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EJAL\Downloads\Telegram Desktop\"/>
    </mc:Choice>
  </mc:AlternateContent>
  <xr:revisionPtr revIDLastSave="0" documentId="13_ncr:1_{CA22D960-E990-4299-BF23-6CDA98F89C69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CLEAN DATA" sheetId="1" r:id="rId1"/>
    <sheet name="MOVIE GENRE" sheetId="8" r:id="rId2"/>
    <sheet name="MOVIES DURATION" sheetId="9" r:id="rId3"/>
    <sheet name="LANGUAGE ANALYSIS" sheetId="10" r:id="rId4"/>
    <sheet name="TOP 10 DIRECTORS" sheetId="12" r:id="rId5"/>
    <sheet name="MOVIE BUDGET" sheetId="11" r:id="rId6"/>
  </sheets>
  <definedNames>
    <definedName name="_xlnm._FilterDatabase" localSheetId="3" hidden="1">'LANGUAGE ANALYSIS'!$A$1:$C$3917</definedName>
    <definedName name="_xlnm._FilterDatabase" localSheetId="1" hidden="1">'MOVIE GENRE'!$A$1:$C$3920</definedName>
    <definedName name="ExternalData_1" localSheetId="0">'CLEAN DATA'!$A$1:$N$3920</definedName>
  </definedNames>
  <calcPr calcId="191029"/>
  <pivotCaches>
    <pivotCache cacheId="0" r:id="rId7"/>
    <pivotCache cacheId="1" r:id="rId8"/>
  </pivotCaches>
</workbook>
</file>

<file path=xl/calcChain.xml><?xml version="1.0" encoding="utf-8"?>
<calcChain xmlns="http://schemas.openxmlformats.org/spreadsheetml/2006/main">
  <c r="H2" i="12" l="1"/>
  <c r="H3" i="12"/>
  <c r="H4" i="12" s="1"/>
  <c r="C3920" i="11"/>
  <c r="C3919" i="11"/>
  <c r="C3918" i="11"/>
  <c r="C3917" i="11"/>
  <c r="C3916" i="11"/>
  <c r="C3915" i="11"/>
  <c r="C3914" i="11"/>
  <c r="C3913" i="11"/>
  <c r="C3912" i="11"/>
  <c r="C3911" i="11"/>
  <c r="C3910" i="11"/>
  <c r="C3909" i="11"/>
  <c r="C3908" i="11"/>
  <c r="C3907" i="11"/>
  <c r="C3906" i="11"/>
  <c r="C3905" i="11"/>
  <c r="C3904" i="11"/>
  <c r="C3903" i="11"/>
  <c r="C3902" i="11"/>
  <c r="C3901" i="11"/>
  <c r="C3900" i="11"/>
  <c r="C3899" i="11"/>
  <c r="C3898" i="11"/>
  <c r="C3897" i="11"/>
  <c r="C3896" i="11"/>
  <c r="C3895" i="11"/>
  <c r="C3894" i="11"/>
  <c r="C3893" i="11"/>
  <c r="C3892" i="11"/>
  <c r="C3891" i="11"/>
  <c r="C3890" i="11"/>
  <c r="C3889" i="11"/>
  <c r="C3888" i="11"/>
  <c r="C3887" i="11"/>
  <c r="C3886" i="11"/>
  <c r="C3885" i="11"/>
  <c r="C3884" i="11"/>
  <c r="C3883" i="11"/>
  <c r="C3882" i="11"/>
  <c r="C3881" i="11"/>
  <c r="C3880" i="11"/>
  <c r="C3879" i="11"/>
  <c r="C3878" i="11"/>
  <c r="C3877" i="11"/>
  <c r="C3876" i="11"/>
  <c r="C3875" i="11"/>
  <c r="C3874" i="11"/>
  <c r="C3873" i="11"/>
  <c r="C3872" i="11"/>
  <c r="C3871" i="11"/>
  <c r="C3870" i="11"/>
  <c r="C3869" i="11"/>
  <c r="C3868" i="11"/>
  <c r="C3867" i="11"/>
  <c r="C3866" i="11"/>
  <c r="C3865" i="11"/>
  <c r="C3864" i="11"/>
  <c r="C3863" i="11"/>
  <c r="C3862" i="11"/>
  <c r="C3861" i="11"/>
  <c r="C3860" i="11"/>
  <c r="C3859" i="11"/>
  <c r="C3858" i="11"/>
  <c r="C3857" i="11"/>
  <c r="C3856" i="11"/>
  <c r="C3855" i="11"/>
  <c r="C3854" i="11"/>
  <c r="C3853" i="11"/>
  <c r="C3852" i="11"/>
  <c r="C3851" i="11"/>
  <c r="C3850" i="11"/>
  <c r="C3849" i="11"/>
  <c r="C3848" i="11"/>
  <c r="C3847" i="11"/>
  <c r="C3846" i="11"/>
  <c r="C3845" i="11"/>
  <c r="C3844" i="11"/>
  <c r="C3843" i="11"/>
  <c r="C3842" i="11"/>
  <c r="C3841" i="11"/>
  <c r="C3840" i="11"/>
  <c r="C3839" i="11"/>
  <c r="C3838" i="11"/>
  <c r="C3837" i="11"/>
  <c r="C3836" i="11"/>
  <c r="C3835" i="11"/>
  <c r="C3834" i="11"/>
  <c r="C3833" i="11"/>
  <c r="C3832" i="11"/>
  <c r="C3831" i="11"/>
  <c r="C3830" i="11"/>
  <c r="C3829" i="11"/>
  <c r="C3828" i="11"/>
  <c r="C3827" i="11"/>
  <c r="C3826" i="11"/>
  <c r="C3825" i="11"/>
  <c r="C3824" i="11"/>
  <c r="C3823" i="11"/>
  <c r="C3822" i="11"/>
  <c r="C3821" i="11"/>
  <c r="C3820" i="11"/>
  <c r="C3819" i="11"/>
  <c r="C3818" i="11"/>
  <c r="C3817" i="11"/>
  <c r="C3816" i="11"/>
  <c r="C3815" i="11"/>
  <c r="C3814" i="11"/>
  <c r="C3813" i="11"/>
  <c r="C3812" i="11"/>
  <c r="C3811" i="11"/>
  <c r="C3810" i="11"/>
  <c r="C3809" i="11"/>
  <c r="C3808" i="11"/>
  <c r="C3807" i="11"/>
  <c r="C3806" i="11"/>
  <c r="C3805" i="11"/>
  <c r="C3804" i="11"/>
  <c r="C3803" i="11"/>
  <c r="C3802" i="11"/>
  <c r="C3801" i="11"/>
  <c r="C3800" i="11"/>
  <c r="C3799" i="11"/>
  <c r="C3798" i="11"/>
  <c r="C3797" i="11"/>
  <c r="C3796" i="11"/>
  <c r="C3795" i="11"/>
  <c r="C3794" i="11"/>
  <c r="C3793" i="11"/>
  <c r="C3792" i="11"/>
  <c r="C3791" i="11"/>
  <c r="C3790" i="11"/>
  <c r="C3789" i="11"/>
  <c r="C3788" i="11"/>
  <c r="C3787" i="11"/>
  <c r="C3786" i="11"/>
  <c r="C3785" i="11"/>
  <c r="C3784" i="11"/>
  <c r="C3783" i="11"/>
  <c r="C3782" i="11"/>
  <c r="C3781" i="11"/>
  <c r="C3780" i="11"/>
  <c r="C3779" i="11"/>
  <c r="C3778" i="11"/>
  <c r="C3777" i="11"/>
  <c r="C3776" i="11"/>
  <c r="C3775" i="11"/>
  <c r="C3774" i="11"/>
  <c r="C3773" i="11"/>
  <c r="C3772" i="11"/>
  <c r="C3771" i="11"/>
  <c r="C3770" i="11"/>
  <c r="C3769" i="11"/>
  <c r="C3768" i="11"/>
  <c r="C3767" i="11"/>
  <c r="C3766" i="11"/>
  <c r="C3765" i="11"/>
  <c r="C3764" i="11"/>
  <c r="C3763" i="11"/>
  <c r="C3762" i="11"/>
  <c r="C3761" i="11"/>
  <c r="C3760" i="11"/>
  <c r="C3759" i="11"/>
  <c r="C3758" i="11"/>
  <c r="C3757" i="11"/>
  <c r="C3756" i="11"/>
  <c r="C3755" i="11"/>
  <c r="C3754" i="11"/>
  <c r="C3753" i="11"/>
  <c r="C3752" i="11"/>
  <c r="C3751" i="11"/>
  <c r="C3750" i="11"/>
  <c r="C3749" i="11"/>
  <c r="C3748" i="11"/>
  <c r="C3747" i="11"/>
  <c r="C3746" i="11"/>
  <c r="C3745" i="11"/>
  <c r="C3744" i="11"/>
  <c r="C3743" i="11"/>
  <c r="C3742" i="11"/>
  <c r="C3741" i="11"/>
  <c r="C3740" i="11"/>
  <c r="C3739" i="11"/>
  <c r="C3738" i="11"/>
  <c r="C3737" i="11"/>
  <c r="C3736" i="11"/>
  <c r="C3735" i="11"/>
  <c r="C3734" i="11"/>
  <c r="C3733" i="11"/>
  <c r="C3732" i="11"/>
  <c r="C3731" i="11"/>
  <c r="C3730" i="11"/>
  <c r="C3729" i="11"/>
  <c r="C3728" i="11"/>
  <c r="C3727" i="11"/>
  <c r="C3726" i="11"/>
  <c r="C3725" i="11"/>
  <c r="C3724" i="11"/>
  <c r="C3723" i="11"/>
  <c r="C3722" i="11"/>
  <c r="C3721" i="11"/>
  <c r="C3720" i="11"/>
  <c r="C3719" i="11"/>
  <c r="C3718" i="11"/>
  <c r="C3717" i="11"/>
  <c r="C3716" i="11"/>
  <c r="C3715" i="11"/>
  <c r="C3714" i="11"/>
  <c r="C3713" i="11"/>
  <c r="C3712" i="11"/>
  <c r="C3711" i="11"/>
  <c r="C3710" i="11"/>
  <c r="C3709" i="11"/>
  <c r="C3708" i="11"/>
  <c r="C3707" i="11"/>
  <c r="C3706" i="11"/>
  <c r="C3705" i="11"/>
  <c r="C3704" i="11"/>
  <c r="C3703" i="11"/>
  <c r="C3702" i="11"/>
  <c r="C3701" i="11"/>
  <c r="C3700" i="11"/>
  <c r="C3699" i="11"/>
  <c r="C3698" i="11"/>
  <c r="C3697" i="11"/>
  <c r="C3696" i="11"/>
  <c r="C3695" i="11"/>
  <c r="C3694" i="11"/>
  <c r="C3693" i="11"/>
  <c r="C3692" i="11"/>
  <c r="C3691" i="11"/>
  <c r="C3690" i="11"/>
  <c r="C3689" i="11"/>
  <c r="C3688" i="11"/>
  <c r="C3687" i="11"/>
  <c r="C3686" i="11"/>
  <c r="C3685" i="11"/>
  <c r="C3684" i="11"/>
  <c r="C3683" i="11"/>
  <c r="C3682" i="11"/>
  <c r="C3681" i="11"/>
  <c r="C3680" i="11"/>
  <c r="C3679" i="11"/>
  <c r="C3678" i="11"/>
  <c r="C3677" i="11"/>
  <c r="C3676" i="11"/>
  <c r="C3675" i="11"/>
  <c r="C3674" i="11"/>
  <c r="C3673" i="11"/>
  <c r="C3672" i="11"/>
  <c r="C3671" i="11"/>
  <c r="C3670" i="11"/>
  <c r="C3669" i="11"/>
  <c r="C3668" i="11"/>
  <c r="C3667" i="11"/>
  <c r="C3666" i="11"/>
  <c r="C3665" i="11"/>
  <c r="C3664" i="11"/>
  <c r="C3663" i="11"/>
  <c r="C3662" i="11"/>
  <c r="C3661" i="11"/>
  <c r="C3660" i="11"/>
  <c r="C3659" i="11"/>
  <c r="C3658" i="11"/>
  <c r="C3657" i="11"/>
  <c r="C3656" i="11"/>
  <c r="C3655" i="11"/>
  <c r="C3654" i="11"/>
  <c r="C3653" i="11"/>
  <c r="C3652" i="11"/>
  <c r="C3651" i="11"/>
  <c r="C3650" i="11"/>
  <c r="C3649" i="11"/>
  <c r="C3648" i="11"/>
  <c r="C3647" i="11"/>
  <c r="C3646" i="11"/>
  <c r="C3645" i="11"/>
  <c r="C3644" i="11"/>
  <c r="C3643" i="11"/>
  <c r="C3642" i="11"/>
  <c r="C3641" i="11"/>
  <c r="C3640" i="11"/>
  <c r="C3639" i="11"/>
  <c r="C3638" i="11"/>
  <c r="C3637" i="11"/>
  <c r="C3636" i="11"/>
  <c r="C3635" i="11"/>
  <c r="C3634" i="11"/>
  <c r="C3633" i="11"/>
  <c r="C3632" i="11"/>
  <c r="C3631" i="11"/>
  <c r="C3630" i="11"/>
  <c r="C3629" i="11"/>
  <c r="C3628" i="11"/>
  <c r="C3627" i="11"/>
  <c r="C3626" i="11"/>
  <c r="C3625" i="11"/>
  <c r="C3624" i="11"/>
  <c r="C3623" i="11"/>
  <c r="C3622" i="11"/>
  <c r="C3621" i="11"/>
  <c r="C3620" i="11"/>
  <c r="C3619" i="11"/>
  <c r="C3618" i="11"/>
  <c r="C3617" i="11"/>
  <c r="C3616" i="11"/>
  <c r="C3615" i="11"/>
  <c r="C3614" i="11"/>
  <c r="C3613" i="11"/>
  <c r="C3612" i="11"/>
  <c r="C3611" i="11"/>
  <c r="C3610" i="11"/>
  <c r="C3609" i="11"/>
  <c r="C3608" i="11"/>
  <c r="C3607" i="11"/>
  <c r="C3606" i="11"/>
  <c r="C3605" i="11"/>
  <c r="C3604" i="11"/>
  <c r="C3603" i="11"/>
  <c r="C3602" i="11"/>
  <c r="C3601" i="11"/>
  <c r="C3600" i="11"/>
  <c r="C3599" i="11"/>
  <c r="C3598" i="11"/>
  <c r="C3597" i="11"/>
  <c r="C3596" i="11"/>
  <c r="C3595" i="11"/>
  <c r="C3594" i="11"/>
  <c r="C3593" i="11"/>
  <c r="C3592" i="11"/>
  <c r="C3591" i="11"/>
  <c r="C3590" i="11"/>
  <c r="C3589" i="11"/>
  <c r="C3588" i="11"/>
  <c r="C3587" i="11"/>
  <c r="C3586" i="11"/>
  <c r="C3585" i="11"/>
  <c r="C3584" i="11"/>
  <c r="C3583" i="11"/>
  <c r="C3582" i="11"/>
  <c r="C3581" i="11"/>
  <c r="C3580" i="11"/>
  <c r="C3579" i="11"/>
  <c r="C3578" i="11"/>
  <c r="C3577" i="11"/>
  <c r="C3576" i="11"/>
  <c r="C3575" i="11"/>
  <c r="C3574" i="11"/>
  <c r="C3573" i="11"/>
  <c r="C3572" i="11"/>
  <c r="C3571" i="11"/>
  <c r="C3570" i="11"/>
  <c r="C3569" i="11"/>
  <c r="C3568" i="11"/>
  <c r="C3567" i="11"/>
  <c r="C3566" i="11"/>
  <c r="C3565" i="11"/>
  <c r="C3564" i="11"/>
  <c r="C3563" i="11"/>
  <c r="C3562" i="11"/>
  <c r="C3561" i="11"/>
  <c r="C3560" i="11"/>
  <c r="C3559" i="11"/>
  <c r="C3558" i="11"/>
  <c r="C3557" i="11"/>
  <c r="C3556" i="11"/>
  <c r="C3555" i="11"/>
  <c r="C3554" i="11"/>
  <c r="C3553" i="11"/>
  <c r="C3552" i="11"/>
  <c r="C3551" i="11"/>
  <c r="C3550" i="11"/>
  <c r="C3549" i="11"/>
  <c r="C3548" i="11"/>
  <c r="C3547" i="11"/>
  <c r="C3546" i="11"/>
  <c r="C3545" i="11"/>
  <c r="C3544" i="11"/>
  <c r="C3543" i="11"/>
  <c r="C3542" i="11"/>
  <c r="C3541" i="11"/>
  <c r="C3540" i="11"/>
  <c r="C3539" i="11"/>
  <c r="C3538" i="11"/>
  <c r="C3537" i="11"/>
  <c r="C3536" i="11"/>
  <c r="C3535" i="11"/>
  <c r="C3534" i="11"/>
  <c r="C3533" i="11"/>
  <c r="C3532" i="11"/>
  <c r="C3531" i="11"/>
  <c r="C3530" i="11"/>
  <c r="C3529" i="11"/>
  <c r="C3528" i="11"/>
  <c r="C3527" i="11"/>
  <c r="C3526" i="11"/>
  <c r="C3525" i="11"/>
  <c r="C3524" i="11"/>
  <c r="C3523" i="11"/>
  <c r="C3522" i="11"/>
  <c r="C3521" i="11"/>
  <c r="C3520" i="11"/>
  <c r="C3519" i="11"/>
  <c r="C3518" i="11"/>
  <c r="C3517" i="11"/>
  <c r="C3516" i="11"/>
  <c r="C3515" i="11"/>
  <c r="C3514" i="11"/>
  <c r="C3513" i="11"/>
  <c r="C3512" i="11"/>
  <c r="C3511" i="11"/>
  <c r="C3510" i="11"/>
  <c r="C3509" i="11"/>
  <c r="C3508" i="11"/>
  <c r="C3507" i="11"/>
  <c r="C3506" i="11"/>
  <c r="C3505" i="11"/>
  <c r="C3504" i="11"/>
  <c r="C3503" i="11"/>
  <c r="C3502" i="11"/>
  <c r="C3501" i="11"/>
  <c r="C3500" i="11"/>
  <c r="C3499" i="11"/>
  <c r="C3498" i="11"/>
  <c r="C3497" i="11"/>
  <c r="C3496" i="11"/>
  <c r="C3495" i="11"/>
  <c r="C3494" i="11"/>
  <c r="C3493" i="11"/>
  <c r="C3492" i="11"/>
  <c r="C3491" i="11"/>
  <c r="C3490" i="11"/>
  <c r="C3489" i="11"/>
  <c r="C3488" i="11"/>
  <c r="C3487" i="11"/>
  <c r="C3486" i="11"/>
  <c r="C3485" i="11"/>
  <c r="C3484" i="11"/>
  <c r="C3483" i="11"/>
  <c r="C3482" i="11"/>
  <c r="C3481" i="11"/>
  <c r="C3480" i="11"/>
  <c r="C3479" i="11"/>
  <c r="C3478" i="11"/>
  <c r="C3477" i="11"/>
  <c r="C3476" i="11"/>
  <c r="C3475" i="11"/>
  <c r="C3474" i="11"/>
  <c r="C3473" i="11"/>
  <c r="C3472" i="11"/>
  <c r="C3471" i="11"/>
  <c r="C3470" i="11"/>
  <c r="C3469" i="11"/>
  <c r="C3468" i="11"/>
  <c r="C3467" i="11"/>
  <c r="C3466" i="11"/>
  <c r="C3465" i="11"/>
  <c r="C3464" i="11"/>
  <c r="C3463" i="11"/>
  <c r="C3462" i="11"/>
  <c r="C3461" i="11"/>
  <c r="C3460" i="11"/>
  <c r="C3459" i="11"/>
  <c r="C3458" i="11"/>
  <c r="C3457" i="11"/>
  <c r="C3456" i="11"/>
  <c r="C3455" i="11"/>
  <c r="C3454" i="11"/>
  <c r="C3453" i="11"/>
  <c r="C3452" i="11"/>
  <c r="C3451" i="11"/>
  <c r="C3450" i="11"/>
  <c r="C3449" i="11"/>
  <c r="C3448" i="11"/>
  <c r="C3447" i="11"/>
  <c r="C3446" i="11"/>
  <c r="C3445" i="11"/>
  <c r="C3444" i="11"/>
  <c r="C3443" i="11"/>
  <c r="C3442" i="11"/>
  <c r="C3441" i="11"/>
  <c r="C3440" i="11"/>
  <c r="C3439" i="11"/>
  <c r="C3438" i="11"/>
  <c r="C3437" i="11"/>
  <c r="C3436" i="11"/>
  <c r="C3435" i="11"/>
  <c r="C3434" i="11"/>
  <c r="C3433" i="11"/>
  <c r="C3432" i="11"/>
  <c r="C3431" i="11"/>
  <c r="C3430" i="11"/>
  <c r="C3429" i="11"/>
  <c r="C3428" i="11"/>
  <c r="C3427" i="11"/>
  <c r="C3426" i="11"/>
  <c r="C3425" i="11"/>
  <c r="C3424" i="11"/>
  <c r="C3423" i="11"/>
  <c r="C3422" i="11"/>
  <c r="C3421" i="11"/>
  <c r="C3420" i="11"/>
  <c r="C3419" i="11"/>
  <c r="C3418" i="11"/>
  <c r="C3417" i="11"/>
  <c r="C3416" i="11"/>
  <c r="C3415" i="11"/>
  <c r="C3414" i="11"/>
  <c r="C3413" i="11"/>
  <c r="C3412" i="11"/>
  <c r="C3411" i="11"/>
  <c r="C3410" i="11"/>
  <c r="C3409" i="11"/>
  <c r="C3408" i="11"/>
  <c r="C3407" i="11"/>
  <c r="C3406" i="11"/>
  <c r="C3405" i="11"/>
  <c r="C3404" i="11"/>
  <c r="C3403" i="11"/>
  <c r="C3402" i="11"/>
  <c r="C3401" i="11"/>
  <c r="C3400" i="11"/>
  <c r="C3399" i="11"/>
  <c r="C3398" i="11"/>
  <c r="C3397" i="11"/>
  <c r="C3396" i="11"/>
  <c r="C3395" i="11"/>
  <c r="C3394" i="11"/>
  <c r="C3393" i="11"/>
  <c r="C3392" i="11"/>
  <c r="C3391" i="11"/>
  <c r="C3390" i="11"/>
  <c r="C3389" i="11"/>
  <c r="C3388" i="11"/>
  <c r="C3387" i="11"/>
  <c r="C3386" i="11"/>
  <c r="C3385" i="11"/>
  <c r="C3384" i="11"/>
  <c r="C3383" i="11"/>
  <c r="C3382" i="11"/>
  <c r="C3381" i="11"/>
  <c r="C3380" i="11"/>
  <c r="C3379" i="11"/>
  <c r="C3378" i="11"/>
  <c r="C3377" i="11"/>
  <c r="C3376" i="11"/>
  <c r="C3375" i="11"/>
  <c r="C3374" i="11"/>
  <c r="C3373" i="11"/>
  <c r="C3372" i="11"/>
  <c r="C3371" i="11"/>
  <c r="C3370" i="11"/>
  <c r="C3369" i="11"/>
  <c r="C3368" i="11"/>
  <c r="C3367" i="11"/>
  <c r="C3366" i="11"/>
  <c r="C3365" i="11"/>
  <c r="C3364" i="11"/>
  <c r="C3363" i="11"/>
  <c r="C3362" i="11"/>
  <c r="C3361" i="11"/>
  <c r="C3360" i="11"/>
  <c r="C3359" i="11"/>
  <c r="C3358" i="11"/>
  <c r="C3357" i="11"/>
  <c r="C3356" i="11"/>
  <c r="C3355" i="11"/>
  <c r="C3354" i="11"/>
  <c r="C3353" i="11"/>
  <c r="C3352" i="11"/>
  <c r="C3351" i="11"/>
  <c r="C3350" i="11"/>
  <c r="C3349" i="11"/>
  <c r="C3348" i="11"/>
  <c r="C3347" i="11"/>
  <c r="C3346" i="11"/>
  <c r="C3345" i="11"/>
  <c r="C3344" i="11"/>
  <c r="C3343" i="11"/>
  <c r="C3342" i="11"/>
  <c r="C3341" i="11"/>
  <c r="C3340" i="11"/>
  <c r="C3339" i="11"/>
  <c r="C3338" i="11"/>
  <c r="C3337" i="11"/>
  <c r="C3336" i="11"/>
  <c r="C3335" i="11"/>
  <c r="C3334" i="11"/>
  <c r="C3333" i="11"/>
  <c r="C3332" i="11"/>
  <c r="C3331" i="11"/>
  <c r="C3330" i="11"/>
  <c r="C3329" i="11"/>
  <c r="C3328" i="11"/>
  <c r="C3327" i="11"/>
  <c r="C3326" i="11"/>
  <c r="C3325" i="11"/>
  <c r="C3324" i="11"/>
  <c r="C3323" i="11"/>
  <c r="C3322" i="11"/>
  <c r="C3321" i="11"/>
  <c r="C3320" i="11"/>
  <c r="C3319" i="11"/>
  <c r="C3318" i="11"/>
  <c r="C3317" i="11"/>
  <c r="C3316" i="11"/>
  <c r="C3315" i="11"/>
  <c r="C3314" i="11"/>
  <c r="C3313" i="11"/>
  <c r="C3312" i="11"/>
  <c r="C3311" i="11"/>
  <c r="C3310" i="11"/>
  <c r="C3309" i="11"/>
  <c r="C3308" i="11"/>
  <c r="C3307" i="11"/>
  <c r="C3306" i="11"/>
  <c r="C3305" i="11"/>
  <c r="C3304" i="11"/>
  <c r="C3303" i="11"/>
  <c r="C3302" i="11"/>
  <c r="C3301" i="11"/>
  <c r="C3300" i="11"/>
  <c r="C3299" i="11"/>
  <c r="C3298" i="11"/>
  <c r="C3297" i="11"/>
  <c r="C3296" i="11"/>
  <c r="C3295" i="11"/>
  <c r="C3294" i="11"/>
  <c r="C3293" i="11"/>
  <c r="C3292" i="11"/>
  <c r="C3291" i="11"/>
  <c r="C3290" i="11"/>
  <c r="C3289" i="11"/>
  <c r="C3288" i="11"/>
  <c r="C3287" i="11"/>
  <c r="C3286" i="11"/>
  <c r="C3285" i="11"/>
  <c r="C3284" i="11"/>
  <c r="C3283" i="11"/>
  <c r="C3282" i="11"/>
  <c r="C3281" i="11"/>
  <c r="C3280" i="11"/>
  <c r="C3279" i="11"/>
  <c r="C3278" i="11"/>
  <c r="C3277" i="11"/>
  <c r="C3276" i="11"/>
  <c r="C3275" i="11"/>
  <c r="C3274" i="11"/>
  <c r="C3273" i="11"/>
  <c r="C3272" i="11"/>
  <c r="C3271" i="11"/>
  <c r="C3270" i="11"/>
  <c r="C3269" i="11"/>
  <c r="C3268" i="11"/>
  <c r="C3267" i="11"/>
  <c r="C3266" i="11"/>
  <c r="C3265" i="11"/>
  <c r="C3264" i="11"/>
  <c r="C3263" i="11"/>
  <c r="C3262" i="11"/>
  <c r="C3261" i="11"/>
  <c r="C3260" i="11"/>
  <c r="C3259" i="11"/>
  <c r="C3258" i="11"/>
  <c r="C3257" i="11"/>
  <c r="C3256" i="11"/>
  <c r="C3255" i="11"/>
  <c r="C3254" i="11"/>
  <c r="C3253" i="11"/>
  <c r="C3252" i="11"/>
  <c r="C3251" i="11"/>
  <c r="C3250" i="11"/>
  <c r="C3249" i="11"/>
  <c r="C3248" i="11"/>
  <c r="C3247" i="11"/>
  <c r="C3246" i="11"/>
  <c r="C3245" i="11"/>
  <c r="C3244" i="11"/>
  <c r="C3243" i="11"/>
  <c r="C3242" i="11"/>
  <c r="C3241" i="11"/>
  <c r="C3240" i="11"/>
  <c r="C3239" i="11"/>
  <c r="C3238" i="11"/>
  <c r="C3237" i="11"/>
  <c r="C3236" i="11"/>
  <c r="C3235" i="11"/>
  <c r="C3234" i="11"/>
  <c r="C3233" i="11"/>
  <c r="C3232" i="11"/>
  <c r="C3231" i="11"/>
  <c r="C3230" i="11"/>
  <c r="C3229" i="11"/>
  <c r="C3228" i="11"/>
  <c r="C3227" i="11"/>
  <c r="C3226" i="11"/>
  <c r="C3225" i="11"/>
  <c r="C3224" i="11"/>
  <c r="C3223" i="11"/>
  <c r="C3222" i="11"/>
  <c r="C3221" i="11"/>
  <c r="C3220" i="11"/>
  <c r="C3219" i="11"/>
  <c r="C3218" i="11"/>
  <c r="C3217" i="11"/>
  <c r="C3216" i="11"/>
  <c r="C3215" i="11"/>
  <c r="C3214" i="11"/>
  <c r="C3213" i="11"/>
  <c r="C3212" i="11"/>
  <c r="C3211" i="11"/>
  <c r="C3210" i="11"/>
  <c r="C3209" i="11"/>
  <c r="C3208" i="11"/>
  <c r="C3207" i="11"/>
  <c r="C3206" i="11"/>
  <c r="C3205" i="11"/>
  <c r="C3204" i="11"/>
  <c r="C3203" i="11"/>
  <c r="C3202" i="11"/>
  <c r="C3201" i="11"/>
  <c r="C3200" i="11"/>
  <c r="C3199" i="11"/>
  <c r="C3198" i="11"/>
  <c r="C3197" i="11"/>
  <c r="C3196" i="11"/>
  <c r="C3195" i="11"/>
  <c r="C3194" i="11"/>
  <c r="C3193" i="11"/>
  <c r="C3192" i="11"/>
  <c r="C3191" i="11"/>
  <c r="C3190" i="11"/>
  <c r="C3189" i="11"/>
  <c r="C3188" i="11"/>
  <c r="C3187" i="11"/>
  <c r="C3186" i="11"/>
  <c r="C3185" i="11"/>
  <c r="C3184" i="11"/>
  <c r="C3183" i="11"/>
  <c r="C3182" i="11"/>
  <c r="C3181" i="11"/>
  <c r="C3180" i="11"/>
  <c r="C3179" i="11"/>
  <c r="C3178" i="11"/>
  <c r="C3177" i="11"/>
  <c r="C3176" i="11"/>
  <c r="C3175" i="11"/>
  <c r="C3174" i="11"/>
  <c r="C3173" i="11"/>
  <c r="C3172" i="11"/>
  <c r="C3171" i="11"/>
  <c r="C3170" i="11"/>
  <c r="C3169" i="11"/>
  <c r="C3168" i="11"/>
  <c r="C3167" i="11"/>
  <c r="C3166" i="11"/>
  <c r="C3165" i="11"/>
  <c r="C3164" i="11"/>
  <c r="C3163" i="11"/>
  <c r="C3162" i="11"/>
  <c r="C3161" i="11"/>
  <c r="C3160" i="11"/>
  <c r="C3159" i="11"/>
  <c r="C3158" i="11"/>
  <c r="C3157" i="11"/>
  <c r="C3156" i="11"/>
  <c r="C3155" i="11"/>
  <c r="C3154" i="11"/>
  <c r="C3153" i="11"/>
  <c r="C3152" i="11"/>
  <c r="C3151" i="11"/>
  <c r="C3150" i="11"/>
  <c r="C3149" i="11"/>
  <c r="C3148" i="11"/>
  <c r="C3147" i="11"/>
  <c r="C3146" i="11"/>
  <c r="C3145" i="11"/>
  <c r="C3144" i="11"/>
  <c r="C3143" i="11"/>
  <c r="C3142" i="11"/>
  <c r="C3141" i="11"/>
  <c r="C3140" i="11"/>
  <c r="C3139" i="11"/>
  <c r="C3138" i="11"/>
  <c r="C3137" i="11"/>
  <c r="C3136" i="11"/>
  <c r="C3135" i="11"/>
  <c r="C3134" i="11"/>
  <c r="C3133" i="11"/>
  <c r="C3132" i="11"/>
  <c r="C3131" i="11"/>
  <c r="C3130" i="11"/>
  <c r="C3129" i="11"/>
  <c r="C3128" i="11"/>
  <c r="C3127" i="11"/>
  <c r="C3126" i="11"/>
  <c r="C3125" i="11"/>
  <c r="C3124" i="11"/>
  <c r="C3123" i="11"/>
  <c r="C3122" i="11"/>
  <c r="C3121" i="11"/>
  <c r="C3120" i="11"/>
  <c r="C3119" i="11"/>
  <c r="C3118" i="11"/>
  <c r="C3117" i="11"/>
  <c r="C3116" i="11"/>
  <c r="C3115" i="11"/>
  <c r="C3114" i="11"/>
  <c r="C3113" i="11"/>
  <c r="C3112" i="11"/>
  <c r="C3111" i="11"/>
  <c r="C3110" i="11"/>
  <c r="C3109" i="11"/>
  <c r="C3108" i="11"/>
  <c r="C3107" i="11"/>
  <c r="C3106" i="11"/>
  <c r="C3105" i="11"/>
  <c r="C3104" i="11"/>
  <c r="C3103" i="11"/>
  <c r="C3102" i="11"/>
  <c r="C3101" i="11"/>
  <c r="C3100" i="11"/>
  <c r="C3099" i="11"/>
  <c r="C3098" i="11"/>
  <c r="C3097" i="11"/>
  <c r="C3096" i="11"/>
  <c r="C3095" i="11"/>
  <c r="C3094" i="11"/>
  <c r="C3093" i="11"/>
  <c r="C3092" i="11"/>
  <c r="C3091" i="11"/>
  <c r="C3090" i="11"/>
  <c r="C3089" i="11"/>
  <c r="C3088" i="11"/>
  <c r="C3087" i="11"/>
  <c r="C3086" i="11"/>
  <c r="C3085" i="11"/>
  <c r="C3084" i="11"/>
  <c r="C3083" i="11"/>
  <c r="C3082" i="11"/>
  <c r="C3081" i="11"/>
  <c r="C3080" i="11"/>
  <c r="C3079" i="11"/>
  <c r="C3078" i="11"/>
  <c r="C3077" i="11"/>
  <c r="C3076" i="11"/>
  <c r="C3075" i="11"/>
  <c r="C3074" i="11"/>
  <c r="C3073" i="11"/>
  <c r="C3072" i="11"/>
  <c r="C3071" i="11"/>
  <c r="C3070" i="11"/>
  <c r="C3069" i="11"/>
  <c r="C3068" i="11"/>
  <c r="C3067" i="11"/>
  <c r="C3066" i="11"/>
  <c r="C3065" i="11"/>
  <c r="C3064" i="11"/>
  <c r="C3063" i="11"/>
  <c r="C3062" i="11"/>
  <c r="C3061" i="11"/>
  <c r="C3060" i="11"/>
  <c r="C3059" i="11"/>
  <c r="C3058" i="11"/>
  <c r="C3057" i="11"/>
  <c r="C3056" i="11"/>
  <c r="C3055" i="11"/>
  <c r="C3054" i="11"/>
  <c r="C3053" i="11"/>
  <c r="C3052" i="11"/>
  <c r="C3051" i="11"/>
  <c r="C3050" i="11"/>
  <c r="C3049" i="11"/>
  <c r="C3048" i="11"/>
  <c r="C3047" i="11"/>
  <c r="C3046" i="11"/>
  <c r="C3045" i="11"/>
  <c r="C3044" i="11"/>
  <c r="C3043" i="11"/>
  <c r="C3042" i="11"/>
  <c r="C3041" i="11"/>
  <c r="C3040" i="11"/>
  <c r="C3039" i="11"/>
  <c r="C3038" i="11"/>
  <c r="C3037" i="11"/>
  <c r="C3036" i="11"/>
  <c r="C3035" i="11"/>
  <c r="C3034" i="11"/>
  <c r="C3033" i="11"/>
  <c r="C3032" i="11"/>
  <c r="C3031" i="11"/>
  <c r="C3030" i="11"/>
  <c r="C3029" i="11"/>
  <c r="C3028" i="11"/>
  <c r="C3027" i="11"/>
  <c r="C3026" i="11"/>
  <c r="C3025" i="11"/>
  <c r="C3024" i="11"/>
  <c r="C3023" i="11"/>
  <c r="C3022" i="11"/>
  <c r="C3021" i="11"/>
  <c r="C3020" i="11"/>
  <c r="C3019" i="11"/>
  <c r="C3018" i="11"/>
  <c r="C3017" i="11"/>
  <c r="C3016" i="11"/>
  <c r="C3015" i="11"/>
  <c r="C3014" i="11"/>
  <c r="C3013" i="11"/>
  <c r="C3012" i="11"/>
  <c r="C3011" i="11"/>
  <c r="C3010" i="11"/>
  <c r="C3009" i="11"/>
  <c r="C3008" i="11"/>
  <c r="C3007" i="11"/>
  <c r="C3006" i="11"/>
  <c r="C3005" i="11"/>
  <c r="C3004" i="11"/>
  <c r="C3003" i="11"/>
  <c r="C3002" i="11"/>
  <c r="C3001" i="11"/>
  <c r="C3000" i="11"/>
  <c r="C2999" i="11"/>
  <c r="C2998" i="11"/>
  <c r="C2997" i="11"/>
  <c r="C2996" i="11"/>
  <c r="C2995" i="11"/>
  <c r="C2994" i="11"/>
  <c r="C2993" i="11"/>
  <c r="C2992" i="11"/>
  <c r="C2991" i="11"/>
  <c r="C2990" i="11"/>
  <c r="C2989" i="11"/>
  <c r="C2988" i="11"/>
  <c r="C2987" i="11"/>
  <c r="C2986" i="11"/>
  <c r="C2985" i="11"/>
  <c r="C2984" i="11"/>
  <c r="C2983" i="11"/>
  <c r="C2982" i="11"/>
  <c r="C2981" i="11"/>
  <c r="C2980" i="11"/>
  <c r="C2979" i="11"/>
  <c r="C2978" i="11"/>
  <c r="C2977" i="11"/>
  <c r="C2976" i="11"/>
  <c r="C2975" i="11"/>
  <c r="C2974" i="11"/>
  <c r="C2973" i="11"/>
  <c r="C2972" i="11"/>
  <c r="C2971" i="11"/>
  <c r="C2970" i="11"/>
  <c r="C2969" i="11"/>
  <c r="C2968" i="11"/>
  <c r="C2967" i="11"/>
  <c r="C2966" i="11"/>
  <c r="C2965" i="11"/>
  <c r="C2964" i="11"/>
  <c r="C2963" i="11"/>
  <c r="C2962" i="11"/>
  <c r="C2961" i="11"/>
  <c r="C2960" i="11"/>
  <c r="C2959" i="11"/>
  <c r="C2958" i="11"/>
  <c r="C2957" i="11"/>
  <c r="C2956" i="11"/>
  <c r="C2955" i="11"/>
  <c r="C2954" i="11"/>
  <c r="C2953" i="11"/>
  <c r="C2952" i="11"/>
  <c r="C2951" i="11"/>
  <c r="C2950" i="11"/>
  <c r="C2949" i="11"/>
  <c r="C2948" i="11"/>
  <c r="C2947" i="11"/>
  <c r="C2946" i="11"/>
  <c r="C2945" i="11"/>
  <c r="C2944" i="11"/>
  <c r="C2943" i="11"/>
  <c r="C2942" i="11"/>
  <c r="C2941" i="11"/>
  <c r="C2940" i="11"/>
  <c r="C2939" i="11"/>
  <c r="C2938" i="11"/>
  <c r="C2937" i="11"/>
  <c r="C2936" i="11"/>
  <c r="C2935" i="11"/>
  <c r="C2934" i="11"/>
  <c r="C2933" i="11"/>
  <c r="C2932" i="11"/>
  <c r="C2931" i="11"/>
  <c r="C2930" i="11"/>
  <c r="C2929" i="11"/>
  <c r="C2928" i="11"/>
  <c r="C2927" i="11"/>
  <c r="C2926" i="11"/>
  <c r="C2925" i="11"/>
  <c r="C2924" i="11"/>
  <c r="C2923" i="11"/>
  <c r="C2922" i="11"/>
  <c r="C2921" i="11"/>
  <c r="C2920" i="11"/>
  <c r="C2919" i="11"/>
  <c r="C2918" i="11"/>
  <c r="C2917" i="11"/>
  <c r="C2916" i="11"/>
  <c r="C2915" i="11"/>
  <c r="C2914" i="11"/>
  <c r="C2913" i="11"/>
  <c r="C2912" i="11"/>
  <c r="C2911" i="11"/>
  <c r="C2910" i="11"/>
  <c r="C2909" i="11"/>
  <c r="C2908" i="11"/>
  <c r="C2907" i="11"/>
  <c r="C2906" i="11"/>
  <c r="C2905" i="11"/>
  <c r="C2904" i="11"/>
  <c r="C2903" i="11"/>
  <c r="C2902" i="11"/>
  <c r="C2901" i="11"/>
  <c r="C2900" i="11"/>
  <c r="C2899" i="11"/>
  <c r="C2898" i="11"/>
  <c r="C2897" i="11"/>
  <c r="C2896" i="11"/>
  <c r="C2895" i="11"/>
  <c r="C2894" i="11"/>
  <c r="C2893" i="11"/>
  <c r="C2892" i="11"/>
  <c r="C2891" i="11"/>
  <c r="C2890" i="11"/>
  <c r="C2889" i="11"/>
  <c r="C2888" i="11"/>
  <c r="C2887" i="11"/>
  <c r="C2886" i="11"/>
  <c r="C2885" i="11"/>
  <c r="C2884" i="11"/>
  <c r="C2883" i="11"/>
  <c r="C2882" i="11"/>
  <c r="C2881" i="11"/>
  <c r="C2880" i="11"/>
  <c r="C2879" i="11"/>
  <c r="C2878" i="11"/>
  <c r="C2877" i="11"/>
  <c r="C2876" i="11"/>
  <c r="C2875" i="11"/>
  <c r="C2874" i="11"/>
  <c r="C2873" i="11"/>
  <c r="C2872" i="11"/>
  <c r="C2871" i="11"/>
  <c r="C2870" i="11"/>
  <c r="C2869" i="11"/>
  <c r="C2868" i="11"/>
  <c r="C2867" i="11"/>
  <c r="C2866" i="11"/>
  <c r="C2865" i="11"/>
  <c r="C2864" i="11"/>
  <c r="C2863" i="11"/>
  <c r="C2862" i="11"/>
  <c r="C2861" i="11"/>
  <c r="C2860" i="11"/>
  <c r="C2859" i="11"/>
  <c r="C2858" i="11"/>
  <c r="C2857" i="11"/>
  <c r="C2856" i="11"/>
  <c r="C2855" i="11"/>
  <c r="C2854" i="11"/>
  <c r="C2853" i="11"/>
  <c r="C2852" i="11"/>
  <c r="C2851" i="11"/>
  <c r="C2850" i="11"/>
  <c r="C2849" i="11"/>
  <c r="C2848" i="11"/>
  <c r="C2847" i="11"/>
  <c r="C2846" i="11"/>
  <c r="C2845" i="11"/>
  <c r="C2844" i="11"/>
  <c r="C2843" i="11"/>
  <c r="C2842" i="11"/>
  <c r="C2841" i="11"/>
  <c r="C2840" i="11"/>
  <c r="C2839" i="11"/>
  <c r="C2838" i="11"/>
  <c r="C2837" i="11"/>
  <c r="C2836" i="11"/>
  <c r="C2835" i="11"/>
  <c r="C2834" i="11"/>
  <c r="C2833" i="11"/>
  <c r="C2832" i="11"/>
  <c r="C2831" i="11"/>
  <c r="C2830" i="11"/>
  <c r="C2829" i="11"/>
  <c r="C2828" i="11"/>
  <c r="C2827" i="11"/>
  <c r="C2826" i="11"/>
  <c r="C2825" i="11"/>
  <c r="C2824" i="11"/>
  <c r="C2823" i="11"/>
  <c r="C2822" i="11"/>
  <c r="C2821" i="11"/>
  <c r="C2820" i="11"/>
  <c r="C2819" i="11"/>
  <c r="C2818" i="11"/>
  <c r="C2817" i="11"/>
  <c r="C2816" i="11"/>
  <c r="C2815" i="11"/>
  <c r="C2814" i="11"/>
  <c r="C2813" i="11"/>
  <c r="C2812" i="11"/>
  <c r="C2811" i="11"/>
  <c r="C2810" i="11"/>
  <c r="C2809" i="11"/>
  <c r="C2808" i="11"/>
  <c r="C2807" i="11"/>
  <c r="C2806" i="11"/>
  <c r="C2805" i="11"/>
  <c r="C2804" i="11"/>
  <c r="C2803" i="11"/>
  <c r="C2802" i="11"/>
  <c r="C2801" i="11"/>
  <c r="C2800" i="11"/>
  <c r="C2799" i="11"/>
  <c r="C2798" i="11"/>
  <c r="C2797" i="11"/>
  <c r="C2796" i="11"/>
  <c r="C2795" i="11"/>
  <c r="C2794" i="11"/>
  <c r="C2793" i="11"/>
  <c r="C2792" i="11"/>
  <c r="C2791" i="11"/>
  <c r="C2790" i="11"/>
  <c r="C2789" i="11"/>
  <c r="C2788" i="11"/>
  <c r="C2787" i="11"/>
  <c r="C2786" i="11"/>
  <c r="C2785" i="11"/>
  <c r="C2784" i="11"/>
  <c r="C2783" i="11"/>
  <c r="C2782" i="11"/>
  <c r="C2781" i="11"/>
  <c r="C2780" i="11"/>
  <c r="C2779" i="11"/>
  <c r="C2778" i="11"/>
  <c r="C2777" i="11"/>
  <c r="C2776" i="11"/>
  <c r="C2775" i="11"/>
  <c r="C2774" i="11"/>
  <c r="C2773" i="11"/>
  <c r="C2772" i="11"/>
  <c r="C2771" i="11"/>
  <c r="C2770" i="11"/>
  <c r="C2769" i="11"/>
  <c r="C2768" i="11"/>
  <c r="C2767" i="11"/>
  <c r="C2766" i="11"/>
  <c r="C2765" i="11"/>
  <c r="C2764" i="11"/>
  <c r="C2763" i="11"/>
  <c r="C2762" i="11"/>
  <c r="C2761" i="11"/>
  <c r="C2760" i="11"/>
  <c r="C2759" i="11"/>
  <c r="C2758" i="11"/>
  <c r="C2757" i="11"/>
  <c r="C2756" i="11"/>
  <c r="C2755" i="11"/>
  <c r="C2754" i="11"/>
  <c r="C2753" i="11"/>
  <c r="C2752" i="11"/>
  <c r="C2751" i="11"/>
  <c r="C2750" i="11"/>
  <c r="C2749" i="11"/>
  <c r="C2748" i="11"/>
  <c r="C2747" i="11"/>
  <c r="C2746" i="11"/>
  <c r="C2745" i="11"/>
  <c r="C2744" i="11"/>
  <c r="C2743" i="11"/>
  <c r="C2742" i="11"/>
  <c r="C2741" i="11"/>
  <c r="C2740" i="11"/>
  <c r="C2739" i="11"/>
  <c r="C2738" i="11"/>
  <c r="C2737" i="11"/>
  <c r="C2736" i="11"/>
  <c r="C2735" i="11"/>
  <c r="C2734" i="11"/>
  <c r="C2733" i="11"/>
  <c r="C2732" i="11"/>
  <c r="C2731" i="11"/>
  <c r="C2730" i="11"/>
  <c r="C2729" i="11"/>
  <c r="C2728" i="11"/>
  <c r="C2727" i="11"/>
  <c r="C2726" i="11"/>
  <c r="C2725" i="11"/>
  <c r="C2724" i="11"/>
  <c r="C2723" i="11"/>
  <c r="C2722" i="11"/>
  <c r="C2721" i="11"/>
  <c r="C2720" i="11"/>
  <c r="C2719" i="11"/>
  <c r="C2718" i="11"/>
  <c r="C2717" i="11"/>
  <c r="C2716" i="11"/>
  <c r="C2715" i="11"/>
  <c r="C2714" i="11"/>
  <c r="C2713" i="11"/>
  <c r="C2712" i="11"/>
  <c r="C2711" i="11"/>
  <c r="C2710" i="11"/>
  <c r="C2709" i="11"/>
  <c r="C2708" i="11"/>
  <c r="C2707" i="11"/>
  <c r="C2706" i="11"/>
  <c r="C2705" i="11"/>
  <c r="C2704" i="11"/>
  <c r="C2703" i="11"/>
  <c r="C2702" i="11"/>
  <c r="C2701" i="11"/>
  <c r="C2700" i="11"/>
  <c r="C2699" i="11"/>
  <c r="C2698" i="11"/>
  <c r="C2697" i="11"/>
  <c r="C2696" i="11"/>
  <c r="C2695" i="11"/>
  <c r="C2694" i="11"/>
  <c r="C2693" i="11"/>
  <c r="C2692" i="11"/>
  <c r="C2691" i="11"/>
  <c r="C2690" i="11"/>
  <c r="C2689" i="11"/>
  <c r="C2688" i="11"/>
  <c r="C2687" i="11"/>
  <c r="C2686" i="11"/>
  <c r="C2685" i="11"/>
  <c r="C2684" i="11"/>
  <c r="C2683" i="11"/>
  <c r="C2682" i="11"/>
  <c r="C2681" i="11"/>
  <c r="C2680" i="11"/>
  <c r="C2679" i="11"/>
  <c r="C2678" i="11"/>
  <c r="C2677" i="11"/>
  <c r="C2676" i="11"/>
  <c r="C2675" i="11"/>
  <c r="C2674" i="11"/>
  <c r="C2673" i="11"/>
  <c r="C2672" i="11"/>
  <c r="C2671" i="11"/>
  <c r="C2670" i="11"/>
  <c r="C2669" i="11"/>
  <c r="C2668" i="11"/>
  <c r="C2667" i="11"/>
  <c r="C2666" i="11"/>
  <c r="C2665" i="11"/>
  <c r="C2664" i="11"/>
  <c r="C2663" i="11"/>
  <c r="C2662" i="11"/>
  <c r="C2661" i="11"/>
  <c r="C2660" i="11"/>
  <c r="C2659" i="11"/>
  <c r="C2658" i="11"/>
  <c r="C2657" i="11"/>
  <c r="C2656" i="11"/>
  <c r="C2655" i="11"/>
  <c r="C2654" i="11"/>
  <c r="C2653" i="11"/>
  <c r="C2652" i="11"/>
  <c r="C2651" i="11"/>
  <c r="C2650" i="11"/>
  <c r="C2649" i="11"/>
  <c r="C2648" i="11"/>
  <c r="C2647" i="11"/>
  <c r="C2646" i="11"/>
  <c r="C2645" i="11"/>
  <c r="C2644" i="11"/>
  <c r="C2643" i="11"/>
  <c r="C2642" i="11"/>
  <c r="C2641" i="11"/>
  <c r="C2640" i="11"/>
  <c r="C2639" i="11"/>
  <c r="C2638" i="11"/>
  <c r="C2637" i="11"/>
  <c r="C2636" i="11"/>
  <c r="C2635" i="11"/>
  <c r="C2634" i="11"/>
  <c r="C2633" i="11"/>
  <c r="C2632" i="11"/>
  <c r="C2631" i="11"/>
  <c r="C2630" i="11"/>
  <c r="C2629" i="11"/>
  <c r="C2628" i="11"/>
  <c r="C2627" i="11"/>
  <c r="C2626" i="11"/>
  <c r="C2625" i="11"/>
  <c r="C2624" i="11"/>
  <c r="C2623" i="11"/>
  <c r="C2622" i="11"/>
  <c r="C2621" i="11"/>
  <c r="C2620" i="11"/>
  <c r="C2619" i="11"/>
  <c r="C2618" i="11"/>
  <c r="C2617" i="11"/>
  <c r="C2616" i="11"/>
  <c r="C2615" i="11"/>
  <c r="C2614" i="11"/>
  <c r="C2613" i="11"/>
  <c r="C2612" i="11"/>
  <c r="C2611" i="11"/>
  <c r="C2610" i="11"/>
  <c r="C2609" i="11"/>
  <c r="C2608" i="11"/>
  <c r="C2607" i="11"/>
  <c r="C2606" i="11"/>
  <c r="C2605" i="11"/>
  <c r="C2604" i="11"/>
  <c r="C2603" i="11"/>
  <c r="C2602" i="11"/>
  <c r="C2601" i="11"/>
  <c r="C2600" i="11"/>
  <c r="C2599" i="11"/>
  <c r="C2598" i="11"/>
  <c r="C2597" i="11"/>
  <c r="C2596" i="11"/>
  <c r="C2595" i="11"/>
  <c r="C2594" i="11"/>
  <c r="C2593" i="11"/>
  <c r="C2592" i="11"/>
  <c r="C2591" i="11"/>
  <c r="C2590" i="11"/>
  <c r="C2589" i="11"/>
  <c r="C2588" i="11"/>
  <c r="C2587" i="11"/>
  <c r="C2586" i="11"/>
  <c r="C2585" i="11"/>
  <c r="C2584" i="11"/>
  <c r="C2583" i="11"/>
  <c r="C2582" i="11"/>
  <c r="C2581" i="11"/>
  <c r="C2580" i="11"/>
  <c r="C2579" i="11"/>
  <c r="C2578" i="11"/>
  <c r="C2577" i="11"/>
  <c r="C2576" i="11"/>
  <c r="C2575" i="11"/>
  <c r="C2574" i="11"/>
  <c r="C2573" i="11"/>
  <c r="C2572" i="11"/>
  <c r="C2571" i="11"/>
  <c r="C2570" i="11"/>
  <c r="C2569" i="11"/>
  <c r="C2568" i="11"/>
  <c r="C2567" i="11"/>
  <c r="C2566" i="11"/>
  <c r="C2565" i="11"/>
  <c r="C2564" i="11"/>
  <c r="C2563" i="11"/>
  <c r="C2562" i="11"/>
  <c r="C2561" i="11"/>
  <c r="C2560" i="11"/>
  <c r="C2559" i="11"/>
  <c r="C2558" i="11"/>
  <c r="C2557" i="11"/>
  <c r="C2556" i="11"/>
  <c r="C2555" i="11"/>
  <c r="C2554" i="11"/>
  <c r="C2553" i="11"/>
  <c r="C2552" i="11"/>
  <c r="C2551" i="11"/>
  <c r="C2550" i="11"/>
  <c r="C2549" i="11"/>
  <c r="C2548" i="11"/>
  <c r="C2547" i="11"/>
  <c r="C2546" i="11"/>
  <c r="C2545" i="11"/>
  <c r="C2544" i="11"/>
  <c r="C2543" i="11"/>
  <c r="C2542" i="11"/>
  <c r="C2541" i="11"/>
  <c r="C2540" i="11"/>
  <c r="C2539" i="11"/>
  <c r="C2538" i="11"/>
  <c r="C2537" i="11"/>
  <c r="C2536" i="11"/>
  <c r="C2535" i="11"/>
  <c r="C2534" i="11"/>
  <c r="C2533" i="11"/>
  <c r="C2532" i="11"/>
  <c r="C2531" i="11"/>
  <c r="C2530" i="11"/>
  <c r="C2529" i="11"/>
  <c r="C2528" i="11"/>
  <c r="C2527" i="11"/>
  <c r="C2526" i="11"/>
  <c r="C2525" i="11"/>
  <c r="C2524" i="11"/>
  <c r="C2523" i="11"/>
  <c r="C2522" i="11"/>
  <c r="C2521" i="11"/>
  <c r="C2520" i="11"/>
  <c r="C2519" i="11"/>
  <c r="C2518" i="11"/>
  <c r="C2517" i="11"/>
  <c r="C2516" i="11"/>
  <c r="C2515" i="11"/>
  <c r="C2514" i="11"/>
  <c r="C2513" i="11"/>
  <c r="C2512" i="11"/>
  <c r="C2511" i="11"/>
  <c r="C2510" i="11"/>
  <c r="C2509" i="11"/>
  <c r="C2508" i="11"/>
  <c r="C2507" i="11"/>
  <c r="C2506" i="11"/>
  <c r="C2505" i="11"/>
  <c r="C2504" i="11"/>
  <c r="C2503" i="11"/>
  <c r="C2502" i="11"/>
  <c r="C2501" i="11"/>
  <c r="C2500" i="11"/>
  <c r="C2499" i="11"/>
  <c r="C2498" i="11"/>
  <c r="C2497" i="11"/>
  <c r="C2496" i="11"/>
  <c r="C2495" i="11"/>
  <c r="C2494" i="11"/>
  <c r="C2493" i="11"/>
  <c r="C2492" i="11"/>
  <c r="C2491" i="11"/>
  <c r="C2490" i="11"/>
  <c r="C2489" i="11"/>
  <c r="C2488" i="11"/>
  <c r="C2487" i="11"/>
  <c r="C2486" i="11"/>
  <c r="C2485" i="11"/>
  <c r="C2484" i="11"/>
  <c r="C2483" i="11"/>
  <c r="C2482" i="11"/>
  <c r="C2481" i="11"/>
  <c r="C2480" i="11"/>
  <c r="C2479" i="11"/>
  <c r="C2478" i="11"/>
  <c r="C2477" i="11"/>
  <c r="C2476" i="11"/>
  <c r="C2475" i="11"/>
  <c r="C2474" i="11"/>
  <c r="C2473" i="11"/>
  <c r="C2472" i="11"/>
  <c r="C2471" i="11"/>
  <c r="C2470" i="11"/>
  <c r="C2469" i="11"/>
  <c r="C2468" i="11"/>
  <c r="C2467" i="11"/>
  <c r="C2466" i="11"/>
  <c r="C2465" i="11"/>
  <c r="C2464" i="11"/>
  <c r="C2463" i="11"/>
  <c r="C2462" i="11"/>
  <c r="C2461" i="11"/>
  <c r="C2460" i="11"/>
  <c r="C2459" i="11"/>
  <c r="C2458" i="11"/>
  <c r="C2457" i="11"/>
  <c r="C2456" i="11"/>
  <c r="C2455" i="11"/>
  <c r="C2454" i="11"/>
  <c r="C2453" i="11"/>
  <c r="C2452" i="11"/>
  <c r="C2451" i="11"/>
  <c r="C2450" i="11"/>
  <c r="C2449" i="11"/>
  <c r="C2448" i="11"/>
  <c r="C2447" i="11"/>
  <c r="C2446" i="11"/>
  <c r="C2445" i="11"/>
  <c r="C2444" i="11"/>
  <c r="C2443" i="11"/>
  <c r="C2442" i="11"/>
  <c r="C2441" i="11"/>
  <c r="C2440" i="11"/>
  <c r="C2439" i="11"/>
  <c r="C2438" i="11"/>
  <c r="C2437" i="11"/>
  <c r="C2436" i="11"/>
  <c r="C2435" i="11"/>
  <c r="C2434" i="11"/>
  <c r="C2433" i="11"/>
  <c r="C2432" i="11"/>
  <c r="C2431" i="11"/>
  <c r="C2430" i="11"/>
  <c r="C2429" i="11"/>
  <c r="C2428" i="11"/>
  <c r="C2427" i="11"/>
  <c r="C2426" i="11"/>
  <c r="C2425" i="11"/>
  <c r="C2424" i="11"/>
  <c r="C2423" i="11"/>
  <c r="C2422" i="11"/>
  <c r="C2421" i="11"/>
  <c r="C2420" i="11"/>
  <c r="C2419" i="11"/>
  <c r="C2418" i="11"/>
  <c r="C2417" i="11"/>
  <c r="C2416" i="11"/>
  <c r="C2415" i="11"/>
  <c r="C2414" i="11"/>
  <c r="C2413" i="11"/>
  <c r="C2412" i="11"/>
  <c r="C2411" i="11"/>
  <c r="C2410" i="11"/>
  <c r="C2409" i="11"/>
  <c r="C2408" i="11"/>
  <c r="C2407" i="11"/>
  <c r="C2406" i="11"/>
  <c r="C2405" i="11"/>
  <c r="C2404" i="11"/>
  <c r="C2403" i="11"/>
  <c r="C2402" i="11"/>
  <c r="C2401" i="11"/>
  <c r="C2400" i="11"/>
  <c r="C2399" i="11"/>
  <c r="C2398" i="11"/>
  <c r="C2397" i="11"/>
  <c r="C2396" i="11"/>
  <c r="C2395" i="11"/>
  <c r="C2394" i="11"/>
  <c r="C2393" i="11"/>
  <c r="C2392" i="11"/>
  <c r="C2391" i="11"/>
  <c r="C2390" i="11"/>
  <c r="C2389" i="11"/>
  <c r="C2388" i="11"/>
  <c r="C2387" i="11"/>
  <c r="C2386" i="11"/>
  <c r="C2385" i="11"/>
  <c r="C2384" i="11"/>
  <c r="C2383" i="11"/>
  <c r="C2382" i="11"/>
  <c r="C2381" i="11"/>
  <c r="C2380" i="11"/>
  <c r="C2379" i="11"/>
  <c r="C2378" i="11"/>
  <c r="C2377" i="11"/>
  <c r="C2376" i="11"/>
  <c r="C2375" i="11"/>
  <c r="C2374" i="11"/>
  <c r="C2373" i="11"/>
  <c r="C2372" i="11"/>
  <c r="C2371" i="11"/>
  <c r="C2370" i="11"/>
  <c r="C2369" i="11"/>
  <c r="C2368" i="11"/>
  <c r="C2367" i="11"/>
  <c r="C2366" i="11"/>
  <c r="C2365" i="11"/>
  <c r="C2364" i="11"/>
  <c r="C2363" i="11"/>
  <c r="C2362" i="11"/>
  <c r="C2361" i="11"/>
  <c r="C2360" i="11"/>
  <c r="C2359" i="11"/>
  <c r="C2358" i="11"/>
  <c r="C2357" i="11"/>
  <c r="C2356" i="11"/>
  <c r="C2355" i="11"/>
  <c r="C2354" i="11"/>
  <c r="C2353" i="11"/>
  <c r="C2352" i="11"/>
  <c r="C2351" i="11"/>
  <c r="C2350" i="11"/>
  <c r="C2349" i="11"/>
  <c r="C2348" i="11"/>
  <c r="C2347" i="11"/>
  <c r="C2346" i="11"/>
  <c r="C2345" i="11"/>
  <c r="C2344" i="11"/>
  <c r="C2343" i="11"/>
  <c r="C2342" i="11"/>
  <c r="C2341" i="11"/>
  <c r="C2340" i="11"/>
  <c r="C2339" i="11"/>
  <c r="C2338" i="11"/>
  <c r="C2337" i="11"/>
  <c r="C2336" i="11"/>
  <c r="C2335" i="11"/>
  <c r="C2334" i="11"/>
  <c r="C2333" i="11"/>
  <c r="C2332" i="11"/>
  <c r="C2331" i="11"/>
  <c r="C2330" i="11"/>
  <c r="C2329" i="11"/>
  <c r="C2328" i="11"/>
  <c r="C2327" i="11"/>
  <c r="C2326" i="11"/>
  <c r="C2325" i="11"/>
  <c r="C2324" i="11"/>
  <c r="C2323" i="11"/>
  <c r="C2322" i="11"/>
  <c r="C2321" i="11"/>
  <c r="C2320" i="11"/>
  <c r="C2319" i="11"/>
  <c r="C2318" i="11"/>
  <c r="C2317" i="11"/>
  <c r="C2316" i="11"/>
  <c r="C2315" i="11"/>
  <c r="C2314" i="11"/>
  <c r="C2313" i="11"/>
  <c r="C2312" i="11"/>
  <c r="C2311" i="11"/>
  <c r="C2310" i="11"/>
  <c r="C2309" i="11"/>
  <c r="C2308" i="11"/>
  <c r="C2307" i="11"/>
  <c r="C2306" i="11"/>
  <c r="C2305" i="11"/>
  <c r="C2304" i="11"/>
  <c r="C2303" i="11"/>
  <c r="C2302" i="11"/>
  <c r="C2301" i="11"/>
  <c r="C2300" i="11"/>
  <c r="C2299" i="11"/>
  <c r="C2298" i="11"/>
  <c r="C2297" i="11"/>
  <c r="C2296" i="11"/>
  <c r="C2295" i="11"/>
  <c r="C2294" i="11"/>
  <c r="C2293" i="11"/>
  <c r="C2292" i="11"/>
  <c r="C2291" i="11"/>
  <c r="C2290" i="11"/>
  <c r="C2289" i="11"/>
  <c r="C2288" i="11"/>
  <c r="C2287" i="11"/>
  <c r="C2286" i="11"/>
  <c r="C2285" i="11"/>
  <c r="C2284" i="11"/>
  <c r="C2283" i="11"/>
  <c r="C2282" i="11"/>
  <c r="C2281" i="11"/>
  <c r="C2280" i="11"/>
  <c r="C2279" i="11"/>
  <c r="C2278" i="11"/>
  <c r="C2277" i="11"/>
  <c r="C2276" i="11"/>
  <c r="C2275" i="11"/>
  <c r="C2274" i="11"/>
  <c r="C2273" i="11"/>
  <c r="C2272" i="11"/>
  <c r="C2271" i="11"/>
  <c r="C2270" i="11"/>
  <c r="C2269" i="11"/>
  <c r="C2268" i="11"/>
  <c r="C2267" i="11"/>
  <c r="C2266" i="11"/>
  <c r="C2265" i="11"/>
  <c r="C2264" i="11"/>
  <c r="C2263" i="11"/>
  <c r="C2262" i="11"/>
  <c r="C2261" i="11"/>
  <c r="C2260" i="11"/>
  <c r="C2259" i="11"/>
  <c r="C2258" i="11"/>
  <c r="C2257" i="11"/>
  <c r="C2256" i="11"/>
  <c r="C2255" i="11"/>
  <c r="C2254" i="11"/>
  <c r="C2253" i="11"/>
  <c r="C2252" i="11"/>
  <c r="C2251" i="11"/>
  <c r="C2250" i="11"/>
  <c r="C2249" i="11"/>
  <c r="C2248" i="11"/>
  <c r="C2247" i="11"/>
  <c r="C2246" i="11"/>
  <c r="C2245" i="11"/>
  <c r="C2244" i="11"/>
  <c r="C2243" i="11"/>
  <c r="C2242" i="11"/>
  <c r="C2241" i="11"/>
  <c r="C2240" i="11"/>
  <c r="C2239" i="11"/>
  <c r="C2238" i="11"/>
  <c r="C2237" i="11"/>
  <c r="C2236" i="11"/>
  <c r="C2235" i="11"/>
  <c r="C2234" i="11"/>
  <c r="C2233" i="11"/>
  <c r="C2232" i="11"/>
  <c r="C2231" i="11"/>
  <c r="C2230" i="11"/>
  <c r="C2229" i="11"/>
  <c r="C2228" i="11"/>
  <c r="C2227" i="11"/>
  <c r="C2226" i="11"/>
  <c r="C2225" i="11"/>
  <c r="C2224" i="11"/>
  <c r="C2223" i="11"/>
  <c r="C2222" i="11"/>
  <c r="C2221" i="11"/>
  <c r="C2220" i="11"/>
  <c r="C2219" i="11"/>
  <c r="C2218" i="11"/>
  <c r="C2217" i="11"/>
  <c r="C2216" i="11"/>
  <c r="C2215" i="11"/>
  <c r="C2214" i="11"/>
  <c r="C2213" i="11"/>
  <c r="C2212" i="11"/>
  <c r="C2211" i="11"/>
  <c r="C2210" i="11"/>
  <c r="C2209" i="11"/>
  <c r="C2208" i="11"/>
  <c r="C2207" i="11"/>
  <c r="C2206" i="11"/>
  <c r="C2205" i="11"/>
  <c r="C2204" i="11"/>
  <c r="C2203" i="11"/>
  <c r="C2202" i="11"/>
  <c r="C2201" i="11"/>
  <c r="C2200" i="11"/>
  <c r="C2199" i="11"/>
  <c r="C2198" i="11"/>
  <c r="C2197" i="11"/>
  <c r="C2196" i="11"/>
  <c r="C2195" i="11"/>
  <c r="C2194" i="11"/>
  <c r="C2193" i="11"/>
  <c r="C2192" i="11"/>
  <c r="C2191" i="11"/>
  <c r="C2190" i="11"/>
  <c r="C2189" i="11"/>
  <c r="C2188" i="11"/>
  <c r="C2187" i="11"/>
  <c r="C2186" i="11"/>
  <c r="C2185" i="11"/>
  <c r="C2184" i="11"/>
  <c r="C2183" i="11"/>
  <c r="C2182" i="11"/>
  <c r="C2181" i="11"/>
  <c r="C2180" i="11"/>
  <c r="C2179" i="11"/>
  <c r="C2178" i="11"/>
  <c r="C2177" i="11"/>
  <c r="C2176" i="11"/>
  <c r="C2175" i="11"/>
  <c r="C2174" i="11"/>
  <c r="C2173" i="11"/>
  <c r="C2172" i="11"/>
  <c r="C2171" i="11"/>
  <c r="C2170" i="11"/>
  <c r="C2169" i="11"/>
  <c r="C2168" i="11"/>
  <c r="C2167" i="11"/>
  <c r="C2166" i="11"/>
  <c r="C2165" i="11"/>
  <c r="C2164" i="11"/>
  <c r="C2163" i="11"/>
  <c r="C2162" i="11"/>
  <c r="C2161" i="11"/>
  <c r="C2160" i="11"/>
  <c r="C2159" i="11"/>
  <c r="C2158" i="11"/>
  <c r="C2157" i="11"/>
  <c r="C2156" i="11"/>
  <c r="C2155" i="11"/>
  <c r="C2154" i="11"/>
  <c r="C2153" i="11"/>
  <c r="C2152" i="11"/>
  <c r="C2151" i="11"/>
  <c r="C2150" i="11"/>
  <c r="C2149" i="11"/>
  <c r="C2148" i="11"/>
  <c r="C2147" i="11"/>
  <c r="C2146" i="11"/>
  <c r="C2145" i="11"/>
  <c r="C2144" i="11"/>
  <c r="C2143" i="11"/>
  <c r="C2142" i="11"/>
  <c r="C2141" i="11"/>
  <c r="C2140" i="11"/>
  <c r="C2139" i="11"/>
  <c r="C2138" i="11"/>
  <c r="C2137" i="11"/>
  <c r="C2136" i="11"/>
  <c r="C2135" i="11"/>
  <c r="C2134" i="11"/>
  <c r="C2133" i="11"/>
  <c r="C2132" i="11"/>
  <c r="C2131" i="11"/>
  <c r="C2130" i="11"/>
  <c r="C2129" i="11"/>
  <c r="C2128" i="11"/>
  <c r="C2127" i="11"/>
  <c r="C2126" i="11"/>
  <c r="C2125" i="11"/>
  <c r="C2124" i="11"/>
  <c r="C2123" i="11"/>
  <c r="C2122" i="11"/>
  <c r="C2121" i="11"/>
  <c r="C2120" i="11"/>
  <c r="C2119" i="11"/>
  <c r="C2118" i="11"/>
  <c r="C2117" i="11"/>
  <c r="C2116" i="11"/>
  <c r="C2115" i="11"/>
  <c r="C2114" i="11"/>
  <c r="C2113" i="11"/>
  <c r="C2112" i="11"/>
  <c r="C2111" i="11"/>
  <c r="C2110" i="11"/>
  <c r="C2109" i="11"/>
  <c r="C2108" i="11"/>
  <c r="C2107" i="11"/>
  <c r="C2106" i="11"/>
  <c r="C2105" i="11"/>
  <c r="C2104" i="11"/>
  <c r="C2103" i="11"/>
  <c r="C2102" i="11"/>
  <c r="C2101" i="11"/>
  <c r="C2100" i="11"/>
  <c r="C2099" i="11"/>
  <c r="C2098" i="11"/>
  <c r="C2097" i="11"/>
  <c r="C2096" i="11"/>
  <c r="C2095" i="11"/>
  <c r="C2094" i="11"/>
  <c r="C2093" i="11"/>
  <c r="C2092" i="11"/>
  <c r="C2091" i="11"/>
  <c r="C2090" i="11"/>
  <c r="C2089" i="11"/>
  <c r="C2088" i="11"/>
  <c r="C2087" i="11"/>
  <c r="C2086" i="11"/>
  <c r="C2085" i="11"/>
  <c r="C2084" i="11"/>
  <c r="C2083" i="11"/>
  <c r="C2082" i="11"/>
  <c r="C2081" i="11"/>
  <c r="C2080" i="11"/>
  <c r="C2079" i="11"/>
  <c r="C2078" i="11"/>
  <c r="C2077" i="11"/>
  <c r="C2076" i="11"/>
  <c r="C2075" i="11"/>
  <c r="C2074" i="11"/>
  <c r="C2073" i="11"/>
  <c r="C2072" i="11"/>
  <c r="C2071" i="11"/>
  <c r="C2070" i="11"/>
  <c r="C2069" i="11"/>
  <c r="C2068" i="11"/>
  <c r="C2067" i="11"/>
  <c r="C2066" i="11"/>
  <c r="C2065" i="11"/>
  <c r="C2064" i="11"/>
  <c r="C2063" i="11"/>
  <c r="C2062" i="11"/>
  <c r="C2061" i="11"/>
  <c r="C2060" i="11"/>
  <c r="C2059" i="11"/>
  <c r="C2058" i="11"/>
  <c r="C2057" i="11"/>
  <c r="C2056" i="11"/>
  <c r="C2055" i="11"/>
  <c r="C2054" i="11"/>
  <c r="C2053" i="11"/>
  <c r="C2052" i="11"/>
  <c r="C2051" i="11"/>
  <c r="C2050" i="11"/>
  <c r="C2049" i="11"/>
  <c r="C2048" i="11"/>
  <c r="C2047" i="11"/>
  <c r="C2046" i="11"/>
  <c r="C2045" i="11"/>
  <c r="C2044" i="11"/>
  <c r="C2043" i="11"/>
  <c r="C2042" i="11"/>
  <c r="C2041" i="11"/>
  <c r="C2040" i="11"/>
  <c r="C2039" i="11"/>
  <c r="C2038" i="11"/>
  <c r="C2037" i="11"/>
  <c r="C2036" i="11"/>
  <c r="C2035" i="11"/>
  <c r="C2034" i="11"/>
  <c r="C2033" i="11"/>
  <c r="C2032" i="11"/>
  <c r="C2031" i="11"/>
  <c r="C2030" i="11"/>
  <c r="C2029" i="11"/>
  <c r="C2028" i="11"/>
  <c r="C2027" i="11"/>
  <c r="C2026" i="11"/>
  <c r="C2025" i="11"/>
  <c r="C2024" i="11"/>
  <c r="C2023" i="11"/>
  <c r="C2022" i="11"/>
  <c r="C2021" i="11"/>
  <c r="C2020" i="11"/>
  <c r="C2019" i="11"/>
  <c r="C2018" i="11"/>
  <c r="C2017" i="11"/>
  <c r="C2016" i="11"/>
  <c r="C2015" i="11"/>
  <c r="C2014" i="11"/>
  <c r="C2013" i="11"/>
  <c r="C2012" i="11"/>
  <c r="C2011" i="11"/>
  <c r="C2010" i="11"/>
  <c r="C2009" i="11"/>
  <c r="C2008" i="11"/>
  <c r="C2007" i="11"/>
  <c r="C2006" i="11"/>
  <c r="C2005" i="11"/>
  <c r="C2004" i="11"/>
  <c r="C2003" i="11"/>
  <c r="C2002" i="11"/>
  <c r="C2001" i="11"/>
  <c r="C2000" i="11"/>
  <c r="C1999" i="11"/>
  <c r="C1998" i="11"/>
  <c r="C1997" i="11"/>
  <c r="C1996" i="11"/>
  <c r="C1995" i="11"/>
  <c r="C1994" i="11"/>
  <c r="C1993" i="11"/>
  <c r="C1992" i="11"/>
  <c r="C1991" i="11"/>
  <c r="C1990" i="11"/>
  <c r="C1989" i="11"/>
  <c r="C1988" i="11"/>
  <c r="C1987" i="11"/>
  <c r="C1986" i="11"/>
  <c r="C1985" i="11"/>
  <c r="C1984" i="11"/>
  <c r="C1983" i="11"/>
  <c r="C1982" i="11"/>
  <c r="C1981" i="11"/>
  <c r="C1980" i="11"/>
  <c r="C1979" i="11"/>
  <c r="C1978" i="11"/>
  <c r="C1977" i="11"/>
  <c r="C1976" i="11"/>
  <c r="C1975" i="11"/>
  <c r="C1974" i="11"/>
  <c r="C1973" i="11"/>
  <c r="C1972" i="11"/>
  <c r="C1971" i="11"/>
  <c r="C1970" i="11"/>
  <c r="C1969" i="11"/>
  <c r="C1968" i="11"/>
  <c r="C1967" i="11"/>
  <c r="C1966" i="11"/>
  <c r="C1965" i="11"/>
  <c r="C1964" i="11"/>
  <c r="C1963" i="11"/>
  <c r="C1962" i="11"/>
  <c r="C1961" i="11"/>
  <c r="C1960" i="11"/>
  <c r="C1959" i="11"/>
  <c r="C1958" i="11"/>
  <c r="C1957" i="11"/>
  <c r="C1956" i="11"/>
  <c r="C1955" i="11"/>
  <c r="C1954" i="11"/>
  <c r="C1953" i="11"/>
  <c r="C1952" i="11"/>
  <c r="C1951" i="11"/>
  <c r="C1950" i="11"/>
  <c r="C1949" i="11"/>
  <c r="C1948" i="11"/>
  <c r="C1947" i="11"/>
  <c r="C1946" i="11"/>
  <c r="C1945" i="11"/>
  <c r="C1944" i="11"/>
  <c r="C1943" i="11"/>
  <c r="C1942" i="11"/>
  <c r="C1941" i="11"/>
  <c r="C1940" i="11"/>
  <c r="C1939" i="11"/>
  <c r="C1938" i="11"/>
  <c r="C1937" i="11"/>
  <c r="C1936" i="11"/>
  <c r="C1935" i="11"/>
  <c r="C1934" i="11"/>
  <c r="C1933" i="11"/>
  <c r="C1932" i="11"/>
  <c r="C1931" i="11"/>
  <c r="C1930" i="11"/>
  <c r="C1929" i="11"/>
  <c r="C1928" i="11"/>
  <c r="C1927" i="11"/>
  <c r="C1926" i="11"/>
  <c r="C1925" i="11"/>
  <c r="C1924" i="11"/>
  <c r="C1923" i="11"/>
  <c r="C1922" i="11"/>
  <c r="C1921" i="11"/>
  <c r="C1920" i="11"/>
  <c r="C1919" i="11"/>
  <c r="C1918" i="11"/>
  <c r="C1917" i="11"/>
  <c r="C1916" i="11"/>
  <c r="C1915" i="11"/>
  <c r="C1914" i="11"/>
  <c r="C1913" i="11"/>
  <c r="C1912" i="11"/>
  <c r="C1911" i="11"/>
  <c r="C1910" i="11"/>
  <c r="C1909" i="11"/>
  <c r="C1908" i="11"/>
  <c r="C1907" i="11"/>
  <c r="C1906" i="11"/>
  <c r="C1905" i="11"/>
  <c r="C1904" i="11"/>
  <c r="C1903" i="11"/>
  <c r="C1902" i="11"/>
  <c r="C1901" i="11"/>
  <c r="C1900" i="11"/>
  <c r="C1899" i="11"/>
  <c r="C1898" i="11"/>
  <c r="C1897" i="11"/>
  <c r="C1896" i="11"/>
  <c r="C1895" i="11"/>
  <c r="C1894" i="11"/>
  <c r="C1893" i="11"/>
  <c r="C1892" i="11"/>
  <c r="C1891" i="11"/>
  <c r="C1890" i="11"/>
  <c r="C1889" i="11"/>
  <c r="C1888" i="11"/>
  <c r="C1887" i="11"/>
  <c r="C1886" i="11"/>
  <c r="C1885" i="11"/>
  <c r="C1884" i="11"/>
  <c r="C1883" i="11"/>
  <c r="C1882" i="11"/>
  <c r="C1881" i="11"/>
  <c r="C1880" i="11"/>
  <c r="C1879" i="11"/>
  <c r="C1878" i="11"/>
  <c r="C1877" i="11"/>
  <c r="C1876" i="11"/>
  <c r="C1875" i="11"/>
  <c r="C1874" i="11"/>
  <c r="C1873" i="11"/>
  <c r="C1872" i="11"/>
  <c r="C1871" i="11"/>
  <c r="C1870" i="11"/>
  <c r="C1869" i="11"/>
  <c r="C1868" i="11"/>
  <c r="C1867" i="11"/>
  <c r="C1866" i="11"/>
  <c r="C1865" i="11"/>
  <c r="C1864" i="11"/>
  <c r="C1863" i="11"/>
  <c r="C1862" i="11"/>
  <c r="C1861" i="11"/>
  <c r="C1860" i="11"/>
  <c r="C1859" i="11"/>
  <c r="C1858" i="11"/>
  <c r="C1857" i="11"/>
  <c r="C1856" i="11"/>
  <c r="C1855" i="11"/>
  <c r="C1854" i="11"/>
  <c r="C1853" i="11"/>
  <c r="C1852" i="11"/>
  <c r="C1851" i="11"/>
  <c r="C1850" i="11"/>
  <c r="C1849" i="11"/>
  <c r="C1848" i="11"/>
  <c r="C1847" i="11"/>
  <c r="C1846" i="11"/>
  <c r="C1845" i="11"/>
  <c r="C1844" i="11"/>
  <c r="C1843" i="11"/>
  <c r="C1842" i="11"/>
  <c r="C1841" i="11"/>
  <c r="C1840" i="11"/>
  <c r="C1839" i="11"/>
  <c r="C1838" i="11"/>
  <c r="C1837" i="11"/>
  <c r="C1836" i="11"/>
  <c r="C1835" i="11"/>
  <c r="C1834" i="11"/>
  <c r="C1833" i="11"/>
  <c r="C1832" i="11"/>
  <c r="C1831" i="11"/>
  <c r="C1830" i="11"/>
  <c r="C1829" i="11"/>
  <c r="C1828" i="11"/>
  <c r="C1827" i="11"/>
  <c r="C1826" i="11"/>
  <c r="C1825" i="11"/>
  <c r="C1824" i="11"/>
  <c r="C1823" i="11"/>
  <c r="C1822" i="11"/>
  <c r="C1821" i="11"/>
  <c r="C1820" i="11"/>
  <c r="C1819" i="11"/>
  <c r="C1818" i="11"/>
  <c r="C1817" i="11"/>
  <c r="C1816" i="11"/>
  <c r="C1815" i="11"/>
  <c r="C1814" i="11"/>
  <c r="C1813" i="11"/>
  <c r="C1812" i="11"/>
  <c r="C1811" i="11"/>
  <c r="C1810" i="11"/>
  <c r="C1809" i="11"/>
  <c r="C1808" i="11"/>
  <c r="C1807" i="11"/>
  <c r="C1806" i="11"/>
  <c r="C1805" i="11"/>
  <c r="C1804" i="11"/>
  <c r="C1803" i="11"/>
  <c r="C1802" i="11"/>
  <c r="C1801" i="11"/>
  <c r="C1800" i="11"/>
  <c r="C1799" i="11"/>
  <c r="C1798" i="11"/>
  <c r="C1797" i="11"/>
  <c r="C1796" i="11"/>
  <c r="C1795" i="11"/>
  <c r="C1794" i="11"/>
  <c r="C1793" i="11"/>
  <c r="C1792" i="11"/>
  <c r="C1791" i="11"/>
  <c r="C1790" i="11"/>
  <c r="C1789" i="11"/>
  <c r="C1788" i="11"/>
  <c r="C1787" i="11"/>
  <c r="C1786" i="11"/>
  <c r="C1785" i="11"/>
  <c r="C1784" i="11"/>
  <c r="C1783" i="11"/>
  <c r="C1782" i="11"/>
  <c r="C1781" i="11"/>
  <c r="C1780" i="11"/>
  <c r="C1779" i="11"/>
  <c r="C1778" i="11"/>
  <c r="C1777" i="11"/>
  <c r="C1776" i="11"/>
  <c r="C1775" i="11"/>
  <c r="C1774" i="11"/>
  <c r="C1773" i="11"/>
  <c r="C1772" i="11"/>
  <c r="C1771" i="11"/>
  <c r="C1770" i="11"/>
  <c r="C1769" i="11"/>
  <c r="C1768" i="11"/>
  <c r="C1767" i="11"/>
  <c r="C1766" i="11"/>
  <c r="C1765" i="11"/>
  <c r="C1764" i="11"/>
  <c r="C1763" i="11"/>
  <c r="C1762" i="11"/>
  <c r="C1761" i="11"/>
  <c r="C1760" i="11"/>
  <c r="C1759" i="11"/>
  <c r="C1758" i="11"/>
  <c r="C1757" i="11"/>
  <c r="C1756" i="11"/>
  <c r="C1755" i="11"/>
  <c r="C1754" i="11"/>
  <c r="C1753" i="11"/>
  <c r="C1752" i="11"/>
  <c r="C1751" i="11"/>
  <c r="C1750" i="11"/>
  <c r="C1749" i="11"/>
  <c r="C1748" i="11"/>
  <c r="C1747" i="11"/>
  <c r="C1746" i="11"/>
  <c r="C1745" i="11"/>
  <c r="C1744" i="11"/>
  <c r="C1743" i="11"/>
  <c r="C1742" i="11"/>
  <c r="C1741" i="11"/>
  <c r="C1740" i="11"/>
  <c r="C1739" i="11"/>
  <c r="C1738" i="11"/>
  <c r="C1737" i="11"/>
  <c r="C1736" i="11"/>
  <c r="C1735" i="11"/>
  <c r="C1734" i="11"/>
  <c r="C1733" i="11"/>
  <c r="C1732" i="11"/>
  <c r="C1731" i="11"/>
  <c r="C1730" i="11"/>
  <c r="C1729" i="11"/>
  <c r="C1728" i="11"/>
  <c r="C1727" i="11"/>
  <c r="C1726" i="11"/>
  <c r="C1725" i="11"/>
  <c r="C1724" i="11"/>
  <c r="C1723" i="11"/>
  <c r="C1722" i="11"/>
  <c r="C1721" i="11"/>
  <c r="C1720" i="11"/>
  <c r="C1719" i="11"/>
  <c r="C1718" i="11"/>
  <c r="C1717" i="11"/>
  <c r="C1716" i="11"/>
  <c r="C1715" i="11"/>
  <c r="C1714" i="11"/>
  <c r="C1713" i="11"/>
  <c r="C1712" i="11"/>
  <c r="C1711" i="11"/>
  <c r="C1710" i="11"/>
  <c r="C1709" i="11"/>
  <c r="C1708" i="11"/>
  <c r="C1707" i="11"/>
  <c r="C1706" i="11"/>
  <c r="C1705" i="11"/>
  <c r="C1704" i="11"/>
  <c r="C1703" i="11"/>
  <c r="C1702" i="11"/>
  <c r="C1701" i="11"/>
  <c r="C1700" i="11"/>
  <c r="C1699" i="11"/>
  <c r="C1698" i="11"/>
  <c r="C1697" i="11"/>
  <c r="C1696" i="11"/>
  <c r="C1695" i="11"/>
  <c r="C1694" i="11"/>
  <c r="C1693" i="11"/>
  <c r="C1692" i="11"/>
  <c r="C1691" i="11"/>
  <c r="C1690" i="11"/>
  <c r="C1689" i="11"/>
  <c r="C1688" i="11"/>
  <c r="C1687" i="11"/>
  <c r="C1686" i="11"/>
  <c r="C1685" i="11"/>
  <c r="C1684" i="11"/>
  <c r="C1683" i="11"/>
  <c r="C1682" i="11"/>
  <c r="C1681" i="11"/>
  <c r="C1680" i="11"/>
  <c r="C1679" i="11"/>
  <c r="C1678" i="11"/>
  <c r="C1677" i="11"/>
  <c r="C1676" i="11"/>
  <c r="C1675" i="11"/>
  <c r="C1674" i="11"/>
  <c r="C1673" i="11"/>
  <c r="C1672" i="11"/>
  <c r="C1671" i="11"/>
  <c r="C1670" i="11"/>
  <c r="C1669" i="11"/>
  <c r="C1668" i="11"/>
  <c r="C1667" i="11"/>
  <c r="C1666" i="11"/>
  <c r="C1665" i="11"/>
  <c r="C1664" i="11"/>
  <c r="C1663" i="11"/>
  <c r="C1662" i="11"/>
  <c r="C1661" i="11"/>
  <c r="C1660" i="11"/>
  <c r="C1659" i="11"/>
  <c r="C1658" i="11"/>
  <c r="C1657" i="11"/>
  <c r="C1656" i="11"/>
  <c r="C1655" i="11"/>
  <c r="C1654" i="11"/>
  <c r="C1653" i="11"/>
  <c r="C1652" i="11"/>
  <c r="C1651" i="11"/>
  <c r="C1650" i="11"/>
  <c r="C1649" i="11"/>
  <c r="C1648" i="11"/>
  <c r="C1647" i="11"/>
  <c r="C1646" i="11"/>
  <c r="C1645" i="11"/>
  <c r="C1644" i="11"/>
  <c r="C1643" i="11"/>
  <c r="C1642" i="11"/>
  <c r="C1641" i="11"/>
  <c r="C1640" i="11"/>
  <c r="C1639" i="11"/>
  <c r="C1638" i="11"/>
  <c r="C1637" i="11"/>
  <c r="C1636" i="11"/>
  <c r="C1635" i="11"/>
  <c r="C1634" i="11"/>
  <c r="C1633" i="11"/>
  <c r="C1632" i="11"/>
  <c r="C1631" i="11"/>
  <c r="C1630" i="11"/>
  <c r="C1629" i="11"/>
  <c r="C1628" i="11"/>
  <c r="C1627" i="11"/>
  <c r="C1626" i="11"/>
  <c r="C1625" i="11"/>
  <c r="C1624" i="11"/>
  <c r="C1623" i="11"/>
  <c r="C1622" i="11"/>
  <c r="C1621" i="11"/>
  <c r="C1620" i="11"/>
  <c r="C1619" i="11"/>
  <c r="C1618" i="11"/>
  <c r="C1617" i="11"/>
  <c r="C1616" i="11"/>
  <c r="C1615" i="11"/>
  <c r="C1614" i="11"/>
  <c r="C1613" i="11"/>
  <c r="C1612" i="11"/>
  <c r="C1611" i="11"/>
  <c r="C1610" i="11"/>
  <c r="C1609" i="11"/>
  <c r="C1608" i="11"/>
  <c r="C1607" i="11"/>
  <c r="C1606" i="11"/>
  <c r="C1605" i="11"/>
  <c r="C1604" i="11"/>
  <c r="C1603" i="11"/>
  <c r="C1602" i="11"/>
  <c r="C1601" i="11"/>
  <c r="C1600" i="11"/>
  <c r="C1599" i="11"/>
  <c r="C1598" i="11"/>
  <c r="C1597" i="11"/>
  <c r="C1596" i="11"/>
  <c r="C1595" i="11"/>
  <c r="C1594" i="11"/>
  <c r="C1593" i="11"/>
  <c r="C1592" i="11"/>
  <c r="C1591" i="11"/>
  <c r="C1590" i="11"/>
  <c r="C1589" i="11"/>
  <c r="C1588" i="11"/>
  <c r="C1587" i="11"/>
  <c r="C1586" i="11"/>
  <c r="C1585" i="11"/>
  <c r="C1584" i="11"/>
  <c r="C1583" i="11"/>
  <c r="C1582" i="11"/>
  <c r="C1581" i="11"/>
  <c r="C1580" i="11"/>
  <c r="C1579" i="11"/>
  <c r="C1578" i="11"/>
  <c r="C1577" i="11"/>
  <c r="C1576" i="11"/>
  <c r="C1575" i="11"/>
  <c r="C1574" i="11"/>
  <c r="C1573" i="11"/>
  <c r="C1572" i="11"/>
  <c r="C1571" i="11"/>
  <c r="C1570" i="11"/>
  <c r="C1569" i="11"/>
  <c r="C1568" i="11"/>
  <c r="C1567" i="11"/>
  <c r="C1566" i="11"/>
  <c r="C1565" i="11"/>
  <c r="C1564" i="11"/>
  <c r="C1563" i="11"/>
  <c r="C1562" i="11"/>
  <c r="C1561" i="11"/>
  <c r="C1560" i="11"/>
  <c r="C1559" i="11"/>
  <c r="C1558" i="11"/>
  <c r="C1557" i="11"/>
  <c r="C1556" i="11"/>
  <c r="C1555" i="11"/>
  <c r="C1554" i="11"/>
  <c r="C1553" i="11"/>
  <c r="C1552" i="11"/>
  <c r="C1551" i="11"/>
  <c r="C1550" i="11"/>
  <c r="C1549" i="11"/>
  <c r="C1548" i="11"/>
  <c r="C1547" i="11"/>
  <c r="C1546" i="11"/>
  <c r="C1545" i="11"/>
  <c r="C1544" i="11"/>
  <c r="C1543" i="11"/>
  <c r="C1542" i="11"/>
  <c r="C1541" i="11"/>
  <c r="C1540" i="11"/>
  <c r="C1539" i="11"/>
  <c r="C1538" i="11"/>
  <c r="C1537" i="11"/>
  <c r="C1536" i="11"/>
  <c r="C1535" i="11"/>
  <c r="C1534" i="11"/>
  <c r="C1533" i="11"/>
  <c r="C1532" i="11"/>
  <c r="C1531" i="11"/>
  <c r="C1530" i="11"/>
  <c r="C1529" i="11"/>
  <c r="C1528" i="11"/>
  <c r="C1527" i="11"/>
  <c r="C1526" i="11"/>
  <c r="C1525" i="11"/>
  <c r="C1524" i="11"/>
  <c r="C1523" i="11"/>
  <c r="C1522" i="11"/>
  <c r="C1521" i="11"/>
  <c r="C1520" i="11"/>
  <c r="C1519" i="11"/>
  <c r="C1518" i="11"/>
  <c r="C1517" i="11"/>
  <c r="C1516" i="11"/>
  <c r="C1515" i="11"/>
  <c r="C1514" i="11"/>
  <c r="C1513" i="11"/>
  <c r="C1512" i="11"/>
  <c r="C1511" i="11"/>
  <c r="C1510" i="11"/>
  <c r="C1509" i="11"/>
  <c r="C1508" i="11"/>
  <c r="C1507" i="11"/>
  <c r="C1506" i="11"/>
  <c r="C1505" i="11"/>
  <c r="C1504" i="11"/>
  <c r="C1503" i="11"/>
  <c r="C1502" i="11"/>
  <c r="C1501" i="11"/>
  <c r="C1500" i="11"/>
  <c r="C1499" i="11"/>
  <c r="C1498" i="11"/>
  <c r="C1497" i="11"/>
  <c r="C1496" i="11"/>
  <c r="C1495" i="11"/>
  <c r="C1494" i="11"/>
  <c r="C1493" i="11"/>
  <c r="C1492" i="11"/>
  <c r="C1491" i="11"/>
  <c r="C1490" i="11"/>
  <c r="C1489" i="11"/>
  <c r="C1488" i="11"/>
  <c r="C1487" i="11"/>
  <c r="C1486" i="11"/>
  <c r="C1485" i="11"/>
  <c r="C1484" i="11"/>
  <c r="C1483" i="11"/>
  <c r="C1482" i="11"/>
  <c r="C1481" i="11"/>
  <c r="C1480" i="11"/>
  <c r="C1479" i="11"/>
  <c r="C1478" i="11"/>
  <c r="C1477" i="11"/>
  <c r="C1476" i="11"/>
  <c r="C1475" i="11"/>
  <c r="C1474" i="11"/>
  <c r="C1473" i="11"/>
  <c r="C1472" i="11"/>
  <c r="C1471" i="11"/>
  <c r="C1470" i="11"/>
  <c r="C1469" i="11"/>
  <c r="C1468" i="11"/>
  <c r="C1467" i="11"/>
  <c r="C1466" i="11"/>
  <c r="C1465" i="11"/>
  <c r="C1464" i="11"/>
  <c r="C1463" i="11"/>
  <c r="C1462" i="11"/>
  <c r="C1461" i="11"/>
  <c r="C1460" i="11"/>
  <c r="C1459" i="11"/>
  <c r="C1458" i="11"/>
  <c r="C1457" i="11"/>
  <c r="C1456" i="11"/>
  <c r="C1455" i="11"/>
  <c r="C1454" i="11"/>
  <c r="C1453" i="11"/>
  <c r="C1452" i="11"/>
  <c r="C1451" i="11"/>
  <c r="C1450" i="11"/>
  <c r="C1449" i="11"/>
  <c r="C1448" i="11"/>
  <c r="C1447" i="11"/>
  <c r="C1446" i="11"/>
  <c r="C1445" i="11"/>
  <c r="C1444" i="11"/>
  <c r="C1443" i="11"/>
  <c r="C1442" i="11"/>
  <c r="C1441" i="11"/>
  <c r="C1440" i="11"/>
  <c r="C1439" i="11"/>
  <c r="C1438" i="11"/>
  <c r="C1437" i="11"/>
  <c r="C1436" i="11"/>
  <c r="C1435" i="11"/>
  <c r="C1434" i="11"/>
  <c r="C1433" i="11"/>
  <c r="C1432" i="11"/>
  <c r="C1431" i="11"/>
  <c r="C1430" i="11"/>
  <c r="C1429" i="11"/>
  <c r="C1428" i="11"/>
  <c r="C1427" i="11"/>
  <c r="C1426" i="11"/>
  <c r="C1425" i="11"/>
  <c r="C1424" i="11"/>
  <c r="C1423" i="11"/>
  <c r="C1422" i="11"/>
  <c r="C1421" i="11"/>
  <c r="C1420" i="11"/>
  <c r="C1419" i="11"/>
  <c r="C1418" i="11"/>
  <c r="C1417" i="11"/>
  <c r="C1416" i="11"/>
  <c r="C1415" i="11"/>
  <c r="C1414" i="11"/>
  <c r="C1413" i="11"/>
  <c r="C1412" i="11"/>
  <c r="C1411" i="11"/>
  <c r="C1410" i="11"/>
  <c r="C1409" i="11"/>
  <c r="C1408" i="11"/>
  <c r="C1407" i="11"/>
  <c r="C1406" i="11"/>
  <c r="C1405" i="11"/>
  <c r="C1404" i="11"/>
  <c r="C1403" i="11"/>
  <c r="C1402" i="11"/>
  <c r="C1401" i="11"/>
  <c r="C1400" i="11"/>
  <c r="C1399" i="11"/>
  <c r="C1398" i="11"/>
  <c r="C1397" i="11"/>
  <c r="C1396" i="11"/>
  <c r="C1395" i="11"/>
  <c r="C1394" i="11"/>
  <c r="C1393" i="11"/>
  <c r="C1392" i="11"/>
  <c r="C1391" i="11"/>
  <c r="C1390" i="11"/>
  <c r="C1389" i="11"/>
  <c r="C1388" i="11"/>
  <c r="C1387" i="11"/>
  <c r="C1386" i="11"/>
  <c r="C1385" i="11"/>
  <c r="C1384" i="11"/>
  <c r="C1383" i="11"/>
  <c r="C1382" i="11"/>
  <c r="C1381" i="11"/>
  <c r="C1380" i="11"/>
  <c r="C1379" i="11"/>
  <c r="C1378" i="11"/>
  <c r="C1377" i="11"/>
  <c r="C1376" i="11"/>
  <c r="C1375" i="11"/>
  <c r="C1374" i="11"/>
  <c r="C1373" i="11"/>
  <c r="C1372" i="11"/>
  <c r="C1371" i="11"/>
  <c r="C1370" i="11"/>
  <c r="C1369" i="11"/>
  <c r="C1368" i="11"/>
  <c r="C1367" i="11"/>
  <c r="C1366" i="11"/>
  <c r="C1365" i="11"/>
  <c r="C1364" i="11"/>
  <c r="C1363" i="11"/>
  <c r="C1362" i="11"/>
  <c r="C1361" i="11"/>
  <c r="C1360" i="11"/>
  <c r="C1359" i="11"/>
  <c r="C1358" i="11"/>
  <c r="C1357" i="11"/>
  <c r="C1356" i="11"/>
  <c r="C1355" i="11"/>
  <c r="C1354" i="11"/>
  <c r="C1353" i="11"/>
  <c r="C1352" i="11"/>
  <c r="C1351" i="11"/>
  <c r="C1350" i="11"/>
  <c r="C1349" i="11"/>
  <c r="C1348" i="11"/>
  <c r="C1347" i="11"/>
  <c r="C1346" i="11"/>
  <c r="C1345" i="11"/>
  <c r="C1344" i="11"/>
  <c r="C1343" i="11"/>
  <c r="C1342" i="11"/>
  <c r="C1341" i="11"/>
  <c r="C1340" i="11"/>
  <c r="C1339" i="11"/>
  <c r="C1338" i="11"/>
  <c r="C1337" i="11"/>
  <c r="C1336" i="11"/>
  <c r="C1335" i="11"/>
  <c r="C1334" i="11"/>
  <c r="C1333" i="11"/>
  <c r="C1332" i="11"/>
  <c r="C1331" i="11"/>
  <c r="C1330" i="11"/>
  <c r="C1329" i="11"/>
  <c r="C1328" i="11"/>
  <c r="C1327" i="11"/>
  <c r="C1326" i="11"/>
  <c r="C1325" i="11"/>
  <c r="C1324" i="11"/>
  <c r="C1323" i="11"/>
  <c r="C1322" i="11"/>
  <c r="C1321" i="11"/>
  <c r="C1320" i="11"/>
  <c r="C1319" i="11"/>
  <c r="C1318" i="11"/>
  <c r="C1317" i="11"/>
  <c r="C1316" i="11"/>
  <c r="C1315" i="11"/>
  <c r="C1314" i="11"/>
  <c r="C1313" i="11"/>
  <c r="C1312" i="11"/>
  <c r="C1311" i="11"/>
  <c r="C1310" i="11"/>
  <c r="C1309" i="11"/>
  <c r="C1308" i="11"/>
  <c r="C1307" i="11"/>
  <c r="C1306" i="11"/>
  <c r="C1305" i="11"/>
  <c r="C1304" i="11"/>
  <c r="C1303" i="11"/>
  <c r="C1302" i="11"/>
  <c r="C1301" i="11"/>
  <c r="C1300" i="11"/>
  <c r="C1299" i="11"/>
  <c r="C1298" i="11"/>
  <c r="C1297" i="11"/>
  <c r="C1296" i="11"/>
  <c r="C1295" i="11"/>
  <c r="C1294" i="11"/>
  <c r="C1293" i="11"/>
  <c r="C1292" i="11"/>
  <c r="C1291" i="11"/>
  <c r="C1290" i="11"/>
  <c r="C1289" i="11"/>
  <c r="C1288" i="11"/>
  <c r="C1287" i="11"/>
  <c r="C1286" i="11"/>
  <c r="C1285" i="11"/>
  <c r="C1284" i="11"/>
  <c r="C1283" i="11"/>
  <c r="C1282" i="11"/>
  <c r="C1281" i="11"/>
  <c r="C1280" i="11"/>
  <c r="C1279" i="11"/>
  <c r="C1278" i="11"/>
  <c r="C1277" i="11"/>
  <c r="C1276" i="11"/>
  <c r="C1275" i="11"/>
  <c r="C1274" i="11"/>
  <c r="C1273" i="11"/>
  <c r="C1272" i="11"/>
  <c r="C1271" i="11"/>
  <c r="C1270" i="11"/>
  <c r="C1269" i="11"/>
  <c r="C1268" i="11"/>
  <c r="C1267" i="11"/>
  <c r="C1266" i="11"/>
  <c r="C1265" i="11"/>
  <c r="C1264" i="11"/>
  <c r="C1263" i="11"/>
  <c r="C1262" i="11"/>
  <c r="C1261" i="11"/>
  <c r="C1260" i="11"/>
  <c r="C1259" i="11"/>
  <c r="C1258" i="11"/>
  <c r="C1257" i="11"/>
  <c r="C1256" i="11"/>
  <c r="C1255" i="11"/>
  <c r="C1254" i="11"/>
  <c r="C1253" i="11"/>
  <c r="C1252" i="11"/>
  <c r="C1251" i="11"/>
  <c r="C1250" i="11"/>
  <c r="C1249" i="11"/>
  <c r="C1248" i="11"/>
  <c r="C1247" i="11"/>
  <c r="C1246" i="11"/>
  <c r="C1245" i="11"/>
  <c r="C1244" i="11"/>
  <c r="C1243" i="11"/>
  <c r="C1242" i="11"/>
  <c r="C1241" i="11"/>
  <c r="C1240" i="11"/>
  <c r="C1239" i="11"/>
  <c r="C1238" i="11"/>
  <c r="C1237" i="11"/>
  <c r="C1236" i="11"/>
  <c r="C1235" i="11"/>
  <c r="C1234" i="11"/>
  <c r="C1233" i="11"/>
  <c r="C1232" i="11"/>
  <c r="C1231" i="11"/>
  <c r="C1230" i="11"/>
  <c r="C1229" i="11"/>
  <c r="C1228" i="11"/>
  <c r="C1227" i="11"/>
  <c r="C1226" i="11"/>
  <c r="C1225" i="11"/>
  <c r="C1224" i="11"/>
  <c r="C1223" i="11"/>
  <c r="C1222" i="11"/>
  <c r="C1221" i="11"/>
  <c r="C1220" i="11"/>
  <c r="C1219" i="11"/>
  <c r="C1218" i="11"/>
  <c r="C1217" i="11"/>
  <c r="C1216" i="11"/>
  <c r="C1215" i="11"/>
  <c r="C1214" i="11"/>
  <c r="C1213" i="11"/>
  <c r="C1212" i="11"/>
  <c r="C1211" i="11"/>
  <c r="C1210" i="11"/>
  <c r="C1209" i="11"/>
  <c r="C1208" i="11"/>
  <c r="C1207" i="11"/>
  <c r="C1206" i="11"/>
  <c r="C1205" i="11"/>
  <c r="C1204" i="11"/>
  <c r="C1203" i="11"/>
  <c r="C1202" i="11"/>
  <c r="C1201" i="11"/>
  <c r="C1200" i="11"/>
  <c r="C1199" i="11"/>
  <c r="C1198" i="11"/>
  <c r="C1197" i="11"/>
  <c r="C1196" i="11"/>
  <c r="C1195" i="11"/>
  <c r="C1194" i="11"/>
  <c r="C1193" i="11"/>
  <c r="C1192" i="11"/>
  <c r="C1191" i="11"/>
  <c r="C1190" i="11"/>
  <c r="C1189" i="11"/>
  <c r="C1188" i="11"/>
  <c r="C1187" i="11"/>
  <c r="C1186" i="11"/>
  <c r="C1185" i="11"/>
  <c r="C1184" i="11"/>
  <c r="C1183" i="11"/>
  <c r="C1182" i="11"/>
  <c r="C1181" i="11"/>
  <c r="C1180" i="11"/>
  <c r="C1179" i="11"/>
  <c r="C1178" i="11"/>
  <c r="C1177" i="11"/>
  <c r="C1176" i="11"/>
  <c r="C1175" i="11"/>
  <c r="C1174" i="11"/>
  <c r="C1173" i="11"/>
  <c r="C1172" i="11"/>
  <c r="C1171" i="11"/>
  <c r="C1170" i="11"/>
  <c r="C1169" i="11"/>
  <c r="C1168" i="11"/>
  <c r="C1167" i="11"/>
  <c r="C1166" i="11"/>
  <c r="C1165" i="11"/>
  <c r="C1164" i="11"/>
  <c r="C1163" i="11"/>
  <c r="C1162" i="11"/>
  <c r="C1161" i="11"/>
  <c r="C1160" i="11"/>
  <c r="C1159" i="11"/>
  <c r="C1158" i="11"/>
  <c r="C1157" i="11"/>
  <c r="C1156" i="11"/>
  <c r="C1155" i="11"/>
  <c r="C1154" i="11"/>
  <c r="C1153" i="11"/>
  <c r="C1152" i="11"/>
  <c r="C1151" i="11"/>
  <c r="C1150" i="11"/>
  <c r="C1149" i="11"/>
  <c r="C1148" i="11"/>
  <c r="C1147" i="11"/>
  <c r="C1146" i="11"/>
  <c r="C1145" i="11"/>
  <c r="C1144" i="11"/>
  <c r="C1143" i="11"/>
  <c r="C1142" i="11"/>
  <c r="C1141" i="11"/>
  <c r="C1140" i="11"/>
  <c r="C1139" i="11"/>
  <c r="C1138" i="11"/>
  <c r="C1137" i="11"/>
  <c r="C1136" i="11"/>
  <c r="C1135" i="11"/>
  <c r="C1134" i="11"/>
  <c r="C1133" i="11"/>
  <c r="C1132" i="11"/>
  <c r="C1131" i="11"/>
  <c r="C1130" i="11"/>
  <c r="C1129" i="11"/>
  <c r="C1128" i="11"/>
  <c r="C1127" i="11"/>
  <c r="C1126" i="11"/>
  <c r="C1125" i="11"/>
  <c r="C1124" i="11"/>
  <c r="C1123" i="11"/>
  <c r="C1122" i="11"/>
  <c r="C1121" i="11"/>
  <c r="C1120" i="11"/>
  <c r="C1119" i="11"/>
  <c r="C1118" i="11"/>
  <c r="C1117" i="11"/>
  <c r="C1116" i="11"/>
  <c r="C1115" i="11"/>
  <c r="C1114" i="11"/>
  <c r="C1113" i="11"/>
  <c r="C1112" i="11"/>
  <c r="C1111" i="11"/>
  <c r="C1110" i="11"/>
  <c r="C1109" i="11"/>
  <c r="C1108" i="11"/>
  <c r="C1107" i="11"/>
  <c r="C1106" i="11"/>
  <c r="C1105" i="11"/>
  <c r="C1104" i="11"/>
  <c r="C1103" i="11"/>
  <c r="C1102" i="11"/>
  <c r="C1101" i="11"/>
  <c r="C1100" i="11"/>
  <c r="C1099" i="11"/>
  <c r="C1098" i="11"/>
  <c r="C1097" i="11"/>
  <c r="C1096" i="11"/>
  <c r="C1095" i="11"/>
  <c r="C1094" i="11"/>
  <c r="C1093" i="11"/>
  <c r="C1092" i="11"/>
  <c r="C1091" i="11"/>
  <c r="C1090" i="11"/>
  <c r="C1089" i="11"/>
  <c r="C1088" i="11"/>
  <c r="C1087" i="11"/>
  <c r="C1086" i="11"/>
  <c r="C1085" i="11"/>
  <c r="C1084" i="11"/>
  <c r="C1083" i="11"/>
  <c r="C1082" i="11"/>
  <c r="C1081" i="11"/>
  <c r="C1080" i="11"/>
  <c r="C1079" i="11"/>
  <c r="C1078" i="11"/>
  <c r="C1077" i="11"/>
  <c r="C1076" i="11"/>
  <c r="C1075" i="11"/>
  <c r="C1074" i="11"/>
  <c r="C1073" i="11"/>
  <c r="C1072" i="11"/>
  <c r="C1071" i="11"/>
  <c r="C1070" i="11"/>
  <c r="C1069" i="11"/>
  <c r="C1068" i="11"/>
  <c r="C1067" i="11"/>
  <c r="C1066" i="11"/>
  <c r="C1065" i="11"/>
  <c r="C1064" i="11"/>
  <c r="C1063" i="11"/>
  <c r="C1062" i="11"/>
  <c r="C1061" i="11"/>
  <c r="C1060" i="11"/>
  <c r="C1059" i="11"/>
  <c r="C1058" i="11"/>
  <c r="C1057" i="11"/>
  <c r="C1056" i="11"/>
  <c r="C1055" i="11"/>
  <c r="C1054" i="11"/>
  <c r="C1053" i="11"/>
  <c r="C1052" i="11"/>
  <c r="C1051" i="11"/>
  <c r="C1050" i="11"/>
  <c r="C1049" i="11"/>
  <c r="C1048" i="11"/>
  <c r="C1047" i="11"/>
  <c r="C1046" i="11"/>
  <c r="C1045" i="11"/>
  <c r="C1044" i="11"/>
  <c r="C1043" i="11"/>
  <c r="C1042" i="11"/>
  <c r="C1041" i="11"/>
  <c r="C1040" i="11"/>
  <c r="C1039" i="11"/>
  <c r="C1038" i="11"/>
  <c r="C1037" i="11"/>
  <c r="C1036" i="11"/>
  <c r="C1035" i="11"/>
  <c r="C1034" i="11"/>
  <c r="C1033" i="11"/>
  <c r="C1032" i="11"/>
  <c r="C1031" i="11"/>
  <c r="C1030" i="11"/>
  <c r="C1029" i="11"/>
  <c r="C1028" i="11"/>
  <c r="C1027" i="11"/>
  <c r="C1026" i="11"/>
  <c r="C1025" i="11"/>
  <c r="C1024" i="11"/>
  <c r="C1023" i="11"/>
  <c r="C1022" i="11"/>
  <c r="C1021" i="11"/>
  <c r="C1020" i="11"/>
  <c r="C1019" i="11"/>
  <c r="C1018" i="11"/>
  <c r="C1017" i="11"/>
  <c r="C1016" i="11"/>
  <c r="C1015" i="11"/>
  <c r="C1014" i="11"/>
  <c r="C1013" i="11"/>
  <c r="C1012" i="11"/>
  <c r="C1011" i="11"/>
  <c r="C1010" i="11"/>
  <c r="C1009" i="11"/>
  <c r="C1008" i="11"/>
  <c r="C1007" i="11"/>
  <c r="C1006" i="11"/>
  <c r="C1005" i="11"/>
  <c r="C1004" i="11"/>
  <c r="C1003" i="11"/>
  <c r="C1002" i="11"/>
  <c r="C1001" i="11"/>
  <c r="C1000" i="11"/>
  <c r="C999" i="11"/>
  <c r="C998" i="11"/>
  <c r="C997" i="11"/>
  <c r="C996" i="11"/>
  <c r="C995" i="11"/>
  <c r="C994" i="11"/>
  <c r="C993" i="11"/>
  <c r="C992" i="11"/>
  <c r="C991" i="11"/>
  <c r="C990" i="11"/>
  <c r="C989" i="11"/>
  <c r="C988" i="11"/>
  <c r="C987" i="11"/>
  <c r="C986" i="11"/>
  <c r="C985" i="11"/>
  <c r="C984" i="11"/>
  <c r="C983" i="11"/>
  <c r="C982" i="11"/>
  <c r="C981" i="11"/>
  <c r="C980" i="11"/>
  <c r="C979" i="11"/>
  <c r="C978" i="11"/>
  <c r="C977" i="11"/>
  <c r="C976" i="11"/>
  <c r="C975" i="11"/>
  <c r="C974" i="11"/>
  <c r="C973" i="11"/>
  <c r="C972" i="11"/>
  <c r="C971" i="11"/>
  <c r="C970" i="11"/>
  <c r="C969" i="11"/>
  <c r="C968" i="11"/>
  <c r="C967" i="11"/>
  <c r="C966" i="11"/>
  <c r="C965" i="11"/>
  <c r="C964" i="11"/>
  <c r="C963" i="11"/>
  <c r="C962" i="11"/>
  <c r="C961" i="11"/>
  <c r="C960" i="11"/>
  <c r="C959" i="11"/>
  <c r="C958" i="11"/>
  <c r="C957" i="11"/>
  <c r="C956" i="11"/>
  <c r="C955" i="11"/>
  <c r="C954" i="11"/>
  <c r="C953" i="11"/>
  <c r="C952" i="11"/>
  <c r="C951" i="11"/>
  <c r="C950" i="11"/>
  <c r="C949" i="11"/>
  <c r="C948" i="11"/>
  <c r="C947" i="11"/>
  <c r="C946" i="11"/>
  <c r="C945" i="11"/>
  <c r="C944" i="11"/>
  <c r="C943" i="11"/>
  <c r="C942" i="11"/>
  <c r="C941" i="11"/>
  <c r="C940" i="11"/>
  <c r="C939" i="11"/>
  <c r="C938" i="11"/>
  <c r="C937" i="11"/>
  <c r="C936" i="11"/>
  <c r="C935" i="11"/>
  <c r="C934" i="11"/>
  <c r="C933" i="11"/>
  <c r="C932" i="11"/>
  <c r="C931" i="11"/>
  <c r="C930" i="11"/>
  <c r="C929" i="11"/>
  <c r="C928" i="11"/>
  <c r="C927" i="11"/>
  <c r="C926" i="11"/>
  <c r="C925" i="11"/>
  <c r="C924" i="11"/>
  <c r="C923" i="11"/>
  <c r="C922" i="11"/>
  <c r="C921" i="11"/>
  <c r="C920" i="11"/>
  <c r="C919" i="11"/>
  <c r="C918" i="11"/>
  <c r="C917" i="11"/>
  <c r="C916" i="11"/>
  <c r="C915" i="11"/>
  <c r="C914" i="11"/>
  <c r="C913" i="11"/>
  <c r="C912" i="11"/>
  <c r="C911" i="11"/>
  <c r="C910" i="11"/>
  <c r="C909" i="11"/>
  <c r="C908" i="11"/>
  <c r="C907" i="11"/>
  <c r="C906" i="11"/>
  <c r="C905" i="11"/>
  <c r="C904" i="11"/>
  <c r="C903" i="11"/>
  <c r="C902" i="11"/>
  <c r="C901" i="11"/>
  <c r="C900" i="11"/>
  <c r="C899" i="11"/>
  <c r="C898" i="11"/>
  <c r="C897" i="11"/>
  <c r="C896" i="11"/>
  <c r="C895" i="11"/>
  <c r="C894" i="11"/>
  <c r="C893" i="11"/>
  <c r="C892" i="11"/>
  <c r="C891" i="11"/>
  <c r="C890" i="11"/>
  <c r="C889" i="11"/>
  <c r="C888" i="11"/>
  <c r="C887" i="11"/>
  <c r="C886" i="11"/>
  <c r="C885" i="11"/>
  <c r="C884" i="11"/>
  <c r="C883" i="11"/>
  <c r="C882" i="11"/>
  <c r="C881" i="11"/>
  <c r="C880" i="11"/>
  <c r="C879" i="11"/>
  <c r="C878" i="11"/>
  <c r="C877" i="11"/>
  <c r="C876" i="11"/>
  <c r="C875" i="11"/>
  <c r="C874" i="11"/>
  <c r="C873" i="11"/>
  <c r="C872" i="11"/>
  <c r="C871" i="11"/>
  <c r="C870" i="11"/>
  <c r="C869" i="11"/>
  <c r="C868" i="11"/>
  <c r="C867" i="11"/>
  <c r="C866" i="11"/>
  <c r="C865" i="11"/>
  <c r="C864" i="11"/>
  <c r="C863" i="11"/>
  <c r="C862" i="11"/>
  <c r="C861" i="11"/>
  <c r="C860" i="11"/>
  <c r="C859" i="11"/>
  <c r="C858" i="11"/>
  <c r="C857" i="11"/>
  <c r="C856" i="11"/>
  <c r="C855" i="11"/>
  <c r="C854" i="11"/>
  <c r="C853" i="11"/>
  <c r="C852" i="11"/>
  <c r="C851" i="11"/>
  <c r="C850" i="11"/>
  <c r="C849" i="11"/>
  <c r="C848" i="11"/>
  <c r="C847" i="11"/>
  <c r="C846" i="11"/>
  <c r="C845" i="11"/>
  <c r="C844" i="11"/>
  <c r="C843" i="11"/>
  <c r="C842" i="11"/>
  <c r="C841" i="11"/>
  <c r="C840" i="11"/>
  <c r="C839" i="11"/>
  <c r="C838" i="11"/>
  <c r="C837" i="11"/>
  <c r="C836" i="11"/>
  <c r="C835" i="11"/>
  <c r="C834" i="11"/>
  <c r="C833" i="11"/>
  <c r="C832" i="11"/>
  <c r="C831" i="11"/>
  <c r="C830" i="11"/>
  <c r="C829" i="11"/>
  <c r="C828" i="11"/>
  <c r="C827" i="11"/>
  <c r="C826" i="11"/>
  <c r="C825" i="11"/>
  <c r="C824" i="11"/>
  <c r="C823" i="11"/>
  <c r="C822" i="11"/>
  <c r="C821" i="11"/>
  <c r="C820" i="11"/>
  <c r="C819" i="11"/>
  <c r="C818" i="11"/>
  <c r="C817" i="11"/>
  <c r="C816" i="11"/>
  <c r="C815" i="11"/>
  <c r="C814" i="11"/>
  <c r="C813" i="11"/>
  <c r="C812" i="11"/>
  <c r="C811" i="11"/>
  <c r="C810" i="11"/>
  <c r="C809" i="11"/>
  <c r="C808" i="11"/>
  <c r="C807" i="11"/>
  <c r="C806" i="11"/>
  <c r="C805" i="11"/>
  <c r="C804" i="11"/>
  <c r="C803" i="11"/>
  <c r="C802" i="11"/>
  <c r="C801" i="11"/>
  <c r="C800" i="11"/>
  <c r="C799" i="11"/>
  <c r="C798" i="11"/>
  <c r="C797" i="11"/>
  <c r="C796" i="11"/>
  <c r="C795" i="11"/>
  <c r="C794" i="11"/>
  <c r="C793" i="11"/>
  <c r="C792" i="11"/>
  <c r="C791" i="11"/>
  <c r="C790" i="11"/>
  <c r="C789" i="11"/>
  <c r="C788" i="11"/>
  <c r="C787" i="11"/>
  <c r="C786" i="11"/>
  <c r="C785" i="11"/>
  <c r="C784" i="11"/>
  <c r="C783" i="11"/>
  <c r="C782" i="11"/>
  <c r="C781" i="11"/>
  <c r="C780" i="11"/>
  <c r="C779" i="11"/>
  <c r="C778" i="11"/>
  <c r="C777" i="11"/>
  <c r="C776" i="11"/>
  <c r="C775" i="11"/>
  <c r="C774" i="11"/>
  <c r="C773" i="11"/>
  <c r="C772" i="11"/>
  <c r="C771" i="11"/>
  <c r="C770" i="11"/>
  <c r="C769" i="11"/>
  <c r="C768" i="11"/>
  <c r="C767" i="11"/>
  <c r="C766" i="11"/>
  <c r="C765" i="11"/>
  <c r="C764" i="11"/>
  <c r="C763" i="11"/>
  <c r="C762" i="11"/>
  <c r="C761" i="11"/>
  <c r="C760" i="11"/>
  <c r="C759" i="11"/>
  <c r="C758" i="11"/>
  <c r="C757" i="11"/>
  <c r="C756" i="11"/>
  <c r="C755" i="11"/>
  <c r="C754" i="11"/>
  <c r="C753" i="11"/>
  <c r="C752" i="11"/>
  <c r="C751" i="11"/>
  <c r="C750" i="11"/>
  <c r="C749" i="11"/>
  <c r="C748" i="11"/>
  <c r="C747" i="11"/>
  <c r="C746" i="11"/>
  <c r="C745" i="11"/>
  <c r="C744" i="11"/>
  <c r="C743" i="11"/>
  <c r="C742" i="11"/>
  <c r="C741" i="11"/>
  <c r="C740" i="11"/>
  <c r="C739" i="11"/>
  <c r="C738" i="11"/>
  <c r="C737" i="11"/>
  <c r="C736" i="11"/>
  <c r="C735" i="11"/>
  <c r="C734" i="11"/>
  <c r="C733" i="11"/>
  <c r="C732" i="11"/>
  <c r="C731" i="11"/>
  <c r="C730" i="11"/>
  <c r="C729" i="11"/>
  <c r="C728" i="11"/>
  <c r="C727" i="11"/>
  <c r="C726" i="11"/>
  <c r="C725" i="11"/>
  <c r="C724" i="11"/>
  <c r="C723" i="11"/>
  <c r="C722" i="11"/>
  <c r="C721" i="11"/>
  <c r="C720" i="11"/>
  <c r="C719" i="11"/>
  <c r="C718" i="11"/>
  <c r="C717" i="11"/>
  <c r="C716" i="11"/>
  <c r="C715" i="11"/>
  <c r="C714" i="11"/>
  <c r="C713" i="11"/>
  <c r="C712" i="11"/>
  <c r="C711" i="11"/>
  <c r="C710" i="11"/>
  <c r="C709" i="11"/>
  <c r="C708" i="11"/>
  <c r="C707" i="11"/>
  <c r="C706" i="11"/>
  <c r="C705" i="11"/>
  <c r="C704" i="11"/>
  <c r="C703" i="11"/>
  <c r="C702" i="11"/>
  <c r="C701" i="11"/>
  <c r="C700" i="11"/>
  <c r="C699" i="11"/>
  <c r="C698" i="11"/>
  <c r="C697" i="11"/>
  <c r="C696" i="11"/>
  <c r="C695" i="11"/>
  <c r="C694" i="11"/>
  <c r="C693" i="11"/>
  <c r="C692" i="11"/>
  <c r="C691" i="11"/>
  <c r="C690" i="11"/>
  <c r="C689" i="11"/>
  <c r="C688" i="11"/>
  <c r="C687" i="11"/>
  <c r="C686" i="11"/>
  <c r="C685" i="11"/>
  <c r="C684" i="11"/>
  <c r="C683" i="11"/>
  <c r="C682" i="11"/>
  <c r="C681" i="11"/>
  <c r="C680" i="11"/>
  <c r="C679" i="11"/>
  <c r="C678" i="11"/>
  <c r="C677" i="11"/>
  <c r="C676" i="11"/>
  <c r="C675" i="11"/>
  <c r="C674" i="11"/>
  <c r="C673" i="11"/>
  <c r="C672" i="11"/>
  <c r="C671" i="11"/>
  <c r="C670" i="11"/>
  <c r="C669" i="11"/>
  <c r="C668" i="11"/>
  <c r="C667" i="11"/>
  <c r="C666" i="11"/>
  <c r="C665" i="11"/>
  <c r="C664" i="11"/>
  <c r="C663" i="11"/>
  <c r="C662" i="11"/>
  <c r="C661" i="11"/>
  <c r="C660" i="11"/>
  <c r="C659" i="11"/>
  <c r="C658" i="11"/>
  <c r="C657" i="11"/>
  <c r="C656" i="11"/>
  <c r="C655" i="11"/>
  <c r="C654" i="11"/>
  <c r="C653" i="11"/>
  <c r="C652" i="11"/>
  <c r="C651" i="11"/>
  <c r="C650" i="11"/>
  <c r="C649" i="11"/>
  <c r="C648" i="11"/>
  <c r="C647" i="11"/>
  <c r="C646" i="11"/>
  <c r="C645" i="11"/>
  <c r="C644" i="11"/>
  <c r="C643" i="11"/>
  <c r="C642" i="11"/>
  <c r="C641" i="11"/>
  <c r="C640" i="11"/>
  <c r="C639" i="11"/>
  <c r="C638" i="11"/>
  <c r="C637" i="11"/>
  <c r="C636" i="11"/>
  <c r="C635" i="11"/>
  <c r="C634" i="11"/>
  <c r="C633" i="11"/>
  <c r="C632" i="11"/>
  <c r="C631" i="11"/>
  <c r="C630" i="11"/>
  <c r="C629" i="11"/>
  <c r="C628" i="11"/>
  <c r="C627" i="11"/>
  <c r="C626" i="11"/>
  <c r="C625" i="11"/>
  <c r="C624" i="11"/>
  <c r="C623" i="11"/>
  <c r="C622" i="11"/>
  <c r="C621" i="11"/>
  <c r="C620" i="11"/>
  <c r="C619" i="11"/>
  <c r="C618" i="11"/>
  <c r="C617" i="11"/>
  <c r="C616" i="11"/>
  <c r="C615" i="11"/>
  <c r="C614" i="11"/>
  <c r="C613" i="11"/>
  <c r="C612" i="11"/>
  <c r="C611" i="11"/>
  <c r="C610" i="11"/>
  <c r="C609" i="11"/>
  <c r="C608" i="11"/>
  <c r="C607" i="11"/>
  <c r="C606" i="11"/>
  <c r="C605" i="11"/>
  <c r="C604" i="11"/>
  <c r="C603" i="11"/>
  <c r="C602" i="11"/>
  <c r="C601" i="11"/>
  <c r="C600" i="11"/>
  <c r="C599" i="11"/>
  <c r="C598" i="11"/>
  <c r="C597" i="11"/>
  <c r="C596" i="11"/>
  <c r="C595" i="11"/>
  <c r="C594" i="11"/>
  <c r="C593" i="11"/>
  <c r="C592" i="11"/>
  <c r="C591" i="11"/>
  <c r="C590" i="11"/>
  <c r="C589" i="11"/>
  <c r="C588" i="11"/>
  <c r="C587" i="11"/>
  <c r="C586" i="11"/>
  <c r="C585" i="11"/>
  <c r="C584" i="11"/>
  <c r="C583" i="11"/>
  <c r="C582" i="11"/>
  <c r="C581" i="11"/>
  <c r="C580" i="11"/>
  <c r="C579" i="11"/>
  <c r="C578" i="11"/>
  <c r="C577" i="11"/>
  <c r="C576" i="11"/>
  <c r="C575" i="11"/>
  <c r="C574" i="11"/>
  <c r="C573" i="11"/>
  <c r="C572" i="11"/>
  <c r="C571" i="11"/>
  <c r="C570" i="11"/>
  <c r="C569" i="11"/>
  <c r="C568" i="11"/>
  <c r="C567" i="11"/>
  <c r="C566" i="11"/>
  <c r="C565" i="11"/>
  <c r="C564" i="11"/>
  <c r="C563" i="11"/>
  <c r="C562" i="11"/>
  <c r="C561" i="11"/>
  <c r="C560" i="11"/>
  <c r="C559" i="11"/>
  <c r="C558" i="11"/>
  <c r="C557" i="11"/>
  <c r="C556" i="11"/>
  <c r="C555" i="11"/>
  <c r="C554" i="11"/>
  <c r="C553" i="11"/>
  <c r="C552" i="11"/>
  <c r="C551" i="11"/>
  <c r="C550" i="11"/>
  <c r="C549" i="11"/>
  <c r="C548" i="11"/>
  <c r="C547" i="11"/>
  <c r="C546" i="11"/>
  <c r="C545" i="11"/>
  <c r="C544" i="11"/>
  <c r="C543" i="11"/>
  <c r="C542" i="11"/>
  <c r="C541" i="11"/>
  <c r="C540" i="11"/>
  <c r="C539" i="11"/>
  <c r="C538" i="11"/>
  <c r="C537" i="11"/>
  <c r="C536" i="11"/>
  <c r="C535" i="11"/>
  <c r="C534" i="11"/>
  <c r="C533" i="11"/>
  <c r="C532" i="11"/>
  <c r="C531" i="11"/>
  <c r="C530" i="11"/>
  <c r="C529" i="11"/>
  <c r="C528" i="11"/>
  <c r="C527" i="11"/>
  <c r="C526" i="11"/>
  <c r="C525" i="11"/>
  <c r="C524" i="11"/>
  <c r="C523" i="11"/>
  <c r="C522" i="11"/>
  <c r="C521" i="11"/>
  <c r="C520" i="11"/>
  <c r="C519" i="11"/>
  <c r="C518" i="11"/>
  <c r="C517" i="11"/>
  <c r="C516" i="11"/>
  <c r="C515" i="11"/>
  <c r="C514" i="11"/>
  <c r="C513" i="11"/>
  <c r="C512" i="11"/>
  <c r="C511" i="11"/>
  <c r="C510" i="11"/>
  <c r="C509" i="11"/>
  <c r="C508" i="11"/>
  <c r="C507" i="11"/>
  <c r="C506" i="11"/>
  <c r="C505" i="11"/>
  <c r="C504" i="11"/>
  <c r="C503" i="11"/>
  <c r="C502" i="11"/>
  <c r="C501" i="11"/>
  <c r="C500" i="11"/>
  <c r="C499" i="11"/>
  <c r="C498" i="11"/>
  <c r="C497" i="11"/>
  <c r="C496" i="11"/>
  <c r="C495" i="11"/>
  <c r="C494" i="11"/>
  <c r="C493" i="11"/>
  <c r="C492" i="11"/>
  <c r="C491" i="11"/>
  <c r="C490" i="11"/>
  <c r="C489" i="11"/>
  <c r="C488" i="11"/>
  <c r="C487" i="11"/>
  <c r="C486" i="11"/>
  <c r="C485" i="11"/>
  <c r="C484" i="11"/>
  <c r="C483" i="11"/>
  <c r="C482" i="11"/>
  <c r="C481" i="11"/>
  <c r="C480" i="11"/>
  <c r="C479" i="11"/>
  <c r="C478" i="11"/>
  <c r="C477" i="11"/>
  <c r="C476" i="11"/>
  <c r="C475" i="11"/>
  <c r="C474" i="11"/>
  <c r="C473" i="11"/>
  <c r="C472" i="11"/>
  <c r="C471" i="11"/>
  <c r="C470" i="11"/>
  <c r="C469" i="11"/>
  <c r="C468" i="11"/>
  <c r="C467" i="11"/>
  <c r="C466" i="11"/>
  <c r="C465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F11" i="11" s="1"/>
  <c r="E7" i="11"/>
  <c r="C2" i="11"/>
  <c r="H39" i="10" a="1"/>
  <c r="H39" i="10" s="1"/>
  <c r="H38" i="10" a="1"/>
  <c r="H38" i="10" s="1"/>
  <c r="G38" i="10"/>
  <c r="I37" i="10" a="1"/>
  <c r="I37" i="10" s="1"/>
  <c r="H37" i="10" a="1"/>
  <c r="H37" i="10" s="1"/>
  <c r="G37" i="10"/>
  <c r="H36" i="10" a="1"/>
  <c r="H36" i="10" s="1"/>
  <c r="G36" i="10"/>
  <c r="H35" i="10" a="1"/>
  <c r="H35" i="10" s="1"/>
  <c r="G35" i="10"/>
  <c r="I34" i="10" a="1"/>
  <c r="I34" i="10"/>
  <c r="H34" i="10" a="1"/>
  <c r="H34" i="10" s="1"/>
  <c r="G34" i="10"/>
  <c r="H33" i="10" a="1"/>
  <c r="H33" i="10" s="1"/>
  <c r="G33" i="10"/>
  <c r="H32" i="10" a="1"/>
  <c r="H32" i="10"/>
  <c r="G32" i="10"/>
  <c r="I31" i="10" a="1"/>
  <c r="I31" i="10"/>
  <c r="H31" i="10" a="1"/>
  <c r="H31" i="10" s="1"/>
  <c r="G31" i="10"/>
  <c r="I30" i="10" a="1"/>
  <c r="I30" i="10"/>
  <c r="H30" i="10" a="1"/>
  <c r="H30" i="10" s="1"/>
  <c r="G30" i="10"/>
  <c r="I29" i="10" a="1"/>
  <c r="I29" i="10" s="1"/>
  <c r="H29" i="10" a="1"/>
  <c r="H29" i="10"/>
  <c r="G29" i="10"/>
  <c r="H28" i="10" a="1"/>
  <c r="H28" i="10" s="1"/>
  <c r="G28" i="10"/>
  <c r="H27" i="10" a="1"/>
  <c r="H27" i="10" s="1"/>
  <c r="G27" i="10"/>
  <c r="H26" i="10" a="1"/>
  <c r="H26" i="10"/>
  <c r="G26" i="10"/>
  <c r="I25" i="10" a="1"/>
  <c r="I25" i="10"/>
  <c r="H25" i="10" a="1"/>
  <c r="H25" i="10" s="1"/>
  <c r="G25" i="10"/>
  <c r="I24" i="10" a="1"/>
  <c r="I24" i="10"/>
  <c r="H24" i="10" a="1"/>
  <c r="H24" i="10" s="1"/>
  <c r="G24" i="10"/>
  <c r="H23" i="10" a="1"/>
  <c r="H23" i="10" s="1"/>
  <c r="G23" i="10"/>
  <c r="I22" i="10" a="1"/>
  <c r="I22" i="10" s="1"/>
  <c r="H22" i="10" a="1"/>
  <c r="H22" i="10" s="1"/>
  <c r="G22" i="10"/>
  <c r="I21" i="10" a="1"/>
  <c r="I21" i="10" s="1"/>
  <c r="H21" i="10" a="1"/>
  <c r="H21" i="10" s="1"/>
  <c r="G21" i="10"/>
  <c r="I20" i="10" a="1"/>
  <c r="I20" i="10" s="1"/>
  <c r="H20" i="10" a="1"/>
  <c r="H20" i="10" s="1"/>
  <c r="G20" i="10"/>
  <c r="H19" i="10" a="1"/>
  <c r="H19" i="10" s="1"/>
  <c r="G19" i="10"/>
  <c r="H18" i="10" a="1"/>
  <c r="H18" i="10" s="1"/>
  <c r="G18" i="10"/>
  <c r="I17" i="10" a="1"/>
  <c r="I17" i="10" s="1"/>
  <c r="H17" i="10" a="1"/>
  <c r="H17" i="10" s="1"/>
  <c r="G17" i="10"/>
  <c r="I16" i="10" a="1"/>
  <c r="I16" i="10" s="1"/>
  <c r="H16" i="10" a="1"/>
  <c r="H16" i="10" s="1"/>
  <c r="G16" i="10"/>
  <c r="I15" i="10" a="1"/>
  <c r="I15" i="10" s="1"/>
  <c r="H15" i="10" a="1"/>
  <c r="H15" i="10" s="1"/>
  <c r="G15" i="10"/>
  <c r="I14" i="10" a="1"/>
  <c r="I14" i="10" s="1"/>
  <c r="H14" i="10" a="1"/>
  <c r="H14" i="10" s="1"/>
  <c r="G14" i="10"/>
  <c r="H13" i="10" a="1"/>
  <c r="H13" i="10" s="1"/>
  <c r="G13" i="10"/>
  <c r="I12" i="10" a="1"/>
  <c r="I12" i="10"/>
  <c r="H12" i="10" a="1"/>
  <c r="H12" i="10" s="1"/>
  <c r="G12" i="10"/>
  <c r="H11" i="10" a="1"/>
  <c r="H11" i="10" s="1"/>
  <c r="G11" i="10"/>
  <c r="I10" i="10" a="1"/>
  <c r="I10" i="10" s="1"/>
  <c r="H10" i="10" a="1"/>
  <c r="H10" i="10" s="1"/>
  <c r="G10" i="10"/>
  <c r="I9" i="10" a="1"/>
  <c r="I9" i="10" s="1"/>
  <c r="H9" i="10" a="1"/>
  <c r="H9" i="10" s="1"/>
  <c r="G9" i="10"/>
  <c r="I8" i="10" a="1"/>
  <c r="I8" i="10" s="1"/>
  <c r="H8" i="10" a="1"/>
  <c r="H8" i="10" s="1"/>
  <c r="G8" i="10"/>
  <c r="H7" i="10" a="1"/>
  <c r="H7" i="10" s="1"/>
  <c r="G7" i="10"/>
  <c r="I6" i="10" a="1"/>
  <c r="I6" i="10" s="1"/>
  <c r="H6" i="10" a="1"/>
  <c r="H6" i="10" s="1"/>
  <c r="G6" i="10"/>
  <c r="H5" i="10" a="1"/>
  <c r="H5" i="10"/>
  <c r="G5" i="10"/>
  <c r="H4" i="10" a="1"/>
  <c r="H4" i="10" s="1"/>
  <c r="G4" i="10"/>
  <c r="H3" i="10" a="1"/>
  <c r="H3" i="10" s="1"/>
  <c r="G3" i="10"/>
  <c r="I2" i="10" a="1"/>
  <c r="I2" i="10"/>
  <c r="H2" i="10" a="1"/>
  <c r="H2" i="10" s="1"/>
  <c r="G2" i="10"/>
  <c r="E10" i="9"/>
  <c r="E9" i="9"/>
  <c r="E8" i="9"/>
  <c r="P29" i="8"/>
  <c r="P28" i="8"/>
  <c r="P27" i="8"/>
  <c r="P26" i="8"/>
  <c r="P25" i="8"/>
  <c r="P24" i="8"/>
  <c r="P23" i="8"/>
  <c r="L18" i="8" a="1"/>
  <c r="L18" i="8" s="1"/>
  <c r="K18" i="8"/>
  <c r="L17" i="8" a="1"/>
  <c r="L17" i="8"/>
  <c r="K17" i="8"/>
  <c r="L16" i="8" a="1"/>
  <c r="L16" i="8" s="1"/>
  <c r="K16" i="8"/>
  <c r="L15" i="8" a="1"/>
  <c r="L15" i="8"/>
  <c r="K15" i="8"/>
  <c r="L14" i="8" a="1"/>
  <c r="L14" i="8" s="1"/>
  <c r="K14" i="8"/>
  <c r="L13" i="8" a="1"/>
  <c r="L13" i="8"/>
  <c r="K13" i="8"/>
  <c r="L12" i="8" a="1"/>
  <c r="L12" i="8" s="1"/>
  <c r="K12" i="8"/>
  <c r="L11" i="8" a="1"/>
  <c r="L11" i="8"/>
  <c r="K11" i="8"/>
  <c r="L10" i="8" a="1"/>
  <c r="L10" i="8"/>
  <c r="K10" i="8"/>
  <c r="L9" i="8" a="1"/>
  <c r="L9" i="8"/>
  <c r="K9" i="8"/>
  <c r="L8" i="8" a="1"/>
  <c r="L8" i="8" s="1"/>
  <c r="K8" i="8"/>
  <c r="L7" i="8" a="1"/>
  <c r="L7" i="8"/>
  <c r="K7" i="8"/>
  <c r="L6" i="8" a="1"/>
  <c r="L6" i="8"/>
  <c r="K6" i="8"/>
  <c r="L5" i="8" a="1"/>
  <c r="L5" i="8"/>
  <c r="K5" i="8"/>
  <c r="L4" i="8" a="1"/>
  <c r="L4" i="8" s="1"/>
  <c r="K4" i="8"/>
  <c r="L3" i="8" a="1"/>
  <c r="L3" i="8"/>
  <c r="K3" i="8"/>
  <c r="Q2" i="8" a="1"/>
  <c r="Q2" i="8"/>
  <c r="P2" i="8" a="1"/>
  <c r="P2" i="8" s="1"/>
  <c r="O2" i="8" a="1"/>
  <c r="O2" i="8"/>
  <c r="N2" i="8" a="1"/>
  <c r="N2" i="8" s="1"/>
  <c r="M2" i="8" a="1"/>
  <c r="M2" i="8" s="1"/>
  <c r="L2" i="8" a="1"/>
  <c r="L2" i="8" s="1"/>
  <c r="K2" i="8"/>
  <c r="E2" i="8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P30" i="8" l="1"/>
</calcChain>
</file>

<file path=xl/sharedStrings.xml><?xml version="1.0" encoding="utf-8"?>
<sst xmlns="http://schemas.openxmlformats.org/spreadsheetml/2006/main" count="47165" uniqueCount="11821">
  <si>
    <t>director_name</t>
  </si>
  <si>
    <t>num_critic_for_reviews</t>
  </si>
  <si>
    <t>duration</t>
  </si>
  <si>
    <t>gross</t>
  </si>
  <si>
    <t>genres</t>
  </si>
  <si>
    <t>actor_1_name</t>
  </si>
  <si>
    <t>movie_title</t>
  </si>
  <si>
    <t>num_voted_users</t>
  </si>
  <si>
    <t>num_user_for_reviews</t>
  </si>
  <si>
    <t>language</t>
  </si>
  <si>
    <t>country</t>
  </si>
  <si>
    <t>budget</t>
  </si>
  <si>
    <t>title_year</t>
  </si>
  <si>
    <t>imdb_score</t>
  </si>
  <si>
    <t>Profit</t>
  </si>
  <si>
    <t>Frank Darabont</t>
  </si>
  <si>
    <t>Crime|Drama</t>
  </si>
  <si>
    <t>Morgan Freeman</t>
  </si>
  <si>
    <t>The Shawshank Redemption </t>
  </si>
  <si>
    <t>English</t>
  </si>
  <si>
    <t>USA</t>
  </si>
  <si>
    <t>Francis Ford Coppola</t>
  </si>
  <si>
    <t>Al Pacino</t>
  </si>
  <si>
    <t>The Godfather </t>
  </si>
  <si>
    <t>Christopher Nolan</t>
  </si>
  <si>
    <t>Action|Crime|Drama|Thriller</t>
  </si>
  <si>
    <t>Christian Bale</t>
  </si>
  <si>
    <t>The Dark Knight </t>
  </si>
  <si>
    <t>Robert De Niro</t>
  </si>
  <si>
    <t>The Godfather: Part II </t>
  </si>
  <si>
    <t>Peter Jackson</t>
  </si>
  <si>
    <t>Action|Adventure|Drama|Fantasy</t>
  </si>
  <si>
    <t>Orlando Bloom</t>
  </si>
  <si>
    <t>The Lord of the Rings: The Return of the King </t>
  </si>
  <si>
    <t>Steven Spielberg</t>
  </si>
  <si>
    <t>Biography|Drama|History</t>
  </si>
  <si>
    <t>Liam Neeson</t>
  </si>
  <si>
    <t>Schindler's List </t>
  </si>
  <si>
    <t>Quentin Tarantino</t>
  </si>
  <si>
    <t>Bruce Willis</t>
  </si>
  <si>
    <t>Pulp Fiction </t>
  </si>
  <si>
    <t>Sergio Leone</t>
  </si>
  <si>
    <t>Western</t>
  </si>
  <si>
    <t>Clint Eastwood</t>
  </si>
  <si>
    <t>The Good, the Bad and the Ugly </t>
  </si>
  <si>
    <t>Italian</t>
  </si>
  <si>
    <t>Italy</t>
  </si>
  <si>
    <t>Action|Adventure|Sci-Fi|Thriller</t>
  </si>
  <si>
    <t>Leonardo DiCaprio</t>
  </si>
  <si>
    <t>Inception </t>
  </si>
  <si>
    <t>Christopher Lee</t>
  </si>
  <si>
    <t>The Lord of the Rings: The Fellowship of the Ring </t>
  </si>
  <si>
    <t>New Zealand</t>
  </si>
  <si>
    <t>David Fincher</t>
  </si>
  <si>
    <t>Drama</t>
  </si>
  <si>
    <t>Brad Pitt</t>
  </si>
  <si>
    <t>Fight Club </t>
  </si>
  <si>
    <t>Robert Zemeckis</t>
  </si>
  <si>
    <t>Comedy|Drama</t>
  </si>
  <si>
    <t>Tom Hanks</t>
  </si>
  <si>
    <t>Forrest Gump </t>
  </si>
  <si>
    <t>Irvin Kershner</t>
  </si>
  <si>
    <t>Action|Adventure|Fantasy|Sci-Fi</t>
  </si>
  <si>
    <t>Harrison Ford</t>
  </si>
  <si>
    <t>Star Wars: Episode V - The Empire Strikes Back </t>
  </si>
  <si>
    <t>The Lord of the Rings: The Two Towers </t>
  </si>
  <si>
    <t>Lana Wachowski</t>
  </si>
  <si>
    <t>Action|Sci-Fi</t>
  </si>
  <si>
    <t>Keanu Reeves</t>
  </si>
  <si>
    <t>The Matrix </t>
  </si>
  <si>
    <t>Martin Scorsese</t>
  </si>
  <si>
    <t>Biography|Crime|Drama</t>
  </si>
  <si>
    <t>Goodfellas </t>
  </si>
  <si>
    <t>George Lucas</t>
  </si>
  <si>
    <t>Star Wars: Episode IV - A New Hope </t>
  </si>
  <si>
    <t>Milos Forman</t>
  </si>
  <si>
    <t>Scatman Crothers</t>
  </si>
  <si>
    <t>One Flew Over the Cuckoo's Nest </t>
  </si>
  <si>
    <t>Fernando Meirelles</t>
  </si>
  <si>
    <t>Alice Braga</t>
  </si>
  <si>
    <t>City of God </t>
  </si>
  <si>
    <t>Portuguese</t>
  </si>
  <si>
    <t>Brazil</t>
  </si>
  <si>
    <t>Akira Kurosawa</t>
  </si>
  <si>
    <t>Action|Adventure|Drama</t>
  </si>
  <si>
    <t>Takashi Shimura</t>
  </si>
  <si>
    <t>Seven Samurai </t>
  </si>
  <si>
    <t>Japanese</t>
  </si>
  <si>
    <t>Japan</t>
  </si>
  <si>
    <t>Adventure|Drama|Sci-Fi</t>
  </si>
  <si>
    <t>Matthew McConaughey</t>
  </si>
  <si>
    <t>Interstellar </t>
  </si>
  <si>
    <t>Action|Drama|War</t>
  </si>
  <si>
    <t>Saving Private Ryan </t>
  </si>
  <si>
    <t>Crime|Drama|Mystery|Thriller</t>
  </si>
  <si>
    <t>Se7en </t>
  </si>
  <si>
    <t>Jonathan Demme</t>
  </si>
  <si>
    <t>Crime|Drama|Horror|Thriller</t>
  </si>
  <si>
    <t>Anthony Hopkins</t>
  </si>
  <si>
    <t>The Silence of the Lambs </t>
  </si>
  <si>
    <t>Hayao Miyazaki</t>
  </si>
  <si>
    <t>Adventure|Animation|Family|Fantasy</t>
  </si>
  <si>
    <t>Bunta Sugawara</t>
  </si>
  <si>
    <t>Spirited Away </t>
  </si>
  <si>
    <t>Tony Kaye</t>
  </si>
  <si>
    <t>Ethan Suplee</t>
  </si>
  <si>
    <t>American History X </t>
  </si>
  <si>
    <t>Bryan Singer</t>
  </si>
  <si>
    <t>Kevin Spacey</t>
  </si>
  <si>
    <t>The Usual Suspects </t>
  </si>
  <si>
    <t>Charles Chaplin</t>
  </si>
  <si>
    <t>Comedy|Drama|Family</t>
  </si>
  <si>
    <t>Paulette Goddard</t>
  </si>
  <si>
    <t>Modern Times </t>
  </si>
  <si>
    <t>Action|Thriller</t>
  </si>
  <si>
    <t>Tom Hardy</t>
  </si>
  <si>
    <t>The Dark Knight Rises </t>
  </si>
  <si>
    <t>Ridley Scott</t>
  </si>
  <si>
    <t>Action|Drama|Romance</t>
  </si>
  <si>
    <t>Djimon Hounsou</t>
  </si>
  <si>
    <t>Gladiator </t>
  </si>
  <si>
    <t>James Cameron</t>
  </si>
  <si>
    <t>Joe Morton</t>
  </si>
  <si>
    <t>Terminator 2: Judgment Day </t>
  </si>
  <si>
    <t>Drama|Western</t>
  </si>
  <si>
    <t>Django Unchained </t>
  </si>
  <si>
    <t>Crime|Drama|Thriller</t>
  </si>
  <si>
    <t>The Departed </t>
  </si>
  <si>
    <t>Roger Allers</t>
  </si>
  <si>
    <t>Adventure|Animation|Drama|Family|Musical</t>
  </si>
  <si>
    <t>Matthew Broderick</t>
  </si>
  <si>
    <t>The Lion King </t>
  </si>
  <si>
    <t>Crime|Drama|Fantasy|Mystery</t>
  </si>
  <si>
    <t>The Green Mile </t>
  </si>
  <si>
    <t>Drama|Mystery|Sci-Fi|Thriller</t>
  </si>
  <si>
    <t>The Prestige </t>
  </si>
  <si>
    <t>Roman Polanski</t>
  </si>
  <si>
    <t>Biography|Drama|War</t>
  </si>
  <si>
    <t>Emilia Fox</t>
  </si>
  <si>
    <t>The Pianist </t>
  </si>
  <si>
    <t>France</t>
  </si>
  <si>
    <t>Drama|War</t>
  </si>
  <si>
    <t>Apocalypse Now </t>
  </si>
  <si>
    <t>Action|Adventure</t>
  </si>
  <si>
    <t>Raiders of the Lost Ark </t>
  </si>
  <si>
    <t>Alfred Hitchcock</t>
  </si>
  <si>
    <t>Horror|Mystery|Thriller</t>
  </si>
  <si>
    <t>Janet Leigh</t>
  </si>
  <si>
    <t>Psycho </t>
  </si>
  <si>
    <t>Adventure|Comedy|Sci-Fi</t>
  </si>
  <si>
    <t>Lea Thompson</t>
  </si>
  <si>
    <t>Back to the Future </t>
  </si>
  <si>
    <t>Horror|Sci-Fi</t>
  </si>
  <si>
    <t>Tom Skerritt</t>
  </si>
  <si>
    <t>Alien </t>
  </si>
  <si>
    <t>UK</t>
  </si>
  <si>
    <t>Mystery|Thriller</t>
  </si>
  <si>
    <t>Callum Rennie</t>
  </si>
  <si>
    <t>Memento </t>
  </si>
  <si>
    <t>Ron Fricke</t>
  </si>
  <si>
    <t>Documentary|Music</t>
  </si>
  <si>
    <t>Collin Alfredo St. Dic</t>
  </si>
  <si>
    <t>Samsara </t>
  </si>
  <si>
    <t>None</t>
  </si>
  <si>
    <t>Damien Chazelle</t>
  </si>
  <si>
    <t>Drama|Music</t>
  </si>
  <si>
    <t>J.K. Simmons</t>
  </si>
  <si>
    <t>Whiplash </t>
  </si>
  <si>
    <t>Florian Henckel von Donnersmarck</t>
  </si>
  <si>
    <t>Drama|Thriller</t>
  </si>
  <si>
    <t>Sebastian Koch</t>
  </si>
  <si>
    <t>The Lives of Others </t>
  </si>
  <si>
    <t>German</t>
  </si>
  <si>
    <t>Germany</t>
  </si>
  <si>
    <t>Majid Majidi</t>
  </si>
  <si>
    <t>Drama|Family</t>
  </si>
  <si>
    <t>Bahare Seddiqi</t>
  </si>
  <si>
    <t>Children of Heaven </t>
  </si>
  <si>
    <t>Persian</t>
  </si>
  <si>
    <t>Iran</t>
  </si>
  <si>
    <t>Andrew Stanton</t>
  </si>
  <si>
    <t>Adventure|Animation|Family|Sci-Fi</t>
  </si>
  <si>
    <t>John Ratzenberger</t>
  </si>
  <si>
    <t>WALL·E </t>
  </si>
  <si>
    <t>Mel Gibson</t>
  </si>
  <si>
    <t>Biography|Drama|History|War</t>
  </si>
  <si>
    <t>Mhairi Calvey</t>
  </si>
  <si>
    <t>Braveheart </t>
  </si>
  <si>
    <t>Jean-Pierre Jeunet</t>
  </si>
  <si>
    <t>Comedy|Romance</t>
  </si>
  <si>
    <t>Mathieu Kassovitz</t>
  </si>
  <si>
    <t>Amélie </t>
  </si>
  <si>
    <t>French</t>
  </si>
  <si>
    <t>S.S. Rajamouli</t>
  </si>
  <si>
    <t>Action|Adventure|Drama|Fantasy|War</t>
  </si>
  <si>
    <t>Tamannaah Bhatia</t>
  </si>
  <si>
    <t>Baahubali: The Beginning </t>
  </si>
  <si>
    <t>Telugu</t>
  </si>
  <si>
    <t>India</t>
  </si>
  <si>
    <t>Richard Marquand</t>
  </si>
  <si>
    <t>Star Wars: Episode VI - Return of the Jedi </t>
  </si>
  <si>
    <t>Once Upon a Time in America </t>
  </si>
  <si>
    <t>Adventure|Animation|Fantasy</t>
  </si>
  <si>
    <t>Minnie Driver</t>
  </si>
  <si>
    <t>Princess Mononoke </t>
  </si>
  <si>
    <t>Action|Adventure|Sci-Fi</t>
  </si>
  <si>
    <t>Michael Biehn</t>
  </si>
  <si>
    <t>Aliens </t>
  </si>
  <si>
    <t>Sam Mendes</t>
  </si>
  <si>
    <t>American Beauty </t>
  </si>
  <si>
    <t>David Lean</t>
  </si>
  <si>
    <t>Adventure|Biography|Drama|History|War</t>
  </si>
  <si>
    <t>Claude Rains</t>
  </si>
  <si>
    <t>Lawrence of Arabia </t>
  </si>
  <si>
    <t>Wolfgang Petersen</t>
  </si>
  <si>
    <t>Adventure|Drama|Thriller|War</t>
  </si>
  <si>
    <t>Jürgen Prochnow</t>
  </si>
  <si>
    <t>Das Boot </t>
  </si>
  <si>
    <t>West Germany</t>
  </si>
  <si>
    <t>Darren Aronofsky</t>
  </si>
  <si>
    <t>Ellen Burstyn</t>
  </si>
  <si>
    <t>Requiem for a Dream </t>
  </si>
  <si>
    <t>Chan-wook Park</t>
  </si>
  <si>
    <t>Drama|Mystery|Thriller</t>
  </si>
  <si>
    <t>Min-sik Choi</t>
  </si>
  <si>
    <t>Oldboy </t>
  </si>
  <si>
    <t>Korean</t>
  </si>
  <si>
    <t>South Korea</t>
  </si>
  <si>
    <t>Reservoir Dogs </t>
  </si>
  <si>
    <t>Asghar Farhadi</t>
  </si>
  <si>
    <t>Drama|Mystery</t>
  </si>
  <si>
    <t>Shahab Hosseini</t>
  </si>
  <si>
    <t>A Separation </t>
  </si>
  <si>
    <t>Marius A. Markevicius</t>
  </si>
  <si>
    <t>Documentary|Sport</t>
  </si>
  <si>
    <t>Tommy Sheppard</t>
  </si>
  <si>
    <t>The Other Dream Team </t>
  </si>
  <si>
    <t>Lee Unkrich</t>
  </si>
  <si>
    <t>Adventure|Animation|Comedy|Family|Fantasy</t>
  </si>
  <si>
    <t>Toy Story 3 </t>
  </si>
  <si>
    <t>Pete Docter</t>
  </si>
  <si>
    <t>Adventure|Animation|Comedy|Family</t>
  </si>
  <si>
    <t>Up </t>
  </si>
  <si>
    <t>Adventure|Animation|Comedy|Drama|Family|Fantasy</t>
  </si>
  <si>
    <t>Amy Poehler</t>
  </si>
  <si>
    <t>Inside Out </t>
  </si>
  <si>
    <t>Batman Begins </t>
  </si>
  <si>
    <t>Adventure|Drama|War</t>
  </si>
  <si>
    <t>Michael Fassbender</t>
  </si>
  <si>
    <t>Inglourious Basterds </t>
  </si>
  <si>
    <t>Action|Adventure|Fantasy</t>
  </si>
  <si>
    <t>Indiana Jones and the Last Crusade </t>
  </si>
  <si>
    <t>Curtis Hanson</t>
  </si>
  <si>
    <t>L.A. Confidential </t>
  </si>
  <si>
    <t>John Lasseter</t>
  </si>
  <si>
    <t>Toy Story </t>
  </si>
  <si>
    <t>Brian De Palma</t>
  </si>
  <si>
    <t>Scarface </t>
  </si>
  <si>
    <t>Michel Gondry</t>
  </si>
  <si>
    <t>Drama|Fantasy|Romance|Sci-Fi</t>
  </si>
  <si>
    <t>Kate Winslet</t>
  </si>
  <si>
    <t>Eternal Sunshine of the Spotless Mind </t>
  </si>
  <si>
    <t>Biography|Drama|History|Music</t>
  </si>
  <si>
    <t>Jeffrey Jones</t>
  </si>
  <si>
    <t>Amadeus </t>
  </si>
  <si>
    <t>Biography|Drama|Sport</t>
  </si>
  <si>
    <t>Raging Bull </t>
  </si>
  <si>
    <t>Fritz Lang</t>
  </si>
  <si>
    <t>Drama|Sci-Fi</t>
  </si>
  <si>
    <t>Brigitte Helm</t>
  </si>
  <si>
    <t>Metropolis </t>
  </si>
  <si>
    <t>Unforgiven </t>
  </si>
  <si>
    <t>Oliver Hirschbiegel</t>
  </si>
  <si>
    <t>Thomas Kretschmann</t>
  </si>
  <si>
    <t>Downfall </t>
  </si>
  <si>
    <t>Lenny Abrahamson</t>
  </si>
  <si>
    <t>Joan Allen</t>
  </si>
  <si>
    <t>Room </t>
  </si>
  <si>
    <t>Ireland</t>
  </si>
  <si>
    <t>Guy Ritchie</t>
  </si>
  <si>
    <t>Comedy|Crime</t>
  </si>
  <si>
    <t>Jason Statham</t>
  </si>
  <si>
    <t>Snatch </t>
  </si>
  <si>
    <t>Stanley Kubrick</t>
  </si>
  <si>
    <t>Adventure|Mystery|Sci-Fi</t>
  </si>
  <si>
    <t>Keir Dullea</t>
  </si>
  <si>
    <t>2001: A Space Odyssey </t>
  </si>
  <si>
    <t>Gus Van Sant</t>
  </si>
  <si>
    <t>Robin Williams</t>
  </si>
  <si>
    <t>Good Will Hunting </t>
  </si>
  <si>
    <t>George Roy Hill</t>
  </si>
  <si>
    <t>Comedy|Crime|Drama</t>
  </si>
  <si>
    <t>Eileen Brennan</t>
  </si>
  <si>
    <t>The Sting </t>
  </si>
  <si>
    <t>Thomas Vinterberg</t>
  </si>
  <si>
    <t>Thomas Bo Larsen</t>
  </si>
  <si>
    <t>The Hunt </t>
  </si>
  <si>
    <t>Danish</t>
  </si>
  <si>
    <t>Denmark</t>
  </si>
  <si>
    <t>Billy Wilder</t>
  </si>
  <si>
    <t>Comedy|Music|Romance</t>
  </si>
  <si>
    <t>Nehemiah Persoff</t>
  </si>
  <si>
    <t>Some Like It Hot </t>
  </si>
  <si>
    <t>Charles Ferguson</t>
  </si>
  <si>
    <t>Documentary|War</t>
  </si>
  <si>
    <t>Campbell Scott</t>
  </si>
  <si>
    <t>No End in Sight </t>
  </si>
  <si>
    <t>Steve James</t>
  </si>
  <si>
    <t>Documentary|Drama|Sport</t>
  </si>
  <si>
    <t>William Gates</t>
  </si>
  <si>
    <t>Hoop Dreams </t>
  </si>
  <si>
    <t>Terry Gilliam</t>
  </si>
  <si>
    <t>Adventure|Comedy|Fantasy</t>
  </si>
  <si>
    <t>Eric Idle</t>
  </si>
  <si>
    <t>Monty Python and the Holy Grail </t>
  </si>
  <si>
    <t>Anthony Russo</t>
  </si>
  <si>
    <t>Robert Downey Jr.</t>
  </si>
  <si>
    <t>Captain America: Civil War </t>
  </si>
  <si>
    <t>Dean DeBlois</t>
  </si>
  <si>
    <t>Gerard Butler</t>
  </si>
  <si>
    <t>How to Train Your Dragon </t>
  </si>
  <si>
    <t>Biography|Comedy|Crime|Drama</t>
  </si>
  <si>
    <t>The Wolf of Wall Street </t>
  </si>
  <si>
    <t>Alexander Gould</t>
  </si>
  <si>
    <t>Finding Nemo </t>
  </si>
  <si>
    <t>Ron Howard</t>
  </si>
  <si>
    <t>Biography|Drama</t>
  </si>
  <si>
    <t>Adam Goldberg</t>
  </si>
  <si>
    <t>A Beautiful Mind </t>
  </si>
  <si>
    <t>Casino </t>
  </si>
  <si>
    <t>James McTeigue</t>
  </si>
  <si>
    <t>Action|Drama|Thriller</t>
  </si>
  <si>
    <t>Natalie Portman</t>
  </si>
  <si>
    <t>V for Vendetta </t>
  </si>
  <si>
    <t>John Carpenter</t>
  </si>
  <si>
    <t>Horror|Mystery|Sci-Fi</t>
  </si>
  <si>
    <t>Wilford Brimley</t>
  </si>
  <si>
    <t>The Thing </t>
  </si>
  <si>
    <t>John McTiernan</t>
  </si>
  <si>
    <t>Alan Rickman</t>
  </si>
  <si>
    <t>Die Hard </t>
  </si>
  <si>
    <t>Sci-Fi|Thriller</t>
  </si>
  <si>
    <t>Blade Runner </t>
  </si>
  <si>
    <t>Gran Torino </t>
  </si>
  <si>
    <t>Gavin O'Connor</t>
  </si>
  <si>
    <t>Drama|Sport</t>
  </si>
  <si>
    <t>Warrior </t>
  </si>
  <si>
    <t>Howl's Moving Castle </t>
  </si>
  <si>
    <t>Sean Penn</t>
  </si>
  <si>
    <t>Adventure|Biography|Drama</t>
  </si>
  <si>
    <t>Kristen Stewart</t>
  </si>
  <si>
    <t>Into the Wild </t>
  </si>
  <si>
    <t>Guillermo del Toro</t>
  </si>
  <si>
    <t>Drama|Fantasy|War</t>
  </si>
  <si>
    <t>Ivana Baquero</t>
  </si>
  <si>
    <t>Pan's Labyrinth </t>
  </si>
  <si>
    <t>Spanish</t>
  </si>
  <si>
    <t>Spain</t>
  </si>
  <si>
    <t>Joel Coen</t>
  </si>
  <si>
    <t>Philip Seymour Hoffman</t>
  </si>
  <si>
    <t>The Big Lebowski </t>
  </si>
  <si>
    <t>Denis Villeneuve</t>
  </si>
  <si>
    <t>Drama|Mystery|War</t>
  </si>
  <si>
    <t>Lubna Azabal</t>
  </si>
  <si>
    <t>Incendies </t>
  </si>
  <si>
    <t>Canada</t>
  </si>
  <si>
    <t>Victor Fleming</t>
  </si>
  <si>
    <t>Drama|History|Romance|War</t>
  </si>
  <si>
    <t>Hattie McDaniel</t>
  </si>
  <si>
    <t>Gone with the Wind </t>
  </si>
  <si>
    <t>Juan José Campanella</t>
  </si>
  <si>
    <t>Ricardo Darín</t>
  </si>
  <si>
    <t>The Secret in Their Eyes </t>
  </si>
  <si>
    <t>Argentina</t>
  </si>
  <si>
    <t>Danny Boyle</t>
  </si>
  <si>
    <t>Kelly Macdonald</t>
  </si>
  <si>
    <t>Trainspotting </t>
  </si>
  <si>
    <t>William Holden</t>
  </si>
  <si>
    <t>The Bridge on the River Kwai </t>
  </si>
  <si>
    <t>Lock, Stock and Two Smoking Barrels </t>
  </si>
  <si>
    <t>Joshua Oppenheimer</t>
  </si>
  <si>
    <t>Biography|Crime|Documentary|History</t>
  </si>
  <si>
    <t>Anwar Congo</t>
  </si>
  <si>
    <t>The Act of Killing </t>
  </si>
  <si>
    <t>Indonesian</t>
  </si>
  <si>
    <t>Elia Kazan</t>
  </si>
  <si>
    <t>Crime|Drama|Romance</t>
  </si>
  <si>
    <t>Marlon Brando</t>
  </si>
  <si>
    <t>On the Waterfront </t>
  </si>
  <si>
    <t>Joss Whedon</t>
  </si>
  <si>
    <t>Chris Hemsworth</t>
  </si>
  <si>
    <t>The Avengers </t>
  </si>
  <si>
    <t>James Gunn</t>
  </si>
  <si>
    <t>Bradley Cooper</t>
  </si>
  <si>
    <t>Guardians of the Galaxy </t>
  </si>
  <si>
    <t>George Miller</t>
  </si>
  <si>
    <t>Mad Max: Fury Road </t>
  </si>
  <si>
    <t>Australia</t>
  </si>
  <si>
    <t>Alejandro G. Iñárritu</t>
  </si>
  <si>
    <t>Adventure|Drama|Thriller|Western</t>
  </si>
  <si>
    <t>The Revenant </t>
  </si>
  <si>
    <t>Paul Greengrass</t>
  </si>
  <si>
    <t>Action|Mystery|Thriller</t>
  </si>
  <si>
    <t>Matt Damon</t>
  </si>
  <si>
    <t>The Bourne Ultimatum </t>
  </si>
  <si>
    <t>Gore Verbinski</t>
  </si>
  <si>
    <t>Johnny Depp</t>
  </si>
  <si>
    <t>Pirates of the Caribbean: The Curse of the Black Pearl </t>
  </si>
  <si>
    <t>Steve Buscemi</t>
  </si>
  <si>
    <t>Monsters, Inc. </t>
  </si>
  <si>
    <t>The Martian </t>
  </si>
  <si>
    <t>Shutter Island </t>
  </si>
  <si>
    <t>Adventure|Sci-Fi|Thriller</t>
  </si>
  <si>
    <t>Wayne Knight</t>
  </si>
  <si>
    <t>Jurassic Park </t>
  </si>
  <si>
    <t>Patrick Fugit</t>
  </si>
  <si>
    <t>Gone Girl </t>
  </si>
  <si>
    <t>Peter Weir</t>
  </si>
  <si>
    <t>Comedy|Drama|Sci-Fi</t>
  </si>
  <si>
    <t>Natascha McElhone</t>
  </si>
  <si>
    <t>The Truman Show </t>
  </si>
  <si>
    <t>Tim Miller</t>
  </si>
  <si>
    <t>Action|Adventure|Comedy|Romance|Sci-Fi</t>
  </si>
  <si>
    <t>Ryan Reynolds</t>
  </si>
  <si>
    <t>Deadpool </t>
  </si>
  <si>
    <t>Action</t>
  </si>
  <si>
    <t>David Carradine</t>
  </si>
  <si>
    <t>Kill Bill: Vol. 1 </t>
  </si>
  <si>
    <t>Hugh Jackman</t>
  </si>
  <si>
    <t>Prisoners </t>
  </si>
  <si>
    <t>M. Night Shyamalan</t>
  </si>
  <si>
    <t>The Sixth Sense </t>
  </si>
  <si>
    <t>Frank Miller</t>
  </si>
  <si>
    <t>Crime|Thriller</t>
  </si>
  <si>
    <t>Rosario Dawson</t>
  </si>
  <si>
    <t>Sin City </t>
  </si>
  <si>
    <t>Action|Biography|Drama|Sport</t>
  </si>
  <si>
    <t>Rush </t>
  </si>
  <si>
    <t>Wes Anderson</t>
  </si>
  <si>
    <t>Adventure|Comedy|Crime|Drama</t>
  </si>
  <si>
    <t>Bill Murray</t>
  </si>
  <si>
    <t>The Grand Budapest Hotel </t>
  </si>
  <si>
    <t>Million Dollar Baby </t>
  </si>
  <si>
    <t>Tate Taylor</t>
  </si>
  <si>
    <t>Emma Stone</t>
  </si>
  <si>
    <t>The Help </t>
  </si>
  <si>
    <t>Ethan Coen</t>
  </si>
  <si>
    <t>No Country for Old Men </t>
  </si>
  <si>
    <t>Paul Thomas Anderson</t>
  </si>
  <si>
    <t>Jim Meskimen</t>
  </si>
  <si>
    <t>There Will Be Blood </t>
  </si>
  <si>
    <t>Steve McQueen</t>
  </si>
  <si>
    <t>Quvenzhané Wallis</t>
  </si>
  <si>
    <t>12 Years a Slave </t>
  </si>
  <si>
    <t>Tom McCarthy</t>
  </si>
  <si>
    <t>Biography|Crime|Drama|History</t>
  </si>
  <si>
    <t>Billy Crudup</t>
  </si>
  <si>
    <t>Spotlight </t>
  </si>
  <si>
    <t>Terry George</t>
  </si>
  <si>
    <t>Drama|History|War</t>
  </si>
  <si>
    <t>Don Cheadle</t>
  </si>
  <si>
    <t>Hotel Rwanda </t>
  </si>
  <si>
    <t>Morten Tyldum</t>
  </si>
  <si>
    <t>Biography|Drama|Thriller|War</t>
  </si>
  <si>
    <t>Benedict Cumberbatch</t>
  </si>
  <si>
    <t>The Imitation Game </t>
  </si>
  <si>
    <t>Rob Reiner</t>
  </si>
  <si>
    <t>Adventure|Family|Fantasy|Romance</t>
  </si>
  <si>
    <t>Robin Wright</t>
  </si>
  <si>
    <t>The Princess Bride </t>
  </si>
  <si>
    <t>Harold Ramis</t>
  </si>
  <si>
    <t>Comedy|Fantasy|Romance</t>
  </si>
  <si>
    <t>Groundhog Day </t>
  </si>
  <si>
    <t>Alejandro Amenábar</t>
  </si>
  <si>
    <t>Biography|Drama|Romance</t>
  </si>
  <si>
    <t>Belén Rueda</t>
  </si>
  <si>
    <t>The Sea Inside </t>
  </si>
  <si>
    <t>Je-kyu Kang</t>
  </si>
  <si>
    <t>Tae Guk Gi: The Brotherhood of War </t>
  </si>
  <si>
    <t>Adventure|Drama</t>
  </si>
  <si>
    <t>Marshall Bell</t>
  </si>
  <si>
    <t>Stand by Me </t>
  </si>
  <si>
    <t>Katsuhiro Ôtomo</t>
  </si>
  <si>
    <t>Action|Animation|Sci-Fi</t>
  </si>
  <si>
    <t>Mitsuo Iwata</t>
  </si>
  <si>
    <t>Akira </t>
  </si>
  <si>
    <t>José Padilha</t>
  </si>
  <si>
    <t>Wagner Moura</t>
  </si>
  <si>
    <t>Elite Squad </t>
  </si>
  <si>
    <t>The Terminator </t>
  </si>
  <si>
    <t>Oliver Stone</t>
  </si>
  <si>
    <t>Platoon </t>
  </si>
  <si>
    <t>Biography|Crime|Drama|Western</t>
  </si>
  <si>
    <t>Katharine Ross</t>
  </si>
  <si>
    <t>Butch Cassidy and the Sundance Kid </t>
  </si>
  <si>
    <t>Richard Kelly</t>
  </si>
  <si>
    <t>Drama|Sci-Fi|Thriller</t>
  </si>
  <si>
    <t>Jake Gyllenhaal</t>
  </si>
  <si>
    <t>Donnie Darko </t>
  </si>
  <si>
    <t>Woody Allen</t>
  </si>
  <si>
    <t>Annie Hall </t>
  </si>
  <si>
    <t>Adventure|Family|Fantasy|Musical</t>
  </si>
  <si>
    <t>Margaret Hamilton</t>
  </si>
  <si>
    <t>The Wizard of Oz </t>
  </si>
  <si>
    <t>Richard Linklater</t>
  </si>
  <si>
    <t>Drama|Romance</t>
  </si>
  <si>
    <t>Hanno Pöschl</t>
  </si>
  <si>
    <t>Before Sunrise </t>
  </si>
  <si>
    <t>William Wyler</t>
  </si>
  <si>
    <t>Drama|Romance|War</t>
  </si>
  <si>
    <t>Myrna Loy</t>
  </si>
  <si>
    <t>The Best Years of Our Lives </t>
  </si>
  <si>
    <t>Adriana Barraza</t>
  </si>
  <si>
    <t>Amores Perros </t>
  </si>
  <si>
    <t>Mexico</t>
  </si>
  <si>
    <t>David Sington</t>
  </si>
  <si>
    <t>Documentary|History</t>
  </si>
  <si>
    <t>John F. Kennedy</t>
  </si>
  <si>
    <t>In the Shadow of the Moon </t>
  </si>
  <si>
    <t>Ulrich Thomsen</t>
  </si>
  <si>
    <t>The Celebration </t>
  </si>
  <si>
    <t>John G. Avildsen</t>
  </si>
  <si>
    <t>Sylvester Stallone</t>
  </si>
  <si>
    <t>Rocky </t>
  </si>
  <si>
    <t>Michael Wadleigh</t>
  </si>
  <si>
    <t>Documentary|History|Music</t>
  </si>
  <si>
    <t>Joe Cocker</t>
  </si>
  <si>
    <t>Woodstock </t>
  </si>
  <si>
    <t>Michael Roemer</t>
  </si>
  <si>
    <t>Yaphet Kotto</t>
  </si>
  <si>
    <t>Nothing But a Man </t>
  </si>
  <si>
    <t>Action|Adventure|Fantasy|Sci-Fi|Thriller</t>
  </si>
  <si>
    <t>Jennifer Lawrence</t>
  </si>
  <si>
    <t>X-Men: Days of Future Past </t>
  </si>
  <si>
    <t>Brad Bird</t>
  </si>
  <si>
    <t>Animation|Comedy|Family|Fantasy</t>
  </si>
  <si>
    <t>Janeane Garofalo</t>
  </si>
  <si>
    <t>Ratatouille </t>
  </si>
  <si>
    <t>J.J. Abrams</t>
  </si>
  <si>
    <t>Star Trek </t>
  </si>
  <si>
    <t>Ang Lee</t>
  </si>
  <si>
    <t>Adventure|Drama|Fantasy</t>
  </si>
  <si>
    <t>Suraj Sharma</t>
  </si>
  <si>
    <t>Life of Pi </t>
  </si>
  <si>
    <t>Martin Campbell</t>
  </si>
  <si>
    <t>Action|Adventure|Thriller</t>
  </si>
  <si>
    <t>Eva Green</t>
  </si>
  <si>
    <t>Casino Royale </t>
  </si>
  <si>
    <t>Edward Zwick</t>
  </si>
  <si>
    <t>Adventure|Drama|Thriller</t>
  </si>
  <si>
    <t>Blood Diamond </t>
  </si>
  <si>
    <t>Action|Adventure|Animation|Family</t>
  </si>
  <si>
    <t>Holly Hunter</t>
  </si>
  <si>
    <t>The Incredibles </t>
  </si>
  <si>
    <t>Paddy Considine</t>
  </si>
  <si>
    <t>Cinderella Man </t>
  </si>
  <si>
    <t>Tim Burton</t>
  </si>
  <si>
    <t>Big Fish </t>
  </si>
  <si>
    <t>Gabriele Muccino</t>
  </si>
  <si>
    <t>Will Smith</t>
  </si>
  <si>
    <t>The Pursuit of Happyness </t>
  </si>
  <si>
    <t>Vivica A. Fox</t>
  </si>
  <si>
    <t>Kill Bill: Vol. 2 </t>
  </si>
  <si>
    <t>Catch Me If You Can </t>
  </si>
  <si>
    <t>Action|Adventure|Animation|Comedy|Drama|Family|Sci-Fi</t>
  </si>
  <si>
    <t>Vin Diesel</t>
  </si>
  <si>
    <t>The Iron Giant </t>
  </si>
  <si>
    <t>Drama|History|Thriller</t>
  </si>
  <si>
    <t>Sally Kirkland</t>
  </si>
  <si>
    <t>JFK </t>
  </si>
  <si>
    <t>Adam Baldwin</t>
  </si>
  <si>
    <t>Serenity </t>
  </si>
  <si>
    <t>Patton Oswalt</t>
  </si>
  <si>
    <t>Magnolia </t>
  </si>
  <si>
    <t>Taylor Hackford</t>
  </si>
  <si>
    <t>Delroy Lindo</t>
  </si>
  <si>
    <t>Blood In, Blood Out </t>
  </si>
  <si>
    <t>Neill Blomkamp</t>
  </si>
  <si>
    <t>Action|Sci-Fi|Thriller</t>
  </si>
  <si>
    <t>Sharlto Copley</t>
  </si>
  <si>
    <t>District 9 </t>
  </si>
  <si>
    <t>South Africa</t>
  </si>
  <si>
    <t>John Doman</t>
  </si>
  <si>
    <t>Mystic River </t>
  </si>
  <si>
    <t>Ron Clements</t>
  </si>
  <si>
    <t>Adventure|Animation|Comedy|Family|Fantasy|Musical|Romance</t>
  </si>
  <si>
    <t>Aladdin </t>
  </si>
  <si>
    <t>Jacques Perrin</t>
  </si>
  <si>
    <t>Documentary</t>
  </si>
  <si>
    <t>Winged Migration </t>
  </si>
  <si>
    <t>Barry Levinson</t>
  </si>
  <si>
    <t>Tom Cruise</t>
  </si>
  <si>
    <t>Rain Man </t>
  </si>
  <si>
    <t>Spike Jonze</t>
  </si>
  <si>
    <t>Drama|Romance|Sci-Fi</t>
  </si>
  <si>
    <t>Scarlett Johansson</t>
  </si>
  <si>
    <t>Her </t>
  </si>
  <si>
    <t>Kevin Costner</t>
  </si>
  <si>
    <t>Adventure|Drama|Western</t>
  </si>
  <si>
    <t>Mary McDonnell</t>
  </si>
  <si>
    <t>Dances with Wolves </t>
  </si>
  <si>
    <t>Dead Poets Society </t>
  </si>
  <si>
    <t>Michel Hazanavicius</t>
  </si>
  <si>
    <t>Comedy|Drama|Romance</t>
  </si>
  <si>
    <t>Bérénice Bejo</t>
  </si>
  <si>
    <t>The Artist </t>
  </si>
  <si>
    <t>Tom Hooper</t>
  </si>
  <si>
    <t>Biography|Drama|History|Romance</t>
  </si>
  <si>
    <t>Colin Firth</t>
  </si>
  <si>
    <t>The King's Speech </t>
  </si>
  <si>
    <t>Brazil </t>
  </si>
  <si>
    <t>Martin McDonagh</t>
  </si>
  <si>
    <t>Elizabeth Berrington</t>
  </si>
  <si>
    <t>In Bruges </t>
  </si>
  <si>
    <t>David Lynch</t>
  </si>
  <si>
    <t>Naomi Watts</t>
  </si>
  <si>
    <t>Mulholland Drive </t>
  </si>
  <si>
    <t>Anil Kapoor</t>
  </si>
  <si>
    <t>Slumdog Millionaire </t>
  </si>
  <si>
    <t>Black Swan </t>
  </si>
  <si>
    <t>Stephen Chbosky</t>
  </si>
  <si>
    <t>Logan Lerman</t>
  </si>
  <si>
    <t>The Perks of Being a Wallflower </t>
  </si>
  <si>
    <t>Tony Scott</t>
  </si>
  <si>
    <t>Action|Crime|Drama|Romance|Thriller</t>
  </si>
  <si>
    <t>True Romance </t>
  </si>
  <si>
    <t>Lars von Trier</t>
  </si>
  <si>
    <t>Crime|Drama|Musical</t>
  </si>
  <si>
    <t>Catherine Deneuve</t>
  </si>
  <si>
    <t>Dancer in the Dark </t>
  </si>
  <si>
    <t>William Friedkin</t>
  </si>
  <si>
    <t>Horror</t>
  </si>
  <si>
    <t>The Exorcist </t>
  </si>
  <si>
    <t>Roy Scheider</t>
  </si>
  <si>
    <t>Jaws </t>
  </si>
  <si>
    <t>Julie Christie</t>
  </si>
  <si>
    <t>Doctor Zhivago </t>
  </si>
  <si>
    <t>Sissy Spacek</t>
  </si>
  <si>
    <t>The Straight Story </t>
  </si>
  <si>
    <t>Norman Jewison</t>
  </si>
  <si>
    <t>Drama|Family|Musical|Romance</t>
  </si>
  <si>
    <t>Topol</t>
  </si>
  <si>
    <t>Fiddler on the Roof </t>
  </si>
  <si>
    <t>Michael Moore</t>
  </si>
  <si>
    <t>Documentary|Drama</t>
  </si>
  <si>
    <t>Sicko </t>
  </si>
  <si>
    <t>Karan Johar</t>
  </si>
  <si>
    <t>Shah Rukh Khan</t>
  </si>
  <si>
    <t>My Name Is Khan </t>
  </si>
  <si>
    <t>Hindi</t>
  </si>
  <si>
    <t>Robert Wise</t>
  </si>
  <si>
    <t>Biography|Drama|Family|Musical|Romance</t>
  </si>
  <si>
    <t>Eleanor Parker</t>
  </si>
  <si>
    <t>The Sound of Music </t>
  </si>
  <si>
    <t>Vincent Paronnaud</t>
  </si>
  <si>
    <t>Animation|Biography|Drama|War</t>
  </si>
  <si>
    <t>Persepolis </t>
  </si>
  <si>
    <t>Jean-Marc Vallée</t>
  </si>
  <si>
    <t>Dallas Buyers Club </t>
  </si>
  <si>
    <t>Edgar Wright</t>
  </si>
  <si>
    <t>Comedy|Horror</t>
  </si>
  <si>
    <t>Peter Serafinowicz</t>
  </si>
  <si>
    <t>Shaun of the Dead </t>
  </si>
  <si>
    <t>Billy Bob Thornton</t>
  </si>
  <si>
    <t>Robert Duvall</t>
  </si>
  <si>
    <t>Sling Blade </t>
  </si>
  <si>
    <t>Ellar Coltrane</t>
  </si>
  <si>
    <t>Boyhood </t>
  </si>
  <si>
    <t>Crime|Documentary|Drama</t>
  </si>
  <si>
    <t>Bowling for Columbine </t>
  </si>
  <si>
    <t>Walter Salles</t>
  </si>
  <si>
    <t>Fernanda Montenegro</t>
  </si>
  <si>
    <t>Central Station </t>
  </si>
  <si>
    <t>Mel Brooks</t>
  </si>
  <si>
    <t>Comedy</t>
  </si>
  <si>
    <t>Madeline Kahn</t>
  </si>
  <si>
    <t>Young Frankenstein </t>
  </si>
  <si>
    <t>Vernon Dobtcheff</t>
  </si>
  <si>
    <t>Before Sunset </t>
  </si>
  <si>
    <t>Ari Folman</t>
  </si>
  <si>
    <t>Animation|Biography|Documentary|Drama|History|War</t>
  </si>
  <si>
    <t>Waltz with Bashir </t>
  </si>
  <si>
    <t>Hebrew</t>
  </si>
  <si>
    <t>Israel</t>
  </si>
  <si>
    <t>Action|Drama|Western</t>
  </si>
  <si>
    <t>A Fistful of Dollars </t>
  </si>
  <si>
    <t>CCH Pounder</t>
  </si>
  <si>
    <t>Avatar </t>
  </si>
  <si>
    <t>Adventure|Fantasy</t>
  </si>
  <si>
    <t>Aidan Turner</t>
  </si>
  <si>
    <t>The Hobbit: The Desolation of Smaug </t>
  </si>
  <si>
    <t>Jon Favreau</t>
  </si>
  <si>
    <t>Iron Man </t>
  </si>
  <si>
    <t>Doug Liman</t>
  </si>
  <si>
    <t>Edge of Tomorrow </t>
  </si>
  <si>
    <t>Don Hall</t>
  </si>
  <si>
    <t>Damon Wayans Jr.</t>
  </si>
  <si>
    <t>Big Hero 6 </t>
  </si>
  <si>
    <t>The Hobbit: An Unexpected Journey </t>
  </si>
  <si>
    <t>Action|Adventure|Animation|Comedy|Family|Fantasy</t>
  </si>
  <si>
    <t>How to Train Your Dragon 2 </t>
  </si>
  <si>
    <t>Toy Story 2 </t>
  </si>
  <si>
    <t>Alfonso Cuarón</t>
  </si>
  <si>
    <t>Charlie Hunnam</t>
  </si>
  <si>
    <t>Children of Men </t>
  </si>
  <si>
    <t>Michael Mann</t>
  </si>
  <si>
    <t>Biography|Drama|Thriller</t>
  </si>
  <si>
    <t>The Insider </t>
  </si>
  <si>
    <t>Crime|Drama|Mystery|Thriller|Western</t>
  </si>
  <si>
    <t>Craig Stark</t>
  </si>
  <si>
    <t>The Hateful Eight </t>
  </si>
  <si>
    <t>The Bourne Identity </t>
  </si>
  <si>
    <t>Cameron Crowe</t>
  </si>
  <si>
    <t>Adventure|Comedy|Drama|Music</t>
  </si>
  <si>
    <t>Almost Famous </t>
  </si>
  <si>
    <t>Captain Phillips </t>
  </si>
  <si>
    <t>Andrew Adamson</t>
  </si>
  <si>
    <t>Kathleen Freeman</t>
  </si>
  <si>
    <t>Shrek </t>
  </si>
  <si>
    <t>Yimou Zhang</t>
  </si>
  <si>
    <t>Action|Adventure|History</t>
  </si>
  <si>
    <t>Jet Li</t>
  </si>
  <si>
    <t>Hero </t>
  </si>
  <si>
    <t>Mandarin</t>
  </si>
  <si>
    <t>China</t>
  </si>
  <si>
    <t>Nick Cassavetes</t>
  </si>
  <si>
    <t>Ryan Gosling</t>
  </si>
  <si>
    <t>The Notebook </t>
  </si>
  <si>
    <t>Denzel Washington</t>
  </si>
  <si>
    <t>Glory </t>
  </si>
  <si>
    <t>James Mangold</t>
  </si>
  <si>
    <t>Biography|Drama|Music|Romance</t>
  </si>
  <si>
    <t>Sandra Ellis Lafferty</t>
  </si>
  <si>
    <t>Walk the Line </t>
  </si>
  <si>
    <t>F. Gary Gray</t>
  </si>
  <si>
    <t>Biography|Crime|Drama|History|Music</t>
  </si>
  <si>
    <t>Aldis Hodge</t>
  </si>
  <si>
    <t>Straight Outta Compton </t>
  </si>
  <si>
    <t>John Landis</t>
  </si>
  <si>
    <t>Action|Comedy|Crime|Music</t>
  </si>
  <si>
    <t>John Belushi</t>
  </si>
  <si>
    <t>The Blues Brothers </t>
  </si>
  <si>
    <t>Philip Kaufman</t>
  </si>
  <si>
    <t>Adventure|Drama|History</t>
  </si>
  <si>
    <t>Dennis Quaid</t>
  </si>
  <si>
    <t>The Right Stuff </t>
  </si>
  <si>
    <t>Pierre Morel</t>
  </si>
  <si>
    <t>Taken </t>
  </si>
  <si>
    <t>The Untouchables </t>
  </si>
  <si>
    <t>Roger Donaldson</t>
  </si>
  <si>
    <t>The World's Fastest Indian </t>
  </si>
  <si>
    <t>Fantasy|Romance</t>
  </si>
  <si>
    <t>Edward Scissorhands </t>
  </si>
  <si>
    <t>Biography|Comedy|Drama</t>
  </si>
  <si>
    <t>Ed Wood </t>
  </si>
  <si>
    <t>George Cukor</t>
  </si>
  <si>
    <t>Jeremy Brett</t>
  </si>
  <si>
    <t>My Fair Lady </t>
  </si>
  <si>
    <t>Horror|Thriller</t>
  </si>
  <si>
    <t>Jamie Lee Curtis</t>
  </si>
  <si>
    <t>Halloween </t>
  </si>
  <si>
    <t>Action|Comedy|Mystery</t>
  </si>
  <si>
    <t>Bill Bailey</t>
  </si>
  <si>
    <t>Hot Fuzz </t>
  </si>
  <si>
    <t>Chen Chang</t>
  </si>
  <si>
    <t>Crouching Tiger, Hidden Dragon </t>
  </si>
  <si>
    <t>Taiwan</t>
  </si>
  <si>
    <t>James Ivory</t>
  </si>
  <si>
    <t>The Remains of the Day </t>
  </si>
  <si>
    <t>Boogie Nights </t>
  </si>
  <si>
    <t>Yuki Matsuzaki</t>
  </si>
  <si>
    <t>Letters from Iwo Jima </t>
  </si>
  <si>
    <t>Stéphane Aubier</t>
  </si>
  <si>
    <t>Animation|Comedy|Crime|Drama|Family</t>
  </si>
  <si>
    <t>Mackenzie Foy</t>
  </si>
  <si>
    <t>Ernest &amp; Celestine </t>
  </si>
  <si>
    <t>David O. Russell</t>
  </si>
  <si>
    <t>The Fighter </t>
  </si>
  <si>
    <t>Family|Sci-Fi</t>
  </si>
  <si>
    <t>Henry Thomas</t>
  </si>
  <si>
    <t>E.T. the Extra-Terrestrial </t>
  </si>
  <si>
    <t>Paul Haggis</t>
  </si>
  <si>
    <t>Crash </t>
  </si>
  <si>
    <t>Michael Haneke</t>
  </si>
  <si>
    <t>Isabelle Huppert</t>
  </si>
  <si>
    <t>Amour </t>
  </si>
  <si>
    <t>Dan Gilroy</t>
  </si>
  <si>
    <t>Nightcrawler </t>
  </si>
  <si>
    <t>Jonathan Dayton</t>
  </si>
  <si>
    <t>Steve Carell</t>
  </si>
  <si>
    <t>Little Miss Sunshine </t>
  </si>
  <si>
    <t>Yash Chopra</t>
  </si>
  <si>
    <t>Drama|Musical|Romance</t>
  </si>
  <si>
    <t>Veer-Zaara </t>
  </si>
  <si>
    <t>Mark Margolis</t>
  </si>
  <si>
    <t>The Wrestler </t>
  </si>
  <si>
    <t>Christophe Barratier</t>
  </si>
  <si>
    <t>Jean-Baptiste Maunier</t>
  </si>
  <si>
    <t>The Chorus </t>
  </si>
  <si>
    <t>Spike Lee</t>
  </si>
  <si>
    <t>Ruby Dee</t>
  </si>
  <si>
    <t>Do the Right Thing </t>
  </si>
  <si>
    <t>Duncan Jones</t>
  </si>
  <si>
    <t>Drama|Mystery|Sci-Fi</t>
  </si>
  <si>
    <t>Moon </t>
  </si>
  <si>
    <t>Seamus Davey-Fitzpatrick</t>
  </si>
  <si>
    <t>Before Midnight </t>
  </si>
  <si>
    <t>Fabián Bielinsky</t>
  </si>
  <si>
    <t>Nine Queens </t>
  </si>
  <si>
    <t>Anna Muylaert</t>
  </si>
  <si>
    <t>Alex Huszar</t>
  </si>
  <si>
    <t>The Second Mother </t>
  </si>
  <si>
    <t>Cristian Mungiu</t>
  </si>
  <si>
    <t>Anamaria Marinca</t>
  </si>
  <si>
    <t>4 Months, 3 Weeks and 2 Days </t>
  </si>
  <si>
    <t>Romanian</t>
  </si>
  <si>
    <t>Romania</t>
  </si>
  <si>
    <t>John Carney</t>
  </si>
  <si>
    <t>Drama|Music|Romance</t>
  </si>
  <si>
    <t>Glen Hansard</t>
  </si>
  <si>
    <t>Once </t>
  </si>
  <si>
    <t>Nathan Greno</t>
  </si>
  <si>
    <t>Brad Garrett</t>
  </si>
  <si>
    <t>Tangled </t>
  </si>
  <si>
    <t>Albert Finney</t>
  </si>
  <si>
    <t>Skyfall </t>
  </si>
  <si>
    <t>Star Trek Into Darkness </t>
  </si>
  <si>
    <t>Adventure|Drama|Family|Fantasy</t>
  </si>
  <si>
    <t>The Jungle Book </t>
  </si>
  <si>
    <t>Captain America: The Winter Soldier </t>
  </si>
  <si>
    <t>Rich Moore</t>
  </si>
  <si>
    <t>Adventure|Animation|Comedy|Family|Sci-Fi</t>
  </si>
  <si>
    <t>Jack McBrayer</t>
  </si>
  <si>
    <t>Wreck-It Ralph </t>
  </si>
  <si>
    <t>Drama|Fantasy|Romance</t>
  </si>
  <si>
    <t>The Curious Case of Benjamin Button </t>
  </si>
  <si>
    <t>Matthew Vaughn</t>
  </si>
  <si>
    <t>X-Men: First Class </t>
  </si>
  <si>
    <t>Adventure|Family|Fantasy|Mystery</t>
  </si>
  <si>
    <t>Daniel Radcliffe</t>
  </si>
  <si>
    <t>Harry Potter and the Prisoner of Azkaban </t>
  </si>
  <si>
    <t>Adventure|Drama|Sci-Fi|Thriller</t>
  </si>
  <si>
    <t>Phaldut Sharma</t>
  </si>
  <si>
    <t>Gravity </t>
  </si>
  <si>
    <t>American Gangster </t>
  </si>
  <si>
    <t>The Girl with the Dragon Tattoo </t>
  </si>
  <si>
    <t>The Bourne Supremacy </t>
  </si>
  <si>
    <t>Steven Soderbergh</t>
  </si>
  <si>
    <t>Ocean's Eleven </t>
  </si>
  <si>
    <t>Pedro Armendáriz Jr.</t>
  </si>
  <si>
    <t>Oceans </t>
  </si>
  <si>
    <t>Mark Osborne</t>
  </si>
  <si>
    <t>Adventure|Animation|Drama|Family|Fantasy</t>
  </si>
  <si>
    <t>Jeff Bridges</t>
  </si>
  <si>
    <t>The Little Prince </t>
  </si>
  <si>
    <t>Phil Lord</t>
  </si>
  <si>
    <t>The Lego Movie </t>
  </si>
  <si>
    <t>Angelina Jolie Pitt</t>
  </si>
  <si>
    <t>Changeling </t>
  </si>
  <si>
    <t>Deborah Kara Unger</t>
  </si>
  <si>
    <t>The Game </t>
  </si>
  <si>
    <t>Adventure|Crime|Drama|Western</t>
  </si>
  <si>
    <t>3:10 to Yuma </t>
  </si>
  <si>
    <t>Andrew Davis</t>
  </si>
  <si>
    <t>Action|Adventure|Crime|Drama|Mystery|Thriller</t>
  </si>
  <si>
    <t>The Fugitive </t>
  </si>
  <si>
    <t>Back to the Future Part II </t>
  </si>
  <si>
    <t>James Wan</t>
  </si>
  <si>
    <t>Javier Botet</t>
  </si>
  <si>
    <t>The Conjuring 2 </t>
  </si>
  <si>
    <t>Action|Adventure|Drama|Romance|War</t>
  </si>
  <si>
    <t>Wes Studi</t>
  </si>
  <si>
    <t>The Last of the Mohicans </t>
  </si>
  <si>
    <t>Action|Adventure|Drama|Thriller</t>
  </si>
  <si>
    <t>Rudy Youngblood</t>
  </si>
  <si>
    <t>Apocalypto </t>
  </si>
  <si>
    <t>Maya</t>
  </si>
  <si>
    <t>Adventure|Animation|Comedy|Crime|Family</t>
  </si>
  <si>
    <t>Fantastic Mr. Fox </t>
  </si>
  <si>
    <t>Andrew Niccol</t>
  </si>
  <si>
    <t>Blair Underwood</t>
  </si>
  <si>
    <t>Gattaca </t>
  </si>
  <si>
    <t>Todd Phillips</t>
  </si>
  <si>
    <t>The Hangover </t>
  </si>
  <si>
    <t>Mike Newell</t>
  </si>
  <si>
    <t>Donnie Brasco </t>
  </si>
  <si>
    <t>Boaz Yakin</t>
  </si>
  <si>
    <t>Remember the Titans </t>
  </si>
  <si>
    <t>Joe Wright</t>
  </si>
  <si>
    <t>Drama|Mystery|Romance|War</t>
  </si>
  <si>
    <t>Atonement </t>
  </si>
  <si>
    <t>Adam McKay</t>
  </si>
  <si>
    <t>Biography|Comedy|Drama|History</t>
  </si>
  <si>
    <t>The Big Short </t>
  </si>
  <si>
    <t>Talulah Riley</t>
  </si>
  <si>
    <t>Pride &amp; Prejudice </t>
  </si>
  <si>
    <t>Paul McGuigan</t>
  </si>
  <si>
    <t>Lucky Number Slevin </t>
  </si>
  <si>
    <t>Adventure|Comedy|Crime|Music</t>
  </si>
  <si>
    <t>O Brother, Where Art Thou? </t>
  </si>
  <si>
    <t>George P. Cosmatos</t>
  </si>
  <si>
    <t>Action|Biography|Drama|History|Romance|Western</t>
  </si>
  <si>
    <t>Tombstone </t>
  </si>
  <si>
    <t>Marc Forster</t>
  </si>
  <si>
    <t>Biography|Drama|Family</t>
  </si>
  <si>
    <t>Finding Neverland </t>
  </si>
  <si>
    <t>Bernardo Bertolucci</t>
  </si>
  <si>
    <t>Cary-Hiroyuki Tagawa</t>
  </si>
  <si>
    <t>The Last Emperor </t>
  </si>
  <si>
    <t>Giuseppe Tornatore</t>
  </si>
  <si>
    <t>Crime|Drama|Mystery|Romance</t>
  </si>
  <si>
    <t>Jim Sturgess</t>
  </si>
  <si>
    <t>The Best Offer </t>
  </si>
  <si>
    <t>Paul Verhoeven</t>
  </si>
  <si>
    <t>Drama|Thriller|War</t>
  </si>
  <si>
    <t>Michiel Huisman</t>
  </si>
  <si>
    <t>Black Book </t>
  </si>
  <si>
    <t>Dutch</t>
  </si>
  <si>
    <t>Netherlands</t>
  </si>
  <si>
    <t>Christian Carion</t>
  </si>
  <si>
    <t>Drama|History|Music|Romance|War</t>
  </si>
  <si>
    <t>Gary Lewis</t>
  </si>
  <si>
    <t>Joyeux Noel </t>
  </si>
  <si>
    <t>Trey Parker</t>
  </si>
  <si>
    <t>Animation|Comedy|Fantasy|Musical</t>
  </si>
  <si>
    <t>South Park: Bigger Longer &amp; Uncut </t>
  </si>
  <si>
    <t>Silver Linings Playbook </t>
  </si>
  <si>
    <t>Stephen Chow</t>
  </si>
  <si>
    <t>Action|Comedy|Crime|Fantasy</t>
  </si>
  <si>
    <t>Shengyi Huang</t>
  </si>
  <si>
    <t>Kung Fu Hustle </t>
  </si>
  <si>
    <t>Cantonese</t>
  </si>
  <si>
    <t>Hong Kong</t>
  </si>
  <si>
    <t>Action|Horror|Sci-Fi</t>
  </si>
  <si>
    <t>Shane Black</t>
  </si>
  <si>
    <t>Predator </t>
  </si>
  <si>
    <t>Birdman or (The Unexpected Virtue of Ignorance) </t>
  </si>
  <si>
    <t>Kenneth Branagh</t>
  </si>
  <si>
    <t>Hamlet </t>
  </si>
  <si>
    <t>Ulrich Tukur</t>
  </si>
  <si>
    <t>The White Ribbon </t>
  </si>
  <si>
    <t>Sidney Lumet</t>
  </si>
  <si>
    <t>Charlotte Rampling</t>
  </si>
  <si>
    <t>The Verdict </t>
  </si>
  <si>
    <t>Adventure|Comedy|Drama|Romance</t>
  </si>
  <si>
    <t>Moonrise Kingdom </t>
  </si>
  <si>
    <t>Oprah Winfrey</t>
  </si>
  <si>
    <t>The Color Purple </t>
  </si>
  <si>
    <t>Nicolas Winding Refn</t>
  </si>
  <si>
    <t>Drive </t>
  </si>
  <si>
    <t>Comedy|Drama|Fantasy</t>
  </si>
  <si>
    <t>Willie Garson</t>
  </si>
  <si>
    <t>Being John Malkovich </t>
  </si>
  <si>
    <t>James Foley</t>
  </si>
  <si>
    <t>Crime|Drama|Mystery</t>
  </si>
  <si>
    <t>Glengarry Glen Ross </t>
  </si>
  <si>
    <t>Mark Herman</t>
  </si>
  <si>
    <t>Richard Johnson</t>
  </si>
  <si>
    <t>The Boy in the Striped Pajamas </t>
  </si>
  <si>
    <t>Josh Boone</t>
  </si>
  <si>
    <t>Shailene Woodley</t>
  </si>
  <si>
    <t>The Fault in Our Stars </t>
  </si>
  <si>
    <t>Alexander Payne</t>
  </si>
  <si>
    <t>Adventure|Comedy|Drama</t>
  </si>
  <si>
    <t>Devin Ratray</t>
  </si>
  <si>
    <t>Nebraska </t>
  </si>
  <si>
    <t>Richard Curtis</t>
  </si>
  <si>
    <t>Tom Hughes</t>
  </si>
  <si>
    <t>About Time </t>
  </si>
  <si>
    <t>Lasse Hallström</t>
  </si>
  <si>
    <t>What's Eating Gilbert Grape </t>
  </si>
  <si>
    <t>Mike Judge</t>
  </si>
  <si>
    <t>Gary Cole</t>
  </si>
  <si>
    <t>Office Space </t>
  </si>
  <si>
    <t>John Singleton</t>
  </si>
  <si>
    <t>John Cothran</t>
  </si>
  <si>
    <t>Boyz n the Hood </t>
  </si>
  <si>
    <t>Robert Stevenson</t>
  </si>
  <si>
    <t>Comedy|Family|Fantasy|Musical</t>
  </si>
  <si>
    <t>Ed Wynn</t>
  </si>
  <si>
    <t>Mary Poppins </t>
  </si>
  <si>
    <t>Robert Redford</t>
  </si>
  <si>
    <t>Ordinary People </t>
  </si>
  <si>
    <t>John Cameron Mitchell</t>
  </si>
  <si>
    <t>Comedy|Drama|Music|Musical</t>
  </si>
  <si>
    <t>Hedwig and the Angry Inch </t>
  </si>
  <si>
    <t>Mike van Diem</t>
  </si>
  <si>
    <t>Jan Decleir</t>
  </si>
  <si>
    <t>Character </t>
  </si>
  <si>
    <t>Sofia Coppola</t>
  </si>
  <si>
    <t>Lost in Translation </t>
  </si>
  <si>
    <t>Jim Abrahams</t>
  </si>
  <si>
    <t>Peter Graves</t>
  </si>
  <si>
    <t>Airplane! </t>
  </si>
  <si>
    <t>Sam Raimi</t>
  </si>
  <si>
    <t>Comedy|Fantasy|Horror|Thriller</t>
  </si>
  <si>
    <t>Ted Raimi</t>
  </si>
  <si>
    <t>Evil Dead II </t>
  </si>
  <si>
    <t>Guy Hamilton</t>
  </si>
  <si>
    <t>Honor Blackman</t>
  </si>
  <si>
    <t>Goldfinger </t>
  </si>
  <si>
    <t>Todd Solondz</t>
  </si>
  <si>
    <t>Happiness </t>
  </si>
  <si>
    <t>Comedy|Western</t>
  </si>
  <si>
    <t>Blazing Saddles </t>
  </si>
  <si>
    <t>Rupert Graves</t>
  </si>
  <si>
    <t>Maurice </t>
  </si>
  <si>
    <t>James Algar</t>
  </si>
  <si>
    <t>Animation|Family|Fantasy|Music</t>
  </si>
  <si>
    <t>Leopold Stokowski</t>
  </si>
  <si>
    <t>Fantasia </t>
  </si>
  <si>
    <t>Sylvain Chomet</t>
  </si>
  <si>
    <t>Animation|Comedy|Drama</t>
  </si>
  <si>
    <t>Michel Robin</t>
  </si>
  <si>
    <t>The Triplets of Belleville </t>
  </si>
  <si>
    <t>Ralph Ziman</t>
  </si>
  <si>
    <t>Action|Crime|Drama</t>
  </si>
  <si>
    <t>Rapulana Seiphemo</t>
  </si>
  <si>
    <t>Gangster's Paradise: Jerusalema </t>
  </si>
  <si>
    <t>James Marsh</t>
  </si>
  <si>
    <t>Biography|Crime|Documentary|History|Thriller</t>
  </si>
  <si>
    <t>Paul McGill</t>
  </si>
  <si>
    <t>Man on Wire </t>
  </si>
  <si>
    <t>Tom Tykwer</t>
  </si>
  <si>
    <t>Moritz Bleibtreu</t>
  </si>
  <si>
    <t>Run Lola Run </t>
  </si>
  <si>
    <t>Ritesh Batra</t>
  </si>
  <si>
    <t>Nawazuddin Siddiqui</t>
  </si>
  <si>
    <t>The Lunchbox </t>
  </si>
  <si>
    <t>Mark Sandrich</t>
  </si>
  <si>
    <t>Comedy|Musical|Romance</t>
  </si>
  <si>
    <t>Ginger Rogers</t>
  </si>
  <si>
    <t>Top Hat </t>
  </si>
  <si>
    <t>Henry Alex Rubin</t>
  </si>
  <si>
    <t>Mark Zupan</t>
  </si>
  <si>
    <t>Murderball </t>
  </si>
  <si>
    <t>Kevin Smith</t>
  </si>
  <si>
    <t>Jason Mewes</t>
  </si>
  <si>
    <t>Clerks </t>
  </si>
  <si>
    <t>Titanic </t>
  </si>
  <si>
    <t>Action|Drama|History|War</t>
  </si>
  <si>
    <t>The Last Samurai </t>
  </si>
  <si>
    <t>Zack Snyder</t>
  </si>
  <si>
    <t>Action|Drama|Mystery|Sci-Fi</t>
  </si>
  <si>
    <t>Matt Frewer</t>
  </si>
  <si>
    <t>Watchmen </t>
  </si>
  <si>
    <t>Action|Mystery|Sci-Fi|Thriller</t>
  </si>
  <si>
    <t>Minority Report </t>
  </si>
  <si>
    <t>Ioan Gruffudd</t>
  </si>
  <si>
    <t>Black Hawk Down </t>
  </si>
  <si>
    <t>Luc Besson</t>
  </si>
  <si>
    <t>Milla Jovovich</t>
  </si>
  <si>
    <t>The Fifth Element </t>
  </si>
  <si>
    <t>Adventure|Drama|Romance</t>
  </si>
  <si>
    <t>Cast Away </t>
  </si>
  <si>
    <t>Crime|Drama|History|Mystery|Thriller</t>
  </si>
  <si>
    <t>Zodiac </t>
  </si>
  <si>
    <t>Road to Perdition </t>
  </si>
  <si>
    <t>Henry Cavill</t>
  </si>
  <si>
    <t>Stardust </t>
  </si>
  <si>
    <t>Pierre Coffin</t>
  </si>
  <si>
    <t>Animation|Comedy|Family</t>
  </si>
  <si>
    <t>Despicable Me </t>
  </si>
  <si>
    <t>Action|Drama|Fantasy|War</t>
  </si>
  <si>
    <t>300 </t>
  </si>
  <si>
    <t>Henry Selick</t>
  </si>
  <si>
    <t>Animation|Family|Fantasy</t>
  </si>
  <si>
    <t>Jennifer Saunders</t>
  </si>
  <si>
    <t>Coraline </t>
  </si>
  <si>
    <t>Man on Fire </t>
  </si>
  <si>
    <t>Denis Lavant</t>
  </si>
  <si>
    <t>A Very Long Engagement </t>
  </si>
  <si>
    <t>Seven Pounds </t>
  </si>
  <si>
    <t>James L. Brooks</t>
  </si>
  <si>
    <t>Lupe Ontiveros</t>
  </si>
  <si>
    <t>As Good as It Gets </t>
  </si>
  <si>
    <t>David Cronenberg</t>
  </si>
  <si>
    <t>Crime|Mystery|Thriller</t>
  </si>
  <si>
    <t>Viggo Mortensen</t>
  </si>
  <si>
    <t>Eastern Promises </t>
  </si>
  <si>
    <t>Antoine Fuqua</t>
  </si>
  <si>
    <t>Training Day </t>
  </si>
  <si>
    <t>Love Actually </t>
  </si>
  <si>
    <t>Ben Affleck</t>
  </si>
  <si>
    <t>Biography|Drama|History|Thriller</t>
  </si>
  <si>
    <t>Clea DuVall</t>
  </si>
  <si>
    <t>Argo </t>
  </si>
  <si>
    <t>Andrew Garfield</t>
  </si>
  <si>
    <t>The Social Network </t>
  </si>
  <si>
    <t>Biography|Drama|Music</t>
  </si>
  <si>
    <t>Bokeem Woodbine</t>
  </si>
  <si>
    <t>Ray </t>
  </si>
  <si>
    <t>Kevin Reynolds</t>
  </si>
  <si>
    <t>Action|Adventure|Drama|Romance|Thriller</t>
  </si>
  <si>
    <t>The Count of Monte Cristo </t>
  </si>
  <si>
    <t>Ryan Coogler</t>
  </si>
  <si>
    <t>Creed </t>
  </si>
  <si>
    <t>John Lee Hancock</t>
  </si>
  <si>
    <t>Catherine Dyer</t>
  </si>
  <si>
    <t>The Blind Side </t>
  </si>
  <si>
    <t>True Grit </t>
  </si>
  <si>
    <t>Malcolm X </t>
  </si>
  <si>
    <t>Rumi Hiiragi</t>
  </si>
  <si>
    <t>Ponyo </t>
  </si>
  <si>
    <t>Kurt Fuller</t>
  </si>
  <si>
    <t>Midnight in Paris </t>
  </si>
  <si>
    <t>Toby Jones</t>
  </si>
  <si>
    <t>Frost/Nixon </t>
  </si>
  <si>
    <t>Action|Comedy</t>
  </si>
  <si>
    <t>Elizabeth McGovern</t>
  </si>
  <si>
    <t>Kick-Ass </t>
  </si>
  <si>
    <t>Alex Proyas</t>
  </si>
  <si>
    <t>Action|Drama|Fantasy|Mystery|Sci-Fi|Thriller</t>
  </si>
  <si>
    <t>Rufus Sewell</t>
  </si>
  <si>
    <t>Dark City </t>
  </si>
  <si>
    <t>Ron Maxwell</t>
  </si>
  <si>
    <t>Tom Berenger</t>
  </si>
  <si>
    <t>Gettysburg </t>
  </si>
  <si>
    <t>Stephen Frears</t>
  </si>
  <si>
    <t>Dangerous Liaisons </t>
  </si>
  <si>
    <t>Ruben Fleischer</t>
  </si>
  <si>
    <t>Adventure|Comedy|Horror|Sci-Fi</t>
  </si>
  <si>
    <t>Zombieland </t>
  </si>
  <si>
    <t>Bob Balaban</t>
  </si>
  <si>
    <t>Close Encounters of the Third Kind </t>
  </si>
  <si>
    <t>21 Grams </t>
  </si>
  <si>
    <t>Nicolas Cage</t>
  </si>
  <si>
    <t>Adaptation. </t>
  </si>
  <si>
    <t>Fear and Loathing in Las Vegas </t>
  </si>
  <si>
    <t>Sense and Sensibility </t>
  </si>
  <si>
    <t>Philadelphia </t>
  </si>
  <si>
    <t>David Ayer</t>
  </si>
  <si>
    <t>End of Watch </t>
  </si>
  <si>
    <t>Eddie Redmayne</t>
  </si>
  <si>
    <t>The Theory of Everything </t>
  </si>
  <si>
    <t>Drama|Romance|Thriller</t>
  </si>
  <si>
    <t>Match Point </t>
  </si>
  <si>
    <t>Madeline Carroll</t>
  </si>
  <si>
    <t>Flipped </t>
  </si>
  <si>
    <t>Brokeback Mountain </t>
  </si>
  <si>
    <t>Eric Bress</t>
  </si>
  <si>
    <t>The Butterfly Effect </t>
  </si>
  <si>
    <t>Alex Garland</t>
  </si>
  <si>
    <t>Elina Alminas</t>
  </si>
  <si>
    <t>Ex Machina </t>
  </si>
  <si>
    <t>Nicholas Meyer</t>
  </si>
  <si>
    <t>Leonard Nimoy</t>
  </si>
  <si>
    <t>Star Trek II: The Wrath of Khan </t>
  </si>
  <si>
    <t>Brian Henson</t>
  </si>
  <si>
    <t>Comedy|Drama|Family|Fantasy|Musical</t>
  </si>
  <si>
    <t>Steven Mackintosh</t>
  </si>
  <si>
    <t>The Muppet Christmas Carol </t>
  </si>
  <si>
    <t>Paolo Sorrentino</t>
  </si>
  <si>
    <t>Toni Servillo</t>
  </si>
  <si>
    <t>The Great Beauty </t>
  </si>
  <si>
    <t>Chuan Lu</t>
  </si>
  <si>
    <t>Ye Liu</t>
  </si>
  <si>
    <t>City of Life and Death </t>
  </si>
  <si>
    <t>Philip Saville</t>
  </si>
  <si>
    <t>Henry Ian Cusick</t>
  </si>
  <si>
    <t>The Visual Bible: The Gospel of John </t>
  </si>
  <si>
    <t>Mike Leigh</t>
  </si>
  <si>
    <t>Eddie Marsan</t>
  </si>
  <si>
    <t>Vera Drake </t>
  </si>
  <si>
    <t>Rushmore </t>
  </si>
  <si>
    <t>François Girard</t>
  </si>
  <si>
    <t>Drama|Music|Mystery|Romance</t>
  </si>
  <si>
    <t>Johannes Silberschneider</t>
  </si>
  <si>
    <t>The Red Violin </t>
  </si>
  <si>
    <t>Action|Biography|Drama|History|Romance|War</t>
  </si>
  <si>
    <t>Brian Blessed</t>
  </si>
  <si>
    <t>Henry V </t>
  </si>
  <si>
    <t>Jonathan Levine</t>
  </si>
  <si>
    <t>Joseph Gordon-Levitt</t>
  </si>
  <si>
    <t>50/50 </t>
  </si>
  <si>
    <t>Tomm Moore</t>
  </si>
  <si>
    <t>Sean Lennon</t>
  </si>
  <si>
    <t>The Secret of Kells </t>
  </si>
  <si>
    <t>Marc Webb</t>
  </si>
  <si>
    <t>500 Days of Summer </t>
  </si>
  <si>
    <t>Dazed and Confused </t>
  </si>
  <si>
    <t>Caroline Link</t>
  </si>
  <si>
    <t>Merab Ninidze</t>
  </si>
  <si>
    <t>Nowhere in Africa </t>
  </si>
  <si>
    <t>Anton Corbijn</t>
  </si>
  <si>
    <t>Sam Riley</t>
  </si>
  <si>
    <t>Control </t>
  </si>
  <si>
    <t>Wolfgang Becker</t>
  </si>
  <si>
    <t>Florian Lukas</t>
  </si>
  <si>
    <t>Good Bye Lenin! </t>
  </si>
  <si>
    <t>Kevin Macdonald</t>
  </si>
  <si>
    <t>David Oyelowo</t>
  </si>
  <si>
    <t>The Last King of Scotland </t>
  </si>
  <si>
    <t>Scott Hicks</t>
  </si>
  <si>
    <t>Noah Taylor</t>
  </si>
  <si>
    <t>Shine </t>
  </si>
  <si>
    <t>Stephen Daldry</t>
  </si>
  <si>
    <t>Julie Walters</t>
  </si>
  <si>
    <t>Billy Elliot </t>
  </si>
  <si>
    <t>Maribel Verdú</t>
  </si>
  <si>
    <t>Y Tu Mamá También </t>
  </si>
  <si>
    <t>Denys Arcand</t>
  </si>
  <si>
    <t>Comedy|Crime|Drama|Mystery|Romance</t>
  </si>
  <si>
    <t>Marie-Josée Croze</t>
  </si>
  <si>
    <t>The Barbarian Invasions </t>
  </si>
  <si>
    <t>Atom Egoyan</t>
  </si>
  <si>
    <t>Bruce Greenwood</t>
  </si>
  <si>
    <t>The Sweet Hereafter </t>
  </si>
  <si>
    <t>Brad Anderson</t>
  </si>
  <si>
    <t>The Machinist </t>
  </si>
  <si>
    <t>25th Hour </t>
  </si>
  <si>
    <t>Lady Vengeance </t>
  </si>
  <si>
    <t>Jorge Ramírez Suárez</t>
  </si>
  <si>
    <t>Hector Kotsifakis</t>
  </si>
  <si>
    <t>Buen Día, Ramón </t>
  </si>
  <si>
    <t>Fernando León de Aranoa</t>
  </si>
  <si>
    <t>Luis Tosar</t>
  </si>
  <si>
    <t>Mondays in the Sun </t>
  </si>
  <si>
    <t>Larry Charles</t>
  </si>
  <si>
    <t>Comedy|Documentary|War</t>
  </si>
  <si>
    <t>Bill Maher</t>
  </si>
  <si>
    <t>Religulous </t>
  </si>
  <si>
    <t>Shane Meadows</t>
  </si>
  <si>
    <t>Stephen Graham</t>
  </si>
  <si>
    <t>This Is England </t>
  </si>
  <si>
    <t>Orson Welles</t>
  </si>
  <si>
    <t>Crime|Drama|Film-Noir|Mystery|Thriller</t>
  </si>
  <si>
    <t>Rita Hayworth</t>
  </si>
  <si>
    <t>The Lady from Shanghai </t>
  </si>
  <si>
    <t>William Cottrell</t>
  </si>
  <si>
    <t>Animation|Family|Fantasy|Musical</t>
  </si>
  <si>
    <t>Adriana Caselotti</t>
  </si>
  <si>
    <t>Snow White and the Seven Dwarfs </t>
  </si>
  <si>
    <t>Michael Emerson</t>
  </si>
  <si>
    <t>Saw </t>
  </si>
  <si>
    <t>Kenneth Lonergan</t>
  </si>
  <si>
    <t>You Can Count on Me </t>
  </si>
  <si>
    <t>Dead Man's Shoes </t>
  </si>
  <si>
    <t>Chris Paine</t>
  </si>
  <si>
    <t>Ed Begley Jr.</t>
  </si>
  <si>
    <t>Who Killed the Electric Car? </t>
  </si>
  <si>
    <t>Alex Gibney</t>
  </si>
  <si>
    <t>Crime|Documentary|War</t>
  </si>
  <si>
    <t>Taxi to the Dark Side </t>
  </si>
  <si>
    <t>Richard Lester</t>
  </si>
  <si>
    <t>Comedy|Musical</t>
  </si>
  <si>
    <t>Paul McCartney</t>
  </si>
  <si>
    <t>A Hard Day's Night </t>
  </si>
  <si>
    <t>Peter Dinklage</t>
  </si>
  <si>
    <t>The Station Agent </t>
  </si>
  <si>
    <t>James Nesbitt</t>
  </si>
  <si>
    <t>Bloody Sunday </t>
  </si>
  <si>
    <t>Lloyd Bacon</t>
  </si>
  <si>
    <t>42nd Street </t>
  </si>
  <si>
    <t>Ricki Stern</t>
  </si>
  <si>
    <t>Crime|Documentary</t>
  </si>
  <si>
    <t>Darryl Hunt</t>
  </si>
  <si>
    <t>The Trials of Darryl Hunt </t>
  </si>
  <si>
    <t>Andrew Haigh</t>
  </si>
  <si>
    <t>Tom Cullen</t>
  </si>
  <si>
    <t>Weekend </t>
  </si>
  <si>
    <t>Matt Reeves</t>
  </si>
  <si>
    <t>Action|Adventure|Drama|Sci-Fi</t>
  </si>
  <si>
    <t>Gary Oldman</t>
  </si>
  <si>
    <t>Dawn of the Planet of the Apes </t>
  </si>
  <si>
    <t>Robert Pattinson</t>
  </si>
  <si>
    <t>Harry Potter and the Goblet of Fire </t>
  </si>
  <si>
    <t>Chris Buck</t>
  </si>
  <si>
    <t>Adventure|Animation|Comedy|Family|Fantasy|Musical</t>
  </si>
  <si>
    <t>Josh Gad</t>
  </si>
  <si>
    <t>Frozen </t>
  </si>
  <si>
    <t>Action|Adventure|Animation|Comedy|Family</t>
  </si>
  <si>
    <t>Kung Fu Panda </t>
  </si>
  <si>
    <t>Francis Lawrence</t>
  </si>
  <si>
    <t>The Hunger Games: Catching Fire </t>
  </si>
  <si>
    <t>Star Wars: Episode III - Revenge of the Sith </t>
  </si>
  <si>
    <t>The Flowers of War </t>
  </si>
  <si>
    <t>Rupert Wyatt</t>
  </si>
  <si>
    <t>Action|Drama|Sci-Fi|Thriller</t>
  </si>
  <si>
    <t>James Franco</t>
  </si>
  <si>
    <t>Rise of the Planet of the Apes </t>
  </si>
  <si>
    <t>Die Hard with a Vengeance </t>
  </si>
  <si>
    <t>Action|Adventure|Crime|Mystery|Thriller</t>
  </si>
  <si>
    <t>Sherlock Holmes </t>
  </si>
  <si>
    <t>Jean-Jacques Annaud</t>
  </si>
  <si>
    <t>Bob Hoskins</t>
  </si>
  <si>
    <t>Enemy at the Gates </t>
  </si>
  <si>
    <t>Fury </t>
  </si>
  <si>
    <t>Ayelet Zurer</t>
  </si>
  <si>
    <t>Munich </t>
  </si>
  <si>
    <t>The Abyss </t>
  </si>
  <si>
    <t>Chris Wedge</t>
  </si>
  <si>
    <t>Goran Visnjic</t>
  </si>
  <si>
    <t>Ice Age </t>
  </si>
  <si>
    <t>Apollo 13 </t>
  </si>
  <si>
    <t>Les Misérables </t>
  </si>
  <si>
    <t>Collateral </t>
  </si>
  <si>
    <t>The Godfather: Part III </t>
  </si>
  <si>
    <t>Baz Luhrmann</t>
  </si>
  <si>
    <t>Jim Broadbent</t>
  </si>
  <si>
    <t>Moulin Rouge! </t>
  </si>
  <si>
    <t>Robert Rodriguez</t>
  </si>
  <si>
    <t>Action|Horror|Thriller</t>
  </si>
  <si>
    <t>Grindhouse </t>
  </si>
  <si>
    <t>Terrence Malick</t>
  </si>
  <si>
    <t>Nick Stahl</t>
  </si>
  <si>
    <t>The Thin Red Line </t>
  </si>
  <si>
    <t>Neil Jordan</t>
  </si>
  <si>
    <t>Drama|Fantasy|Horror</t>
  </si>
  <si>
    <t>Interview with the Vampire: The Vampire Chronicles </t>
  </si>
  <si>
    <t>Inside Man </t>
  </si>
  <si>
    <t>Bennett Miller</t>
  </si>
  <si>
    <t>Moneyball </t>
  </si>
  <si>
    <t>Michael O'Neill</t>
  </si>
  <si>
    <t>Traffic </t>
  </si>
  <si>
    <t>Jonathan Frakes</t>
  </si>
  <si>
    <t>Action|Adventure|Drama|Sci-Fi|Thriller</t>
  </si>
  <si>
    <t>LeVar Burton</t>
  </si>
  <si>
    <t>Star Trek: First Contact </t>
  </si>
  <si>
    <t>Lord of War </t>
  </si>
  <si>
    <t>Peter Berg</t>
  </si>
  <si>
    <t>Action|Biography|Drama|Thriller|War</t>
  </si>
  <si>
    <t>Jerry Ferrara</t>
  </si>
  <si>
    <t>Lone Survivor </t>
  </si>
  <si>
    <t>Bridge of Spies </t>
  </si>
  <si>
    <t>J.A. Bayona</t>
  </si>
  <si>
    <t>The Impossible </t>
  </si>
  <si>
    <t>Action|Drama|Fantasy</t>
  </si>
  <si>
    <t>Michael Wincott</t>
  </si>
  <si>
    <t>The Crow </t>
  </si>
  <si>
    <t>The Hurricane </t>
  </si>
  <si>
    <t>Jeremy Renner</t>
  </si>
  <si>
    <t>The Town </t>
  </si>
  <si>
    <t>Michael Gough</t>
  </si>
  <si>
    <t>Batman </t>
  </si>
  <si>
    <t>A Few Good Men </t>
  </si>
  <si>
    <t>The Reader </t>
  </si>
  <si>
    <t>Scott Glenn</t>
  </si>
  <si>
    <t>The Hunt for Red October </t>
  </si>
  <si>
    <t>Ted Demme</t>
  </si>
  <si>
    <t>Blow </t>
  </si>
  <si>
    <t>Action|Crime|Drama|Mystery|Thriller</t>
  </si>
  <si>
    <t>Edgar Arreola</t>
  </si>
  <si>
    <t>Sicario </t>
  </si>
  <si>
    <t>Tim McCanlies</t>
  </si>
  <si>
    <t>Haley Joel Osment</t>
  </si>
  <si>
    <t>Secondhand Lions </t>
  </si>
  <si>
    <t>Comedy|Drama|Fantasy|Romance</t>
  </si>
  <si>
    <t>Will Ferrell</t>
  </si>
  <si>
    <t>Stranger Than Fiction </t>
  </si>
  <si>
    <t>Martin Brest</t>
  </si>
  <si>
    <t>Action|Comedy|Crime|Thriller</t>
  </si>
  <si>
    <t>Midnight Run </t>
  </si>
  <si>
    <t>Indiana Jones and the Temple of Doom </t>
  </si>
  <si>
    <t>The Royal Tenenbaums </t>
  </si>
  <si>
    <t>Meryl Streep</t>
  </si>
  <si>
    <t>The Hours </t>
  </si>
  <si>
    <t>The Fisher King </t>
  </si>
  <si>
    <t>Jessie Nelson</t>
  </si>
  <si>
    <t>Dianne Wiest</t>
  </si>
  <si>
    <t>I Am Sam </t>
  </si>
  <si>
    <t>Thea Sharrock</t>
  </si>
  <si>
    <t>Sam Claflin</t>
  </si>
  <si>
    <t>Me Before You </t>
  </si>
  <si>
    <t>Milk </t>
  </si>
  <si>
    <t>Comedy|Drama|Music|Romance</t>
  </si>
  <si>
    <t>Drake Bell</t>
  </si>
  <si>
    <t>High Fidelity </t>
  </si>
  <si>
    <t>Mustafa Haidari</t>
  </si>
  <si>
    <t>The Kite Runner </t>
  </si>
  <si>
    <t>Dari</t>
  </si>
  <si>
    <t>Brian Percival</t>
  </si>
  <si>
    <t>Emily Watson</t>
  </si>
  <si>
    <t>The Book Thief </t>
  </si>
  <si>
    <t>Christian Clemenson</t>
  </si>
  <si>
    <t>United 93 </t>
  </si>
  <si>
    <t>Adventure|Biography|Drama|Thriller</t>
  </si>
  <si>
    <t>127 Hours </t>
  </si>
  <si>
    <t>Greg Mottola</t>
  </si>
  <si>
    <t>Superbad </t>
  </si>
  <si>
    <t>Fantasy|Horror|Thriller</t>
  </si>
  <si>
    <t>Fionnula Flanagan</t>
  </si>
  <si>
    <t>The Others </t>
  </si>
  <si>
    <t>Neil Burger</t>
  </si>
  <si>
    <t>Drama|Mystery|Romance|Thriller</t>
  </si>
  <si>
    <t>The Illusionist </t>
  </si>
  <si>
    <t>Vadim Perelman</t>
  </si>
  <si>
    <t>Frances Fisher</t>
  </si>
  <si>
    <t>House of Sand and Fog </t>
  </si>
  <si>
    <t>Bruno Kirby</t>
  </si>
  <si>
    <t>When Harry Met Sally... </t>
  </si>
  <si>
    <t>Mike Starr</t>
  </si>
  <si>
    <t>Radio Days </t>
  </si>
  <si>
    <t>The Great Debaters </t>
  </si>
  <si>
    <t>Kathryn Bigelow</t>
  </si>
  <si>
    <t>Drama|History|Thriller|War</t>
  </si>
  <si>
    <t>The Hurt Locker </t>
  </si>
  <si>
    <t>Comedy|Crime|Mystery</t>
  </si>
  <si>
    <t>Kiss Kiss Bang Bang </t>
  </si>
  <si>
    <t>Todd Field</t>
  </si>
  <si>
    <t>Little Children </t>
  </si>
  <si>
    <t>Steve Coogan</t>
  </si>
  <si>
    <t>Philomena </t>
  </si>
  <si>
    <t>Action|Adventure|Drama|Romance</t>
  </si>
  <si>
    <t>Takeshi Kaneshiro</t>
  </si>
  <si>
    <t>House of Flying Daggers </t>
  </si>
  <si>
    <t>Tim Robbins</t>
  </si>
  <si>
    <t>Lois Smith</t>
  </si>
  <si>
    <t>Dead Man Walking </t>
  </si>
  <si>
    <t>Comedy|Fantasy|Horror</t>
  </si>
  <si>
    <t>Patricia Tallman</t>
  </si>
  <si>
    <t>Army of Darkness </t>
  </si>
  <si>
    <t>Stanley Kramer</t>
  </si>
  <si>
    <t>Action|Adventure|Comedy|Crime</t>
  </si>
  <si>
    <t>Jonathan Winters</t>
  </si>
  <si>
    <t>It's a Mad, Mad, Mad, Mad World </t>
  </si>
  <si>
    <t>Lesley Manville</t>
  </si>
  <si>
    <t>All or Nothing </t>
  </si>
  <si>
    <t>Drama|Horror|Sci-Fi|Thriller</t>
  </si>
  <si>
    <t>Noah Huntley</t>
  </si>
  <si>
    <t>28 Days Later... </t>
  </si>
  <si>
    <t>Don Siegel</t>
  </si>
  <si>
    <t>Escape from Alcatraz </t>
  </si>
  <si>
    <t>Mary Harron</t>
  </si>
  <si>
    <t>American Psycho </t>
  </si>
  <si>
    <t>Jason Reitman</t>
  </si>
  <si>
    <t>Thank You for Smoking </t>
  </si>
  <si>
    <t>Jane Campion</t>
  </si>
  <si>
    <t>The Piano </t>
  </si>
  <si>
    <t>Tom Ford</t>
  </si>
  <si>
    <t>A Single Man </t>
  </si>
  <si>
    <t>The Last Temptation of Christ </t>
  </si>
  <si>
    <t>The Damned United </t>
  </si>
  <si>
    <t>Jerome Robbins</t>
  </si>
  <si>
    <t>Crime|Drama|Musical|Romance|Thriller</t>
  </si>
  <si>
    <t>Rita Moreno</t>
  </si>
  <si>
    <t>West Side Story </t>
  </si>
  <si>
    <t>Aksel Hennie</t>
  </si>
  <si>
    <t>Headhunters </t>
  </si>
  <si>
    <t>Norwegian</t>
  </si>
  <si>
    <t>Norway</t>
  </si>
  <si>
    <t>Michael McGowan</t>
  </si>
  <si>
    <t>Comedy|Drama|Sport</t>
  </si>
  <si>
    <t>Saint Ralph </t>
  </si>
  <si>
    <t>Eugenio Derbez</t>
  </si>
  <si>
    <t>Instructions Not Included </t>
  </si>
  <si>
    <t>John Sayles</t>
  </si>
  <si>
    <t>Lone Star </t>
  </si>
  <si>
    <t>Niki Caro</t>
  </si>
  <si>
    <t>Keisha Castle-Hughes</t>
  </si>
  <si>
    <t>Whale Rider </t>
  </si>
  <si>
    <t>Mike Figgis</t>
  </si>
  <si>
    <t>Leaving Las Vegas </t>
  </si>
  <si>
    <t>Christopher Guest</t>
  </si>
  <si>
    <t>Catherine O'Hara</t>
  </si>
  <si>
    <t>Waiting for Guffman </t>
  </si>
  <si>
    <t>Luc Jacquet</t>
  </si>
  <si>
    <t>March of the Penguins </t>
  </si>
  <si>
    <t>Animal House </t>
  </si>
  <si>
    <t>Zach Braff</t>
  </si>
  <si>
    <t>Armando Riesco</t>
  </si>
  <si>
    <t>Garden State </t>
  </si>
  <si>
    <t>Isabel Coixet</t>
  </si>
  <si>
    <t>Sarah Polley</t>
  </si>
  <si>
    <t>My Life Without Me </t>
  </si>
  <si>
    <t>Joshua Tickell</t>
  </si>
  <si>
    <t>Larry David</t>
  </si>
  <si>
    <t>Fuel </t>
  </si>
  <si>
    <t>Petter Næss</t>
  </si>
  <si>
    <t>Jørgen Langhelle</t>
  </si>
  <si>
    <t>Elling </t>
  </si>
  <si>
    <t>Vernon Wells</t>
  </si>
  <si>
    <t>Mad Max 2: The Road Warrior </t>
  </si>
  <si>
    <t>Chia-Liang Liu</t>
  </si>
  <si>
    <t>Andy Lau</t>
  </si>
  <si>
    <t>The Legend of Drunken Master </t>
  </si>
  <si>
    <t>Kimberly Peirce</t>
  </si>
  <si>
    <t>Biography|Crime|Drama|Romance</t>
  </si>
  <si>
    <t>Alicia Goranson</t>
  </si>
  <si>
    <t>Boys Don't Cry </t>
  </si>
  <si>
    <t>Gareth Evans</t>
  </si>
  <si>
    <t>Action|Crime|Thriller</t>
  </si>
  <si>
    <t>Iko Uwais</t>
  </si>
  <si>
    <t>The Raid: Redemption </t>
  </si>
  <si>
    <t>Indonesia</t>
  </si>
  <si>
    <t>Anthony Powell</t>
  </si>
  <si>
    <t>Adventure|Biography|Documentary|Drama</t>
  </si>
  <si>
    <t>Josh Swanson</t>
  </si>
  <si>
    <t>Antarctica: A Year on Ice </t>
  </si>
  <si>
    <t>Barry W. Blaustein</t>
  </si>
  <si>
    <t>Biography|Documentary|Sport</t>
  </si>
  <si>
    <t>Terry Funk</t>
  </si>
  <si>
    <t>Beyond the Mat </t>
  </si>
  <si>
    <t>Kay Pollak</t>
  </si>
  <si>
    <t>Michael Nyqvist</t>
  </si>
  <si>
    <t>As It Is in Heaven </t>
  </si>
  <si>
    <t>Swedish</t>
  </si>
  <si>
    <t>Sweden</t>
  </si>
  <si>
    <t>Pan Nalin</t>
  </si>
  <si>
    <t/>
  </si>
  <si>
    <t>Ayurveda: Art of Being </t>
  </si>
  <si>
    <t>Kevin Jordan</t>
  </si>
  <si>
    <t>Derick Martini</t>
  </si>
  <si>
    <t>Smiling Fish &amp; Goat on Fire </t>
  </si>
  <si>
    <t>Avengers: Age of Ultron </t>
  </si>
  <si>
    <t>David Yates</t>
  </si>
  <si>
    <t>Harry Potter and the Half-Blood Prince </t>
  </si>
  <si>
    <t>The Hobbit: The Battle of the Five Armies </t>
  </si>
  <si>
    <t>Justin Lin</t>
  </si>
  <si>
    <t>Sofia Boutella</t>
  </si>
  <si>
    <t>Star Trek Beyond </t>
  </si>
  <si>
    <t>Adventure|Drama|Family|Mystery</t>
  </si>
  <si>
    <t>Chloë Grace Moretz</t>
  </si>
  <si>
    <t>Hugo </t>
  </si>
  <si>
    <t>Harry Potter and the Order of the Phoenix </t>
  </si>
  <si>
    <t>Chris Columbus</t>
  </si>
  <si>
    <t>Adventure|Family|Fantasy</t>
  </si>
  <si>
    <t>Harry Potter and the Sorcerer's Stone </t>
  </si>
  <si>
    <t>X-Men 2 </t>
  </si>
  <si>
    <t>Sherlock Holmes: A Game of Shadows </t>
  </si>
  <si>
    <t>Ronny Cox</t>
  </si>
  <si>
    <t>Total Recall </t>
  </si>
  <si>
    <t>The Aviator </t>
  </si>
  <si>
    <t>Cloud Atlas </t>
  </si>
  <si>
    <t>Gangs of New York </t>
  </si>
  <si>
    <t>Tony Bancroft</t>
  </si>
  <si>
    <t>Adventure|Animation|Family|Fantasy|Musical|War</t>
  </si>
  <si>
    <t>Ming-Na Wen</t>
  </si>
  <si>
    <t>Mulan </t>
  </si>
  <si>
    <t>Action|Comedy|Fantasy|Romance</t>
  </si>
  <si>
    <t>Anna Kendrick</t>
  </si>
  <si>
    <t>Scott Pilgrim vs. the World </t>
  </si>
  <si>
    <t>Animation|Comedy|Family|Sci-Fi</t>
  </si>
  <si>
    <t>Despicable Me 2 </t>
  </si>
  <si>
    <t>Crime|Drama|Fantasy</t>
  </si>
  <si>
    <t>Michael Smiley</t>
  </si>
  <si>
    <t>Perfume: The Story of a Murderer </t>
  </si>
  <si>
    <t>The Devil's Advocate </t>
  </si>
  <si>
    <t>Alan Parker</t>
  </si>
  <si>
    <t>The Life of David Gale </t>
  </si>
  <si>
    <t>Sleepers </t>
  </si>
  <si>
    <t>Norman Ferguson</t>
  </si>
  <si>
    <t>Mel Blanc</t>
  </si>
  <si>
    <t>Pinocchio </t>
  </si>
  <si>
    <t>Fantasy|Horror|Romance</t>
  </si>
  <si>
    <t>Bram Stoker's Dracula </t>
  </si>
  <si>
    <t>Brian Helgeland</t>
  </si>
  <si>
    <t>42 </t>
  </si>
  <si>
    <t>Wes Craven</t>
  </si>
  <si>
    <t>A Nightmare on Elm Street </t>
  </si>
  <si>
    <t>Biography|Comedy|Drama|History|Music</t>
  </si>
  <si>
    <t>Saving Mr. Banks </t>
  </si>
  <si>
    <t>Mystery|Sci-Fi|Thriller</t>
  </si>
  <si>
    <t>Source Code </t>
  </si>
  <si>
    <t>A History of Violence </t>
  </si>
  <si>
    <t>Drama|Romance|War|Western</t>
  </si>
  <si>
    <t>Legends of the Fall </t>
  </si>
  <si>
    <t>Steve Box</t>
  </si>
  <si>
    <t>Animation|Comedy|Family|Mystery|Sci-Fi</t>
  </si>
  <si>
    <t>Mark Gatiss</t>
  </si>
  <si>
    <t>The Curse of the Were-Rabbit </t>
  </si>
  <si>
    <t>Southpaw </t>
  </si>
  <si>
    <t>Andrew Dominik</t>
  </si>
  <si>
    <t>Biography|Crime|Drama|History|Western</t>
  </si>
  <si>
    <t>The Assassination of Jesse James by the Coward Robert Ford </t>
  </si>
  <si>
    <t>Richard Attenborough</t>
  </si>
  <si>
    <t>Cry Freedom </t>
  </si>
  <si>
    <t>Biography|Drama|History|Sport</t>
  </si>
  <si>
    <t>Eddie Cahill</t>
  </si>
  <si>
    <t>Miracle </t>
  </si>
  <si>
    <t>Drama|Romance|Western</t>
  </si>
  <si>
    <t>Open Range </t>
  </si>
  <si>
    <t>Archie Panjabi</t>
  </si>
  <si>
    <t>The Constant Gardener </t>
  </si>
  <si>
    <t>Kirsten Sheridan</t>
  </si>
  <si>
    <t>August Rush </t>
  </si>
  <si>
    <t>Shekhar Kapur</t>
  </si>
  <si>
    <t>Fanny Ardant</t>
  </si>
  <si>
    <t>Elizabeth </t>
  </si>
  <si>
    <t>Richard Fleischer</t>
  </si>
  <si>
    <t>Joseph Cotten</t>
  </si>
  <si>
    <t>Tora! Tora! Tora! </t>
  </si>
  <si>
    <t>Dexter Fletcher</t>
  </si>
  <si>
    <t>Biography|Comedy|Drama|Sport</t>
  </si>
  <si>
    <t>Eddie the Eagle </t>
  </si>
  <si>
    <t>The Bridges of Madison County </t>
  </si>
  <si>
    <t>Richard LaGravenese</t>
  </si>
  <si>
    <t>Hunter Parrish</t>
  </si>
  <si>
    <t>Freedom Writers </t>
  </si>
  <si>
    <t>The Conjuring </t>
  </si>
  <si>
    <t>Ava DuVernay</t>
  </si>
  <si>
    <t>Selma </t>
  </si>
  <si>
    <t>Babel </t>
  </si>
  <si>
    <t>John Patrick Shanley</t>
  </si>
  <si>
    <t>Doubt </t>
  </si>
  <si>
    <t>Mike Binder</t>
  </si>
  <si>
    <t>Adam Sandler</t>
  </si>
  <si>
    <t>Reign Over Me </t>
  </si>
  <si>
    <t>Bullets Over Broadway </t>
  </si>
  <si>
    <t>Charlie Kaufman</t>
  </si>
  <si>
    <t>Synecdoche, New York </t>
  </si>
  <si>
    <t>Kurt Wimmer</t>
  </si>
  <si>
    <t>Equilibrium </t>
  </si>
  <si>
    <t>John Curran</t>
  </si>
  <si>
    <t>The Painted Veil </t>
  </si>
  <si>
    <t>Irwin Winkler</t>
  </si>
  <si>
    <t>Ian Somerhalder</t>
  </si>
  <si>
    <t>Life as a House </t>
  </si>
  <si>
    <t>The Ice Storm </t>
  </si>
  <si>
    <t>Virginia Madsen</t>
  </si>
  <si>
    <t>Sideways </t>
  </si>
  <si>
    <t>A Simple Plan </t>
  </si>
  <si>
    <t>Comedy|Family</t>
  </si>
  <si>
    <t>Macaulay Culkin</t>
  </si>
  <si>
    <t>Home Alone </t>
  </si>
  <si>
    <t>Comedy|Fantasy</t>
  </si>
  <si>
    <t>Beetlejuice </t>
  </si>
  <si>
    <t>Tommy Lee Jones</t>
  </si>
  <si>
    <t>Adventure|Crime|Drama|Mystery|Western</t>
  </si>
  <si>
    <t>Levon Helm</t>
  </si>
  <si>
    <t>Three Burials </t>
  </si>
  <si>
    <t>Gilles Paquet-Brenner</t>
  </si>
  <si>
    <t>Kristin Scott Thomas</t>
  </si>
  <si>
    <t>Sarah's Key </t>
  </si>
  <si>
    <t>Jackie Brown </t>
  </si>
  <si>
    <t>Kar-Wai Wong</t>
  </si>
  <si>
    <t>Li Gong</t>
  </si>
  <si>
    <t>2046 </t>
  </si>
  <si>
    <t>Marco Kreuzpaintner</t>
  </si>
  <si>
    <t>Zack Ward</t>
  </si>
  <si>
    <t>Trade </t>
  </si>
  <si>
    <t>Timothy Hines</t>
  </si>
  <si>
    <t>Christopher Lambert</t>
  </si>
  <si>
    <t>10 Days in a Madhouse </t>
  </si>
  <si>
    <t>Tatsuo Matsumura</t>
  </si>
  <si>
    <t>Madadayo </t>
  </si>
  <si>
    <t>Jonathan Lynn</t>
  </si>
  <si>
    <t>Fred Gwynne</t>
  </si>
  <si>
    <t>My Cousin Vinny </t>
  </si>
  <si>
    <t>John Crowley</t>
  </si>
  <si>
    <t>Brooklyn </t>
  </si>
  <si>
    <t>Carol Reed</t>
  </si>
  <si>
    <t>Drama|Family|Musical</t>
  </si>
  <si>
    <t>Oliver Reed</t>
  </si>
  <si>
    <t>Oliver! </t>
  </si>
  <si>
    <t>Richard Loncraine</t>
  </si>
  <si>
    <t>Richard III </t>
  </si>
  <si>
    <t>Tobe Hooper</t>
  </si>
  <si>
    <t>Gunnar Hansen</t>
  </si>
  <si>
    <t>The Texas Chain Saw Massacre </t>
  </si>
  <si>
    <t>Juno </t>
  </si>
  <si>
    <t>George Clooney</t>
  </si>
  <si>
    <t>Good Night, and Good Luck. </t>
  </si>
  <si>
    <t>Phillip Noyce</t>
  </si>
  <si>
    <t>Adventure|Biography|Drama|History</t>
  </si>
  <si>
    <t>Roy Billing</t>
  </si>
  <si>
    <t>Rabbit-Proof Fence </t>
  </si>
  <si>
    <t>Aboriginal</t>
  </si>
  <si>
    <t>Lynne Ramsay</t>
  </si>
  <si>
    <t>Ezra Miller</t>
  </si>
  <si>
    <t>We Need to Talk About Kevin </t>
  </si>
  <si>
    <t>Documentary|Drama|War</t>
  </si>
  <si>
    <t>Osama bin Laden</t>
  </si>
  <si>
    <t>Fahrenheit 9/11 </t>
  </si>
  <si>
    <t>John Michael Higgins</t>
  </si>
  <si>
    <t>Best in Show </t>
  </si>
  <si>
    <t>Richard Glatzer</t>
  </si>
  <si>
    <t>Still Alice </t>
  </si>
  <si>
    <t>William H. Macy</t>
  </si>
  <si>
    <t>Comedy|Drama|Music</t>
  </si>
  <si>
    <t>Rudderless </t>
  </si>
  <si>
    <t>Geraldine Chaplin</t>
  </si>
  <si>
    <t>The Orphanage </t>
  </si>
  <si>
    <t>Albert Hughes</t>
  </si>
  <si>
    <t>Jada Pinkett Smith</t>
  </si>
  <si>
    <t>Menace II Society </t>
  </si>
  <si>
    <t>Bill Condon</t>
  </si>
  <si>
    <t>Brendan Fraser</t>
  </si>
  <si>
    <t>Gods and Monsters </t>
  </si>
  <si>
    <t>Joshua Marston</t>
  </si>
  <si>
    <t>Catalina Sandino Moreno</t>
  </si>
  <si>
    <t>Maria Full of Grace </t>
  </si>
  <si>
    <t>Colombia</t>
  </si>
  <si>
    <t>Terence Young</t>
  </si>
  <si>
    <t>Robert Shaw</t>
  </si>
  <si>
    <t>From Russia with Love </t>
  </si>
  <si>
    <t>Khyentse Norbu</t>
  </si>
  <si>
    <t>Tshewang Dendup</t>
  </si>
  <si>
    <t>Travelers and Magicians </t>
  </si>
  <si>
    <t>Dzongkha</t>
  </si>
  <si>
    <t>Tom Wilkinson</t>
  </si>
  <si>
    <t>In the Bedroom </t>
  </si>
  <si>
    <t>Vincent Gallo</t>
  </si>
  <si>
    <t>Comedy|Crime|Drama|Romance</t>
  </si>
  <si>
    <t>Anjelica Huston</t>
  </si>
  <si>
    <t>Buffalo '66 </t>
  </si>
  <si>
    <t>Ahna O'Reilly</t>
  </si>
  <si>
    <t>Fruitvale Station </t>
  </si>
  <si>
    <t>Heather Matarazzo</t>
  </si>
  <si>
    <t>Welcome to the Dollhouse </t>
  </si>
  <si>
    <t>American Graffiti </t>
  </si>
  <si>
    <t>Whit Stillman</t>
  </si>
  <si>
    <t>Chris Eigeman</t>
  </si>
  <si>
    <t>Metropolitan </t>
  </si>
  <si>
    <t>Tom Putnam</t>
  </si>
  <si>
    <t>Brendan Doogie Milewski</t>
  </si>
  <si>
    <t>Burn </t>
  </si>
  <si>
    <t>Justin Dillon</t>
  </si>
  <si>
    <t>Matisyahu</t>
  </si>
  <si>
    <t>Call + Response </t>
  </si>
  <si>
    <t>Roger &amp; Me </t>
  </si>
  <si>
    <t>Pi </t>
  </si>
  <si>
    <t>David Gordon Green</t>
  </si>
  <si>
    <t>Paul Schneider</t>
  </si>
  <si>
    <t>George Washington </t>
  </si>
  <si>
    <t>Jafar Panahi</t>
  </si>
  <si>
    <t>Fereshteh Sadre Orafaiy</t>
  </si>
  <si>
    <t>The Circle </t>
  </si>
  <si>
    <t>Christopher McQuarrie</t>
  </si>
  <si>
    <t>Mission: Impossible - Rogue Nation </t>
  </si>
  <si>
    <t>Mission: Impossible - Ghost Protocol </t>
  </si>
  <si>
    <t>Action|Adventure|Drama|History|War</t>
  </si>
  <si>
    <t>James D'Arcy</t>
  </si>
  <si>
    <t>Master and Commander: The Far Side of the World </t>
  </si>
  <si>
    <t>Peyton Reed</t>
  </si>
  <si>
    <t>Action|Adventure|Comedy|Sci-Fi</t>
  </si>
  <si>
    <t>Judy Greer</t>
  </si>
  <si>
    <t>Ant-Man </t>
  </si>
  <si>
    <t>Action|Adventure|Family|Mystery</t>
  </si>
  <si>
    <t>The Adventures of Tintin </t>
  </si>
  <si>
    <t>Harry Potter and the Chamber of Secrets </t>
  </si>
  <si>
    <t>Contact </t>
  </si>
  <si>
    <t>X-Men </t>
  </si>
  <si>
    <t>Michael Bay</t>
  </si>
  <si>
    <t>The Rock </t>
  </si>
  <si>
    <t>David Silverman</t>
  </si>
  <si>
    <t>Adventure|Animation|Comedy</t>
  </si>
  <si>
    <t>Albert Brooks</t>
  </si>
  <si>
    <t>The Simpsons Movie </t>
  </si>
  <si>
    <t>Lincoln </t>
  </si>
  <si>
    <t>Invictus </t>
  </si>
  <si>
    <t>Joel Schumacher</t>
  </si>
  <si>
    <t>Drama|Musical|Romance|Thriller</t>
  </si>
  <si>
    <t>The Phantom of the Opera </t>
  </si>
  <si>
    <t>Law Abiding Citizen </t>
  </si>
  <si>
    <t>Jennifer Ehle</t>
  </si>
  <si>
    <t>Zero Dark Thirty </t>
  </si>
  <si>
    <t>Matt Price</t>
  </si>
  <si>
    <t>Man on the Moon </t>
  </si>
  <si>
    <t>Glenn Ficarra</t>
  </si>
  <si>
    <t>Crazy, Stupid, Love. </t>
  </si>
  <si>
    <t>Action|Drama|Thriller|War</t>
  </si>
  <si>
    <t>Toby Stephens</t>
  </si>
  <si>
    <t>13 Hours </t>
  </si>
  <si>
    <t>David Dobkin</t>
  </si>
  <si>
    <t>The Judge </t>
  </si>
  <si>
    <t>Iain Softley</t>
  </si>
  <si>
    <t>K-PAX </t>
  </si>
  <si>
    <t>The Bucket List </t>
  </si>
  <si>
    <t>Julie Taymor</t>
  </si>
  <si>
    <t>Drama|Fantasy|Musical|Romance</t>
  </si>
  <si>
    <t>Across the Universe </t>
  </si>
  <si>
    <t>A Time to Kill </t>
  </si>
  <si>
    <t>Adventure|Comedy|Sci-Fi|Western</t>
  </si>
  <si>
    <t>Back to the Future Part III </t>
  </si>
  <si>
    <t>Crime|Drama|Romance|Thriller</t>
  </si>
  <si>
    <t>Mean Streets </t>
  </si>
  <si>
    <t>John Woo</t>
  </si>
  <si>
    <t>Red Cliff </t>
  </si>
  <si>
    <t>Anthony Minghella</t>
  </si>
  <si>
    <t>The English Patient </t>
  </si>
  <si>
    <t>Fantasy|Horror</t>
  </si>
  <si>
    <t>Heather O'Rourke</t>
  </si>
  <si>
    <t>Poltergeist </t>
  </si>
  <si>
    <t>Wonder Boys </t>
  </si>
  <si>
    <t>The Walk </t>
  </si>
  <si>
    <t>Up in the Air </t>
  </si>
  <si>
    <t>Rian Johnson</t>
  </si>
  <si>
    <t>Action|Crime|Drama|Sci-Fi|Thriller</t>
  </si>
  <si>
    <t>Looper </t>
  </si>
  <si>
    <t>Animation|Drama|Family|Fantasy|Musical|Romance</t>
  </si>
  <si>
    <t>Corpse Bride </t>
  </si>
  <si>
    <t>Olivia Wilde</t>
  </si>
  <si>
    <t>The Next Three Days </t>
  </si>
  <si>
    <t>Ty Burrell</t>
  </si>
  <si>
    <t>Dawn of the Dead </t>
  </si>
  <si>
    <t>Jason Patric</t>
  </si>
  <si>
    <t>My Sister's Keeper </t>
  </si>
  <si>
    <t>Richard Wilson</t>
  </si>
  <si>
    <t>A Passage to India </t>
  </si>
  <si>
    <t>Richard Eyre</t>
  </si>
  <si>
    <t>Phil Davis</t>
  </si>
  <si>
    <t>Notes on a Scandal </t>
  </si>
  <si>
    <t>Ryan O'Neal</t>
  </si>
  <si>
    <t>A Bridge Too Far </t>
  </si>
  <si>
    <t>Shadowlands </t>
  </si>
  <si>
    <t>Frank Oz</t>
  </si>
  <si>
    <t>Death at a Funeral </t>
  </si>
  <si>
    <t>Deconstructing Harry </t>
  </si>
  <si>
    <t>Biography|Comedy|Drama|History|Music|Musical</t>
  </si>
  <si>
    <t>Topsy-Turvy </t>
  </si>
  <si>
    <t>Alejandro Monteverde</t>
  </si>
  <si>
    <t>Little Boy </t>
  </si>
  <si>
    <t>John Hillcoat</t>
  </si>
  <si>
    <t>Crime|Drama|Western</t>
  </si>
  <si>
    <t>Ray Winstone</t>
  </si>
  <si>
    <t>The Proposition </t>
  </si>
  <si>
    <t>Uli Edel</t>
  </si>
  <si>
    <t>Action|Biography|Crime|Drama</t>
  </si>
  <si>
    <t>The Baader Meinhof Complex </t>
  </si>
  <si>
    <t>Morgan Saylor</t>
  </si>
  <si>
    <t>McFarland, USA </t>
  </si>
  <si>
    <t>Wayne Kramer</t>
  </si>
  <si>
    <t>Paul Walker</t>
  </si>
  <si>
    <t>Running Scared </t>
  </si>
  <si>
    <t>Hal Holbrook</t>
  </si>
  <si>
    <t>Wall Street </t>
  </si>
  <si>
    <t>Sydney Pollack</t>
  </si>
  <si>
    <t>Tootsie </t>
  </si>
  <si>
    <t>Adventure|Comedy</t>
  </si>
  <si>
    <t>Beverly D'Angelo</t>
  </si>
  <si>
    <t>National Lampoon's Vacation </t>
  </si>
  <si>
    <t>George Armitage</t>
  </si>
  <si>
    <t>Action|Comedy|Crime|Romance|Thriller</t>
  </si>
  <si>
    <t>Grosse Pointe Blank </t>
  </si>
  <si>
    <t>Bryce Dallas Howard</t>
  </si>
  <si>
    <t>Manderlay </t>
  </si>
  <si>
    <t>Todd Haynes</t>
  </si>
  <si>
    <t>Far from Heaven </t>
  </si>
  <si>
    <t>Quills </t>
  </si>
  <si>
    <t>Craig Gillespie</t>
  </si>
  <si>
    <t>Lars and the Real Girl </t>
  </si>
  <si>
    <t>Witness </t>
  </si>
  <si>
    <t>Salma Hayek</t>
  </si>
  <si>
    <t>Frida </t>
  </si>
  <si>
    <t>John Dahl</t>
  </si>
  <si>
    <t>Rounders </t>
  </si>
  <si>
    <t>Adam Shankman</t>
  </si>
  <si>
    <t>Lauren German</t>
  </si>
  <si>
    <t>A Walk to Remember </t>
  </si>
  <si>
    <t>Justin Timberlake</t>
  </si>
  <si>
    <t>Inside Llewyn Davis </t>
  </si>
  <si>
    <t>Adventure|Comedy|Drama|Fantasy</t>
  </si>
  <si>
    <t>Dogma </t>
  </si>
  <si>
    <t>Jeff Nichols</t>
  </si>
  <si>
    <t>Mud </t>
  </si>
  <si>
    <t>Theodore Witcher</t>
  </si>
  <si>
    <t>Leonard Roberts</t>
  </si>
  <si>
    <t>Love Jones </t>
  </si>
  <si>
    <t>Sophie Okonedo</t>
  </si>
  <si>
    <t>Dirty Pretty Things </t>
  </si>
  <si>
    <t>Much Ado About Nothing </t>
  </si>
  <si>
    <t>James Corden</t>
  </si>
  <si>
    <t>Begin Again </t>
  </si>
  <si>
    <t>Bruce Beresford</t>
  </si>
  <si>
    <t>Driving Miss Daisy </t>
  </si>
  <si>
    <t>Capote </t>
  </si>
  <si>
    <t>Layer Cake </t>
  </si>
  <si>
    <t>Comedy|Sport</t>
  </si>
  <si>
    <t>Caddyshack </t>
  </si>
  <si>
    <t>Raymond De Felitta</t>
  </si>
  <si>
    <t>City Island </t>
  </si>
  <si>
    <t>Terry Zwigoff</t>
  </si>
  <si>
    <t>Ghost World </t>
  </si>
  <si>
    <t>Clerks II </t>
  </si>
  <si>
    <t>Nat Faxon</t>
  </si>
  <si>
    <t>The Way Way Back </t>
  </si>
  <si>
    <t>Biography|Crime|Drama|Romance|Thriller</t>
  </si>
  <si>
    <t>Heavenly Creatures </t>
  </si>
  <si>
    <t>Jirí Menzel</t>
  </si>
  <si>
    <t>Comedy|Drama|Romance|War</t>
  </si>
  <si>
    <t>Julia Jentsch</t>
  </si>
  <si>
    <t>I Served the King of England </t>
  </si>
  <si>
    <t>Czech</t>
  </si>
  <si>
    <t>Czech Republic</t>
  </si>
  <si>
    <t>Katy Mixon</t>
  </si>
  <si>
    <t>Take Shelter </t>
  </si>
  <si>
    <t>Christopher Meloni</t>
  </si>
  <si>
    <t>Bound </t>
  </si>
  <si>
    <t>Bella </t>
  </si>
  <si>
    <t>Kirk Jones</t>
  </si>
  <si>
    <t>Waking Ned Devine </t>
  </si>
  <si>
    <t>Julian Sands</t>
  </si>
  <si>
    <t>A Room with a View </t>
  </si>
  <si>
    <t>Comedy|Drama|Romance|Sport</t>
  </si>
  <si>
    <t>Alicja Bachleda</t>
  </si>
  <si>
    <t>Summer Storm </t>
  </si>
  <si>
    <t>Craig Brewer</t>
  </si>
  <si>
    <t>Crime|Drama|Music</t>
  </si>
  <si>
    <t>Isaac Hayes</t>
  </si>
  <si>
    <t>Hustle &amp; Flow </t>
  </si>
  <si>
    <t>Miranda July</t>
  </si>
  <si>
    <t>Najarra Townsend</t>
  </si>
  <si>
    <t>Me and You and Everyone We Know </t>
  </si>
  <si>
    <t>Noah Baumbach</t>
  </si>
  <si>
    <t>William Baldwin</t>
  </si>
  <si>
    <t>The Squid and the Whale </t>
  </si>
  <si>
    <t>Ham Tran</t>
  </si>
  <si>
    <t>Long Nguyen</t>
  </si>
  <si>
    <t>Journey from the Fall </t>
  </si>
  <si>
    <t>Vietnamese</t>
  </si>
  <si>
    <t>Mira Nair</t>
  </si>
  <si>
    <t>Naseeruddin Shah</t>
  </si>
  <si>
    <t>Monsoon Wedding </t>
  </si>
  <si>
    <t>Léa Pool</t>
  </si>
  <si>
    <t>Pink Ribbons, Inc. </t>
  </si>
  <si>
    <t>Derek Cianfrance</t>
  </si>
  <si>
    <t>Blue Valentine </t>
  </si>
  <si>
    <t>Duncan Tucker</t>
  </si>
  <si>
    <t>Kevin Zegers</t>
  </si>
  <si>
    <t>Transamerica </t>
  </si>
  <si>
    <t>Morgan Neville</t>
  </si>
  <si>
    <t>Sheryl Crow</t>
  </si>
  <si>
    <t>20 Feet from Stardom </t>
  </si>
  <si>
    <t>Goran Dukic</t>
  </si>
  <si>
    <t>Leslie Bibb</t>
  </si>
  <si>
    <t>Wristcutters: A Love Story </t>
  </si>
  <si>
    <t>Siddiq Barmak</t>
  </si>
  <si>
    <t>Marina Golbahari</t>
  </si>
  <si>
    <t>Osama </t>
  </si>
  <si>
    <t>Afghanistan</t>
  </si>
  <si>
    <t>Swingers </t>
  </si>
  <si>
    <t>Michel Orion Scott</t>
  </si>
  <si>
    <t>Temple Grandin</t>
  </si>
  <si>
    <t>The Horse Boy </t>
  </si>
  <si>
    <t>Kiyoshi Kurosawa</t>
  </si>
  <si>
    <t>Crime|Horror|Mystery|Thriller</t>
  </si>
  <si>
    <t>Kôji Yakusho</t>
  </si>
  <si>
    <t>The Cure </t>
  </si>
  <si>
    <t>Pirates of the Caribbean: Dead Man's Chest </t>
  </si>
  <si>
    <t>Action|Adventure|Fantasy|Romance</t>
  </si>
  <si>
    <t>Spider-Man 2 </t>
  </si>
  <si>
    <t>Dan Scanlon</t>
  </si>
  <si>
    <t>Monsters University </t>
  </si>
  <si>
    <t>The Great Gatsby </t>
  </si>
  <si>
    <t>X-Men: Apocalypse </t>
  </si>
  <si>
    <t>Dominic Cooper</t>
  </si>
  <si>
    <t>Warcraft </t>
  </si>
  <si>
    <t>Jennifer Yuh Nelson</t>
  </si>
  <si>
    <t>Kung Fu Panda 2 </t>
  </si>
  <si>
    <t>Peter Ramsey</t>
  </si>
  <si>
    <t>Rise of the Guardians </t>
  </si>
  <si>
    <t>Spider-Man </t>
  </si>
  <si>
    <t>Tom McGrath</t>
  </si>
  <si>
    <t>Action|Animation|Comedy|Family|Sci-Fi</t>
  </si>
  <si>
    <t>Megamind </t>
  </si>
  <si>
    <t>Fast Five </t>
  </si>
  <si>
    <t>Kirk De Micco</t>
  </si>
  <si>
    <t>The Croods </t>
  </si>
  <si>
    <t>Mark Dindal</t>
  </si>
  <si>
    <t>Eartha Kitt</t>
  </si>
  <si>
    <t>The Emperor's New Groove </t>
  </si>
  <si>
    <t>David Mamet</t>
  </si>
  <si>
    <t>Ben Gazzara</t>
  </si>
  <si>
    <t>The Spanish Prisoner </t>
  </si>
  <si>
    <t>Barry Sonnenfeld</t>
  </si>
  <si>
    <t>Adventure|Comedy|Family|Mystery|Sci-Fi</t>
  </si>
  <si>
    <t>Men in Black </t>
  </si>
  <si>
    <t>Ben Stiller</t>
  </si>
  <si>
    <t>Adventure|Comedy|Drama|Fantasy|Romance</t>
  </si>
  <si>
    <t>Adam Scott</t>
  </si>
  <si>
    <t>The Secret Life of Walter Mitty </t>
  </si>
  <si>
    <t>Gary Ross</t>
  </si>
  <si>
    <t>Drama|History|Sport</t>
  </si>
  <si>
    <t>Seabiscuit </t>
  </si>
  <si>
    <t>Enemy of the State </t>
  </si>
  <si>
    <t>Rob Marshall</t>
  </si>
  <si>
    <t>Memoirs of a Geisha </t>
  </si>
  <si>
    <t>The Hunger Games </t>
  </si>
  <si>
    <t>Action|Crime|Sci-Fi|Thriller</t>
  </si>
  <si>
    <t>Face/Off </t>
  </si>
  <si>
    <t>Quincy Jones</t>
  </si>
  <si>
    <t>Fantasia 2000 </t>
  </si>
  <si>
    <t>Thirteen Days </t>
  </si>
  <si>
    <t>Louis Leterrier</t>
  </si>
  <si>
    <t>Now You See Me </t>
  </si>
  <si>
    <t>The Terminal </t>
  </si>
  <si>
    <t>Action|Adventure|Comedy</t>
  </si>
  <si>
    <t>The Man from U.N.C.L.E. </t>
  </si>
  <si>
    <t>Eyes Wide Shut </t>
  </si>
  <si>
    <t>Kenny Ortega</t>
  </si>
  <si>
    <t>Misha Gabriel Hamilton</t>
  </si>
  <si>
    <t>This Is It </t>
  </si>
  <si>
    <t>Action|Biography|Drama|History|Thriller|War</t>
  </si>
  <si>
    <t>American Sniper </t>
  </si>
  <si>
    <t>Richard Donner</t>
  </si>
  <si>
    <t>Action|Adventure|Drama|Romance|Sci-Fi</t>
  </si>
  <si>
    <t>Superman </t>
  </si>
  <si>
    <t>Crimson Tide </t>
  </si>
  <si>
    <t>John Frankenheimer</t>
  </si>
  <si>
    <t>Action|Adventure|Crime|Thriller</t>
  </si>
  <si>
    <t>Ronin </t>
  </si>
  <si>
    <t>Jerry Maguire </t>
  </si>
  <si>
    <t>Julia Roberts</t>
  </si>
  <si>
    <t>Erin Brockovich </t>
  </si>
  <si>
    <t>Jorge R. Gutiérrez</t>
  </si>
  <si>
    <t>Adventure|Animation|Comedy|Family|Fantasy|Romance</t>
  </si>
  <si>
    <t>Channing Tatum</t>
  </si>
  <si>
    <t>The Book of Life </t>
  </si>
  <si>
    <t>The Negotiator </t>
  </si>
  <si>
    <t>The Life Aquatic with Steve Zissou </t>
  </si>
  <si>
    <t>Brad Furman</t>
  </si>
  <si>
    <t>Biography|Crime|Drama|Thriller</t>
  </si>
  <si>
    <t>Joseph Gilgun</t>
  </si>
  <si>
    <t>The Infiltrator </t>
  </si>
  <si>
    <t>Dean Parisot</t>
  </si>
  <si>
    <t>Galaxy Quest </t>
  </si>
  <si>
    <t>Revolutionary Road </t>
  </si>
  <si>
    <t>F. Murray Abraham</t>
  </si>
  <si>
    <t>Finding Forrester </t>
  </si>
  <si>
    <t>American Hustle </t>
  </si>
  <si>
    <t>The Talented Mr. Ripley </t>
  </si>
  <si>
    <t>Frank Marshall</t>
  </si>
  <si>
    <t>Adventure|Drama|Family</t>
  </si>
  <si>
    <t>Eight Below </t>
  </si>
  <si>
    <t>The Lincoln Lawyer </t>
  </si>
  <si>
    <t>Chris Evans</t>
  </si>
  <si>
    <t>Sunshine </t>
  </si>
  <si>
    <t>Jennifer Jason Leigh</t>
  </si>
  <si>
    <t>The Hudsucker Proxy </t>
  </si>
  <si>
    <t>Lee Daniels</t>
  </si>
  <si>
    <t>Mo'Nique</t>
  </si>
  <si>
    <t>Precious </t>
  </si>
  <si>
    <t>Gary Fleder</t>
  </si>
  <si>
    <t>The Express </t>
  </si>
  <si>
    <t>Cape Fear </t>
  </si>
  <si>
    <t>Mike Nichols</t>
  </si>
  <si>
    <t>Closer </t>
  </si>
  <si>
    <t>The Young Victoria </t>
  </si>
  <si>
    <t>The Fountain </t>
  </si>
  <si>
    <t>Stephen Herek</t>
  </si>
  <si>
    <t>Alicia Witt</t>
  </si>
  <si>
    <t>Mr. Holland's Opus </t>
  </si>
  <si>
    <t>Flight </t>
  </si>
  <si>
    <t>Gregory Hoblit</t>
  </si>
  <si>
    <t>Crime|Drama|Mystery|Sci-Fi|Thriller</t>
  </si>
  <si>
    <t>Frequency </t>
  </si>
  <si>
    <t>Stephen J. Anderson</t>
  </si>
  <si>
    <t>Adventure|Animation|Comedy|Family|Musical</t>
  </si>
  <si>
    <t>Craig Ferguson</t>
  </si>
  <si>
    <t>Winnie the Pooh </t>
  </si>
  <si>
    <t>North Country </t>
  </si>
  <si>
    <t>Identity </t>
  </si>
  <si>
    <t>Lena Olin</t>
  </si>
  <si>
    <t>Chocolat </t>
  </si>
  <si>
    <t>John Wells</t>
  </si>
  <si>
    <t>August: Osage County </t>
  </si>
  <si>
    <t>Comedy|Drama|Romance|Thriller</t>
  </si>
  <si>
    <t>Punch-Drunk Love </t>
  </si>
  <si>
    <t>Angela's Ashes </t>
  </si>
  <si>
    <t>Action|Adventure|Comedy|Fantasy</t>
  </si>
  <si>
    <t>Victor Wong</t>
  </si>
  <si>
    <t>Big Trouble in Little China </t>
  </si>
  <si>
    <t>The Road </t>
  </si>
  <si>
    <t>Star Trek IV: The Voyage Home </t>
  </si>
  <si>
    <t>Girl, Interrupted </t>
  </si>
  <si>
    <t>Manish Dayal</t>
  </si>
  <si>
    <t>The Hundred-Foot Journey </t>
  </si>
  <si>
    <t>Laurent Tirard</t>
  </si>
  <si>
    <t>Comedy|History</t>
  </si>
  <si>
    <t>Romain Duris</t>
  </si>
  <si>
    <t>Molière </t>
  </si>
  <si>
    <t>Tony Gilroy</t>
  </si>
  <si>
    <t>Michael Clayton </t>
  </si>
  <si>
    <t>The Descendants </t>
  </si>
  <si>
    <t>The Bank Job </t>
  </si>
  <si>
    <t>Crime|Fantasy|Horror</t>
  </si>
  <si>
    <t>From Dusk Till Dawn </t>
  </si>
  <si>
    <t>Penny Marshall</t>
  </si>
  <si>
    <t>Comedy|Drama|Family|Fantasy|Romance</t>
  </si>
  <si>
    <t>Big </t>
  </si>
  <si>
    <t>Luenell</t>
  </si>
  <si>
    <t>Borat: Cultural Learnings of America for Make Benefit Glorious Nation of Kazakhstan </t>
  </si>
  <si>
    <t>Robert Altman</t>
  </si>
  <si>
    <t>Gosford Park </t>
  </si>
  <si>
    <t>Sally Hawkins</t>
  </si>
  <si>
    <t>Blue Jasmine </t>
  </si>
  <si>
    <t>Sergey Bodrov</t>
  </si>
  <si>
    <t>Tadanobu Asano</t>
  </si>
  <si>
    <t>Mongol: The Rise of Genghis Khan </t>
  </si>
  <si>
    <t>Mongolian</t>
  </si>
  <si>
    <t>Russia</t>
  </si>
  <si>
    <t>RocknRolla </t>
  </si>
  <si>
    <t>Peter Farrelly</t>
  </si>
  <si>
    <t>Lauren Holly</t>
  </si>
  <si>
    <t>Dumb &amp; Dumber </t>
  </si>
  <si>
    <t>Gaspar Noé</t>
  </si>
  <si>
    <t>Drama|Fantasy</t>
  </si>
  <si>
    <t>Paz de la Huerta</t>
  </si>
  <si>
    <t>Enter the Void </t>
  </si>
  <si>
    <t>Action|Comedy|Crime</t>
  </si>
  <si>
    <t>Judge Reinhold</t>
  </si>
  <si>
    <t>Beverly Hills Cop </t>
  </si>
  <si>
    <t>Roger Allam</t>
  </si>
  <si>
    <t>The Queen </t>
  </si>
  <si>
    <t>Gillian Armstrong</t>
  </si>
  <si>
    <t>Drama|Family|Romance</t>
  </si>
  <si>
    <t>Little Women </t>
  </si>
  <si>
    <t>The Place Beyond the Pines </t>
  </si>
  <si>
    <t>Costa-Gavras</t>
  </si>
  <si>
    <t>Biography|Crime|Drama|War</t>
  </si>
  <si>
    <t>Amen. </t>
  </si>
  <si>
    <t>Biography|Comedy|Drama|War</t>
  </si>
  <si>
    <t>Good Morning, Vietnam </t>
  </si>
  <si>
    <t>Theodore Melfi</t>
  </si>
  <si>
    <t>St. Vincent </t>
  </si>
  <si>
    <t>Olivier Assayas</t>
  </si>
  <si>
    <t>Paris, je t'aime </t>
  </si>
  <si>
    <t>Patrice Leconte</t>
  </si>
  <si>
    <t>Emir Kusturica</t>
  </si>
  <si>
    <t>The Widow of Saint-Pierre </t>
  </si>
  <si>
    <t>Antwone Fisher </t>
  </si>
  <si>
    <t>Don Bluth</t>
  </si>
  <si>
    <t>Adventure|Animation|Family</t>
  </si>
  <si>
    <t>Judith Barsi</t>
  </si>
  <si>
    <t>The Land Before Time </t>
  </si>
  <si>
    <t>Carroll Ballard</t>
  </si>
  <si>
    <t>Eamonn Walker</t>
  </si>
  <si>
    <t>Duma </t>
  </si>
  <si>
    <t>Gina Prince-Bythewood</t>
  </si>
  <si>
    <t>Nate Parker</t>
  </si>
  <si>
    <t>The Secret Life of Bees </t>
  </si>
  <si>
    <t>Bill Paxton</t>
  </si>
  <si>
    <t>Frailty </t>
  </si>
  <si>
    <t>Simon Curtis</t>
  </si>
  <si>
    <t>Woman in Gold </t>
  </si>
  <si>
    <t>John Madden</t>
  </si>
  <si>
    <t>The Best Exotic Marigold Hotel </t>
  </si>
  <si>
    <t>Werner Herzog</t>
  </si>
  <si>
    <t>Adventure|Biography|Drama|War</t>
  </si>
  <si>
    <t>Rescue Dawn </t>
  </si>
  <si>
    <t>Victor Salva</t>
  </si>
  <si>
    <t>Drama|Romance|Sport</t>
  </si>
  <si>
    <t>Scott Mechlowicz</t>
  </si>
  <si>
    <t>Peaceful Warrior </t>
  </si>
  <si>
    <t>Action|Comedy|Sport</t>
  </si>
  <si>
    <t>Wei Zhao</t>
  </si>
  <si>
    <t>Shaolin Soccer </t>
  </si>
  <si>
    <t>Dan Harris</t>
  </si>
  <si>
    <t>Kip Pardue</t>
  </si>
  <si>
    <t>Imaginary Heroes </t>
  </si>
  <si>
    <t>Jee-woon Kim</t>
  </si>
  <si>
    <t>Action|Adventure|Comedy|Western</t>
  </si>
  <si>
    <t>Kang-ho Song</t>
  </si>
  <si>
    <t>The Good, the Bad, the Weird </t>
  </si>
  <si>
    <t>Ole Christian Madsen</t>
  </si>
  <si>
    <t>Lars Mikkelsen</t>
  </si>
  <si>
    <t>Flame and Citron </t>
  </si>
  <si>
    <t>Scott Cooper</t>
  </si>
  <si>
    <t>Crazy Heart </t>
  </si>
  <si>
    <t>Election </t>
  </si>
  <si>
    <t>Duke Johnson</t>
  </si>
  <si>
    <t>Animation|Comedy|Drama|Romance</t>
  </si>
  <si>
    <t>Anomalisa </t>
  </si>
  <si>
    <t>Another Year </t>
  </si>
  <si>
    <t>Lone Scherfig</t>
  </si>
  <si>
    <t>An Education </t>
  </si>
  <si>
    <t>Rick Famuyiwa</t>
  </si>
  <si>
    <t>Kimberly Elise</t>
  </si>
  <si>
    <t>Dope </t>
  </si>
  <si>
    <t>Pale Rider </t>
  </si>
  <si>
    <t>Max Färberböck</t>
  </si>
  <si>
    <t>Biography|Drama|Romance|War</t>
  </si>
  <si>
    <t>Heike Makatsch</t>
  </si>
  <si>
    <t>Aimee &amp; Jaguar </t>
  </si>
  <si>
    <t>Go </t>
  </si>
  <si>
    <t>Shame </t>
  </si>
  <si>
    <t>Hans Petter Moland</t>
  </si>
  <si>
    <t>Aberdeen </t>
  </si>
  <si>
    <t>John Michael McDonagh</t>
  </si>
  <si>
    <t>Comedy|Crime|Thriller</t>
  </si>
  <si>
    <t>The Guard </t>
  </si>
  <si>
    <t>Cédric Klapisch</t>
  </si>
  <si>
    <t>L'auberge espagnole </t>
  </si>
  <si>
    <t>Dan Trachtenberg</t>
  </si>
  <si>
    <t>Drama|Horror|Mystery|Sci-Fi|Thriller</t>
  </si>
  <si>
    <t>10 Cloverfield Lane </t>
  </si>
  <si>
    <t>Patty Jenkins</t>
  </si>
  <si>
    <t>Charlize Theron</t>
  </si>
  <si>
    <t>Monster </t>
  </si>
  <si>
    <t>Kasi Lemmons</t>
  </si>
  <si>
    <t>Jurnee Smollett-Bell</t>
  </si>
  <si>
    <t>Eve's Bayou </t>
  </si>
  <si>
    <t>Nicholas Fackler</t>
  </si>
  <si>
    <t>Lovely, Still </t>
  </si>
  <si>
    <t>Fatih Akin</t>
  </si>
  <si>
    <t>Udo Kier</t>
  </si>
  <si>
    <t>Soul Kitchen </t>
  </si>
  <si>
    <t>Johnnie To</t>
  </si>
  <si>
    <t>Simon Yam</t>
  </si>
  <si>
    <t>Exiled </t>
  </si>
  <si>
    <t>The Crying Game </t>
  </si>
  <si>
    <t>Horror|Sci-Fi|Thriller</t>
  </si>
  <si>
    <t>Meg Foster</t>
  </si>
  <si>
    <t>They Live </t>
  </si>
  <si>
    <t>Talk Radio </t>
  </si>
  <si>
    <t>Nia Long</t>
  </si>
  <si>
    <t>Friday </t>
  </si>
  <si>
    <t>Gavin Hood</t>
  </si>
  <si>
    <t>Terry Pheto</t>
  </si>
  <si>
    <t>Tsotsi </t>
  </si>
  <si>
    <t>Zulu</t>
  </si>
  <si>
    <t>Benh Zeitlin</t>
  </si>
  <si>
    <t>Beasts of the Southern Wild </t>
  </si>
  <si>
    <t>Maggie Greenwald</t>
  </si>
  <si>
    <t>Aidan Quinn</t>
  </si>
  <si>
    <t>Songcatcher </t>
  </si>
  <si>
    <t>Eytan Fox</t>
  </si>
  <si>
    <t>Ohad Knoller</t>
  </si>
  <si>
    <t>The Bubble </t>
  </si>
  <si>
    <t>Ursula Andress</t>
  </si>
  <si>
    <t>Dr. No </t>
  </si>
  <si>
    <t>Paul Crowder</t>
  </si>
  <si>
    <t>Pelé</t>
  </si>
  <si>
    <t>Once in a Lifetime: The Extraordinary Story of the New York Cosmos </t>
  </si>
  <si>
    <t>Charles Herman-Wurmfeld</t>
  </si>
  <si>
    <t>Comedy|Romance|Sport</t>
  </si>
  <si>
    <t>John Enos III</t>
  </si>
  <si>
    <t>The Hammer </t>
  </si>
  <si>
    <t>Michael Polish</t>
  </si>
  <si>
    <t>Sasha Alexander</t>
  </si>
  <si>
    <t>Twin Falls Idaho </t>
  </si>
  <si>
    <t>Jacob Aaron Estes</t>
  </si>
  <si>
    <t>Rory Culkin</t>
  </si>
  <si>
    <t>Mean Creek </t>
  </si>
  <si>
    <t>Chasing Amy </t>
  </si>
  <si>
    <t>Vincenzo Natali</t>
  </si>
  <si>
    <t>David Hewlett</t>
  </si>
  <si>
    <t>Cube </t>
  </si>
  <si>
    <t>Robinson Devor</t>
  </si>
  <si>
    <t>Marilyn Rising</t>
  </si>
  <si>
    <t>The Woman Chaser </t>
  </si>
  <si>
    <t>Morgan Spurlock</t>
  </si>
  <si>
    <t>Comedy|Documentary|Drama</t>
  </si>
  <si>
    <t>Chemeeka Walker</t>
  </si>
  <si>
    <t>Super Size Me </t>
  </si>
  <si>
    <t>Neil LaBute</t>
  </si>
  <si>
    <t>Stacy Edwards</t>
  </si>
  <si>
    <t>In the Company of Men </t>
  </si>
  <si>
    <t>Man of Steel </t>
  </si>
  <si>
    <t>King Kong </t>
  </si>
  <si>
    <t>Iron Man 3 </t>
  </si>
  <si>
    <t>Furious 7 </t>
  </si>
  <si>
    <t>Mark Andrews</t>
  </si>
  <si>
    <t>Brave </t>
  </si>
  <si>
    <t>Drama|Horror|Sci-Fi</t>
  </si>
  <si>
    <t>I Am Legend </t>
  </si>
  <si>
    <t>Steve Bastoni</t>
  </si>
  <si>
    <t>The Matrix Reloaded </t>
  </si>
  <si>
    <t>Adventure</t>
  </si>
  <si>
    <t>Troy </t>
  </si>
  <si>
    <t>Alessandro Carloni</t>
  </si>
  <si>
    <t>Kung Fu Panda 3 </t>
  </si>
  <si>
    <t>Adventure|Animation|Comedy|Family|Western</t>
  </si>
  <si>
    <t>Rango </t>
  </si>
  <si>
    <t>Len Wiseman</t>
  </si>
  <si>
    <t>Live Free or Die Hard </t>
  </si>
  <si>
    <t>Kingdom of Heaven </t>
  </si>
  <si>
    <t>Action|Comedy|Thriller</t>
  </si>
  <si>
    <t>True Lies </t>
  </si>
  <si>
    <t>Action|Sci-Fi|War</t>
  </si>
  <si>
    <t>Jake Busey</t>
  </si>
  <si>
    <t>Starship Troopers </t>
  </si>
  <si>
    <t>Steve Martino</t>
  </si>
  <si>
    <t>Francesca Capaldi</t>
  </si>
  <si>
    <t>The Peanuts Movie </t>
  </si>
  <si>
    <t>Adventure|Animation|Comedy|Drama|Family|Fantasy|Sci-Fi</t>
  </si>
  <si>
    <t>Tia Carrere</t>
  </si>
  <si>
    <t>Lilo &amp; Stitch </t>
  </si>
  <si>
    <t>Adventure|Drama|History|Romance|War</t>
  </si>
  <si>
    <t>Cold Mountain </t>
  </si>
  <si>
    <t>Brett Ratner</t>
  </si>
  <si>
    <t>Red Dragon </t>
  </si>
  <si>
    <t>Unbreakable </t>
  </si>
  <si>
    <t>Rupert Everett</t>
  </si>
  <si>
    <t>Shrek 2 </t>
  </si>
  <si>
    <t>Adventure|Animation|Comedy|Family|Sport</t>
  </si>
  <si>
    <t>Cars </t>
  </si>
  <si>
    <t>Jeremy Irvine</t>
  </si>
  <si>
    <t>War Horse </t>
  </si>
  <si>
    <t>Adventure|Drama|History|Romance</t>
  </si>
  <si>
    <t>Max Minghella</t>
  </si>
  <si>
    <t>Agora </t>
  </si>
  <si>
    <t>Biography|Drama|Sport|War</t>
  </si>
  <si>
    <t>Finn Wittrock</t>
  </si>
  <si>
    <t>Unbroken </t>
  </si>
  <si>
    <t>Izabella Scorupco</t>
  </si>
  <si>
    <t>GoldenEye </t>
  </si>
  <si>
    <t>Tate Donovan</t>
  </si>
  <si>
    <t>Shooter </t>
  </si>
  <si>
    <t>The Equalizer </t>
  </si>
  <si>
    <t>Paul King</t>
  </si>
  <si>
    <t>Paddington </t>
  </si>
  <si>
    <t>Insomnia </t>
  </si>
  <si>
    <t>Thomas Carter</t>
  </si>
  <si>
    <t>Coach Carter </t>
  </si>
  <si>
    <t>A Bug's Life </t>
  </si>
  <si>
    <t>Jim Belushi</t>
  </si>
  <si>
    <t>The Ghost Writer </t>
  </si>
  <si>
    <t>21 Jump Street </t>
  </si>
  <si>
    <t>Omar Sy</t>
  </si>
  <si>
    <t>Micmacs </t>
  </si>
  <si>
    <t>Action|Drama|Family|Sport</t>
  </si>
  <si>
    <t>Martin Kove</t>
  </si>
  <si>
    <t>The Karate Kid </t>
  </si>
  <si>
    <t>A League of Their Own </t>
  </si>
  <si>
    <t>Nancy Meyers</t>
  </si>
  <si>
    <t>The Intern </t>
  </si>
  <si>
    <t>Drama|History</t>
  </si>
  <si>
    <t>Amistad </t>
  </si>
  <si>
    <t>Biography|Drama|Music|Musical</t>
  </si>
  <si>
    <t>The Doors </t>
  </si>
  <si>
    <t>Mimi Leder</t>
  </si>
  <si>
    <t>Pay It Forward </t>
  </si>
  <si>
    <t>Wilson Yip</t>
  </si>
  <si>
    <t>Action|Biography|Drama|History</t>
  </si>
  <si>
    <t>Mike Tyson</t>
  </si>
  <si>
    <t>Ip Man 3 </t>
  </si>
  <si>
    <t>Randall Wallace</t>
  </si>
  <si>
    <t>Biography|Drama|Family|History|Sport</t>
  </si>
  <si>
    <t>Secretariat </t>
  </si>
  <si>
    <t>Richard E. Grant</t>
  </si>
  <si>
    <t>The Age of Innocence </t>
  </si>
  <si>
    <t>George Tillman Jr.</t>
  </si>
  <si>
    <t>Men of Honor </t>
  </si>
  <si>
    <t>Out of Africa </t>
  </si>
  <si>
    <t>Comedy|Crime|Musical</t>
  </si>
  <si>
    <t>Colm Feore</t>
  </si>
  <si>
    <t>Chicago </t>
  </si>
  <si>
    <t>Jan de Bont</t>
  </si>
  <si>
    <t>Speed </t>
  </si>
  <si>
    <t>Alex Pettyfer</t>
  </si>
  <si>
    <t>Lee Daniels' The Butler </t>
  </si>
  <si>
    <t>Hope Davis</t>
  </si>
  <si>
    <t>About Schmidt </t>
  </si>
  <si>
    <t>Nicholas Stoller</t>
  </si>
  <si>
    <t>Mila Kunis</t>
  </si>
  <si>
    <t>Forgetting Sarah Marshall </t>
  </si>
  <si>
    <t>Lee Toland Krieger</t>
  </si>
  <si>
    <t>The Age of Adaline </t>
  </si>
  <si>
    <t>Star Trek VI: The Undiscovered Country </t>
  </si>
  <si>
    <t>Shakespeare in Love </t>
  </si>
  <si>
    <t>Lawrence Kasdan</t>
  </si>
  <si>
    <t>Action|Crime|Drama|Western</t>
  </si>
  <si>
    <t>Silverado </t>
  </si>
  <si>
    <t>Gabor Csupo</t>
  </si>
  <si>
    <t>Josh Hutcherson</t>
  </si>
  <si>
    <t>Bridge to Terabithia </t>
  </si>
  <si>
    <t>Darcy Donavan</t>
  </si>
  <si>
    <t>Anchorman: The Legend of Ron Burgundy </t>
  </si>
  <si>
    <t>Robert Towne</t>
  </si>
  <si>
    <t>Billy Burke</t>
  </si>
  <si>
    <t>Without Limits </t>
  </si>
  <si>
    <t>Rocky Balboa </t>
  </si>
  <si>
    <t>Old School </t>
  </si>
  <si>
    <t>Richard Williams</t>
  </si>
  <si>
    <t>Action|Adventure|Animation|Comedy|Fantasy</t>
  </si>
  <si>
    <t>Donald Pleasence</t>
  </si>
  <si>
    <t>The Princess and the Cobbler </t>
  </si>
  <si>
    <t>Stephen Rea</t>
  </si>
  <si>
    <t>The End of the Affair </t>
  </si>
  <si>
    <t>Mark Pellington</t>
  </si>
  <si>
    <t>Arlington Road </t>
  </si>
  <si>
    <t>Jeremy Shada</t>
  </si>
  <si>
    <t>Team America: World Police </t>
  </si>
  <si>
    <t>Drama|Fantasy|Horror|Mystery</t>
  </si>
  <si>
    <t>Let Me In </t>
  </si>
  <si>
    <t>Everybody's Fine </t>
  </si>
  <si>
    <t>Michael Apted</t>
  </si>
  <si>
    <t>Chasing Mavericks </t>
  </si>
  <si>
    <t>Horror|Mystery</t>
  </si>
  <si>
    <t>David Arquette</t>
  </si>
  <si>
    <t>Scream </t>
  </si>
  <si>
    <t>Steve Jobs </t>
  </si>
  <si>
    <t>D.J. Caruso</t>
  </si>
  <si>
    <t>The Salton Sea </t>
  </si>
  <si>
    <t>Jason Moore</t>
  </si>
  <si>
    <t>Pitch Perfect </t>
  </si>
  <si>
    <t>Vicky Cristina Barcelona </t>
  </si>
  <si>
    <t>Peter Kosminsky</t>
  </si>
  <si>
    <t>White Oleander </t>
  </si>
  <si>
    <t>Allen Coulter</t>
  </si>
  <si>
    <t>Remember Me </t>
  </si>
  <si>
    <t>Russell Mulcahy</t>
  </si>
  <si>
    <t>Highlander </t>
  </si>
  <si>
    <t>Susanne Bier</t>
  </si>
  <si>
    <t>Alison Lohman</t>
  </si>
  <si>
    <t>Things We Lost in the Fire </t>
  </si>
  <si>
    <t>Alfre Woodard</t>
  </si>
  <si>
    <t>Love &amp; Basketball </t>
  </si>
  <si>
    <t>Whatever Works </t>
  </si>
  <si>
    <t>Mark Romanek</t>
  </si>
  <si>
    <t>Never Let Me Go </t>
  </si>
  <si>
    <t>David Belle</t>
  </si>
  <si>
    <t>District B13 </t>
  </si>
  <si>
    <t>Born on the Fourth of July </t>
  </si>
  <si>
    <t>Abbie Cornish</t>
  </si>
  <si>
    <t>Seven Psychopaths </t>
  </si>
  <si>
    <t>Gil Junger</t>
  </si>
  <si>
    <t>10 Things I Hate About You </t>
  </si>
  <si>
    <t>The Mist </t>
  </si>
  <si>
    <t>Takeshi Kitano</t>
  </si>
  <si>
    <t>Omar Epps</t>
  </si>
  <si>
    <t>Brother </t>
  </si>
  <si>
    <t>Joe Dante</t>
  </si>
  <si>
    <t>Phoebe Cates</t>
  </si>
  <si>
    <t>Gremlins </t>
  </si>
  <si>
    <t>David S. Ward</t>
  </si>
  <si>
    <t>Corbin Bernsen</t>
  </si>
  <si>
    <t>Major League </t>
  </si>
  <si>
    <t>The Outsiders </t>
  </si>
  <si>
    <t>Chris Weitz</t>
  </si>
  <si>
    <t>Demián Bichir</t>
  </si>
  <si>
    <t>A Better Life </t>
  </si>
  <si>
    <t>Douglas McGrath</t>
  </si>
  <si>
    <t>Nicholas Nickleby </t>
  </si>
  <si>
    <t>Richard Kwietniowski</t>
  </si>
  <si>
    <t>Owning Mahowny </t>
  </si>
  <si>
    <t>Anna Boden</t>
  </si>
  <si>
    <t>Zoë Kravitz</t>
  </si>
  <si>
    <t>It's Kind of a Funny Story </t>
  </si>
  <si>
    <t>Nigel Cole</t>
  </si>
  <si>
    <t>Made in Dagenham </t>
  </si>
  <si>
    <t>Joe Carnahan</t>
  </si>
  <si>
    <t>Narc </t>
  </si>
  <si>
    <t>Daniel Barber</t>
  </si>
  <si>
    <t>Harry Brown </t>
  </si>
  <si>
    <t>Desperado </t>
  </si>
  <si>
    <t>Neil Marshall</t>
  </si>
  <si>
    <t>Adventure|Horror|Thriller</t>
  </si>
  <si>
    <t>MyAnna Buring</t>
  </si>
  <si>
    <t>The Descent </t>
  </si>
  <si>
    <t>Rodrigo García</t>
  </si>
  <si>
    <t>Mother and Child </t>
  </si>
  <si>
    <t>Oren Moverman</t>
  </si>
  <si>
    <t>The Messenger </t>
  </si>
  <si>
    <t>Mallrats </t>
  </si>
  <si>
    <t>Randal Kleiser</t>
  </si>
  <si>
    <t>Musical|Romance</t>
  </si>
  <si>
    <t>Olivia Newton-John</t>
  </si>
  <si>
    <t>Grease </t>
  </si>
  <si>
    <t>Escape from New York </t>
  </si>
  <si>
    <t>Kirsten Dunst</t>
  </si>
  <si>
    <t>The Virgin Suicides </t>
  </si>
  <si>
    <t>Billy Ray</t>
  </si>
  <si>
    <t>Hayden Christensen</t>
  </si>
  <si>
    <t>Shattered Glass </t>
  </si>
  <si>
    <t>Hugh Hudson</t>
  </si>
  <si>
    <t>Alice Krige</t>
  </si>
  <si>
    <t>Chariots of Fire </t>
  </si>
  <si>
    <t>Aki Kaurismäki</t>
  </si>
  <si>
    <t>Jean-Pierre Léaud</t>
  </si>
  <si>
    <t>Le Havre </t>
  </si>
  <si>
    <t>Finland</t>
  </si>
  <si>
    <t>John Beasley</t>
  </si>
  <si>
    <t>The Apostle </t>
  </si>
  <si>
    <t>Steve Guttenberg</t>
  </si>
  <si>
    <t>Diner </t>
  </si>
  <si>
    <t>Xavier Beauvois</t>
  </si>
  <si>
    <t>Lambert Wilson</t>
  </si>
  <si>
    <t>Of Gods and Men </t>
  </si>
  <si>
    <t>Michel Leclerc</t>
  </si>
  <si>
    <t>Sara Forestier</t>
  </si>
  <si>
    <t>The Names of Love </t>
  </si>
  <si>
    <t>Carlos Saura</t>
  </si>
  <si>
    <t>Drama|Musical</t>
  </si>
  <si>
    <t>Mía Maestro</t>
  </si>
  <si>
    <t>Tango </t>
  </si>
  <si>
    <t>R. Balki</t>
  </si>
  <si>
    <t>Vidya Balan</t>
  </si>
  <si>
    <t>Paa </t>
  </si>
  <si>
    <t>Peter Cattaneo</t>
  </si>
  <si>
    <t>The Full Monty </t>
  </si>
  <si>
    <t>Mike Mills</t>
  </si>
  <si>
    <t>Beginners </t>
  </si>
  <si>
    <t>Comedy|Documentary|Music</t>
  </si>
  <si>
    <t>Common</t>
  </si>
  <si>
    <t>Dave Chappelle's Block Party </t>
  </si>
  <si>
    <t>Michael Landon Jr.</t>
  </si>
  <si>
    <t>Drama|Family|Western</t>
  </si>
  <si>
    <t>William Morgan Sheppard</t>
  </si>
  <si>
    <t>Love's Abiding Joy </t>
  </si>
  <si>
    <t>Nacho Vigalondo</t>
  </si>
  <si>
    <t>Horror|Mystery|Sci-Fi|Thriller</t>
  </si>
  <si>
    <t>Karra Elejalde</t>
  </si>
  <si>
    <t>Timecrimes </t>
  </si>
  <si>
    <t>Robert Fontaine</t>
  </si>
  <si>
    <t>Michael Derek</t>
  </si>
  <si>
    <t>Mi America </t>
  </si>
  <si>
    <t>Chris Eyre</t>
  </si>
  <si>
    <t>Michael Greyeyes</t>
  </si>
  <si>
    <t>Smoke Signals </t>
  </si>
  <si>
    <t>Debra Granik</t>
  </si>
  <si>
    <t>Winter's Bone </t>
  </si>
  <si>
    <t>Jamal Hill</t>
  </si>
  <si>
    <t>Logan Browning</t>
  </si>
  <si>
    <t>Brotherly Love </t>
  </si>
  <si>
    <t>Nadine Labaki</t>
  </si>
  <si>
    <t>Yasmine Al Massri</t>
  </si>
  <si>
    <t>Caramel </t>
  </si>
  <si>
    <t>Arabic</t>
  </si>
  <si>
    <t>François Truffaut</t>
  </si>
  <si>
    <t>Mississippi Mermaid </t>
  </si>
  <si>
    <t>Drama|Mystery|Romance</t>
  </si>
  <si>
    <t>Exotica </t>
  </si>
  <si>
    <t>Henry Bean</t>
  </si>
  <si>
    <t>The Believer </t>
  </si>
  <si>
    <t>Trees Lounge </t>
  </si>
  <si>
    <t>Peter Gallagher</t>
  </si>
  <si>
    <t>Sex, Lies, and Videotape </t>
  </si>
  <si>
    <t>Tom Sanchez</t>
  </si>
  <si>
    <t>Nataniel Sánchez</t>
  </si>
  <si>
    <t>The Knife of Don Juan </t>
  </si>
  <si>
    <t>Ben Lewin</t>
  </si>
  <si>
    <t>Biography|Comedy|Drama|Romance</t>
  </si>
  <si>
    <t>W. Earl Brown</t>
  </si>
  <si>
    <t>The Sessions </t>
  </si>
  <si>
    <t>Courtney Hunt</t>
  </si>
  <si>
    <t>Charlie McDermott</t>
  </si>
  <si>
    <t>Frozen River </t>
  </si>
  <si>
    <t>Marc Levin</t>
  </si>
  <si>
    <t>Sonja Sohn</t>
  </si>
  <si>
    <t>Slam </t>
  </si>
  <si>
    <t>Richard Dutcher</t>
  </si>
  <si>
    <t>Brigham City </t>
  </si>
  <si>
    <t>C. Jay Cox</t>
  </si>
  <si>
    <t>Latter Days </t>
  </si>
  <si>
    <t>Victor Nunez</t>
  </si>
  <si>
    <t>Allison Dean</t>
  </si>
  <si>
    <t>Ruby in Paradise </t>
  </si>
  <si>
    <t>Peter Sollett</t>
  </si>
  <si>
    <t>Victor Rasuk</t>
  </si>
  <si>
    <t>Raising Victor Vargas </t>
  </si>
  <si>
    <t>Michael Cuesta</t>
  </si>
  <si>
    <t>Adam LeFevre</t>
  </si>
  <si>
    <t>L.I.E. </t>
  </si>
  <si>
    <t>Ryan Fleck</t>
  </si>
  <si>
    <t>Half Nelson </t>
  </si>
  <si>
    <t>U. Roberto Romano</t>
  </si>
  <si>
    <t>The Harvest/La Cosecha </t>
  </si>
  <si>
    <t>Jonathan Caouette</t>
  </si>
  <si>
    <t>Biography|Documentary</t>
  </si>
  <si>
    <t>Greg Ayres</t>
  </si>
  <si>
    <t>Tarnation </t>
  </si>
  <si>
    <t>Mor Loushy</t>
  </si>
  <si>
    <t>Amos Oz</t>
  </si>
  <si>
    <t>Censored Voices </t>
  </si>
  <si>
    <t>Parry Shen</t>
  </si>
  <si>
    <t>Better Luck Tomorrow </t>
  </si>
  <si>
    <t>Maurizio Benazzo</t>
  </si>
  <si>
    <t>The Dalai Lama</t>
  </si>
  <si>
    <t>Short Cut to Nirvana: Kumbh Mela </t>
  </si>
  <si>
    <t>Pirates of the Caribbean: At World's End </t>
  </si>
  <si>
    <t>Transformers </t>
  </si>
  <si>
    <t>Alan Taylor</t>
  </si>
  <si>
    <t>Thor: The Dark World </t>
  </si>
  <si>
    <t>Jason Bourne </t>
  </si>
  <si>
    <t>Roland Emmerich</t>
  </si>
  <si>
    <t>Heath Ledger</t>
  </si>
  <si>
    <t>The Patriot </t>
  </si>
  <si>
    <t>Shawn Levy</t>
  </si>
  <si>
    <t>Action|Drama|Sci-Fi|Sport</t>
  </si>
  <si>
    <t>Real Steel </t>
  </si>
  <si>
    <t>I, Robot </t>
  </si>
  <si>
    <t>Animation|Family|Fantasy|Musical|Romance</t>
  </si>
  <si>
    <t>The Princess and the Frog </t>
  </si>
  <si>
    <t>Treasure Planet </t>
  </si>
  <si>
    <t>Valkyrie </t>
  </si>
  <si>
    <t>A.I. Artificial Intelligence </t>
  </si>
  <si>
    <t>Genndy Tartakovsky</t>
  </si>
  <si>
    <t>Hotel Transylvania </t>
  </si>
  <si>
    <t>Kevin Lima</t>
  </si>
  <si>
    <t>Animation|Comedy|Family|Fantasy|Musical|Romance</t>
  </si>
  <si>
    <t>Jeff Bennett</t>
  </si>
  <si>
    <t>Enchanted </t>
  </si>
  <si>
    <t>Sarah Smith</t>
  </si>
  <si>
    <t>Arthur Christmas </t>
  </si>
  <si>
    <t>Meet Joe Black </t>
  </si>
  <si>
    <t>Pete Travis</t>
  </si>
  <si>
    <t>Wood Harris</t>
  </si>
  <si>
    <t>Dredd </t>
  </si>
  <si>
    <t>Mission: Impossible </t>
  </si>
  <si>
    <t>Charlie Wilson's War </t>
  </si>
  <si>
    <t>Jennifer Garner</t>
  </si>
  <si>
    <t>The Kingdom </t>
  </si>
  <si>
    <t>Jarhead </t>
  </si>
  <si>
    <t>David Gant</t>
  </si>
  <si>
    <t>Two Brothers </t>
  </si>
  <si>
    <t>Renny Harlin</t>
  </si>
  <si>
    <t>Die Hard 2 </t>
  </si>
  <si>
    <t>Jon Hamm</t>
  </si>
  <si>
    <t>We Were Soldiers </t>
  </si>
  <si>
    <t>Body of Lies </t>
  </si>
  <si>
    <t>McG</t>
  </si>
  <si>
    <t>We Are Marshall </t>
  </si>
  <si>
    <t>Baltasar Kormákur</t>
  </si>
  <si>
    <t>Adventure|Biography|Drama|History|Sport|Thriller</t>
  </si>
  <si>
    <t>Michael Kelly</t>
  </si>
  <si>
    <t>Everest </t>
  </si>
  <si>
    <t>David Frankel</t>
  </si>
  <si>
    <t>Eric Dane</t>
  </si>
  <si>
    <t>Marley &amp; Me </t>
  </si>
  <si>
    <t>Robert Schwentke</t>
  </si>
  <si>
    <t>RED </t>
  </si>
  <si>
    <t>Adventure|Animation|Drama|Family|Fantasy|Musical|Mystery|Romance</t>
  </si>
  <si>
    <t>Anastasia </t>
  </si>
  <si>
    <t>Flags of Our Fathers </t>
  </si>
  <si>
    <t>George Nolfi</t>
  </si>
  <si>
    <t>Romance|Sci-Fi|Thriller</t>
  </si>
  <si>
    <t>The Adjustment Bureau </t>
  </si>
  <si>
    <t>Joel Courtney</t>
  </si>
  <si>
    <t>Super 8 </t>
  </si>
  <si>
    <t>22 Jump Street </t>
  </si>
  <si>
    <t>Bill Duke</t>
  </si>
  <si>
    <t>Payback </t>
  </si>
  <si>
    <t>Action|Adventure|Comedy|Drama|War</t>
  </si>
  <si>
    <t>Three Kings </t>
  </si>
  <si>
    <t>James Bobin</t>
  </si>
  <si>
    <t>Adventure|Comedy|Family|Musical</t>
  </si>
  <si>
    <t>Bill Cobbs</t>
  </si>
  <si>
    <t>The Muppets </t>
  </si>
  <si>
    <t>Stephen Norrington</t>
  </si>
  <si>
    <t>Action|Horror</t>
  </si>
  <si>
    <t>Sanaa Lathan</t>
  </si>
  <si>
    <t>Blade </t>
  </si>
  <si>
    <t>Nixon </t>
  </si>
  <si>
    <t>John Hamburg</t>
  </si>
  <si>
    <t>I Love You, Man </t>
  </si>
  <si>
    <t>The Rainmaker </t>
  </si>
  <si>
    <t>Peter Ho-Sun Chan</t>
  </si>
  <si>
    <t>Action|Drama|History|Romance|War</t>
  </si>
  <si>
    <t>The Warlords </t>
  </si>
  <si>
    <t>Arliss Howard</t>
  </si>
  <si>
    <t>The Time Traveler's Wife </t>
  </si>
  <si>
    <t>Mike Howard</t>
  </si>
  <si>
    <t>The Master </t>
  </si>
  <si>
    <t>Peter Landesman</t>
  </si>
  <si>
    <t>Concussion </t>
  </si>
  <si>
    <t>Tiago Riani</t>
  </si>
  <si>
    <t>The Longest Ride </t>
  </si>
  <si>
    <t>Justin Chadwick</t>
  </si>
  <si>
    <t>Mandela: Long Walk to Freedom </t>
  </si>
  <si>
    <t>Illeana Douglas</t>
  </si>
  <si>
    <t>Alive </t>
  </si>
  <si>
    <t>Action|Adventure|Drama|Family</t>
  </si>
  <si>
    <t>The Young and Prodigious T.S. Spivet </t>
  </si>
  <si>
    <t>P.S. I Love You </t>
  </si>
  <si>
    <t>Shane Acker</t>
  </si>
  <si>
    <t>Action|Adventure|Animation|Drama|Mystery|Sci-Fi|Thriller</t>
  </si>
  <si>
    <t>Martin Landau</t>
  </si>
  <si>
    <t>9 </t>
  </si>
  <si>
    <t>Side Effects </t>
  </si>
  <si>
    <t>Michael Radford</t>
  </si>
  <si>
    <t>The Merchant of Venice </t>
  </si>
  <si>
    <t>John Maybury</t>
  </si>
  <si>
    <t>The Jacket </t>
  </si>
  <si>
    <t>Sharon Small</t>
  </si>
  <si>
    <t>About a Boy </t>
  </si>
  <si>
    <t>Judd Apatow</t>
  </si>
  <si>
    <t>The 40-Year-Old Virgin </t>
  </si>
  <si>
    <t>Jim Sheridan</t>
  </si>
  <si>
    <t>Brothers </t>
  </si>
  <si>
    <t>Christo Jivkov</t>
  </si>
  <si>
    <t>The Passion of the Christ </t>
  </si>
  <si>
    <t>Aramaic</t>
  </si>
  <si>
    <t>Catherine Hardwicke</t>
  </si>
  <si>
    <t>Lords of Dogtown </t>
  </si>
  <si>
    <t>Michael Collins </t>
  </si>
  <si>
    <t>Guillaume Canet</t>
  </si>
  <si>
    <t>François Cluzet</t>
  </si>
  <si>
    <t>Little White Lies </t>
  </si>
  <si>
    <t>The Ides of March </t>
  </si>
  <si>
    <t>David Twohy</t>
  </si>
  <si>
    <t>Pitch Black </t>
  </si>
  <si>
    <t>Joan Rivers</t>
  </si>
  <si>
    <t>Spaceballs </t>
  </si>
  <si>
    <t>Russell Crowe</t>
  </si>
  <si>
    <t>Cem Yilmaz</t>
  </si>
  <si>
    <t>The Water Diviner </t>
  </si>
  <si>
    <t>Bobby Farrelly</t>
  </si>
  <si>
    <t>Sarah Silverman</t>
  </si>
  <si>
    <t>There's Something About Mary </t>
  </si>
  <si>
    <t>Away We Go </t>
  </si>
  <si>
    <t>Tomas Alfredson</t>
  </si>
  <si>
    <t>Tinker Tailor Soldier Spy </t>
  </si>
  <si>
    <t>Jeff Tremaine</t>
  </si>
  <si>
    <t>Action|Comedy|Documentary</t>
  </si>
  <si>
    <t>Bam Margera</t>
  </si>
  <si>
    <t>Jackass 3D </t>
  </si>
  <si>
    <t>Comedy|Music</t>
  </si>
  <si>
    <t>Miranda Cosgrove</t>
  </si>
  <si>
    <t>School of Rock </t>
  </si>
  <si>
    <t>Adventure|Comedy|Drama|Family|Mystery</t>
  </si>
  <si>
    <t>Tim Blake Nelson</t>
  </si>
  <si>
    <t>Holes </t>
  </si>
  <si>
    <t>Henry Joost</t>
  </si>
  <si>
    <t>Adventure|Crime|Mystery|Sci-Fi|Thriller</t>
  </si>
  <si>
    <t>Samira Wiley</t>
  </si>
  <si>
    <t>Nerve </t>
  </si>
  <si>
    <t>Drama|Mystery|Romance|Thriller|War</t>
  </si>
  <si>
    <t>The Quiet American </t>
  </si>
  <si>
    <t>Comedy|Drama|Music|War</t>
  </si>
  <si>
    <t>Mrs Henderson Presents </t>
  </si>
  <si>
    <t>Animation|Drama|Mystery|Sci-Fi|Thriller</t>
  </si>
  <si>
    <t>A Scanner Darkly </t>
  </si>
  <si>
    <t>Roger Spottiswoode</t>
  </si>
  <si>
    <t>Radha Mitchell</t>
  </si>
  <si>
    <t>The Children of Huang Shi </t>
  </si>
  <si>
    <t>Lee Tamahori</t>
  </si>
  <si>
    <t>Mem Ferda</t>
  </si>
  <si>
    <t>The Devil's Double </t>
  </si>
  <si>
    <t>Belgium</t>
  </si>
  <si>
    <t>Bernie Mac</t>
  </si>
  <si>
    <t>Bad Santa </t>
  </si>
  <si>
    <t>Sean McNamara</t>
  </si>
  <si>
    <t>Biography|Drama|Family|Sport</t>
  </si>
  <si>
    <t>Soul Surfer </t>
  </si>
  <si>
    <t>István Szabó</t>
  </si>
  <si>
    <t>Miriam Margolyes</t>
  </si>
  <si>
    <t>Being Julia </t>
  </si>
  <si>
    <t>Jonathan Teplitzky</t>
  </si>
  <si>
    <t>The Railway Man </t>
  </si>
  <si>
    <t>Julian Jarrold</t>
  </si>
  <si>
    <t>Anne Hathaway</t>
  </si>
  <si>
    <t>Becoming Jane </t>
  </si>
  <si>
    <t>Wag the Dog </t>
  </si>
  <si>
    <t>Wild </t>
  </si>
  <si>
    <t>Lewis Gilbert</t>
  </si>
  <si>
    <t>Caroline Munro</t>
  </si>
  <si>
    <t>The Spy Who Loved Me </t>
  </si>
  <si>
    <t>Find Me Guilty </t>
  </si>
  <si>
    <t>Infamous </t>
  </si>
  <si>
    <t>John Badham</t>
  </si>
  <si>
    <t>WarGames </t>
  </si>
  <si>
    <t>Josh Trank</t>
  </si>
  <si>
    <t>Chronicle </t>
  </si>
  <si>
    <t>James Gray</t>
  </si>
  <si>
    <t>Isabella Rossellini</t>
  </si>
  <si>
    <t>Two Lovers </t>
  </si>
  <si>
    <t>Antonia Bird</t>
  </si>
  <si>
    <t>Jeremy Davies</t>
  </si>
  <si>
    <t>Ravenous </t>
  </si>
  <si>
    <t>Peter Care</t>
  </si>
  <si>
    <t>Kieran Culkin</t>
  </si>
  <si>
    <t>The Dangerous Lives of Altar Boys </t>
  </si>
  <si>
    <t>Lajos Koltai</t>
  </si>
  <si>
    <t>Marcell Nagy</t>
  </si>
  <si>
    <t>Fateless </t>
  </si>
  <si>
    <t>Hungarian</t>
  </si>
  <si>
    <t>Hungary</t>
  </si>
  <si>
    <t>Phone Booth </t>
  </si>
  <si>
    <t>Kinsey </t>
  </si>
  <si>
    <t>Ron Underwood</t>
  </si>
  <si>
    <t>Comedy|Horror|Sci-Fi</t>
  </si>
  <si>
    <t>Reba McEntire</t>
  </si>
  <si>
    <t>Tremors </t>
  </si>
  <si>
    <t>Joel Edgerton</t>
  </si>
  <si>
    <t>Busy Philipps</t>
  </si>
  <si>
    <t>The Gift </t>
  </si>
  <si>
    <t>Dan Fogelman</t>
  </si>
  <si>
    <t>Danny Collins </t>
  </si>
  <si>
    <t>Peter Fonda</t>
  </si>
  <si>
    <t>The Limey </t>
  </si>
  <si>
    <t>Terence Davies</t>
  </si>
  <si>
    <t>Eric Stoltz</t>
  </si>
  <si>
    <t>The House of Mirth </t>
  </si>
  <si>
    <t>Alexander Skarsgård</t>
  </si>
  <si>
    <t>Melancholia </t>
  </si>
  <si>
    <t>Danny Leiner</t>
  </si>
  <si>
    <t>Ethan Embry</t>
  </si>
  <si>
    <t>Harold &amp; Kumar Go to White Castle </t>
  </si>
  <si>
    <t>Mary Elizabeth Mastrantonio</t>
  </si>
  <si>
    <t>Limbo </t>
  </si>
  <si>
    <t>Nicole Holofcener</t>
  </si>
  <si>
    <t>Christopher Nicholas Smith</t>
  </si>
  <si>
    <t>Enough Said </t>
  </si>
  <si>
    <t>Will Gluck</t>
  </si>
  <si>
    <t>Easy A </t>
  </si>
  <si>
    <t>François Ozon</t>
  </si>
  <si>
    <t>Comedy|Crime|Musical|Romance</t>
  </si>
  <si>
    <t>8 Women </t>
  </si>
  <si>
    <t>Aaron Schneider</t>
  </si>
  <si>
    <t>Get Low </t>
  </si>
  <si>
    <t>Spencer Susser</t>
  </si>
  <si>
    <t>Hesher </t>
  </si>
  <si>
    <t>Mystery|Romance|Thriller</t>
  </si>
  <si>
    <t>Angie Dickinson</t>
  </si>
  <si>
    <t>Dressed to Kill </t>
  </si>
  <si>
    <t>Brian Klugman</t>
  </si>
  <si>
    <t>The Words </t>
  </si>
  <si>
    <t>Martin Koolhoven</t>
  </si>
  <si>
    <t>Yorick van Wageningen</t>
  </si>
  <si>
    <t>Winter in Wartime </t>
  </si>
  <si>
    <t>Prachya Pinkaew</t>
  </si>
  <si>
    <t>Jon Foo</t>
  </si>
  <si>
    <t>The Protector </t>
  </si>
  <si>
    <t>Thai</t>
  </si>
  <si>
    <t>Thailand</t>
  </si>
  <si>
    <t>Iris </t>
  </si>
  <si>
    <t>Jeremy Saulnier</t>
  </si>
  <si>
    <t>Crime|Horror|Music|Thriller</t>
  </si>
  <si>
    <t>Alia Shawkat</t>
  </si>
  <si>
    <t>Green Room </t>
  </si>
  <si>
    <t>Andrew Wilson</t>
  </si>
  <si>
    <t>Bottle Rocket </t>
  </si>
  <si>
    <t>Four Weddings and a Funeral </t>
  </si>
  <si>
    <t>Monster's Ball </t>
  </si>
  <si>
    <t>Lisa Cholodenko</t>
  </si>
  <si>
    <t>The Kids Are All Right </t>
  </si>
  <si>
    <t>Steven Shainberg</t>
  </si>
  <si>
    <t>Secretary </t>
  </si>
  <si>
    <t>Vincente Minnelli</t>
  </si>
  <si>
    <t>Adventure|Comedy|Musical|Romance</t>
  </si>
  <si>
    <t>Gladys Cooper</t>
  </si>
  <si>
    <t>The Pirate </t>
  </si>
  <si>
    <t>J.C. Chandor</t>
  </si>
  <si>
    <t>Margin Call </t>
  </si>
  <si>
    <t>Justin Kerrigan</t>
  </si>
  <si>
    <t>Danny Dyer</t>
  </si>
  <si>
    <t>Human Traffic </t>
  </si>
  <si>
    <t>Jill Sprecher</t>
  </si>
  <si>
    <t>Thirteen Conversations About One Thing </t>
  </si>
  <si>
    <t>Ulee's Gold </t>
  </si>
  <si>
    <t>My Own Private Idaho </t>
  </si>
  <si>
    <t>Jake Schreier</t>
  </si>
  <si>
    <t>Comedy|Crime|Drama|Sci-Fi</t>
  </si>
  <si>
    <t>Frank Langella</t>
  </si>
  <si>
    <t>Robot &amp; Frank </t>
  </si>
  <si>
    <t>James Ponsoldt</t>
  </si>
  <si>
    <t>The Spectacular Now </t>
  </si>
  <si>
    <t>Randall Miller</t>
  </si>
  <si>
    <t>Comedy|Family|Musical|Romance|Short</t>
  </si>
  <si>
    <t>William Hurt</t>
  </si>
  <si>
    <t>Marilyn Hotchkiss' Ballroom Dancing and Charm School </t>
  </si>
  <si>
    <t>Reed Cowan</t>
  </si>
  <si>
    <t>Dustin Lance Black</t>
  </si>
  <si>
    <t>8: The Mormon Proposition </t>
  </si>
  <si>
    <t>Tim Hunter</t>
  </si>
  <si>
    <t>River's Edge </t>
  </si>
  <si>
    <t>Adrienne Shelly</t>
  </si>
  <si>
    <t>Lew Temple</t>
  </si>
  <si>
    <t>Waitress </t>
  </si>
  <si>
    <t>Jay Chandrasekhar</t>
  </si>
  <si>
    <t>Geoffrey Arend</t>
  </si>
  <si>
    <t>Super Troopers </t>
  </si>
  <si>
    <t>David Slade</t>
  </si>
  <si>
    <t>Odessa Rae</t>
  </si>
  <si>
    <t>Hard Candy </t>
  </si>
  <si>
    <t>Brian Baugh</t>
  </si>
  <si>
    <t>Randy Wayne</t>
  </si>
  <si>
    <t>To Save a Life </t>
  </si>
  <si>
    <t>Molly Bernstein</t>
  </si>
  <si>
    <t>Deceptive Practice: The Mysteries and Mentors of Ricky Jay </t>
  </si>
  <si>
    <t>Hans Canosa</t>
  </si>
  <si>
    <t>Conversations with Other Women </t>
  </si>
  <si>
    <t>Blue Ruin </t>
  </si>
  <si>
    <t>Emily Rios</t>
  </si>
  <si>
    <t>Quinceañera </t>
  </si>
  <si>
    <t>Peter Hedges</t>
  </si>
  <si>
    <t>Oliver Platt</t>
  </si>
  <si>
    <t>Pieces of April </t>
  </si>
  <si>
    <t>Kelly Reichardt</t>
  </si>
  <si>
    <t>John Robinson</t>
  </si>
  <si>
    <t>Wendy and Lucy </t>
  </si>
  <si>
    <t>Sara Newens</t>
  </si>
  <si>
    <t>Ariel Hsing</t>
  </si>
  <si>
    <t>Top Spin </t>
  </si>
  <si>
    <t>Tommy Pallotta</t>
  </si>
  <si>
    <t>Slacker </t>
  </si>
  <si>
    <t>The Amazing Spider-Man </t>
  </si>
  <si>
    <t>Colin Trevorrow</t>
  </si>
  <si>
    <t>Jurassic World </t>
  </si>
  <si>
    <t>Action|Adventure|Horror|Sci-Fi|Thriller</t>
  </si>
  <si>
    <t>Peter Capaldi</t>
  </si>
  <si>
    <t>World War Z </t>
  </si>
  <si>
    <t>Pacific Rim </t>
  </si>
  <si>
    <t>Iron Man 2 </t>
  </si>
  <si>
    <t>Robert Stromberg</t>
  </si>
  <si>
    <t>Action|Adventure|Family|Fantasy|Romance</t>
  </si>
  <si>
    <t>Maleficent </t>
  </si>
  <si>
    <t>Thor </t>
  </si>
  <si>
    <t>Prometheus </t>
  </si>
  <si>
    <t>Joseph Kosinski</t>
  </si>
  <si>
    <t>Action|Adventure|Mystery|Sci-Fi</t>
  </si>
  <si>
    <t>Oblivion </t>
  </si>
  <si>
    <t>Biography|Crime|Drama|History|Romance</t>
  </si>
  <si>
    <t>Public Enemies </t>
  </si>
  <si>
    <t>Action|Adventure|Animation|Family|Fantasy</t>
  </si>
  <si>
    <t>Legend of the Guardians: The Owls of Ga'Hoole </t>
  </si>
  <si>
    <t>Action|Adventure|Biography|Drama|History|Thriller</t>
  </si>
  <si>
    <t>In the Heart of the Sea </t>
  </si>
  <si>
    <t>Drama|Family|Fantasy|Romance</t>
  </si>
  <si>
    <t>Hayley Atwell</t>
  </si>
  <si>
    <t>Cinderella </t>
  </si>
  <si>
    <t>Will Forte</t>
  </si>
  <si>
    <t>Cloudy with a Chance of Meatballs </t>
  </si>
  <si>
    <t>Carlos Saldanha</t>
  </si>
  <si>
    <t>Denis Leary</t>
  </si>
  <si>
    <t>Ice Age: Dawn of the Dinosaurs </t>
  </si>
  <si>
    <t>Tropic Thunder </t>
  </si>
  <si>
    <t>Spy Game </t>
  </si>
  <si>
    <t>Rio </t>
  </si>
  <si>
    <t>Action|Adventure|Fantasy|Horror|Sci-Fi</t>
  </si>
  <si>
    <t>Seth MacFarlane</t>
  </si>
  <si>
    <t>Hellboy II: The Golden Army </t>
  </si>
  <si>
    <t>Batman Returns </t>
  </si>
  <si>
    <t>Kelly Asbury</t>
  </si>
  <si>
    <t>Adventure|Animation|Family|Western</t>
  </si>
  <si>
    <t>Spirit: Stallion of the Cimarron </t>
  </si>
  <si>
    <t>Vincent Ward</t>
  </si>
  <si>
    <t>What Dreams May Come </t>
  </si>
  <si>
    <t>Seven Years in Tibet </t>
  </si>
  <si>
    <t>Rob Bowman</t>
  </si>
  <si>
    <t>The X Files </t>
  </si>
  <si>
    <t>Brenda Chapman</t>
  </si>
  <si>
    <t>Adventure|Animation|Biography|Drama|Family|Fantasy|Musical</t>
  </si>
  <si>
    <t>Martin Short</t>
  </si>
  <si>
    <t>The Prince of Egypt </t>
  </si>
  <si>
    <t>The Italian Job </t>
  </si>
  <si>
    <t>Action|Crime|Mystery|Thriller</t>
  </si>
  <si>
    <t>Jack Reacher </t>
  </si>
  <si>
    <t>Chris Butler</t>
  </si>
  <si>
    <t>ParaNorman </t>
  </si>
  <si>
    <t>Jay Roach</t>
  </si>
  <si>
    <t>Meet the Parents </t>
  </si>
  <si>
    <t>Black Mass </t>
  </si>
  <si>
    <t>Ted </t>
  </si>
  <si>
    <t>Jaume Collet-Serra</t>
  </si>
  <si>
    <t>Non-Stop </t>
  </si>
  <si>
    <t>Stephen Gaghan</t>
  </si>
  <si>
    <t>Syriana </t>
  </si>
  <si>
    <t>Out of Sight </t>
  </si>
  <si>
    <t>Curse of the Golden Flower </t>
  </si>
  <si>
    <t>Unleashed </t>
  </si>
  <si>
    <t>Roger Michell</t>
  </si>
  <si>
    <t>Notting Hill </t>
  </si>
  <si>
    <t>Peter Lord</t>
  </si>
  <si>
    <t>Adventure|Animation|Comedy|Drama|Family</t>
  </si>
  <si>
    <t>Imelda Staunton</t>
  </si>
  <si>
    <t>Chicken Run </t>
  </si>
  <si>
    <t>Joseph L. Mankiewicz</t>
  </si>
  <si>
    <t>Cleopatra </t>
  </si>
  <si>
    <t>Mekhi Phifer</t>
  </si>
  <si>
    <t>8 Mile </t>
  </si>
  <si>
    <t>Nora Ephron</t>
  </si>
  <si>
    <t>Julie &amp; Julia </t>
  </si>
  <si>
    <t>Bobby Lee</t>
  </si>
  <si>
    <t>Paul </t>
  </si>
  <si>
    <t>Rent </t>
  </si>
  <si>
    <t>Joon-ho Bong</t>
  </si>
  <si>
    <t>Snowpiercer </t>
  </si>
  <si>
    <t>Animation|Comedy|Family|Horror|Sci-Fi</t>
  </si>
  <si>
    <t>Frankenweenie </t>
  </si>
  <si>
    <t>Burn After Reading </t>
  </si>
  <si>
    <t>John Q </t>
  </si>
  <si>
    <t>Rawson Marshall Thurber</t>
  </si>
  <si>
    <t>Laura-Leigh</t>
  </si>
  <si>
    <t>We're the Millers </t>
  </si>
  <si>
    <t>Scrooged </t>
  </si>
  <si>
    <t>Stephen Hillenburg</t>
  </si>
  <si>
    <t>The SpongeBob SquarePants Movie </t>
  </si>
  <si>
    <t>Drew Goddard</t>
  </si>
  <si>
    <t>Fantasy|Horror|Mystery|Thriller</t>
  </si>
  <si>
    <t>The Cabin in the Woods </t>
  </si>
  <si>
    <t>Carl Franklin</t>
  </si>
  <si>
    <t>One True Thing </t>
  </si>
  <si>
    <t>Jessica Paré</t>
  </si>
  <si>
    <t>Wicker Park </t>
  </si>
  <si>
    <t>An Unfinished Life </t>
  </si>
  <si>
    <t>Chris Noonan</t>
  </si>
  <si>
    <t>Miss Potter </t>
  </si>
  <si>
    <t>Tenzin Thuthob Tsarong</t>
  </si>
  <si>
    <t>Kundun </t>
  </si>
  <si>
    <t>Knocked Up </t>
  </si>
  <si>
    <t>Pineapple Express </t>
  </si>
  <si>
    <t>Andy Tennant</t>
  </si>
  <si>
    <t>Ever After: A Cinderella Story </t>
  </si>
  <si>
    <t>Action|Adventure|Horror|Sci-Fi</t>
  </si>
  <si>
    <t>Mike Vogel</t>
  </si>
  <si>
    <t>Cloverfield </t>
  </si>
  <si>
    <t>Million Dollar Arm </t>
  </si>
  <si>
    <t>Biography|Crime|Drama|History|Thriller</t>
  </si>
  <si>
    <t>Legend </t>
  </si>
  <si>
    <t>Crime|Drama|History</t>
  </si>
  <si>
    <t>The Conspirator </t>
  </si>
  <si>
    <t>Jerry Zucker</t>
  </si>
  <si>
    <t>Drama|Fantasy|Romance|Thriller</t>
  </si>
  <si>
    <t>Demi Moore</t>
  </si>
  <si>
    <t>Ghost </t>
  </si>
  <si>
    <t>Drama|Family|Sport</t>
  </si>
  <si>
    <t>The Rookie </t>
  </si>
  <si>
    <t>Action|Fantasy|Thriller</t>
  </si>
  <si>
    <t>Sophia Myles</t>
  </si>
  <si>
    <t>Underworld </t>
  </si>
  <si>
    <t>Penelope Spheeris</t>
  </si>
  <si>
    <t>Wayne's World </t>
  </si>
  <si>
    <t>Action|Comedy|Sci-Fi</t>
  </si>
  <si>
    <t>The World's End </t>
  </si>
  <si>
    <t>A Most Violent Year </t>
  </si>
  <si>
    <t>Marc Abraham</t>
  </si>
  <si>
    <t>Dylan Authors</t>
  </si>
  <si>
    <t>Flash of Genius </t>
  </si>
  <si>
    <t>I'm Not There. </t>
  </si>
  <si>
    <t>Angelo Pizzo</t>
  </si>
  <si>
    <t>Donny Boaz</t>
  </si>
  <si>
    <t>Courage </t>
  </si>
  <si>
    <t>Action|Adventure|Drama|History|Romance</t>
  </si>
  <si>
    <t>The Bounty </t>
  </si>
  <si>
    <t>Austin Powers: International Man of Mystery </t>
  </si>
  <si>
    <t>Mark Waters</t>
  </si>
  <si>
    <t>Tina Fey</t>
  </si>
  <si>
    <t>Mean Girls </t>
  </si>
  <si>
    <t>Michael Hoffman</t>
  </si>
  <si>
    <t>David Masterson</t>
  </si>
  <si>
    <t>The Last Station </t>
  </si>
  <si>
    <t>Josef Rusnak</t>
  </si>
  <si>
    <t>Gretchen Mol</t>
  </si>
  <si>
    <t>The Thirteenth Floor </t>
  </si>
  <si>
    <t>Trance </t>
  </si>
  <si>
    <t>Juan Carlos Fresnadillo</t>
  </si>
  <si>
    <t>28 Weeks Later </t>
  </si>
  <si>
    <t>One Day </t>
  </si>
  <si>
    <t>Black Snake Moan </t>
  </si>
  <si>
    <t>Emilio Estevez</t>
  </si>
  <si>
    <t>Bobby </t>
  </si>
  <si>
    <t>Comedy|Drama|War</t>
  </si>
  <si>
    <t>John Heard</t>
  </si>
  <si>
    <t>The Lucky Ones </t>
  </si>
  <si>
    <t>William Dear</t>
  </si>
  <si>
    <t>Comedy|Drama|Family|Sport</t>
  </si>
  <si>
    <t>Clifton Collins Jr.</t>
  </si>
  <si>
    <t>The Perfect Game </t>
  </si>
  <si>
    <t>Paul Weitz</t>
  </si>
  <si>
    <t>Alyson Hannigan</t>
  </si>
  <si>
    <t>American Pie </t>
  </si>
  <si>
    <t>Adventure|Comedy|Fantasy|Sci-Fi</t>
  </si>
  <si>
    <t>Shelley Duvall</t>
  </si>
  <si>
    <t>Time Bandits </t>
  </si>
  <si>
    <t>David Koepp</t>
  </si>
  <si>
    <t>Stir of Echoes </t>
  </si>
  <si>
    <t>Mark Neveldine</t>
  </si>
  <si>
    <t>Crank </t>
  </si>
  <si>
    <t>Darnell Martin</t>
  </si>
  <si>
    <t>Cedric the Entertainer</t>
  </si>
  <si>
    <t>Cadillac Records </t>
  </si>
  <si>
    <t>Fred Schepisi</t>
  </si>
  <si>
    <t>Last Orders </t>
  </si>
  <si>
    <t>Comedy|Drama|Horror|Sci-Fi</t>
  </si>
  <si>
    <t>Doona Bae</t>
  </si>
  <si>
    <t>The Host </t>
  </si>
  <si>
    <t>Jon Poll</t>
  </si>
  <si>
    <t>Charlie Bartlett </t>
  </si>
  <si>
    <t>The Color of Money </t>
  </si>
  <si>
    <t>Dennis Dugan</t>
  </si>
  <si>
    <t>Happy Gilmore </t>
  </si>
  <si>
    <t>My Week with Marilyn </t>
  </si>
  <si>
    <t>Jim Hanon</t>
  </si>
  <si>
    <t>Chase Ellison</t>
  </si>
  <si>
    <t>End of the Spear </t>
  </si>
  <si>
    <t>Christoph Waltz</t>
  </si>
  <si>
    <t>Big Eyes </t>
  </si>
  <si>
    <t>Luca Guadagnino</t>
  </si>
  <si>
    <t>Flavio Parenti</t>
  </si>
  <si>
    <t>I Am Love </t>
  </si>
  <si>
    <t>Desmond Llewelyn</t>
  </si>
  <si>
    <t>Thunderball </t>
  </si>
  <si>
    <t>Rod Lurie</t>
  </si>
  <si>
    <t>The Contender </t>
  </si>
  <si>
    <t>Ben Younger</t>
  </si>
  <si>
    <t>Boiler Room </t>
  </si>
  <si>
    <t>Burr Steers</t>
  </si>
  <si>
    <t>Igby Goes Down </t>
  </si>
  <si>
    <t>Bright Star </t>
  </si>
  <si>
    <t>The Neon Demon </t>
  </si>
  <si>
    <t>Jay Russell</t>
  </si>
  <si>
    <t>Clint Howard</t>
  </si>
  <si>
    <t>My Dog Skip </t>
  </si>
  <si>
    <t>Michael Stuhlbarg</t>
  </si>
  <si>
    <t>A Serious Man </t>
  </si>
  <si>
    <t>Jean-Marie Poiré</t>
  </si>
  <si>
    <t>Comedy|Fantasy|Sci-Fi</t>
  </si>
  <si>
    <t>Christian Clavier</t>
  </si>
  <si>
    <t>Les visiteurs </t>
  </si>
  <si>
    <t>Arie Posin</t>
  </si>
  <si>
    <t>The Chumscrubber </t>
  </si>
  <si>
    <t>Ed Harris</t>
  </si>
  <si>
    <t>Pollock </t>
  </si>
  <si>
    <t>Mary-Kate Olsen</t>
  </si>
  <si>
    <t>The Wackness </t>
  </si>
  <si>
    <t>Jay Levey</t>
  </si>
  <si>
    <t>Fran Drescher</t>
  </si>
  <si>
    <t>UHF </t>
  </si>
  <si>
    <t>Jake Kasdan</t>
  </si>
  <si>
    <t>Comedy|Crime|Drama|Mystery|Thriller</t>
  </si>
  <si>
    <t>Kim Dickens</t>
  </si>
  <si>
    <t>Zero Effect </t>
  </si>
  <si>
    <t>Biography|Crime|Drama|Mystery|Thriller</t>
  </si>
  <si>
    <t>Kill the Messenger </t>
  </si>
  <si>
    <t>Rabbit Hole </t>
  </si>
  <si>
    <t>Crime|Drama|Fantasy|Romance</t>
  </si>
  <si>
    <t>Estella Warren</t>
  </si>
  <si>
    <t>The Cooler </t>
  </si>
  <si>
    <t>Mars Callahan</t>
  </si>
  <si>
    <t>Chazz Palminteri</t>
  </si>
  <si>
    <t>Poolhall Junkies </t>
  </si>
  <si>
    <t>David Schwimmer</t>
  </si>
  <si>
    <t>Noah Emmerich</t>
  </si>
  <si>
    <t>Trust </t>
  </si>
  <si>
    <t>George Sidney</t>
  </si>
  <si>
    <t>Biography|Comedy|Musical|Romance|Western</t>
  </si>
  <si>
    <t>Keenan Wynn</t>
  </si>
  <si>
    <t>Annie Get Your Gun </t>
  </si>
  <si>
    <t>André Øvredal</t>
  </si>
  <si>
    <t>Comedy|Drama|Fantasy|Horror</t>
  </si>
  <si>
    <t>Otto Jespersen</t>
  </si>
  <si>
    <t>Trollhunter </t>
  </si>
  <si>
    <t>Jane Goodall</t>
  </si>
  <si>
    <t>Time to Choose </t>
  </si>
  <si>
    <t>Patricia Cardoso</t>
  </si>
  <si>
    <t>America Ferrera</t>
  </si>
  <si>
    <t>Real Women Have Curves </t>
  </si>
  <si>
    <t>Alison Maclean</t>
  </si>
  <si>
    <t>Jesus' Son </t>
  </si>
  <si>
    <t>Alex Kendrick</t>
  </si>
  <si>
    <t>Ben Davies</t>
  </si>
  <si>
    <t>Courageous </t>
  </si>
  <si>
    <t>Harsh Times </t>
  </si>
  <si>
    <t>David Duchovny</t>
  </si>
  <si>
    <t>House of D </t>
  </si>
  <si>
    <t>Rodrigo Cortés</t>
  </si>
  <si>
    <t>Buried </t>
  </si>
  <si>
    <t>Larry Clark</t>
  </si>
  <si>
    <t>Kids </t>
  </si>
  <si>
    <t>Claudia Sainte-Luce</t>
  </si>
  <si>
    <t>Ximena Ayala</t>
  </si>
  <si>
    <t>The Amazing Catfish </t>
  </si>
  <si>
    <t>Guy Maddin</t>
  </si>
  <si>
    <t>Comedy|Horror|Musical</t>
  </si>
  <si>
    <t>Sarah Murphy-Dyson</t>
  </si>
  <si>
    <t>Dracula: Pages from a Virgin's Diary </t>
  </si>
  <si>
    <t>Clive Barker</t>
  </si>
  <si>
    <t>Andrew Robinson</t>
  </si>
  <si>
    <t>Hellraiser </t>
  </si>
  <si>
    <t>Greg Berlanti</t>
  </si>
  <si>
    <t>Justin Theroux</t>
  </si>
  <si>
    <t>The Broken Hearts Club: A Romantic Comedy </t>
  </si>
  <si>
    <t>Finn Taylor</t>
  </si>
  <si>
    <t>Dream with the Fishes </t>
  </si>
  <si>
    <t>Mary Lynn Rajskub</t>
  </si>
  <si>
    <t>Safety Not Guaranteed </t>
  </si>
  <si>
    <t>Roger Nygard</t>
  </si>
  <si>
    <t>Walter Koenig</t>
  </si>
  <si>
    <t>Trekkies </t>
  </si>
  <si>
    <t>Bill Plympton</t>
  </si>
  <si>
    <t>Animation|Comedy|Drama|Fantasy|Sci-Fi</t>
  </si>
  <si>
    <t>Charis Michelsen</t>
  </si>
  <si>
    <t>I Married a Strange Person! </t>
  </si>
  <si>
    <t>Jon Shear</t>
  </si>
  <si>
    <t>Dan Futterman</t>
  </si>
  <si>
    <t>Urbania </t>
  </si>
  <si>
    <t>Mike Cahill</t>
  </si>
  <si>
    <t>Robin Lord Taylor</t>
  </si>
  <si>
    <t>Another Earth </t>
  </si>
  <si>
    <t>Dena Seidel</t>
  </si>
  <si>
    <t>Adventure|Documentary</t>
  </si>
  <si>
    <t>Naderev Sano</t>
  </si>
  <si>
    <t>Antarctic Edge: 70° South </t>
  </si>
  <si>
    <t>Robert Townsend</t>
  </si>
  <si>
    <t>Hollywood Shuffle </t>
  </si>
  <si>
    <t>Larry Blamire</t>
  </si>
  <si>
    <t>Fay Masterson</t>
  </si>
  <si>
    <t>The Lost Skeleton of Cadavra </t>
  </si>
  <si>
    <t>Shane Carruth</t>
  </si>
  <si>
    <t>Primer </t>
  </si>
  <si>
    <t>Batman v Superman: Dawn of Justice </t>
  </si>
  <si>
    <t>The Chronicles of Narnia: The Lion, the Witch and the Wardrobe </t>
  </si>
  <si>
    <t>Suicide Squad </t>
  </si>
  <si>
    <t>Byron Howard</t>
  </si>
  <si>
    <t>Bolt </t>
  </si>
  <si>
    <t>Mission: Impossible III </t>
  </si>
  <si>
    <t>Rob Minkoff</t>
  </si>
  <si>
    <t>Mr. Peabody &amp; Sherman </t>
  </si>
  <si>
    <t>Eric Darnell</t>
  </si>
  <si>
    <t>Madagascar 3: Europe's Most Wanted </t>
  </si>
  <si>
    <t>Joe Johnston</t>
  </si>
  <si>
    <t>Captain America: The First Avenger </t>
  </si>
  <si>
    <t>Action|Adventure|Romance|Sci-Fi|Thriller</t>
  </si>
  <si>
    <t>The Island </t>
  </si>
  <si>
    <t>Gary Trousdale</t>
  </si>
  <si>
    <t>Animation|Drama|Family|Musical|Romance</t>
  </si>
  <si>
    <t>The Hunchback of Notre Dame </t>
  </si>
  <si>
    <t>Jon Turteltaub</t>
  </si>
  <si>
    <t>Action|Adventure|Comedy|Family|Mystery</t>
  </si>
  <si>
    <t>National Treasure </t>
  </si>
  <si>
    <t>Green Zone </t>
  </si>
  <si>
    <t>Bibo Bergeron</t>
  </si>
  <si>
    <t>Adventure|Animation|Comedy|Family|Romance</t>
  </si>
  <si>
    <t>Frank Welker</t>
  </si>
  <si>
    <t>The Road to El Dorado </t>
  </si>
  <si>
    <t>Jon M. Chu</t>
  </si>
  <si>
    <t>Action|Adventure|Comedy|Crime|Mystery|Thriller</t>
  </si>
  <si>
    <t>Now You See Me 2 </t>
  </si>
  <si>
    <t>John Milius</t>
  </si>
  <si>
    <t>William Smith</t>
  </si>
  <si>
    <t>Conan the Barbarian </t>
  </si>
  <si>
    <t>The Holiday </t>
  </si>
  <si>
    <t>Ocean's Thirteen </t>
  </si>
  <si>
    <t>The Book of Eli </t>
  </si>
  <si>
    <t>Independence Day </t>
  </si>
  <si>
    <t>Madagascar </t>
  </si>
  <si>
    <t>Ice Age: The Meltdown </t>
  </si>
  <si>
    <t>The Majestic </t>
  </si>
  <si>
    <t>Fantasy|Mystery|Romance|Sci-Fi|Thriller</t>
  </si>
  <si>
    <t>Vanilla Sky </t>
  </si>
  <si>
    <t>Step Brothers </t>
  </si>
  <si>
    <t>Ian McNeice</t>
  </si>
  <si>
    <t>Oliver Twist </t>
  </si>
  <si>
    <t>Clear and Present Danger </t>
  </si>
  <si>
    <t>The Last Castle </t>
  </si>
  <si>
    <t>Elizabeth: The Golden Age </t>
  </si>
  <si>
    <t>Robin Hood: Prince of Thieves </t>
  </si>
  <si>
    <t>Chappie </t>
  </si>
  <si>
    <t>Patriot Games </t>
  </si>
  <si>
    <t>Action|Adventure|Romance</t>
  </si>
  <si>
    <t>A Knight's Tale </t>
  </si>
  <si>
    <t>Unknown </t>
  </si>
  <si>
    <t>Johnny Cannizzaro</t>
  </si>
  <si>
    <t>Jersey Boys </t>
  </si>
  <si>
    <t>Adventure|Drama|Mystery</t>
  </si>
  <si>
    <t>Extremely Loud &amp; Incredibly Close </t>
  </si>
  <si>
    <t>Sarah Roemer</t>
  </si>
  <si>
    <t>Disturbia </t>
  </si>
  <si>
    <t>Richard Shepard</t>
  </si>
  <si>
    <t>Adventure|Comedy|Drama|Romance|Thriller|War</t>
  </si>
  <si>
    <t>James Brolin</t>
  </si>
  <si>
    <t>The Hunting Party </t>
  </si>
  <si>
    <t>Water for Elephants </t>
  </si>
  <si>
    <t>Charles Martin Smith</t>
  </si>
  <si>
    <t>Dolphin Tale </t>
  </si>
  <si>
    <t>Jonathan Mostow</t>
  </si>
  <si>
    <t>Kathleen Quinlan</t>
  </si>
  <si>
    <t>Breakdown </t>
  </si>
  <si>
    <t>Seth Gordon</t>
  </si>
  <si>
    <t>Horrible Bosses </t>
  </si>
  <si>
    <t>Michael Tollin</t>
  </si>
  <si>
    <t>Radio </t>
  </si>
  <si>
    <t>A Good Year </t>
  </si>
  <si>
    <t>Radio Flyer </t>
  </si>
  <si>
    <t>Comedy|Family|Fantasy|Romance</t>
  </si>
  <si>
    <t>Elf </t>
  </si>
  <si>
    <t>John Gatins</t>
  </si>
  <si>
    <t>Ken Howard</t>
  </si>
  <si>
    <t>Dreamer: Inspired by a True Story </t>
  </si>
  <si>
    <t>Animation|Comedy|Family|Fantasy|Musical</t>
  </si>
  <si>
    <t>George Kennedy</t>
  </si>
  <si>
    <t>Cats Don't Dance </t>
  </si>
  <si>
    <t>Cradle Will Rock </t>
  </si>
  <si>
    <t>Hearts in Atlantis </t>
  </si>
  <si>
    <t>Get Shorty </t>
  </si>
  <si>
    <t>Comedy|Horror|Romance</t>
  </si>
  <si>
    <t>Cory Hardrict</t>
  </si>
  <si>
    <t>Warm Bodies </t>
  </si>
  <si>
    <t>Josh Charles</t>
  </si>
  <si>
    <t>Four Brothers </t>
  </si>
  <si>
    <t>Comedy|Horror|Musical|Sci-Fi</t>
  </si>
  <si>
    <t>Little Shop of Horrors </t>
  </si>
  <si>
    <t>Phil Joanou</t>
  </si>
  <si>
    <t>Crime|Drama|Sport</t>
  </si>
  <si>
    <t>Dwayne Johnson</t>
  </si>
  <si>
    <t>Gridiron Gang </t>
  </si>
  <si>
    <t>Tika Sumpter</t>
  </si>
  <si>
    <t>Get on Up </t>
  </si>
  <si>
    <t>Zooey Deschanel</t>
  </si>
  <si>
    <t>Mumford </t>
  </si>
  <si>
    <t>David Wain</t>
  </si>
  <si>
    <t>Joe Lo Truglio</t>
  </si>
  <si>
    <t>Role Models </t>
  </si>
  <si>
    <t>Peter Chelsom</t>
  </si>
  <si>
    <t>Lilli Lavine</t>
  </si>
  <si>
    <t>Serendipity </t>
  </si>
  <si>
    <t>Michael Caton-Jones</t>
  </si>
  <si>
    <t>Adventure|Biography</t>
  </si>
  <si>
    <t>Rob Roy </t>
  </si>
  <si>
    <t>We Own the Night </t>
  </si>
  <si>
    <t>Vanessa Redgrave</t>
  </si>
  <si>
    <t>Anonymous </t>
  </si>
  <si>
    <t>Saul Dibb</t>
  </si>
  <si>
    <t>The Duchess </t>
  </si>
  <si>
    <t>Comedy|Drama|Family|Romance</t>
  </si>
  <si>
    <t>Mrs. Doubtfire </t>
  </si>
  <si>
    <t>Kingpin </t>
  </si>
  <si>
    <t>He Got Game </t>
  </si>
  <si>
    <t>Patricia Riggen</t>
  </si>
  <si>
    <t>Marco Treviño</t>
  </si>
  <si>
    <t>The 33 </t>
  </si>
  <si>
    <t>Chile</t>
  </si>
  <si>
    <t>Bonnie Hunt</t>
  </si>
  <si>
    <t>Return to Me </t>
  </si>
  <si>
    <t>Jay and Silent Bob Strike Back </t>
  </si>
  <si>
    <t>The Debt </t>
  </si>
  <si>
    <t>Mark Steven Johnson</t>
  </si>
  <si>
    <t>Simon Birch </t>
  </si>
  <si>
    <t>Zachary Gordon</t>
  </si>
  <si>
    <t>The Brothers Bloom </t>
  </si>
  <si>
    <t>Jean-Paul Rappeneau</t>
  </si>
  <si>
    <t>Comedy|Drama|Mystery|Romance|Thriller|War</t>
  </si>
  <si>
    <t>Isabelle Adjani</t>
  </si>
  <si>
    <t>Bon voyage </t>
  </si>
  <si>
    <t>Action|Adventure|Animation|Family|Sci-Fi|Thriller</t>
  </si>
  <si>
    <t>William Hootkins</t>
  </si>
  <si>
    <t>Steamboy </t>
  </si>
  <si>
    <t>Chuck Russell</t>
  </si>
  <si>
    <t>Peter Greene</t>
  </si>
  <si>
    <t>The Mask </t>
  </si>
  <si>
    <t>Labor Day </t>
  </si>
  <si>
    <t>Brenda Fricker</t>
  </si>
  <si>
    <t>Veronica Guerin </t>
  </si>
  <si>
    <t>Top Gun </t>
  </si>
  <si>
    <t>Cop Land </t>
  </si>
  <si>
    <t>Drew Barrymore</t>
  </si>
  <si>
    <t>Daniel Stern</t>
  </si>
  <si>
    <t>Whip It </t>
  </si>
  <si>
    <t>Oliver Parker</t>
  </si>
  <si>
    <t>The Importance of Being Earnest </t>
  </si>
  <si>
    <t>Gregor Jordan</t>
  </si>
  <si>
    <t>Comedy|Crime|Drama|Thriller|War</t>
  </si>
  <si>
    <t>Dean Stockwell</t>
  </si>
  <si>
    <t>Buffalo Soldiers </t>
  </si>
  <si>
    <t>Adrian Lyne</t>
  </si>
  <si>
    <t>Fatal Attraction </t>
  </si>
  <si>
    <t>Garry Marshall</t>
  </si>
  <si>
    <t>Pretty Woman </t>
  </si>
  <si>
    <t>Adventure|Comedy|Family|Sport</t>
  </si>
  <si>
    <t>Doug E. Doug</t>
  </si>
  <si>
    <t>Cool Runnings </t>
  </si>
  <si>
    <t>Franco Zeffirelli</t>
  </si>
  <si>
    <t>Lily Tomlin</t>
  </si>
  <si>
    <t>Tea with Mussolini </t>
  </si>
  <si>
    <t>Crooklyn </t>
  </si>
  <si>
    <t>Gabriel Millman</t>
  </si>
  <si>
    <t>The Emperor's Club </t>
  </si>
  <si>
    <t>Tom Shadyac</t>
  </si>
  <si>
    <t>Sean Young</t>
  </si>
  <si>
    <t>Ace Ventura: Pet Detective </t>
  </si>
  <si>
    <t>The Upside of Anger </t>
  </si>
  <si>
    <t>Roger Kumble</t>
  </si>
  <si>
    <t>Sarah Michelle Gellar</t>
  </si>
  <si>
    <t>Cruel Intentions </t>
  </si>
  <si>
    <t>An Ideal Husband </t>
  </si>
  <si>
    <t>Ivan Reitman</t>
  </si>
  <si>
    <t>Action|Comedy|War</t>
  </si>
  <si>
    <t>Stripes </t>
  </si>
  <si>
    <t>Adventure|Comedy|Music|Sci-Fi</t>
  </si>
  <si>
    <t>Bill &amp; Ted's Excellent Adventure </t>
  </si>
  <si>
    <t>Michael Schultz</t>
  </si>
  <si>
    <t>Action|Comedy|Drama|Music</t>
  </si>
  <si>
    <t>The Last Dragon </t>
  </si>
  <si>
    <t>Ariel Vromen</t>
  </si>
  <si>
    <t>The Iceman </t>
  </si>
  <si>
    <t>Benedikt Erlingsson</t>
  </si>
  <si>
    <t>Ingvar Eggert Sigurðsson</t>
  </si>
  <si>
    <t>Of Horses and Men </t>
  </si>
  <si>
    <t>Icelandic</t>
  </si>
  <si>
    <t>Iceland</t>
  </si>
  <si>
    <t>You Only Live Twice </t>
  </si>
  <si>
    <t>Jab Tak Hai Jaan </t>
  </si>
  <si>
    <t>Mark Rydell</t>
  </si>
  <si>
    <t>David Keith</t>
  </si>
  <si>
    <t>The Rose </t>
  </si>
  <si>
    <t>All Is Lost </t>
  </si>
  <si>
    <t>E. Elias Merhige</t>
  </si>
  <si>
    <t>Drama|Horror</t>
  </si>
  <si>
    <t>Eddie Izzard</t>
  </si>
  <si>
    <t>Shadow of the Vampire </t>
  </si>
  <si>
    <t>Anand Tucker</t>
  </si>
  <si>
    <t>When Did You Last See Your Father? </t>
  </si>
  <si>
    <t>Rupert Grint</t>
  </si>
  <si>
    <t>Wild Target </t>
  </si>
  <si>
    <t>Ol Parker</t>
  </si>
  <si>
    <t>Celia Imrie</t>
  </si>
  <si>
    <t>Imagine Me &amp; You </t>
  </si>
  <si>
    <t>Vanessa Williams</t>
  </si>
  <si>
    <t>Soul Food </t>
  </si>
  <si>
    <t>Russell Holt</t>
  </si>
  <si>
    <t>Eric Johnson</t>
  </si>
  <si>
    <t>The Work and the Glory </t>
  </si>
  <si>
    <t>Claude Miller</t>
  </si>
  <si>
    <t>Comedy|Crime|Drama|Romance|Thriller</t>
  </si>
  <si>
    <t>Sandrine Kiberlain</t>
  </si>
  <si>
    <t>Alias Betty </t>
  </si>
  <si>
    <t>Rob Zombie</t>
  </si>
  <si>
    <t>Crime|Horror</t>
  </si>
  <si>
    <t>Sid Haig</t>
  </si>
  <si>
    <t>The Devil's Rejects </t>
  </si>
  <si>
    <t>Beyond the Lights </t>
  </si>
  <si>
    <t>Wah-Wah </t>
  </si>
  <si>
    <t>Zal Batmanglij</t>
  </si>
  <si>
    <t>The East </t>
  </si>
  <si>
    <t>The Wood </t>
  </si>
  <si>
    <t>King Vidor</t>
  </si>
  <si>
    <t>Duel in the Sun </t>
  </si>
  <si>
    <t>Miguel Ferrer</t>
  </si>
  <si>
    <t>Sunshine State </t>
  </si>
  <si>
    <t>David F. Sandberg</t>
  </si>
  <si>
    <t>Lights Out </t>
  </si>
  <si>
    <t>Christine Jeffs</t>
  </si>
  <si>
    <t>Sunshine Cleaning </t>
  </si>
  <si>
    <t>Brian Dannelly</t>
  </si>
  <si>
    <t>Saved! </t>
  </si>
  <si>
    <t>Ronan Chapalain</t>
  </si>
  <si>
    <t>Norbert Ferrer</t>
  </si>
  <si>
    <t>Sea Rex 3D: Journey to a Prehistoric World </t>
  </si>
  <si>
    <t>Dave McKean</t>
  </si>
  <si>
    <t>Stephanie Leonidas</t>
  </si>
  <si>
    <t>Mirrormask </t>
  </si>
  <si>
    <t>Joe </t>
  </si>
  <si>
    <t>Dagur Kári</t>
  </si>
  <si>
    <t>Alice Olivia Clarke</t>
  </si>
  <si>
    <t>The Good Heart </t>
  </si>
  <si>
    <t>Nicholas Hytner</t>
  </si>
  <si>
    <t>The History Boys </t>
  </si>
  <si>
    <t>Damien O'Donnell</t>
  </si>
  <si>
    <t>East Is East </t>
  </si>
  <si>
    <t>Julian Schnabel</t>
  </si>
  <si>
    <t>Basquiat </t>
  </si>
  <si>
    <t>That Thing You Do! </t>
  </si>
  <si>
    <t>David Robert Mitchell</t>
  </si>
  <si>
    <t>Maika Monroe</t>
  </si>
  <si>
    <t>It Follows </t>
  </si>
  <si>
    <t>Marielle Heller</t>
  </si>
  <si>
    <t>The Diary of a Teenage Girl </t>
  </si>
  <si>
    <t>Sally Potter</t>
  </si>
  <si>
    <t>Shirley Henderson</t>
  </si>
  <si>
    <t>Yes </t>
  </si>
  <si>
    <t>All the Real Girls </t>
  </si>
  <si>
    <t>Hal Haberman</t>
  </si>
  <si>
    <t>Michael Rapaport</t>
  </si>
  <si>
    <t>Special </t>
  </si>
  <si>
    <t>Matt Maiellaro</t>
  </si>
  <si>
    <t>Action|Adventure|Animation|Comedy|Fantasy|Sci-Fi</t>
  </si>
  <si>
    <t>Aqua Teen Hunger Force Colon Movie Film for Theaters </t>
  </si>
  <si>
    <t>Jared Hess</t>
  </si>
  <si>
    <t>Jon Heder</t>
  </si>
  <si>
    <t>Napoleon Dynamite </t>
  </si>
  <si>
    <t>Lucio Fulci</t>
  </si>
  <si>
    <t>Catriona MacColl</t>
  </si>
  <si>
    <t>The Beyond </t>
  </si>
  <si>
    <t>Simon Abkarian</t>
  </si>
  <si>
    <t>When the Cat's Away </t>
  </si>
  <si>
    <t>Aunjanue Ellis</t>
  </si>
  <si>
    <t>Lovely &amp; Amazing </t>
  </si>
  <si>
    <t>Sherman Alexie</t>
  </si>
  <si>
    <t>William Joseph Elk III</t>
  </si>
  <si>
    <t>The Business of Fancydancing </t>
  </si>
  <si>
    <t>Maggie Cheung</t>
  </si>
  <si>
    <t>Clean </t>
  </si>
  <si>
    <t>Carlos Gallardo</t>
  </si>
  <si>
    <t>El Mariachi </t>
  </si>
  <si>
    <t>Spectre </t>
  </si>
  <si>
    <t>Action|Adventure|Comedy|Family|Fantasy|Sci-Fi</t>
  </si>
  <si>
    <t>Men in Black 3 </t>
  </si>
  <si>
    <t>X-Men: The Last Stand </t>
  </si>
  <si>
    <t>TRON: Legacy </t>
  </si>
  <si>
    <t>Animation|Drama|Family|Fantasy</t>
  </si>
  <si>
    <t>A Christmas Carol </t>
  </si>
  <si>
    <t>The Incredible Hulk </t>
  </si>
  <si>
    <t>Mark Rylance</t>
  </si>
  <si>
    <t>The BFG </t>
  </si>
  <si>
    <t>Ali </t>
  </si>
  <si>
    <t>Where the Wild Things Are </t>
  </si>
  <si>
    <t>Ash Brannon</t>
  </si>
  <si>
    <t>Animation|Comedy|Family|Sport</t>
  </si>
  <si>
    <t>Surf's Up </t>
  </si>
  <si>
    <t>Unstoppable </t>
  </si>
  <si>
    <t>Action|Adventure|Animation|Family|Fantasy|Sci-Fi</t>
  </si>
  <si>
    <t>Atlantis: The Lost Empire </t>
  </si>
  <si>
    <t>Bicentennial Man </t>
  </si>
  <si>
    <t>Daniel Espinosa</t>
  </si>
  <si>
    <t>Safe House </t>
  </si>
  <si>
    <t>Tim Johnson</t>
  </si>
  <si>
    <t>Over the Hedge </t>
  </si>
  <si>
    <t>Simon West</t>
  </si>
  <si>
    <t>Con Air </t>
  </si>
  <si>
    <t>Yarrow Cheney</t>
  </si>
  <si>
    <t>The Secret Life of Pets </t>
  </si>
  <si>
    <t>Peter Segal</t>
  </si>
  <si>
    <t>50 First Dates </t>
  </si>
  <si>
    <t>The Score </t>
  </si>
  <si>
    <t>Shawna Waldron</t>
  </si>
  <si>
    <t>The American President </t>
  </si>
  <si>
    <t>Any Given Sunday </t>
  </si>
  <si>
    <t>Action|Fantasy|Horror|Sci-Fi</t>
  </si>
  <si>
    <t>James Babson</t>
  </si>
  <si>
    <t>Hellboy </t>
  </si>
  <si>
    <t>Graham Annable</t>
  </si>
  <si>
    <t>Isaac Hempstead Wright</t>
  </si>
  <si>
    <t>The Boxtrolls </t>
  </si>
  <si>
    <t>Stephen Hopkins</t>
  </si>
  <si>
    <t>Adventure|Drama|Horror|Thriller</t>
  </si>
  <si>
    <t>The Ghost and the Darkness </t>
  </si>
  <si>
    <t>Action|Adventure|Romance|Sci-Fi</t>
  </si>
  <si>
    <t>Margot Kidder</t>
  </si>
  <si>
    <t>Superman II </t>
  </si>
  <si>
    <t>Yes Man </t>
  </si>
  <si>
    <t>Fair Game </t>
  </si>
  <si>
    <t>Panic Room </t>
  </si>
  <si>
    <t>Crime|Romance|Thriller</t>
  </si>
  <si>
    <t>The Thomas Crown Affair </t>
  </si>
  <si>
    <t>Maura Tierney</t>
  </si>
  <si>
    <t>Liar Liar </t>
  </si>
  <si>
    <t>From Hell </t>
  </si>
  <si>
    <t>Garth Jennings</t>
  </si>
  <si>
    <t>The Hitchhiker's Guide to the Galaxy </t>
  </si>
  <si>
    <t>Costas Mandylor</t>
  </si>
  <si>
    <t>The Pledge </t>
  </si>
  <si>
    <t>Michael Cimino</t>
  </si>
  <si>
    <t>Heaven's Gate </t>
  </si>
  <si>
    <t>Underworld: Evolution </t>
  </si>
  <si>
    <t>The Firm </t>
  </si>
  <si>
    <t>Alejandro Agresti</t>
  </si>
  <si>
    <t>The Lake House </t>
  </si>
  <si>
    <t>Christian Alvart</t>
  </si>
  <si>
    <t>Action|Horror|Mystery|Sci-Fi|Thriller</t>
  </si>
  <si>
    <t>Norman Reedus</t>
  </si>
  <si>
    <t>Pandorum </t>
  </si>
  <si>
    <t>Rick Yune</t>
  </si>
  <si>
    <t>Snow Falling on Cedars </t>
  </si>
  <si>
    <t>The Devil Wears Prada </t>
  </si>
  <si>
    <t>Robert Luketic</t>
  </si>
  <si>
    <t>21 </t>
  </si>
  <si>
    <t>Drama|Family|Fantasy</t>
  </si>
  <si>
    <t>The Nativity Story </t>
  </si>
  <si>
    <t>The Shipping News </t>
  </si>
  <si>
    <t>Jeremy W. Auman</t>
  </si>
  <si>
    <t>Ride with the Devil </t>
  </si>
  <si>
    <t>Wes Ball</t>
  </si>
  <si>
    <t>Ki Hong Lee</t>
  </si>
  <si>
    <t>The Maze Runner </t>
  </si>
  <si>
    <t>Danny Cannon</t>
  </si>
  <si>
    <t>Sean Pertwee</t>
  </si>
  <si>
    <t>Goal! The Dream Begins </t>
  </si>
  <si>
    <t>Paul Feig</t>
  </si>
  <si>
    <t>Matt Lucas</t>
  </si>
  <si>
    <t>Bridesmaids </t>
  </si>
  <si>
    <t>Bringing Out the Dead </t>
  </si>
  <si>
    <t>Michael Sucsy</t>
  </si>
  <si>
    <t>The Vow </t>
  </si>
  <si>
    <t>The Addams Family </t>
  </si>
  <si>
    <t>Babe </t>
  </si>
  <si>
    <t>Jessica Barden</t>
  </si>
  <si>
    <t>Hanna </t>
  </si>
  <si>
    <t>Warren Beatty</t>
  </si>
  <si>
    <t>Bulworth </t>
  </si>
  <si>
    <t>Adventure|Fantasy|Mystery</t>
  </si>
  <si>
    <t>The Imaginarium of Doctor Parnassus </t>
  </si>
  <si>
    <t>Machine Gun Preacher </t>
  </si>
  <si>
    <t>John Glen</t>
  </si>
  <si>
    <t>Julian Glover</t>
  </si>
  <si>
    <t>For Your Eyes Only </t>
  </si>
  <si>
    <t>Rendition </t>
  </si>
  <si>
    <t>Menno Meyjes</t>
  </si>
  <si>
    <t>Martian Child </t>
  </si>
  <si>
    <t>Comedy|Crime|Mystery|Romance</t>
  </si>
  <si>
    <t>The Curse of the Jade Scorpion </t>
  </si>
  <si>
    <t>The Grey </t>
  </si>
  <si>
    <t>Jeremy Leven</t>
  </si>
  <si>
    <t>Don Juan DeMarco </t>
  </si>
  <si>
    <t>Luke Greenfield</t>
  </si>
  <si>
    <t>Chris Marquette</t>
  </si>
  <si>
    <t>The Girl Next Door </t>
  </si>
  <si>
    <t>Draft Day </t>
  </si>
  <si>
    <t>Zoe Kazan</t>
  </si>
  <si>
    <t>Me and Orson Welles </t>
  </si>
  <si>
    <t>Action|Comedy|Crime|Drama|Thriller</t>
  </si>
  <si>
    <t>Bad Boys </t>
  </si>
  <si>
    <t>David Zucker</t>
  </si>
  <si>
    <t>The Naked Gun 2½: The Smell of Fear </t>
  </si>
  <si>
    <t>Mikael Håfström</t>
  </si>
  <si>
    <t>Drew Powell</t>
  </si>
  <si>
    <t>1408 </t>
  </si>
  <si>
    <t>Out of the Furnace </t>
  </si>
  <si>
    <t>The Transporter </t>
  </si>
  <si>
    <t>eXistenZ </t>
  </si>
  <si>
    <t>Adventure|Family</t>
  </si>
  <si>
    <t>Jay Hernandez</t>
  </si>
  <si>
    <t>Max </t>
  </si>
  <si>
    <t>Street Kings </t>
  </si>
  <si>
    <t>Simon Wincer</t>
  </si>
  <si>
    <t>Action|Adventure|Drama|Romance|Western</t>
  </si>
  <si>
    <t>Quigley Down Under </t>
  </si>
  <si>
    <t>Kurtwood Smith</t>
  </si>
  <si>
    <t>To Die For </t>
  </si>
  <si>
    <t>Natasha Lyonne</t>
  </si>
  <si>
    <t>Everyone Says I Love You </t>
  </si>
  <si>
    <t>Aisha Tyler</t>
  </si>
  <si>
    <t>Death Sentence </t>
  </si>
  <si>
    <t>Harold Becker</t>
  </si>
  <si>
    <t>Sea of Love </t>
  </si>
  <si>
    <t>The Fog </t>
  </si>
  <si>
    <t>Adventure|Fantasy|Mystery|Thriller</t>
  </si>
  <si>
    <t>Nicholas Rowe</t>
  </si>
  <si>
    <t>Young Sherlock Holmes </t>
  </si>
  <si>
    <t>Howard Zieff</t>
  </si>
  <si>
    <t>My Girl </t>
  </si>
  <si>
    <t>Adam Rifkin</t>
  </si>
  <si>
    <t>Detroit Rock City </t>
  </si>
  <si>
    <t>Udayan Prasad</t>
  </si>
  <si>
    <t>The Yellow Handkerchief </t>
  </si>
  <si>
    <t>Matt Williams</t>
  </si>
  <si>
    <t>Where the Heart Is </t>
  </si>
  <si>
    <t>A Most Wanted Man </t>
  </si>
  <si>
    <t>Things to Do in Denver When You're Dead </t>
  </si>
  <si>
    <t>Romeo + Juliet </t>
  </si>
  <si>
    <t>Mr. Turner </t>
  </si>
  <si>
    <t>Amy Heckerling</t>
  </si>
  <si>
    <t>Donald Faison</t>
  </si>
  <si>
    <t>Clueless </t>
  </si>
  <si>
    <t>Miracles from Heaven </t>
  </si>
  <si>
    <t>Christopher Cain</t>
  </si>
  <si>
    <t>Action|Crime|Drama|Thriller|Western</t>
  </si>
  <si>
    <t>Jack Palance</t>
  </si>
  <si>
    <t>Young Guns </t>
  </si>
  <si>
    <t>Drama|Horror|Thriller</t>
  </si>
  <si>
    <t>Óscar Jaenada</t>
  </si>
  <si>
    <t>The Shallows </t>
  </si>
  <si>
    <t>Harry Lennix</t>
  </si>
  <si>
    <t>Resurrecting the Champ </t>
  </si>
  <si>
    <t>John H. Lee</t>
  </si>
  <si>
    <t>Operation Chromite </t>
  </si>
  <si>
    <t>Adventure|Animation|Comedy|Crime</t>
  </si>
  <si>
    <t>Beavis and Butt-Head Do America </t>
  </si>
  <si>
    <t>One Hour Photo </t>
  </si>
  <si>
    <t>Mia Wasikowska</t>
  </si>
  <si>
    <t>Stoker </t>
  </si>
  <si>
    <t>Tony Curran</t>
  </si>
  <si>
    <t>Ondine </t>
  </si>
  <si>
    <t>R.J. Cutler</t>
  </si>
  <si>
    <t>Drama|Fantasy|Music|Romance</t>
  </si>
  <si>
    <t>If I Stay </t>
  </si>
  <si>
    <t>Dustin Hoffman</t>
  </si>
  <si>
    <t>Luke Newberry</t>
  </si>
  <si>
    <t>Quartet </t>
  </si>
  <si>
    <t>Agnieszka Holland</t>
  </si>
  <si>
    <t>Phyllida Law</t>
  </si>
  <si>
    <t>Copying Beethoven </t>
  </si>
  <si>
    <t>A Prairie Home Companion </t>
  </si>
  <si>
    <t>Comedy|Crime|Drama|Thriller</t>
  </si>
  <si>
    <t>The Matador </t>
  </si>
  <si>
    <t>Miranda Richardson</t>
  </si>
  <si>
    <t>Spider </t>
  </si>
  <si>
    <t>Set It Off </t>
  </si>
  <si>
    <t>Peter R. Hunt</t>
  </si>
  <si>
    <t>Telly Savalas</t>
  </si>
  <si>
    <t>On Her Majesty's Secret Service </t>
  </si>
  <si>
    <t>Biography|Drama|Romance|Sport</t>
  </si>
  <si>
    <t>Prefontaine </t>
  </si>
  <si>
    <t>Andrew Currie</t>
  </si>
  <si>
    <t>Alexia Fast</t>
  </si>
  <si>
    <t>Fido </t>
  </si>
  <si>
    <t>Live and Let Die </t>
  </si>
  <si>
    <t>Michael Anderson</t>
  </si>
  <si>
    <t>Farrah Fawcett</t>
  </si>
  <si>
    <t>Logan's Run </t>
  </si>
  <si>
    <t>The Man with the Golden Gun </t>
  </si>
  <si>
    <t>Flirting with Disaster </t>
  </si>
  <si>
    <t>Redbelt </t>
  </si>
  <si>
    <t>Luis Valdez</t>
  </si>
  <si>
    <t>Esai Morales</t>
  </si>
  <si>
    <t>La Bamba </t>
  </si>
  <si>
    <t>Michael Mayer</t>
  </si>
  <si>
    <t>A Home at the End of the World </t>
  </si>
  <si>
    <t>Peter Howitt</t>
  </si>
  <si>
    <t>Jeanne Tripplehorn</t>
  </si>
  <si>
    <t>Sliding Doors </t>
  </si>
  <si>
    <t>Bernie </t>
  </si>
  <si>
    <t>Henry Koster</t>
  </si>
  <si>
    <t>Richard Burton</t>
  </si>
  <si>
    <t>The Robe </t>
  </si>
  <si>
    <t>John Erick Dowdle</t>
  </si>
  <si>
    <t>Sterling Jerins</t>
  </si>
  <si>
    <t>No Escape </t>
  </si>
  <si>
    <t>Bottle Shock </t>
  </si>
  <si>
    <t>Paul Schrader</t>
  </si>
  <si>
    <t>Dana Delany</t>
  </si>
  <si>
    <t>Light Sleeper </t>
  </si>
  <si>
    <t>Michael Winterbottom</t>
  </si>
  <si>
    <t>Tristram Shandy: A Cock and Bull Story </t>
  </si>
  <si>
    <t>Jonas Åkerlund</t>
  </si>
  <si>
    <t>Spun </t>
  </si>
  <si>
    <t>Sam Peckinpah</t>
  </si>
  <si>
    <t>Adventure|War|Western</t>
  </si>
  <si>
    <t>James Coburn</t>
  </si>
  <si>
    <t>Major Dundee </t>
  </si>
  <si>
    <t>Peter Stebbings</t>
  </si>
  <si>
    <t>Defendor </t>
  </si>
  <si>
    <t>Robert Eggers</t>
  </si>
  <si>
    <t>Julian Richings</t>
  </si>
  <si>
    <t>The Witch </t>
  </si>
  <si>
    <t>Salvador Carrasco</t>
  </si>
  <si>
    <t>Elpidia Carrillo</t>
  </si>
  <si>
    <t>La otra conquista </t>
  </si>
  <si>
    <t>Scott Derrickson</t>
  </si>
  <si>
    <t>Danielle Kotch</t>
  </si>
  <si>
    <t>Sinister </t>
  </si>
  <si>
    <t>Alexandre Aja</t>
  </si>
  <si>
    <t>Cécile De France</t>
  </si>
  <si>
    <t>High Tension </t>
  </si>
  <si>
    <t>Linda Cardellini</t>
  </si>
  <si>
    <t>Super </t>
  </si>
  <si>
    <t>Get on the Bus </t>
  </si>
  <si>
    <t>Thirteen </t>
  </si>
  <si>
    <t>Fenton Bailey</t>
  </si>
  <si>
    <t>Biography|Documentary|History</t>
  </si>
  <si>
    <t>Hugh M. Hefner</t>
  </si>
  <si>
    <t>Inside Deep Throat </t>
  </si>
  <si>
    <t>Carlos Carrera</t>
  </si>
  <si>
    <t>Damián Alcázar</t>
  </si>
  <si>
    <t>El crimen del padre Amaro </t>
  </si>
  <si>
    <t>Pawel Pawlikowski</t>
  </si>
  <si>
    <t>My Summer of Love </t>
  </si>
  <si>
    <t>Newt Arnold</t>
  </si>
  <si>
    <t>Bolo Yeung</t>
  </si>
  <si>
    <t>Bloodsport </t>
  </si>
  <si>
    <t>Lin Shaye</t>
  </si>
  <si>
    <t>Insidious </t>
  </si>
  <si>
    <t>Rob McKittrick</t>
  </si>
  <si>
    <t>Waiting... </t>
  </si>
  <si>
    <t>Kevin Corrigan</t>
  </si>
  <si>
    <t>Walking and Talking </t>
  </si>
  <si>
    <t>Kief Davidson</t>
  </si>
  <si>
    <t>G.W. Krauss</t>
  </si>
  <si>
    <t>A Lego Brickumentary </t>
  </si>
  <si>
    <t>Nick Tomnay</t>
  </si>
  <si>
    <t>David Hyde Pierce</t>
  </si>
  <si>
    <t>The Perfect Host </t>
  </si>
  <si>
    <t>Ryan Little</t>
  </si>
  <si>
    <t>Action|Adventure|Drama|War</t>
  </si>
  <si>
    <t>Corbin Allred</t>
  </si>
  <si>
    <t>Saints and Soldiers </t>
  </si>
  <si>
    <t>Joseph Dorman</t>
  </si>
  <si>
    <t>Rachel Dratch</t>
  </si>
  <si>
    <t>Sholem Aleichem: Laughing in the Darkness </t>
  </si>
  <si>
    <t>Catherine Gund</t>
  </si>
  <si>
    <t>Action|Biography|Documentary|Sport</t>
  </si>
  <si>
    <t>Elizabeth Streb</t>
  </si>
  <si>
    <t>Born to Fly: Elizabeth Streb vs. Gravity </t>
  </si>
  <si>
    <t>E.L. Katz</t>
  </si>
  <si>
    <t>Comedy|Crime|Drama|Horror|Thriller</t>
  </si>
  <si>
    <t>Brighton Sharbino</t>
  </si>
  <si>
    <t>Cheap Thrills </t>
  </si>
  <si>
    <t>Giancarlo Giannini</t>
  </si>
  <si>
    <t>Quantum of Solace </t>
  </si>
  <si>
    <t>Pirates of the Caribbean: On Stranger Tides </t>
  </si>
  <si>
    <t>Action|Adventure|Drama|History</t>
  </si>
  <si>
    <t>Mark Addy</t>
  </si>
  <si>
    <t>Robin Hood </t>
  </si>
  <si>
    <t>The Amazing Spider-Man 2 </t>
  </si>
  <si>
    <t>Rob Cohen</t>
  </si>
  <si>
    <t>The Fast and the Furious </t>
  </si>
  <si>
    <t>Adventure|Comedy|Family|Fantasy</t>
  </si>
  <si>
    <t>Charlie and the Chocolate Factory </t>
  </si>
  <si>
    <t>Madagascar: Escape 2 Africa </t>
  </si>
  <si>
    <t>X-Men Origins: Wolverine </t>
  </si>
  <si>
    <t>Essie Davis</t>
  </si>
  <si>
    <t>The Matrix Revolutions </t>
  </si>
  <si>
    <t>Angels &amp; Demons </t>
  </si>
  <si>
    <t>David Bowers</t>
  </si>
  <si>
    <t>Flushed Away </t>
  </si>
  <si>
    <t>Penguins of Madagascar </t>
  </si>
  <si>
    <t>Adventure|Animation|Comedy|Family|Fantasy|Sci-Fi</t>
  </si>
  <si>
    <t>Jim Parsons</t>
  </si>
  <si>
    <t>Home </t>
  </si>
  <si>
    <t>Chris Miller</t>
  </si>
  <si>
    <t>Puss in Boots </t>
  </si>
  <si>
    <t>The Hunger Games: Mockingjay - Part 1 </t>
  </si>
  <si>
    <t>The Bourne Legacy </t>
  </si>
  <si>
    <t>The Chronicles of Riddick </t>
  </si>
  <si>
    <t>Star Wars: Episode II - Attack of the Clones </t>
  </si>
  <si>
    <t>The Wolverine </t>
  </si>
  <si>
    <t>Ender's Game </t>
  </si>
  <si>
    <t>The Other Guys </t>
  </si>
  <si>
    <t>The Expendables 2 </t>
  </si>
  <si>
    <t>Epic </t>
  </si>
  <si>
    <t>Drama|Fantasy|Thriller</t>
  </si>
  <si>
    <t>Michael Imperioli</t>
  </si>
  <si>
    <t>The Lovely Bones </t>
  </si>
  <si>
    <t>K-19: The Widowmaker </t>
  </si>
  <si>
    <t>Divergent </t>
  </si>
  <si>
    <t>Action|Adventure|Comedy|Thriller</t>
  </si>
  <si>
    <t>The Rundown </t>
  </si>
  <si>
    <t>Bruce Almighty </t>
  </si>
  <si>
    <t>RED 2 </t>
  </si>
  <si>
    <t>Something's Gotta Give </t>
  </si>
  <si>
    <t>Action|Crime|Mystery|Romance|Thriller</t>
  </si>
  <si>
    <t>Conspiracy Theory </t>
  </si>
  <si>
    <t>Hotel Transylvania 2 </t>
  </si>
  <si>
    <t>Action|Adventure|Western</t>
  </si>
  <si>
    <t>Hidalgo </t>
  </si>
  <si>
    <t>Timur Bekmambetov</t>
  </si>
  <si>
    <t>Action|Crime|Fantasy|Thriller</t>
  </si>
  <si>
    <t>Wanted </t>
  </si>
  <si>
    <t>Comedy|Drama|Family|Music|Musical|Romance</t>
  </si>
  <si>
    <t>Jerry Stiller</t>
  </si>
  <si>
    <t>Hairspray </t>
  </si>
  <si>
    <t>Drama|History|Romance</t>
  </si>
  <si>
    <t>Bai Ling</t>
  </si>
  <si>
    <t>Anna and the King </t>
  </si>
  <si>
    <t>Signs </t>
  </si>
  <si>
    <t>Hook </t>
  </si>
  <si>
    <t>Action|Crime|Mystery|Sci-Fi|Thriller</t>
  </si>
  <si>
    <t>Escape Plan </t>
  </si>
  <si>
    <t>Action|Adventure|Comedy|Romance|Thriller|Western</t>
  </si>
  <si>
    <t>The Mask of Zorro </t>
  </si>
  <si>
    <t>Primary Colors </t>
  </si>
  <si>
    <t>Melina Kanakaredes</t>
  </si>
  <si>
    <t>The Long Kiss Goodnight </t>
  </si>
  <si>
    <t>2 Guns </t>
  </si>
  <si>
    <t>The Family Man </t>
  </si>
  <si>
    <t>Gangster Squad </t>
  </si>
  <si>
    <t>The Soloist </t>
  </si>
  <si>
    <t>Drama|Fantasy|Sport</t>
  </si>
  <si>
    <t>The Legend of Bagger Vance </t>
  </si>
  <si>
    <t>Patrick Gilmore</t>
  </si>
  <si>
    <t>Adventure|Animation|Comedy|Drama|Family|Fantasy|Romance</t>
  </si>
  <si>
    <t>Sinbad: Legend of the Seven Seas </t>
  </si>
  <si>
    <t>Paul W.S. Anderson</t>
  </si>
  <si>
    <t>Event Horizon </t>
  </si>
  <si>
    <t>The Great Raid </t>
  </si>
  <si>
    <t>Filipino</t>
  </si>
  <si>
    <t>Just Like Heaven </t>
  </si>
  <si>
    <t>Brad Silberling</t>
  </si>
  <si>
    <t>City of Angels </t>
  </si>
  <si>
    <t>The Pirates! Band of Misfits </t>
  </si>
  <si>
    <t>Action|Horror|Sci-Fi|Thriller</t>
  </si>
  <si>
    <t>Blade II </t>
  </si>
  <si>
    <t>Patch Adams </t>
  </si>
  <si>
    <t>Stepmom </t>
  </si>
  <si>
    <t>Olivier Martinez</t>
  </si>
  <si>
    <t>Unfaithful </t>
  </si>
  <si>
    <t>Absolute Power </t>
  </si>
  <si>
    <t>Jon Hurwitz</t>
  </si>
  <si>
    <t>American Reunion </t>
  </si>
  <si>
    <t>Action|Biography|Drama|History|War</t>
  </si>
  <si>
    <t>Free State of Jones </t>
  </si>
  <si>
    <t>The Bone Collector </t>
  </si>
  <si>
    <t>Bradley Whitford</t>
  </si>
  <si>
    <t>The Client </t>
  </si>
  <si>
    <t>Anne Fletcher</t>
  </si>
  <si>
    <t>The Proposal </t>
  </si>
  <si>
    <t>Joe Don Baker</t>
  </si>
  <si>
    <t>The Living Daylights </t>
  </si>
  <si>
    <t>The Other Boleyn Girl </t>
  </si>
  <si>
    <t>Pat O'Connor</t>
  </si>
  <si>
    <t>Sweet November </t>
  </si>
  <si>
    <t>The Ninth Gate </t>
  </si>
  <si>
    <t>Alexa PenaVega</t>
  </si>
  <si>
    <t>Ghosts of Mississippi </t>
  </si>
  <si>
    <t>Rene Russo</t>
  </si>
  <si>
    <t>Lethal Weapon 3 </t>
  </si>
  <si>
    <t>Resident Evil </t>
  </si>
  <si>
    <t>Matt Bomer</t>
  </si>
  <si>
    <t>In Time </t>
  </si>
  <si>
    <t>Tim Meadows</t>
  </si>
  <si>
    <t>Walk Hard: The Dewey Cox Story </t>
  </si>
  <si>
    <t>The Tree of Life </t>
  </si>
  <si>
    <t>Evan Goldberg</t>
  </si>
  <si>
    <t>This Is the End </t>
  </si>
  <si>
    <t>Dodgeball: A True Underdog Story </t>
  </si>
  <si>
    <t>Analyze This </t>
  </si>
  <si>
    <t>Liz Friedlander</t>
  </si>
  <si>
    <t>Take the Lead </t>
  </si>
  <si>
    <t>Love &amp; Other Drugs </t>
  </si>
  <si>
    <t>Pride and Glory </t>
  </si>
  <si>
    <t>The New World </t>
  </si>
  <si>
    <t>Taking Woodstock </t>
  </si>
  <si>
    <t>David Lyons</t>
  </si>
  <si>
    <t>Safe Haven </t>
  </si>
  <si>
    <t>Comedy|Family|Fantasy</t>
  </si>
  <si>
    <t>Vinessa Shaw</t>
  </si>
  <si>
    <t>Hocus Pocus </t>
  </si>
  <si>
    <t>Scott Grimes</t>
  </si>
  <si>
    <t>Mystery, Alaska </t>
  </si>
  <si>
    <t>Jodie Foster</t>
  </si>
  <si>
    <t>Money Monster </t>
  </si>
  <si>
    <t>Luke Bracey</t>
  </si>
  <si>
    <t>The Best of Me </t>
  </si>
  <si>
    <t>Sharon Maguire</t>
  </si>
  <si>
    <t>Bridget Jones's Diary </t>
  </si>
  <si>
    <t>Steve Oedekerk</t>
  </si>
  <si>
    <t>Kelly Preston</t>
  </si>
  <si>
    <t>Nothing to Lose </t>
  </si>
  <si>
    <t>The Hoax </t>
  </si>
  <si>
    <t>Bad Lieutenant: Port of Call New Orleans </t>
  </si>
  <si>
    <t>The Whole Nine Yards </t>
  </si>
  <si>
    <t>Beyond the Sea </t>
  </si>
  <si>
    <t>James Wong</t>
  </si>
  <si>
    <t>Daniel Roebuck</t>
  </si>
  <si>
    <t>Final Destination </t>
  </si>
  <si>
    <t>Jerry Zaks</t>
  </si>
  <si>
    <t>Marvin's Room </t>
  </si>
  <si>
    <t>Anne Fontaine</t>
  </si>
  <si>
    <t>Alessandro Nivola</t>
  </si>
  <si>
    <t>Coco Before Chanel </t>
  </si>
  <si>
    <t>I Heart Huckabees </t>
  </si>
  <si>
    <t>Moonlight Mile </t>
  </si>
  <si>
    <t>The Beaver </t>
  </si>
  <si>
    <t>Jon Lucas</t>
  </si>
  <si>
    <t>Bad Moms </t>
  </si>
  <si>
    <t>Gregory Nava</t>
  </si>
  <si>
    <t>Jon Seda</t>
  </si>
  <si>
    <t>Selena </t>
  </si>
  <si>
    <t>Aasif Mandvi</t>
  </si>
  <si>
    <t>Ghost Town </t>
  </si>
  <si>
    <t>Martin Dew</t>
  </si>
  <si>
    <t>Inherent Vice </t>
  </si>
  <si>
    <t>Matthew Diamond</t>
  </si>
  <si>
    <t>The Oogieloves in the Big Balloon Adventure </t>
  </si>
  <si>
    <t>The Exorcism of Emily Rose </t>
  </si>
  <si>
    <t>Audrey Wells</t>
  </si>
  <si>
    <t>Raoul Bova</t>
  </si>
  <si>
    <t>Under the Tuscan Sun </t>
  </si>
  <si>
    <t>Small Time Crooks </t>
  </si>
  <si>
    <t>Amanda Schull</t>
  </si>
  <si>
    <t>Center Stage </t>
  </si>
  <si>
    <t>Matthew Robbins</t>
  </si>
  <si>
    <t>Ian McDiarmid</t>
  </si>
  <si>
    <t>Dragonslayer </t>
  </si>
  <si>
    <t>Midnight Special </t>
  </si>
  <si>
    <t>Greece</t>
  </si>
  <si>
    <t>Christian Volckman</t>
  </si>
  <si>
    <t>Action|Animation|Sci-Fi|Thriller</t>
  </si>
  <si>
    <t>Romola Garai</t>
  </si>
  <si>
    <t>Renaissance </t>
  </si>
  <si>
    <t>Malcolm D. Lee</t>
  </si>
  <si>
    <t>Harold Perrineau</t>
  </si>
  <si>
    <t>The Best Man Holiday </t>
  </si>
  <si>
    <t>Smokin' Aces </t>
  </si>
  <si>
    <t>Brooklyn's Finest </t>
  </si>
  <si>
    <t>The White Countess </t>
  </si>
  <si>
    <t>Jessie T. Usher</t>
  </si>
  <si>
    <t>When the Game Stands Tall </t>
  </si>
  <si>
    <t>Elizabeth Allen Rosenbaum</t>
  </si>
  <si>
    <t>Sierra McCormick</t>
  </si>
  <si>
    <t>Ramona and Beezus </t>
  </si>
  <si>
    <t>Tuck Everlasting </t>
  </si>
  <si>
    <t>Louis Lombardi</t>
  </si>
  <si>
    <t>Confidence </t>
  </si>
  <si>
    <t>Biography|Drama|History|Thriller|War</t>
  </si>
  <si>
    <t>A Mighty Heart </t>
  </si>
  <si>
    <t>Transsiberian </t>
  </si>
  <si>
    <t>Seymour Cassel</t>
  </si>
  <si>
    <t>White Fang </t>
  </si>
  <si>
    <t>Derek Luke</t>
  </si>
  <si>
    <t>Catch a Fire </t>
  </si>
  <si>
    <t>John Waters</t>
  </si>
  <si>
    <t>Kathleen Turner</t>
  </si>
  <si>
    <t>Serial Mom </t>
  </si>
  <si>
    <t>The Call </t>
  </si>
  <si>
    <t>Oscar and Lucinda </t>
  </si>
  <si>
    <t>Ethan Maniquis</t>
  </si>
  <si>
    <t>Machete </t>
  </si>
  <si>
    <t>Nima Nourizadeh</t>
  </si>
  <si>
    <t>Dax Flame</t>
  </si>
  <si>
    <t>Project X </t>
  </si>
  <si>
    <t>Ernest R. Dickerson</t>
  </si>
  <si>
    <t>Action|Fantasy|Horror|Thriller</t>
  </si>
  <si>
    <t>Tales from the Crypt: Demon Knight </t>
  </si>
  <si>
    <t>Ari Graynor</t>
  </si>
  <si>
    <t>Nick and Norah's Infinite Playlist </t>
  </si>
  <si>
    <t>Patricia Rozema</t>
  </si>
  <si>
    <t>Julia Ormond</t>
  </si>
  <si>
    <t>Kit Kittredge: An American Girl </t>
  </si>
  <si>
    <t>Lorene Scafaria</t>
  </si>
  <si>
    <t>Adventure|Comedy|Drama|Romance|Sci-Fi</t>
  </si>
  <si>
    <t>Seeking a Friend for the End of the World </t>
  </si>
  <si>
    <t>Jason Bateman</t>
  </si>
  <si>
    <t>Beth Grant</t>
  </si>
  <si>
    <t>Bad Words </t>
  </si>
  <si>
    <t>Killer Joe </t>
  </si>
  <si>
    <t>My Blueberry Nights </t>
  </si>
  <si>
    <t>Michael Clancy</t>
  </si>
  <si>
    <t>Eulogy </t>
  </si>
  <si>
    <t>Andy Garcia</t>
  </si>
  <si>
    <t>Danny Pino</t>
  </si>
  <si>
    <t>The Lost City </t>
  </si>
  <si>
    <t>The Best Man </t>
  </si>
  <si>
    <t>Kristin Lehman</t>
  </si>
  <si>
    <t>The Way of the Gun </t>
  </si>
  <si>
    <t>Darren Lynn Bousman</t>
  </si>
  <si>
    <t>Horror|Musical|Sci-Fi</t>
  </si>
  <si>
    <t>Repo! The Genetic Opera </t>
  </si>
  <si>
    <t>Tamra Davis</t>
  </si>
  <si>
    <t>Dave Chappelle</t>
  </si>
  <si>
    <t>Half Baked </t>
  </si>
  <si>
    <t>Stanley Tong</t>
  </si>
  <si>
    <t>Françoise Yip</t>
  </si>
  <si>
    <t>Rumble in the Bronx </t>
  </si>
  <si>
    <t>Albert Nobbs </t>
  </si>
  <si>
    <t>Diamonds Are Forever </t>
  </si>
  <si>
    <t>Thaddeus O'Sullivan</t>
  </si>
  <si>
    <t>Olivia Williams</t>
  </si>
  <si>
    <t>The Heart of Me </t>
  </si>
  <si>
    <t>Wish I Was Here </t>
  </si>
  <si>
    <t>Sheldon Lettich</t>
  </si>
  <si>
    <t>Action|Drama</t>
  </si>
  <si>
    <t>Antoni Corone</t>
  </si>
  <si>
    <t>Only the Strong </t>
  </si>
  <si>
    <t>Shana Feste</t>
  </si>
  <si>
    <t>The Greatest </t>
  </si>
  <si>
    <t>Gurinder Chadha</t>
  </si>
  <si>
    <t>Bend It Like Beckham </t>
  </si>
  <si>
    <t>Émile Gaudreault</t>
  </si>
  <si>
    <t>Paul Sorvino</t>
  </si>
  <si>
    <t>Mambo Italiano </t>
  </si>
  <si>
    <t>Frank LaLoggia</t>
  </si>
  <si>
    <t>Alex Rocco</t>
  </si>
  <si>
    <t>Lady in White </t>
  </si>
  <si>
    <t>Hugh Wilson</t>
  </si>
  <si>
    <t>Police Academy </t>
  </si>
  <si>
    <t>Cecil B. DeMille</t>
  </si>
  <si>
    <t>Gloria Grahame</t>
  </si>
  <si>
    <t>The Greatest Show on Earth </t>
  </si>
  <si>
    <t>Scoop </t>
  </si>
  <si>
    <t>Roger Avary</t>
  </si>
  <si>
    <t>The Rules of Attraction </t>
  </si>
  <si>
    <t>Allison Anders</t>
  </si>
  <si>
    <t>Four Rooms </t>
  </si>
  <si>
    <t>Jason Alexander</t>
  </si>
  <si>
    <t>Just Looking </t>
  </si>
  <si>
    <t>Leslie Small</t>
  </si>
  <si>
    <t>Comedy|Documentary</t>
  </si>
  <si>
    <t>David Jason Perez</t>
  </si>
  <si>
    <t>Kevin Hart: Let Me Explain </t>
  </si>
  <si>
    <t>Lance Mungia</t>
  </si>
  <si>
    <t>Action|Adventure|Comedy|Drama|Music|Sci-Fi</t>
  </si>
  <si>
    <t>Jeffrey Falcon</t>
  </si>
  <si>
    <t>Six-String Samurai </t>
  </si>
  <si>
    <t>Lucky McKee</t>
  </si>
  <si>
    <t>James Duval</t>
  </si>
  <si>
    <t>May </t>
  </si>
  <si>
    <t>Scott Cohen</t>
  </si>
  <si>
    <t>Kissing Jessica Stein </t>
  </si>
  <si>
    <t>Rebecca Miller</t>
  </si>
  <si>
    <t>Beau Bridges</t>
  </si>
  <si>
    <t>The Ballad of Jack and Rose </t>
  </si>
  <si>
    <t>Bruce McDonald</t>
  </si>
  <si>
    <t>Stephen McHattie</t>
  </si>
  <si>
    <t>Pontypool </t>
  </si>
  <si>
    <t>James Mottern</t>
  </si>
  <si>
    <t>Jimmy Bennett</t>
  </si>
  <si>
    <t>Trucker </t>
  </si>
  <si>
    <t>Lucrecia Martel</t>
  </si>
  <si>
    <t>The Holy Girl </t>
  </si>
  <si>
    <t>Next Stop Wonderland </t>
  </si>
  <si>
    <t>Karen Moncrieff</t>
  </si>
  <si>
    <t>Blue Car </t>
  </si>
  <si>
    <t>Kimberly J. Brown</t>
  </si>
  <si>
    <t>Tumbleweeds </t>
  </si>
  <si>
    <t>Daniel London</t>
  </si>
  <si>
    <t>Old Joy </t>
  </si>
  <si>
    <t>Piyush Dinker Pandya</t>
  </si>
  <si>
    <t>Purva Bedi</t>
  </si>
  <si>
    <t>American Desi </t>
  </si>
  <si>
    <t>Drake Doremus</t>
  </si>
  <si>
    <t>Like Crazy </t>
  </si>
  <si>
    <t>Eugène Lourié</t>
  </si>
  <si>
    <t>Adventure|Horror|Sci-Fi</t>
  </si>
  <si>
    <t>Kenneth Tobey</t>
  </si>
  <si>
    <t>The Beast from 20,000 Fathoms </t>
  </si>
  <si>
    <t>Lynn Shelton</t>
  </si>
  <si>
    <t>Mark Duplass</t>
  </si>
  <si>
    <t>Your Sister's Sister </t>
  </si>
  <si>
    <t>Facing the Giants </t>
  </si>
  <si>
    <t>James Bidgood</t>
  </si>
  <si>
    <t>Don Brooks</t>
  </si>
  <si>
    <t>Pink Narcissus </t>
  </si>
  <si>
    <t>Daryl Sabara</t>
  </si>
  <si>
    <t>John Carter </t>
  </si>
  <si>
    <t>Action|Adventure|Family|Fantasy</t>
  </si>
  <si>
    <t>The Chronicles of Narnia: Prince Caspian </t>
  </si>
  <si>
    <t>Terminator Salvation </t>
  </si>
  <si>
    <t>Prince of Persia: The Sands of Time </t>
  </si>
  <si>
    <t>The Legend of Tarzan </t>
  </si>
  <si>
    <t>The Polar Express </t>
  </si>
  <si>
    <t>Adventure|Sci-Fi</t>
  </si>
  <si>
    <t>The Hunger Games: Mockingjay - Part 2 </t>
  </si>
  <si>
    <t>Terminator Genisys </t>
  </si>
  <si>
    <t>Armageddon </t>
  </si>
  <si>
    <t>Lethal Weapon 4 </t>
  </si>
  <si>
    <t>Bad Boys II </t>
  </si>
  <si>
    <t>Adventure|Drama|Romance|War</t>
  </si>
  <si>
    <t>Australia </t>
  </si>
  <si>
    <t>The Da Vinci Code </t>
  </si>
  <si>
    <t>The 13th Warrior </t>
  </si>
  <si>
    <t>Elysium </t>
  </si>
  <si>
    <t>Ice Age: Continental Drift </t>
  </si>
  <si>
    <t>The Spiderwick Chronicles </t>
  </si>
  <si>
    <t>Mei Melançon</t>
  </si>
  <si>
    <t>Rush Hour 2 </t>
  </si>
  <si>
    <t>Drama|Fantasy|Horror|Mystery|Thriller</t>
  </si>
  <si>
    <t>What Lies Beneath </t>
  </si>
  <si>
    <t>It's Complicated </t>
  </si>
  <si>
    <t>Eagle Eye </t>
  </si>
  <si>
    <t>The Manchurian Candidate </t>
  </si>
  <si>
    <t>Tears of the Sun </t>
  </si>
  <si>
    <t>Gil Kenan</t>
  </si>
  <si>
    <t>Animation|Comedy|Family|Fantasy|Mystery</t>
  </si>
  <si>
    <t>Monster House </t>
  </si>
  <si>
    <t>Bandits </t>
  </si>
  <si>
    <t>Florent-Emilio Siri</t>
  </si>
  <si>
    <t>Hostage </t>
  </si>
  <si>
    <t>Action|Adventure|Animation|Family|Sci-Fi</t>
  </si>
  <si>
    <t>Titan A.E. </t>
  </si>
  <si>
    <t>Talladega Nights: The Ballad of Ricky Bobby </t>
  </si>
  <si>
    <t>Lili Taylor</t>
  </si>
  <si>
    <t>Ransom </t>
  </si>
  <si>
    <t>Due Date </t>
  </si>
  <si>
    <t>Focus </t>
  </si>
  <si>
    <t>Adventure|Biography|Crime|Drama|Western</t>
  </si>
  <si>
    <t>Wyatt Earp </t>
  </si>
  <si>
    <t>Action|War</t>
  </si>
  <si>
    <t>U-571 </t>
  </si>
  <si>
    <t>Antz </t>
  </si>
  <si>
    <t>Contagion </t>
  </si>
  <si>
    <t>Joy </t>
  </si>
  <si>
    <t>Bojana Novakovic</t>
  </si>
  <si>
    <t>Edge of Darkness </t>
  </si>
  <si>
    <t>Tony Bill</t>
  </si>
  <si>
    <t>Action|Adventure|Drama|History|Romance|War</t>
  </si>
  <si>
    <t>Flyboys </t>
  </si>
  <si>
    <t>Mike Gabriel</t>
  </si>
  <si>
    <t>Adventure|Animation|Drama|Family|History|Musical|Romance</t>
  </si>
  <si>
    <t>Pocahontas </t>
  </si>
  <si>
    <t>Hitch </t>
  </si>
  <si>
    <t>Tom Dey</t>
  </si>
  <si>
    <t>Xander Berkeley</t>
  </si>
  <si>
    <t>Shanghai Noon </t>
  </si>
  <si>
    <t>The Forbidden Kingdom </t>
  </si>
  <si>
    <t>Central Intelligence </t>
  </si>
  <si>
    <t>Outbreak </t>
  </si>
  <si>
    <t>Matthew O'Callaghan</t>
  </si>
  <si>
    <t>Curious George </t>
  </si>
  <si>
    <t>Christophe Gans</t>
  </si>
  <si>
    <t>Adventure|Horror|Mystery</t>
  </si>
  <si>
    <t>Silent Hill </t>
  </si>
  <si>
    <t>The Beach </t>
  </si>
  <si>
    <t>Run All Night </t>
  </si>
  <si>
    <t>Action|Drama|Mystery|Thriller|War</t>
  </si>
  <si>
    <t>Courage Under Fire </t>
  </si>
  <si>
    <t>Dune </t>
  </si>
  <si>
    <t>16 Blocks </t>
  </si>
  <si>
    <t>The Mechanic </t>
  </si>
  <si>
    <t>The Heat </t>
  </si>
  <si>
    <t>Robert Davi</t>
  </si>
  <si>
    <t>Licence to Kill </t>
  </si>
  <si>
    <t>The Interview </t>
  </si>
  <si>
    <t>Asger Leth</t>
  </si>
  <si>
    <t>Robert Clohessy</t>
  </si>
  <si>
    <t>Man on a Ledge </t>
  </si>
  <si>
    <t>Vantage Point </t>
  </si>
  <si>
    <t>Secret Window </t>
  </si>
  <si>
    <t>Comedy|Drama|Family|Fantasy</t>
  </si>
  <si>
    <t>The Odd Life of Timothy Green </t>
  </si>
  <si>
    <t>David Carson</t>
  </si>
  <si>
    <t>Action|Adventure|Mystery|Sci-Fi|Thriller</t>
  </si>
  <si>
    <t>Star Trek: Generations </t>
  </si>
  <si>
    <t>White Squall </t>
  </si>
  <si>
    <t>Muse Watson</t>
  </si>
  <si>
    <t>Austin Powers: The Spy Who Shagged Me </t>
  </si>
  <si>
    <t>Friends with Benefits </t>
  </si>
  <si>
    <t>Patrick Tatopoulos</t>
  </si>
  <si>
    <t>Craig Parker</t>
  </si>
  <si>
    <t>Underworld: Rise of the Lycans </t>
  </si>
  <si>
    <t>J. Edgar </t>
  </si>
  <si>
    <t>Comedy|Drama|Romance|Sci-Fi</t>
  </si>
  <si>
    <t>Blast from the Past </t>
  </si>
  <si>
    <t>Midnight in the Garden of Good and Evil </t>
  </si>
  <si>
    <t>Danny DeVito</t>
  </si>
  <si>
    <t>Frank Whaley</t>
  </si>
  <si>
    <t>Hoffa </t>
  </si>
  <si>
    <t>Barbra Streisand</t>
  </si>
  <si>
    <t>George Carlin</t>
  </si>
  <si>
    <t>The Prince of Tides </t>
  </si>
  <si>
    <t>Stephen Root</t>
  </si>
  <si>
    <t>Black Rain </t>
  </si>
  <si>
    <t>Drag Me to Hell </t>
  </si>
  <si>
    <t>Danny Huston</t>
  </si>
  <si>
    <t>30 Days of Night </t>
  </si>
  <si>
    <t>Paul Michael Glaser</t>
  </si>
  <si>
    <t>The Running Man </t>
  </si>
  <si>
    <t>The Good Thief </t>
  </si>
  <si>
    <t>Last Vegas </t>
  </si>
  <si>
    <t>Zoolander </t>
  </si>
  <si>
    <t>Jeff Wadlow</t>
  </si>
  <si>
    <t>Kick-Ass 2 </t>
  </si>
  <si>
    <t>Louis Jourdan</t>
  </si>
  <si>
    <t>Octopussy </t>
  </si>
  <si>
    <t>Kiss the Girls </t>
  </si>
  <si>
    <t>Flatliners </t>
  </si>
  <si>
    <t>Nanny McPhee </t>
  </si>
  <si>
    <t>Ken Kwapis</t>
  </si>
  <si>
    <t>The Sisterhood of the Traveling Pants </t>
  </si>
  <si>
    <t>Chris Nahon</t>
  </si>
  <si>
    <t>Kiss of the Dragon </t>
  </si>
  <si>
    <t>Aimee Garcia</t>
  </si>
  <si>
    <t>A Lot Like Love </t>
  </si>
  <si>
    <t>Jeff Schaffer</t>
  </si>
  <si>
    <t>EuroTrip </t>
  </si>
  <si>
    <t>Don McKellar</t>
  </si>
  <si>
    <t>Blindness </t>
  </si>
  <si>
    <t>Gerry Bednob</t>
  </si>
  <si>
    <t>Zack and Miri Make a Porno </t>
  </si>
  <si>
    <t>Joy Ride </t>
  </si>
  <si>
    <t>Denis O'Hare</t>
  </si>
  <si>
    <t>Derailed </t>
  </si>
  <si>
    <t>Mira Sorvino</t>
  </si>
  <si>
    <t>Summer of Sam </t>
  </si>
  <si>
    <t>Action|Drama|Sport</t>
  </si>
  <si>
    <t>Never Back Down </t>
  </si>
  <si>
    <t>Adventure|Comedy|Family</t>
  </si>
  <si>
    <t>Home Alone 2: Lost in New York </t>
  </si>
  <si>
    <t>This Is Where I Leave You </t>
  </si>
  <si>
    <t>Jon Amiel</t>
  </si>
  <si>
    <t>William McNamara</t>
  </si>
  <si>
    <t>Copycat </t>
  </si>
  <si>
    <t>Home for the Holidays </t>
  </si>
  <si>
    <t>George Stevens</t>
  </si>
  <si>
    <t>The Greatest Story Ever Told </t>
  </si>
  <si>
    <t>The Man Who Knew Too Little </t>
  </si>
  <si>
    <t>The Weather Man </t>
  </si>
  <si>
    <t>Burnt </t>
  </si>
  <si>
    <t>Star Trek III: The Search for Spock </t>
  </si>
  <si>
    <t>Diary of a Wimpy Kid: Rodrick Rules </t>
  </si>
  <si>
    <t>Andrea Di Stefano</t>
  </si>
  <si>
    <t>Escobar: Paradise Lost </t>
  </si>
  <si>
    <t>Hollywood Ending </t>
  </si>
  <si>
    <t>The Immigrant </t>
  </si>
  <si>
    <t>Barry Corbin</t>
  </si>
  <si>
    <t>The Homesman </t>
  </si>
  <si>
    <t>Gérard Krawczyk</t>
  </si>
  <si>
    <t>Carole Bouquet</t>
  </si>
  <si>
    <t>Wasabi </t>
  </si>
  <si>
    <t>Jackson Nicoll</t>
  </si>
  <si>
    <t>Bad Grandpa </t>
  </si>
  <si>
    <t>Dennis Iliadis</t>
  </si>
  <si>
    <t>Crime|Horror|Thriller</t>
  </si>
  <si>
    <t>Tony Goldwyn</t>
  </si>
  <si>
    <t>The Last House on the Left </t>
  </si>
  <si>
    <t>Kevin McNally</t>
  </si>
  <si>
    <t>De-Lovely </t>
  </si>
  <si>
    <t>Ron Shelton</t>
  </si>
  <si>
    <t>Khandi Alexander</t>
  </si>
  <si>
    <t>Dark Blue </t>
  </si>
  <si>
    <t>Promised Land </t>
  </si>
  <si>
    <t>Mike Nawrocki</t>
  </si>
  <si>
    <t>Adventure|Animation|Comedy|Drama|Family|Musical</t>
  </si>
  <si>
    <t>Phil Vischer</t>
  </si>
  <si>
    <t>Jonah: A VeggieTales Movie </t>
  </si>
  <si>
    <t>A Walk on the Moon </t>
  </si>
  <si>
    <t>Joe Cornish</t>
  </si>
  <si>
    <t>Action|Comedy|Sci-Fi|Thriller</t>
  </si>
  <si>
    <t>John Boyega</t>
  </si>
  <si>
    <t>Attack the Block </t>
  </si>
  <si>
    <t>Biography|Comedy|Crime|Drama|Romance</t>
  </si>
  <si>
    <t>Dameon Clarke</t>
  </si>
  <si>
    <t>I Love You Phillip Morris </t>
  </si>
  <si>
    <t>Abel Ferrara</t>
  </si>
  <si>
    <t>The Funeral </t>
  </si>
  <si>
    <t>Tim Story</t>
  </si>
  <si>
    <t>Chris Brown</t>
  </si>
  <si>
    <t>Think Like a Man </t>
  </si>
  <si>
    <t>Danneel Ackles</t>
  </si>
  <si>
    <t>Harold &amp; Kumar Escape from Guantanamo Bay </t>
  </si>
  <si>
    <t>Yentl </t>
  </si>
  <si>
    <t>Living Out Loud </t>
  </si>
  <si>
    <t>Nicholas Jarecki</t>
  </si>
  <si>
    <t>Arbitrage </t>
  </si>
  <si>
    <t>Mary Lambert</t>
  </si>
  <si>
    <t>Miko Hughes</t>
  </si>
  <si>
    <t>Pet Sematary </t>
  </si>
  <si>
    <t>Dean Wright</t>
  </si>
  <si>
    <t>Santiago Cabrera</t>
  </si>
  <si>
    <t>For Greater Glory: The True Story of Cristiada </t>
  </si>
  <si>
    <t>Tina Desai</t>
  </si>
  <si>
    <t>The Second Best Exotic Marigold Hotel </t>
  </si>
  <si>
    <t>Black or White </t>
  </si>
  <si>
    <t>Peter Medak</t>
  </si>
  <si>
    <t>Romeo Is Bleeding </t>
  </si>
  <si>
    <t>Claude Chabrol</t>
  </si>
  <si>
    <t>The Swindle </t>
  </si>
  <si>
    <t>Jon Stewart</t>
  </si>
  <si>
    <t>Numan Acar</t>
  </si>
  <si>
    <t>Rosewater </t>
  </si>
  <si>
    <t>Christopher Smith</t>
  </si>
  <si>
    <t>Comedy|Horror|Thriller</t>
  </si>
  <si>
    <t>Severance </t>
  </si>
  <si>
    <t>Floria Sigismondi</t>
  </si>
  <si>
    <t>The Runaways </t>
  </si>
  <si>
    <t>Chatrichalerm Yukol</t>
  </si>
  <si>
    <t>Sarunyu Wongkrachang</t>
  </si>
  <si>
    <t>The Legend of Suriyothai </t>
  </si>
  <si>
    <t>Jacqueline McKenzie</t>
  </si>
  <si>
    <t>Opal Dream </t>
  </si>
  <si>
    <t>Clay Pigeons </t>
  </si>
  <si>
    <t>Michael Angarano</t>
  </si>
  <si>
    <t>Dear Wendy </t>
  </si>
  <si>
    <t>Auto Focus </t>
  </si>
  <si>
    <t>Sterling Van Wagenen</t>
  </si>
  <si>
    <t>Emily Podleski</t>
  </si>
  <si>
    <t>The Work and the Glory II: American Zion </t>
  </si>
  <si>
    <t>Jaume Balagueró</t>
  </si>
  <si>
    <t>Jonathan D. Mellor</t>
  </si>
  <si>
    <t>[Rec] 2 </t>
  </si>
  <si>
    <t>Don Jon </t>
  </si>
  <si>
    <t>James Cox</t>
  </si>
  <si>
    <t>Alexis Dziena</t>
  </si>
  <si>
    <t>Wonderland </t>
  </si>
  <si>
    <t>Insidious: Chapter 2 </t>
  </si>
  <si>
    <t>Emmanuelle Vaugier</t>
  </si>
  <si>
    <t>Saw II </t>
  </si>
  <si>
    <t>Jackass: The Movie </t>
  </si>
  <si>
    <t>John Saxon</t>
  </si>
  <si>
    <t>A Nightmare on Elm Street 3: Dream Warriors </t>
  </si>
  <si>
    <t>Joel Zwick</t>
  </si>
  <si>
    <t>Comedy|Family|Romance</t>
  </si>
  <si>
    <t>Nia Vardalos</t>
  </si>
  <si>
    <t>My Big Fat Greek Wedding </t>
  </si>
  <si>
    <t>Tamara Jenkins</t>
  </si>
  <si>
    <t>Slums of Beverly Hills </t>
  </si>
  <si>
    <t>Kelli Garner</t>
  </si>
  <si>
    <t>Thumbsucker </t>
  </si>
  <si>
    <t>Stefan Schwartz</t>
  </si>
  <si>
    <t>Comedy|Crime|Romance</t>
  </si>
  <si>
    <t>Peter McNamara</t>
  </si>
  <si>
    <t>Shooting Fish </t>
  </si>
  <si>
    <t>The Original Kings of Comedy </t>
  </si>
  <si>
    <t>George Gallo</t>
  </si>
  <si>
    <t>Eddie Griffin</t>
  </si>
  <si>
    <t>DysFunktional Family </t>
  </si>
  <si>
    <t>Tim Boxell</t>
  </si>
  <si>
    <t>Bruce McGill</t>
  </si>
  <si>
    <t>Valley of the Heart's Delight </t>
  </si>
  <si>
    <t>Hunter Richards</t>
  </si>
  <si>
    <t>London </t>
  </si>
  <si>
    <t>Laurie Collyer</t>
  </si>
  <si>
    <t>Brad William Henke</t>
  </si>
  <si>
    <t>Sherrybaby </t>
  </si>
  <si>
    <t>The Greatest Movie Ever Sold </t>
  </si>
  <si>
    <t>Zak Penn</t>
  </si>
  <si>
    <t>Adventure|Comedy|Horror</t>
  </si>
  <si>
    <t>Incident at Loch Ness </t>
  </si>
  <si>
    <t>Jamie Babbit</t>
  </si>
  <si>
    <t>But I'm a Cheerleader </t>
  </si>
  <si>
    <t>Patrick Macnee</t>
  </si>
  <si>
    <t>The Howling </t>
  </si>
  <si>
    <t>Raymond J. Barry</t>
  </si>
  <si>
    <t>Interview with the Assassin </t>
  </si>
  <si>
    <t>Scott Ziehl</t>
  </si>
  <si>
    <t>Broken Vessels </t>
  </si>
  <si>
    <t>Lonesome Jim </t>
  </si>
  <si>
    <t>Gregory Widen</t>
  </si>
  <si>
    <t>Action|Fantasy|Horror|Mystery|Thriller</t>
  </si>
  <si>
    <t>The Prophecy </t>
  </si>
  <si>
    <t>Eddie O'Flaherty</t>
  </si>
  <si>
    <t>Don Wallace</t>
  </si>
  <si>
    <t>Fighting Tommy Riley </t>
  </si>
  <si>
    <t>Miguel Arteta</t>
  </si>
  <si>
    <t>Chuck &amp; Buck </t>
  </si>
  <si>
    <t>Edward Burns</t>
  </si>
  <si>
    <t>Shari Albert</t>
  </si>
  <si>
    <t>The Brothers McMullen </t>
  </si>
  <si>
    <t>Jay Duplass</t>
  </si>
  <si>
    <t>The Puffy Chair </t>
  </si>
  <si>
    <t>Jon Gunn</t>
  </si>
  <si>
    <t>John August</t>
  </si>
  <si>
    <t>My Date with Drew </t>
  </si>
  <si>
    <t>The Lone Ranger </t>
  </si>
  <si>
    <t>Alice in Wonderland </t>
  </si>
  <si>
    <t>Rob Letterman</t>
  </si>
  <si>
    <t>Action|Adventure|Animation|Comedy|Family|Sci-Fi</t>
  </si>
  <si>
    <t>Monsters vs. Aliens </t>
  </si>
  <si>
    <t>Action|Adventure|Family|Mystery|Sci-Fi</t>
  </si>
  <si>
    <t>Tomorrowland </t>
  </si>
  <si>
    <t>David Soren</t>
  </si>
  <si>
    <t>Turbo </t>
  </si>
  <si>
    <t>War of the Worlds </t>
  </si>
  <si>
    <t>Eric Leighton</t>
  </si>
  <si>
    <t>Adventure|Animation|Family|Thriller</t>
  </si>
  <si>
    <t>Dinosaur </t>
  </si>
  <si>
    <t>Star Wars: Episode I - The Phantom Menace </t>
  </si>
  <si>
    <t>Vincent Schiavelli</t>
  </si>
  <si>
    <t>Tomorrow Never Dies </t>
  </si>
  <si>
    <t>Mr. &amp; Mrs. Smith </t>
  </si>
  <si>
    <t>Dominic Sena</t>
  </si>
  <si>
    <t>Gone in Sixty Seconds </t>
  </si>
  <si>
    <t>Animation|Comedy|Family|Music|Romance</t>
  </si>
  <si>
    <t>Happy Feet </t>
  </si>
  <si>
    <t>The Expendables </t>
  </si>
  <si>
    <t>The Hangover Part II </t>
  </si>
  <si>
    <t>Get Smart </t>
  </si>
  <si>
    <t>Swordfish </t>
  </si>
  <si>
    <t>Cody Cameron</t>
  </si>
  <si>
    <t>Animation|Comedy|Family|Fantasy|Sci-Fi</t>
  </si>
  <si>
    <t>Cloudy with a Chance of Meatballs 2 </t>
  </si>
  <si>
    <t>Ariana Richards</t>
  </si>
  <si>
    <t>The Lost World: Jurassic Park </t>
  </si>
  <si>
    <t>Drama|Music|Musical</t>
  </si>
  <si>
    <t>Loretta Devine</t>
  </si>
  <si>
    <t>Dreamgirls </t>
  </si>
  <si>
    <t>Spanglish </t>
  </si>
  <si>
    <t>The Village </t>
  </si>
  <si>
    <t>Olympus Has Fallen </t>
  </si>
  <si>
    <t>Gary McKendry</t>
  </si>
  <si>
    <t>Killer Elite </t>
  </si>
  <si>
    <t>Scott Waugh</t>
  </si>
  <si>
    <t>Rami Malek</t>
  </si>
  <si>
    <t>Need for Speed </t>
  </si>
  <si>
    <t>You've Got Mail </t>
  </si>
  <si>
    <t>Sin City: A Dame to Kill For </t>
  </si>
  <si>
    <t>The Horse Whisperer </t>
  </si>
  <si>
    <t>Ladder 49 </t>
  </si>
  <si>
    <t>Steven Zaillian</t>
  </si>
  <si>
    <t>A Civil Action </t>
  </si>
  <si>
    <t>Beyond Borders </t>
  </si>
  <si>
    <t>Instinct </t>
  </si>
  <si>
    <t>Kasia Smutniak</t>
  </si>
  <si>
    <t>From Paris with Love </t>
  </si>
  <si>
    <t>Robert Forster</t>
  </si>
  <si>
    <t>Me, Myself &amp; Irene </t>
  </si>
  <si>
    <t>Howard Deutch</t>
  </si>
  <si>
    <t>The Replacements </t>
  </si>
  <si>
    <t>Out of Time </t>
  </si>
  <si>
    <t>For Love of the Game </t>
  </si>
  <si>
    <t>Hereafter </t>
  </si>
  <si>
    <t>Connie Nielsen</t>
  </si>
  <si>
    <t>Basic </t>
  </si>
  <si>
    <t>The International </t>
  </si>
  <si>
    <t>The Cotton Club </t>
  </si>
  <si>
    <t>Alan J. Pakula</t>
  </si>
  <si>
    <t>The Pelican Brief </t>
  </si>
  <si>
    <t>Changing Lanes </t>
  </si>
  <si>
    <t>Frank Coraci</t>
  </si>
  <si>
    <t>Bella Thorne</t>
  </si>
  <si>
    <t>Blended </t>
  </si>
  <si>
    <t>Savages </t>
  </si>
  <si>
    <t>David R. Ellis</t>
  </si>
  <si>
    <t>Richard Burgi</t>
  </si>
  <si>
    <t>Cellular </t>
  </si>
  <si>
    <t>Big Trouble </t>
  </si>
  <si>
    <t>Augustus Prew</t>
  </si>
  <si>
    <t>Charlie St. Cloud </t>
  </si>
  <si>
    <t>Here Comes the Boom </t>
  </si>
  <si>
    <t>The Mirror Has Two Faces </t>
  </si>
  <si>
    <t>Drama|Horror|Mystery|Thriller</t>
  </si>
  <si>
    <t>Debra Messing</t>
  </si>
  <si>
    <t>The Mothman Prophecies </t>
  </si>
  <si>
    <t>Gena Rowlands</t>
  </si>
  <si>
    <t>The Skeleton Key </t>
  </si>
  <si>
    <t>8MM </t>
  </si>
  <si>
    <t>Noah Bean</t>
  </si>
  <si>
    <t>Morning Glory </t>
  </si>
  <si>
    <t>Ted Danson</t>
  </si>
  <si>
    <t>Big Miracle </t>
  </si>
  <si>
    <t>The Ugly Truth </t>
  </si>
  <si>
    <t>Action|Biography|Drama</t>
  </si>
  <si>
    <t>Tony Chiu Wai Leung</t>
  </si>
  <si>
    <t>The Grandmaster </t>
  </si>
  <si>
    <t>Adventure|Family|Fantasy|Sci-Fi</t>
  </si>
  <si>
    <t>City of Ember </t>
  </si>
  <si>
    <t>Premium Rush </t>
  </si>
  <si>
    <t>The Four Feathers </t>
  </si>
  <si>
    <t>Scott Speer</t>
  </si>
  <si>
    <t>Ryan Guzman</t>
  </si>
  <si>
    <t>Step Up Revolution </t>
  </si>
  <si>
    <t>Jonathan Hensleigh</t>
  </si>
  <si>
    <t>Laura Harring</t>
  </si>
  <si>
    <t>The Punisher </t>
  </si>
  <si>
    <t>Safe </t>
  </si>
  <si>
    <t>Tom Vaughan</t>
  </si>
  <si>
    <t>Extraordinary Measures </t>
  </si>
  <si>
    <t>Gary Winick</t>
  </si>
  <si>
    <t>Letters to Juliet </t>
  </si>
  <si>
    <t>Niels Arden Oplev</t>
  </si>
  <si>
    <t>Dead Man Down </t>
  </si>
  <si>
    <t>Elizabeth Banks</t>
  </si>
  <si>
    <t>Pitch Perfect 2 </t>
  </si>
  <si>
    <t>Robert B. Weide</t>
  </si>
  <si>
    <t>How to Lose Friends &amp; Alienate People </t>
  </si>
  <si>
    <t>Scott Frank</t>
  </si>
  <si>
    <t>A Walk Among the Tombstones </t>
  </si>
  <si>
    <t>Robert Pine</t>
  </si>
  <si>
    <t>Red Eye </t>
  </si>
  <si>
    <t>Pain &amp; Gain </t>
  </si>
  <si>
    <t>In Good Company </t>
  </si>
  <si>
    <t>Tarsem Singh</t>
  </si>
  <si>
    <t>Self/less </t>
  </si>
  <si>
    <t>Blythe Danner</t>
  </si>
  <si>
    <t>The Lucky One </t>
  </si>
  <si>
    <t>Contraband </t>
  </si>
  <si>
    <t>The Giver </t>
  </si>
  <si>
    <t>Blood Ties </t>
  </si>
  <si>
    <t>Stop-Loss </t>
  </si>
  <si>
    <t>Where the Truth Lies </t>
  </si>
  <si>
    <t>Teddy Chan</t>
  </si>
  <si>
    <t>Siu-Wong Fan</t>
  </si>
  <si>
    <t>Kung Fu Killer </t>
  </si>
  <si>
    <t>Herbert Ross</t>
  </si>
  <si>
    <t>Footloose </t>
  </si>
  <si>
    <t>Faster </t>
  </si>
  <si>
    <t>The Informant! </t>
  </si>
  <si>
    <t>Homefront </t>
  </si>
  <si>
    <t>My Fellow Americans </t>
  </si>
  <si>
    <t>John McNaughton</t>
  </si>
  <si>
    <t>Wild Things </t>
  </si>
  <si>
    <t>Michael Spierig</t>
  </si>
  <si>
    <t>Jay Laga'aia</t>
  </si>
  <si>
    <t>Daybreakers </t>
  </si>
  <si>
    <t>A Dangerous Method </t>
  </si>
  <si>
    <t>Breck Eisner</t>
  </si>
  <si>
    <t>The Crazies </t>
  </si>
  <si>
    <t>Sean Anders</t>
  </si>
  <si>
    <t>Adventure|Comedy|Romance</t>
  </si>
  <si>
    <t>Katrina Bowden</t>
  </si>
  <si>
    <t>Sex Drive </t>
  </si>
  <si>
    <t>Youth in Revolt </t>
  </si>
  <si>
    <t>Cory Edwards</t>
  </si>
  <si>
    <t>Action|Animation|Comedy|Crime|Family</t>
  </si>
  <si>
    <t>Hoodwinked! </t>
  </si>
  <si>
    <t>Rob Riggle</t>
  </si>
  <si>
    <t>Let's Be Cops </t>
  </si>
  <si>
    <t>Fede Alvarez</t>
  </si>
  <si>
    <t>Lou Taylor Pucci</t>
  </si>
  <si>
    <t>Evil Dead </t>
  </si>
  <si>
    <t>Fur: An Imaginary Portrait of Diane Arbus </t>
  </si>
  <si>
    <t>Road Trip </t>
  </si>
  <si>
    <t>Dustin Milligan</t>
  </si>
  <si>
    <t>Slither </t>
  </si>
  <si>
    <t>Ric Roman Waugh</t>
  </si>
  <si>
    <t>Snitch </t>
  </si>
  <si>
    <t>Peter Kassovitz</t>
  </si>
  <si>
    <t>Jakob the Liar </t>
  </si>
  <si>
    <t>Funny Games </t>
  </si>
  <si>
    <t>Adventure|Mystery|Thriller</t>
  </si>
  <si>
    <t>A Perfect Getaway </t>
  </si>
  <si>
    <t>James Fargo</t>
  </si>
  <si>
    <t>Caravans </t>
  </si>
  <si>
    <t>Margaret </t>
  </si>
  <si>
    <t>John Stockwell</t>
  </si>
  <si>
    <t>Crazy/Beautiful </t>
  </si>
  <si>
    <t>The Claim </t>
  </si>
  <si>
    <t>Mike McCoy</t>
  </si>
  <si>
    <t>Action|Adventure|Drama|Thriller|War</t>
  </si>
  <si>
    <t>Alex Veadov</t>
  </si>
  <si>
    <t>Act of Valor </t>
  </si>
  <si>
    <t>Crime|Drama|Music|Romance</t>
  </si>
  <si>
    <t>Step Up </t>
  </si>
  <si>
    <t>Chris Rock</t>
  </si>
  <si>
    <t>Top Five </t>
  </si>
  <si>
    <t>Jon Kasdan</t>
  </si>
  <si>
    <t>In the Land of Women </t>
  </si>
  <si>
    <t>Chuck Sheetz</t>
  </si>
  <si>
    <t>Diedrich Bader</t>
  </si>
  <si>
    <t>Recess: School's Out </t>
  </si>
  <si>
    <t>Fantasy|Horror|Sci-Fi</t>
  </si>
  <si>
    <t>Twilight Zone: The Movie </t>
  </si>
  <si>
    <t>Rowdy Herrington</t>
  </si>
  <si>
    <t>Road House </t>
  </si>
  <si>
    <t>Harry Elfont</t>
  </si>
  <si>
    <t>Can't Hardly Wait </t>
  </si>
  <si>
    <t>Mo' Better Blues </t>
  </si>
  <si>
    <t>Michael Patrick Jann</t>
  </si>
  <si>
    <t>Comedy|Romance|Thriller</t>
  </si>
  <si>
    <t>Drop Dead Gorgeous </t>
  </si>
  <si>
    <t>Jeff, Who Lives at Home </t>
  </si>
  <si>
    <t>Gillian White</t>
  </si>
  <si>
    <t>Bamboozled </t>
  </si>
  <si>
    <t>Derrick Borte</t>
  </si>
  <si>
    <t>The Joneses </t>
  </si>
  <si>
    <t>Tom Holland</t>
  </si>
  <si>
    <t>Catherine Hicks</t>
  </si>
  <si>
    <t>Child's Play </t>
  </si>
  <si>
    <t>James DeMonaco</t>
  </si>
  <si>
    <t>Noel Gugliemi</t>
  </si>
  <si>
    <t>The Purge: Anarchy </t>
  </si>
  <si>
    <t>Hart Bochner</t>
  </si>
  <si>
    <t>PCU </t>
  </si>
  <si>
    <t>Peter Faiman</t>
  </si>
  <si>
    <t>Paul Hogan</t>
  </si>
  <si>
    <t>Crocodile Dundee </t>
  </si>
  <si>
    <t>Joby Harold</t>
  </si>
  <si>
    <t>Awake </t>
  </si>
  <si>
    <t>Ari Sandel</t>
  </si>
  <si>
    <t>The DUFF </t>
  </si>
  <si>
    <t>Boris Kodjoe</t>
  </si>
  <si>
    <t>Brown Sugar </t>
  </si>
  <si>
    <t>The Good Girl </t>
  </si>
  <si>
    <t>David Jacobson</t>
  </si>
  <si>
    <t>Down in the Valley </t>
  </si>
  <si>
    <t>David Webb Peoples</t>
  </si>
  <si>
    <t>Action|Sci-Fi|Sport</t>
  </si>
  <si>
    <t>The Blood of Heroes </t>
  </si>
  <si>
    <t>Mitch Davis</t>
  </si>
  <si>
    <t>The Other Side of Heaven </t>
  </si>
  <si>
    <t>Tim Chambers</t>
  </si>
  <si>
    <t>The Mighty Macs </t>
  </si>
  <si>
    <t>Freeheld </t>
  </si>
  <si>
    <t>Laura Morante</t>
  </si>
  <si>
    <t>Remember Me, My Love </t>
  </si>
  <si>
    <t>Jean-Jacques Mantello</t>
  </si>
  <si>
    <t>Adventure|Documentary|Short</t>
  </si>
  <si>
    <t>Dolphins and Whales 3D: Tribes of the Ocean </t>
  </si>
  <si>
    <t>Mike Flanagan</t>
  </si>
  <si>
    <t>James Lafferty</t>
  </si>
  <si>
    <t>Oculus </t>
  </si>
  <si>
    <t>Barry Skolnick</t>
  </si>
  <si>
    <t>Mean Machine </t>
  </si>
  <si>
    <t>Fantasy|Thriller</t>
  </si>
  <si>
    <t>Konstantin Khabenskiy</t>
  </si>
  <si>
    <t>Night Watch </t>
  </si>
  <si>
    <t>Russian</t>
  </si>
  <si>
    <t>Comedy|Crime|Romance|Thriller</t>
  </si>
  <si>
    <t>Philip Baker Hall</t>
  </si>
  <si>
    <t>You Kill Me </t>
  </si>
  <si>
    <t>Jim Mickle</t>
  </si>
  <si>
    <t>Connor Paolo</t>
  </si>
  <si>
    <t>Stake Land </t>
  </si>
  <si>
    <t>Robert Cary</t>
  </si>
  <si>
    <t>Frances Conroy</t>
  </si>
  <si>
    <t>Ira &amp; Abby </t>
  </si>
  <si>
    <t>Clark Gregg</t>
  </si>
  <si>
    <t>Choke </t>
  </si>
  <si>
    <t>Don Coscarelli</t>
  </si>
  <si>
    <t>Action|Fantasy|Horror|Sci-Fi|Thriller</t>
  </si>
  <si>
    <t>Angus Scrimm</t>
  </si>
  <si>
    <t>Phantasm II </t>
  </si>
  <si>
    <t>Susan Seidelman</t>
  </si>
  <si>
    <t>Dyan Cannon</t>
  </si>
  <si>
    <t>Boynton Beach Club </t>
  </si>
  <si>
    <t>Sook-Yin Lee</t>
  </si>
  <si>
    <t>Shortbus </t>
  </si>
  <si>
    <t>Killing Zoe </t>
  </si>
  <si>
    <t>Paul Guilfoyle</t>
  </si>
  <si>
    <t>Session 9 </t>
  </si>
  <si>
    <t>Pete Jones</t>
  </si>
  <si>
    <t>Brian Dennehy</t>
  </si>
  <si>
    <t>Stolen Summer </t>
  </si>
  <si>
    <t>Rich Cowan</t>
  </si>
  <si>
    <t>The Basket </t>
  </si>
  <si>
    <t>Kevin Pollak</t>
  </si>
  <si>
    <t>Deterrence </t>
  </si>
  <si>
    <t>Jennifer Wynne Farmer</t>
  </si>
  <si>
    <t>Irene Bedard</t>
  </si>
  <si>
    <t>Naturally Native </t>
  </si>
  <si>
    <t>Christopher Scott Cherot</t>
  </si>
  <si>
    <t>Hill Harper</t>
  </si>
  <si>
    <t>Hav Plenty </t>
  </si>
  <si>
    <t>Kirk Cameron</t>
  </si>
  <si>
    <t>Fireproof </t>
  </si>
  <si>
    <t>Greg Harrison</t>
  </si>
  <si>
    <t>Rachel True</t>
  </si>
  <si>
    <t>Groove </t>
  </si>
  <si>
    <t>Morgan J. Freeman</t>
  </si>
  <si>
    <t>Edie Falco</t>
  </si>
  <si>
    <t>Hurricane Streets </t>
  </si>
  <si>
    <t>Sol Tryon</t>
  </si>
  <si>
    <t>Jim Gaffigan</t>
  </si>
  <si>
    <t>The Living Wake </t>
  </si>
  <si>
    <t>Maria Maggenti</t>
  </si>
  <si>
    <t>Nicole Ari Parker</t>
  </si>
  <si>
    <t>The Incredibly True Adventure of Two Girls in Love </t>
  </si>
  <si>
    <t>Omari Hardwick</t>
  </si>
  <si>
    <t>Middle of Nowhere </t>
  </si>
  <si>
    <t>S. Epatha Merkerson</t>
  </si>
  <si>
    <t>She's Gotta Have It </t>
  </si>
  <si>
    <t>Tim Holmes</t>
  </si>
  <si>
    <t>Oz the Great and Powerful </t>
  </si>
  <si>
    <t>Mike Mitchell</t>
  </si>
  <si>
    <t>Shrek Forever After </t>
  </si>
  <si>
    <t>Terminator 3: Rise of the Machines </t>
  </si>
  <si>
    <t>Alice Through the Looking Glass </t>
  </si>
  <si>
    <t>Hancock </t>
  </si>
  <si>
    <t>White House Down </t>
  </si>
  <si>
    <t>Hironobu Sakaguchi</t>
  </si>
  <si>
    <t>Action|Adventure|Animation|Fantasy|Romance|Sci-Fi</t>
  </si>
  <si>
    <t>Final Fantasy: The Spirits Within </t>
  </si>
  <si>
    <t>Colin Salmon</t>
  </si>
  <si>
    <t>The World Is Not Enough </t>
  </si>
  <si>
    <t>Salt </t>
  </si>
  <si>
    <t>Rio 2 </t>
  </si>
  <si>
    <t>The Day After Tomorrow </t>
  </si>
  <si>
    <t>Karen Allen</t>
  </si>
  <si>
    <t>The Perfect Storm </t>
  </si>
  <si>
    <t>Action|Adventure|Comedy|Family|Fantasy</t>
  </si>
  <si>
    <t>Night at the Museum </t>
  </si>
  <si>
    <t>Ocean's Twelve </t>
  </si>
  <si>
    <t>The Taking of Pelham 1 2 3 </t>
  </si>
  <si>
    <t>Curtiss Cook</t>
  </si>
  <si>
    <t>The Interpreter </t>
  </si>
  <si>
    <t>Air Force One </t>
  </si>
  <si>
    <t>Click </t>
  </si>
  <si>
    <t>Comedy|Crime|Sport</t>
  </si>
  <si>
    <t>The Longest Yard </t>
  </si>
  <si>
    <t>Just Go with It </t>
  </si>
  <si>
    <t>Kyle Balda</t>
  </si>
  <si>
    <t>Minions </t>
  </si>
  <si>
    <t>Funny People </t>
  </si>
  <si>
    <t>Star Trek: Insurrection </t>
  </si>
  <si>
    <t>Måns Mårlind</t>
  </si>
  <si>
    <t>Action|Fantasy|Horror</t>
  </si>
  <si>
    <t>Theo James</t>
  </si>
  <si>
    <t>Underworld: Awakening </t>
  </si>
  <si>
    <t>Phil Alden Robinson</t>
  </si>
  <si>
    <t>The Sum of All Fears </t>
  </si>
  <si>
    <t>Ted 2 </t>
  </si>
  <si>
    <t>What Women Want </t>
  </si>
  <si>
    <t>Space Cowboys </t>
  </si>
  <si>
    <t>Cliffhanger </t>
  </si>
  <si>
    <t>Mona Lisa Smile </t>
  </si>
  <si>
    <t>Sayed Badreya</t>
  </si>
  <si>
    <t>The Dictator </t>
  </si>
  <si>
    <t>Death Race </t>
  </si>
  <si>
    <t>The Scorch Trials </t>
  </si>
  <si>
    <t>Stuart Baird</t>
  </si>
  <si>
    <t>Star Trek: Nemesis </t>
  </si>
  <si>
    <t>Adventure|Comedy|Family|Fantasy|Horror</t>
  </si>
  <si>
    <t>Odeya Rush</t>
  </si>
  <si>
    <t>Goosebumps </t>
  </si>
  <si>
    <t>DragonHeart </t>
  </si>
  <si>
    <t>Bowfinger </t>
  </si>
  <si>
    <t>Death Becomes Her </t>
  </si>
  <si>
    <t>Executive Decision </t>
  </si>
  <si>
    <t>Charles S. Dutton</t>
  </si>
  <si>
    <t>Alien 3 </t>
  </si>
  <si>
    <t>Adventure|Comedy|Crime|Family|Musical</t>
  </si>
  <si>
    <t>Muppets Most Wanted </t>
  </si>
  <si>
    <t>Steve Antin</t>
  </si>
  <si>
    <t>Drama|Music|Musical|Romance</t>
  </si>
  <si>
    <t>Burlesque </t>
  </si>
  <si>
    <t>Elizabethtown </t>
  </si>
  <si>
    <t>The Change-Up </t>
  </si>
  <si>
    <t>Donald Petrie</t>
  </si>
  <si>
    <t>How to Lose a Guy in 10 Days </t>
  </si>
  <si>
    <t>Shô Kosugi</t>
  </si>
  <si>
    <t>Ninja Assassin </t>
  </si>
  <si>
    <t>Blood Work </t>
  </si>
  <si>
    <t>Paul Brooke</t>
  </si>
  <si>
    <t>The Messenger: The Story of Joan of Arc </t>
  </si>
  <si>
    <t>Death to Smoochy </t>
  </si>
  <si>
    <t>Child 44 </t>
  </si>
  <si>
    <t>Corinna Harney</t>
  </si>
  <si>
    <t>Rat Race </t>
  </si>
  <si>
    <t>Kate &amp; Leopold </t>
  </si>
  <si>
    <t>Rosie Perez</t>
  </si>
  <si>
    <t>Riding in Cars with Boys </t>
  </si>
  <si>
    <t>Wayne Wang</t>
  </si>
  <si>
    <t>LL Cool J</t>
  </si>
  <si>
    <t>Last Holiday </t>
  </si>
  <si>
    <t>Susan Stroman</t>
  </si>
  <si>
    <t>Jon Lovitz</t>
  </si>
  <si>
    <t>The Producers </t>
  </si>
  <si>
    <t>Marcela Mar</t>
  </si>
  <si>
    <t>Love in the Time of Cholera </t>
  </si>
  <si>
    <t>Action|Adventure|Thriller|War</t>
  </si>
  <si>
    <t>Rambo: First Blood Part II </t>
  </si>
  <si>
    <t>Double Jeopardy </t>
  </si>
  <si>
    <t>Lucy </t>
  </si>
  <si>
    <t>Carmen Perez</t>
  </si>
  <si>
    <t>He's Just Not That Into You </t>
  </si>
  <si>
    <t>Matthew Perry</t>
  </si>
  <si>
    <t>17 Again </t>
  </si>
  <si>
    <t>John Moore</t>
  </si>
  <si>
    <t>Joaquim de Almeida</t>
  </si>
  <si>
    <t>Behind Enemy Lines </t>
  </si>
  <si>
    <t>Nimród Antal</t>
  </si>
  <si>
    <t>Topher Grace</t>
  </si>
  <si>
    <t>Predators </t>
  </si>
  <si>
    <t>Olivier Megaton</t>
  </si>
  <si>
    <t>Jordi Mollà</t>
  </si>
  <si>
    <t>Colombiana </t>
  </si>
  <si>
    <t>Marie Antoinette </t>
  </si>
  <si>
    <t>Grudge Match </t>
  </si>
  <si>
    <t>Riddick </t>
  </si>
  <si>
    <t>Jeb Stuart</t>
  </si>
  <si>
    <t>Gregory Scott Cummins</t>
  </si>
  <si>
    <t>Switchback </t>
  </si>
  <si>
    <t>Steve Pink</t>
  </si>
  <si>
    <t>Comedy|Sci-Fi</t>
  </si>
  <si>
    <t>Hot Tub Time Machine </t>
  </si>
  <si>
    <t>Dolphin Tale 2 </t>
  </si>
  <si>
    <t>Star Trek: The Motion Picture </t>
  </si>
  <si>
    <t>The Man in the Iron Mask </t>
  </si>
  <si>
    <t>Bille August</t>
  </si>
  <si>
    <t>Smilla's Sense of Snow </t>
  </si>
  <si>
    <t>Phenomenon </t>
  </si>
  <si>
    <t>The Number 23 </t>
  </si>
  <si>
    <t>Action|Thriller|Western</t>
  </si>
  <si>
    <t>The Quick and the Dead </t>
  </si>
  <si>
    <t>Big Daddy </t>
  </si>
  <si>
    <t>J.B. Rogers</t>
  </si>
  <si>
    <t>American Pie 2 </t>
  </si>
  <si>
    <t>Naked Gun 33 1/3: The Final Insult </t>
  </si>
  <si>
    <t>Grace Phipps</t>
  </si>
  <si>
    <t>Fright Night </t>
  </si>
  <si>
    <t>Zach Gilford</t>
  </si>
  <si>
    <t>The Last Stand </t>
  </si>
  <si>
    <t>Edward Norton</t>
  </si>
  <si>
    <t>Lisa Edelstein</t>
  </si>
  <si>
    <t>Keeping the Faith </t>
  </si>
  <si>
    <t>Once Upon a Time in Mexico </t>
  </si>
  <si>
    <t>Flawless </t>
  </si>
  <si>
    <t>Mindhunters </t>
  </si>
  <si>
    <t>Pam Ferris</t>
  </si>
  <si>
    <t>The Raven </t>
  </si>
  <si>
    <t>W. </t>
  </si>
  <si>
    <t>Andy Fickman</t>
  </si>
  <si>
    <t>She's the Man </t>
  </si>
  <si>
    <t>Sylvain White</t>
  </si>
  <si>
    <t>The Losers </t>
  </si>
  <si>
    <t>Jonathan Kaplan</t>
  </si>
  <si>
    <t>John Doe</t>
  </si>
  <si>
    <t>Brokedown Palace </t>
  </si>
  <si>
    <t>John Pasquin</t>
  </si>
  <si>
    <t>The Santa Clause </t>
  </si>
  <si>
    <t>Ken Scott</t>
  </si>
  <si>
    <t>Jack Reynor</t>
  </si>
  <si>
    <t>Delivery Man </t>
  </si>
  <si>
    <t>Diary of a Wimpy Kid: Dog Days </t>
  </si>
  <si>
    <t>Comedy|Mystery</t>
  </si>
  <si>
    <t>Hail, Caesar! </t>
  </si>
  <si>
    <t>Beverly Hills Cop II </t>
  </si>
  <si>
    <t>Jim Field Smith</t>
  </si>
  <si>
    <t>She's Out of My League </t>
  </si>
  <si>
    <t>Frank Nissen</t>
  </si>
  <si>
    <t>Animation|Family|Fantasy|Mystery</t>
  </si>
  <si>
    <t>Kath Soucie</t>
  </si>
  <si>
    <t>Pooh's Heffalump Movie </t>
  </si>
  <si>
    <t>Quinton Aaron</t>
  </si>
  <si>
    <t>Be Kind Rewind </t>
  </si>
  <si>
    <t>Todd Graff</t>
  </si>
  <si>
    <t>Comedy|Drama|Family|Music|Romance</t>
  </si>
  <si>
    <t>Scott Porter</t>
  </si>
  <si>
    <t>Bandslam </t>
  </si>
  <si>
    <t>The Yards </t>
  </si>
  <si>
    <t>Rapa Nui </t>
  </si>
  <si>
    <t>Leap Year </t>
  </si>
  <si>
    <t>Ricky Gervais</t>
  </si>
  <si>
    <t>The Invention of Lying </t>
  </si>
  <si>
    <t>Craig Roberts</t>
  </si>
  <si>
    <t>Neighbors </t>
  </si>
  <si>
    <t>Anything Else </t>
  </si>
  <si>
    <t>Dan Byrd</t>
  </si>
  <si>
    <t>The Hills Have Eyes </t>
  </si>
  <si>
    <t>Noel Marshall</t>
  </si>
  <si>
    <t>Tippi Hedren</t>
  </si>
  <si>
    <t>Roar </t>
  </si>
  <si>
    <t>Brian Robbins</t>
  </si>
  <si>
    <t>Varsity Blues </t>
  </si>
  <si>
    <t>Baby Boy </t>
  </si>
  <si>
    <t>James Watkins</t>
  </si>
  <si>
    <t>Drama|Fantasy|Horror|Thriller</t>
  </si>
  <si>
    <t>The Woman in Black </t>
  </si>
  <si>
    <t>Jordana Brewster</t>
  </si>
  <si>
    <t>The Faculty </t>
  </si>
  <si>
    <t>Cicely Tyson</t>
  </si>
  <si>
    <t>Because of Winn-Dixie </t>
  </si>
  <si>
    <t>Peter Atencio</t>
  </si>
  <si>
    <t>Keanu </t>
  </si>
  <si>
    <t>New York Stories </t>
  </si>
  <si>
    <t>Hsiao-Hsien Hou</t>
  </si>
  <si>
    <t>Qi Shu</t>
  </si>
  <si>
    <t>The Assassin </t>
  </si>
  <si>
    <t>Phyllida Lloyd</t>
  </si>
  <si>
    <t>The Iron Lady </t>
  </si>
  <si>
    <t>Bob Saget</t>
  </si>
  <si>
    <t>Don Rickles</t>
  </si>
  <si>
    <t>Dirty Work </t>
  </si>
  <si>
    <t>Brian Koppelman</t>
  </si>
  <si>
    <t>Jenna Fischer</t>
  </si>
  <si>
    <t>Solitary Man </t>
  </si>
  <si>
    <t>Nat Wolff</t>
  </si>
  <si>
    <t>Paper Towns </t>
  </si>
  <si>
    <t>Dean Israelite</t>
  </si>
  <si>
    <t>Gary Weeks</t>
  </si>
  <si>
    <t>Project Almanac </t>
  </si>
  <si>
    <t>Michael Jeter</t>
  </si>
  <si>
    <t>Welcome to Collinwood </t>
  </si>
  <si>
    <t>Eva Amurri Martino</t>
  </si>
  <si>
    <t>The Life Before Her Eyes </t>
  </si>
  <si>
    <t>Ray Lawrence</t>
  </si>
  <si>
    <t>John Howard</t>
  </si>
  <si>
    <t>Jindabyne </t>
  </si>
  <si>
    <t>Floyd Mutrux</t>
  </si>
  <si>
    <t>Ricky Schroder</t>
  </si>
  <si>
    <t>There Goes My Baby </t>
  </si>
  <si>
    <t>Lane Smith</t>
  </si>
  <si>
    <t>The Mighty Ducks </t>
  </si>
  <si>
    <t>Andrew Fleming</t>
  </si>
  <si>
    <t>Hamlet 2 </t>
  </si>
  <si>
    <t>New Nightmare </t>
  </si>
  <si>
    <t>Michael Corrente</t>
  </si>
  <si>
    <t>Brooklyn Rules </t>
  </si>
  <si>
    <t>Robert Moresco</t>
  </si>
  <si>
    <t>10th &amp; Wolf </t>
  </si>
  <si>
    <t>Jonathan Brandis</t>
  </si>
  <si>
    <t>Outside Providence </t>
  </si>
  <si>
    <t>George Hickenlooper</t>
  </si>
  <si>
    <t>Factory Girl </t>
  </si>
  <si>
    <t>Damian Nieman</t>
  </si>
  <si>
    <t>Glenn Plummer</t>
  </si>
  <si>
    <t>Shade </t>
  </si>
  <si>
    <t>Walt Becker</t>
  </si>
  <si>
    <t>Van Wilder: Party Liaison </t>
  </si>
  <si>
    <t>Jesse Peretz</t>
  </si>
  <si>
    <t>Our Idiot Brother </t>
  </si>
  <si>
    <t>Made </t>
  </si>
  <si>
    <t>Dan Rush</t>
  </si>
  <si>
    <t>Everything Must Go </t>
  </si>
  <si>
    <t>Adam Rapp</t>
  </si>
  <si>
    <t>Winter Passing </t>
  </si>
  <si>
    <t>Eric Styles</t>
  </si>
  <si>
    <t>Samantha Morton</t>
  </si>
  <si>
    <t>Dreaming of Joseph Lees </t>
  </si>
  <si>
    <t>Heidi Ewing</t>
  </si>
  <si>
    <t>Greg Crowe</t>
  </si>
  <si>
    <t>Freakonomics </t>
  </si>
  <si>
    <t>Peter Coyote</t>
  </si>
  <si>
    <t>Northfork </t>
  </si>
  <si>
    <t>Ti West</t>
  </si>
  <si>
    <t>Lena Dunham</t>
  </si>
  <si>
    <t>The House of the Devil </t>
  </si>
  <si>
    <t>The Quiet </t>
  </si>
  <si>
    <t>Ramaa Mosley</t>
  </si>
  <si>
    <t>Comedy|Fantasy|Thriller</t>
  </si>
  <si>
    <t>The Brass Teapot </t>
  </si>
  <si>
    <t>Tommy Wirkola</t>
  </si>
  <si>
    <t>Bjørn Sundquist</t>
  </si>
  <si>
    <t>Dead Snow </t>
  </si>
  <si>
    <t>Daniel Myrick</t>
  </si>
  <si>
    <t>Heather Donahue</t>
  </si>
  <si>
    <t>The Blair Witch Project </t>
  </si>
  <si>
    <t>Kurt Hale</t>
  </si>
  <si>
    <t>Kirby Heyborne</t>
  </si>
  <si>
    <t>The Singles Ward </t>
  </si>
  <si>
    <t>Gareth Edwards</t>
  </si>
  <si>
    <t>Scoot McNairy</t>
  </si>
  <si>
    <t>Monsters </t>
  </si>
  <si>
    <t>Craig Zobel</t>
  </si>
  <si>
    <t>Dreama Walker</t>
  </si>
  <si>
    <t>Compliance </t>
  </si>
  <si>
    <t>Emma-Kate Croghan</t>
  </si>
  <si>
    <t>Love and Other Catastrophes </t>
  </si>
  <si>
    <t>David G. Evans</t>
  </si>
  <si>
    <t>Michael Joiner</t>
  </si>
  <si>
    <t>The Grace Card </t>
  </si>
  <si>
    <t>Kerry Bishé</t>
  </si>
  <si>
    <t>Newlyweds </t>
  </si>
  <si>
    <t>Joe Mantegna</t>
  </si>
  <si>
    <t>Cars 2 </t>
  </si>
  <si>
    <t>Jack the Giant Slayer </t>
  </si>
  <si>
    <t>Glenn Morshower</t>
  </si>
  <si>
    <t>Transformers: Dark of the Moon </t>
  </si>
  <si>
    <t>Carl Rinsch</t>
  </si>
  <si>
    <t>47 Ronin </t>
  </si>
  <si>
    <t>Bruce Spence</t>
  </si>
  <si>
    <t>The Chronicles of Narnia: The Voyage of the Dawn Treader </t>
  </si>
  <si>
    <t>Action|Adventure|Animation|Fantasy</t>
  </si>
  <si>
    <t>Beowulf </t>
  </si>
  <si>
    <t>Action|Comedy|Romance</t>
  </si>
  <si>
    <t>Knight and Day </t>
  </si>
  <si>
    <t>Dave Green</t>
  </si>
  <si>
    <t>Stephen Amell</t>
  </si>
  <si>
    <t>Teenage Mutant Ninja Turtles: Out of the Shadows </t>
  </si>
  <si>
    <t>Insurgent </t>
  </si>
  <si>
    <t>Stephen Sommers</t>
  </si>
  <si>
    <t>Action|Adventure|Fantasy|Thriller</t>
  </si>
  <si>
    <t>The Mummy Returns </t>
  </si>
  <si>
    <t>Wally Pfister</t>
  </si>
  <si>
    <t>Drama|Mystery|Romance|Sci-Fi|Thriller</t>
  </si>
  <si>
    <t>Transcendence </t>
  </si>
  <si>
    <t>Twister </t>
  </si>
  <si>
    <t>Robots </t>
  </si>
  <si>
    <t>Joe Pytka</t>
  </si>
  <si>
    <t>Adventure|Animation|Comedy|Family|Fantasy|Sci-Fi|Sport</t>
  </si>
  <si>
    <t>Space Jam </t>
  </si>
  <si>
    <t>Mars Attacks! </t>
  </si>
  <si>
    <t>Surrogates </t>
  </si>
  <si>
    <t>Clay Kaytis</t>
  </si>
  <si>
    <t>Action|Animation|Comedy|Family</t>
  </si>
  <si>
    <t>The Angry Birds Movie </t>
  </si>
  <si>
    <t>Wall Street: Money Never Sleeps </t>
  </si>
  <si>
    <t>Gary Shore</t>
  </si>
  <si>
    <t>Action|Drama|Fantasy|Horror|War</t>
  </si>
  <si>
    <t>Dracula Untold </t>
  </si>
  <si>
    <t>The Siege </t>
  </si>
  <si>
    <t>Hart's War </t>
  </si>
  <si>
    <t>This Means War </t>
  </si>
  <si>
    <t>Astro Boy </t>
  </si>
  <si>
    <t>Josh Gordon</t>
  </si>
  <si>
    <t>Blades of Glory </t>
  </si>
  <si>
    <t>Meet the Fockers </t>
  </si>
  <si>
    <t>Daniel von Bargen</t>
  </si>
  <si>
    <t>The General's Daughter </t>
  </si>
  <si>
    <t>The Jackal </t>
  </si>
  <si>
    <t>Ivana Milicevic</t>
  </si>
  <si>
    <t>Paycheck </t>
  </si>
  <si>
    <t>Gary Dourdan</t>
  </si>
  <si>
    <t>Alien: Resurrection </t>
  </si>
  <si>
    <t>Intolerable Cruelty </t>
  </si>
  <si>
    <t>The Internship </t>
  </si>
  <si>
    <t>Action|Comedy|Crime|Drama</t>
  </si>
  <si>
    <t>After the Sunset </t>
  </si>
  <si>
    <t>Jesse Dylan</t>
  </si>
  <si>
    <t>American Wedding </t>
  </si>
  <si>
    <t>Date Night </t>
  </si>
  <si>
    <t>Andrey Konchalovskiy</t>
  </si>
  <si>
    <t>Tango &amp; Cash </t>
  </si>
  <si>
    <t>Biography|Drama|History|Musical</t>
  </si>
  <si>
    <t>Andrea Corr</t>
  </si>
  <si>
    <t>Evita </t>
  </si>
  <si>
    <t>Billy Campbell</t>
  </si>
  <si>
    <t>Gods and Generals </t>
  </si>
  <si>
    <t>Comedy|Family|Musical|Romance</t>
  </si>
  <si>
    <t>Mamma Mia! </t>
  </si>
  <si>
    <t>Anchorman 2: The Legend Continues </t>
  </si>
  <si>
    <t>Don't Say a Word </t>
  </si>
  <si>
    <t>Gremlins 2: The New Batch </t>
  </si>
  <si>
    <t>Assassins </t>
  </si>
  <si>
    <t>Action|Adventure|Comedy|Crime|Music|Mystery</t>
  </si>
  <si>
    <t>The Adventures of Ford Fairlane </t>
  </si>
  <si>
    <t>P.J. Hogan</t>
  </si>
  <si>
    <t>My Best Friend's Wedding </t>
  </si>
  <si>
    <t>Taken 2 </t>
  </si>
  <si>
    <t>Don Johnson</t>
  </si>
  <si>
    <t>Tin Cup </t>
  </si>
  <si>
    <t>Resident Evil: Extinction </t>
  </si>
  <si>
    <t>The River Wild </t>
  </si>
  <si>
    <t>Daniel Kaluuya</t>
  </si>
  <si>
    <t>Johnny English Reborn </t>
  </si>
  <si>
    <t>High Crimes </t>
  </si>
  <si>
    <t>Sngmoo Lee</t>
  </si>
  <si>
    <t>Action|Fantasy|Western</t>
  </si>
  <si>
    <t>Tony Cox</t>
  </si>
  <si>
    <t>The Warrior's Way </t>
  </si>
  <si>
    <t>Horrible Bosses 2 </t>
  </si>
  <si>
    <t>Ulu Grosbard</t>
  </si>
  <si>
    <t>The Deep End of the Ocean </t>
  </si>
  <si>
    <t>Les Mayfield</t>
  </si>
  <si>
    <t>Blue Streak </t>
  </si>
  <si>
    <t>Amy Schumer</t>
  </si>
  <si>
    <t>Trainwreck </t>
  </si>
  <si>
    <t>Tom Selleck</t>
  </si>
  <si>
    <t>In &amp; Out </t>
  </si>
  <si>
    <t>Dylan Baker</t>
  </si>
  <si>
    <t>The Cell </t>
  </si>
  <si>
    <t>Kevin Munroe</t>
  </si>
  <si>
    <t>Action|Adventure|Animation|Comedy|Family|Fantasy|Sci-Fi</t>
  </si>
  <si>
    <t>TMNT </t>
  </si>
  <si>
    <t>Tommy O'Haver</t>
  </si>
  <si>
    <t>Ella Enchanted </t>
  </si>
  <si>
    <t>Wimbledon </t>
  </si>
  <si>
    <t>Femme Fatale </t>
  </si>
  <si>
    <t>Jeremy Degruson</t>
  </si>
  <si>
    <t>Kyle Hebert</t>
  </si>
  <si>
    <t>Thunder and the House of Magic </t>
  </si>
  <si>
    <t>Transporter 2 </t>
  </si>
  <si>
    <t>Miguel Sapochnik</t>
  </si>
  <si>
    <t>Repo Men </t>
  </si>
  <si>
    <t>Nanette Burstein</t>
  </si>
  <si>
    <t>Going the Distance </t>
  </si>
  <si>
    <t>Action|Crime|Drama|Mystery|Sci-Fi|Thriller</t>
  </si>
  <si>
    <t>Criminal </t>
  </si>
  <si>
    <t>Moonraker </t>
  </si>
  <si>
    <t>Arachnophobia </t>
  </si>
  <si>
    <t>Ace Ventura: When Nature Calls </t>
  </si>
  <si>
    <t>Hope Springs </t>
  </si>
  <si>
    <t>A View to a Kill </t>
  </si>
  <si>
    <t>Jean-François Richet</t>
  </si>
  <si>
    <t>Assault on Precinct 13 </t>
  </si>
  <si>
    <t>Along Came a Spider </t>
  </si>
  <si>
    <t>No Reservations </t>
  </si>
  <si>
    <t>Ronny Yu</t>
  </si>
  <si>
    <t>Meat Loaf</t>
  </si>
  <si>
    <t>Formula 51 </t>
  </si>
  <si>
    <t>Steve Bendelack</t>
  </si>
  <si>
    <t>Lily Atkinson</t>
  </si>
  <si>
    <t>Mr. Bean's Holiday </t>
  </si>
  <si>
    <t>Dear John </t>
  </si>
  <si>
    <t>Philip G. Atwell</t>
  </si>
  <si>
    <t>War </t>
  </si>
  <si>
    <t>Nurse Betty </t>
  </si>
  <si>
    <t>Rowan Joffe</t>
  </si>
  <si>
    <t>Before I Go to Sleep </t>
  </si>
  <si>
    <t>Ornella Muti</t>
  </si>
  <si>
    <t>To Rome with Love </t>
  </si>
  <si>
    <t>Hardball </t>
  </si>
  <si>
    <t>Jun Falkenstein</t>
  </si>
  <si>
    <t>Animation|Comedy|Drama|Family|Musical</t>
  </si>
  <si>
    <t>The Tigger Movie </t>
  </si>
  <si>
    <t>Violante Placido</t>
  </si>
  <si>
    <t>The American </t>
  </si>
  <si>
    <t>Action|Adventure|Drama|Mystery</t>
  </si>
  <si>
    <t>Peter Firth</t>
  </si>
  <si>
    <t>Risen </t>
  </si>
  <si>
    <t>Todd Strauss-Schulson</t>
  </si>
  <si>
    <t>A Very Harold &amp; Kumar 3D Christmas </t>
  </si>
  <si>
    <t>Endless Love </t>
  </si>
  <si>
    <t>Michael O. Sajbel</t>
  </si>
  <si>
    <t>James Callis</t>
  </si>
  <si>
    <t>One Night with the King </t>
  </si>
  <si>
    <t>Triple 9 </t>
  </si>
  <si>
    <t>Michael Lembeck</t>
  </si>
  <si>
    <t>Comedy|Crime|Music</t>
  </si>
  <si>
    <t>Debbie Reynolds</t>
  </si>
  <si>
    <t>Connie and Carla </t>
  </si>
  <si>
    <t>Michael Dowse</t>
  </si>
  <si>
    <t>Take Me Home Tonight </t>
  </si>
  <si>
    <t>Crime|Drama|Music|Thriller</t>
  </si>
  <si>
    <t>Kansas City </t>
  </si>
  <si>
    <t>Thomas Bezucha</t>
  </si>
  <si>
    <t>Craig T. Nelson</t>
  </si>
  <si>
    <t>The Family Stone </t>
  </si>
  <si>
    <t>Peggy Sue Got Married </t>
  </si>
  <si>
    <t>Xavier Gens</t>
  </si>
  <si>
    <t>Hitman </t>
  </si>
  <si>
    <t>Chris Moss</t>
  </si>
  <si>
    <t>Beerfest </t>
  </si>
  <si>
    <t>Joe Nussbaum</t>
  </si>
  <si>
    <t>Danny Strong</t>
  </si>
  <si>
    <t>Sydney White </t>
  </si>
  <si>
    <t>Leighton Meester</t>
  </si>
  <si>
    <t>Country Strong </t>
  </si>
  <si>
    <t>Official site</t>
  </si>
  <si>
    <t>The November Man </t>
  </si>
  <si>
    <t>You Will Meet a Tall Dark Stranger </t>
  </si>
  <si>
    <t>Antonio Banderas</t>
  </si>
  <si>
    <t>Crazy in Alabama </t>
  </si>
  <si>
    <t>The Astronaut Farmer </t>
  </si>
  <si>
    <t>Chloe </t>
  </si>
  <si>
    <t>Sean Patrick Thomas</t>
  </si>
  <si>
    <t>Barbershop </t>
  </si>
  <si>
    <t>Young Adult </t>
  </si>
  <si>
    <t>For Your Consideration </t>
  </si>
  <si>
    <t>Melanie Griffith</t>
  </si>
  <si>
    <t>Celebrity </t>
  </si>
  <si>
    <t>Ira Sachs</t>
  </si>
  <si>
    <t>David Richmond-Peck</t>
  </si>
  <si>
    <t>Married Life </t>
  </si>
  <si>
    <t>Brendan Malloy</t>
  </si>
  <si>
    <t>Lee Majors</t>
  </si>
  <si>
    <t>Out Cold </t>
  </si>
  <si>
    <t>Devil </t>
  </si>
  <si>
    <t>Very Bad Things </t>
  </si>
  <si>
    <t>While We're Young </t>
  </si>
  <si>
    <t>Stuart Gordon</t>
  </si>
  <si>
    <t>Edmond </t>
  </si>
  <si>
    <t>Troy Duffy</t>
  </si>
  <si>
    <t>The Boondock Saints II: All Saints Day </t>
  </si>
  <si>
    <t>Drama|Romance|Sci-Fi|Thriller</t>
  </si>
  <si>
    <t>Code 46 </t>
  </si>
  <si>
    <t>Matt Walsh</t>
  </si>
  <si>
    <t>Cyrus </t>
  </si>
  <si>
    <t>Kevin Brodie</t>
  </si>
  <si>
    <t>A Dog of Flanders </t>
  </si>
  <si>
    <t>Dick Richards</t>
  </si>
  <si>
    <t>March or Die </t>
  </si>
  <si>
    <t>Nathalie Fay</t>
  </si>
  <si>
    <t>Somewhere </t>
  </si>
  <si>
    <t>Rachel Perkins</t>
  </si>
  <si>
    <t>Comedy|Drama|Musical</t>
  </si>
  <si>
    <t>Deborah Mailman</t>
  </si>
  <si>
    <t>Bran Nue Dae </t>
  </si>
  <si>
    <t>Gary Hardwick</t>
  </si>
  <si>
    <t>Julie Benz</t>
  </si>
  <si>
    <t>The Brothers </t>
  </si>
  <si>
    <t>Stefan Ruzowitzky</t>
  </si>
  <si>
    <t>Deadfall </t>
  </si>
  <si>
    <t>Steve Carver</t>
  </si>
  <si>
    <t>Lone Wolf McQuade </t>
  </si>
  <si>
    <t>Party Monster </t>
  </si>
  <si>
    <t>Robert Lee King</t>
  </si>
  <si>
    <t>Comedy|Horror|Mystery</t>
  </si>
  <si>
    <t>Lauren Ambrose</t>
  </si>
  <si>
    <t>Psycho Beach Party </t>
  </si>
  <si>
    <t>Kevin Allen</t>
  </si>
  <si>
    <t>The Big Tease </t>
  </si>
  <si>
    <t>Anna Friel</t>
  </si>
  <si>
    <t>An Everlasting Piece </t>
  </si>
  <si>
    <t>David Nixon</t>
  </si>
  <si>
    <t>Robyn Lively</t>
  </si>
  <si>
    <t>Letters to God </t>
  </si>
  <si>
    <t>Steven R. Monroe</t>
  </si>
  <si>
    <t>Sarah Butler</t>
  </si>
  <si>
    <t>I Spit on Your Grave </t>
  </si>
  <si>
    <t>Mark Illsley</t>
  </si>
  <si>
    <t>Ally Walker</t>
  </si>
  <si>
    <t>Happy, Texas </t>
  </si>
  <si>
    <t>Bruce Campbell</t>
  </si>
  <si>
    <t>My Name Is Bruce </t>
  </si>
  <si>
    <t>Ben Wheatley</t>
  </si>
  <si>
    <t>Kill List </t>
  </si>
  <si>
    <t>Oren Peli</t>
  </si>
  <si>
    <t>Micah Sloat</t>
  </si>
  <si>
    <t>Paranormal Activity </t>
  </si>
  <si>
    <t>Harry Beaumont</t>
  </si>
  <si>
    <t>Anita Page</t>
  </si>
  <si>
    <t>The Broadway Melody </t>
  </si>
  <si>
    <t>Hilary Brougher</t>
  </si>
  <si>
    <t>Sci-Fi</t>
  </si>
  <si>
    <t>James Urbaniak</t>
  </si>
  <si>
    <t>The Sticky Fingers of Time </t>
  </si>
  <si>
    <t>Bebe Neuwirth</t>
  </si>
  <si>
    <t>Tadpole </t>
  </si>
  <si>
    <t>Tiny Furniture </t>
  </si>
  <si>
    <t>Neill Dela Llana</t>
  </si>
  <si>
    <t>Thriller</t>
  </si>
  <si>
    <t>Ian Gamazon</t>
  </si>
  <si>
    <t>Cavite </t>
  </si>
  <si>
    <t>Philippines</t>
  </si>
  <si>
    <t>Spider-Man 3 </t>
  </si>
  <si>
    <t>Indiana Jones and the Kingdom of the Crystal Skull </t>
  </si>
  <si>
    <t>Tzi Ma</t>
  </si>
  <si>
    <t>Rush Hour 3 </t>
  </si>
  <si>
    <t>Dark Shadows </t>
  </si>
  <si>
    <t>Steve Hickner</t>
  </si>
  <si>
    <t>Bee Movie </t>
  </si>
  <si>
    <t>Night at the Museum: Secret of the Tomb </t>
  </si>
  <si>
    <t>RoboCop </t>
  </si>
  <si>
    <t>Noam Murro</t>
  </si>
  <si>
    <t>300: Rise of an Empire </t>
  </si>
  <si>
    <t>The Campaign </t>
  </si>
  <si>
    <t>Alun Armstrong</t>
  </si>
  <si>
    <t>The Saint </t>
  </si>
  <si>
    <t>Tower Heist </t>
  </si>
  <si>
    <t>Open Season </t>
  </si>
  <si>
    <t>Last Action Hero </t>
  </si>
  <si>
    <t>Drama|Horror|Romance|Thriller</t>
  </si>
  <si>
    <t>Wolf </t>
  </si>
  <si>
    <t>Action|Adventure|Animation|Comedy|Crime|Family|Fantasy</t>
  </si>
  <si>
    <t>Osmosis Jones </t>
  </si>
  <si>
    <t>Action|Crime|Romance|Thriller</t>
  </si>
  <si>
    <t>Will Patton</t>
  </si>
  <si>
    <t>Entrapment </t>
  </si>
  <si>
    <t>Pamela Reed</t>
  </si>
  <si>
    <t>Proof of Life </t>
  </si>
  <si>
    <t>Verne Troyer</t>
  </si>
  <si>
    <t>Austin Powers in Goldmember </t>
  </si>
  <si>
    <t>Jack Ryan: Shadow Recruit </t>
  </si>
  <si>
    <t>Reign of Fire </t>
  </si>
  <si>
    <t>Duplicity </t>
  </si>
  <si>
    <t>Akiva Goldsman</t>
  </si>
  <si>
    <t>Drama|Fantasy|Mystery|Romance</t>
  </si>
  <si>
    <t>Winter's Tale </t>
  </si>
  <si>
    <t>Kevin Bray</t>
  </si>
  <si>
    <t>Action|Crime</t>
  </si>
  <si>
    <t>Walking Tall </t>
  </si>
  <si>
    <t>Erika Christensen</t>
  </si>
  <si>
    <t>Flightplan </t>
  </si>
  <si>
    <t>All the King's Men </t>
  </si>
  <si>
    <t>Knowing </t>
  </si>
  <si>
    <t>Fann Wong</t>
  </si>
  <si>
    <t>Shanghai Knights </t>
  </si>
  <si>
    <t>Alexander Witt</t>
  </si>
  <si>
    <t>Resident Evil: Apocalypse </t>
  </si>
  <si>
    <t>Peter Webber</t>
  </si>
  <si>
    <t>Hannibal Rising </t>
  </si>
  <si>
    <t>Mia Kirshner</t>
  </si>
  <si>
    <t>Mad City </t>
  </si>
  <si>
    <t>Alden Ehrenreich</t>
  </si>
  <si>
    <t>Beautiful Creatures </t>
  </si>
  <si>
    <t>Action|Comedy|Crime|Romance</t>
  </si>
  <si>
    <t>Candice Bergen</t>
  </si>
  <si>
    <t>Miss Congeniality </t>
  </si>
  <si>
    <t>Joel McHale</t>
  </si>
  <si>
    <t>The Big Year </t>
  </si>
  <si>
    <t>Alison Brie</t>
  </si>
  <si>
    <t>Scream 4 </t>
  </si>
  <si>
    <t>Jimmy Fallon</t>
  </si>
  <si>
    <t>Fever Pitch </t>
  </si>
  <si>
    <t>Frederik Du Chau</t>
  </si>
  <si>
    <t>Adventure|Animation|Comedy|Drama|Family|Fantasy|Musical</t>
  </si>
  <si>
    <t>The Magic Sword: Quest for Camelot </t>
  </si>
  <si>
    <t>City by the Sea </t>
  </si>
  <si>
    <t>City Hall </t>
  </si>
  <si>
    <t>Charles Shyer</t>
  </si>
  <si>
    <t>Alfie </t>
  </si>
  <si>
    <t>Impostor </t>
  </si>
  <si>
    <t>Hackers </t>
  </si>
  <si>
    <t>David Mirkin</t>
  </si>
  <si>
    <t>Heartbreakers </t>
  </si>
  <si>
    <t>Rock Star </t>
  </si>
  <si>
    <t>Bernie Casey</t>
  </si>
  <si>
    <t>Never Say Never Again </t>
  </si>
  <si>
    <t>Adventure|Comedy|Family|Sci-Fi</t>
  </si>
  <si>
    <t>Sky High </t>
  </si>
  <si>
    <t>Charlyne Yi</t>
  </si>
  <si>
    <t>This Is 40 </t>
  </si>
  <si>
    <t>The Ladykillers </t>
  </si>
  <si>
    <t>Jason Flemyng</t>
  </si>
  <si>
    <t>Mirrors </t>
  </si>
  <si>
    <t>Predator 2 </t>
  </si>
  <si>
    <t>Untraceable </t>
  </si>
  <si>
    <t>Jersey Girl </t>
  </si>
  <si>
    <t>Allen Hughes</t>
  </si>
  <si>
    <t>Alona Tal</t>
  </si>
  <si>
    <t>Broken City </t>
  </si>
  <si>
    <t>Parker </t>
  </si>
  <si>
    <t>Lions for Lambs </t>
  </si>
  <si>
    <t>Rupert Wainwright</t>
  </si>
  <si>
    <t>Stigmata </t>
  </si>
  <si>
    <t>John Luessenhop</t>
  </si>
  <si>
    <t>Takers </t>
  </si>
  <si>
    <t>The Princess Diaries </t>
  </si>
  <si>
    <t>Stockard Channing</t>
  </si>
  <si>
    <t>The First Wives Club </t>
  </si>
  <si>
    <t>Alyson Stoner</t>
  </si>
  <si>
    <t>Step Up 3D </t>
  </si>
  <si>
    <t>Olivia Munn</t>
  </si>
  <si>
    <t>Deliver Us from Evil </t>
  </si>
  <si>
    <t>The Five-Year Engagement </t>
  </si>
  <si>
    <t>Alexander and the Terrible, Horrible, No Good, Very Bad Day </t>
  </si>
  <si>
    <t>3 Days to Kill </t>
  </si>
  <si>
    <t>Case 39 </t>
  </si>
  <si>
    <t>The Statement </t>
  </si>
  <si>
    <t>Sarah Carter</t>
  </si>
  <si>
    <t>Final Destination 2 </t>
  </si>
  <si>
    <t>The Fifth Estate </t>
  </si>
  <si>
    <t>Ride Along </t>
  </si>
  <si>
    <t>No Strings Attached </t>
  </si>
  <si>
    <t>Richard Benjamin</t>
  </si>
  <si>
    <t>Mrs. Winterbourne </t>
  </si>
  <si>
    <t>Grant Heslov</t>
  </si>
  <si>
    <t>Comedy|War</t>
  </si>
  <si>
    <t>The Men Who Stare at Goats </t>
  </si>
  <si>
    <t>Tim Hill</t>
  </si>
  <si>
    <t>Adventure|Comedy|Family|Fantasy|Music|Sci-Fi</t>
  </si>
  <si>
    <t>Muppets from Space </t>
  </si>
  <si>
    <t>Tom Burke</t>
  </si>
  <si>
    <t>Chéri </t>
  </si>
  <si>
    <t>Vanity Fair </t>
  </si>
  <si>
    <t>Comedy|Family|Sport</t>
  </si>
  <si>
    <t>The Game Plan </t>
  </si>
  <si>
    <t>Blake Edwards</t>
  </si>
  <si>
    <t>Comedy|Drama|Musical|Romance|War</t>
  </si>
  <si>
    <t>Rock Hudson</t>
  </si>
  <si>
    <t>Darling Lili </t>
  </si>
  <si>
    <t>Peter Hewitt</t>
  </si>
  <si>
    <t>Adventure|Comedy|Fantasy|Music|Sci-Fi</t>
  </si>
  <si>
    <t>Bill &amp; Ted's Bogus Journey </t>
  </si>
  <si>
    <t>Man of the Year </t>
  </si>
  <si>
    <t>Crank: High Voltage </t>
  </si>
  <si>
    <t>Glen Morgan</t>
  </si>
  <si>
    <t>Willard </t>
  </si>
  <si>
    <t>David Anspaugh</t>
  </si>
  <si>
    <t>The Game of Their Lives </t>
  </si>
  <si>
    <t>George A. Romero</t>
  </si>
  <si>
    <t>Tony Nappo</t>
  </si>
  <si>
    <t>Land of the Dead </t>
  </si>
  <si>
    <t>Legally Blonde </t>
  </si>
  <si>
    <t>Lance Hool</t>
  </si>
  <si>
    <t>Action|Drama|History|Romance|War|Western</t>
  </si>
  <si>
    <t>One Man's Hero </t>
  </si>
  <si>
    <t>Cassie Ventura</t>
  </si>
  <si>
    <t>Step Up 2: The Streets </t>
  </si>
  <si>
    <t>John Fortenberry</t>
  </si>
  <si>
    <t>A Night at the Roxbury </t>
  </si>
  <si>
    <t>Vicente Amorim</t>
  </si>
  <si>
    <t>Good </t>
  </si>
  <si>
    <t>Thor Freudenthal</t>
  </si>
  <si>
    <t>Diary of a Wimpy Kid </t>
  </si>
  <si>
    <t>Andrés Muschietti</t>
  </si>
  <si>
    <t>Mama </t>
  </si>
  <si>
    <t>Michael Dougherty</t>
  </si>
  <si>
    <t>Krampus </t>
  </si>
  <si>
    <t>Christine Taylor</t>
  </si>
  <si>
    <t>The Craft </t>
  </si>
  <si>
    <t>Flicka </t>
  </si>
  <si>
    <t>Killing Them Softly </t>
  </si>
  <si>
    <t>Bryan Barber</t>
  </si>
  <si>
    <t>Crime|Drama|Musical|Romance</t>
  </si>
  <si>
    <t>Idlewild </t>
  </si>
  <si>
    <t>The Rocker </t>
  </si>
  <si>
    <t>Rodman Flender</t>
  </si>
  <si>
    <t>Idle Hands </t>
  </si>
  <si>
    <t>Tony Jaa</t>
  </si>
  <si>
    <t>Nirut Sirichanya</t>
  </si>
  <si>
    <t>Ong-bak 2 </t>
  </si>
  <si>
    <t>Casino Jack </t>
  </si>
  <si>
    <t>Hector Elizondo</t>
  </si>
  <si>
    <t>How High </t>
  </si>
  <si>
    <t>Ryan Murphy</t>
  </si>
  <si>
    <t>Jill Clayburgh</t>
  </si>
  <si>
    <t>Running with Scissors </t>
  </si>
  <si>
    <t>The Perez Family </t>
  </si>
  <si>
    <t>O </t>
  </si>
  <si>
    <t>Saw III </t>
  </si>
  <si>
    <t>Tina Turner</t>
  </si>
  <si>
    <t>Mad Max Beyond Thunderdome </t>
  </si>
  <si>
    <t>Kung Pow: Enter the Fist </t>
  </si>
  <si>
    <t>Cecil B. DeMented </t>
  </si>
  <si>
    <t>Mel Smith</t>
  </si>
  <si>
    <t>Action|Comedy|Drama</t>
  </si>
  <si>
    <t>High Heels and Low Lifes </t>
  </si>
  <si>
    <t>Rafa Lara</t>
  </si>
  <si>
    <t>Jorge Luis Moreno</t>
  </si>
  <si>
    <t>Cinco de Mayo, La Batalla </t>
  </si>
  <si>
    <t>Davis Guggenheim</t>
  </si>
  <si>
    <t>Emma Bell</t>
  </si>
  <si>
    <t>Gracie </t>
  </si>
  <si>
    <t>Marc Forby</t>
  </si>
  <si>
    <t>Q'orianka Kilcher</t>
  </si>
  <si>
    <t>Princess Kaiulani </t>
  </si>
  <si>
    <t>Splash </t>
  </si>
  <si>
    <t>Extract </t>
  </si>
  <si>
    <t>Steve Miner</t>
  </si>
  <si>
    <t>Warlock </t>
  </si>
  <si>
    <t>Comedy|Drama|Musical|Romance</t>
  </si>
  <si>
    <t>Indira Varma</t>
  </si>
  <si>
    <t>Bride &amp; Prejudice </t>
  </si>
  <si>
    <t>Tony Maylam</t>
  </si>
  <si>
    <t>Action|Crime|Horror|Sci-Fi|Thriller</t>
  </si>
  <si>
    <t>Michael J. Pollard</t>
  </si>
  <si>
    <t>Split Second </t>
  </si>
  <si>
    <t>Gerry </t>
  </si>
  <si>
    <t>Adventure|Comedy|Drama|Family</t>
  </si>
  <si>
    <t>Curtis Armstrong</t>
  </si>
  <si>
    <t>The Adventures of Huck Finn </t>
  </si>
  <si>
    <t>Mystic Pizza </t>
  </si>
  <si>
    <t>Joey Lauren Adams</t>
  </si>
  <si>
    <t>Come Early Morning </t>
  </si>
  <si>
    <t>Lucky Break </t>
  </si>
  <si>
    <t>Fred Walton</t>
  </si>
  <si>
    <t>Thomas F. Wilson</t>
  </si>
  <si>
    <t>April Fool's Day </t>
  </si>
  <si>
    <t>Desert Blue </t>
  </si>
  <si>
    <t>Ocean James</t>
  </si>
  <si>
    <t>The Visit </t>
  </si>
  <si>
    <t>Crime|Thriller|War</t>
  </si>
  <si>
    <t>Mike Figueroa</t>
  </si>
  <si>
    <t>Redacted </t>
  </si>
  <si>
    <t>Bob Clark</t>
  </si>
  <si>
    <t>Art Hindle</t>
  </si>
  <si>
    <t>Porky's </t>
  </si>
  <si>
    <t>Adore </t>
  </si>
  <si>
    <t>James Dodson</t>
  </si>
  <si>
    <t>Larry Miller</t>
  </si>
  <si>
    <t>The Other End of the Line </t>
  </si>
  <si>
    <t>Noah Buschel</t>
  </si>
  <si>
    <t>Merritt Wever</t>
  </si>
  <si>
    <t>The Missing Person </t>
  </si>
  <si>
    <t>Jeff Garlin</t>
  </si>
  <si>
    <t>Jessy Schram</t>
  </si>
  <si>
    <t>I Want Someone to Eat Cheese With </t>
  </si>
  <si>
    <t>Jonathan Kesselman</t>
  </si>
  <si>
    <t>The Hebrew Hammer </t>
  </si>
  <si>
    <t>James David Pasternak</t>
  </si>
  <si>
    <t>Certifiably Jonathan </t>
  </si>
  <si>
    <t>Adventure|Comedy|Sport</t>
  </si>
  <si>
    <t>Alanna Ubach</t>
  </si>
  <si>
    <t>Airborne </t>
  </si>
  <si>
    <t>Russ Meyer</t>
  </si>
  <si>
    <t>Charles Napier</t>
  </si>
  <si>
    <t>Beyond the Valley of the Dolls </t>
  </si>
  <si>
    <t>Khalid Mohamed</t>
  </si>
  <si>
    <t>Karisma Kapoor</t>
  </si>
  <si>
    <t>Fiza </t>
  </si>
  <si>
    <t>Orgazmo </t>
  </si>
  <si>
    <t>Monique Gabriela Curnen</t>
  </si>
  <si>
    <t>Finishing the Game: The Search for a New Bruce Lee </t>
  </si>
  <si>
    <t>Lloyd Kaufman</t>
  </si>
  <si>
    <t>John Karyus</t>
  </si>
  <si>
    <t>Poultrygeist: Night of the Chicken Dead </t>
  </si>
  <si>
    <t>Daryl Wein</t>
  </si>
  <si>
    <t>Romance</t>
  </si>
  <si>
    <t>Zoe Lister-Jones</t>
  </si>
  <si>
    <t>Breaking Upwards </t>
  </si>
  <si>
    <t>Superman Returns </t>
  </si>
  <si>
    <t>The Golden Compass </t>
  </si>
  <si>
    <t>Waterworld </t>
  </si>
  <si>
    <t>Rupert Sanders</t>
  </si>
  <si>
    <t>Snow White and the Huntsman </t>
  </si>
  <si>
    <t>The Sorcerer's Apprentice </t>
  </si>
  <si>
    <t>Shrek the Third </t>
  </si>
  <si>
    <t>Pearl Harbor </t>
  </si>
  <si>
    <t>Die Another Day </t>
  </si>
  <si>
    <t>Action|Adventure|Comedy|Family|Fantasy|Mystery|Sci-Fi</t>
  </si>
  <si>
    <t>Men in Black II </t>
  </si>
  <si>
    <t>Fun with Dick and Jane </t>
  </si>
  <si>
    <t>Exodus: Gods and Kings </t>
  </si>
  <si>
    <t>Mission: Impossible II </t>
  </si>
  <si>
    <t>Action|Family|Sport</t>
  </si>
  <si>
    <t>Speed Racer </t>
  </si>
  <si>
    <t>Cedric Nicolas-Troyan</t>
  </si>
  <si>
    <t>The Huntsman: Winter's War </t>
  </si>
  <si>
    <t>Brad Peyton</t>
  </si>
  <si>
    <t>San Andreas </t>
  </si>
  <si>
    <t>Action|Drama|Mystery|Thriller</t>
  </si>
  <si>
    <t>Eraser </t>
  </si>
  <si>
    <t>Patrick Hughes</t>
  </si>
  <si>
    <t>The Expendables 3 </t>
  </si>
  <si>
    <t>The Devil's Own </t>
  </si>
  <si>
    <t>Jumper </t>
  </si>
  <si>
    <t>Action|Drama|Romance|Sci-Fi|Thriller</t>
  </si>
  <si>
    <t>Deep Impact </t>
  </si>
  <si>
    <t>Bedtime Stories </t>
  </si>
  <si>
    <t>Action|Drama|Fantasy|Romance</t>
  </si>
  <si>
    <t>Immortals </t>
  </si>
  <si>
    <t>Flight of the Phoenix </t>
  </si>
  <si>
    <t>Action|Fantasy</t>
  </si>
  <si>
    <t>Sucker Punch </t>
  </si>
  <si>
    <t>The Monuments Men </t>
  </si>
  <si>
    <t>Kerry Conran</t>
  </si>
  <si>
    <t>Sky Captain and the World of Tomorrow </t>
  </si>
  <si>
    <t>The Kid </t>
  </si>
  <si>
    <t>Zathura: A Space Adventure </t>
  </si>
  <si>
    <t>Daniel Lee</t>
  </si>
  <si>
    <t>Si Won Choi</t>
  </si>
  <si>
    <t>Dragon Blade </t>
  </si>
  <si>
    <t>Marc Lawrence</t>
  </si>
  <si>
    <t>Dorian Missick</t>
  </si>
  <si>
    <t>Two Weeks Notice </t>
  </si>
  <si>
    <t>Snoop Dogg</t>
  </si>
  <si>
    <t>Starsky &amp; Hutch </t>
  </si>
  <si>
    <t>Jon Avnet</t>
  </si>
  <si>
    <t>Up Close &amp; Personal </t>
  </si>
  <si>
    <t>Sam Fell</t>
  </si>
  <si>
    <t>Emma Watson</t>
  </si>
  <si>
    <t>The Tale of Despereaux </t>
  </si>
  <si>
    <t>Griffin Dunne</t>
  </si>
  <si>
    <t>Practical Magic </t>
  </si>
  <si>
    <t>Clark Johnson</t>
  </si>
  <si>
    <t>Blair Brown</t>
  </si>
  <si>
    <t>The Sentinel </t>
  </si>
  <si>
    <t>Jorge Blanco</t>
  </si>
  <si>
    <t>Planet 51 </t>
  </si>
  <si>
    <t>Mercury Rising </t>
  </si>
  <si>
    <t>Drama|Fantasy|Mystery|Romance|Thriller</t>
  </si>
  <si>
    <t>Dragonfly </t>
  </si>
  <si>
    <t>Edtv </t>
  </si>
  <si>
    <t>Inkheart </t>
  </si>
  <si>
    <t>Daddy's Home </t>
  </si>
  <si>
    <t>Hansel &amp; Gretel: Witch Hunters </t>
  </si>
  <si>
    <t>I Am Number Four </t>
  </si>
  <si>
    <t>Barbet Schroeder</t>
  </si>
  <si>
    <t>Murder by Numbers </t>
  </si>
  <si>
    <t>Action|Comedy|Crime|Music|Romance|Thriller</t>
  </si>
  <si>
    <t>Charlie Korsmo</t>
  </si>
  <si>
    <t>Dick Tracy </t>
  </si>
  <si>
    <t>Johnny English </t>
  </si>
  <si>
    <t>John Herzfeld</t>
  </si>
  <si>
    <t>15 Minutes </t>
  </si>
  <si>
    <t>Adventure|Comedy|Crime|Romance</t>
  </si>
  <si>
    <t>The Mexican </t>
  </si>
  <si>
    <t>Lisa Ann Walter</t>
  </si>
  <si>
    <t>Shall We Dance </t>
  </si>
  <si>
    <t>Action|Adventure|Comedy|Family|Sci-Fi</t>
  </si>
  <si>
    <t>Small Soldiers </t>
  </si>
  <si>
    <t>A Million Ways to Die in the West </t>
  </si>
  <si>
    <t>Renaissance Man </t>
  </si>
  <si>
    <t>Sweet Home Alabama </t>
  </si>
  <si>
    <t>Extreme Measures </t>
  </si>
  <si>
    <t>Christian Ditter</t>
  </si>
  <si>
    <t>How to Be Single </t>
  </si>
  <si>
    <t>A Man Apart </t>
  </si>
  <si>
    <t>Susanna White</t>
  </si>
  <si>
    <t>Daniel Mays</t>
  </si>
  <si>
    <t>Nanny McPhee Returns </t>
  </si>
  <si>
    <t>The Good German </t>
  </si>
  <si>
    <t>John Francis Daley</t>
  </si>
  <si>
    <t>Vacation </t>
  </si>
  <si>
    <t>27 Dresses </t>
  </si>
  <si>
    <t>Stig Bergqvist</t>
  </si>
  <si>
    <t>Elizabeth Daily</t>
  </si>
  <si>
    <t>Rugrats in Paris: The Movie </t>
  </si>
  <si>
    <t>13 Going on 30 </t>
  </si>
  <si>
    <t>Luis Mandoki</t>
  </si>
  <si>
    <t>Message in a Bottle </t>
  </si>
  <si>
    <t>Larry Crowne </t>
  </si>
  <si>
    <t>The Replacement Killers </t>
  </si>
  <si>
    <t>Andy Cadiff</t>
  </si>
  <si>
    <t>Annabella Sciorra</t>
  </si>
  <si>
    <t>Chasing Liberty </t>
  </si>
  <si>
    <t>Tyler Labine</t>
  </si>
  <si>
    <t>Antitrust </t>
  </si>
  <si>
    <t>Bianca Kajlich</t>
  </si>
  <si>
    <t>30 Minutes or Less </t>
  </si>
  <si>
    <t>Dominic Flores</t>
  </si>
  <si>
    <t>Our Brand Is Crisis </t>
  </si>
  <si>
    <t>Comedy|Family|Fantasy|Music|Romance</t>
  </si>
  <si>
    <t>Freaky Friday </t>
  </si>
  <si>
    <t>Bob Rafelson</t>
  </si>
  <si>
    <t>Blood and Wine </t>
  </si>
  <si>
    <t>Mick Jackson</t>
  </si>
  <si>
    <t>Action|Drama|Music|Romance</t>
  </si>
  <si>
    <t>The Bodyguard </t>
  </si>
  <si>
    <t>Bailee Madison</t>
  </si>
  <si>
    <t>Parental Guidance </t>
  </si>
  <si>
    <t>Andrzej Bartkowiak</t>
  </si>
  <si>
    <t>Romeo Must Die </t>
  </si>
  <si>
    <t>Heather Locklear</t>
  </si>
  <si>
    <t>Money Talks </t>
  </si>
  <si>
    <t>On the Road </t>
  </si>
  <si>
    <t>Scream 2 </t>
  </si>
  <si>
    <t>The Waterboy </t>
  </si>
  <si>
    <t>Someone Like You... </t>
  </si>
  <si>
    <t>Anywhere But Here </t>
  </si>
  <si>
    <t>David Palmer</t>
  </si>
  <si>
    <t>Hit and Run </t>
  </si>
  <si>
    <t>Joshua Michael Stern</t>
  </si>
  <si>
    <t>Swing Vote </t>
  </si>
  <si>
    <t>Lakeview Terrace </t>
  </si>
  <si>
    <t>John Schlesinger</t>
  </si>
  <si>
    <t>Eye for an Eye </t>
  </si>
  <si>
    <t>Sheryl Lee</t>
  </si>
  <si>
    <t>Vampires </t>
  </si>
  <si>
    <t>James Mather</t>
  </si>
  <si>
    <t>Lockout </t>
  </si>
  <si>
    <t>Walter Hill</t>
  </si>
  <si>
    <t>Action|Crime|Drama|Sport</t>
  </si>
  <si>
    <t>Fisher Stevens</t>
  </si>
  <si>
    <t>Undisputed </t>
  </si>
  <si>
    <t>Damon Santostefano</t>
  </si>
  <si>
    <t>Three to Tango </t>
  </si>
  <si>
    <t>Jonathan Glazer</t>
  </si>
  <si>
    <t>Cameron Bright</t>
  </si>
  <si>
    <t>Birth </t>
  </si>
  <si>
    <t>Caroline Dhavernas</t>
  </si>
  <si>
    <t>The Switch </t>
  </si>
  <si>
    <t>My Big Fat Greek Wedding 2 </t>
  </si>
  <si>
    <t>John Boorman</t>
  </si>
  <si>
    <t>The Tailor of Panama </t>
  </si>
  <si>
    <t>Private Benjamin </t>
  </si>
  <si>
    <t>Clare Kilner</t>
  </si>
  <si>
    <t>Jack Davenport</t>
  </si>
  <si>
    <t>The Wedding Date </t>
  </si>
  <si>
    <t>Ryûhei Kitamura</t>
  </si>
  <si>
    <t>Fantasy|Horror|Mystery</t>
  </si>
  <si>
    <t>The Midnight Meat Train </t>
  </si>
  <si>
    <t>Save the Last Dance </t>
  </si>
  <si>
    <t>About Last Night </t>
  </si>
  <si>
    <t>Gene Quintano</t>
  </si>
  <si>
    <t>Loaded Weapon 1 </t>
  </si>
  <si>
    <t>Preston A. Whitmore II</t>
  </si>
  <si>
    <t>This Christmas </t>
  </si>
  <si>
    <t>Kirk Wong</t>
  </si>
  <si>
    <t>The Big Hit </t>
  </si>
  <si>
    <t>Mark Brown</t>
  </si>
  <si>
    <t>Two Can Play That Game </t>
  </si>
  <si>
    <t>Dick </t>
  </si>
  <si>
    <t>Jez Butterworth</t>
  </si>
  <si>
    <t>Birthday Girl </t>
  </si>
  <si>
    <t>Liam Aiken</t>
  </si>
  <si>
    <t>The Killer Inside Me </t>
  </si>
  <si>
    <t>Frank Grillo</t>
  </si>
  <si>
    <t>The Purge: Election Year </t>
  </si>
  <si>
    <t>Jeepers Creepers </t>
  </si>
  <si>
    <t>Leigh Whannell</t>
  </si>
  <si>
    <t>Insidious: Chapter 3 </t>
  </si>
  <si>
    <t>Rob Schmidt</t>
  </si>
  <si>
    <t>Wrong Turn </t>
  </si>
  <si>
    <t>Marcus Dunstan</t>
  </si>
  <si>
    <t>Daniel Sharman</t>
  </si>
  <si>
    <t>The Collection </t>
  </si>
  <si>
    <t>Álex de la Iglesia</t>
  </si>
  <si>
    <t>Jim Carter</t>
  </si>
  <si>
    <t>The Oxford Murders </t>
  </si>
  <si>
    <t>Steve Carr</t>
  </si>
  <si>
    <t>John Witherspoon</t>
  </si>
  <si>
    <t>Next Friday </t>
  </si>
  <si>
    <t>Dario Argento</t>
  </si>
  <si>
    <t>John Amos</t>
  </si>
  <si>
    <t>Two Evil Eyes </t>
  </si>
  <si>
    <t>Tom Gormican</t>
  </si>
  <si>
    <t>Mackenzie Davis</t>
  </si>
  <si>
    <t>That Awkward Moment </t>
  </si>
  <si>
    <t>Michael Nouri</t>
  </si>
  <si>
    <t>Flashdance </t>
  </si>
  <si>
    <t>Magic Mike </t>
  </si>
  <si>
    <t>Michael Rymer</t>
  </si>
  <si>
    <t>In Too Deep </t>
  </si>
  <si>
    <t>Rusty Cundieff</t>
  </si>
  <si>
    <t>Tales from the Hood </t>
  </si>
  <si>
    <t>Bingbing Li</t>
  </si>
  <si>
    <t>Snow Flower and the Secret Fan </t>
  </si>
  <si>
    <t>Hitoshi Matsumoto</t>
  </si>
  <si>
    <t>Lindsay Kay Hayward</t>
  </si>
  <si>
    <t>R100 </t>
  </si>
  <si>
    <t>Ben Feldman</t>
  </si>
  <si>
    <t>As Above, So Below </t>
  </si>
  <si>
    <t>Eddie Cibrian</t>
  </si>
  <si>
    <t>Not Easily Broken </t>
  </si>
  <si>
    <t>Albino Alligator </t>
  </si>
  <si>
    <t>Nick Love</t>
  </si>
  <si>
    <t>The Sweeney </t>
  </si>
  <si>
    <t>Karim Aïnouz</t>
  </si>
  <si>
    <t>Futuro Beach </t>
  </si>
  <si>
    <t>John Mahoney</t>
  </si>
  <si>
    <t>She's the One </t>
  </si>
  <si>
    <t>Jason Eisener</t>
  </si>
  <si>
    <t>Gregory Smith</t>
  </si>
  <si>
    <t>Hobo with a Shotgun </t>
  </si>
  <si>
    <t>Benno Fürmann</t>
  </si>
  <si>
    <t>Anatomy </t>
  </si>
  <si>
    <t>Max Joseph</t>
  </si>
  <si>
    <t>Vanessa Lengies</t>
  </si>
  <si>
    <t>We Are Your Friends </t>
  </si>
  <si>
    <t>Adam Carolla</t>
  </si>
  <si>
    <t>Jay Mohr</t>
  </si>
  <si>
    <t>Road Hard </t>
  </si>
  <si>
    <t>Betsy Palmer</t>
  </si>
  <si>
    <t>Friday the 13th Part 2 </t>
  </si>
  <si>
    <t>Kurt Voss</t>
  </si>
  <si>
    <t>Lemmy</t>
  </si>
  <si>
    <t>Down and Out with the Dolls </t>
  </si>
  <si>
    <t>Panos Cosmatos</t>
  </si>
  <si>
    <t>Chris Gauthier</t>
  </si>
  <si>
    <t>Beyond the Black Rainbow </t>
  </si>
  <si>
    <t>Efram Potelle</t>
  </si>
  <si>
    <t>Shiri Appleby</t>
  </si>
  <si>
    <t>The Battle of Shaker Heights </t>
  </si>
  <si>
    <t>Harvey Fierstein</t>
  </si>
  <si>
    <t>Safe Men </t>
  </si>
  <si>
    <t>Eric Nicholas</t>
  </si>
  <si>
    <t>Jordana Spiro</t>
  </si>
  <si>
    <t>Alone with Her </t>
  </si>
  <si>
    <t>Joe Camp</t>
  </si>
  <si>
    <t>Adventure|Family|Romance</t>
  </si>
  <si>
    <t>Frances Bavier</t>
  </si>
  <si>
    <t>Benji </t>
  </si>
  <si>
    <t>Alex Smith</t>
  </si>
  <si>
    <t>The Slaughter Rule </t>
  </si>
  <si>
    <t>Treat Williams</t>
  </si>
  <si>
    <t>What Happens in Vegas </t>
  </si>
  <si>
    <t>Franck Khalfoun</t>
  </si>
  <si>
    <t>America Olivo</t>
  </si>
  <si>
    <t>Maniac </t>
  </si>
  <si>
    <t>Ally Sheedy</t>
  </si>
  <si>
    <t>Sugar Town </t>
  </si>
  <si>
    <t>Comedy|Crime|Horror</t>
  </si>
  <si>
    <t>Divine</t>
  </si>
  <si>
    <t>Pink Flamingos </t>
  </si>
  <si>
    <t>Transformers: Revenge of the Fallen </t>
  </si>
  <si>
    <t>Sahara </t>
  </si>
  <si>
    <t>How the Grinch Stole Christmas </t>
  </si>
  <si>
    <t>Windtalkers </t>
  </si>
  <si>
    <t>Action|Romance|Thriller</t>
  </si>
  <si>
    <t>The Tourist </t>
  </si>
  <si>
    <t>Hercules </t>
  </si>
  <si>
    <t>Drama|History|War|Western</t>
  </si>
  <si>
    <t>The Alamo </t>
  </si>
  <si>
    <t>Amber Stevens West</t>
  </si>
  <si>
    <t>The Fast and the Furious: Tokyo Drift </t>
  </si>
  <si>
    <t>The Postman </t>
  </si>
  <si>
    <t>The Last Witch Hunter </t>
  </si>
  <si>
    <t>Mia Farrow</t>
  </si>
  <si>
    <t>Arthur and the Invisibles </t>
  </si>
  <si>
    <t>Grown Ups </t>
  </si>
  <si>
    <t>Shark Tale </t>
  </si>
  <si>
    <t>Action|Drama|Sci-Fi</t>
  </si>
  <si>
    <t>Soldier </t>
  </si>
  <si>
    <t>Sphere </t>
  </si>
  <si>
    <t>Paul Tibbitt</t>
  </si>
  <si>
    <t>Tim Conway</t>
  </si>
  <si>
    <t>The SpongeBob Movie: Sponge Out of Water </t>
  </si>
  <si>
    <t>S.W.A.T. </t>
  </si>
  <si>
    <t>Kinka Usher</t>
  </si>
  <si>
    <t>Action|Comedy|Fantasy|Sci-Fi</t>
  </si>
  <si>
    <t>Mystery Men </t>
  </si>
  <si>
    <t>Broken Arrow </t>
  </si>
  <si>
    <t>World Trade Center </t>
  </si>
  <si>
    <t>Righteous Kill </t>
  </si>
  <si>
    <t>Harald Zwart</t>
  </si>
  <si>
    <t>Fantasy|Horror|Mystery|Romance</t>
  </si>
  <si>
    <t>The Mortal Instruments: City of Bones </t>
  </si>
  <si>
    <t>Robert Baker</t>
  </si>
  <si>
    <t>Leatherheads </t>
  </si>
  <si>
    <t>Casper </t>
  </si>
  <si>
    <t>Disclosure </t>
  </si>
  <si>
    <t>Mr. Popper's Penguins </t>
  </si>
  <si>
    <t>The Hunted </t>
  </si>
  <si>
    <t>Adventure|Comedy|Drama|Fantasy|Musical</t>
  </si>
  <si>
    <t>Into the Woods </t>
  </si>
  <si>
    <t>Amber Valletta</t>
  </si>
  <si>
    <t>Raising Helen </t>
  </si>
  <si>
    <t>Dream House </t>
  </si>
  <si>
    <t>Action|Biography|Crime|Drama|Thriller</t>
  </si>
  <si>
    <t>Ian Ziering</t>
  </si>
  <si>
    <t>Domino </t>
  </si>
  <si>
    <t>Bedazzled </t>
  </si>
  <si>
    <t>Taken 3 </t>
  </si>
  <si>
    <t>Comedy|Drama|Thriller</t>
  </si>
  <si>
    <t>The Cable Guy </t>
  </si>
  <si>
    <t>Comedy|Romance|Sci-Fi</t>
  </si>
  <si>
    <t>John de Lancie</t>
  </si>
  <si>
    <t>Multiplicity </t>
  </si>
  <si>
    <t>Deep Rising </t>
  </si>
  <si>
    <t>Action|Crime|Drama|Thriller|War</t>
  </si>
  <si>
    <t>Miracle at St. Anna </t>
  </si>
  <si>
    <t>Victor Frankenstein </t>
  </si>
  <si>
    <t>Betty Thomas</t>
  </si>
  <si>
    <t>28 Days </t>
  </si>
  <si>
    <t>Etan Cohen</t>
  </si>
  <si>
    <t>Get Hard </t>
  </si>
  <si>
    <t>The Other Woman </t>
  </si>
  <si>
    <t>Lorraine Bracco</t>
  </si>
  <si>
    <t>Medicine Man </t>
  </si>
  <si>
    <t>Action|Adventure|Crime|Fantasy|Mystery|Thriller</t>
  </si>
  <si>
    <t>The Shadow </t>
  </si>
  <si>
    <t>Nomad: The Warrior </t>
  </si>
  <si>
    <t>Kazakh</t>
  </si>
  <si>
    <t>Jennifer Flackett</t>
  </si>
  <si>
    <t>Nim's Island </t>
  </si>
  <si>
    <t>The Rite </t>
  </si>
  <si>
    <t>Neighbors 2: Sorority Rising </t>
  </si>
  <si>
    <t>Action|Western</t>
  </si>
  <si>
    <t>American Outlaws </t>
  </si>
  <si>
    <t>Lexi Alexander</t>
  </si>
  <si>
    <t>Punisher: War Zone </t>
  </si>
  <si>
    <t>Pushing Tin </t>
  </si>
  <si>
    <t>Ryan Kruger</t>
  </si>
  <si>
    <t>Doomsday </t>
  </si>
  <si>
    <t>Michael McCullers</t>
  </si>
  <si>
    <t>Baby Mama </t>
  </si>
  <si>
    <t>Li Zhang</t>
  </si>
  <si>
    <t>1911 </t>
  </si>
  <si>
    <t>Callie Khouri</t>
  </si>
  <si>
    <t>Divine Secrets of the Ya-Ya Sisterhood </t>
  </si>
  <si>
    <t>Action|Crime|Drama|History|Western</t>
  </si>
  <si>
    <t>The Newton Boys </t>
  </si>
  <si>
    <t>Richard Tyson</t>
  </si>
  <si>
    <t>Kindergarten Cop </t>
  </si>
  <si>
    <t>Michael Cristofer</t>
  </si>
  <si>
    <t>Original Sin </t>
  </si>
  <si>
    <t>John A. Davis</t>
  </si>
  <si>
    <t>Jimmy Neutron: Boy Genius </t>
  </si>
  <si>
    <t>Michael Pressman</t>
  </si>
  <si>
    <t>Kevin Nash</t>
  </si>
  <si>
    <t>Teenage Mutant Ninja Turtles II: The Secret of the Ooze </t>
  </si>
  <si>
    <t>The Gambler </t>
  </si>
  <si>
    <t>Harley Davidson and the Marlboro Man </t>
  </si>
  <si>
    <t>Mark Mylod</t>
  </si>
  <si>
    <t>What's Your Number? </t>
  </si>
  <si>
    <t>We're No Angels </t>
  </si>
  <si>
    <t>Comedy|Family|Fantasy|Sci-Fi</t>
  </si>
  <si>
    <t>Les couloirs du temps: Les visiteurs II </t>
  </si>
  <si>
    <t>Andrew Douglas</t>
  </si>
  <si>
    <t>The Amityville Horror </t>
  </si>
  <si>
    <t>Matt Dillon</t>
  </si>
  <si>
    <t>Kirk Fox</t>
  </si>
  <si>
    <t>City of Ghosts </t>
  </si>
  <si>
    <t>Bruce Paltrow</t>
  </si>
  <si>
    <t>Lochlyn Munro</t>
  </si>
  <si>
    <t>Duets </t>
  </si>
  <si>
    <t>Twins </t>
  </si>
  <si>
    <t>The Object of My Affection </t>
  </si>
  <si>
    <t>Mark L. Lester</t>
  </si>
  <si>
    <t>Firestarter </t>
  </si>
  <si>
    <t>Alan Cohn</t>
  </si>
  <si>
    <t>Dead Man on Campus </t>
  </si>
  <si>
    <t>Craig Bolotin</t>
  </si>
  <si>
    <t>Light It Up </t>
  </si>
  <si>
    <t>Andrew Fiscella</t>
  </si>
  <si>
    <t>Quarantine </t>
  </si>
  <si>
    <t>Kyra Sedgwick</t>
  </si>
  <si>
    <t>Critical Care </t>
  </si>
  <si>
    <t>Dan Mazer</t>
  </si>
  <si>
    <t>Dirty Grandpa </t>
  </si>
  <si>
    <t>Kevin Greutert</t>
  </si>
  <si>
    <t>Saw VI </t>
  </si>
  <si>
    <t>Steven Bauer</t>
  </si>
  <si>
    <t>Raising Cain </t>
  </si>
  <si>
    <t>Kabhi Alvida Naa Kehna </t>
  </si>
  <si>
    <t>William Brent Bell</t>
  </si>
  <si>
    <t>Lauren Cohan</t>
  </si>
  <si>
    <t>The Boy </t>
  </si>
  <si>
    <t>Byron Mann</t>
  </si>
  <si>
    <t>The Corruptor </t>
  </si>
  <si>
    <t>Anurag Basu</t>
  </si>
  <si>
    <t>Action|Drama|Romance|Thriller</t>
  </si>
  <si>
    <t>Bárbara Mori</t>
  </si>
  <si>
    <t>Kites </t>
  </si>
  <si>
    <t>Showdown in Little Tokyo </t>
  </si>
  <si>
    <t>Marc Schölermann</t>
  </si>
  <si>
    <t>Pathology </t>
  </si>
  <si>
    <t>Tony Richardson</t>
  </si>
  <si>
    <t>Joely Richardson</t>
  </si>
  <si>
    <t>The Hotel New Hampshire </t>
  </si>
  <si>
    <t>Paul Gross</t>
  </si>
  <si>
    <t>Molly Parker</t>
  </si>
  <si>
    <t>Men with Brooms </t>
  </si>
  <si>
    <t>House of 1000 Corpses </t>
  </si>
  <si>
    <t>Stephen Milburn Anderson</t>
  </si>
  <si>
    <t>Ca$h </t>
  </si>
  <si>
    <t>Richard Raymond</t>
  </si>
  <si>
    <t>Desert Dancer </t>
  </si>
  <si>
    <t>Michael Gornick</t>
  </si>
  <si>
    <t>Creepshow 2 </t>
  </si>
  <si>
    <t>Crime|Drama|History|Romance</t>
  </si>
  <si>
    <t>Kama Sutra: A Tale of Love </t>
  </si>
  <si>
    <t>Frank Sebastiano</t>
  </si>
  <si>
    <t>Beer League </t>
  </si>
  <si>
    <t>David Boyd</t>
  </si>
  <si>
    <t>Home Run </t>
  </si>
  <si>
    <t>Steve Taylor</t>
  </si>
  <si>
    <t>Jason Marsden</t>
  </si>
  <si>
    <t>Blue Like Jazz </t>
  </si>
  <si>
    <t>Takao Okawara</t>
  </si>
  <si>
    <t>Hiroshi Abe</t>
  </si>
  <si>
    <t>Godzilla 2000 </t>
  </si>
  <si>
    <t>Craig Mazin</t>
  </si>
  <si>
    <t>The Specials </t>
  </si>
  <si>
    <t>Jamie Travis</t>
  </si>
  <si>
    <t>James Wolk</t>
  </si>
  <si>
    <t>For a Good Time, Call... </t>
  </si>
  <si>
    <t>Comedy|Crime|Family</t>
  </si>
  <si>
    <t>The R.M. </t>
  </si>
  <si>
    <t>Eric Schaeffer</t>
  </si>
  <si>
    <t>Never Again </t>
  </si>
  <si>
    <t>Battleship </t>
  </si>
  <si>
    <t>Night at the Museum: Battle of the Smithsonian </t>
  </si>
  <si>
    <t>Animation|Comedy|Family|Musical</t>
  </si>
  <si>
    <t>Happy Feet 2 </t>
  </si>
  <si>
    <t>Jonathan Liebesman</t>
  </si>
  <si>
    <t>Noel Fisher</t>
  </si>
  <si>
    <t>Teenage Mutant Ninja Turtles </t>
  </si>
  <si>
    <t>Stuart Little </t>
  </si>
  <si>
    <t>Jurassic Park III </t>
  </si>
  <si>
    <t>Percy Jackson &amp; the Olympians: The Lightning Thief </t>
  </si>
  <si>
    <t>Percy Jackson: Sea of Monsters </t>
  </si>
  <si>
    <t>The 6th Day </t>
  </si>
  <si>
    <t>Simon Wells</t>
  </si>
  <si>
    <t>The Time Machine </t>
  </si>
  <si>
    <t>The Legend of Zorro </t>
  </si>
  <si>
    <t>Action|Adventure|Comedy|Fantasy|Thriller</t>
  </si>
  <si>
    <t>The Brothers Grimm </t>
  </si>
  <si>
    <t>2 Fast 2 Furious </t>
  </si>
  <si>
    <t>Roger Rees</t>
  </si>
  <si>
    <t>The Invasion </t>
  </si>
  <si>
    <t>Nicholas Lea</t>
  </si>
  <si>
    <t>Vertical Limit </t>
  </si>
  <si>
    <t>Action|Adventure|Romance|Thriller</t>
  </si>
  <si>
    <t>First Knight </t>
  </si>
  <si>
    <t>Snake Eyes </t>
  </si>
  <si>
    <t>James Martin Kelly</t>
  </si>
  <si>
    <t>Rock of Ages </t>
  </si>
  <si>
    <t>Hall Pass </t>
  </si>
  <si>
    <t>Abraham Lincoln: Vampire Hunter </t>
  </si>
  <si>
    <t>David S. Goyer</t>
  </si>
  <si>
    <t>Action|Adventure|Fantasy|Horror|Sci-Fi|Thriller</t>
  </si>
  <si>
    <t>Blade: Trinity </t>
  </si>
  <si>
    <t>Demian Lichtenstein</t>
  </si>
  <si>
    <t>3000 Miles to Graceland </t>
  </si>
  <si>
    <t>Days of Thunder </t>
  </si>
  <si>
    <t>Babak Najafi</t>
  </si>
  <si>
    <t>London Has Fallen </t>
  </si>
  <si>
    <t>Analyze That </t>
  </si>
  <si>
    <t>Resident Evil: Afterlife </t>
  </si>
  <si>
    <t>Anthony Hemingway</t>
  </si>
  <si>
    <t>Red Tails </t>
  </si>
  <si>
    <t>Drama|Music|Romance|War</t>
  </si>
  <si>
    <t>Captain Corelli's Mandolin </t>
  </si>
  <si>
    <t>Jimmy Hayward</t>
  </si>
  <si>
    <t>Free Birds </t>
  </si>
  <si>
    <t>Shaft </t>
  </si>
  <si>
    <t>Drama|History|Horror</t>
  </si>
  <si>
    <t>Beloved </t>
  </si>
  <si>
    <t>Lucky You </t>
  </si>
  <si>
    <t>Armin Mueller-Stahl</t>
  </si>
  <si>
    <t>The Peacemaker </t>
  </si>
  <si>
    <t>Beeban Kidron</t>
  </si>
  <si>
    <t>Bridget Jones: The Edge of Reason </t>
  </si>
  <si>
    <t>The Story of Us </t>
  </si>
  <si>
    <t>J.D. Evermore</t>
  </si>
  <si>
    <t>Patrick Read Johnson</t>
  </si>
  <si>
    <t>Adventure|Comedy|Crime|Drama|Family</t>
  </si>
  <si>
    <t>Baby's Day Out </t>
  </si>
  <si>
    <t>The One </t>
  </si>
  <si>
    <t>The Indian in the Cupboard </t>
  </si>
  <si>
    <t>The Ant Bully </t>
  </si>
  <si>
    <t>Along Came Polly </t>
  </si>
  <si>
    <t>Ride Along 2 </t>
  </si>
  <si>
    <t>Shallow Hal </t>
  </si>
  <si>
    <t>Cal Brunker</t>
  </si>
  <si>
    <t>Escape from Planet Earth </t>
  </si>
  <si>
    <t>Legal Eagles </t>
  </si>
  <si>
    <t>Steven Quale</t>
  </si>
  <si>
    <t>Final Destination 5 </t>
  </si>
  <si>
    <t>At First Sight </t>
  </si>
  <si>
    <t>Kiss of Death </t>
  </si>
  <si>
    <t>Comedy|Romance|Sci-Fi|Thriller</t>
  </si>
  <si>
    <t>Richard Epcar</t>
  </si>
  <si>
    <t>Memoirs of an Invisible Man </t>
  </si>
  <si>
    <t>Cirque du Freak: The Vampire's Assistant </t>
  </si>
  <si>
    <t>A Thousand Words </t>
  </si>
  <si>
    <t>Roland Joffé</t>
  </si>
  <si>
    <t>There Be Dragons </t>
  </si>
  <si>
    <t>Kevin Rodney Sullivan</t>
  </si>
  <si>
    <t>Guess Who </t>
  </si>
  <si>
    <t>Gary David Goldberg</t>
  </si>
  <si>
    <t>Must Love Dogs </t>
  </si>
  <si>
    <t>Ashley Williams</t>
  </si>
  <si>
    <t>Something Borrowed </t>
  </si>
  <si>
    <t>Chris Carter</t>
  </si>
  <si>
    <t>Mitch Pileggi</t>
  </si>
  <si>
    <t>The X Files: I Want to Believe </t>
  </si>
  <si>
    <t>Laws of Attraction </t>
  </si>
  <si>
    <t>Don Scardino</t>
  </si>
  <si>
    <t>The Incredible Burt Wonderstone </t>
  </si>
  <si>
    <t>Forest Whitaker</t>
  </si>
  <si>
    <t>Hope Floats </t>
  </si>
  <si>
    <t>Steven Brill</t>
  </si>
  <si>
    <t>Adventure|Comedy|Mystery</t>
  </si>
  <si>
    <t>Antony Starr</t>
  </si>
  <si>
    <t>Without a Paddle </t>
  </si>
  <si>
    <t>Carrie </t>
  </si>
  <si>
    <t>Alister Grierson</t>
  </si>
  <si>
    <t>Sanctum </t>
  </si>
  <si>
    <t>88 Minutes </t>
  </si>
  <si>
    <t>Igor Kovalyov</t>
  </si>
  <si>
    <t>The Rugrats Movie </t>
  </si>
  <si>
    <t>Suspect Zero </t>
  </si>
  <si>
    <t>John Polson</t>
  </si>
  <si>
    <t>Hide and Seek </t>
  </si>
  <si>
    <t>Carter Smith</t>
  </si>
  <si>
    <t>Laura Ramsey</t>
  </si>
  <si>
    <t>The Ruins </t>
  </si>
  <si>
    <t>Ole Bornedal</t>
  </si>
  <si>
    <t>The Possession </t>
  </si>
  <si>
    <t>Craig R. Baxley</t>
  </si>
  <si>
    <t>Brian Bosworth</t>
  </si>
  <si>
    <t>Stone Cold </t>
  </si>
  <si>
    <t>Amanda Detmer</t>
  </si>
  <si>
    <t>Saving Silverman </t>
  </si>
  <si>
    <t>Firefox </t>
  </si>
  <si>
    <t>Mennan Yapo</t>
  </si>
  <si>
    <t>Premonition </t>
  </si>
  <si>
    <t>Comedy|Crime|Family|Mystery|Romance|Thriller</t>
  </si>
  <si>
    <t>Kay Panabaker</t>
  </si>
  <si>
    <t>Nancy Drew </t>
  </si>
  <si>
    <t>Dane Cook</t>
  </si>
  <si>
    <t>My Best Friend's Girl </t>
  </si>
  <si>
    <t>Georgia Rule </t>
  </si>
  <si>
    <t>School for Scoundrels </t>
  </si>
  <si>
    <t>Mark Rosman</t>
  </si>
  <si>
    <t>A Cinderella Story </t>
  </si>
  <si>
    <t>David Margulies</t>
  </si>
  <si>
    <t>9½ Weeks </t>
  </si>
  <si>
    <t>Mike Marvin</t>
  </si>
  <si>
    <t>Action|Horror|Romance|Sci-Fi|Thriller</t>
  </si>
  <si>
    <t>The Wraith </t>
  </si>
  <si>
    <t>My Life in Ruins </t>
  </si>
  <si>
    <t>The Texas Chainsaw Massacre: The Beginning </t>
  </si>
  <si>
    <t>Dennie Gordon</t>
  </si>
  <si>
    <t>Brittany Daniel</t>
  </si>
  <si>
    <t>Joe Dirt </t>
  </si>
  <si>
    <t>Wayne Beach</t>
  </si>
  <si>
    <t>Slow Burn </t>
  </si>
  <si>
    <t>3 Men and a Baby </t>
  </si>
  <si>
    <t>Family|Music|Romance</t>
  </si>
  <si>
    <t>Oliver James</t>
  </si>
  <si>
    <t>Raise Your Voice </t>
  </si>
  <si>
    <t>Jake Paltrow</t>
  </si>
  <si>
    <t>Comedy|Drama|Fantasy|Music|Romance</t>
  </si>
  <si>
    <t>The Good Night </t>
  </si>
  <si>
    <t>Janet Jackson</t>
  </si>
  <si>
    <t>Poetic Justice </t>
  </si>
  <si>
    <t>Gossip </t>
  </si>
  <si>
    <t>Ed Decter</t>
  </si>
  <si>
    <t>The New Guy </t>
  </si>
  <si>
    <t>Bronwen Hughes</t>
  </si>
  <si>
    <t>Harriet the Spy </t>
  </si>
  <si>
    <t>Justin Chon</t>
  </si>
  <si>
    <t>21 &amp; Over </t>
  </si>
  <si>
    <t>Paul Mazursky</t>
  </si>
  <si>
    <t>Faithful </t>
  </si>
  <si>
    <t>Michael Ritchie</t>
  </si>
  <si>
    <t>Action|Adventure|Comedy|Fantasy|Mystery</t>
  </si>
  <si>
    <t>The Golden Child </t>
  </si>
  <si>
    <t>Dan Cutforth</t>
  </si>
  <si>
    <t>Lexie Contursi</t>
  </si>
  <si>
    <t>Katy Perry: Part of Me </t>
  </si>
  <si>
    <t>Fortress </t>
  </si>
  <si>
    <t>Bring It On </t>
  </si>
  <si>
    <t>Saw IV </t>
  </si>
  <si>
    <t>Takashi Shimizu</t>
  </si>
  <si>
    <t>The Grudge </t>
  </si>
  <si>
    <t>Olatunde Osunsanmi</t>
  </si>
  <si>
    <t>The Fourth Kind </t>
  </si>
  <si>
    <t>Leon Ichaso</t>
  </si>
  <si>
    <t>Sugar Hill </t>
  </si>
  <si>
    <t>Robert Ben Garant</t>
  </si>
  <si>
    <t>Wendi McLendon-Covey</t>
  </si>
  <si>
    <t>Reno 911!: Miami </t>
  </si>
  <si>
    <t>Tuck Tucker</t>
  </si>
  <si>
    <t>Hey Arnold! The Movie </t>
  </si>
  <si>
    <t>Julio DePietro</t>
  </si>
  <si>
    <t>Adrian Martinez</t>
  </si>
  <si>
    <t>The Good Guy </t>
  </si>
  <si>
    <t>Shari Springer Berman</t>
  </si>
  <si>
    <t>Lynn Cohen</t>
  </si>
  <si>
    <t>The Extra Man </t>
  </si>
  <si>
    <t>Greg Germann</t>
  </si>
  <si>
    <t>Friends with Money </t>
  </si>
  <si>
    <t>Risa Bramon Garcia</t>
  </si>
  <si>
    <t>200 Cigarettes </t>
  </si>
  <si>
    <t>Dwight H. Little</t>
  </si>
  <si>
    <t>Halloween 4: The Return of Michael Myers </t>
  </si>
  <si>
    <t>Mamoru Hosoda</t>
  </si>
  <si>
    <t>Lara Jill Miller</t>
  </si>
  <si>
    <t>Digimon: The Movie </t>
  </si>
  <si>
    <t>Eli Roth</t>
  </si>
  <si>
    <t>Hostel </t>
  </si>
  <si>
    <t>Tom Kalin</t>
  </si>
  <si>
    <t>Savage Grace </t>
  </si>
  <si>
    <t>Agnieszka Wojtowicz-Vosloo</t>
  </si>
  <si>
    <t>After.Life </t>
  </si>
  <si>
    <t>Patrick Stettner</t>
  </si>
  <si>
    <t>The Night Listener </t>
  </si>
  <si>
    <t>Prison </t>
  </si>
  <si>
    <t>Sam Miller</t>
  </si>
  <si>
    <t>Rachel Griffiths</t>
  </si>
  <si>
    <t>Among Giants </t>
  </si>
  <si>
    <t>Tom McLoughlin</t>
  </si>
  <si>
    <t>Jason Lives: Friday the 13th Part VI </t>
  </si>
  <si>
    <t>Benny Boom</t>
  </si>
  <si>
    <t>Next Day Air </t>
  </si>
  <si>
    <t>Kate Connor</t>
  </si>
  <si>
    <t>Johnny Pacar</t>
  </si>
  <si>
    <t>Fort McCoy </t>
  </si>
  <si>
    <t>Francesca Gregorini</t>
  </si>
  <si>
    <t>Tom Everett Scott</t>
  </si>
  <si>
    <t>Tanner Hall </t>
  </si>
  <si>
    <t>Joseph Zito</t>
  </si>
  <si>
    <t>Judie Aronson</t>
  </si>
  <si>
    <t>Friday the 13th: The Final Chapter </t>
  </si>
  <si>
    <t>Alex Rivera</t>
  </si>
  <si>
    <t>Leonor Varela</t>
  </si>
  <si>
    <t>Sleep Dealer </t>
  </si>
  <si>
    <t>The Last Sin Eater </t>
  </si>
  <si>
    <t>Do You Believe? </t>
  </si>
  <si>
    <t>Jeff Burr</t>
  </si>
  <si>
    <t>Action|Drama|Horror|Thriller</t>
  </si>
  <si>
    <t>Terry Kiser</t>
  </si>
  <si>
    <t>From a Whisper to a Scream </t>
  </si>
  <si>
    <t>Julian Morris</t>
  </si>
  <si>
    <t>Cry_Wolf </t>
  </si>
  <si>
    <t>John 'Bud' Cardos</t>
  </si>
  <si>
    <t>Woody Strode</t>
  </si>
  <si>
    <t>Kingdom of the Spiders </t>
  </si>
  <si>
    <t>Matty Rich</t>
  </si>
  <si>
    <t>Lawrence Gilliard Jr.</t>
  </si>
  <si>
    <t>Straight Out of Brooklyn </t>
  </si>
  <si>
    <t>2012 </t>
  </si>
  <si>
    <t>G.I. Joe: The Rise of Cobra </t>
  </si>
  <si>
    <t>Wrath of the Titans </t>
  </si>
  <si>
    <t>The Wolfman </t>
  </si>
  <si>
    <t>Pan </t>
  </si>
  <si>
    <t>G.I. Joe: Retaliation </t>
  </si>
  <si>
    <t>Noah </t>
  </si>
  <si>
    <t>Clash of the Titans </t>
  </si>
  <si>
    <t>Jamie Renée Smith</t>
  </si>
  <si>
    <t>Dante's Peak </t>
  </si>
  <si>
    <t>Action|Comedy|Crime|Sci-Fi|Thriller</t>
  </si>
  <si>
    <t>The Green Hornet </t>
  </si>
  <si>
    <t>Allegiant </t>
  </si>
  <si>
    <t>Around the World in 80 Days </t>
  </si>
  <si>
    <t>The Three Musketeers </t>
  </si>
  <si>
    <t>Daylight </t>
  </si>
  <si>
    <t>Fergie</t>
  </si>
  <si>
    <t>Nine </t>
  </si>
  <si>
    <t>Adventure|Comedy|Drama|Family|Fantasy</t>
  </si>
  <si>
    <t>Babe: Pig in the City </t>
  </si>
  <si>
    <t>Journey 2: The Mysterious Island </t>
  </si>
  <si>
    <t>The League of Extraordinary Gentlemen </t>
  </si>
  <si>
    <t>xXx </t>
  </si>
  <si>
    <t>Battle Los Angeles </t>
  </si>
  <si>
    <t>Mikael Salomon</t>
  </si>
  <si>
    <t>Hard Rain </t>
  </si>
  <si>
    <t>Chicken Little </t>
  </si>
  <si>
    <t>Deep Blue Sea </t>
  </si>
  <si>
    <t>Stuck on You </t>
  </si>
  <si>
    <t>Kent Alterman</t>
  </si>
  <si>
    <t>Semi-Pro </t>
  </si>
  <si>
    <t>Action|Drama|Sport|Thriller</t>
  </si>
  <si>
    <t>The Fan </t>
  </si>
  <si>
    <t>The Break-Up </t>
  </si>
  <si>
    <t>Mr. Deeds </t>
  </si>
  <si>
    <t>Firewall </t>
  </si>
  <si>
    <t>G.I. Jane </t>
  </si>
  <si>
    <t>Into the Storm </t>
  </si>
  <si>
    <t>Into the Blue </t>
  </si>
  <si>
    <t>Gamer </t>
  </si>
  <si>
    <t>Mary Reilly </t>
  </si>
  <si>
    <t>Eric Brevig</t>
  </si>
  <si>
    <t>Action|Adventure|Family|Fantasy|Sci-Fi</t>
  </si>
  <si>
    <t>Journey to the Center of the Earth </t>
  </si>
  <si>
    <t>All the Pretty Horses </t>
  </si>
  <si>
    <t>Bono</t>
  </si>
  <si>
    <t>Brüno </t>
  </si>
  <si>
    <t>Tom Welling</t>
  </si>
  <si>
    <t>Cheaper by the Dozen </t>
  </si>
  <si>
    <t>Paul Weiland</t>
  </si>
  <si>
    <t>Made of Honor </t>
  </si>
  <si>
    <t>Gothika </t>
  </si>
  <si>
    <t>The Guilt Trip </t>
  </si>
  <si>
    <t>Kelly Makin</t>
  </si>
  <si>
    <t>Mickey Blue Eyes </t>
  </si>
  <si>
    <t>Life or Something Like It </t>
  </si>
  <si>
    <t>Duplex </t>
  </si>
  <si>
    <t>Bridgette Wilson-Sampras</t>
  </si>
  <si>
    <t>Just Visiting </t>
  </si>
  <si>
    <t>The Gunman </t>
  </si>
  <si>
    <t>Natasha Henstridge</t>
  </si>
  <si>
    <t>Species </t>
  </si>
  <si>
    <t>Peter Lepeniotis</t>
  </si>
  <si>
    <t>The Nut Job </t>
  </si>
  <si>
    <t>Splice </t>
  </si>
  <si>
    <t>The Borrowers </t>
  </si>
  <si>
    <t>Peter Hyams</t>
  </si>
  <si>
    <t>Mia Sara</t>
  </si>
  <si>
    <t>Timecop </t>
  </si>
  <si>
    <t>Action|Horror|Romance</t>
  </si>
  <si>
    <t>Matt Smith</t>
  </si>
  <si>
    <t>Pride and Prejudice and Zombies </t>
  </si>
  <si>
    <t>Katharine Isabelle</t>
  </si>
  <si>
    <t>Freddy vs. Jason </t>
  </si>
  <si>
    <t>Chelan Simmons</t>
  </si>
  <si>
    <t>Final Destination 3 </t>
  </si>
  <si>
    <t>Undercover Brother </t>
  </si>
  <si>
    <t>What a Girl Wants </t>
  </si>
  <si>
    <t>Cradle 2 the Grave </t>
  </si>
  <si>
    <t>Straw Dogs </t>
  </si>
  <si>
    <t>Jane Got a Gun </t>
  </si>
  <si>
    <t>Haywire </t>
  </si>
  <si>
    <t>The Net </t>
  </si>
  <si>
    <t>Daniel Sackheim</t>
  </si>
  <si>
    <t>Chris Noth</t>
  </si>
  <si>
    <t>The Glass House </t>
  </si>
  <si>
    <t>Mad Money </t>
  </si>
  <si>
    <t>John Duigan</t>
  </si>
  <si>
    <t>Elaine Hendrix</t>
  </si>
  <si>
    <t>Molly </t>
  </si>
  <si>
    <t>Colin Higgins</t>
  </si>
  <si>
    <t>Dolly Parton</t>
  </si>
  <si>
    <t>The Best Little Whorehouse in Texas </t>
  </si>
  <si>
    <t>Mortal Kombat </t>
  </si>
  <si>
    <t>Julie Anne Robinson</t>
  </si>
  <si>
    <t>Drama|Family|Music|Romance</t>
  </si>
  <si>
    <t>The Last Song </t>
  </si>
  <si>
    <t>Robin Budd</t>
  </si>
  <si>
    <t>Return to Never Land </t>
  </si>
  <si>
    <t>You Again </t>
  </si>
  <si>
    <t>Adventure|Comedy|Family|Romance</t>
  </si>
  <si>
    <t>Monte Carlo </t>
  </si>
  <si>
    <t>Paul Abascal</t>
  </si>
  <si>
    <t>Cole Hauser</t>
  </si>
  <si>
    <t>Paparazzi </t>
  </si>
  <si>
    <t>Jody Hill</t>
  </si>
  <si>
    <t>Collette Wolfe</t>
  </si>
  <si>
    <t>Observe and Report </t>
  </si>
  <si>
    <t>Mako</t>
  </si>
  <si>
    <t>Conan the Destroyer </t>
  </si>
  <si>
    <t>Gary Halvorson</t>
  </si>
  <si>
    <t>Adventure|Comedy|Family|Fantasy|Musical</t>
  </si>
  <si>
    <t>The Adventures of Elmo in Grouchland </t>
  </si>
  <si>
    <t>Adventure|Family|Sci-Fi</t>
  </si>
  <si>
    <t>Teo Halm</t>
  </si>
  <si>
    <t>Earth to Echo </t>
  </si>
  <si>
    <t>Mark Christopher</t>
  </si>
  <si>
    <t>54 </t>
  </si>
  <si>
    <t>Jacob Vargas</t>
  </si>
  <si>
    <t>Heaven Is for Real </t>
  </si>
  <si>
    <t>David Hackl</t>
  </si>
  <si>
    <t>Saw V </t>
  </si>
  <si>
    <t>Drama|History|Romance|Western</t>
  </si>
  <si>
    <t>Jon Gries</t>
  </si>
  <si>
    <t>September Dawn </t>
  </si>
  <si>
    <t>Robert Iscove</t>
  </si>
  <si>
    <t>She's All That </t>
  </si>
  <si>
    <t>Marcus Raboy</t>
  </si>
  <si>
    <t>Friday After Next </t>
  </si>
  <si>
    <t>Keenen Ivory Wayans</t>
  </si>
  <si>
    <t>A Low Down Dirty Shame </t>
  </si>
  <si>
    <t>Get Over It </t>
  </si>
  <si>
    <t>Timothy Björklund</t>
  </si>
  <si>
    <t>Nathan Lane</t>
  </si>
  <si>
    <t>Teacher's Pet </t>
  </si>
  <si>
    <t>Tisha Campbell-Martin</t>
  </si>
  <si>
    <t>School Daze </t>
  </si>
  <si>
    <t>David Atkins</t>
  </si>
  <si>
    <t>Chelcie Ross</t>
  </si>
  <si>
    <t>Novocaine </t>
  </si>
  <si>
    <t>Kate Barker-Froyland</t>
  </si>
  <si>
    <t>Song One </t>
  </si>
  <si>
    <t>Johanna Braddy</t>
  </si>
  <si>
    <t>Paranormal Activity 3 </t>
  </si>
  <si>
    <t>Ernie Barbarash</t>
  </si>
  <si>
    <t>Michael Jai White</t>
  </si>
  <si>
    <t>Falcon Rising </t>
  </si>
  <si>
    <t>Jeff Franklin</t>
  </si>
  <si>
    <t>Love Stinks </t>
  </si>
  <si>
    <t>Stephen Kay</t>
  </si>
  <si>
    <t>The Last Time I Committed Suicide </t>
  </si>
  <si>
    <t>The Divide </t>
  </si>
  <si>
    <t>Hue Rhodes</t>
  </si>
  <si>
    <t>Saint John of Las Vegas </t>
  </si>
  <si>
    <t>Pascal Arnold</t>
  </si>
  <si>
    <t>Karl E. Landler</t>
  </si>
  <si>
    <t>One to Another </t>
  </si>
  <si>
    <t>Maggie Carey</t>
  </si>
  <si>
    <t>Donald Glover</t>
  </si>
  <si>
    <t>The To Do List </t>
  </si>
  <si>
    <t>Brian Lee Franklin</t>
  </si>
  <si>
    <t>Amigo </t>
  </si>
  <si>
    <t>Quentin Dupieux</t>
  </si>
  <si>
    <t>Haley Ramm</t>
  </si>
  <si>
    <t>Rubber </t>
  </si>
  <si>
    <t>Transformers: Age of Extinction </t>
  </si>
  <si>
    <t>Kevin Rankin</t>
  </si>
  <si>
    <t>Hulk </t>
  </si>
  <si>
    <t>Planet of the Apes </t>
  </si>
  <si>
    <t>Action|Fantasy|Horror|Mystery</t>
  </si>
  <si>
    <t>End of Days </t>
  </si>
  <si>
    <t>Lara Croft: Tomb Raider </t>
  </si>
  <si>
    <t>Greg Grunberg</t>
  </si>
  <si>
    <t>Hollow Man </t>
  </si>
  <si>
    <t>Action|Adventure|Comedy|Romance</t>
  </si>
  <si>
    <t>Six Days Seven Nights </t>
  </si>
  <si>
    <t>Looney Tunes: Back in Action </t>
  </si>
  <si>
    <t>Antony Hoffman</t>
  </si>
  <si>
    <t>Bob Neill</t>
  </si>
  <si>
    <t>Red Planet </t>
  </si>
  <si>
    <t>Be Cool </t>
  </si>
  <si>
    <t>Michael Lehmann</t>
  </si>
  <si>
    <t>Hudson Hawk </t>
  </si>
  <si>
    <t>Eat Pray Love </t>
  </si>
  <si>
    <t>John Kapelos</t>
  </si>
  <si>
    <t>The Relic </t>
  </si>
  <si>
    <t>Scott Stewart</t>
  </si>
  <si>
    <t>Josh Wingate</t>
  </si>
  <si>
    <t>Priest </t>
  </si>
  <si>
    <t>Peter MacDonald</t>
  </si>
  <si>
    <t>Rambo III </t>
  </si>
  <si>
    <t>Akiva Schaffer</t>
  </si>
  <si>
    <t>The Watch </t>
  </si>
  <si>
    <t>Bullet to the Head </t>
  </si>
  <si>
    <t>Valentine's Day </t>
  </si>
  <si>
    <t>Action|Adventure|Family|Fantasy|Sci-Fi|Thriller</t>
  </si>
  <si>
    <t>Race to Witch Mountain </t>
  </si>
  <si>
    <t>Escape from L.A. </t>
  </si>
  <si>
    <t>Joe Roth</t>
  </si>
  <si>
    <t>America's Sweethearts </t>
  </si>
  <si>
    <t>The Princess Diaries 2: Royal Engagement </t>
  </si>
  <si>
    <t>Dumb and Dumber To </t>
  </si>
  <si>
    <t>Drillbit Taylor </t>
  </si>
  <si>
    <t>Christian Duguay</t>
  </si>
  <si>
    <t>The Art of War </t>
  </si>
  <si>
    <t>The Reaping </t>
  </si>
  <si>
    <t>Austin Pendleton</t>
  </si>
  <si>
    <t>Sgt. Bilko </t>
  </si>
  <si>
    <t>What to Expect When You're Expecting </t>
  </si>
  <si>
    <t>Action|Adventure|Crime|Drama|Family|Fantasy|Romance|Thriller</t>
  </si>
  <si>
    <t>Reindeer Games </t>
  </si>
  <si>
    <t>Identity Thief </t>
  </si>
  <si>
    <t>Rosanna Arquette</t>
  </si>
  <si>
    <t>Flight of the Intruder </t>
  </si>
  <si>
    <t>Mireille Enos</t>
  </si>
  <si>
    <t>Sabotage </t>
  </si>
  <si>
    <t>Playing for Keeps </t>
  </si>
  <si>
    <t>Ana de la Reguera</t>
  </si>
  <si>
    <t>Nacho Libre </t>
  </si>
  <si>
    <t>Camille Delamarre</t>
  </si>
  <si>
    <t>Brick Mansions </t>
  </si>
  <si>
    <t>Joyful Noise </t>
  </si>
  <si>
    <t>What Just Happened </t>
  </si>
  <si>
    <t>New Year's Eve </t>
  </si>
  <si>
    <t>Scout Taylor-Compton</t>
  </si>
  <si>
    <t>Love Ranch </t>
  </si>
  <si>
    <t>Romany Malco</t>
  </si>
  <si>
    <t>Think Like a Man Too </t>
  </si>
  <si>
    <t>The Little Vampire </t>
  </si>
  <si>
    <t>Jeannot Szwarc</t>
  </si>
  <si>
    <t>Jaws 2 </t>
  </si>
  <si>
    <t>Charles Stone III</t>
  </si>
  <si>
    <t>Drumline </t>
  </si>
  <si>
    <t>Armored </t>
  </si>
  <si>
    <t>Bad Teacher </t>
  </si>
  <si>
    <t>Emile Ardolino</t>
  </si>
  <si>
    <t>Family|Fantasy|Music</t>
  </si>
  <si>
    <t>Darci Kistler</t>
  </si>
  <si>
    <t>The Nutcracker </t>
  </si>
  <si>
    <t>Deuce Bigalow: Male Gigolo </t>
  </si>
  <si>
    <t>Barbershop 2: Back in Business </t>
  </si>
  <si>
    <t>Love the Coopers </t>
  </si>
  <si>
    <t>Yaya DaCosta</t>
  </si>
  <si>
    <t>And So It Goes </t>
  </si>
  <si>
    <t>How to Deal </t>
  </si>
  <si>
    <t>Joel Gallen</t>
  </si>
  <si>
    <t>Not Another Teen Movie </t>
  </si>
  <si>
    <t>Yuri Lowenthal</t>
  </si>
  <si>
    <t>The Pirates Who Don't Do Anything: A VeggieTales Movie </t>
  </si>
  <si>
    <t>Gregory Jacobs</t>
  </si>
  <si>
    <t>Magic Mike XXL </t>
  </si>
  <si>
    <t>Mike Epps</t>
  </si>
  <si>
    <t>All About the Benjamins </t>
  </si>
  <si>
    <t>Thinner </t>
  </si>
  <si>
    <t>Seth Gilliam</t>
  </si>
  <si>
    <t>Jefferson in Paris </t>
  </si>
  <si>
    <t>Tuesday Knight</t>
  </si>
  <si>
    <t>A Nightmare on Elm Street 4: The Dream Master </t>
  </si>
  <si>
    <t>John Lafia</t>
  </si>
  <si>
    <t>Jenny Agutter</t>
  </si>
  <si>
    <t>Child's Play 2 </t>
  </si>
  <si>
    <t>Admission </t>
  </si>
  <si>
    <t>Scott Alexander</t>
  </si>
  <si>
    <t>Screwed </t>
  </si>
  <si>
    <t>Salim Akil</t>
  </si>
  <si>
    <t>Sparkle </t>
  </si>
  <si>
    <t>Eric Blakeney</t>
  </si>
  <si>
    <t>Gun Shy </t>
  </si>
  <si>
    <t>Joshua Seftel</t>
  </si>
  <si>
    <t>Bashar Rahal</t>
  </si>
  <si>
    <t>War, Inc. </t>
  </si>
  <si>
    <t>Bart Freundlich</t>
  </si>
  <si>
    <t>Trust the Man </t>
  </si>
  <si>
    <t>Ekachai Uekrongtham</t>
  </si>
  <si>
    <t>Skin Trade </t>
  </si>
  <si>
    <t>John Schultz</t>
  </si>
  <si>
    <t>Stephen Collins</t>
  </si>
  <si>
    <t>Drive Me Crazy </t>
  </si>
  <si>
    <t>Jumping the Broom </t>
  </si>
  <si>
    <t>Rick Bieber</t>
  </si>
  <si>
    <t>The 5th Quarter </t>
  </si>
  <si>
    <t>Only God Forgives </t>
  </si>
  <si>
    <t>Tod Williams</t>
  </si>
  <si>
    <t>Sprague Grayden</t>
  </si>
  <si>
    <t>Paranormal Activity 2 </t>
  </si>
  <si>
    <t>Rhys Wakefield</t>
  </si>
  <si>
    <t>The Purge </t>
  </si>
  <si>
    <t>Megan Park</t>
  </si>
  <si>
    <t>Diary of the Dead </t>
  </si>
  <si>
    <t>Michael D. Sellers</t>
  </si>
  <si>
    <t>Eye of the Dolphin </t>
  </si>
  <si>
    <t>Richard Brooker</t>
  </si>
  <si>
    <t>Friday the 13th Part III </t>
  </si>
  <si>
    <t>Kevin Tenney</t>
  </si>
  <si>
    <t>Kathleen Wilhoite</t>
  </si>
  <si>
    <t>Witchboard </t>
  </si>
  <si>
    <t>Paul Bunnell</t>
  </si>
  <si>
    <t>Comedy|Fantasy|Musical|Sci-Fi</t>
  </si>
  <si>
    <t>Kate Maberly</t>
  </si>
  <si>
    <t>The Ghastly Love of Johnny X </t>
  </si>
  <si>
    <t>Boris Rodriguez</t>
  </si>
  <si>
    <t>Eddie: The Sleepwalking Cannibal </t>
  </si>
  <si>
    <t>Youssef Delara</t>
  </si>
  <si>
    <t>Filly Brown </t>
  </si>
  <si>
    <t>Levan Gabriadze</t>
  </si>
  <si>
    <t>Shelley Hennig</t>
  </si>
  <si>
    <t>Unfriended </t>
  </si>
  <si>
    <t>Kat Coiro</t>
  </si>
  <si>
    <t>Justin Kirk</t>
  </si>
  <si>
    <t>L!fe Happens </t>
  </si>
  <si>
    <t>Chris Kentis</t>
  </si>
  <si>
    <t>Adventure|Biography|Drama|Horror|Thriller</t>
  </si>
  <si>
    <t>Blanchard Ryan</t>
  </si>
  <si>
    <t>Open Water </t>
  </si>
  <si>
    <t>Tori Spelling</t>
  </si>
  <si>
    <t>Kiss the Bride </t>
  </si>
  <si>
    <t>Green Lantern </t>
  </si>
  <si>
    <t>Poseidon </t>
  </si>
  <si>
    <t>Action|Comedy|Fantasy</t>
  </si>
  <si>
    <t>R.I.P.D. </t>
  </si>
  <si>
    <t>Fantastic 4: Rise of the Silver Surfer </t>
  </si>
  <si>
    <t>Christopher Masterson</t>
  </si>
  <si>
    <t>Cutthroat Island </t>
  </si>
  <si>
    <t>Action|Animation|Comedy|Sci-Fi</t>
  </si>
  <si>
    <t>Pixels </t>
  </si>
  <si>
    <t>Mission to Mars </t>
  </si>
  <si>
    <t>Mirror Mirror </t>
  </si>
  <si>
    <t>Four Christmases </t>
  </si>
  <si>
    <t>Adventure|Comedy|Crime|Family|Mystery</t>
  </si>
  <si>
    <t>The Pink Panther </t>
  </si>
  <si>
    <t>Action|Adventure|Family|Fantasy|Thriller</t>
  </si>
  <si>
    <t>Mighty Joe Young </t>
  </si>
  <si>
    <t>Timeline </t>
  </si>
  <si>
    <t>Sasha Roiz</t>
  </si>
  <si>
    <t>Pompeii </t>
  </si>
  <si>
    <t>Action|Adventure|Comedy|Romance|Thriller</t>
  </si>
  <si>
    <t>Fool's Gold </t>
  </si>
  <si>
    <t>Drama|Fantasy|Mystery|Thriller</t>
  </si>
  <si>
    <t>Lady in the Water </t>
  </si>
  <si>
    <t>AVP: Alien vs. Predator </t>
  </si>
  <si>
    <t>Bad Company </t>
  </si>
  <si>
    <t>Will Finn</t>
  </si>
  <si>
    <t>Adventure|Animation|Family|Fantasy|Musical</t>
  </si>
  <si>
    <t>Lea Michele</t>
  </si>
  <si>
    <t>Legends of Oz: Dorothy's Return </t>
  </si>
  <si>
    <t>Joseph Ruben</t>
  </si>
  <si>
    <t>Vincent Pastore</t>
  </si>
  <si>
    <t>Money Train </t>
  </si>
  <si>
    <t>The Black Dahlia </t>
  </si>
  <si>
    <t>Dougray Scott</t>
  </si>
  <si>
    <t>Dark Water </t>
  </si>
  <si>
    <t>That's My Boy </t>
  </si>
  <si>
    <t>The Nutty Professor </t>
  </si>
  <si>
    <t>Chain Reaction </t>
  </si>
  <si>
    <t>Karey Kirkpatrick</t>
  </si>
  <si>
    <t>Imagine That </t>
  </si>
  <si>
    <t>Todd Stashwick</t>
  </si>
  <si>
    <t>You, Me and Dupree </t>
  </si>
  <si>
    <t>Rob Paulsen</t>
  </si>
  <si>
    <t>Barnyard </t>
  </si>
  <si>
    <t>Failure to Launch </t>
  </si>
  <si>
    <t>Your Highness </t>
  </si>
  <si>
    <t>What Planet Are You From? </t>
  </si>
  <si>
    <t>David McNally</t>
  </si>
  <si>
    <t>Adam Garcia</t>
  </si>
  <si>
    <t>Coyote Ugly </t>
  </si>
  <si>
    <t>Comedy|Family|Romance|Sport</t>
  </si>
  <si>
    <t>Kicking &amp; Screaming </t>
  </si>
  <si>
    <t>Babylon A.D. </t>
  </si>
  <si>
    <t>Brian Gibson</t>
  </si>
  <si>
    <t>The Juror </t>
  </si>
  <si>
    <t>Enough </t>
  </si>
  <si>
    <t>Sonia Braga</t>
  </si>
  <si>
    <t>Angel Eyes </t>
  </si>
  <si>
    <t>Cop Out </t>
  </si>
  <si>
    <t>The Benchwarmers </t>
  </si>
  <si>
    <t>Gary Chapman</t>
  </si>
  <si>
    <t>Adventure|Animation|Comedy|Family|War</t>
  </si>
  <si>
    <t>Valiant </t>
  </si>
  <si>
    <t>I Dreamed of Africa </t>
  </si>
  <si>
    <t>Action|Adventure|Crime|Drama|Thriller</t>
  </si>
  <si>
    <t>Snakes on a Plane </t>
  </si>
  <si>
    <t>Justin Zackham</t>
  </si>
  <si>
    <t>The Big Wedding </t>
  </si>
  <si>
    <t>Faizon Love</t>
  </si>
  <si>
    <t>Blue Crush </t>
  </si>
  <si>
    <t>David Paymer</t>
  </si>
  <si>
    <t>Alex &amp; Emma </t>
  </si>
  <si>
    <t>Runner Runner </t>
  </si>
  <si>
    <t>Kaige Chen</t>
  </si>
  <si>
    <t>Dong-gun Jang</t>
  </si>
  <si>
    <t>The Promise </t>
  </si>
  <si>
    <t>Action|Comedy|Horror</t>
  </si>
  <si>
    <t>Lake Placid </t>
  </si>
  <si>
    <t>John Eng</t>
  </si>
  <si>
    <t>Rugrats Go Wild </t>
  </si>
  <si>
    <t>Nicki Aycox</t>
  </si>
  <si>
    <t>Jeepers Creepers II </t>
  </si>
  <si>
    <t>Mark Helfrich</t>
  </si>
  <si>
    <t>Good Luck Chuck </t>
  </si>
  <si>
    <t>Troy Nixey</t>
  </si>
  <si>
    <t>Don't Be Afraid of the Dark </t>
  </si>
  <si>
    <t>James Bridges</t>
  </si>
  <si>
    <t>Bright Lights, Big City </t>
  </si>
  <si>
    <t>The Box </t>
  </si>
  <si>
    <t>Win a Date with Tad Hamilton! </t>
  </si>
  <si>
    <t>Michael Dinner</t>
  </si>
  <si>
    <t>The Crew </t>
  </si>
  <si>
    <t>Christopher Spencer</t>
  </si>
  <si>
    <t>Roma Downey</t>
  </si>
  <si>
    <t>Son of God </t>
  </si>
  <si>
    <t>Chris Koch</t>
  </si>
  <si>
    <t>Thomas Lennon</t>
  </si>
  <si>
    <t>A Guy Thing </t>
  </si>
  <si>
    <t>Taylor Cole</t>
  </si>
  <si>
    <t>12 Rounds </t>
  </si>
  <si>
    <t>Machete Kills </t>
  </si>
  <si>
    <t>William Malone</t>
  </si>
  <si>
    <t>Jeffrey Combs</t>
  </si>
  <si>
    <t>House on Haunted Hill </t>
  </si>
  <si>
    <t>Brandon Camp</t>
  </si>
  <si>
    <t>Love Happens </t>
  </si>
  <si>
    <t>Jim Gillespie</t>
  </si>
  <si>
    <t>I Know What You Did Last Summer </t>
  </si>
  <si>
    <t>Saw 3D: The Final Chapter </t>
  </si>
  <si>
    <t>40 Days and 40 Nights </t>
  </si>
  <si>
    <t>Daniel Barnz</t>
  </si>
  <si>
    <t>Beastly </t>
  </si>
  <si>
    <t>Sam Weisman</t>
  </si>
  <si>
    <t>Kevin Grevioux</t>
  </si>
  <si>
    <t>Dickie Roberts: Former Child Star </t>
  </si>
  <si>
    <t>Nick Gomez</t>
  </si>
  <si>
    <t>Drowning Mona </t>
  </si>
  <si>
    <t>Tyler Perry</t>
  </si>
  <si>
    <t>Why Did I Get Married? </t>
  </si>
  <si>
    <t>The Skulls </t>
  </si>
  <si>
    <t>The Muse </t>
  </si>
  <si>
    <t>Wil Shriner</t>
  </si>
  <si>
    <t>Hoot </t>
  </si>
  <si>
    <t>No Good Deed </t>
  </si>
  <si>
    <t>Blair Hayes</t>
  </si>
  <si>
    <t>Adventure|Comedy|Romance|Sci-Fi</t>
  </si>
  <si>
    <t>Bubble Boy </t>
  </si>
  <si>
    <t>Richard Coyle</t>
  </si>
  <si>
    <t>5 Days of War </t>
  </si>
  <si>
    <t>Georgia</t>
  </si>
  <si>
    <t>Bob Dolman</t>
  </si>
  <si>
    <t>The Banger Sisters </t>
  </si>
  <si>
    <t>Scott Kalvert</t>
  </si>
  <si>
    <t>Deuces Wild </t>
  </si>
  <si>
    <t>Harley Cokeliss</t>
  </si>
  <si>
    <t>Cliff Robertson</t>
  </si>
  <si>
    <t>Malone </t>
  </si>
  <si>
    <t>Club Dread </t>
  </si>
  <si>
    <t>Martin Lawrence</t>
  </si>
  <si>
    <t>A Thin Line Between Love and Hate </t>
  </si>
  <si>
    <t>Jonas Elmer</t>
  </si>
  <si>
    <t>New in Town </t>
  </si>
  <si>
    <t>Keith Gordon</t>
  </si>
  <si>
    <t>Comedy|Crime|Musical|Mystery</t>
  </si>
  <si>
    <t>The Singing Detective </t>
  </si>
  <si>
    <t>Mark Tonderai</t>
  </si>
  <si>
    <t>House at the End of the Street </t>
  </si>
  <si>
    <t>Darren Grant</t>
  </si>
  <si>
    <t>Diary of a Mad Black Woman </t>
  </si>
  <si>
    <t>Ice Cube</t>
  </si>
  <si>
    <t>The Players Club </t>
  </si>
  <si>
    <t>Henry Hobson</t>
  </si>
  <si>
    <t>Maggie </t>
  </si>
  <si>
    <t>Daniel Stamm</t>
  </si>
  <si>
    <t>Caleb Landry Jones</t>
  </si>
  <si>
    <t>The Last Exorcism </t>
  </si>
  <si>
    <t>James Toback</t>
  </si>
  <si>
    <t>Two Girls and a Guy </t>
  </si>
  <si>
    <t>Johnny Remo</t>
  </si>
  <si>
    <t>Matthew Ziff</t>
  </si>
  <si>
    <t>Hardflip </t>
  </si>
  <si>
    <t>Rich Christiano</t>
  </si>
  <si>
    <t>Drama|Fantasy|Sci-Fi</t>
  </si>
  <si>
    <t>Gavin MacLeod</t>
  </si>
  <si>
    <t>Time Changer </t>
  </si>
  <si>
    <t>Stacy Keach</t>
  </si>
  <si>
    <t>Mercy Streets </t>
  </si>
  <si>
    <t>Brandon Trost</t>
  </si>
  <si>
    <t>The FP </t>
  </si>
  <si>
    <t>Joe Swanberg</t>
  </si>
  <si>
    <t>Happy Christmas </t>
  </si>
  <si>
    <t>Independence Day: Resurgence </t>
  </si>
  <si>
    <t>Action|Adventure|Biography|Drama|History|Romance|War</t>
  </si>
  <si>
    <t>Alexander </t>
  </si>
  <si>
    <t>Ghostbusters </t>
  </si>
  <si>
    <t>Gods of Egypt </t>
  </si>
  <si>
    <t>Adventure|Drama|Fantasy|Romance</t>
  </si>
  <si>
    <t>The Twilight Saga: Breaking Dawn - Part 2 </t>
  </si>
  <si>
    <t>Raja Gosnell</t>
  </si>
  <si>
    <t>Mahadeo Shivraj</t>
  </si>
  <si>
    <t>The Smurfs </t>
  </si>
  <si>
    <t>Little Fockers </t>
  </si>
  <si>
    <t>Seventh Son </t>
  </si>
  <si>
    <t>Action|Adventure|Comedy|Crime|Thriller</t>
  </si>
  <si>
    <t>Charlie's Angels </t>
  </si>
  <si>
    <t>You Don't Mess with the Zohan </t>
  </si>
  <si>
    <t>Lara Croft Tomb Raider: The Cradle of Life </t>
  </si>
  <si>
    <t>Raymond Cruz</t>
  </si>
  <si>
    <t>Collateral Damage </t>
  </si>
  <si>
    <t>The Day the Earth Stood Still </t>
  </si>
  <si>
    <t>Runaway Bride </t>
  </si>
  <si>
    <t>Dreamcatcher </t>
  </si>
  <si>
    <t>The Santa Clause 2 </t>
  </si>
  <si>
    <t>Hop </t>
  </si>
  <si>
    <t>Daddy Day Care </t>
  </si>
  <si>
    <t>Peter Billingsley</t>
  </si>
  <si>
    <t>Couples Retreat </t>
  </si>
  <si>
    <t>The Scorpion King </t>
  </si>
  <si>
    <t>Action|Comedy|Mystery|Romance</t>
  </si>
  <si>
    <t>Mortdecai </t>
  </si>
  <si>
    <t>Action|Comedy|Drama|Family|Thriller</t>
  </si>
  <si>
    <t>The Pacifier </t>
  </si>
  <si>
    <t>Karyn Kusama</t>
  </si>
  <si>
    <t>Æon Flux </t>
  </si>
  <si>
    <t>Domestic Disturbance </t>
  </si>
  <si>
    <t>Paul Hunter</t>
  </si>
  <si>
    <t>Jaime King</t>
  </si>
  <si>
    <t>Bulletproof Monk </t>
  </si>
  <si>
    <t>Beverly Hills Cop III </t>
  </si>
  <si>
    <t>Patrick Lussier</t>
  </si>
  <si>
    <t>Drive Angry </t>
  </si>
  <si>
    <t>Regina Hall</t>
  </si>
  <si>
    <t>Scary Movie 3 </t>
  </si>
  <si>
    <t>Monster-in-Law </t>
  </si>
  <si>
    <t>The Bounty Hunter </t>
  </si>
  <si>
    <t>Kelly Rutherford</t>
  </si>
  <si>
    <t>Scream 3 </t>
  </si>
  <si>
    <t>Joan Chen</t>
  </si>
  <si>
    <t>Autumn in New York </t>
  </si>
  <si>
    <t>Joe Somebody </t>
  </si>
  <si>
    <t>Whiteout </t>
  </si>
  <si>
    <t>Stolen </t>
  </si>
  <si>
    <t>Exit Wounds </t>
  </si>
  <si>
    <t>What's the Worst That Could Happen? </t>
  </si>
  <si>
    <t>Brett Leonard</t>
  </si>
  <si>
    <t>Virtuosity </t>
  </si>
  <si>
    <t>Mr 3000 </t>
  </si>
  <si>
    <t>The Whole Ten Yards </t>
  </si>
  <si>
    <t>In Dreams </t>
  </si>
  <si>
    <t>Fred Wolf</t>
  </si>
  <si>
    <t>The House Bunny </t>
  </si>
  <si>
    <t>Piranha 3D </t>
  </si>
  <si>
    <t>Angus T. Jones</t>
  </si>
  <si>
    <t>Bringing Down the House </t>
  </si>
  <si>
    <t>Richard Lawson</t>
  </si>
  <si>
    <t>How Stella Got Her Groove Back </t>
  </si>
  <si>
    <t>Steve Beck</t>
  </si>
  <si>
    <t>Isaiah Washington</t>
  </si>
  <si>
    <t>Ghost Ship </t>
  </si>
  <si>
    <t>The Man </t>
  </si>
  <si>
    <t>Daniel Algrant</t>
  </si>
  <si>
    <t>People I Know </t>
  </si>
  <si>
    <t>Shannon Elizabeth</t>
  </si>
  <si>
    <t>Thir13en Ghosts </t>
  </si>
  <si>
    <t>Jeff Kanew</t>
  </si>
  <si>
    <t>Troop Beverly Hills </t>
  </si>
  <si>
    <t>American Dreamz </t>
  </si>
  <si>
    <t>Comedy|Mystery|Sci-Fi|Thriller</t>
  </si>
  <si>
    <t>Southland Tales </t>
  </si>
  <si>
    <t>Double Impact </t>
  </si>
  <si>
    <t>Robert Harmon</t>
  </si>
  <si>
    <t>Nowhere to Run </t>
  </si>
  <si>
    <t>David Nutter</t>
  </si>
  <si>
    <t>Disturbing Behavior </t>
  </si>
  <si>
    <t>David Raynr</t>
  </si>
  <si>
    <t>Whatever It Takes </t>
  </si>
  <si>
    <t>John Cornell</t>
  </si>
  <si>
    <t>Crocodile Dundee II </t>
  </si>
  <si>
    <t>Jensen Ackles</t>
  </si>
  <si>
    <t>My Bloody Valentine </t>
  </si>
  <si>
    <t>Jamie Blanks</t>
  </si>
  <si>
    <t>Urban Legend </t>
  </si>
  <si>
    <t>Dude, Where's My Car? </t>
  </si>
  <si>
    <t>Louise Fletcher</t>
  </si>
  <si>
    <t>Invaders from Mars </t>
  </si>
  <si>
    <t>Ruairi Robinson</t>
  </si>
  <si>
    <t>The Last Days on Mars </t>
  </si>
  <si>
    <t>Geoffrey Sax</t>
  </si>
  <si>
    <t>White Noise </t>
  </si>
  <si>
    <t>Greg Coolidge</t>
  </si>
  <si>
    <t>Employee of the Month </t>
  </si>
  <si>
    <t>The Perfect Man </t>
  </si>
  <si>
    <t>Jorma Taccone</t>
  </si>
  <si>
    <t>Jasper Cole</t>
  </si>
  <si>
    <t>MacGruber </t>
  </si>
  <si>
    <t>John Putch</t>
  </si>
  <si>
    <t>Robert Picardo</t>
  </si>
  <si>
    <t>Atlas Shrugged II: The Strike </t>
  </si>
  <si>
    <t>Michael Meredith</t>
  </si>
  <si>
    <t>The Open Road </t>
  </si>
  <si>
    <t>The Wendell Baker Story </t>
  </si>
  <si>
    <t>Matt Piedmont</t>
  </si>
  <si>
    <t>Casa de mi Padre </t>
  </si>
  <si>
    <t>Bill Johnson</t>
  </si>
  <si>
    <t>The Texas Chainsaw Massacre 2 </t>
  </si>
  <si>
    <t>Anthony O'Brien</t>
  </si>
  <si>
    <t>James Ransone</t>
  </si>
  <si>
    <t>The Timber </t>
  </si>
  <si>
    <t>Chris Shadley</t>
  </si>
  <si>
    <t>Crime|Drama|Horror|Mystery|Thriller</t>
  </si>
  <si>
    <t>Daniel Baldwin</t>
  </si>
  <si>
    <t>Nine Dead </t>
  </si>
  <si>
    <t>J. Lee Thompson</t>
  </si>
  <si>
    <t>Roddy McDowall</t>
  </si>
  <si>
    <t>Battle for the Planet of the Apes </t>
  </si>
  <si>
    <t>Simeon Rice</t>
  </si>
  <si>
    <t>Ward G. Smith</t>
  </si>
  <si>
    <t>Unsullied </t>
  </si>
  <si>
    <t>Edward Dmytryk</t>
  </si>
  <si>
    <t>Brigitte Bardot</t>
  </si>
  <si>
    <t>Shalako </t>
  </si>
  <si>
    <t>Jon Knautz</t>
  </si>
  <si>
    <t>Camren Bicondova</t>
  </si>
  <si>
    <t>Girl House </t>
  </si>
  <si>
    <t>Douglas Cheek</t>
  </si>
  <si>
    <t>C.H.U.D. </t>
  </si>
  <si>
    <t>Benjamin Dickinson</t>
  </si>
  <si>
    <t>Nora Zehetner</t>
  </si>
  <si>
    <t>Creative Control </t>
  </si>
  <si>
    <t>The Innkeepers </t>
  </si>
  <si>
    <t>Robert John Burke</t>
  </si>
  <si>
    <t>First Love, Last Rites </t>
  </si>
  <si>
    <t>Amir Talai</t>
  </si>
  <si>
    <t>November </t>
  </si>
  <si>
    <t>Melvin Van Peebles</t>
  </si>
  <si>
    <t>Sweet Sweetback's Baadasssss Song </t>
  </si>
  <si>
    <t>Jupiter Ascending </t>
  </si>
  <si>
    <t>Evan Almighty </t>
  </si>
  <si>
    <t>Elisabeth Harnois</t>
  </si>
  <si>
    <t>Mars Needs Moms </t>
  </si>
  <si>
    <t>Stuart Little 2 </t>
  </si>
  <si>
    <t>Animation|Comedy|Family|Music|Western</t>
  </si>
  <si>
    <t>Home on the Range </t>
  </si>
  <si>
    <t>Jacob Tremblay</t>
  </si>
  <si>
    <t>The Smurfs 2 </t>
  </si>
  <si>
    <t>Batman Forever </t>
  </si>
  <si>
    <t>Land of the Lost </t>
  </si>
  <si>
    <t>Volcano </t>
  </si>
  <si>
    <t>The Core </t>
  </si>
  <si>
    <t>Grown Ups 2 </t>
  </si>
  <si>
    <t>Hotel for Dogs </t>
  </si>
  <si>
    <t>Action|Comedy|Romance|Thriller</t>
  </si>
  <si>
    <t>Killers </t>
  </si>
  <si>
    <t>I Spy </t>
  </si>
  <si>
    <t>Blackhat </t>
  </si>
  <si>
    <t>Doug Lefler</t>
  </si>
  <si>
    <t>Action|Adventure|Fantasy|War</t>
  </si>
  <si>
    <t>The Last Legion </t>
  </si>
  <si>
    <t>Resident Evil: Retribution </t>
  </si>
  <si>
    <t>Taylor Lautner</t>
  </si>
  <si>
    <t>Cheaper by the Dozen 2 </t>
  </si>
  <si>
    <t>Brian Levant</t>
  </si>
  <si>
    <t>Jingle All the Way </t>
  </si>
  <si>
    <t>Geoff Murphy</t>
  </si>
  <si>
    <t>Under Siege 2: Dark Territory </t>
  </si>
  <si>
    <t>Action|Adventure|Comedy|Family|Romance</t>
  </si>
  <si>
    <t>George of the Jungle </t>
  </si>
  <si>
    <t>Christina Milian</t>
  </si>
  <si>
    <t>Man of the House </t>
  </si>
  <si>
    <t>Luis Llosa</t>
  </si>
  <si>
    <t>The Specialist </t>
  </si>
  <si>
    <t>Peru</t>
  </si>
  <si>
    <t>Adventure|Comedy|Family|Fantasy|Sci-Fi</t>
  </si>
  <si>
    <t>Malese Jow</t>
  </si>
  <si>
    <t>Aliens in the Attic </t>
  </si>
  <si>
    <t>Danny Pang</t>
  </si>
  <si>
    <t>Bangkok Dangerous </t>
  </si>
  <si>
    <t>Reginald Hudlin</t>
  </si>
  <si>
    <t>Boomerang </t>
  </si>
  <si>
    <t>Red Riding Hood </t>
  </si>
  <si>
    <t>Aloha </t>
  </si>
  <si>
    <t>Head of State </t>
  </si>
  <si>
    <t>Spy Kids </t>
  </si>
  <si>
    <t>Old Dogs </t>
  </si>
  <si>
    <t>Max Payne </t>
  </si>
  <si>
    <t>Unfinished Business </t>
  </si>
  <si>
    <t>Down to Earth </t>
  </si>
  <si>
    <t>Bride Wars </t>
  </si>
  <si>
    <t>William Shatner</t>
  </si>
  <si>
    <t>Star Trek V: The Final Frontier </t>
  </si>
  <si>
    <t>Ellory Elkayem</t>
  </si>
  <si>
    <t>Eight Legged Freaks </t>
  </si>
  <si>
    <t>Action|Comedy|Family</t>
  </si>
  <si>
    <t>The Spy Next Door </t>
  </si>
  <si>
    <t>Mara Wilson</t>
  </si>
  <si>
    <t>A Simple Wish </t>
  </si>
  <si>
    <t>Ringo Lam</t>
  </si>
  <si>
    <t>Maximum Risk </t>
  </si>
  <si>
    <t>Play It to the Bone </t>
  </si>
  <si>
    <t>Jonathan Newman</t>
  </si>
  <si>
    <t>The Adventurer: The Curse of the Midas Box </t>
  </si>
  <si>
    <t>Stone </t>
  </si>
  <si>
    <t>White Chicks </t>
  </si>
  <si>
    <t>Steve Trenbirth</t>
  </si>
  <si>
    <t>Adventure|Animation|Family|Musical</t>
  </si>
  <si>
    <t>The Jungle Book 2 </t>
  </si>
  <si>
    <t>Steve Rash</t>
  </si>
  <si>
    <t>Under the Rainbow </t>
  </si>
  <si>
    <t>The Tempest </t>
  </si>
  <si>
    <t>Taran Killam</t>
  </si>
  <si>
    <t>Just Married </t>
  </si>
  <si>
    <t>Cyrus Nowrasteh</t>
  </si>
  <si>
    <t>Clive Russell</t>
  </si>
  <si>
    <t>The Young Messiah </t>
  </si>
  <si>
    <t>John Whitesell</t>
  </si>
  <si>
    <t>Action|Comedy|Crime|Family</t>
  </si>
  <si>
    <t>See Spot Run </t>
  </si>
  <si>
    <t>Frankie Muniz</t>
  </si>
  <si>
    <t>Big Fat Liar </t>
  </si>
  <si>
    <t>RZA</t>
  </si>
  <si>
    <t>The Man with the Iron Fists </t>
  </si>
  <si>
    <t>Comedy|Mystery|Romance</t>
  </si>
  <si>
    <t>Monica Potter</t>
  </si>
  <si>
    <t>Head Over Heels </t>
  </si>
  <si>
    <t>Josh Schwartz</t>
  </si>
  <si>
    <t>Thomas McDonell</t>
  </si>
  <si>
    <t>Fun Size </t>
  </si>
  <si>
    <t>John Stainton</t>
  </si>
  <si>
    <t>Action|Adventure|Comedy|Family</t>
  </si>
  <si>
    <t>Steve Irwin</t>
  </si>
  <si>
    <t>The Crocodile Hunter: Collision Course </t>
  </si>
  <si>
    <t>David Moreau</t>
  </si>
  <si>
    <t>The Eye </t>
  </si>
  <si>
    <t>Wallace Wolodarsky</t>
  </si>
  <si>
    <t>Sorority Boys </t>
  </si>
  <si>
    <t>Daisy von Scherler Mayer</t>
  </si>
  <si>
    <t>Michael McKean</t>
  </si>
  <si>
    <t>The Guru </t>
  </si>
  <si>
    <t>Darkness </t>
  </si>
  <si>
    <t>Jeff Fahey</t>
  </si>
  <si>
    <t>The Lawnmower Man </t>
  </si>
  <si>
    <t>Kevin Tancharoen</t>
  </si>
  <si>
    <t>Glee: The 3D Concert Movie </t>
  </si>
  <si>
    <t>Cameron Monaghan</t>
  </si>
  <si>
    <t>Prom </t>
  </si>
  <si>
    <t>Hostel: Part II </t>
  </si>
  <si>
    <t>Siddharth Anand</t>
  </si>
  <si>
    <t>Saif Ali Khan</t>
  </si>
  <si>
    <t>Ta Ra Rum Pum </t>
  </si>
  <si>
    <t>John R. Leonetti</t>
  </si>
  <si>
    <t>Annabelle </t>
  </si>
  <si>
    <t>Andrew Erwin</t>
  </si>
  <si>
    <t>Moms' Night Out </t>
  </si>
  <si>
    <t>The Loss of Sexual Innocence </t>
  </si>
  <si>
    <t>Jack Sholder</t>
  </si>
  <si>
    <t>Clu Gulager</t>
  </si>
  <si>
    <t>A Nightmare on Elm Street 2: Freddy's Revenge </t>
  </si>
  <si>
    <t>Biography|Comedy|Documentary</t>
  </si>
  <si>
    <t>Nancy O'Dell</t>
  </si>
  <si>
    <t>Martin Lawrence Live: Runteldat </t>
  </si>
  <si>
    <t>Darren Stein</t>
  </si>
  <si>
    <t>Jawbreaker </t>
  </si>
  <si>
    <t>Comedy|Drama|Horror</t>
  </si>
  <si>
    <t>Tusk </t>
  </si>
  <si>
    <t>I Love Your Work </t>
  </si>
  <si>
    <t>Adventure|Horror</t>
  </si>
  <si>
    <t>The Green Inferno </t>
  </si>
  <si>
    <t>The Jimmy Show </t>
  </si>
  <si>
    <t>Matt Jackson</t>
  </si>
  <si>
    <t>Kane Hodder</t>
  </si>
  <si>
    <t>Love in the Time of Monsters </t>
  </si>
  <si>
    <t>James Kerwin</t>
  </si>
  <si>
    <t>Drama|Music|Mystery|Romance|Sci-Fi</t>
  </si>
  <si>
    <t>John Newton</t>
  </si>
  <si>
    <t>Yesterday Was a Lie </t>
  </si>
  <si>
    <t>Jason Stuart</t>
  </si>
  <si>
    <t>The Birth of a Nation </t>
  </si>
  <si>
    <t>Shelley Conn</t>
  </si>
  <si>
    <t>How Do You Know </t>
  </si>
  <si>
    <t>Ericson Core</t>
  </si>
  <si>
    <t>Action|Crime|Sport|Thriller</t>
  </si>
  <si>
    <t>Point Break </t>
  </si>
  <si>
    <t>A Good Day to Die Hard </t>
  </si>
  <si>
    <t>Little Nicky </t>
  </si>
  <si>
    <t>Hollywood Homicide </t>
  </si>
  <si>
    <t>Doctor Dolittle </t>
  </si>
  <si>
    <t>The Dilemma </t>
  </si>
  <si>
    <t>Kevin Donovan</t>
  </si>
  <si>
    <t>The Tuxedo </t>
  </si>
  <si>
    <t>John Gray</t>
  </si>
  <si>
    <t>The Glimmer Man </t>
  </si>
  <si>
    <t>One for the Money </t>
  </si>
  <si>
    <t>Oliver Hudson</t>
  </si>
  <si>
    <t>The Out-of-Towners </t>
  </si>
  <si>
    <t>Against the Ropes </t>
  </si>
  <si>
    <t>Andrew Bergman</t>
  </si>
  <si>
    <t>Biography|Comedy|Romance</t>
  </si>
  <si>
    <t>Isn't She Great </t>
  </si>
  <si>
    <t>License to Wed </t>
  </si>
  <si>
    <t>Alan Poul</t>
  </si>
  <si>
    <t>The Back-up Plan </t>
  </si>
  <si>
    <t>Robert Ri'chard</t>
  </si>
  <si>
    <t>House of Wax </t>
  </si>
  <si>
    <t>Rand Ravich</t>
  </si>
  <si>
    <t>The Astronaut's Wife </t>
  </si>
  <si>
    <t>Joe Charbanic</t>
  </si>
  <si>
    <t>The Watcher </t>
  </si>
  <si>
    <t>Bogus </t>
  </si>
  <si>
    <t>Kevin Hooks</t>
  </si>
  <si>
    <t>Action|Adventure|Crime|Drama|Romance</t>
  </si>
  <si>
    <t>Fled </t>
  </si>
  <si>
    <t>Serving Sara </t>
  </si>
  <si>
    <t>Ben Falcone</t>
  </si>
  <si>
    <t>The Boss </t>
  </si>
  <si>
    <t>Samaire Armstrong</t>
  </si>
  <si>
    <t>Just My Luck </t>
  </si>
  <si>
    <t>Welcome Home, Roscoe Jenkins </t>
  </si>
  <si>
    <t>Comedy|Fantasy|Horror|Romance</t>
  </si>
  <si>
    <t>Alexis Arquette</t>
  </si>
  <si>
    <t>Bride of Chucky </t>
  </si>
  <si>
    <t>Steve Barron</t>
  </si>
  <si>
    <t>The Adventures of Pinocchio </t>
  </si>
  <si>
    <t>The Counselor </t>
  </si>
  <si>
    <t>Double Take </t>
  </si>
  <si>
    <t>Ready to Rumble </t>
  </si>
  <si>
    <t>Josie and the Pussycats </t>
  </si>
  <si>
    <t>Anthony Bell</t>
  </si>
  <si>
    <t>Kevin Sussman</t>
  </si>
  <si>
    <t>Alpha and Omega </t>
  </si>
  <si>
    <t>The Covenant </t>
  </si>
  <si>
    <t>Andy Dick</t>
  </si>
  <si>
    <t>Loser </t>
  </si>
  <si>
    <t>Kevin Alejandro</t>
  </si>
  <si>
    <t>Strange Wilderness </t>
  </si>
  <si>
    <t>By the Sea </t>
  </si>
  <si>
    <t>Bille Woodruff</t>
  </si>
  <si>
    <t>Christian Monzon</t>
  </si>
  <si>
    <t>Honey </t>
  </si>
  <si>
    <t>Rick Friedberg</t>
  </si>
  <si>
    <t>Hulk Hogan</t>
  </si>
  <si>
    <t>Spy Hard </t>
  </si>
  <si>
    <t>Alan Ruck</t>
  </si>
  <si>
    <t>I Love You, Beth Cooper </t>
  </si>
  <si>
    <t>Boys and Girls </t>
  </si>
  <si>
    <t>Jim Fall</t>
  </si>
  <si>
    <t>Adventure|Comedy|Family|Music|Romance</t>
  </si>
  <si>
    <t>Clayton Snyder</t>
  </si>
  <si>
    <t>The Lizzie McGuire Movie </t>
  </si>
  <si>
    <t>Tina Gordon Chism</t>
  </si>
  <si>
    <t>Tyler James Williams</t>
  </si>
  <si>
    <t>Peeples </t>
  </si>
  <si>
    <t>Vicky Jenson</t>
  </si>
  <si>
    <t>Post Grad </t>
  </si>
  <si>
    <t>Michael Chapman</t>
  </si>
  <si>
    <t>The Clan of the Cave Bear </t>
  </si>
  <si>
    <t>Tammin Sursok</t>
  </si>
  <si>
    <t>Aquamarine </t>
  </si>
  <si>
    <t>Max Keeble's Big Move </t>
  </si>
  <si>
    <t>In the Cut </t>
  </si>
  <si>
    <t>Gregory Poirier</t>
  </si>
  <si>
    <t>Tomcats </t>
  </si>
  <si>
    <t>Dewey Nicks</t>
  </si>
  <si>
    <t>Slackers </t>
  </si>
  <si>
    <t>Sleepover </t>
  </si>
  <si>
    <t>Bob Odenkirk</t>
  </si>
  <si>
    <t>The Brothers Solomon </t>
  </si>
  <si>
    <t>Fina Torres</t>
  </si>
  <si>
    <t>Woman on Top </t>
  </si>
  <si>
    <t>Claudia Llosa</t>
  </si>
  <si>
    <t>Ian Tracey</t>
  </si>
  <si>
    <t>Aloft </t>
  </si>
  <si>
    <t>Mark Tarlov</t>
  </si>
  <si>
    <t>Simply Irresistible </t>
  </si>
  <si>
    <t>George Ratliff</t>
  </si>
  <si>
    <t>Action|Comedy|Drama|Thriller</t>
  </si>
  <si>
    <t>Salvation Boulevard </t>
  </si>
  <si>
    <t>Harmony Korine</t>
  </si>
  <si>
    <t>Spring Breakers </t>
  </si>
  <si>
    <t>J.S. Cardone</t>
  </si>
  <si>
    <t>Brendan Fehr</t>
  </si>
  <si>
    <t>The Forsaken </t>
  </si>
  <si>
    <t>Angela Robinson</t>
  </si>
  <si>
    <t>D.E.B.S. </t>
  </si>
  <si>
    <t>Spaced Invaders </t>
  </si>
  <si>
    <t>Anthony Hickox</t>
  </si>
  <si>
    <t>Warlock: The Armageddon </t>
  </si>
  <si>
    <t>Tom Schulman</t>
  </si>
  <si>
    <t>Kristy Swanson</t>
  </si>
  <si>
    <t>8 Heads in a Duffel Bag </t>
  </si>
  <si>
    <t>Leslye Headland</t>
  </si>
  <si>
    <t>Bachelorette </t>
  </si>
  <si>
    <t>Tim Heidecker</t>
  </si>
  <si>
    <t>Michael Gross</t>
  </si>
  <si>
    <t>Tim and Eric's Billion Dollar Movie </t>
  </si>
  <si>
    <t>John Carl Buechler</t>
  </si>
  <si>
    <t>Friday the 13th Part VII: The New Blood </t>
  </si>
  <si>
    <t>Eric Sheffer Stevens</t>
  </si>
  <si>
    <t>Silent House </t>
  </si>
  <si>
    <t>Jerry Jameson</t>
  </si>
  <si>
    <t>Captive </t>
  </si>
  <si>
    <t>Neema Barnette</t>
  </si>
  <si>
    <t>Monica Calhoun</t>
  </si>
  <si>
    <t>Civil Brand </t>
  </si>
  <si>
    <t>Myles Berkowitz</t>
  </si>
  <si>
    <t>20 Dates </t>
  </si>
  <si>
    <t>Action|Adventure|Fantasy|Horror|Thriller</t>
  </si>
  <si>
    <t>The Mummy: Tomb of the Dragon Emperor </t>
  </si>
  <si>
    <t>Ghost Rider </t>
  </si>
  <si>
    <t>Comedy|Sci-Fi|Thriller</t>
  </si>
  <si>
    <t>The Stepford Wives </t>
  </si>
  <si>
    <t>Comedy|Family|Sci-Fi</t>
  </si>
  <si>
    <t>Flubber </t>
  </si>
  <si>
    <t>Zookeeper </t>
  </si>
  <si>
    <t>Barry Cook</t>
  </si>
  <si>
    <t>Charlie Rowe</t>
  </si>
  <si>
    <t>Walking with Dinosaurs 3D </t>
  </si>
  <si>
    <t>Doom </t>
  </si>
  <si>
    <t>Comedy|Drama|Family|Musical</t>
  </si>
  <si>
    <t>Annie </t>
  </si>
  <si>
    <t>Lawrence Guterman</t>
  </si>
  <si>
    <t>Action|Comedy|Family|Fantasy</t>
  </si>
  <si>
    <t>Carol Ann Susi</t>
  </si>
  <si>
    <t>Cats &amp; Dogs </t>
  </si>
  <si>
    <t>Animation|Comedy|Family|Fantasy|Music</t>
  </si>
  <si>
    <t>Jesse McCartney</t>
  </si>
  <si>
    <t>Alvin and the Chipmunks </t>
  </si>
  <si>
    <t>Christmas with the Kranks </t>
  </si>
  <si>
    <t>Scary Movie 2 </t>
  </si>
  <si>
    <t>Gordon Chan</t>
  </si>
  <si>
    <t>The Medallion </t>
  </si>
  <si>
    <t>Krista Allen</t>
  </si>
  <si>
    <t>The Final Destination </t>
  </si>
  <si>
    <t>Mark A.Z. Dippé</t>
  </si>
  <si>
    <t>Spawn </t>
  </si>
  <si>
    <t>Ri¢hie Ri¢h </t>
  </si>
  <si>
    <t>Action|Adventure|Drama|Thriller|Western</t>
  </si>
  <si>
    <t>Texas Rangers </t>
  </si>
  <si>
    <t>J Blakeson</t>
  </si>
  <si>
    <t>The 5th Wave </t>
  </si>
  <si>
    <t>Twilight </t>
  </si>
  <si>
    <t>Aaliyah</t>
  </si>
  <si>
    <t>Queen of the Damned </t>
  </si>
  <si>
    <t>Hugh Johnson</t>
  </si>
  <si>
    <t>Action|Adventure|Comedy|Drama|Thriller</t>
  </si>
  <si>
    <t>Chill Factor </t>
  </si>
  <si>
    <t>Nick Hurran</t>
  </si>
  <si>
    <t>Little Black Book </t>
  </si>
  <si>
    <t>The Wedding Planner </t>
  </si>
  <si>
    <t>Erick Avari</t>
  </si>
  <si>
    <t>Paul Blart: Mall Cop </t>
  </si>
  <si>
    <t>Legion </t>
  </si>
  <si>
    <t>Action|Adventure|Comedy|Sci-Fi|Thriller</t>
  </si>
  <si>
    <t>Clockstoppers </t>
  </si>
  <si>
    <t>Rip Torn</t>
  </si>
  <si>
    <t>Welcome to Mooseport </t>
  </si>
  <si>
    <t>Alan Shapiro</t>
  </si>
  <si>
    <t>Flipper </t>
  </si>
  <si>
    <t>Cathy Malkasian</t>
  </si>
  <si>
    <t>The Wild Thornberrys Movie </t>
  </si>
  <si>
    <t>Rachel Talalay</t>
  </si>
  <si>
    <t>Tank Girl </t>
  </si>
  <si>
    <t>Adventure|Family|Fantasy|Music|Musical</t>
  </si>
  <si>
    <t>Lena Horne</t>
  </si>
  <si>
    <t>The Wiz </t>
  </si>
  <si>
    <t>Catch That Kid </t>
  </si>
  <si>
    <t>My Stepmother Is an Alien </t>
  </si>
  <si>
    <t>Stomp the Yard </t>
  </si>
  <si>
    <t>Ciarán Foy</t>
  </si>
  <si>
    <t>Laila Haley</t>
  </si>
  <si>
    <t>Sinister 2 </t>
  </si>
  <si>
    <t>Jeff Lowell</t>
  </si>
  <si>
    <t>Over Her Dead Body </t>
  </si>
  <si>
    <t>Franklin J. Schaffner</t>
  </si>
  <si>
    <t>Sphinx </t>
  </si>
  <si>
    <t>Jim Issa</t>
  </si>
  <si>
    <t>Good Intentions </t>
  </si>
  <si>
    <t>Sarik Andreasyan</t>
  </si>
  <si>
    <t>American Heist </t>
  </si>
  <si>
    <t>Masayuki Ochiai</t>
  </si>
  <si>
    <t>James Kyson</t>
  </si>
  <si>
    <t>Shutter </t>
  </si>
  <si>
    <t>Action Jackson </t>
  </si>
  <si>
    <t>Dominique Othenin-Girard</t>
  </si>
  <si>
    <t>Halloween 5 </t>
  </si>
  <si>
    <t>David Gelb</t>
  </si>
  <si>
    <t>The Lazarus Effect </t>
  </si>
  <si>
    <t>Addicted </t>
  </si>
  <si>
    <t>Gonzalo López-Gallego</t>
  </si>
  <si>
    <t>Warren Christie</t>
  </si>
  <si>
    <t>Apollo 18 </t>
  </si>
  <si>
    <t>Ruba Nadda</t>
  </si>
  <si>
    <t>Saad Siddiqui</t>
  </si>
  <si>
    <t>Inescapable </t>
  </si>
  <si>
    <t>Louis C.K.</t>
  </si>
  <si>
    <t>Action|Adventure|Comedy|Musical</t>
  </si>
  <si>
    <t>Wanda Sykes</t>
  </si>
  <si>
    <t>Pootie Tang </t>
  </si>
  <si>
    <t>William Kaufman</t>
  </si>
  <si>
    <t>Paul McGillion</t>
  </si>
  <si>
    <t>The Marine 4: Moving Target </t>
  </si>
  <si>
    <t>Tyler Oliver</t>
  </si>
  <si>
    <t>Horror|Romance|Thriller</t>
  </si>
  <si>
    <t>Forget Me Not </t>
  </si>
  <si>
    <t>Nickolas Perry</t>
  </si>
  <si>
    <t>Patrick Renna</t>
  </si>
  <si>
    <t>Speedway Junky </t>
  </si>
  <si>
    <t>Robert Hall</t>
  </si>
  <si>
    <t>Angelina Armani</t>
  </si>
  <si>
    <t>Fear Clinic </t>
  </si>
  <si>
    <t>Oliver Blackburn</t>
  </si>
  <si>
    <t>Donkey Punch </t>
  </si>
  <si>
    <t>Hoyt Yeatman</t>
  </si>
  <si>
    <t>G-Force </t>
  </si>
  <si>
    <t>Stefen Fangmeier</t>
  </si>
  <si>
    <t>Eragon </t>
  </si>
  <si>
    <t>Action|Adventure|Family|Sci-Fi|Thriller</t>
  </si>
  <si>
    <t>Lost in Space </t>
  </si>
  <si>
    <t>Exorcist: The Beginning </t>
  </si>
  <si>
    <t>Stuart Beattie</t>
  </si>
  <si>
    <t>Action|Fantasy|Sci-Fi|Thriller</t>
  </si>
  <si>
    <t>Caitlin Stasey</t>
  </si>
  <si>
    <t>I, Frankenstein </t>
  </si>
  <si>
    <t>Random Hearts </t>
  </si>
  <si>
    <t>Maid in Manhattan </t>
  </si>
  <si>
    <t>Alice Greczyn</t>
  </si>
  <si>
    <t>The Dukes of Hazzard </t>
  </si>
  <si>
    <t>The Scarlet Letter </t>
  </si>
  <si>
    <t>Jade </t>
  </si>
  <si>
    <t>Judith Chapman</t>
  </si>
  <si>
    <t>The Sweetest Thing </t>
  </si>
  <si>
    <t>Beau Mirchoff</t>
  </si>
  <si>
    <t>Scary Movie 4 </t>
  </si>
  <si>
    <t>James Wilcox</t>
  </si>
  <si>
    <t>Sex Tape </t>
  </si>
  <si>
    <t>Bless the Child </t>
  </si>
  <si>
    <t>Get Carter </t>
  </si>
  <si>
    <t>Action|Adventure|Family|Thriller</t>
  </si>
  <si>
    <t>Alex Rider: Operation Stormbreaker </t>
  </si>
  <si>
    <t>Spy Kids 2: Island of Lost Dreams </t>
  </si>
  <si>
    <t>Alex Cross </t>
  </si>
  <si>
    <t>Hot Pursuit </t>
  </si>
  <si>
    <t>The Order </t>
  </si>
  <si>
    <t>Big Momma's House </t>
  </si>
  <si>
    <t>Snow Dogs </t>
  </si>
  <si>
    <t>Comedy|Family|Fantasy|Sport</t>
  </si>
  <si>
    <t>Brenda Song</t>
  </si>
  <si>
    <t>Like Mike </t>
  </si>
  <si>
    <t>Rainn Wilson</t>
  </si>
  <si>
    <t>My Super Ex-Girlfriend </t>
  </si>
  <si>
    <t>Bruce Hunt</t>
  </si>
  <si>
    <t>The Cave </t>
  </si>
  <si>
    <t>Unaccompanied Minors </t>
  </si>
  <si>
    <t>Bruce McCulloch</t>
  </si>
  <si>
    <t>Martin Starr</t>
  </si>
  <si>
    <t>Stealing Harvard </t>
  </si>
  <si>
    <t>Mary McGuckian</t>
  </si>
  <si>
    <t>The Bridge of San Luis Rey </t>
  </si>
  <si>
    <t>Fred Durst</t>
  </si>
  <si>
    <t>Biography|Comedy|Drama|Family|Sport</t>
  </si>
  <si>
    <t>Tasha Smith</t>
  </si>
  <si>
    <t>The Longshots </t>
  </si>
  <si>
    <t>Ed Skrein</t>
  </si>
  <si>
    <t>The Transporter Refueled </t>
  </si>
  <si>
    <t>Stay Alive </t>
  </si>
  <si>
    <t>Action|Comedy|Crime|Fantasy|Horror|Mystery|Sci-Fi|Thriller</t>
  </si>
  <si>
    <t>Marco St. John</t>
  </si>
  <si>
    <t>Dylan Dog: Dead of Night </t>
  </si>
  <si>
    <t>John Hoffman</t>
  </si>
  <si>
    <t>Comedy|Drama|Family|Fantasy|Sci-Fi</t>
  </si>
  <si>
    <t>Good Boy! </t>
  </si>
  <si>
    <t>Jennifer's Body </t>
  </si>
  <si>
    <t>Taylor Negron</t>
  </si>
  <si>
    <t>Vamps </t>
  </si>
  <si>
    <t>Malibu's Most Wanted </t>
  </si>
  <si>
    <t>Martin Weisz</t>
  </si>
  <si>
    <t>Jeff Kober</t>
  </si>
  <si>
    <t>The Hills Have Eyes II </t>
  </si>
  <si>
    <t>Mark Piznarski</t>
  </si>
  <si>
    <t>Here on Earth </t>
  </si>
  <si>
    <t>Dito Montiel</t>
  </si>
  <si>
    <t>The Son of No One </t>
  </si>
  <si>
    <t>Hot Tub Time Machine 2 </t>
  </si>
  <si>
    <t>Jon Hess</t>
  </si>
  <si>
    <t>Burt Young</t>
  </si>
  <si>
    <t>Excessive Force </t>
  </si>
  <si>
    <t>Stewart Hendler</t>
  </si>
  <si>
    <t>Sorority Row </t>
  </si>
  <si>
    <t>The Ladies Man </t>
  </si>
  <si>
    <t>William A. Graham</t>
  </si>
  <si>
    <t>Return to the Blue Lagoon </t>
  </si>
  <si>
    <t>Held Up </t>
  </si>
  <si>
    <t>Fantasy|Horror|Romance|Thriller</t>
  </si>
  <si>
    <t>Lisa Wilcox</t>
  </si>
  <si>
    <t>A Nightmare on Elm Street 5: The Dream Child </t>
  </si>
  <si>
    <t>Zach Cregger</t>
  </si>
  <si>
    <t>Miss March </t>
  </si>
  <si>
    <t>George Jackson</t>
  </si>
  <si>
    <t>William Schallert</t>
  </si>
  <si>
    <t>House Party 2 </t>
  </si>
  <si>
    <t>Air Bud </t>
  </si>
  <si>
    <t>Michael Tiddes</t>
  </si>
  <si>
    <t>Essence Atkins</t>
  </si>
  <si>
    <t>A Haunted House </t>
  </si>
  <si>
    <t>Dinesh D'Souza</t>
  </si>
  <si>
    <t>Barack Obama</t>
  </si>
  <si>
    <t>2016: Obama's America </t>
  </si>
  <si>
    <t>Robby Henson</t>
  </si>
  <si>
    <t>Marc Blucas</t>
  </si>
  <si>
    <t>Thr3e </t>
  </si>
  <si>
    <t>Poland</t>
  </si>
  <si>
    <t>Michael Herz</t>
  </si>
  <si>
    <t>Action|Comedy|Horror|Sci-Fi</t>
  </si>
  <si>
    <t>Phoebe Legere</t>
  </si>
  <si>
    <t>The Toxic Avenger Part II </t>
  </si>
  <si>
    <t>The Lords of Salem </t>
  </si>
  <si>
    <t>Shane Dawson</t>
  </si>
  <si>
    <t>Not Cool </t>
  </si>
  <si>
    <t>Ray Griggs</t>
  </si>
  <si>
    <t>Bill Farmer</t>
  </si>
  <si>
    <t>I Want Your Money </t>
  </si>
  <si>
    <t>Sam Shepard</t>
  </si>
  <si>
    <t>Stealth </t>
  </si>
  <si>
    <t>Adventure|Animation|Comedy|Family|Fantasy|Music</t>
  </si>
  <si>
    <t>Alvin and the Chipmunks: The Road Chip </t>
  </si>
  <si>
    <t>Lucky Numbers </t>
  </si>
  <si>
    <t>The Happening </t>
  </si>
  <si>
    <t>Miss Congeniality 2: Armed and Fabulous </t>
  </si>
  <si>
    <t>Dylan Walsh</t>
  </si>
  <si>
    <t>Congo </t>
  </si>
  <si>
    <t>Garfield </t>
  </si>
  <si>
    <t>Biography|Crime|Drama|Music</t>
  </si>
  <si>
    <t>50 Cent</t>
  </si>
  <si>
    <t>Get Rich or Die Tryin' </t>
  </si>
  <si>
    <t>Ken Arnold</t>
  </si>
  <si>
    <t>Abduction </t>
  </si>
  <si>
    <t>Cursed </t>
  </si>
  <si>
    <t>Action|Adventure|Comedy|Crime|Family|Romance|Thriller</t>
  </si>
  <si>
    <t>Agent Cody Banks </t>
  </si>
  <si>
    <t>The Grudge 2 </t>
  </si>
  <si>
    <t>Michael J. Bassett</t>
  </si>
  <si>
    <t>Adventure|Drama|Horror|Mystery|Thriller</t>
  </si>
  <si>
    <t>Silent Hill: Revelation 3D </t>
  </si>
  <si>
    <t>Benson Lee</t>
  </si>
  <si>
    <t>Battle of the Year </t>
  </si>
  <si>
    <t>Kelsey Grammer</t>
  </si>
  <si>
    <t>Fame </t>
  </si>
  <si>
    <t>William A. Fraker</t>
  </si>
  <si>
    <t>Jason Robards</t>
  </si>
  <si>
    <t>The Legend of the Lone Ranger </t>
  </si>
  <si>
    <t>When a Stranger Calls </t>
  </si>
  <si>
    <t>Home Fries </t>
  </si>
  <si>
    <t>Superstar </t>
  </si>
  <si>
    <t>Courtney Solomon</t>
  </si>
  <si>
    <t>An American Haunting </t>
  </si>
  <si>
    <t>Girl 6 </t>
  </si>
  <si>
    <t>Madea's Family Reunion </t>
  </si>
  <si>
    <t>Swimfan </t>
  </si>
  <si>
    <t>The Brown Bunny </t>
  </si>
  <si>
    <t>David E. Talbert</t>
  </si>
  <si>
    <t>Baggage Claim </t>
  </si>
  <si>
    <t>The Ten </t>
  </si>
  <si>
    <t>Christopher Landon</t>
  </si>
  <si>
    <t>Richard Cabral</t>
  </si>
  <si>
    <t>Paranormal Activity: The Marked Ones </t>
  </si>
  <si>
    <t>Maurice Joyce</t>
  </si>
  <si>
    <t>Doug's 1st Movie </t>
  </si>
  <si>
    <t>Survival of the Dead </t>
  </si>
  <si>
    <t>Enrique Begne</t>
  </si>
  <si>
    <t>Compadres </t>
  </si>
  <si>
    <t>Bradley Parker</t>
  </si>
  <si>
    <t>Chernobyl Diaries </t>
  </si>
  <si>
    <t>After Earth </t>
  </si>
  <si>
    <t>Gulliver's Travels </t>
  </si>
  <si>
    <t>Comedy|Family|Fantasy|Horror|Mystery</t>
  </si>
  <si>
    <t>Marsha Thomason</t>
  </si>
  <si>
    <t>The Haunted Mansion </t>
  </si>
  <si>
    <t>Scooby-Doo </t>
  </si>
  <si>
    <t>The Haunting </t>
  </si>
  <si>
    <t>The Twilight Saga: Eclipse </t>
  </si>
  <si>
    <t>Year One </t>
  </si>
  <si>
    <t>Steven Anthony Lawrence</t>
  </si>
  <si>
    <t>My Favorite Martian </t>
  </si>
  <si>
    <t>Adventure|Comedy|Family|Romance|Sci-Fi</t>
  </si>
  <si>
    <t>Meet Dave </t>
  </si>
  <si>
    <t>Holy Man </t>
  </si>
  <si>
    <t>The Big Bounce </t>
  </si>
  <si>
    <t>The Phantom </t>
  </si>
  <si>
    <t>Sam Waterston</t>
  </si>
  <si>
    <t>Shadow Conspiracy </t>
  </si>
  <si>
    <t>Superman III </t>
  </si>
  <si>
    <t>Chris Gorak</t>
  </si>
  <si>
    <t>The Darkest Hour </t>
  </si>
  <si>
    <t>Don Mancini</t>
  </si>
  <si>
    <t>Seed of Chucky </t>
  </si>
  <si>
    <t>Dracula 2000 </t>
  </si>
  <si>
    <t>Ghosts of Mars </t>
  </si>
  <si>
    <t>Adventure|Comedy|Family|Fantasy|Horror|Mystery</t>
  </si>
  <si>
    <t>Scooby-Doo 2: Monsters Unleashed </t>
  </si>
  <si>
    <t>Drama|Music|Mystery|Romance|Thriller</t>
  </si>
  <si>
    <t>Abandon </t>
  </si>
  <si>
    <t>Say It Isn't So </t>
  </si>
  <si>
    <t>I Don't Know How She Does It </t>
  </si>
  <si>
    <t>Tammy </t>
  </si>
  <si>
    <t>Shorts </t>
  </si>
  <si>
    <t>Mabrouk El Mechri</t>
  </si>
  <si>
    <t>The Cold Light of Day </t>
  </si>
  <si>
    <t>Summer Catch </t>
  </si>
  <si>
    <t>Diane English</t>
  </si>
  <si>
    <t>The Women </t>
  </si>
  <si>
    <t>Halloween II </t>
  </si>
  <si>
    <t>Stephan Elliott</t>
  </si>
  <si>
    <t>Jason Priestley</t>
  </si>
  <si>
    <t>Eye of the Beholder </t>
  </si>
  <si>
    <t>Mort Nathan</t>
  </si>
  <si>
    <t>Boat Trip </t>
  </si>
  <si>
    <t>Our Family Wedding </t>
  </si>
  <si>
    <t>Chris Elliott</t>
  </si>
  <si>
    <t>Snow Day </t>
  </si>
  <si>
    <t>Kris Isacsson</t>
  </si>
  <si>
    <t>Down to You </t>
  </si>
  <si>
    <t>Sullivan Stapleton</t>
  </si>
  <si>
    <t>Darkness Falls </t>
  </si>
  <si>
    <t>Harvard Man </t>
  </si>
  <si>
    <t>Freddy's Dead: The Final Nightmare </t>
  </si>
  <si>
    <t>Joe Chappelle</t>
  </si>
  <si>
    <t>Halloween: The Curse of Michael Myers </t>
  </si>
  <si>
    <t>Action|Comedy|Sci-Fi|Western</t>
  </si>
  <si>
    <t>Wild Wild West </t>
  </si>
  <si>
    <t>Charlie's Angels: Full Throttle </t>
  </si>
  <si>
    <t>102 Dalmatians </t>
  </si>
  <si>
    <t>Elektra </t>
  </si>
  <si>
    <t>Supernova </t>
  </si>
  <si>
    <t>The Spirit </t>
  </si>
  <si>
    <t>Zoolander 2 </t>
  </si>
  <si>
    <t>The Flintstones </t>
  </si>
  <si>
    <t>Comedy|Crime|Family|Romance</t>
  </si>
  <si>
    <t>New York Minute </t>
  </si>
  <si>
    <t>Black Knight </t>
  </si>
  <si>
    <t>Hark Tsui</t>
  </si>
  <si>
    <t>Knock Off </t>
  </si>
  <si>
    <t>Aruba</t>
  </si>
  <si>
    <t>Nick Hamm</t>
  </si>
  <si>
    <t>Godsend </t>
  </si>
  <si>
    <t>Mike Disa</t>
  </si>
  <si>
    <t>Hoodwinked Too! Hood vs. Evil </t>
  </si>
  <si>
    <t>Corey Yuen</t>
  </si>
  <si>
    <t>Steve Howey</t>
  </si>
  <si>
    <t>DOA: Dead or Alive </t>
  </si>
  <si>
    <t>Janusz Kaminski</t>
  </si>
  <si>
    <t>Lost Souls </t>
  </si>
  <si>
    <t>Adventure|Comedy|Crime</t>
  </si>
  <si>
    <t>Jere Burns</t>
  </si>
  <si>
    <t>Crocodile Dundee in Los Angeles </t>
  </si>
  <si>
    <t>My Soul to Take </t>
  </si>
  <si>
    <t>The Animal </t>
  </si>
  <si>
    <t>Stuart Gillard</t>
  </si>
  <si>
    <t>Paige Turco</t>
  </si>
  <si>
    <t>Teenage Mutant Ninja Turtles III </t>
  </si>
  <si>
    <t>Madea's Witness Protection </t>
  </si>
  <si>
    <t>Texas Chainsaw 3D </t>
  </si>
  <si>
    <t>Envy </t>
  </si>
  <si>
    <t>They </t>
  </si>
  <si>
    <t>The Unborn </t>
  </si>
  <si>
    <t>Christian E. Christiansen</t>
  </si>
  <si>
    <t>The Roommate </t>
  </si>
  <si>
    <t>Phil Traill</t>
  </si>
  <si>
    <t>All About Steve </t>
  </si>
  <si>
    <t>Jason Zada</t>
  </si>
  <si>
    <t>Eoin Macken</t>
  </si>
  <si>
    <t>The Forest </t>
  </si>
  <si>
    <t>Ruggero Deodato</t>
  </si>
  <si>
    <t>Michael Berryman</t>
  </si>
  <si>
    <t>The Barbarians </t>
  </si>
  <si>
    <t>Vivek Agnihotri</t>
  </si>
  <si>
    <t>Emraan Hashmi</t>
  </si>
  <si>
    <t>Chocolate: Deep Dark Secrets </t>
  </si>
  <si>
    <t>Bruce Dellis</t>
  </si>
  <si>
    <t>Tatyana Ali</t>
  </si>
  <si>
    <t>Locker 13 </t>
  </si>
  <si>
    <t>Harry F. Millarde</t>
  </si>
  <si>
    <t>Stephen Carr</t>
  </si>
  <si>
    <t>Over the Hill to the Poorhouse </t>
  </si>
  <si>
    <t>Animation|Comedy|Fantasy</t>
  </si>
  <si>
    <t>Monkeybone </t>
  </si>
  <si>
    <t>Did You Hear About the Morgans? </t>
  </si>
  <si>
    <t>Robert Butler</t>
  </si>
  <si>
    <t>Turbulence </t>
  </si>
  <si>
    <t>Adventure|Comedy|Family|Fantasy|Romance|Sport</t>
  </si>
  <si>
    <t>Herbie Fully Loaded </t>
  </si>
  <si>
    <t>Action|Drama|Fantasy|Thriller|Western</t>
  </si>
  <si>
    <t>Jonah Hex </t>
  </si>
  <si>
    <t>Colin Strause</t>
  </si>
  <si>
    <t>Sam Trammell</t>
  </si>
  <si>
    <t>Aliens vs. Predator: Requiem </t>
  </si>
  <si>
    <t>Diane Keaton</t>
  </si>
  <si>
    <t>Adam Arkin</t>
  </si>
  <si>
    <t>Hanging Up </t>
  </si>
  <si>
    <t>The Musketeer </t>
  </si>
  <si>
    <t>M. Emmet Walsh</t>
  </si>
  <si>
    <t>Raise the Titanic </t>
  </si>
  <si>
    <t>A Madea Christmas </t>
  </si>
  <si>
    <t>Mark Valley</t>
  </si>
  <si>
    <t>The Next Best Thing </t>
  </si>
  <si>
    <t>Jim Sonzero</t>
  </si>
  <si>
    <t>Pulse </t>
  </si>
  <si>
    <t>John Bonito</t>
  </si>
  <si>
    <t>Kelly Carlson</t>
  </si>
  <si>
    <t>The Marine </t>
  </si>
  <si>
    <t>Marley Shelton</t>
  </si>
  <si>
    <t>Valentine </t>
  </si>
  <si>
    <t>Katherine Dieckmann</t>
  </si>
  <si>
    <t>Stephanie Szostak</t>
  </si>
  <si>
    <t>Motherhood </t>
  </si>
  <si>
    <t>S.R. Bindler</t>
  </si>
  <si>
    <t>Surfer, Dude </t>
  </si>
  <si>
    <t>Ashley Rickards</t>
  </si>
  <si>
    <t>A Haunted House 2 </t>
  </si>
  <si>
    <t>Warren P. Sonoda</t>
  </si>
  <si>
    <t>Action|Biography|Crime|Drama|Family|Fantasy</t>
  </si>
  <si>
    <t>Diahann Carroll</t>
  </si>
  <si>
    <t>The Masked Saint </t>
  </si>
  <si>
    <t>Danny Steinmann</t>
  </si>
  <si>
    <t>Tiffany Helm</t>
  </si>
  <si>
    <t>Friday the 13th: A New Beginning </t>
  </si>
  <si>
    <t>Full Frontal </t>
  </si>
  <si>
    <t>Sue Corcoran</t>
  </si>
  <si>
    <t>Comedy|Fantasy|Horror|Musical</t>
  </si>
  <si>
    <t>Tony Doupe</t>
  </si>
  <si>
    <t>Gory Gory Hallelujah </t>
  </si>
  <si>
    <t>Sam Firstenberg</t>
  </si>
  <si>
    <t>Michael Dudikoff</t>
  </si>
  <si>
    <t>American Ninja 2: The Confrontation </t>
  </si>
  <si>
    <t>Yogi Bear </t>
  </si>
  <si>
    <t>Raven-Symoné</t>
  </si>
  <si>
    <t>Dr. Dolittle 2 </t>
  </si>
  <si>
    <t>The Twilight Saga: New Moon </t>
  </si>
  <si>
    <t>Action|Adventure|Horror|Thriller</t>
  </si>
  <si>
    <t>Anaconda </t>
  </si>
  <si>
    <t>Big Momma's House 2 </t>
  </si>
  <si>
    <t>Bobbie Phillips</t>
  </si>
  <si>
    <t>Showgirls </t>
  </si>
  <si>
    <t>Warriors of Virtue </t>
  </si>
  <si>
    <t>Willard Huyck</t>
  </si>
  <si>
    <t>Howard the Duck </t>
  </si>
  <si>
    <t>Legally Blonde 2: Red, White &amp; Blonde </t>
  </si>
  <si>
    <t>Nicholas Gonzalez</t>
  </si>
  <si>
    <t>Anacondas: The Hunt for the Blood Orchid </t>
  </si>
  <si>
    <t>Don Michael Paul</t>
  </si>
  <si>
    <t>Claudia Christian</t>
  </si>
  <si>
    <t>Half Past Dead </t>
  </si>
  <si>
    <t>I Still Know What You Did Last Summer </t>
  </si>
  <si>
    <t>Mike Bigelow</t>
  </si>
  <si>
    <t>Carlos Ponce</t>
  </si>
  <si>
    <t>Deuce Bigalow: European Gigolo </t>
  </si>
  <si>
    <t>Katt Shea</t>
  </si>
  <si>
    <t>Jason London</t>
  </si>
  <si>
    <t>The Rage: Carrie 2 </t>
  </si>
  <si>
    <t>Are We There Yet? </t>
  </si>
  <si>
    <t>Sara Sugarman</t>
  </si>
  <si>
    <t>Comedy|Family|Music|Romance</t>
  </si>
  <si>
    <t>Confessions of a Teenage Drama Queen </t>
  </si>
  <si>
    <t>Douglas Aarniokoski</t>
  </si>
  <si>
    <t>Highlander: Endgame </t>
  </si>
  <si>
    <t>Matthew Settle</t>
  </si>
  <si>
    <t>The In Crowd </t>
  </si>
  <si>
    <t>Carmen Electra</t>
  </si>
  <si>
    <t>My Boss's Daughter </t>
  </si>
  <si>
    <t>Alan Rudolph</t>
  </si>
  <si>
    <t>Breakfast of Champions </t>
  </si>
  <si>
    <t>Rob Pritts</t>
  </si>
  <si>
    <t>Corky Romano </t>
  </si>
  <si>
    <t>Deb Hagan</t>
  </si>
  <si>
    <t>College </t>
  </si>
  <si>
    <t>Matt Shively</t>
  </si>
  <si>
    <t>Paranormal Activity 4 </t>
  </si>
  <si>
    <t>90 Minutes in Heaven </t>
  </si>
  <si>
    <t>The Boy Next Door </t>
  </si>
  <si>
    <t>DJ Pooh</t>
  </si>
  <si>
    <t>Angell Conwell</t>
  </si>
  <si>
    <t>The Wash </t>
  </si>
  <si>
    <t>Tommy Lee Wallace</t>
  </si>
  <si>
    <t>Tom Atkins</t>
  </si>
  <si>
    <t>Halloween III: Season of the Witch </t>
  </si>
  <si>
    <t>Huck Botko</t>
  </si>
  <si>
    <t>Matt Bennett</t>
  </si>
  <si>
    <t>The Virginity Hit </t>
  </si>
  <si>
    <t>Alex Craig Mann</t>
  </si>
  <si>
    <t>Detention of the Dead </t>
  </si>
  <si>
    <t>Driven </t>
  </si>
  <si>
    <t>Alvin and the Chipmunks: The Squeakquel </t>
  </si>
  <si>
    <t>Paul Bolger</t>
  </si>
  <si>
    <t>Happily N'Ever After </t>
  </si>
  <si>
    <t>Extreme Ops </t>
  </si>
  <si>
    <t>Cheryl Hines</t>
  </si>
  <si>
    <t>Space Chimps </t>
  </si>
  <si>
    <t>Superhero Movie </t>
  </si>
  <si>
    <t>Action|Adventure|Comedy|Family|Romance|Sci-Fi</t>
  </si>
  <si>
    <t>Agent Cody Banks 2: Destination London </t>
  </si>
  <si>
    <t>Code Name: The Cleaner </t>
  </si>
  <si>
    <t>Nancy Walker</t>
  </si>
  <si>
    <t>Biography|Comedy|Musical</t>
  </si>
  <si>
    <t>Can't Stop the Music </t>
  </si>
  <si>
    <t>Jesse Vaughan</t>
  </si>
  <si>
    <t>Juwanna Mann </t>
  </si>
  <si>
    <t>Tom Green</t>
  </si>
  <si>
    <t>Freddy Got Fingered </t>
  </si>
  <si>
    <t>Action|Comedy|Drama|War</t>
  </si>
  <si>
    <t>All the Queen's Men </t>
  </si>
  <si>
    <t>Vampire in Brooklyn </t>
  </si>
  <si>
    <t>The Vatican Tapes </t>
  </si>
  <si>
    <t>Lucas Grabeel</t>
  </si>
  <si>
    <t>High School Musical 3: Senior Year </t>
  </si>
  <si>
    <t>Gary Sherman</t>
  </si>
  <si>
    <t>Poltergeist III </t>
  </si>
  <si>
    <t>Black Christmas </t>
  </si>
  <si>
    <t>Rob Hedden</t>
  </si>
  <si>
    <t>Friday the 13th Part VIII: Jason Takes Manhattan </t>
  </si>
  <si>
    <t>The Perfect Match </t>
  </si>
  <si>
    <t>Stonewall </t>
  </si>
  <si>
    <t>Herb Freed</t>
  </si>
  <si>
    <t>Linnea Quigley</t>
  </si>
  <si>
    <t>Graduation Day </t>
  </si>
  <si>
    <t>Brett Piper</t>
  </si>
  <si>
    <t>Michelle Simone Miller</t>
  </si>
  <si>
    <t>Queen Crab </t>
  </si>
  <si>
    <t>Del Zamora</t>
  </si>
  <si>
    <t>Town &amp; Country </t>
  </si>
  <si>
    <t>New Line</t>
  </si>
  <si>
    <t>Action|Family|Fantasy|Musical</t>
  </si>
  <si>
    <t>The Nutcracker in 3D </t>
  </si>
  <si>
    <t>Alvin and the Chipmunks: Chipwrecked </t>
  </si>
  <si>
    <t>Kangaroo Jack </t>
  </si>
  <si>
    <t>The Shaggy Dog </t>
  </si>
  <si>
    <t>Steven Seagal</t>
  </si>
  <si>
    <t>On Deadly Ground </t>
  </si>
  <si>
    <t>The Island of Dr. Moreau </t>
  </si>
  <si>
    <t>Marc F. Adler</t>
  </si>
  <si>
    <t>Adventure|Animation|Comedy|Fantasy|Romance</t>
  </si>
  <si>
    <t>Delgo </t>
  </si>
  <si>
    <t>D.B. Woodside</t>
  </si>
  <si>
    <t>Paul Blart: Mall Cop 2 </t>
  </si>
  <si>
    <t>Brandon T. Jackson</t>
  </si>
  <si>
    <t>Big Mommas: Like Father, Like Son </t>
  </si>
  <si>
    <t>Ultraviolet </t>
  </si>
  <si>
    <t>Why Did I Get Married Too? </t>
  </si>
  <si>
    <t>Rebecca Budig</t>
  </si>
  <si>
    <t>Getaway </t>
  </si>
  <si>
    <t>Drama|Family|Music|Musical</t>
  </si>
  <si>
    <t>Jennifer Hudson</t>
  </si>
  <si>
    <t>Black Nativity </t>
  </si>
  <si>
    <t>Jessy Terrero</t>
  </si>
  <si>
    <t>Soul Plane </t>
  </si>
  <si>
    <t>James Isaac</t>
  </si>
  <si>
    <t>Peter Mensah</t>
  </si>
  <si>
    <t>Jason X </t>
  </si>
  <si>
    <t>David Zayas</t>
  </si>
  <si>
    <t>Skyline </t>
  </si>
  <si>
    <t>Stiles White</t>
  </si>
  <si>
    <t>Ouija </t>
  </si>
  <si>
    <t>James Manera</t>
  </si>
  <si>
    <t>Atlas Shrugged: Who Is John Galt? </t>
  </si>
  <si>
    <t>Peter M. Cohen</t>
  </si>
  <si>
    <t>Callie Thorne</t>
  </si>
  <si>
    <t>Whipped </t>
  </si>
  <si>
    <t>Fantastic Four </t>
  </si>
  <si>
    <t>Michael Patrick King</t>
  </si>
  <si>
    <t>Sex and the City 2 </t>
  </si>
  <si>
    <t>Nutty Professor II: The Klumps </t>
  </si>
  <si>
    <t>Cats &amp; Dogs: The Revenge of Kitty Galore </t>
  </si>
  <si>
    <t>Littleman </t>
  </si>
  <si>
    <t>Sunny Mabrey</t>
  </si>
  <si>
    <t>xXx: State of the Union </t>
  </si>
  <si>
    <t>Ghost Rider: Spirit of Vengeance </t>
  </si>
  <si>
    <t>Striptease </t>
  </si>
  <si>
    <t>Dania Ramirez</t>
  </si>
  <si>
    <t>Fat Albert </t>
  </si>
  <si>
    <t>Andrew Morahan</t>
  </si>
  <si>
    <t>Action|Fantasy|Romance|Sci-Fi</t>
  </si>
  <si>
    <t>Highlander: The Final Dimension </t>
  </si>
  <si>
    <t>Charles T. Kanganis</t>
  </si>
  <si>
    <t>3 Ninjas Kick Back </t>
  </si>
  <si>
    <t>Chriss Anglin</t>
  </si>
  <si>
    <t>An American Carol </t>
  </si>
  <si>
    <t>Jelena Jovanova</t>
  </si>
  <si>
    <t>In the Land of Blood and Honey </t>
  </si>
  <si>
    <t>Bosnian</t>
  </si>
  <si>
    <t>Christopher Erskin</t>
  </si>
  <si>
    <t>Johnson Family Vacation </t>
  </si>
  <si>
    <t>Movie 43 </t>
  </si>
  <si>
    <t>Adam Marcus</t>
  </si>
  <si>
    <t>Jason Goes to Hell: The Final Friday </t>
  </si>
  <si>
    <t>Dave Meyers</t>
  </si>
  <si>
    <t>Foolish </t>
  </si>
  <si>
    <t>The Salon </t>
  </si>
  <si>
    <t>Seychelle Gabriel</t>
  </si>
  <si>
    <t>The Last Airbender </t>
  </si>
  <si>
    <t>A Sound of Thunder </t>
  </si>
  <si>
    <t>Basic Instinct 2 </t>
  </si>
  <si>
    <t>Roxanne McKee</t>
  </si>
  <si>
    <t>The Legend of Hercules </t>
  </si>
  <si>
    <t>Thunderbirds </t>
  </si>
  <si>
    <t>Marmaduke </t>
  </si>
  <si>
    <t>Elaine May</t>
  </si>
  <si>
    <t>Action|Adventure|Comedy|Music|Thriller</t>
  </si>
  <si>
    <t>Carol Kane</t>
  </si>
  <si>
    <t>Ishtar </t>
  </si>
  <si>
    <t>Action|Adventure|Family|Sci-Fi</t>
  </si>
  <si>
    <t>Zoom </t>
  </si>
  <si>
    <t>Emily Osment</t>
  </si>
  <si>
    <t>Hannah Montana: The Movie </t>
  </si>
  <si>
    <t>Meiert Avis</t>
  </si>
  <si>
    <t>Undiscovered </t>
  </si>
  <si>
    <t>Chris Stokes</t>
  </si>
  <si>
    <t>Kristen Quintrall</t>
  </si>
  <si>
    <t>No Vacancy </t>
  </si>
  <si>
    <t>Dylan Bank</t>
  </si>
  <si>
    <t>Seregon O'Dassey</t>
  </si>
  <si>
    <t>Bleeding Hearts </t>
  </si>
  <si>
    <t>Fernanda Andrade</t>
  </si>
  <si>
    <t>The Devil Inside </t>
  </si>
  <si>
    <t>Travis Cluff</t>
  </si>
  <si>
    <t>Pfeifer Brown</t>
  </si>
  <si>
    <t>The Gallows </t>
  </si>
  <si>
    <t>Des McAnuff</t>
  </si>
  <si>
    <t>The Adventures of Rocky &amp; Bullwinkle </t>
  </si>
  <si>
    <t>David Kellogg</t>
  </si>
  <si>
    <t>Inspector Gadget </t>
  </si>
  <si>
    <t>Sam Taylor-Johnson</t>
  </si>
  <si>
    <t>Fifty Shades of Grey </t>
  </si>
  <si>
    <t>Spy Kids 3-D: Game Over </t>
  </si>
  <si>
    <t>Mic Rodgers</t>
  </si>
  <si>
    <t>Universal Soldier: The Return </t>
  </si>
  <si>
    <t>Chris Roberts</t>
  </si>
  <si>
    <t>Saffron Burrows</t>
  </si>
  <si>
    <t>Wing Commander </t>
  </si>
  <si>
    <t>Marcos Siega</t>
  </si>
  <si>
    <t>Cheech Marin</t>
  </si>
  <si>
    <t>Underclassman </t>
  </si>
  <si>
    <t>Jeffrey W. Byrd</t>
  </si>
  <si>
    <t>King's Ransom </t>
  </si>
  <si>
    <t>Brian Trenchard-Smith</t>
  </si>
  <si>
    <t>Megiddo: The Omega Code 2 </t>
  </si>
  <si>
    <t>Barry Watson</t>
  </si>
  <si>
    <t>Boogeyman </t>
  </si>
  <si>
    <t>Eric Mendenhall</t>
  </si>
  <si>
    <t>I Can Do Bad All by Myself </t>
  </si>
  <si>
    <t>Todd Lincoln</t>
  </si>
  <si>
    <t>Julianna Guill</t>
  </si>
  <si>
    <t>The Apparition </t>
  </si>
  <si>
    <t>Rick Rosenthal</t>
  </si>
  <si>
    <t>Halloween: Resurrection </t>
  </si>
  <si>
    <t>John Ottman</t>
  </si>
  <si>
    <t>Urban Legends: Final Cut </t>
  </si>
  <si>
    <t>Harry Styles</t>
  </si>
  <si>
    <t>One Direction: This Is Us </t>
  </si>
  <si>
    <t>Eric Bross</t>
  </si>
  <si>
    <t>On the Line </t>
  </si>
  <si>
    <t>Deon Taylor</t>
  </si>
  <si>
    <t>Matt Cohen</t>
  </si>
  <si>
    <t>Chain Letter </t>
  </si>
  <si>
    <t>In Her Line of Fire </t>
  </si>
  <si>
    <t>Mike Bruce</t>
  </si>
  <si>
    <t>Joseph Campanella</t>
  </si>
  <si>
    <t>The Legend of God's Gun </t>
  </si>
  <si>
    <t>Annabel Jankel</t>
  </si>
  <si>
    <t>Super Mario Bros. </t>
  </si>
  <si>
    <t>Joseph Kahn</t>
  </si>
  <si>
    <t>Torque </t>
  </si>
  <si>
    <t>Chris Zylka</t>
  </si>
  <si>
    <t>Shark Night 3D </t>
  </si>
  <si>
    <t>Peter Hastings</t>
  </si>
  <si>
    <t>Comedy|Family|Music|Musical</t>
  </si>
  <si>
    <t>The Country Bears </t>
  </si>
  <si>
    <t>Joe Berlinger</t>
  </si>
  <si>
    <t>Adventure|Fantasy|Horror|Mystery|Thriller</t>
  </si>
  <si>
    <t>Kim Director</t>
  </si>
  <si>
    <t>Book of Shadows: Blair Witch 2 </t>
  </si>
  <si>
    <t>Matt Bettinelli-Olpin</t>
  </si>
  <si>
    <t>Devil's Due </t>
  </si>
  <si>
    <t>Ed Gass-Donnelly</t>
  </si>
  <si>
    <t>The Last Exorcism Part II </t>
  </si>
  <si>
    <t>3 Strikes </t>
  </si>
  <si>
    <t>Warren Sheppard</t>
  </si>
  <si>
    <t>Action|Romance|Sport</t>
  </si>
  <si>
    <t>Jennifer Hale</t>
  </si>
  <si>
    <t>Fight to the Finish </t>
  </si>
  <si>
    <t>James O'Brien</t>
  </si>
  <si>
    <t>Adventure|Drama|Fantasy|Thriller|Western</t>
  </si>
  <si>
    <t>Mark Fantasia</t>
  </si>
  <si>
    <t>Western Religion </t>
  </si>
  <si>
    <t>Al Silliman Jr.</t>
  </si>
  <si>
    <t>Christina Hart</t>
  </si>
  <si>
    <t>The Stewardesses </t>
  </si>
  <si>
    <t>Jason Trost</t>
  </si>
  <si>
    <t>Sean Whalen</t>
  </si>
  <si>
    <t>All Superheroes Must Die </t>
  </si>
  <si>
    <t>Steve Boyum</t>
  </si>
  <si>
    <t>Meet the Deedles </t>
  </si>
  <si>
    <t>Fred Dekker</t>
  </si>
  <si>
    <t>RoboCop 3 </t>
  </si>
  <si>
    <t>Eric Valette</t>
  </si>
  <si>
    <t>Johnny Lewis</t>
  </si>
  <si>
    <t>One Missed Call </t>
  </si>
  <si>
    <t>Nelson McCormick</t>
  </si>
  <si>
    <t>Prom Night </t>
  </si>
  <si>
    <t>Stephen Carpenter</t>
  </si>
  <si>
    <t>Melissa Sagemiller</t>
  </si>
  <si>
    <t>Soul Survivors </t>
  </si>
  <si>
    <t>Scott Marshall</t>
  </si>
  <si>
    <t>Drew Fuller</t>
  </si>
  <si>
    <t>Blonde Ambition </t>
  </si>
  <si>
    <t>Michael Martin</t>
  </si>
  <si>
    <t>Joe Estevez</t>
  </si>
  <si>
    <t>I Got the Hook Up </t>
  </si>
  <si>
    <t>Carmen Marron</t>
  </si>
  <si>
    <t>Jossara Jinaro</t>
  </si>
  <si>
    <t>Go for It! </t>
  </si>
  <si>
    <t>Nolan Gerard Funk</t>
  </si>
  <si>
    <t>The Canyons </t>
  </si>
  <si>
    <t>Bo Welch</t>
  </si>
  <si>
    <t>Sean Hayes</t>
  </si>
  <si>
    <t>The Cat in the Hat </t>
  </si>
  <si>
    <t>The Adventures of Pluto Nash </t>
  </si>
  <si>
    <t>Marco Schnabel</t>
  </si>
  <si>
    <t>The Love Guru </t>
  </si>
  <si>
    <t>Uwe Boll</t>
  </si>
  <si>
    <t>In the Name of the King: A Dungeon Siege Tale </t>
  </si>
  <si>
    <t>Steven E. de Souza</t>
  </si>
  <si>
    <t>Street Fighter </t>
  </si>
  <si>
    <t>Furry Vengeance </t>
  </si>
  <si>
    <t>Dudley Do-Right </t>
  </si>
  <si>
    <t>Woo </t>
  </si>
  <si>
    <t>Sylvio Tabet</t>
  </si>
  <si>
    <t>Beastmaster 2: Through the Portal of Time </t>
  </si>
  <si>
    <t>Mickey Liddell</t>
  </si>
  <si>
    <t>Jessica Lowndes</t>
  </si>
  <si>
    <t>The Haunting of Molly Hartley </t>
  </si>
  <si>
    <t>Batman &amp; Robin </t>
  </si>
  <si>
    <t>Speed 2: Cruise Control </t>
  </si>
  <si>
    <t>Chris Klein</t>
  </si>
  <si>
    <t>Street Fighter: The Legend of Chun-Li </t>
  </si>
  <si>
    <t>Brian Thompson</t>
  </si>
  <si>
    <t>Mortal Kombat: Annihilation </t>
  </si>
  <si>
    <t>Adventure|Comedy|Drama|Family|Romance</t>
  </si>
  <si>
    <t>Beverly Hills Chihuahua </t>
  </si>
  <si>
    <t>Deryck Broom</t>
  </si>
  <si>
    <t>Animation</t>
  </si>
  <si>
    <t>Vic Mignogna</t>
  </si>
  <si>
    <t>The Lion of Judah </t>
  </si>
  <si>
    <t>Collin Joseph Neal</t>
  </si>
  <si>
    <t>Julianne Gabert</t>
  </si>
  <si>
    <t>Run, Hide, Die </t>
  </si>
  <si>
    <t>Wych Kaosayananda</t>
  </si>
  <si>
    <t>Talisa Soto</t>
  </si>
  <si>
    <t>Ballistic: Ecks vs. Sever </t>
  </si>
  <si>
    <t>Comedy|Family|Romance|Sci-Fi</t>
  </si>
  <si>
    <t>The Flintstones in Viva Rock Vegas </t>
  </si>
  <si>
    <t>Hyung-rae Shim</t>
  </si>
  <si>
    <t>Action|Drama|Fantasy|Horror|Thriller</t>
  </si>
  <si>
    <t>Dragon Wars: D-War </t>
  </si>
  <si>
    <t>Spy Kids: All the Time in the World in 4D </t>
  </si>
  <si>
    <t>Britt Allcroft</t>
  </si>
  <si>
    <t>Thomas and the Magic Railroad </t>
  </si>
  <si>
    <t>Sidney J. Furie</t>
  </si>
  <si>
    <t>Superman IV: The Quest for Peace </t>
  </si>
  <si>
    <t>The Last Godfather </t>
  </si>
  <si>
    <t>Swept Away </t>
  </si>
  <si>
    <t>Louis Morneau</t>
  </si>
  <si>
    <t>Leon</t>
  </si>
  <si>
    <t>Bats </t>
  </si>
  <si>
    <t>José Luis Valenzuela</t>
  </si>
  <si>
    <t>Luminarias </t>
  </si>
  <si>
    <t>The Adventures of Sharkboy and Lavagirl 3-D </t>
  </si>
  <si>
    <t>Damien Dante Wayans</t>
  </si>
  <si>
    <t>Action|Comedy|Music</t>
  </si>
  <si>
    <t>Dance Flick </t>
  </si>
  <si>
    <t>Jason Friedberg</t>
  </si>
  <si>
    <t>Vampires Suck </t>
  </si>
  <si>
    <t>Marisa Saks</t>
  </si>
  <si>
    <t>Scary Movie 5 </t>
  </si>
  <si>
    <t>Hal Needham</t>
  </si>
  <si>
    <t>Barry Bostwick</t>
  </si>
  <si>
    <t>Megaforce </t>
  </si>
  <si>
    <t>Arthur Hiller</t>
  </si>
  <si>
    <t>An Alan Smithee Film: Burn Hollywood Burn </t>
  </si>
  <si>
    <t>Jennifer Freeman</t>
  </si>
  <si>
    <t>You Got Served </t>
  </si>
  <si>
    <t>Robert Marcarelli</t>
  </si>
  <si>
    <t>George Coe</t>
  </si>
  <si>
    <t>The Omega Code </t>
  </si>
  <si>
    <t>Fred Willard</t>
  </si>
  <si>
    <t>Fifty Shades of Black </t>
  </si>
  <si>
    <t>Jack and Jill </t>
  </si>
  <si>
    <t>Troy Miller</t>
  </si>
  <si>
    <t>Elden Henson</t>
  </si>
  <si>
    <t>Dumb and Dumberer: When Harry Met Lloyd </t>
  </si>
  <si>
    <t>Harold Cronk</t>
  </si>
  <si>
    <t>Benjamin A. Onyango</t>
  </si>
  <si>
    <t>God's Not Dead 2 </t>
  </si>
  <si>
    <t>Pitof</t>
  </si>
  <si>
    <t>Action|Crime|Fantasy|Romance|Thriller</t>
  </si>
  <si>
    <t>Catwoman </t>
  </si>
  <si>
    <t>Feardotcom </t>
  </si>
  <si>
    <t>Bob Spiers</t>
  </si>
  <si>
    <t>Comedy|Family|Music</t>
  </si>
  <si>
    <t>Spice World </t>
  </si>
  <si>
    <t>Perry Andelin Blake</t>
  </si>
  <si>
    <t>Jennifer Esposito</t>
  </si>
  <si>
    <t>The Master of Disguise </t>
  </si>
  <si>
    <t>Britney Spears</t>
  </si>
  <si>
    <t>Crossroads </t>
  </si>
  <si>
    <t>Tom Brady</t>
  </si>
  <si>
    <t>Bucky Larson: Born to Be a Star </t>
  </si>
  <si>
    <t>Alan Metter</t>
  </si>
  <si>
    <t>Police Academy: Mission to Moscow </t>
  </si>
  <si>
    <t>Klaus Menzel</t>
  </si>
  <si>
    <t>Fascination </t>
  </si>
  <si>
    <t>Gary Rogers</t>
  </si>
  <si>
    <t>Noah Danby</t>
  </si>
  <si>
    <t>The Book of Mormon Movie, Volume 1: The Journey </t>
  </si>
  <si>
    <t>Arjun Sablok</t>
  </si>
  <si>
    <t>Abhishek Bachchan</t>
  </si>
  <si>
    <t>Neal 'N' Nikki </t>
  </si>
  <si>
    <t>Gabriela Tagliavini</t>
  </si>
  <si>
    <t>Maria Conchita Alonso</t>
  </si>
  <si>
    <t>Without Men </t>
  </si>
  <si>
    <t>Christopher Leitch</t>
  </si>
  <si>
    <t>John Astin</t>
  </si>
  <si>
    <t>Teen Wolf Too </t>
  </si>
  <si>
    <t>Vic Armstrong</t>
  </si>
  <si>
    <t>Action|Drama|Fantasy|Mystery|Thriller</t>
  </si>
  <si>
    <t>Left Behind </t>
  </si>
  <si>
    <t>Trent Cooper</t>
  </si>
  <si>
    <t>Larry the Cable Guy: Health Inspector </t>
  </si>
  <si>
    <t>Charles Robert Carner</t>
  </si>
  <si>
    <t>Witless Protection </t>
  </si>
  <si>
    <t>Rollerball </t>
  </si>
  <si>
    <t>Jim Goddard</t>
  </si>
  <si>
    <t>Adventure|Crime|Drama|Romance</t>
  </si>
  <si>
    <t>Shanghai Surprise </t>
  </si>
  <si>
    <t>Nnegest Likké</t>
  </si>
  <si>
    <t>Phat Girlz </t>
  </si>
  <si>
    <t>Action|Adventure|Fantasy|Horror</t>
  </si>
  <si>
    <t>BloodRayne </t>
  </si>
  <si>
    <t>Fred Savage</t>
  </si>
  <si>
    <t>Daddy Day Camp </t>
  </si>
  <si>
    <t>Joseph Sargent</t>
  </si>
  <si>
    <t>Jaws: The Revenge </t>
  </si>
  <si>
    <t>Dave Borthwick</t>
  </si>
  <si>
    <t>Doogal </t>
  </si>
  <si>
    <t>Damon Wayans</t>
  </si>
  <si>
    <t>Marci X </t>
  </si>
  <si>
    <t>Kenneth Johnson</t>
  </si>
  <si>
    <t>Action|Crime|Sci-Fi</t>
  </si>
  <si>
    <t>Steel </t>
  </si>
  <si>
    <t>Steve Gomer</t>
  </si>
  <si>
    <t>Trevor Morgan</t>
  </si>
  <si>
    <t>Barney's Great Adventure </t>
  </si>
  <si>
    <t>David Winning</t>
  </si>
  <si>
    <t>Ashanti</t>
  </si>
  <si>
    <t>Mutant World </t>
  </si>
  <si>
    <t>Robert Bennett</t>
  </si>
  <si>
    <t>Frat Party </t>
  </si>
  <si>
    <t>Laurence Olivier</t>
  </si>
  <si>
    <t>Inchon </t>
  </si>
  <si>
    <t>Meet the Spartans </t>
  </si>
  <si>
    <t>Ian Whyte</t>
  </si>
  <si>
    <t>Dragonball: Evolution </t>
  </si>
  <si>
    <t>Aaron Seltzer</t>
  </si>
  <si>
    <t>Date Movie </t>
  </si>
  <si>
    <t>Rick de Oliveira</t>
  </si>
  <si>
    <t>The Real Cancun </t>
  </si>
  <si>
    <t>Comedy|Crime|Family|Sci-Fi</t>
  </si>
  <si>
    <t>Baby Geniuses </t>
  </si>
  <si>
    <t>Roger Christian</t>
  </si>
  <si>
    <t>Battlefield Earth </t>
  </si>
  <si>
    <t>Todd Giebenhain</t>
  </si>
  <si>
    <t>Gigli </t>
  </si>
  <si>
    <t>Epic Movie </t>
  </si>
  <si>
    <t>Catherine Lough Haggquist</t>
  </si>
  <si>
    <t>Alone in the Dark </t>
  </si>
  <si>
    <t>Alex Zamm</t>
  </si>
  <si>
    <t>Chairman of the Board </t>
  </si>
  <si>
    <t>Jamie Kennedy</t>
  </si>
  <si>
    <t>Son of the Mask </t>
  </si>
  <si>
    <t>Anika Noni Rose</t>
  </si>
  <si>
    <t>From Justin to Kelly </t>
  </si>
  <si>
    <t>Vondie Curtis-Hall</t>
  </si>
  <si>
    <t>Mariah Carey</t>
  </si>
  <si>
    <t>Glitter </t>
  </si>
  <si>
    <t>Action|Sport</t>
  </si>
  <si>
    <t>Wesley Jonathan</t>
  </si>
  <si>
    <t>Crossover </t>
  </si>
  <si>
    <t>Who's Your Caddy? </t>
  </si>
  <si>
    <t>Disaster Movie </t>
  </si>
  <si>
    <t>Scott Baio</t>
  </si>
  <si>
    <t>Superbabies: Baby Geniuses 2 </t>
  </si>
  <si>
    <t>Usher Raymond</t>
  </si>
  <si>
    <t>Justin Bieber: Never Say Never </t>
  </si>
  <si>
    <t>GENRE</t>
  </si>
  <si>
    <r>
      <rPr>
        <sz val="11"/>
        <color theme="1"/>
        <rFont val="Calibri"/>
        <charset val="134"/>
      </rPr>
      <t>imdb_score</t>
    </r>
  </si>
  <si>
    <t>MOVIES NAME</t>
  </si>
  <si>
    <t>Count of GENRE</t>
  </si>
  <si>
    <t>Average</t>
  </si>
  <si>
    <t>Median</t>
  </si>
  <si>
    <t>Mode</t>
  </si>
  <si>
    <t>Variance</t>
  </si>
  <si>
    <t>SD</t>
  </si>
  <si>
    <t>Max</t>
  </si>
  <si>
    <t>Min</t>
  </si>
  <si>
    <r>
      <rPr>
        <sz val="11"/>
        <color rgb="FF000000"/>
        <rFont val="Calibri"/>
      </rPr>
      <t>Crime</t>
    </r>
  </si>
  <si>
    <r>
      <rPr>
        <sz val="11"/>
        <color rgb="FF000000"/>
        <rFont val="Calibri"/>
      </rPr>
      <t>The Shawshank Redemption </t>
    </r>
  </si>
  <si>
    <r>
      <rPr>
        <sz val="11"/>
        <color rgb="FF000000"/>
        <rFont val="Calibri"/>
      </rPr>
      <t>The Godfather </t>
    </r>
  </si>
  <si>
    <r>
      <rPr>
        <sz val="11"/>
        <color rgb="FF000000"/>
        <rFont val="Calibri"/>
      </rPr>
      <t>Action</t>
    </r>
  </si>
  <si>
    <r>
      <rPr>
        <sz val="11"/>
        <color rgb="FF000000"/>
        <rFont val="Calibri"/>
      </rPr>
      <t>The Dark Knight </t>
    </r>
  </si>
  <si>
    <r>
      <rPr>
        <sz val="11"/>
        <color rgb="FF000000"/>
        <rFont val="Calibri"/>
      </rPr>
      <t>The Godfather: Part II </t>
    </r>
  </si>
  <si>
    <t>Biography</t>
  </si>
  <si>
    <r>
      <rPr>
        <sz val="11"/>
        <color rgb="FF000000"/>
        <rFont val="Calibri"/>
      </rPr>
      <t>The Lord of the Rings: The Return of the King </t>
    </r>
  </si>
  <si>
    <r>
      <rPr>
        <sz val="11"/>
        <color rgb="FF000000"/>
        <rFont val="Calibri"/>
      </rPr>
      <t>Biography</t>
    </r>
  </si>
  <si>
    <r>
      <rPr>
        <sz val="11"/>
        <color rgb="FF000000"/>
        <rFont val="Calibri"/>
      </rPr>
      <t>Schindler's List </t>
    </r>
  </si>
  <si>
    <t>Crime</t>
  </si>
  <si>
    <r>
      <rPr>
        <sz val="11"/>
        <color rgb="FF000000"/>
        <rFont val="Calibri"/>
      </rPr>
      <t>Pulp Fiction </t>
    </r>
  </si>
  <si>
    <r>
      <rPr>
        <sz val="11"/>
        <color rgb="FF000000"/>
        <rFont val="Calibri"/>
      </rPr>
      <t>Western</t>
    </r>
  </si>
  <si>
    <r>
      <rPr>
        <sz val="11"/>
        <color rgb="FF000000"/>
        <rFont val="Calibri"/>
      </rPr>
      <t>The Good, the Bad and the Ugly </t>
    </r>
  </si>
  <si>
    <r>
      <rPr>
        <sz val="11"/>
        <color rgb="FF000000"/>
        <rFont val="Calibri"/>
      </rPr>
      <t>Inception </t>
    </r>
  </si>
  <si>
    <t>Family</t>
  </si>
  <si>
    <t>N/A</t>
  </si>
  <si>
    <r>
      <rPr>
        <sz val="11"/>
        <color rgb="FF000000"/>
        <rFont val="Calibri"/>
      </rPr>
      <t>The Lord of the Rings: The Fellowship of the Ring </t>
    </r>
  </si>
  <si>
    <t>Fantasy</t>
  </si>
  <si>
    <r>
      <rPr>
        <sz val="11"/>
        <color rgb="FF000000"/>
        <rFont val="Calibri"/>
      </rPr>
      <t>Drama</t>
    </r>
  </si>
  <si>
    <r>
      <rPr>
        <sz val="11"/>
        <color rgb="FF000000"/>
        <rFont val="Calibri"/>
      </rPr>
      <t>Fight Club </t>
    </r>
  </si>
  <si>
    <r>
      <rPr>
        <sz val="11"/>
        <color rgb="FF000000"/>
        <rFont val="Calibri"/>
      </rPr>
      <t>Comedy</t>
    </r>
  </si>
  <si>
    <r>
      <rPr>
        <sz val="11"/>
        <color rgb="FF000000"/>
        <rFont val="Calibri"/>
      </rPr>
      <t>Forrest Gump </t>
    </r>
  </si>
  <si>
    <t>Musical</t>
  </si>
  <si>
    <r>
      <rPr>
        <sz val="11"/>
        <color rgb="FF000000"/>
        <rFont val="Calibri"/>
      </rPr>
      <t>Star Wars: Episode V - The Empire Strikes Back </t>
    </r>
  </si>
  <si>
    <t>Mystery</t>
  </si>
  <si>
    <r>
      <rPr>
        <sz val="11"/>
        <color rgb="FF000000"/>
        <rFont val="Calibri"/>
      </rPr>
      <t>The Lord of the Rings: The Two Towers </t>
    </r>
  </si>
  <si>
    <r>
      <rPr>
        <sz val="11"/>
        <color rgb="FF000000"/>
        <rFont val="Calibri"/>
      </rPr>
      <t>The Matrix </t>
    </r>
  </si>
  <si>
    <r>
      <rPr>
        <sz val="11"/>
        <color rgb="FF000000"/>
        <rFont val="Calibri"/>
      </rPr>
      <t>Goodfellas </t>
    </r>
  </si>
  <si>
    <r>
      <rPr>
        <sz val="11"/>
        <color rgb="FF000000"/>
        <rFont val="Calibri"/>
      </rPr>
      <t>Star Wars: Episode IV - A New Hope </t>
    </r>
  </si>
  <si>
    <r>
      <rPr>
        <sz val="11"/>
        <color rgb="FF000000"/>
        <rFont val="Calibri"/>
      </rPr>
      <t>One Flew Over the Cuckoo's Nest </t>
    </r>
  </si>
  <si>
    <t>(blank)</t>
  </si>
  <si>
    <r>
      <rPr>
        <sz val="11"/>
        <color rgb="FF000000"/>
        <rFont val="Calibri"/>
      </rPr>
      <t>City of God </t>
    </r>
  </si>
  <si>
    <t>Grand Total</t>
  </si>
  <si>
    <r>
      <rPr>
        <sz val="11"/>
        <color rgb="FF000000"/>
        <rFont val="Calibri"/>
      </rPr>
      <t>Seven Samurai </t>
    </r>
  </si>
  <si>
    <r>
      <rPr>
        <sz val="11"/>
        <color rgb="FF000000"/>
        <rFont val="Calibri"/>
      </rPr>
      <t>Adventure</t>
    </r>
  </si>
  <si>
    <r>
      <rPr>
        <sz val="11"/>
        <color rgb="FF000000"/>
        <rFont val="Calibri"/>
      </rPr>
      <t>Interstellar </t>
    </r>
  </si>
  <si>
    <r>
      <rPr>
        <sz val="11"/>
        <color rgb="FF000000"/>
        <rFont val="Calibri"/>
      </rPr>
      <t>Saving Private Ryan </t>
    </r>
  </si>
  <si>
    <t>AVERAGE</t>
  </si>
  <si>
    <r>
      <rPr>
        <sz val="11"/>
        <color rgb="FF000000"/>
        <rFont val="Calibri"/>
      </rPr>
      <t>Se7en </t>
    </r>
  </si>
  <si>
    <t>MEDIAN</t>
  </si>
  <si>
    <r>
      <rPr>
        <sz val="11"/>
        <color rgb="FF000000"/>
        <rFont val="Calibri"/>
      </rPr>
      <t>The Silence of the Lambs </t>
    </r>
  </si>
  <si>
    <t>MODE</t>
  </si>
  <si>
    <r>
      <rPr>
        <sz val="11"/>
        <color rgb="FF000000"/>
        <rFont val="Calibri"/>
      </rPr>
      <t>Spirited Away </t>
    </r>
  </si>
  <si>
    <t>MAX</t>
  </si>
  <si>
    <r>
      <rPr>
        <sz val="11"/>
        <color rgb="FF000000"/>
        <rFont val="Calibri"/>
      </rPr>
      <t>American History X </t>
    </r>
  </si>
  <si>
    <r>
      <rPr>
        <sz val="11"/>
        <color rgb="FF000000"/>
        <rFont val="Calibri"/>
      </rPr>
      <t>The Usual Suspects </t>
    </r>
  </si>
  <si>
    <t>Var</t>
  </si>
  <si>
    <r>
      <rPr>
        <sz val="11"/>
        <color rgb="FF000000"/>
        <rFont val="Calibri"/>
      </rPr>
      <t>Modern Times </t>
    </r>
  </si>
  <si>
    <t>sd</t>
  </si>
  <si>
    <r>
      <rPr>
        <sz val="11"/>
        <color rgb="FF000000"/>
        <rFont val="Calibri"/>
      </rPr>
      <t>The Dark Knight Rises </t>
    </r>
  </si>
  <si>
    <t>Range</t>
  </si>
  <si>
    <r>
      <rPr>
        <sz val="11"/>
        <color rgb="FF000000"/>
        <rFont val="Calibri"/>
      </rPr>
      <t>Gladiator </t>
    </r>
  </si>
  <si>
    <r>
      <rPr>
        <sz val="11"/>
        <color rgb="FF000000"/>
        <rFont val="Calibri"/>
      </rPr>
      <t>Terminator 2: Judgment Day </t>
    </r>
  </si>
  <si>
    <r>
      <rPr>
        <sz val="11"/>
        <color rgb="FF000000"/>
        <rFont val="Calibri"/>
      </rPr>
      <t>Django Unchained </t>
    </r>
  </si>
  <si>
    <r>
      <rPr>
        <sz val="11"/>
        <color rgb="FF000000"/>
        <rFont val="Calibri"/>
      </rPr>
      <t>The Departed </t>
    </r>
  </si>
  <si>
    <r>
      <rPr>
        <sz val="11"/>
        <color rgb="FF000000"/>
        <rFont val="Calibri"/>
      </rPr>
      <t>The Lion King </t>
    </r>
  </si>
  <si>
    <r>
      <rPr>
        <sz val="11"/>
        <color rgb="FF000000"/>
        <rFont val="Calibri"/>
      </rPr>
      <t>The Green Mile </t>
    </r>
  </si>
  <si>
    <r>
      <rPr>
        <sz val="11"/>
        <color rgb="FF000000"/>
        <rFont val="Calibri"/>
      </rPr>
      <t>The Prestige </t>
    </r>
  </si>
  <si>
    <r>
      <rPr>
        <sz val="11"/>
        <color rgb="FF000000"/>
        <rFont val="Calibri"/>
      </rPr>
      <t>The Pianist </t>
    </r>
  </si>
  <si>
    <r>
      <rPr>
        <sz val="11"/>
        <color rgb="FF000000"/>
        <rFont val="Calibri"/>
      </rPr>
      <t>Apocalypse Now </t>
    </r>
  </si>
  <si>
    <r>
      <rPr>
        <sz val="11"/>
        <color rgb="FF000000"/>
        <rFont val="Calibri"/>
      </rPr>
      <t>Raiders of the Lost Ark </t>
    </r>
  </si>
  <si>
    <r>
      <rPr>
        <sz val="11"/>
        <color rgb="FF000000"/>
        <rFont val="Calibri"/>
      </rPr>
      <t>Horror</t>
    </r>
  </si>
  <si>
    <r>
      <rPr>
        <sz val="11"/>
        <color rgb="FF000000"/>
        <rFont val="Calibri"/>
      </rPr>
      <t>Psycho </t>
    </r>
  </si>
  <si>
    <r>
      <rPr>
        <sz val="11"/>
        <color rgb="FF000000"/>
        <rFont val="Calibri"/>
      </rPr>
      <t>Back to the Future </t>
    </r>
  </si>
  <si>
    <r>
      <rPr>
        <sz val="11"/>
        <color rgb="FF000000"/>
        <rFont val="Calibri"/>
      </rPr>
      <t>Alien </t>
    </r>
  </si>
  <si>
    <r>
      <rPr>
        <sz val="11"/>
        <color rgb="FF000000"/>
        <rFont val="Calibri"/>
      </rPr>
      <t>Mystery</t>
    </r>
  </si>
  <si>
    <r>
      <rPr>
        <sz val="11"/>
        <color rgb="FF000000"/>
        <rFont val="Calibri"/>
      </rPr>
      <t>Memento </t>
    </r>
  </si>
  <si>
    <r>
      <rPr>
        <sz val="11"/>
        <color rgb="FF000000"/>
        <rFont val="Calibri"/>
      </rPr>
      <t>Documentary</t>
    </r>
  </si>
  <si>
    <r>
      <rPr>
        <sz val="11"/>
        <color rgb="FF000000"/>
        <rFont val="Calibri"/>
      </rPr>
      <t>Samsara </t>
    </r>
  </si>
  <si>
    <r>
      <rPr>
        <sz val="11"/>
        <color rgb="FF000000"/>
        <rFont val="Calibri"/>
      </rPr>
      <t>Whiplash </t>
    </r>
  </si>
  <si>
    <r>
      <rPr>
        <sz val="11"/>
        <color rgb="FF000000"/>
        <rFont val="Calibri"/>
      </rPr>
      <t>The Lives of Others </t>
    </r>
  </si>
  <si>
    <r>
      <rPr>
        <sz val="11"/>
        <color rgb="FF000000"/>
        <rFont val="Calibri"/>
      </rPr>
      <t>Children of Heaven </t>
    </r>
  </si>
  <si>
    <r>
      <rPr>
        <sz val="11"/>
        <color rgb="FF000000"/>
        <rFont val="Calibri"/>
      </rPr>
      <t>WALL·E </t>
    </r>
  </si>
  <si>
    <r>
      <rPr>
        <sz val="11"/>
        <color rgb="FF000000"/>
        <rFont val="Calibri"/>
      </rPr>
      <t>Braveheart </t>
    </r>
  </si>
  <si>
    <r>
      <rPr>
        <sz val="11"/>
        <color rgb="FF000000"/>
        <rFont val="Calibri"/>
      </rPr>
      <t>Amélie </t>
    </r>
  </si>
  <si>
    <r>
      <rPr>
        <sz val="11"/>
        <color rgb="FF000000"/>
        <rFont val="Calibri"/>
      </rPr>
      <t>Baahubali: The Beginning </t>
    </r>
  </si>
  <si>
    <r>
      <rPr>
        <sz val="11"/>
        <color rgb="FF000000"/>
        <rFont val="Calibri"/>
      </rPr>
      <t>Star Wars: Episode VI - Return of the Jedi </t>
    </r>
  </si>
  <si>
    <r>
      <rPr>
        <sz val="11"/>
        <color rgb="FF000000"/>
        <rFont val="Calibri"/>
      </rPr>
      <t>Once Upon a Time in America </t>
    </r>
  </si>
  <si>
    <r>
      <rPr>
        <sz val="11"/>
        <color rgb="FF000000"/>
        <rFont val="Calibri"/>
      </rPr>
      <t>Princess Mononoke </t>
    </r>
  </si>
  <si>
    <r>
      <rPr>
        <sz val="11"/>
        <color rgb="FF000000"/>
        <rFont val="Calibri"/>
      </rPr>
      <t>Aliens </t>
    </r>
  </si>
  <si>
    <r>
      <rPr>
        <sz val="11"/>
        <color rgb="FF000000"/>
        <rFont val="Calibri"/>
      </rPr>
      <t>American Beauty </t>
    </r>
  </si>
  <si>
    <r>
      <rPr>
        <sz val="11"/>
        <color rgb="FF000000"/>
        <rFont val="Calibri"/>
      </rPr>
      <t>Lawrence of Arabia </t>
    </r>
  </si>
  <si>
    <r>
      <rPr>
        <sz val="11"/>
        <color rgb="FF000000"/>
        <rFont val="Calibri"/>
      </rPr>
      <t>Das Boot </t>
    </r>
  </si>
  <si>
    <r>
      <rPr>
        <sz val="11"/>
        <color rgb="FF000000"/>
        <rFont val="Calibri"/>
      </rPr>
      <t>Requiem for a Dream </t>
    </r>
  </si>
  <si>
    <r>
      <rPr>
        <sz val="11"/>
        <color rgb="FF000000"/>
        <rFont val="Calibri"/>
      </rPr>
      <t>Oldboy </t>
    </r>
  </si>
  <si>
    <r>
      <rPr>
        <sz val="11"/>
        <color rgb="FF000000"/>
        <rFont val="Calibri"/>
      </rPr>
      <t>Reservoir Dogs </t>
    </r>
  </si>
  <si>
    <r>
      <rPr>
        <sz val="11"/>
        <color rgb="FF000000"/>
        <rFont val="Calibri"/>
      </rPr>
      <t>A Separation </t>
    </r>
  </si>
  <si>
    <r>
      <rPr>
        <sz val="11"/>
        <color rgb="FF000000"/>
        <rFont val="Calibri"/>
      </rPr>
      <t>The Other Dream Team </t>
    </r>
  </si>
  <si>
    <r>
      <rPr>
        <sz val="11"/>
        <color rgb="FF000000"/>
        <rFont val="Calibri"/>
      </rPr>
      <t>Toy Story 3 </t>
    </r>
  </si>
  <si>
    <r>
      <rPr>
        <sz val="11"/>
        <color rgb="FF000000"/>
        <rFont val="Calibri"/>
      </rPr>
      <t>Up </t>
    </r>
  </si>
  <si>
    <r>
      <rPr>
        <sz val="11"/>
        <color rgb="FF000000"/>
        <rFont val="Calibri"/>
      </rPr>
      <t>Inside Out </t>
    </r>
  </si>
  <si>
    <r>
      <rPr>
        <sz val="11"/>
        <color rgb="FF000000"/>
        <rFont val="Calibri"/>
      </rPr>
      <t>Batman Begins </t>
    </r>
  </si>
  <si>
    <r>
      <rPr>
        <sz val="11"/>
        <color rgb="FF000000"/>
        <rFont val="Calibri"/>
      </rPr>
      <t>Inglourious Basterds </t>
    </r>
  </si>
  <si>
    <r>
      <rPr>
        <sz val="11"/>
        <color rgb="FF000000"/>
        <rFont val="Calibri"/>
      </rPr>
      <t>Indiana Jones and the Last Crusade </t>
    </r>
  </si>
  <si>
    <r>
      <rPr>
        <sz val="11"/>
        <color rgb="FF000000"/>
        <rFont val="Calibri"/>
      </rPr>
      <t>L.A. Confidential </t>
    </r>
  </si>
  <si>
    <r>
      <rPr>
        <sz val="11"/>
        <color rgb="FF000000"/>
        <rFont val="Calibri"/>
      </rPr>
      <t>Toy Story </t>
    </r>
  </si>
  <si>
    <r>
      <rPr>
        <sz val="11"/>
        <color rgb="FF000000"/>
        <rFont val="Calibri"/>
      </rPr>
      <t>Scarface </t>
    </r>
  </si>
  <si>
    <r>
      <rPr>
        <sz val="11"/>
        <color rgb="FF000000"/>
        <rFont val="Calibri"/>
      </rPr>
      <t>Eternal Sunshine of the Spotless Mind </t>
    </r>
  </si>
  <si>
    <r>
      <rPr>
        <sz val="11"/>
        <color rgb="FF000000"/>
        <rFont val="Calibri"/>
      </rPr>
      <t>Amadeus </t>
    </r>
  </si>
  <si>
    <r>
      <rPr>
        <sz val="11"/>
        <color rgb="FF000000"/>
        <rFont val="Calibri"/>
      </rPr>
      <t>Raging Bull </t>
    </r>
  </si>
  <si>
    <r>
      <rPr>
        <sz val="11"/>
        <color rgb="FF000000"/>
        <rFont val="Calibri"/>
      </rPr>
      <t>Metropolis </t>
    </r>
  </si>
  <si>
    <r>
      <rPr>
        <sz val="11"/>
        <color rgb="FF000000"/>
        <rFont val="Calibri"/>
      </rPr>
      <t>Unforgiven </t>
    </r>
  </si>
  <si>
    <r>
      <rPr>
        <sz val="11"/>
        <color rgb="FF000000"/>
        <rFont val="Calibri"/>
      </rPr>
      <t>Downfall </t>
    </r>
  </si>
  <si>
    <r>
      <rPr>
        <sz val="11"/>
        <color rgb="FF000000"/>
        <rFont val="Calibri"/>
      </rPr>
      <t>Room </t>
    </r>
  </si>
  <si>
    <r>
      <rPr>
        <sz val="11"/>
        <color rgb="FF000000"/>
        <rFont val="Calibri"/>
      </rPr>
      <t>Snatch </t>
    </r>
  </si>
  <si>
    <r>
      <rPr>
        <sz val="11"/>
        <color rgb="FF000000"/>
        <rFont val="Calibri"/>
      </rPr>
      <t>2001: A Space Odyssey </t>
    </r>
  </si>
  <si>
    <r>
      <rPr>
        <sz val="11"/>
        <color rgb="FF000000"/>
        <rFont val="Calibri"/>
      </rPr>
      <t>Good Will Hunting </t>
    </r>
  </si>
  <si>
    <r>
      <rPr>
        <sz val="11"/>
        <color rgb="FF000000"/>
        <rFont val="Calibri"/>
      </rPr>
      <t>The Sting </t>
    </r>
  </si>
  <si>
    <r>
      <rPr>
        <sz val="11"/>
        <color rgb="FF000000"/>
        <rFont val="Calibri"/>
      </rPr>
      <t>The Hunt </t>
    </r>
  </si>
  <si>
    <r>
      <rPr>
        <sz val="11"/>
        <color rgb="FF000000"/>
        <rFont val="Calibri"/>
      </rPr>
      <t>Some Like It Hot </t>
    </r>
  </si>
  <si>
    <r>
      <rPr>
        <sz val="11"/>
        <color rgb="FF000000"/>
        <rFont val="Calibri"/>
      </rPr>
      <t>No End in Sight </t>
    </r>
  </si>
  <si>
    <r>
      <rPr>
        <sz val="11"/>
        <color rgb="FF000000"/>
        <rFont val="Calibri"/>
      </rPr>
      <t>Hoop Dreams </t>
    </r>
  </si>
  <si>
    <r>
      <rPr>
        <sz val="11"/>
        <color rgb="FF000000"/>
        <rFont val="Calibri"/>
      </rPr>
      <t>Monty Python and the Holy Grail </t>
    </r>
  </si>
  <si>
    <r>
      <rPr>
        <sz val="11"/>
        <color rgb="FF000000"/>
        <rFont val="Calibri"/>
      </rPr>
      <t>Captain America: Civil War </t>
    </r>
  </si>
  <si>
    <r>
      <rPr>
        <sz val="11"/>
        <color rgb="FF000000"/>
        <rFont val="Calibri"/>
      </rPr>
      <t>How to Train Your Dragon </t>
    </r>
  </si>
  <si>
    <r>
      <rPr>
        <sz val="11"/>
        <color rgb="FF000000"/>
        <rFont val="Calibri"/>
      </rPr>
      <t>The Wolf of Wall Street </t>
    </r>
  </si>
  <si>
    <r>
      <rPr>
        <sz val="11"/>
        <color rgb="FF000000"/>
        <rFont val="Calibri"/>
      </rPr>
      <t>Finding Nemo </t>
    </r>
  </si>
  <si>
    <r>
      <rPr>
        <sz val="11"/>
        <color rgb="FF000000"/>
        <rFont val="Calibri"/>
      </rPr>
      <t>A Beautiful Mind </t>
    </r>
  </si>
  <si>
    <r>
      <rPr>
        <sz val="11"/>
        <color rgb="FF000000"/>
        <rFont val="Calibri"/>
      </rPr>
      <t>Casino </t>
    </r>
  </si>
  <si>
    <r>
      <rPr>
        <sz val="11"/>
        <color rgb="FF000000"/>
        <rFont val="Calibri"/>
      </rPr>
      <t>V for Vendetta </t>
    </r>
  </si>
  <si>
    <r>
      <rPr>
        <sz val="11"/>
        <color rgb="FF000000"/>
        <rFont val="Calibri"/>
      </rPr>
      <t>The Thing </t>
    </r>
  </si>
  <si>
    <r>
      <rPr>
        <sz val="11"/>
        <color rgb="FF000000"/>
        <rFont val="Calibri"/>
      </rPr>
      <t>Die Hard </t>
    </r>
  </si>
  <si>
    <r>
      <rPr>
        <sz val="11"/>
        <color rgb="FF000000"/>
        <rFont val="Calibri"/>
      </rPr>
      <t>Sci-Fi</t>
    </r>
  </si>
  <si>
    <r>
      <rPr>
        <sz val="11"/>
        <color rgb="FF000000"/>
        <rFont val="Calibri"/>
      </rPr>
      <t>Blade Runner </t>
    </r>
  </si>
  <si>
    <r>
      <rPr>
        <sz val="11"/>
        <color rgb="FF000000"/>
        <rFont val="Calibri"/>
      </rPr>
      <t>Gran Torino </t>
    </r>
  </si>
  <si>
    <r>
      <rPr>
        <sz val="11"/>
        <color rgb="FF000000"/>
        <rFont val="Calibri"/>
      </rPr>
      <t>Warrior </t>
    </r>
  </si>
  <si>
    <r>
      <rPr>
        <sz val="11"/>
        <color rgb="FF000000"/>
        <rFont val="Calibri"/>
      </rPr>
      <t>Howl's Moving Castle </t>
    </r>
  </si>
  <si>
    <r>
      <rPr>
        <sz val="11"/>
        <color rgb="FF000000"/>
        <rFont val="Calibri"/>
      </rPr>
      <t>Into the Wild </t>
    </r>
  </si>
  <si>
    <r>
      <rPr>
        <sz val="11"/>
        <color rgb="FF000000"/>
        <rFont val="Calibri"/>
      </rPr>
      <t>Pan's Labyrinth </t>
    </r>
  </si>
  <si>
    <r>
      <rPr>
        <sz val="11"/>
        <color rgb="FF000000"/>
        <rFont val="Calibri"/>
      </rPr>
      <t>The Big Lebowski </t>
    </r>
  </si>
  <si>
    <r>
      <rPr>
        <sz val="11"/>
        <color rgb="FF000000"/>
        <rFont val="Calibri"/>
      </rPr>
      <t>Incendies </t>
    </r>
  </si>
  <si>
    <r>
      <rPr>
        <sz val="11"/>
        <color rgb="FF000000"/>
        <rFont val="Calibri"/>
      </rPr>
      <t>Gone with the Wind </t>
    </r>
  </si>
  <si>
    <r>
      <rPr>
        <sz val="11"/>
        <color rgb="FF000000"/>
        <rFont val="Calibri"/>
      </rPr>
      <t>The Secret in Their Eyes </t>
    </r>
  </si>
  <si>
    <r>
      <rPr>
        <sz val="11"/>
        <color rgb="FF000000"/>
        <rFont val="Calibri"/>
      </rPr>
      <t>Trainspotting </t>
    </r>
  </si>
  <si>
    <r>
      <rPr>
        <sz val="11"/>
        <color rgb="FF000000"/>
        <rFont val="Calibri"/>
      </rPr>
      <t>The Bridge on the River Kwai </t>
    </r>
  </si>
  <si>
    <r>
      <rPr>
        <sz val="11"/>
        <color rgb="FF000000"/>
        <rFont val="Calibri"/>
      </rPr>
      <t>Lock, Stock and Two Smoking Barrels </t>
    </r>
  </si>
  <si>
    <r>
      <rPr>
        <sz val="11"/>
        <color rgb="FF000000"/>
        <rFont val="Calibri"/>
      </rPr>
      <t>The Act of Killing </t>
    </r>
  </si>
  <si>
    <r>
      <rPr>
        <sz val="11"/>
        <color rgb="FF000000"/>
        <rFont val="Calibri"/>
      </rPr>
      <t>On the Waterfront </t>
    </r>
  </si>
  <si>
    <r>
      <rPr>
        <sz val="11"/>
        <color rgb="FF000000"/>
        <rFont val="Calibri"/>
      </rPr>
      <t>The Avengers </t>
    </r>
  </si>
  <si>
    <r>
      <rPr>
        <sz val="11"/>
        <color rgb="FF000000"/>
        <rFont val="Calibri"/>
      </rPr>
      <t>Guardians of the Galaxy </t>
    </r>
  </si>
  <si>
    <r>
      <rPr>
        <sz val="11"/>
        <color rgb="FF000000"/>
        <rFont val="Calibri"/>
      </rPr>
      <t>Mad Max: Fury Road </t>
    </r>
  </si>
  <si>
    <r>
      <rPr>
        <sz val="11"/>
        <color rgb="FF000000"/>
        <rFont val="Calibri"/>
      </rPr>
      <t>The Revenant </t>
    </r>
  </si>
  <si>
    <r>
      <rPr>
        <sz val="11"/>
        <color rgb="FF000000"/>
        <rFont val="Calibri"/>
      </rPr>
      <t>The Bourne Ultimatum </t>
    </r>
  </si>
  <si>
    <r>
      <rPr>
        <sz val="11"/>
        <color rgb="FF000000"/>
        <rFont val="Calibri"/>
      </rPr>
      <t>Pirates of the Caribbean: The Curse of the Black Pearl </t>
    </r>
  </si>
  <si>
    <r>
      <rPr>
        <sz val="11"/>
        <color rgb="FF000000"/>
        <rFont val="Calibri"/>
      </rPr>
      <t>Monsters, Inc. </t>
    </r>
  </si>
  <si>
    <r>
      <rPr>
        <sz val="11"/>
        <color rgb="FF000000"/>
        <rFont val="Calibri"/>
      </rPr>
      <t>The Martian </t>
    </r>
  </si>
  <si>
    <r>
      <rPr>
        <sz val="11"/>
        <color rgb="FF000000"/>
        <rFont val="Calibri"/>
      </rPr>
      <t>Shutter Island </t>
    </r>
  </si>
  <si>
    <r>
      <rPr>
        <sz val="11"/>
        <color rgb="FF000000"/>
        <rFont val="Calibri"/>
      </rPr>
      <t>Jurassic Park </t>
    </r>
  </si>
  <si>
    <r>
      <rPr>
        <sz val="11"/>
        <color rgb="FF000000"/>
        <rFont val="Calibri"/>
      </rPr>
      <t>Gone Girl </t>
    </r>
  </si>
  <si>
    <r>
      <rPr>
        <sz val="11"/>
        <color rgb="FF000000"/>
        <rFont val="Calibri"/>
      </rPr>
      <t>The Truman Show </t>
    </r>
  </si>
  <si>
    <r>
      <rPr>
        <sz val="11"/>
        <color rgb="FF000000"/>
        <rFont val="Calibri"/>
      </rPr>
      <t>Deadpool </t>
    </r>
  </si>
  <si>
    <r>
      <rPr>
        <sz val="11"/>
        <color rgb="FF000000"/>
        <rFont val="Calibri"/>
      </rPr>
      <t>Kill Bill: Vol. 1 </t>
    </r>
  </si>
  <si>
    <r>
      <rPr>
        <sz val="11"/>
        <color rgb="FF000000"/>
        <rFont val="Calibri"/>
      </rPr>
      <t>Prisoners </t>
    </r>
  </si>
  <si>
    <r>
      <rPr>
        <sz val="11"/>
        <color rgb="FF000000"/>
        <rFont val="Calibri"/>
      </rPr>
      <t>The Sixth Sense </t>
    </r>
  </si>
  <si>
    <r>
      <rPr>
        <sz val="11"/>
        <color rgb="FF000000"/>
        <rFont val="Calibri"/>
      </rPr>
      <t>Sin City </t>
    </r>
  </si>
  <si>
    <r>
      <rPr>
        <sz val="11"/>
        <color rgb="FF000000"/>
        <rFont val="Calibri"/>
      </rPr>
      <t>Rush </t>
    </r>
  </si>
  <si>
    <r>
      <rPr>
        <sz val="11"/>
        <color rgb="FF000000"/>
        <rFont val="Calibri"/>
      </rPr>
      <t>The Grand Budapest Hotel </t>
    </r>
  </si>
  <si>
    <r>
      <rPr>
        <sz val="11"/>
        <color rgb="FF000000"/>
        <rFont val="Calibri"/>
      </rPr>
      <t>Million Dollar Baby </t>
    </r>
  </si>
  <si>
    <r>
      <rPr>
        <sz val="11"/>
        <color rgb="FF000000"/>
        <rFont val="Calibri"/>
      </rPr>
      <t>The Help </t>
    </r>
  </si>
  <si>
    <r>
      <rPr>
        <sz val="11"/>
        <color rgb="FF000000"/>
        <rFont val="Calibri"/>
      </rPr>
      <t>No Country for Old Men </t>
    </r>
  </si>
  <si>
    <r>
      <rPr>
        <sz val="11"/>
        <color rgb="FF000000"/>
        <rFont val="Calibri"/>
      </rPr>
      <t>There Will Be Blood </t>
    </r>
  </si>
  <si>
    <r>
      <rPr>
        <sz val="11"/>
        <color rgb="FF000000"/>
        <rFont val="Calibri"/>
      </rPr>
      <t>12 Years a Slave </t>
    </r>
  </si>
  <si>
    <r>
      <rPr>
        <sz val="11"/>
        <color rgb="FF000000"/>
        <rFont val="Calibri"/>
      </rPr>
      <t>Spotlight </t>
    </r>
  </si>
  <si>
    <r>
      <rPr>
        <sz val="11"/>
        <color rgb="FF000000"/>
        <rFont val="Calibri"/>
      </rPr>
      <t>Hotel Rwanda </t>
    </r>
  </si>
  <si>
    <r>
      <rPr>
        <sz val="11"/>
        <color rgb="FF000000"/>
        <rFont val="Calibri"/>
      </rPr>
      <t>The Imitation Game </t>
    </r>
  </si>
  <si>
    <r>
      <rPr>
        <sz val="11"/>
        <color rgb="FF000000"/>
        <rFont val="Calibri"/>
      </rPr>
      <t>The Princess Bride </t>
    </r>
  </si>
  <si>
    <r>
      <rPr>
        <sz val="11"/>
        <color rgb="FF000000"/>
        <rFont val="Calibri"/>
      </rPr>
      <t>Groundhog Day </t>
    </r>
  </si>
  <si>
    <r>
      <rPr>
        <sz val="11"/>
        <color rgb="FF000000"/>
        <rFont val="Calibri"/>
      </rPr>
      <t>The Sea Inside </t>
    </r>
  </si>
  <si>
    <r>
      <rPr>
        <sz val="11"/>
        <color rgb="FF000000"/>
        <rFont val="Calibri"/>
      </rPr>
      <t>Tae Guk Gi: The Brotherhood of War </t>
    </r>
  </si>
  <si>
    <r>
      <rPr>
        <sz val="11"/>
        <color rgb="FF000000"/>
        <rFont val="Calibri"/>
      </rPr>
      <t>Stand by Me </t>
    </r>
  </si>
  <si>
    <r>
      <rPr>
        <sz val="11"/>
        <color rgb="FF000000"/>
        <rFont val="Calibri"/>
      </rPr>
      <t>Akira </t>
    </r>
  </si>
  <si>
    <r>
      <rPr>
        <sz val="11"/>
        <color rgb="FF000000"/>
        <rFont val="Calibri"/>
      </rPr>
      <t>Elite Squad </t>
    </r>
  </si>
  <si>
    <r>
      <rPr>
        <sz val="11"/>
        <color rgb="FF000000"/>
        <rFont val="Calibri"/>
      </rPr>
      <t>The Terminator </t>
    </r>
  </si>
  <si>
    <r>
      <rPr>
        <sz val="11"/>
        <color rgb="FF000000"/>
        <rFont val="Calibri"/>
      </rPr>
      <t>Platoon </t>
    </r>
  </si>
  <si>
    <r>
      <rPr>
        <sz val="11"/>
        <color rgb="FF000000"/>
        <rFont val="Calibri"/>
      </rPr>
      <t>Butch Cassidy and the Sundance Kid </t>
    </r>
  </si>
  <si>
    <r>
      <rPr>
        <sz val="11"/>
        <color rgb="FF000000"/>
        <rFont val="Calibri"/>
      </rPr>
      <t>Donnie Darko </t>
    </r>
  </si>
  <si>
    <r>
      <rPr>
        <sz val="11"/>
        <color rgb="FF000000"/>
        <rFont val="Calibri"/>
      </rPr>
      <t>Annie Hall </t>
    </r>
  </si>
  <si>
    <r>
      <rPr>
        <sz val="11"/>
        <color rgb="FF000000"/>
        <rFont val="Calibri"/>
      </rPr>
      <t>The Wizard of Oz </t>
    </r>
  </si>
  <si>
    <r>
      <rPr>
        <sz val="11"/>
        <color rgb="FF000000"/>
        <rFont val="Calibri"/>
      </rPr>
      <t>Before Sunrise </t>
    </r>
  </si>
  <si>
    <r>
      <rPr>
        <sz val="11"/>
        <color rgb="FF000000"/>
        <rFont val="Calibri"/>
      </rPr>
      <t>The Best Years of Our Lives </t>
    </r>
  </si>
  <si>
    <r>
      <rPr>
        <sz val="11"/>
        <color rgb="FF000000"/>
        <rFont val="Calibri"/>
      </rPr>
      <t>Amores Perros </t>
    </r>
  </si>
  <si>
    <r>
      <rPr>
        <sz val="11"/>
        <color rgb="FF000000"/>
        <rFont val="Calibri"/>
      </rPr>
      <t>In the Shadow of the Moon </t>
    </r>
  </si>
  <si>
    <r>
      <rPr>
        <sz val="11"/>
        <color rgb="FF000000"/>
        <rFont val="Calibri"/>
      </rPr>
      <t>The Celebration </t>
    </r>
  </si>
  <si>
    <r>
      <rPr>
        <sz val="11"/>
        <color rgb="FF000000"/>
        <rFont val="Calibri"/>
      </rPr>
      <t>Rocky </t>
    </r>
  </si>
  <si>
    <r>
      <rPr>
        <sz val="11"/>
        <color rgb="FF000000"/>
        <rFont val="Calibri"/>
      </rPr>
      <t>Woodstock </t>
    </r>
  </si>
  <si>
    <r>
      <rPr>
        <sz val="11"/>
        <color rgb="FF000000"/>
        <rFont val="Calibri"/>
      </rPr>
      <t>Nothing But a Man </t>
    </r>
  </si>
  <si>
    <r>
      <rPr>
        <sz val="11"/>
        <color rgb="FF000000"/>
        <rFont val="Calibri"/>
      </rPr>
      <t>X-Men: Days of Future Past </t>
    </r>
  </si>
  <si>
    <r>
      <rPr>
        <sz val="11"/>
        <color rgb="FF000000"/>
        <rFont val="Calibri"/>
      </rPr>
      <t>Animation</t>
    </r>
  </si>
  <si>
    <r>
      <rPr>
        <sz val="11"/>
        <color rgb="FF000000"/>
        <rFont val="Calibri"/>
      </rPr>
      <t>Ratatouille </t>
    </r>
  </si>
  <si>
    <r>
      <rPr>
        <sz val="11"/>
        <color rgb="FF000000"/>
        <rFont val="Calibri"/>
      </rPr>
      <t>Star Trek </t>
    </r>
  </si>
  <si>
    <r>
      <rPr>
        <sz val="11"/>
        <color rgb="FF000000"/>
        <rFont val="Calibri"/>
      </rPr>
      <t>Life of Pi </t>
    </r>
  </si>
  <si>
    <r>
      <rPr>
        <sz val="11"/>
        <color rgb="FF000000"/>
        <rFont val="Calibri"/>
      </rPr>
      <t>Casino Royale </t>
    </r>
  </si>
  <si>
    <r>
      <rPr>
        <sz val="11"/>
        <color rgb="FF000000"/>
        <rFont val="Calibri"/>
      </rPr>
      <t>Blood Diamond </t>
    </r>
  </si>
  <si>
    <r>
      <rPr>
        <sz val="11"/>
        <color rgb="FF000000"/>
        <rFont val="Calibri"/>
      </rPr>
      <t>The Incredibles </t>
    </r>
  </si>
  <si>
    <r>
      <rPr>
        <sz val="11"/>
        <color rgb="FF000000"/>
        <rFont val="Calibri"/>
      </rPr>
      <t>Cinderella Man </t>
    </r>
  </si>
  <si>
    <r>
      <rPr>
        <sz val="11"/>
        <color rgb="FF000000"/>
        <rFont val="Calibri"/>
      </rPr>
      <t>Big Fish </t>
    </r>
  </si>
  <si>
    <r>
      <rPr>
        <sz val="11"/>
        <color rgb="FF000000"/>
        <rFont val="Calibri"/>
      </rPr>
      <t>The Pursuit of Happyness </t>
    </r>
  </si>
  <si>
    <r>
      <rPr>
        <sz val="11"/>
        <color rgb="FF000000"/>
        <rFont val="Calibri"/>
      </rPr>
      <t>Kill Bill: Vol. 2 </t>
    </r>
  </si>
  <si>
    <r>
      <rPr>
        <sz val="11"/>
        <color rgb="FF000000"/>
        <rFont val="Calibri"/>
      </rPr>
      <t>Catch Me If You Can </t>
    </r>
  </si>
  <si>
    <r>
      <rPr>
        <sz val="11"/>
        <color rgb="FF000000"/>
        <rFont val="Calibri"/>
      </rPr>
      <t>The Iron Giant </t>
    </r>
  </si>
  <si>
    <r>
      <rPr>
        <sz val="11"/>
        <color rgb="FF000000"/>
        <rFont val="Calibri"/>
      </rPr>
      <t>JFK </t>
    </r>
  </si>
  <si>
    <r>
      <rPr>
        <sz val="11"/>
        <color rgb="FF000000"/>
        <rFont val="Calibri"/>
      </rPr>
      <t>Serenity </t>
    </r>
  </si>
  <si>
    <r>
      <rPr>
        <sz val="11"/>
        <color rgb="FF000000"/>
        <rFont val="Calibri"/>
      </rPr>
      <t>Magnolia </t>
    </r>
  </si>
  <si>
    <r>
      <rPr>
        <sz val="11"/>
        <color rgb="FF000000"/>
        <rFont val="Calibri"/>
      </rPr>
      <t>Blood In, Blood Out </t>
    </r>
  </si>
  <si>
    <r>
      <rPr>
        <sz val="11"/>
        <color rgb="FF000000"/>
        <rFont val="Calibri"/>
      </rPr>
      <t>District 9 </t>
    </r>
  </si>
  <si>
    <r>
      <rPr>
        <sz val="11"/>
        <color rgb="FF000000"/>
        <rFont val="Calibri"/>
      </rPr>
      <t>Mystic River </t>
    </r>
  </si>
  <si>
    <r>
      <rPr>
        <sz val="11"/>
        <color rgb="FF000000"/>
        <rFont val="Calibri"/>
      </rPr>
      <t>Aladdin </t>
    </r>
  </si>
  <si>
    <r>
      <rPr>
        <sz val="11"/>
        <color rgb="FF000000"/>
        <rFont val="Calibri"/>
      </rPr>
      <t>Winged Migration </t>
    </r>
  </si>
  <si>
    <r>
      <rPr>
        <sz val="11"/>
        <color rgb="FF000000"/>
        <rFont val="Calibri"/>
      </rPr>
      <t>Rain Man </t>
    </r>
  </si>
  <si>
    <r>
      <rPr>
        <sz val="11"/>
        <color rgb="FF000000"/>
        <rFont val="Calibri"/>
      </rPr>
      <t>Her </t>
    </r>
  </si>
  <si>
    <r>
      <rPr>
        <sz val="11"/>
        <color rgb="FF000000"/>
        <rFont val="Calibri"/>
      </rPr>
      <t>Dances with Wolves </t>
    </r>
  </si>
  <si>
    <r>
      <rPr>
        <sz val="11"/>
        <color rgb="FF000000"/>
        <rFont val="Calibri"/>
      </rPr>
      <t>Dead Poets Society </t>
    </r>
  </si>
  <si>
    <r>
      <rPr>
        <sz val="11"/>
        <color rgb="FF000000"/>
        <rFont val="Calibri"/>
      </rPr>
      <t>The Artist </t>
    </r>
  </si>
  <si>
    <r>
      <rPr>
        <sz val="11"/>
        <color rgb="FF000000"/>
        <rFont val="Calibri"/>
      </rPr>
      <t>The King's Speech </t>
    </r>
  </si>
  <si>
    <r>
      <rPr>
        <sz val="11"/>
        <color rgb="FF000000"/>
        <rFont val="Calibri"/>
      </rPr>
      <t>Brazil </t>
    </r>
  </si>
  <si>
    <r>
      <rPr>
        <sz val="11"/>
        <color rgb="FF000000"/>
        <rFont val="Calibri"/>
      </rPr>
      <t>In Bruges </t>
    </r>
  </si>
  <si>
    <r>
      <rPr>
        <sz val="11"/>
        <color rgb="FF000000"/>
        <rFont val="Calibri"/>
      </rPr>
      <t>Mulholland Drive </t>
    </r>
  </si>
  <si>
    <r>
      <rPr>
        <sz val="11"/>
        <color rgb="FF000000"/>
        <rFont val="Calibri"/>
      </rPr>
      <t>Slumdog Millionaire </t>
    </r>
  </si>
  <si>
    <r>
      <rPr>
        <sz val="11"/>
        <color rgb="FF000000"/>
        <rFont val="Calibri"/>
      </rPr>
      <t>Black Swan </t>
    </r>
  </si>
  <si>
    <r>
      <rPr>
        <sz val="11"/>
        <color rgb="FF000000"/>
        <rFont val="Calibri"/>
      </rPr>
      <t>The Perks of Being a Wallflower </t>
    </r>
  </si>
  <si>
    <r>
      <rPr>
        <sz val="11"/>
        <color rgb="FF000000"/>
        <rFont val="Calibri"/>
      </rPr>
      <t>True Romance </t>
    </r>
  </si>
  <si>
    <r>
      <rPr>
        <sz val="11"/>
        <color rgb="FF000000"/>
        <rFont val="Calibri"/>
      </rPr>
      <t>Dancer in the Dark </t>
    </r>
  </si>
  <si>
    <r>
      <rPr>
        <sz val="11"/>
        <color rgb="FF000000"/>
        <rFont val="Calibri"/>
      </rPr>
      <t>The Exorcist </t>
    </r>
  </si>
  <si>
    <r>
      <rPr>
        <sz val="11"/>
        <color rgb="FF000000"/>
        <rFont val="Calibri"/>
      </rPr>
      <t>Jaws </t>
    </r>
  </si>
  <si>
    <r>
      <rPr>
        <sz val="11"/>
        <color rgb="FF000000"/>
        <rFont val="Calibri"/>
      </rPr>
      <t>Doctor Zhivago </t>
    </r>
  </si>
  <si>
    <r>
      <rPr>
        <sz val="11"/>
        <color rgb="FF000000"/>
        <rFont val="Calibri"/>
      </rPr>
      <t>The Straight Story </t>
    </r>
  </si>
  <si>
    <r>
      <rPr>
        <sz val="11"/>
        <color rgb="FF000000"/>
        <rFont val="Calibri"/>
      </rPr>
      <t>Fiddler on the Roof </t>
    </r>
  </si>
  <si>
    <r>
      <rPr>
        <sz val="11"/>
        <color rgb="FF000000"/>
        <rFont val="Calibri"/>
      </rPr>
      <t>Sicko </t>
    </r>
  </si>
  <si>
    <r>
      <rPr>
        <sz val="11"/>
        <color rgb="FF000000"/>
        <rFont val="Calibri"/>
      </rPr>
      <t>My Name Is Khan </t>
    </r>
  </si>
  <si>
    <r>
      <rPr>
        <sz val="11"/>
        <color rgb="FF000000"/>
        <rFont val="Calibri"/>
      </rPr>
      <t>The Sound of Music </t>
    </r>
  </si>
  <si>
    <r>
      <rPr>
        <sz val="11"/>
        <color rgb="FF000000"/>
        <rFont val="Calibri"/>
      </rPr>
      <t>Persepolis </t>
    </r>
  </si>
  <si>
    <r>
      <rPr>
        <sz val="11"/>
        <color rgb="FF000000"/>
        <rFont val="Calibri"/>
      </rPr>
      <t>Dallas Buyers Club </t>
    </r>
  </si>
  <si>
    <r>
      <rPr>
        <sz val="11"/>
        <color rgb="FF000000"/>
        <rFont val="Calibri"/>
      </rPr>
      <t>Shaun of the Dead </t>
    </r>
  </si>
  <si>
    <r>
      <rPr>
        <sz val="11"/>
        <color rgb="FF000000"/>
        <rFont val="Calibri"/>
      </rPr>
      <t>Sling Blade </t>
    </r>
  </si>
  <si>
    <r>
      <rPr>
        <sz val="11"/>
        <color rgb="FF000000"/>
        <rFont val="Calibri"/>
      </rPr>
      <t>Boyhood </t>
    </r>
  </si>
  <si>
    <r>
      <rPr>
        <sz val="11"/>
        <color rgb="FF000000"/>
        <rFont val="Calibri"/>
      </rPr>
      <t>Bowling for Columbine </t>
    </r>
  </si>
  <si>
    <r>
      <rPr>
        <sz val="11"/>
        <color rgb="FF000000"/>
        <rFont val="Calibri"/>
      </rPr>
      <t>Central Station </t>
    </r>
  </si>
  <si>
    <r>
      <rPr>
        <sz val="11"/>
        <color rgb="FF000000"/>
        <rFont val="Calibri"/>
      </rPr>
      <t>Young Frankenstein </t>
    </r>
  </si>
  <si>
    <r>
      <rPr>
        <sz val="11"/>
        <color rgb="FF000000"/>
        <rFont val="Calibri"/>
      </rPr>
      <t>Before Sunset </t>
    </r>
  </si>
  <si>
    <r>
      <rPr>
        <sz val="11"/>
        <color rgb="FF000000"/>
        <rFont val="Calibri"/>
      </rPr>
      <t>Waltz with Bashir </t>
    </r>
  </si>
  <si>
    <r>
      <rPr>
        <sz val="11"/>
        <color rgb="FF000000"/>
        <rFont val="Calibri"/>
      </rPr>
      <t>A Fistful of Dollars </t>
    </r>
  </si>
  <si>
    <r>
      <rPr>
        <sz val="11"/>
        <color rgb="FF000000"/>
        <rFont val="Calibri"/>
      </rPr>
      <t>Avatar </t>
    </r>
  </si>
  <si>
    <r>
      <rPr>
        <sz val="11"/>
        <color rgb="FF000000"/>
        <rFont val="Calibri"/>
      </rPr>
      <t>The Hobbit: The Desolation of Smaug </t>
    </r>
  </si>
  <si>
    <r>
      <rPr>
        <sz val="11"/>
        <color rgb="FF000000"/>
        <rFont val="Calibri"/>
      </rPr>
      <t>Iron Man </t>
    </r>
  </si>
  <si>
    <r>
      <rPr>
        <sz val="11"/>
        <color rgb="FF000000"/>
        <rFont val="Calibri"/>
      </rPr>
      <t>Edge of Tomorrow </t>
    </r>
  </si>
  <si>
    <r>
      <rPr>
        <sz val="11"/>
        <color rgb="FF000000"/>
        <rFont val="Calibri"/>
      </rPr>
      <t>Big Hero 6 </t>
    </r>
  </si>
  <si>
    <r>
      <rPr>
        <sz val="11"/>
        <color rgb="FF000000"/>
        <rFont val="Calibri"/>
      </rPr>
      <t>The Hobbit: An Unexpected Journey </t>
    </r>
  </si>
  <si>
    <r>
      <rPr>
        <sz val="11"/>
        <color rgb="FF000000"/>
        <rFont val="Calibri"/>
      </rPr>
      <t>How to Train Your Dragon 2 </t>
    </r>
  </si>
  <si>
    <r>
      <rPr>
        <sz val="11"/>
        <color rgb="FF000000"/>
        <rFont val="Calibri"/>
      </rPr>
      <t>Toy Story 2 </t>
    </r>
  </si>
  <si>
    <r>
      <rPr>
        <sz val="11"/>
        <color rgb="FF000000"/>
        <rFont val="Calibri"/>
      </rPr>
      <t>Children of Men </t>
    </r>
  </si>
  <si>
    <r>
      <rPr>
        <sz val="11"/>
        <color rgb="FF000000"/>
        <rFont val="Calibri"/>
      </rPr>
      <t>The Insider </t>
    </r>
  </si>
  <si>
    <r>
      <rPr>
        <sz val="11"/>
        <color rgb="FF000000"/>
        <rFont val="Calibri"/>
      </rPr>
      <t>The Hateful Eight </t>
    </r>
  </si>
  <si>
    <r>
      <rPr>
        <sz val="11"/>
        <color rgb="FF000000"/>
        <rFont val="Calibri"/>
      </rPr>
      <t>The Bourne Identity </t>
    </r>
  </si>
  <si>
    <r>
      <rPr>
        <sz val="11"/>
        <color rgb="FF000000"/>
        <rFont val="Calibri"/>
      </rPr>
      <t>Almost Famous </t>
    </r>
  </si>
  <si>
    <r>
      <rPr>
        <sz val="11"/>
        <color rgb="FF000000"/>
        <rFont val="Calibri"/>
      </rPr>
      <t>Captain Phillips </t>
    </r>
  </si>
  <si>
    <r>
      <rPr>
        <sz val="11"/>
        <color rgb="FF000000"/>
        <rFont val="Calibri"/>
      </rPr>
      <t>Shrek </t>
    </r>
  </si>
  <si>
    <r>
      <rPr>
        <sz val="11"/>
        <color rgb="FF000000"/>
        <rFont val="Calibri"/>
      </rPr>
      <t>Hero </t>
    </r>
  </si>
  <si>
    <r>
      <rPr>
        <sz val="11"/>
        <color rgb="FF000000"/>
        <rFont val="Calibri"/>
      </rPr>
      <t>The Notebook </t>
    </r>
  </si>
  <si>
    <r>
      <rPr>
        <sz val="11"/>
        <color rgb="FF000000"/>
        <rFont val="Calibri"/>
      </rPr>
      <t>Glory </t>
    </r>
  </si>
  <si>
    <r>
      <rPr>
        <sz val="11"/>
        <color rgb="FF000000"/>
        <rFont val="Calibri"/>
      </rPr>
      <t>Walk the Line </t>
    </r>
  </si>
  <si>
    <r>
      <rPr>
        <sz val="11"/>
        <color rgb="FF000000"/>
        <rFont val="Calibri"/>
      </rPr>
      <t>Straight Outta Compton </t>
    </r>
  </si>
  <si>
    <r>
      <rPr>
        <sz val="11"/>
        <color rgb="FF000000"/>
        <rFont val="Calibri"/>
      </rPr>
      <t>The Blues Brothers </t>
    </r>
  </si>
  <si>
    <r>
      <rPr>
        <sz val="11"/>
        <color rgb="FF000000"/>
        <rFont val="Calibri"/>
      </rPr>
      <t>The Right Stuff </t>
    </r>
  </si>
  <si>
    <r>
      <rPr>
        <sz val="11"/>
        <color rgb="FF000000"/>
        <rFont val="Calibri"/>
      </rPr>
      <t>Taken </t>
    </r>
  </si>
  <si>
    <r>
      <rPr>
        <sz val="11"/>
        <color rgb="FF000000"/>
        <rFont val="Calibri"/>
      </rPr>
      <t>The Untouchables </t>
    </r>
  </si>
  <si>
    <r>
      <rPr>
        <sz val="11"/>
        <color rgb="FF000000"/>
        <rFont val="Calibri"/>
      </rPr>
      <t>The World's Fastest Indian </t>
    </r>
  </si>
  <si>
    <r>
      <rPr>
        <sz val="11"/>
        <color rgb="FF000000"/>
        <rFont val="Calibri"/>
      </rPr>
      <t>Fantasy</t>
    </r>
  </si>
  <si>
    <r>
      <rPr>
        <sz val="11"/>
        <color rgb="FF000000"/>
        <rFont val="Calibri"/>
      </rPr>
      <t>Edward Scissorhands </t>
    </r>
  </si>
  <si>
    <r>
      <rPr>
        <sz val="11"/>
        <color rgb="FF000000"/>
        <rFont val="Calibri"/>
      </rPr>
      <t>Ed Wood </t>
    </r>
  </si>
  <si>
    <r>
      <rPr>
        <sz val="11"/>
        <color rgb="FF000000"/>
        <rFont val="Calibri"/>
      </rPr>
      <t>My Fair Lady </t>
    </r>
  </si>
  <si>
    <r>
      <rPr>
        <sz val="11"/>
        <color rgb="FF000000"/>
        <rFont val="Calibri"/>
      </rPr>
      <t>Halloween </t>
    </r>
  </si>
  <si>
    <r>
      <rPr>
        <sz val="11"/>
        <color rgb="FF000000"/>
        <rFont val="Calibri"/>
      </rPr>
      <t>Hot Fuzz </t>
    </r>
  </si>
  <si>
    <r>
      <rPr>
        <sz val="11"/>
        <color rgb="FF000000"/>
        <rFont val="Calibri"/>
      </rPr>
      <t>Crouching Tiger, Hidden Dragon </t>
    </r>
  </si>
  <si>
    <r>
      <rPr>
        <sz val="11"/>
        <color rgb="FF000000"/>
        <rFont val="Calibri"/>
      </rPr>
      <t>The Remains of the Day </t>
    </r>
  </si>
  <si>
    <r>
      <rPr>
        <sz val="11"/>
        <color rgb="FF000000"/>
        <rFont val="Calibri"/>
      </rPr>
      <t>Boogie Nights </t>
    </r>
  </si>
  <si>
    <r>
      <rPr>
        <sz val="11"/>
        <color rgb="FF000000"/>
        <rFont val="Calibri"/>
      </rPr>
      <t>Letters from Iwo Jima </t>
    </r>
  </si>
  <si>
    <r>
      <rPr>
        <sz val="11"/>
        <color rgb="FF000000"/>
        <rFont val="Calibri"/>
      </rPr>
      <t>Ernest &amp; Celestine </t>
    </r>
  </si>
  <si>
    <r>
      <rPr>
        <sz val="11"/>
        <color rgb="FF000000"/>
        <rFont val="Calibri"/>
      </rPr>
      <t>The Fighter </t>
    </r>
  </si>
  <si>
    <r>
      <rPr>
        <sz val="11"/>
        <color rgb="FF000000"/>
        <rFont val="Calibri"/>
      </rPr>
      <t>Family</t>
    </r>
  </si>
  <si>
    <r>
      <rPr>
        <sz val="11"/>
        <color rgb="FF000000"/>
        <rFont val="Calibri"/>
      </rPr>
      <t>E.T. the Extra-Terrestrial </t>
    </r>
  </si>
  <si>
    <r>
      <rPr>
        <sz val="11"/>
        <color rgb="FF000000"/>
        <rFont val="Calibri"/>
      </rPr>
      <t>Crash </t>
    </r>
  </si>
  <si>
    <r>
      <rPr>
        <sz val="11"/>
        <color rgb="FF000000"/>
        <rFont val="Calibri"/>
      </rPr>
      <t>Amour </t>
    </r>
  </si>
  <si>
    <r>
      <rPr>
        <sz val="11"/>
        <color rgb="FF000000"/>
        <rFont val="Calibri"/>
      </rPr>
      <t>Nightcrawler </t>
    </r>
  </si>
  <si>
    <r>
      <rPr>
        <sz val="11"/>
        <color rgb="FF000000"/>
        <rFont val="Calibri"/>
      </rPr>
      <t>Little Miss Sunshine </t>
    </r>
  </si>
  <si>
    <r>
      <rPr>
        <sz val="11"/>
        <color rgb="FF000000"/>
        <rFont val="Calibri"/>
      </rPr>
      <t>Veer-Zaara </t>
    </r>
  </si>
  <si>
    <r>
      <rPr>
        <sz val="11"/>
        <color rgb="FF000000"/>
        <rFont val="Calibri"/>
      </rPr>
      <t>The Wrestler </t>
    </r>
  </si>
  <si>
    <r>
      <rPr>
        <sz val="11"/>
        <color rgb="FF000000"/>
        <rFont val="Calibri"/>
      </rPr>
      <t>The Chorus </t>
    </r>
  </si>
  <si>
    <r>
      <rPr>
        <sz val="11"/>
        <color rgb="FF000000"/>
        <rFont val="Calibri"/>
      </rPr>
      <t>Do the Right Thing </t>
    </r>
  </si>
  <si>
    <r>
      <rPr>
        <sz val="11"/>
        <color rgb="FF000000"/>
        <rFont val="Calibri"/>
      </rPr>
      <t>Moon </t>
    </r>
  </si>
  <si>
    <r>
      <rPr>
        <sz val="11"/>
        <color rgb="FF000000"/>
        <rFont val="Calibri"/>
      </rPr>
      <t>Before Midnight </t>
    </r>
  </si>
  <si>
    <r>
      <rPr>
        <sz val="11"/>
        <color rgb="FF000000"/>
        <rFont val="Calibri"/>
      </rPr>
      <t>Nine Queens </t>
    </r>
  </si>
  <si>
    <r>
      <rPr>
        <sz val="11"/>
        <color rgb="FF000000"/>
        <rFont val="Calibri"/>
      </rPr>
      <t>The Second Mother </t>
    </r>
  </si>
  <si>
    <r>
      <rPr>
        <sz val="11"/>
        <color rgb="FF000000"/>
        <rFont val="Calibri"/>
      </rPr>
      <t>4 Months, 3 Weeks and 2 Days </t>
    </r>
  </si>
  <si>
    <r>
      <rPr>
        <sz val="11"/>
        <color rgb="FF000000"/>
        <rFont val="Calibri"/>
      </rPr>
      <t>Once </t>
    </r>
  </si>
  <si>
    <r>
      <rPr>
        <sz val="11"/>
        <color rgb="FF000000"/>
        <rFont val="Calibri"/>
      </rPr>
      <t>Tangled </t>
    </r>
  </si>
  <si>
    <r>
      <rPr>
        <sz val="11"/>
        <color rgb="FF000000"/>
        <rFont val="Calibri"/>
      </rPr>
      <t>Skyfall </t>
    </r>
  </si>
  <si>
    <r>
      <rPr>
        <sz val="11"/>
        <color rgb="FF000000"/>
        <rFont val="Calibri"/>
      </rPr>
      <t>Star Trek Into Darkness </t>
    </r>
  </si>
  <si>
    <r>
      <rPr>
        <sz val="11"/>
        <color rgb="FF000000"/>
        <rFont val="Calibri"/>
      </rPr>
      <t>The Jungle Book </t>
    </r>
  </si>
  <si>
    <r>
      <rPr>
        <sz val="11"/>
        <color rgb="FF000000"/>
        <rFont val="Calibri"/>
      </rPr>
      <t>Captain America: The Winter Soldier </t>
    </r>
  </si>
  <si>
    <r>
      <rPr>
        <sz val="11"/>
        <color rgb="FF000000"/>
        <rFont val="Calibri"/>
      </rPr>
      <t>Wreck-It Ralph </t>
    </r>
  </si>
  <si>
    <r>
      <rPr>
        <sz val="11"/>
        <color rgb="FF000000"/>
        <rFont val="Calibri"/>
      </rPr>
      <t>The Curious Case of Benjamin Button </t>
    </r>
  </si>
  <si>
    <r>
      <rPr>
        <sz val="11"/>
        <color rgb="FF000000"/>
        <rFont val="Calibri"/>
      </rPr>
      <t>X-Men: First Class </t>
    </r>
  </si>
  <si>
    <r>
      <rPr>
        <sz val="11"/>
        <color rgb="FF000000"/>
        <rFont val="Calibri"/>
      </rPr>
      <t>Harry Potter and the Prisoner of Azkaban </t>
    </r>
  </si>
  <si>
    <r>
      <rPr>
        <sz val="11"/>
        <color rgb="FF000000"/>
        <rFont val="Calibri"/>
      </rPr>
      <t>Gravity </t>
    </r>
  </si>
  <si>
    <r>
      <rPr>
        <sz val="11"/>
        <color rgb="FF000000"/>
        <rFont val="Calibri"/>
      </rPr>
      <t>American Gangster </t>
    </r>
  </si>
  <si>
    <r>
      <rPr>
        <sz val="11"/>
        <color rgb="FF000000"/>
        <rFont val="Calibri"/>
      </rPr>
      <t>The Girl with the Dragon Tattoo </t>
    </r>
  </si>
  <si>
    <r>
      <rPr>
        <sz val="11"/>
        <color rgb="FF000000"/>
        <rFont val="Calibri"/>
      </rPr>
      <t>The Bourne Supremacy </t>
    </r>
  </si>
  <si>
    <r>
      <rPr>
        <sz val="11"/>
        <color rgb="FF000000"/>
        <rFont val="Calibri"/>
      </rPr>
      <t>Ocean's Eleven </t>
    </r>
  </si>
  <si>
    <r>
      <rPr>
        <sz val="11"/>
        <color rgb="FF000000"/>
        <rFont val="Calibri"/>
      </rPr>
      <t>Oceans </t>
    </r>
  </si>
  <si>
    <r>
      <rPr>
        <sz val="11"/>
        <color rgb="FF000000"/>
        <rFont val="Calibri"/>
      </rPr>
      <t>The Little Prince </t>
    </r>
  </si>
  <si>
    <r>
      <rPr>
        <sz val="11"/>
        <color rgb="FF000000"/>
        <rFont val="Calibri"/>
      </rPr>
      <t>The Lego Movie </t>
    </r>
  </si>
  <si>
    <r>
      <rPr>
        <sz val="11"/>
        <color rgb="FF000000"/>
        <rFont val="Calibri"/>
      </rPr>
      <t>Changeling </t>
    </r>
  </si>
  <si>
    <r>
      <rPr>
        <sz val="11"/>
        <color rgb="FF000000"/>
        <rFont val="Calibri"/>
      </rPr>
      <t>The Game </t>
    </r>
  </si>
  <si>
    <r>
      <rPr>
        <sz val="11"/>
        <color rgb="FF000000"/>
        <rFont val="Calibri"/>
      </rPr>
      <t>3:10 to Yuma </t>
    </r>
  </si>
  <si>
    <r>
      <rPr>
        <sz val="11"/>
        <color rgb="FF000000"/>
        <rFont val="Calibri"/>
      </rPr>
      <t>The Fugitive </t>
    </r>
  </si>
  <si>
    <r>
      <rPr>
        <sz val="11"/>
        <color rgb="FF000000"/>
        <rFont val="Calibri"/>
      </rPr>
      <t>Back to the Future Part II </t>
    </r>
  </si>
  <si>
    <r>
      <rPr>
        <sz val="11"/>
        <color rgb="FF000000"/>
        <rFont val="Calibri"/>
      </rPr>
      <t>The Conjuring 2 </t>
    </r>
  </si>
  <si>
    <r>
      <rPr>
        <sz val="11"/>
        <color rgb="FF000000"/>
        <rFont val="Calibri"/>
      </rPr>
      <t>The Last of the Mohicans </t>
    </r>
  </si>
  <si>
    <r>
      <rPr>
        <sz val="11"/>
        <color rgb="FF000000"/>
        <rFont val="Calibri"/>
      </rPr>
      <t>Apocalypto </t>
    </r>
  </si>
  <si>
    <r>
      <rPr>
        <sz val="11"/>
        <color rgb="FF000000"/>
        <rFont val="Calibri"/>
      </rPr>
      <t>Fantastic Mr. Fox </t>
    </r>
  </si>
  <si>
    <r>
      <rPr>
        <sz val="11"/>
        <color rgb="FF000000"/>
        <rFont val="Calibri"/>
      </rPr>
      <t>Gattaca </t>
    </r>
  </si>
  <si>
    <r>
      <rPr>
        <sz val="11"/>
        <color rgb="FF000000"/>
        <rFont val="Calibri"/>
      </rPr>
      <t>The Hangover </t>
    </r>
  </si>
  <si>
    <r>
      <rPr>
        <sz val="11"/>
        <color rgb="FF000000"/>
        <rFont val="Calibri"/>
      </rPr>
      <t>Donnie Brasco </t>
    </r>
  </si>
  <si>
    <r>
      <rPr>
        <sz val="11"/>
        <color rgb="FF000000"/>
        <rFont val="Calibri"/>
      </rPr>
      <t>Remember the Titans </t>
    </r>
  </si>
  <si>
    <r>
      <rPr>
        <sz val="11"/>
        <color rgb="FF000000"/>
        <rFont val="Calibri"/>
      </rPr>
      <t>Atonement </t>
    </r>
  </si>
  <si>
    <r>
      <rPr>
        <sz val="11"/>
        <color rgb="FF000000"/>
        <rFont val="Calibri"/>
      </rPr>
      <t>The Big Short </t>
    </r>
  </si>
  <si>
    <r>
      <rPr>
        <sz val="11"/>
        <color rgb="FF000000"/>
        <rFont val="Calibri"/>
      </rPr>
      <t>Pride &amp; Prejudice </t>
    </r>
  </si>
  <si>
    <r>
      <rPr>
        <sz val="11"/>
        <color rgb="FF000000"/>
        <rFont val="Calibri"/>
      </rPr>
      <t>Lucky Number Slevin </t>
    </r>
  </si>
  <si>
    <r>
      <rPr>
        <sz val="11"/>
        <color rgb="FF000000"/>
        <rFont val="Calibri"/>
      </rPr>
      <t>O Brother, Where Art Thou? </t>
    </r>
  </si>
  <si>
    <r>
      <rPr>
        <sz val="11"/>
        <color rgb="FF000000"/>
        <rFont val="Calibri"/>
      </rPr>
      <t>Tombstone </t>
    </r>
  </si>
  <si>
    <r>
      <rPr>
        <sz val="11"/>
        <color rgb="FF000000"/>
        <rFont val="Calibri"/>
      </rPr>
      <t>Finding Neverland </t>
    </r>
  </si>
  <si>
    <r>
      <rPr>
        <sz val="11"/>
        <color rgb="FF000000"/>
        <rFont val="Calibri"/>
      </rPr>
      <t>The Last Emperor </t>
    </r>
  </si>
  <si>
    <r>
      <rPr>
        <sz val="11"/>
        <color rgb="FF000000"/>
        <rFont val="Calibri"/>
      </rPr>
      <t>The Best Offer </t>
    </r>
  </si>
  <si>
    <r>
      <rPr>
        <sz val="11"/>
        <color rgb="FF000000"/>
        <rFont val="Calibri"/>
      </rPr>
      <t>Black Book </t>
    </r>
  </si>
  <si>
    <r>
      <rPr>
        <sz val="11"/>
        <color rgb="FF000000"/>
        <rFont val="Calibri"/>
      </rPr>
      <t>Joyeux Noel </t>
    </r>
  </si>
  <si>
    <r>
      <rPr>
        <sz val="11"/>
        <color rgb="FF000000"/>
        <rFont val="Calibri"/>
      </rPr>
      <t>South Park: Bigger Longer &amp; Uncut </t>
    </r>
  </si>
  <si>
    <r>
      <rPr>
        <sz val="11"/>
        <color rgb="FF000000"/>
        <rFont val="Calibri"/>
      </rPr>
      <t>Silver Linings Playbook </t>
    </r>
  </si>
  <si>
    <r>
      <rPr>
        <sz val="11"/>
        <color rgb="FF000000"/>
        <rFont val="Calibri"/>
      </rPr>
      <t>Kung Fu Hustle </t>
    </r>
  </si>
  <si>
    <r>
      <rPr>
        <sz val="11"/>
        <color rgb="FF000000"/>
        <rFont val="Calibri"/>
      </rPr>
      <t>Predator </t>
    </r>
  </si>
  <si>
    <r>
      <rPr>
        <sz val="11"/>
        <color rgb="FF000000"/>
        <rFont val="Calibri"/>
      </rPr>
      <t>Birdman or (The Unexpected Virtue of Ignorance) </t>
    </r>
  </si>
  <si>
    <r>
      <rPr>
        <sz val="11"/>
        <color rgb="FF000000"/>
        <rFont val="Calibri"/>
      </rPr>
      <t>Hamlet </t>
    </r>
  </si>
  <si>
    <r>
      <rPr>
        <sz val="11"/>
        <color rgb="FF000000"/>
        <rFont val="Calibri"/>
      </rPr>
      <t>The White Ribbon </t>
    </r>
  </si>
  <si>
    <r>
      <rPr>
        <sz val="11"/>
        <color rgb="FF000000"/>
        <rFont val="Calibri"/>
      </rPr>
      <t>The Verdict </t>
    </r>
  </si>
  <si>
    <r>
      <rPr>
        <sz val="11"/>
        <color rgb="FF000000"/>
        <rFont val="Calibri"/>
      </rPr>
      <t>Moonrise Kingdom </t>
    </r>
  </si>
  <si>
    <r>
      <rPr>
        <sz val="11"/>
        <color rgb="FF000000"/>
        <rFont val="Calibri"/>
      </rPr>
      <t>The Color Purple </t>
    </r>
  </si>
  <si>
    <r>
      <rPr>
        <sz val="11"/>
        <color rgb="FF000000"/>
        <rFont val="Calibri"/>
      </rPr>
      <t>Drive </t>
    </r>
  </si>
  <si>
    <r>
      <rPr>
        <sz val="11"/>
        <color rgb="FF000000"/>
        <rFont val="Calibri"/>
      </rPr>
      <t>Being John Malkovich </t>
    </r>
  </si>
  <si>
    <r>
      <rPr>
        <sz val="11"/>
        <color rgb="FF000000"/>
        <rFont val="Calibri"/>
      </rPr>
      <t>Glengarry Glen Ross </t>
    </r>
  </si>
  <si>
    <r>
      <rPr>
        <sz val="11"/>
        <color rgb="FF000000"/>
        <rFont val="Calibri"/>
      </rPr>
      <t>The Boy in the Striped Pajamas </t>
    </r>
  </si>
  <si>
    <r>
      <rPr>
        <sz val="11"/>
        <color rgb="FF000000"/>
        <rFont val="Calibri"/>
      </rPr>
      <t>The Fault in Our Stars </t>
    </r>
  </si>
  <si>
    <r>
      <rPr>
        <sz val="11"/>
        <color rgb="FF000000"/>
        <rFont val="Calibri"/>
      </rPr>
      <t>Nebraska </t>
    </r>
  </si>
  <si>
    <r>
      <rPr>
        <sz val="11"/>
        <color rgb="FF000000"/>
        <rFont val="Calibri"/>
      </rPr>
      <t>About Time </t>
    </r>
  </si>
  <si>
    <r>
      <rPr>
        <sz val="11"/>
        <color rgb="FF000000"/>
        <rFont val="Calibri"/>
      </rPr>
      <t>What's Eating Gilbert Grape </t>
    </r>
  </si>
  <si>
    <r>
      <rPr>
        <sz val="11"/>
        <color rgb="FF000000"/>
        <rFont val="Calibri"/>
      </rPr>
      <t>Office Space </t>
    </r>
  </si>
  <si>
    <r>
      <rPr>
        <sz val="11"/>
        <color rgb="FF000000"/>
        <rFont val="Calibri"/>
      </rPr>
      <t>Boyz n the Hood </t>
    </r>
  </si>
  <si>
    <r>
      <rPr>
        <sz val="11"/>
        <color rgb="FF000000"/>
        <rFont val="Calibri"/>
      </rPr>
      <t>Mary Poppins </t>
    </r>
  </si>
  <si>
    <r>
      <rPr>
        <sz val="11"/>
        <color rgb="FF000000"/>
        <rFont val="Calibri"/>
      </rPr>
      <t>Ordinary People </t>
    </r>
  </si>
  <si>
    <r>
      <rPr>
        <sz val="11"/>
        <color rgb="FF000000"/>
        <rFont val="Calibri"/>
      </rPr>
      <t>Hedwig and the Angry Inch </t>
    </r>
  </si>
  <si>
    <r>
      <rPr>
        <sz val="11"/>
        <color rgb="FF000000"/>
        <rFont val="Calibri"/>
      </rPr>
      <t>Character </t>
    </r>
  </si>
  <si>
    <r>
      <rPr>
        <sz val="11"/>
        <color rgb="FF000000"/>
        <rFont val="Calibri"/>
      </rPr>
      <t>Lost in Translation </t>
    </r>
  </si>
  <si>
    <r>
      <rPr>
        <sz val="11"/>
        <color rgb="FF000000"/>
        <rFont val="Calibri"/>
      </rPr>
      <t>Airplane! </t>
    </r>
  </si>
  <si>
    <r>
      <rPr>
        <sz val="11"/>
        <color rgb="FF000000"/>
        <rFont val="Calibri"/>
      </rPr>
      <t>Evil Dead II </t>
    </r>
  </si>
  <si>
    <r>
      <rPr>
        <sz val="11"/>
        <color rgb="FF000000"/>
        <rFont val="Calibri"/>
      </rPr>
      <t>Goldfinger </t>
    </r>
  </si>
  <si>
    <r>
      <rPr>
        <sz val="11"/>
        <color rgb="FF000000"/>
        <rFont val="Calibri"/>
      </rPr>
      <t>Happiness </t>
    </r>
  </si>
  <si>
    <r>
      <rPr>
        <sz val="11"/>
        <color rgb="FF000000"/>
        <rFont val="Calibri"/>
      </rPr>
      <t>Blazing Saddles </t>
    </r>
  </si>
  <si>
    <r>
      <rPr>
        <sz val="11"/>
        <color rgb="FF000000"/>
        <rFont val="Calibri"/>
      </rPr>
      <t>Maurice </t>
    </r>
  </si>
  <si>
    <r>
      <rPr>
        <sz val="11"/>
        <color rgb="FF000000"/>
        <rFont val="Calibri"/>
      </rPr>
      <t>Fantasia </t>
    </r>
  </si>
  <si>
    <r>
      <rPr>
        <sz val="11"/>
        <color rgb="FF000000"/>
        <rFont val="Calibri"/>
      </rPr>
      <t>The Triplets of Belleville </t>
    </r>
  </si>
  <si>
    <r>
      <rPr>
        <sz val="11"/>
        <color rgb="FF000000"/>
        <rFont val="Calibri"/>
      </rPr>
      <t>Gangster's Paradise: Jerusalema </t>
    </r>
  </si>
  <si>
    <r>
      <rPr>
        <sz val="11"/>
        <color rgb="FF000000"/>
        <rFont val="Calibri"/>
      </rPr>
      <t>Man on Wire </t>
    </r>
  </si>
  <si>
    <r>
      <rPr>
        <sz val="11"/>
        <color rgb="FF000000"/>
        <rFont val="Calibri"/>
      </rPr>
      <t>Run Lola Run </t>
    </r>
  </si>
  <si>
    <r>
      <rPr>
        <sz val="11"/>
        <color rgb="FF000000"/>
        <rFont val="Calibri"/>
      </rPr>
      <t>The Lunchbox </t>
    </r>
  </si>
  <si>
    <r>
      <rPr>
        <sz val="11"/>
        <color rgb="FF000000"/>
        <rFont val="Calibri"/>
      </rPr>
      <t>Top Hat </t>
    </r>
  </si>
  <si>
    <r>
      <rPr>
        <sz val="11"/>
        <color rgb="FF000000"/>
        <rFont val="Calibri"/>
      </rPr>
      <t>Murderball </t>
    </r>
  </si>
  <si>
    <r>
      <rPr>
        <sz val="11"/>
        <color rgb="FF000000"/>
        <rFont val="Calibri"/>
      </rPr>
      <t>Clerks </t>
    </r>
  </si>
  <si>
    <r>
      <rPr>
        <sz val="11"/>
        <color rgb="FF000000"/>
        <rFont val="Calibri"/>
      </rPr>
      <t>Titanic </t>
    </r>
  </si>
  <si>
    <r>
      <rPr>
        <sz val="11"/>
        <color rgb="FF000000"/>
        <rFont val="Calibri"/>
      </rPr>
      <t>The Last Samurai </t>
    </r>
  </si>
  <si>
    <r>
      <rPr>
        <sz val="11"/>
        <color rgb="FF000000"/>
        <rFont val="Calibri"/>
      </rPr>
      <t>Watchmen </t>
    </r>
  </si>
  <si>
    <r>
      <rPr>
        <sz val="11"/>
        <color rgb="FF000000"/>
        <rFont val="Calibri"/>
      </rPr>
      <t>Minority Report </t>
    </r>
  </si>
  <si>
    <r>
      <rPr>
        <sz val="11"/>
        <color rgb="FF000000"/>
        <rFont val="Calibri"/>
      </rPr>
      <t>Black Hawk Down </t>
    </r>
  </si>
  <si>
    <r>
      <rPr>
        <sz val="11"/>
        <color rgb="FF000000"/>
        <rFont val="Calibri"/>
      </rPr>
      <t>The Fifth Element </t>
    </r>
  </si>
  <si>
    <r>
      <rPr>
        <sz val="11"/>
        <color rgb="FF000000"/>
        <rFont val="Calibri"/>
      </rPr>
      <t>Cast Away </t>
    </r>
  </si>
  <si>
    <r>
      <rPr>
        <sz val="11"/>
        <color rgb="FF000000"/>
        <rFont val="Calibri"/>
      </rPr>
      <t>Zodiac </t>
    </r>
  </si>
  <si>
    <r>
      <rPr>
        <sz val="11"/>
        <color rgb="FF000000"/>
        <rFont val="Calibri"/>
      </rPr>
      <t>Road to Perdition </t>
    </r>
  </si>
  <si>
    <r>
      <rPr>
        <sz val="11"/>
        <color rgb="FF000000"/>
        <rFont val="Calibri"/>
      </rPr>
      <t>Stardust </t>
    </r>
  </si>
  <si>
    <r>
      <rPr>
        <sz val="11"/>
        <color rgb="FF000000"/>
        <rFont val="Calibri"/>
      </rPr>
      <t>Despicable Me </t>
    </r>
  </si>
  <si>
    <r>
      <rPr>
        <sz val="11"/>
        <color rgb="FF000000"/>
        <rFont val="Calibri"/>
      </rPr>
      <t>300 </t>
    </r>
  </si>
  <si>
    <r>
      <rPr>
        <sz val="11"/>
        <color rgb="FF000000"/>
        <rFont val="Calibri"/>
      </rPr>
      <t>Coraline </t>
    </r>
  </si>
  <si>
    <r>
      <rPr>
        <sz val="11"/>
        <color rgb="FF000000"/>
        <rFont val="Calibri"/>
      </rPr>
      <t>Man on Fire </t>
    </r>
  </si>
  <si>
    <r>
      <rPr>
        <sz val="11"/>
        <color rgb="FF000000"/>
        <rFont val="Calibri"/>
      </rPr>
      <t>A Very Long Engagement </t>
    </r>
  </si>
  <si>
    <r>
      <rPr>
        <sz val="11"/>
        <color rgb="FF000000"/>
        <rFont val="Calibri"/>
      </rPr>
      <t>Seven Pounds </t>
    </r>
  </si>
  <si>
    <r>
      <rPr>
        <sz val="11"/>
        <color rgb="FF000000"/>
        <rFont val="Calibri"/>
      </rPr>
      <t>As Good as It Gets </t>
    </r>
  </si>
  <si>
    <r>
      <rPr>
        <sz val="11"/>
        <color rgb="FF000000"/>
        <rFont val="Calibri"/>
      </rPr>
      <t>Eastern Promises </t>
    </r>
  </si>
  <si>
    <r>
      <rPr>
        <sz val="11"/>
        <color rgb="FF000000"/>
        <rFont val="Calibri"/>
      </rPr>
      <t>Training Day </t>
    </r>
  </si>
  <si>
    <r>
      <rPr>
        <sz val="11"/>
        <color rgb="FF000000"/>
        <rFont val="Calibri"/>
      </rPr>
      <t>Love Actually </t>
    </r>
  </si>
  <si>
    <r>
      <rPr>
        <sz val="11"/>
        <color rgb="FF000000"/>
        <rFont val="Calibri"/>
      </rPr>
      <t>Argo </t>
    </r>
  </si>
  <si>
    <r>
      <rPr>
        <sz val="11"/>
        <color rgb="FF000000"/>
        <rFont val="Calibri"/>
      </rPr>
      <t>The Social Network </t>
    </r>
  </si>
  <si>
    <r>
      <rPr>
        <sz val="11"/>
        <color rgb="FF000000"/>
        <rFont val="Calibri"/>
      </rPr>
      <t>Ray </t>
    </r>
  </si>
  <si>
    <r>
      <rPr>
        <sz val="11"/>
        <color rgb="FF000000"/>
        <rFont val="Calibri"/>
      </rPr>
      <t>The Count of Monte Cristo </t>
    </r>
  </si>
  <si>
    <r>
      <rPr>
        <sz val="11"/>
        <color rgb="FF000000"/>
        <rFont val="Calibri"/>
      </rPr>
      <t>Creed </t>
    </r>
  </si>
  <si>
    <r>
      <rPr>
        <sz val="11"/>
        <color rgb="FF000000"/>
        <rFont val="Calibri"/>
      </rPr>
      <t>The Blind Side </t>
    </r>
  </si>
  <si>
    <r>
      <rPr>
        <sz val="11"/>
        <color rgb="FF000000"/>
        <rFont val="Calibri"/>
      </rPr>
      <t>True Grit </t>
    </r>
  </si>
  <si>
    <r>
      <rPr>
        <sz val="11"/>
        <color rgb="FF000000"/>
        <rFont val="Calibri"/>
      </rPr>
      <t>Malcolm X </t>
    </r>
  </si>
  <si>
    <r>
      <rPr>
        <sz val="11"/>
        <color rgb="FF000000"/>
        <rFont val="Calibri"/>
      </rPr>
      <t>Ponyo </t>
    </r>
  </si>
  <si>
    <r>
      <rPr>
        <sz val="11"/>
        <color rgb="FF000000"/>
        <rFont val="Calibri"/>
      </rPr>
      <t>Midnight in Paris </t>
    </r>
  </si>
  <si>
    <r>
      <rPr>
        <sz val="11"/>
        <color rgb="FF000000"/>
        <rFont val="Calibri"/>
      </rPr>
      <t>Frost/Nixon </t>
    </r>
  </si>
  <si>
    <r>
      <rPr>
        <sz val="11"/>
        <color rgb="FF000000"/>
        <rFont val="Calibri"/>
      </rPr>
      <t>Kick-Ass </t>
    </r>
  </si>
  <si>
    <r>
      <rPr>
        <sz val="11"/>
        <color rgb="FF000000"/>
        <rFont val="Calibri"/>
      </rPr>
      <t>Dark City </t>
    </r>
  </si>
  <si>
    <r>
      <rPr>
        <sz val="11"/>
        <color rgb="FF000000"/>
        <rFont val="Calibri"/>
      </rPr>
      <t>Gettysburg </t>
    </r>
  </si>
  <si>
    <r>
      <rPr>
        <sz val="11"/>
        <color rgb="FF000000"/>
        <rFont val="Calibri"/>
      </rPr>
      <t>Dangerous Liaisons </t>
    </r>
  </si>
  <si>
    <r>
      <rPr>
        <sz val="11"/>
        <color rgb="FF000000"/>
        <rFont val="Calibri"/>
      </rPr>
      <t>Zombieland </t>
    </r>
  </si>
  <si>
    <r>
      <rPr>
        <sz val="11"/>
        <color rgb="FF000000"/>
        <rFont val="Calibri"/>
      </rPr>
      <t>Close Encounters of the Third Kind </t>
    </r>
  </si>
  <si>
    <r>
      <rPr>
        <sz val="11"/>
        <color rgb="FF000000"/>
        <rFont val="Calibri"/>
      </rPr>
      <t>21 Grams </t>
    </r>
  </si>
  <si>
    <r>
      <rPr>
        <sz val="11"/>
        <color rgb="FF000000"/>
        <rFont val="Calibri"/>
      </rPr>
      <t>Adaptation. </t>
    </r>
  </si>
  <si>
    <r>
      <rPr>
        <sz val="11"/>
        <color rgb="FF000000"/>
        <rFont val="Calibri"/>
      </rPr>
      <t>Fear and Loathing in Las Vegas </t>
    </r>
  </si>
  <si>
    <r>
      <rPr>
        <sz val="11"/>
        <color rgb="FF000000"/>
        <rFont val="Calibri"/>
      </rPr>
      <t>Sense and Sensibility </t>
    </r>
  </si>
  <si>
    <r>
      <rPr>
        <sz val="11"/>
        <color rgb="FF000000"/>
        <rFont val="Calibri"/>
      </rPr>
      <t>Philadelphia </t>
    </r>
  </si>
  <si>
    <r>
      <rPr>
        <sz val="11"/>
        <color rgb="FF000000"/>
        <rFont val="Calibri"/>
      </rPr>
      <t>End of Watch </t>
    </r>
  </si>
  <si>
    <r>
      <rPr>
        <sz val="11"/>
        <color rgb="FF000000"/>
        <rFont val="Calibri"/>
      </rPr>
      <t>The Theory of Everything </t>
    </r>
  </si>
  <si>
    <r>
      <rPr>
        <sz val="11"/>
        <color rgb="FF000000"/>
        <rFont val="Calibri"/>
      </rPr>
      <t>Match Point </t>
    </r>
  </si>
  <si>
    <r>
      <rPr>
        <sz val="11"/>
        <color rgb="FF000000"/>
        <rFont val="Calibri"/>
      </rPr>
      <t>Flipped </t>
    </r>
  </si>
  <si>
    <r>
      <rPr>
        <sz val="11"/>
        <color rgb="FF000000"/>
        <rFont val="Calibri"/>
      </rPr>
      <t>Brokeback Mountain </t>
    </r>
  </si>
  <si>
    <r>
      <rPr>
        <sz val="11"/>
        <color rgb="FF000000"/>
        <rFont val="Calibri"/>
      </rPr>
      <t>The Butterfly Effect </t>
    </r>
  </si>
  <si>
    <r>
      <rPr>
        <sz val="11"/>
        <color rgb="FF000000"/>
        <rFont val="Calibri"/>
      </rPr>
      <t>Ex Machina </t>
    </r>
  </si>
  <si>
    <r>
      <rPr>
        <sz val="11"/>
        <color rgb="FF000000"/>
        <rFont val="Calibri"/>
      </rPr>
      <t>Star Trek II: The Wrath of Khan </t>
    </r>
  </si>
  <si>
    <r>
      <rPr>
        <sz val="11"/>
        <color rgb="FF000000"/>
        <rFont val="Calibri"/>
      </rPr>
      <t>The Muppet Christmas Carol </t>
    </r>
  </si>
  <si>
    <r>
      <rPr>
        <sz val="11"/>
        <color rgb="FF000000"/>
        <rFont val="Calibri"/>
      </rPr>
      <t>The Great Beauty </t>
    </r>
  </si>
  <si>
    <r>
      <rPr>
        <sz val="11"/>
        <color rgb="FF000000"/>
        <rFont val="Calibri"/>
      </rPr>
      <t>City of Life and Death </t>
    </r>
  </si>
  <si>
    <r>
      <rPr>
        <sz val="11"/>
        <color rgb="FF000000"/>
        <rFont val="Calibri"/>
      </rPr>
      <t>The Visual Bible: The Gospel of John </t>
    </r>
  </si>
  <si>
    <r>
      <rPr>
        <sz val="11"/>
        <color rgb="FF000000"/>
        <rFont val="Calibri"/>
      </rPr>
      <t>Vera Drake </t>
    </r>
  </si>
  <si>
    <r>
      <rPr>
        <sz val="11"/>
        <color rgb="FF000000"/>
        <rFont val="Calibri"/>
      </rPr>
      <t>Rushmore </t>
    </r>
  </si>
  <si>
    <r>
      <rPr>
        <sz val="11"/>
        <color rgb="FF000000"/>
        <rFont val="Calibri"/>
      </rPr>
      <t>The Red Violin </t>
    </r>
  </si>
  <si>
    <r>
      <rPr>
        <sz val="11"/>
        <color rgb="FF000000"/>
        <rFont val="Calibri"/>
      </rPr>
      <t>Henry V </t>
    </r>
  </si>
  <si>
    <r>
      <rPr>
        <sz val="11"/>
        <color rgb="FF000000"/>
        <rFont val="Calibri"/>
      </rPr>
      <t>50/50 </t>
    </r>
  </si>
  <si>
    <r>
      <rPr>
        <sz val="11"/>
        <color rgb="FF000000"/>
        <rFont val="Calibri"/>
      </rPr>
      <t>The Secret of Kells </t>
    </r>
  </si>
  <si>
    <r>
      <rPr>
        <sz val="11"/>
        <color rgb="FF000000"/>
        <rFont val="Calibri"/>
      </rPr>
      <t>500 Days of Summer </t>
    </r>
  </si>
  <si>
    <r>
      <rPr>
        <sz val="11"/>
        <color rgb="FF000000"/>
        <rFont val="Calibri"/>
      </rPr>
      <t>Dazed and Confused </t>
    </r>
  </si>
  <si>
    <r>
      <rPr>
        <sz val="11"/>
        <color rgb="FF000000"/>
        <rFont val="Calibri"/>
      </rPr>
      <t>Nowhere in Africa </t>
    </r>
  </si>
  <si>
    <r>
      <rPr>
        <sz val="11"/>
        <color rgb="FF000000"/>
        <rFont val="Calibri"/>
      </rPr>
      <t>Control </t>
    </r>
  </si>
  <si>
    <r>
      <rPr>
        <sz val="11"/>
        <color rgb="FF000000"/>
        <rFont val="Calibri"/>
      </rPr>
      <t>Good Bye Lenin! </t>
    </r>
  </si>
  <si>
    <r>
      <rPr>
        <sz val="11"/>
        <color rgb="FF000000"/>
        <rFont val="Calibri"/>
      </rPr>
      <t>The Last King of Scotland </t>
    </r>
  </si>
  <si>
    <r>
      <rPr>
        <sz val="11"/>
        <color rgb="FF000000"/>
        <rFont val="Calibri"/>
      </rPr>
      <t>Shine </t>
    </r>
  </si>
  <si>
    <r>
      <rPr>
        <sz val="11"/>
        <color rgb="FF000000"/>
        <rFont val="Calibri"/>
      </rPr>
      <t>Billy Elliot </t>
    </r>
  </si>
  <si>
    <r>
      <rPr>
        <sz val="11"/>
        <color rgb="FF000000"/>
        <rFont val="Calibri"/>
      </rPr>
      <t>Y Tu Mamá También </t>
    </r>
  </si>
  <si>
    <r>
      <rPr>
        <sz val="11"/>
        <color rgb="FF000000"/>
        <rFont val="Calibri"/>
      </rPr>
      <t>The Barbarian Invasions </t>
    </r>
  </si>
  <si>
    <r>
      <rPr>
        <sz val="11"/>
        <color rgb="FF000000"/>
        <rFont val="Calibri"/>
      </rPr>
      <t>The Sweet Hereafter </t>
    </r>
  </si>
  <si>
    <r>
      <rPr>
        <sz val="11"/>
        <color rgb="FF000000"/>
        <rFont val="Calibri"/>
      </rPr>
      <t>The Machinist </t>
    </r>
  </si>
  <si>
    <r>
      <rPr>
        <sz val="11"/>
        <color rgb="FF000000"/>
        <rFont val="Calibri"/>
      </rPr>
      <t>25th Hour </t>
    </r>
  </si>
  <si>
    <r>
      <rPr>
        <sz val="11"/>
        <color rgb="FF000000"/>
        <rFont val="Calibri"/>
      </rPr>
      <t>Lady Vengeance </t>
    </r>
  </si>
  <si>
    <r>
      <rPr>
        <sz val="11"/>
        <color rgb="FF000000"/>
        <rFont val="Calibri"/>
      </rPr>
      <t>Buen Día, Ramón </t>
    </r>
  </si>
  <si>
    <r>
      <rPr>
        <sz val="11"/>
        <color rgb="FF000000"/>
        <rFont val="Calibri"/>
      </rPr>
      <t>Mondays in the Sun </t>
    </r>
  </si>
  <si>
    <r>
      <rPr>
        <sz val="11"/>
        <color rgb="FF000000"/>
        <rFont val="Calibri"/>
      </rPr>
      <t>Religulous </t>
    </r>
  </si>
  <si>
    <r>
      <rPr>
        <sz val="11"/>
        <color rgb="FF000000"/>
        <rFont val="Calibri"/>
      </rPr>
      <t>This Is England </t>
    </r>
  </si>
  <si>
    <r>
      <rPr>
        <sz val="11"/>
        <color rgb="FF000000"/>
        <rFont val="Calibri"/>
      </rPr>
      <t>The Lady from Shanghai </t>
    </r>
  </si>
  <si>
    <r>
      <rPr>
        <sz val="11"/>
        <color rgb="FF000000"/>
        <rFont val="Calibri"/>
      </rPr>
      <t>Snow White and the Seven Dwarfs </t>
    </r>
  </si>
  <si>
    <r>
      <rPr>
        <sz val="11"/>
        <color rgb="FF000000"/>
        <rFont val="Calibri"/>
      </rPr>
      <t>Saw </t>
    </r>
  </si>
  <si>
    <r>
      <rPr>
        <sz val="11"/>
        <color rgb="FF000000"/>
        <rFont val="Calibri"/>
      </rPr>
      <t>You Can Count on Me </t>
    </r>
  </si>
  <si>
    <r>
      <rPr>
        <sz val="11"/>
        <color rgb="FF000000"/>
        <rFont val="Calibri"/>
      </rPr>
      <t>Dead Man's Shoes </t>
    </r>
  </si>
  <si>
    <r>
      <rPr>
        <sz val="11"/>
        <color rgb="FF000000"/>
        <rFont val="Calibri"/>
      </rPr>
      <t>Who Killed the Electric Car? </t>
    </r>
  </si>
  <si>
    <r>
      <rPr>
        <sz val="11"/>
        <color rgb="FF000000"/>
        <rFont val="Calibri"/>
      </rPr>
      <t>Taxi to the Dark Side </t>
    </r>
  </si>
  <si>
    <r>
      <rPr>
        <sz val="11"/>
        <color rgb="FF000000"/>
        <rFont val="Calibri"/>
      </rPr>
      <t>A Hard Day's Night </t>
    </r>
  </si>
  <si>
    <r>
      <rPr>
        <sz val="11"/>
        <color rgb="FF000000"/>
        <rFont val="Calibri"/>
      </rPr>
      <t>The Station Agent </t>
    </r>
  </si>
  <si>
    <r>
      <rPr>
        <sz val="11"/>
        <color rgb="FF000000"/>
        <rFont val="Calibri"/>
      </rPr>
      <t>Bloody Sunday </t>
    </r>
  </si>
  <si>
    <r>
      <rPr>
        <sz val="11"/>
        <color rgb="FF000000"/>
        <rFont val="Calibri"/>
      </rPr>
      <t>42nd Street </t>
    </r>
  </si>
  <si>
    <r>
      <rPr>
        <sz val="11"/>
        <color rgb="FF000000"/>
        <rFont val="Calibri"/>
      </rPr>
      <t>The Trials of Darryl Hunt </t>
    </r>
  </si>
  <si>
    <r>
      <rPr>
        <sz val="11"/>
        <color rgb="FF000000"/>
        <rFont val="Calibri"/>
      </rPr>
      <t>Weekend </t>
    </r>
  </si>
  <si>
    <r>
      <rPr>
        <sz val="11"/>
        <color rgb="FF000000"/>
        <rFont val="Calibri"/>
      </rPr>
      <t>Dawn of the Planet of the Apes </t>
    </r>
  </si>
  <si>
    <r>
      <rPr>
        <sz val="11"/>
        <color rgb="FF000000"/>
        <rFont val="Calibri"/>
      </rPr>
      <t>Harry Potter and the Goblet of Fire </t>
    </r>
  </si>
  <si>
    <r>
      <rPr>
        <sz val="11"/>
        <color rgb="FF000000"/>
        <rFont val="Calibri"/>
      </rPr>
      <t>Frozen </t>
    </r>
  </si>
  <si>
    <r>
      <rPr>
        <sz val="11"/>
        <color rgb="FF000000"/>
        <rFont val="Calibri"/>
      </rPr>
      <t>Kung Fu Panda </t>
    </r>
  </si>
  <si>
    <r>
      <rPr>
        <sz val="11"/>
        <color rgb="FF000000"/>
        <rFont val="Calibri"/>
      </rPr>
      <t>The Hunger Games: Catching Fire </t>
    </r>
  </si>
  <si>
    <r>
      <rPr>
        <sz val="11"/>
        <color rgb="FF000000"/>
        <rFont val="Calibri"/>
      </rPr>
      <t>Star Wars: Episode III - Revenge of the Sith </t>
    </r>
  </si>
  <si>
    <r>
      <rPr>
        <sz val="11"/>
        <color rgb="FF000000"/>
        <rFont val="Calibri"/>
      </rPr>
      <t>The Flowers of War </t>
    </r>
  </si>
  <si>
    <r>
      <rPr>
        <sz val="11"/>
        <color rgb="FF000000"/>
        <rFont val="Calibri"/>
      </rPr>
      <t>Rise of the Planet of the Apes </t>
    </r>
  </si>
  <si>
    <r>
      <rPr>
        <sz val="11"/>
        <color rgb="FF000000"/>
        <rFont val="Calibri"/>
      </rPr>
      <t>Die Hard with a Vengeance </t>
    </r>
  </si>
  <si>
    <r>
      <rPr>
        <sz val="11"/>
        <color rgb="FF000000"/>
        <rFont val="Calibri"/>
      </rPr>
      <t>Sherlock Holmes </t>
    </r>
  </si>
  <si>
    <r>
      <rPr>
        <sz val="11"/>
        <color rgb="FF000000"/>
        <rFont val="Calibri"/>
      </rPr>
      <t>Enemy at the Gates </t>
    </r>
  </si>
  <si>
    <r>
      <rPr>
        <sz val="11"/>
        <color rgb="FF000000"/>
        <rFont val="Calibri"/>
      </rPr>
      <t>Fury </t>
    </r>
  </si>
  <si>
    <r>
      <rPr>
        <sz val="11"/>
        <color rgb="FF000000"/>
        <rFont val="Calibri"/>
      </rPr>
      <t>Munich </t>
    </r>
  </si>
  <si>
    <r>
      <rPr>
        <sz val="11"/>
        <color rgb="FF000000"/>
        <rFont val="Calibri"/>
      </rPr>
      <t>The Abyss </t>
    </r>
  </si>
  <si>
    <r>
      <rPr>
        <sz val="11"/>
        <color rgb="FF000000"/>
        <rFont val="Calibri"/>
      </rPr>
      <t>Ice Age </t>
    </r>
  </si>
  <si>
    <r>
      <rPr>
        <sz val="11"/>
        <color rgb="FF000000"/>
        <rFont val="Calibri"/>
      </rPr>
      <t>Apollo 13 </t>
    </r>
  </si>
  <si>
    <r>
      <rPr>
        <sz val="11"/>
        <color rgb="FF000000"/>
        <rFont val="Calibri"/>
      </rPr>
      <t>Les Misérables </t>
    </r>
  </si>
  <si>
    <r>
      <rPr>
        <sz val="11"/>
        <color rgb="FF000000"/>
        <rFont val="Calibri"/>
      </rPr>
      <t>Collateral </t>
    </r>
  </si>
  <si>
    <r>
      <rPr>
        <sz val="11"/>
        <color rgb="FF000000"/>
        <rFont val="Calibri"/>
      </rPr>
      <t>The Godfather: Part III </t>
    </r>
  </si>
  <si>
    <r>
      <rPr>
        <sz val="11"/>
        <color rgb="FF000000"/>
        <rFont val="Calibri"/>
      </rPr>
      <t>Moulin Rouge! </t>
    </r>
  </si>
  <si>
    <r>
      <rPr>
        <sz val="11"/>
        <color rgb="FF000000"/>
        <rFont val="Calibri"/>
      </rPr>
      <t>Grindhouse </t>
    </r>
  </si>
  <si>
    <r>
      <rPr>
        <sz val="11"/>
        <color rgb="FF000000"/>
        <rFont val="Calibri"/>
      </rPr>
      <t>The Thin Red Line </t>
    </r>
  </si>
  <si>
    <r>
      <rPr>
        <sz val="11"/>
        <color rgb="FF000000"/>
        <rFont val="Calibri"/>
      </rPr>
      <t>Interview with the Vampire: The Vampire Chronicles </t>
    </r>
  </si>
  <si>
    <r>
      <rPr>
        <sz val="11"/>
        <color rgb="FF000000"/>
        <rFont val="Calibri"/>
      </rPr>
      <t>Inside Man </t>
    </r>
  </si>
  <si>
    <r>
      <rPr>
        <sz val="11"/>
        <color rgb="FF000000"/>
        <rFont val="Calibri"/>
      </rPr>
      <t>Moneyball </t>
    </r>
  </si>
  <si>
    <r>
      <rPr>
        <sz val="11"/>
        <color rgb="FF000000"/>
        <rFont val="Calibri"/>
      </rPr>
      <t>Traffic </t>
    </r>
  </si>
  <si>
    <r>
      <rPr>
        <sz val="11"/>
        <color rgb="FF000000"/>
        <rFont val="Calibri"/>
      </rPr>
      <t>Star Trek: First Contact </t>
    </r>
  </si>
  <si>
    <r>
      <rPr>
        <sz val="11"/>
        <color rgb="FF000000"/>
        <rFont val="Calibri"/>
      </rPr>
      <t>Lord of War </t>
    </r>
  </si>
  <si>
    <r>
      <rPr>
        <sz val="11"/>
        <color rgb="FF000000"/>
        <rFont val="Calibri"/>
      </rPr>
      <t>Lone Survivor </t>
    </r>
  </si>
  <si>
    <r>
      <rPr>
        <sz val="11"/>
        <color rgb="FF000000"/>
        <rFont val="Calibri"/>
      </rPr>
      <t>Bridge of Spies </t>
    </r>
  </si>
  <si>
    <r>
      <rPr>
        <sz val="11"/>
        <color rgb="FF000000"/>
        <rFont val="Calibri"/>
      </rPr>
      <t>The Impossible </t>
    </r>
  </si>
  <si>
    <r>
      <rPr>
        <sz val="11"/>
        <color rgb="FF000000"/>
        <rFont val="Calibri"/>
      </rPr>
      <t>The Crow </t>
    </r>
  </si>
  <si>
    <r>
      <rPr>
        <sz val="11"/>
        <color rgb="FF000000"/>
        <rFont val="Calibri"/>
      </rPr>
      <t>The Hurricane </t>
    </r>
  </si>
  <si>
    <r>
      <rPr>
        <sz val="11"/>
        <color rgb="FF000000"/>
        <rFont val="Calibri"/>
      </rPr>
      <t>The Town </t>
    </r>
  </si>
  <si>
    <r>
      <rPr>
        <sz val="11"/>
        <color rgb="FF000000"/>
        <rFont val="Calibri"/>
      </rPr>
      <t>Batman </t>
    </r>
  </si>
  <si>
    <r>
      <rPr>
        <sz val="11"/>
        <color rgb="FF000000"/>
        <rFont val="Calibri"/>
      </rPr>
      <t>A Few Good Men </t>
    </r>
  </si>
  <si>
    <r>
      <rPr>
        <sz val="11"/>
        <color rgb="FF000000"/>
        <rFont val="Calibri"/>
      </rPr>
      <t>The Reader </t>
    </r>
  </si>
  <si>
    <r>
      <rPr>
        <sz val="11"/>
        <color rgb="FF000000"/>
        <rFont val="Calibri"/>
      </rPr>
      <t>The Hunt for Red October </t>
    </r>
  </si>
  <si>
    <r>
      <rPr>
        <sz val="11"/>
        <color rgb="FF000000"/>
        <rFont val="Calibri"/>
      </rPr>
      <t>Blow </t>
    </r>
  </si>
  <si>
    <r>
      <rPr>
        <sz val="11"/>
        <color rgb="FF000000"/>
        <rFont val="Calibri"/>
      </rPr>
      <t>Sicario </t>
    </r>
  </si>
  <si>
    <r>
      <rPr>
        <sz val="11"/>
        <color rgb="FF000000"/>
        <rFont val="Calibri"/>
      </rPr>
      <t>Secondhand Lions </t>
    </r>
  </si>
  <si>
    <r>
      <rPr>
        <sz val="11"/>
        <color rgb="FF000000"/>
        <rFont val="Calibri"/>
      </rPr>
      <t>Stranger Than Fiction </t>
    </r>
  </si>
  <si>
    <r>
      <rPr>
        <sz val="11"/>
        <color rgb="FF000000"/>
        <rFont val="Calibri"/>
      </rPr>
      <t>Midnight Run </t>
    </r>
  </si>
  <si>
    <r>
      <rPr>
        <sz val="11"/>
        <color rgb="FF000000"/>
        <rFont val="Calibri"/>
      </rPr>
      <t>Indiana Jones and the Temple of Doom </t>
    </r>
  </si>
  <si>
    <r>
      <rPr>
        <sz val="11"/>
        <color rgb="FF000000"/>
        <rFont val="Calibri"/>
      </rPr>
      <t>The Royal Tenenbaums </t>
    </r>
  </si>
  <si>
    <r>
      <rPr>
        <sz val="11"/>
        <color rgb="FF000000"/>
        <rFont val="Calibri"/>
      </rPr>
      <t>The Hours </t>
    </r>
  </si>
  <si>
    <r>
      <rPr>
        <sz val="11"/>
        <color rgb="FF000000"/>
        <rFont val="Calibri"/>
      </rPr>
      <t>The Fisher King </t>
    </r>
  </si>
  <si>
    <r>
      <rPr>
        <sz val="11"/>
        <color rgb="FF000000"/>
        <rFont val="Calibri"/>
      </rPr>
      <t>I Am Sam </t>
    </r>
  </si>
  <si>
    <r>
      <rPr>
        <sz val="11"/>
        <color rgb="FF000000"/>
        <rFont val="Calibri"/>
      </rPr>
      <t>Me Before You </t>
    </r>
  </si>
  <si>
    <r>
      <rPr>
        <sz val="11"/>
        <color rgb="FF000000"/>
        <rFont val="Calibri"/>
      </rPr>
      <t>Milk </t>
    </r>
  </si>
  <si>
    <r>
      <rPr>
        <sz val="11"/>
        <color rgb="FF000000"/>
        <rFont val="Calibri"/>
      </rPr>
      <t>High Fidelity </t>
    </r>
  </si>
  <si>
    <r>
      <rPr>
        <sz val="11"/>
        <color rgb="FF000000"/>
        <rFont val="Calibri"/>
      </rPr>
      <t>The Kite Runner </t>
    </r>
  </si>
  <si>
    <r>
      <rPr>
        <sz val="11"/>
        <color rgb="FF000000"/>
        <rFont val="Calibri"/>
      </rPr>
      <t>The Book Thief </t>
    </r>
  </si>
  <si>
    <r>
      <rPr>
        <sz val="11"/>
        <color rgb="FF000000"/>
        <rFont val="Calibri"/>
      </rPr>
      <t>United 93 </t>
    </r>
  </si>
  <si>
    <r>
      <rPr>
        <sz val="11"/>
        <color rgb="FF000000"/>
        <rFont val="Calibri"/>
      </rPr>
      <t>127 Hours </t>
    </r>
  </si>
  <si>
    <r>
      <rPr>
        <sz val="11"/>
        <color rgb="FF000000"/>
        <rFont val="Calibri"/>
      </rPr>
      <t>Superbad </t>
    </r>
  </si>
  <si>
    <r>
      <rPr>
        <sz val="11"/>
        <color rgb="FF000000"/>
        <rFont val="Calibri"/>
      </rPr>
      <t>The Others </t>
    </r>
  </si>
  <si>
    <r>
      <rPr>
        <sz val="11"/>
        <color rgb="FF000000"/>
        <rFont val="Calibri"/>
      </rPr>
      <t>The Illusionist </t>
    </r>
  </si>
  <si>
    <r>
      <rPr>
        <sz val="11"/>
        <color rgb="FF000000"/>
        <rFont val="Calibri"/>
      </rPr>
      <t>House of Sand and Fog </t>
    </r>
  </si>
  <si>
    <r>
      <rPr>
        <sz val="11"/>
        <color rgb="FF000000"/>
        <rFont val="Calibri"/>
      </rPr>
      <t>When Harry Met Sally... </t>
    </r>
  </si>
  <si>
    <r>
      <rPr>
        <sz val="11"/>
        <color rgb="FF000000"/>
        <rFont val="Calibri"/>
      </rPr>
      <t>Radio Days </t>
    </r>
  </si>
  <si>
    <r>
      <rPr>
        <sz val="11"/>
        <color rgb="FF000000"/>
        <rFont val="Calibri"/>
      </rPr>
      <t>The Great Debaters </t>
    </r>
  </si>
  <si>
    <r>
      <rPr>
        <sz val="11"/>
        <color rgb="FF000000"/>
        <rFont val="Calibri"/>
      </rPr>
      <t>The Hurt Locker </t>
    </r>
  </si>
  <si>
    <r>
      <rPr>
        <sz val="11"/>
        <color rgb="FF000000"/>
        <rFont val="Calibri"/>
      </rPr>
      <t>Kiss Kiss Bang Bang </t>
    </r>
  </si>
  <si>
    <r>
      <rPr>
        <sz val="11"/>
        <color rgb="FF000000"/>
        <rFont val="Calibri"/>
      </rPr>
      <t>Little Children </t>
    </r>
  </si>
  <si>
    <r>
      <rPr>
        <sz val="11"/>
        <color rgb="FF000000"/>
        <rFont val="Calibri"/>
      </rPr>
      <t>Philomena </t>
    </r>
  </si>
  <si>
    <r>
      <rPr>
        <sz val="11"/>
        <color rgb="FF000000"/>
        <rFont val="Calibri"/>
      </rPr>
      <t>House of Flying Daggers </t>
    </r>
  </si>
  <si>
    <r>
      <rPr>
        <sz val="11"/>
        <color rgb="FF000000"/>
        <rFont val="Calibri"/>
      </rPr>
      <t>Dead Man Walking </t>
    </r>
  </si>
  <si>
    <r>
      <rPr>
        <sz val="11"/>
        <color rgb="FF000000"/>
        <rFont val="Calibri"/>
      </rPr>
      <t>Army of Darkness </t>
    </r>
  </si>
  <si>
    <r>
      <rPr>
        <sz val="11"/>
        <color rgb="FF000000"/>
        <rFont val="Calibri"/>
      </rPr>
      <t>It's a Mad, Mad, Mad, Mad World </t>
    </r>
  </si>
  <si>
    <r>
      <rPr>
        <sz val="11"/>
        <color rgb="FF000000"/>
        <rFont val="Calibri"/>
      </rPr>
      <t>All or Nothing </t>
    </r>
  </si>
  <si>
    <r>
      <rPr>
        <sz val="11"/>
        <color rgb="FF000000"/>
        <rFont val="Calibri"/>
      </rPr>
      <t>28 Days Later... </t>
    </r>
  </si>
  <si>
    <r>
      <rPr>
        <sz val="11"/>
        <color rgb="FF000000"/>
        <rFont val="Calibri"/>
      </rPr>
      <t>Escape from Alcatraz </t>
    </r>
  </si>
  <si>
    <r>
      <rPr>
        <sz val="11"/>
        <color rgb="FF000000"/>
        <rFont val="Calibri"/>
      </rPr>
      <t>American Psycho </t>
    </r>
  </si>
  <si>
    <r>
      <rPr>
        <sz val="11"/>
        <color rgb="FF000000"/>
        <rFont val="Calibri"/>
      </rPr>
      <t>Thank You for Smoking </t>
    </r>
  </si>
  <si>
    <r>
      <rPr>
        <sz val="11"/>
        <color rgb="FF000000"/>
        <rFont val="Calibri"/>
      </rPr>
      <t>The Piano </t>
    </r>
  </si>
  <si>
    <r>
      <rPr>
        <sz val="11"/>
        <color rgb="FF000000"/>
        <rFont val="Calibri"/>
      </rPr>
      <t>A Single Man </t>
    </r>
  </si>
  <si>
    <r>
      <rPr>
        <sz val="11"/>
        <color rgb="FF000000"/>
        <rFont val="Calibri"/>
      </rPr>
      <t>The Last Temptation of Christ </t>
    </r>
  </si>
  <si>
    <r>
      <rPr>
        <sz val="11"/>
        <color rgb="FF000000"/>
        <rFont val="Calibri"/>
      </rPr>
      <t>The Damned United </t>
    </r>
  </si>
  <si>
    <r>
      <rPr>
        <sz val="11"/>
        <color rgb="FF000000"/>
        <rFont val="Calibri"/>
      </rPr>
      <t>West Side Story </t>
    </r>
  </si>
  <si>
    <r>
      <rPr>
        <sz val="11"/>
        <color rgb="FF000000"/>
        <rFont val="Calibri"/>
      </rPr>
      <t>Headhunters </t>
    </r>
  </si>
  <si>
    <r>
      <rPr>
        <sz val="11"/>
        <color rgb="FF000000"/>
        <rFont val="Calibri"/>
      </rPr>
      <t>Saint Ralph </t>
    </r>
  </si>
  <si>
    <r>
      <rPr>
        <sz val="11"/>
        <color rgb="FF000000"/>
        <rFont val="Calibri"/>
      </rPr>
      <t>Instructions Not Included </t>
    </r>
  </si>
  <si>
    <r>
      <rPr>
        <sz val="11"/>
        <color rgb="FF000000"/>
        <rFont val="Calibri"/>
      </rPr>
      <t>Lone Star </t>
    </r>
  </si>
  <si>
    <r>
      <rPr>
        <sz val="11"/>
        <color rgb="FF000000"/>
        <rFont val="Calibri"/>
      </rPr>
      <t>Whale Rider </t>
    </r>
  </si>
  <si>
    <r>
      <rPr>
        <sz val="11"/>
        <color rgb="FF000000"/>
        <rFont val="Calibri"/>
      </rPr>
      <t>Leaving Las Vegas </t>
    </r>
  </si>
  <si>
    <r>
      <rPr>
        <sz val="11"/>
        <color rgb="FF000000"/>
        <rFont val="Calibri"/>
      </rPr>
      <t>Waiting for Guffman </t>
    </r>
  </si>
  <si>
    <r>
      <rPr>
        <sz val="11"/>
        <color rgb="FF000000"/>
        <rFont val="Calibri"/>
      </rPr>
      <t>March of the Penguins </t>
    </r>
  </si>
  <si>
    <r>
      <rPr>
        <sz val="11"/>
        <color rgb="FF000000"/>
        <rFont val="Calibri"/>
      </rPr>
      <t>Animal House </t>
    </r>
  </si>
  <si>
    <r>
      <rPr>
        <sz val="11"/>
        <color rgb="FF000000"/>
        <rFont val="Calibri"/>
      </rPr>
      <t>Garden State </t>
    </r>
  </si>
  <si>
    <r>
      <rPr>
        <sz val="11"/>
        <color rgb="FF000000"/>
        <rFont val="Calibri"/>
      </rPr>
      <t>My Life Without Me </t>
    </r>
  </si>
  <si>
    <r>
      <rPr>
        <sz val="11"/>
        <color rgb="FF000000"/>
        <rFont val="Calibri"/>
      </rPr>
      <t>Fuel </t>
    </r>
  </si>
  <si>
    <r>
      <rPr>
        <sz val="11"/>
        <color rgb="FF000000"/>
        <rFont val="Calibri"/>
      </rPr>
      <t>Elling </t>
    </r>
  </si>
  <si>
    <r>
      <rPr>
        <sz val="11"/>
        <color rgb="FF000000"/>
        <rFont val="Calibri"/>
      </rPr>
      <t>Mad Max 2: The Road Warrior </t>
    </r>
  </si>
  <si>
    <r>
      <rPr>
        <sz val="11"/>
        <color rgb="FF000000"/>
        <rFont val="Calibri"/>
      </rPr>
      <t>The Legend of Drunken Master </t>
    </r>
  </si>
  <si>
    <r>
      <rPr>
        <sz val="11"/>
        <color rgb="FF000000"/>
        <rFont val="Calibri"/>
      </rPr>
      <t>Boys Don't Cry </t>
    </r>
  </si>
  <si>
    <r>
      <rPr>
        <sz val="11"/>
        <color rgb="FF000000"/>
        <rFont val="Calibri"/>
      </rPr>
      <t>The Raid: Redemption </t>
    </r>
  </si>
  <si>
    <r>
      <rPr>
        <sz val="11"/>
        <color rgb="FF000000"/>
        <rFont val="Calibri"/>
      </rPr>
      <t>Antarctica: A Year on Ice </t>
    </r>
  </si>
  <si>
    <r>
      <rPr>
        <sz val="11"/>
        <color rgb="FF000000"/>
        <rFont val="Calibri"/>
      </rPr>
      <t>Beyond the Mat </t>
    </r>
  </si>
  <si>
    <r>
      <rPr>
        <sz val="11"/>
        <color rgb="FF000000"/>
        <rFont val="Calibri"/>
      </rPr>
      <t>As It Is in Heaven </t>
    </r>
  </si>
  <si>
    <r>
      <rPr>
        <sz val="11"/>
        <color rgb="FF000000"/>
        <rFont val="Calibri"/>
      </rPr>
      <t>Ayurveda: Art of Being </t>
    </r>
  </si>
  <si>
    <r>
      <rPr>
        <sz val="11"/>
        <color rgb="FF000000"/>
        <rFont val="Calibri"/>
      </rPr>
      <t>Smiling Fish &amp; Goat on Fire </t>
    </r>
  </si>
  <si>
    <r>
      <rPr>
        <sz val="11"/>
        <color rgb="FF000000"/>
        <rFont val="Calibri"/>
      </rPr>
      <t>Avengers: Age of Ultron </t>
    </r>
  </si>
  <si>
    <r>
      <rPr>
        <sz val="11"/>
        <color rgb="FF000000"/>
        <rFont val="Calibri"/>
      </rPr>
      <t>Harry Potter and the Half-Blood Prince </t>
    </r>
  </si>
  <si>
    <r>
      <rPr>
        <sz val="11"/>
        <color rgb="FF000000"/>
        <rFont val="Calibri"/>
      </rPr>
      <t>The Hobbit: The Battle of the Five Armies </t>
    </r>
  </si>
  <si>
    <r>
      <rPr>
        <sz val="11"/>
        <color rgb="FF000000"/>
        <rFont val="Calibri"/>
      </rPr>
      <t>Star Trek Beyond </t>
    </r>
  </si>
  <si>
    <r>
      <rPr>
        <sz val="11"/>
        <color rgb="FF000000"/>
        <rFont val="Calibri"/>
      </rPr>
      <t>Hugo </t>
    </r>
  </si>
  <si>
    <r>
      <rPr>
        <sz val="11"/>
        <color rgb="FF000000"/>
        <rFont val="Calibri"/>
      </rPr>
      <t>Harry Potter and the Order of the Phoenix </t>
    </r>
  </si>
  <si>
    <r>
      <rPr>
        <sz val="11"/>
        <color rgb="FF000000"/>
        <rFont val="Calibri"/>
      </rPr>
      <t>Harry Potter and the Sorcerer's Stone </t>
    </r>
  </si>
  <si>
    <r>
      <rPr>
        <sz val="11"/>
        <color rgb="FF000000"/>
        <rFont val="Calibri"/>
      </rPr>
      <t>X-Men 2 </t>
    </r>
  </si>
  <si>
    <r>
      <rPr>
        <sz val="11"/>
        <color rgb="FF000000"/>
        <rFont val="Calibri"/>
      </rPr>
      <t>Sherlock Holmes: A Game of Shadows </t>
    </r>
  </si>
  <si>
    <r>
      <rPr>
        <sz val="11"/>
        <color rgb="FF000000"/>
        <rFont val="Calibri"/>
      </rPr>
      <t>Total Recall </t>
    </r>
  </si>
  <si>
    <r>
      <rPr>
        <sz val="11"/>
        <color rgb="FF000000"/>
        <rFont val="Calibri"/>
      </rPr>
      <t>The Aviator </t>
    </r>
  </si>
  <si>
    <r>
      <rPr>
        <sz val="11"/>
        <color rgb="FF000000"/>
        <rFont val="Calibri"/>
      </rPr>
      <t>Cloud Atlas </t>
    </r>
  </si>
  <si>
    <r>
      <rPr>
        <sz val="11"/>
        <color rgb="FF000000"/>
        <rFont val="Calibri"/>
      </rPr>
      <t>Gangs of New York </t>
    </r>
  </si>
  <si>
    <r>
      <rPr>
        <sz val="11"/>
        <color rgb="FF000000"/>
        <rFont val="Calibri"/>
      </rPr>
      <t>Mulan </t>
    </r>
  </si>
  <si>
    <r>
      <rPr>
        <sz val="11"/>
        <color rgb="FF000000"/>
        <rFont val="Calibri"/>
      </rPr>
      <t>Scott Pilgrim vs. the World </t>
    </r>
  </si>
  <si>
    <r>
      <rPr>
        <sz val="11"/>
        <color rgb="FF000000"/>
        <rFont val="Calibri"/>
      </rPr>
      <t>Despicable Me 2 </t>
    </r>
  </si>
  <si>
    <r>
      <rPr>
        <sz val="11"/>
        <color rgb="FF000000"/>
        <rFont val="Calibri"/>
      </rPr>
      <t>Perfume: The Story of a Murderer </t>
    </r>
  </si>
  <si>
    <r>
      <rPr>
        <sz val="11"/>
        <color rgb="FF000000"/>
        <rFont val="Calibri"/>
      </rPr>
      <t>The Devil's Advocate </t>
    </r>
  </si>
  <si>
    <r>
      <rPr>
        <sz val="11"/>
        <color rgb="FF000000"/>
        <rFont val="Calibri"/>
      </rPr>
      <t>The Life of David Gale </t>
    </r>
  </si>
  <si>
    <r>
      <rPr>
        <sz val="11"/>
        <color rgb="FF000000"/>
        <rFont val="Calibri"/>
      </rPr>
      <t>Sleepers </t>
    </r>
  </si>
  <si>
    <r>
      <rPr>
        <sz val="11"/>
        <color rgb="FF000000"/>
        <rFont val="Calibri"/>
      </rPr>
      <t>Pinocchio </t>
    </r>
  </si>
  <si>
    <r>
      <rPr>
        <sz val="11"/>
        <color rgb="FF000000"/>
        <rFont val="Calibri"/>
      </rPr>
      <t>Bram Stoker's Dracula </t>
    </r>
  </si>
  <si>
    <r>
      <rPr>
        <sz val="11"/>
        <color rgb="FF000000"/>
        <rFont val="Calibri"/>
      </rPr>
      <t>42 </t>
    </r>
  </si>
  <si>
    <r>
      <rPr>
        <sz val="11"/>
        <color rgb="FF000000"/>
        <rFont val="Calibri"/>
      </rPr>
      <t>A Nightmare on Elm Street </t>
    </r>
  </si>
  <si>
    <r>
      <rPr>
        <sz val="11"/>
        <color rgb="FF000000"/>
        <rFont val="Calibri"/>
      </rPr>
      <t>Saving Mr. Banks </t>
    </r>
  </si>
  <si>
    <r>
      <rPr>
        <sz val="11"/>
        <color rgb="FF000000"/>
        <rFont val="Calibri"/>
      </rPr>
      <t>Source Code </t>
    </r>
  </si>
  <si>
    <r>
      <rPr>
        <sz val="11"/>
        <color rgb="FF000000"/>
        <rFont val="Calibri"/>
      </rPr>
      <t>A History of Violence </t>
    </r>
  </si>
  <si>
    <r>
      <rPr>
        <sz val="11"/>
        <color rgb="FF000000"/>
        <rFont val="Calibri"/>
      </rPr>
      <t>Legends of the Fall </t>
    </r>
  </si>
  <si>
    <r>
      <rPr>
        <sz val="11"/>
        <color rgb="FF000000"/>
        <rFont val="Calibri"/>
      </rPr>
      <t>The Curse of the Were-Rabbit </t>
    </r>
  </si>
  <si>
    <r>
      <rPr>
        <sz val="11"/>
        <color rgb="FF000000"/>
        <rFont val="Calibri"/>
      </rPr>
      <t>Southpaw </t>
    </r>
  </si>
  <si>
    <r>
      <rPr>
        <sz val="11"/>
        <color rgb="FF000000"/>
        <rFont val="Calibri"/>
      </rPr>
      <t>The Assassination of Jesse James by the Coward Robert Ford </t>
    </r>
  </si>
  <si>
    <r>
      <rPr>
        <sz val="11"/>
        <color rgb="FF000000"/>
        <rFont val="Calibri"/>
      </rPr>
      <t>Cry Freedom </t>
    </r>
  </si>
  <si>
    <r>
      <rPr>
        <sz val="11"/>
        <color rgb="FF000000"/>
        <rFont val="Calibri"/>
      </rPr>
      <t>Miracle </t>
    </r>
  </si>
  <si>
    <r>
      <rPr>
        <sz val="11"/>
        <color rgb="FF000000"/>
        <rFont val="Calibri"/>
      </rPr>
      <t>Open Range </t>
    </r>
  </si>
  <si>
    <r>
      <rPr>
        <sz val="11"/>
        <color rgb="FF000000"/>
        <rFont val="Calibri"/>
      </rPr>
      <t>The Constant Gardener </t>
    </r>
  </si>
  <si>
    <r>
      <rPr>
        <sz val="11"/>
        <color rgb="FF000000"/>
        <rFont val="Calibri"/>
      </rPr>
      <t>August Rush </t>
    </r>
  </si>
  <si>
    <r>
      <rPr>
        <sz val="11"/>
        <color rgb="FF000000"/>
        <rFont val="Calibri"/>
      </rPr>
      <t>Elizabeth </t>
    </r>
  </si>
  <si>
    <r>
      <rPr>
        <sz val="11"/>
        <color rgb="FF000000"/>
        <rFont val="Calibri"/>
      </rPr>
      <t>Tora! Tora! Tora! </t>
    </r>
  </si>
  <si>
    <r>
      <rPr>
        <sz val="11"/>
        <color rgb="FF000000"/>
        <rFont val="Calibri"/>
      </rPr>
      <t>Eddie the Eagle </t>
    </r>
  </si>
  <si>
    <r>
      <rPr>
        <sz val="11"/>
        <color rgb="FF000000"/>
        <rFont val="Calibri"/>
      </rPr>
      <t>The Bridges of Madison County </t>
    </r>
  </si>
  <si>
    <r>
      <rPr>
        <sz val="11"/>
        <color rgb="FF000000"/>
        <rFont val="Calibri"/>
      </rPr>
      <t>Freedom Writers </t>
    </r>
  </si>
  <si>
    <r>
      <rPr>
        <sz val="11"/>
        <color rgb="FF000000"/>
        <rFont val="Calibri"/>
      </rPr>
      <t>The Conjuring </t>
    </r>
  </si>
  <si>
    <r>
      <rPr>
        <sz val="11"/>
        <color rgb="FF000000"/>
        <rFont val="Calibri"/>
      </rPr>
      <t>Selma </t>
    </r>
  </si>
  <si>
    <r>
      <rPr>
        <sz val="11"/>
        <color rgb="FF000000"/>
        <rFont val="Calibri"/>
      </rPr>
      <t>Babel </t>
    </r>
  </si>
  <si>
    <r>
      <rPr>
        <sz val="11"/>
        <color rgb="FF000000"/>
        <rFont val="Calibri"/>
      </rPr>
      <t>Doubt </t>
    </r>
  </si>
  <si>
    <r>
      <rPr>
        <sz val="11"/>
        <color rgb="FF000000"/>
        <rFont val="Calibri"/>
      </rPr>
      <t>Reign Over Me </t>
    </r>
  </si>
  <si>
    <r>
      <rPr>
        <sz val="11"/>
        <color rgb="FF000000"/>
        <rFont val="Calibri"/>
      </rPr>
      <t>Bullets Over Broadway </t>
    </r>
  </si>
  <si>
    <r>
      <rPr>
        <sz val="11"/>
        <color rgb="FF000000"/>
        <rFont val="Calibri"/>
      </rPr>
      <t>Synecdoche, New York </t>
    </r>
  </si>
  <si>
    <r>
      <rPr>
        <sz val="11"/>
        <color rgb="FF000000"/>
        <rFont val="Calibri"/>
      </rPr>
      <t>Equilibrium </t>
    </r>
  </si>
  <si>
    <r>
      <rPr>
        <sz val="11"/>
        <color rgb="FF000000"/>
        <rFont val="Calibri"/>
      </rPr>
      <t>The Painted Veil </t>
    </r>
  </si>
  <si>
    <r>
      <rPr>
        <sz val="11"/>
        <color rgb="FF000000"/>
        <rFont val="Calibri"/>
      </rPr>
      <t>Life as a House </t>
    </r>
  </si>
  <si>
    <r>
      <rPr>
        <sz val="11"/>
        <color rgb="FF000000"/>
        <rFont val="Calibri"/>
      </rPr>
      <t>The Ice Storm </t>
    </r>
  </si>
  <si>
    <r>
      <rPr>
        <sz val="11"/>
        <color rgb="FF000000"/>
        <rFont val="Calibri"/>
      </rPr>
      <t>Sideways </t>
    </r>
  </si>
  <si>
    <r>
      <rPr>
        <sz val="11"/>
        <color rgb="FF000000"/>
        <rFont val="Calibri"/>
      </rPr>
      <t>A Simple Plan </t>
    </r>
  </si>
  <si>
    <r>
      <rPr>
        <sz val="11"/>
        <color rgb="FF000000"/>
        <rFont val="Calibri"/>
      </rPr>
      <t>Home Alone </t>
    </r>
  </si>
  <si>
    <r>
      <rPr>
        <sz val="11"/>
        <color rgb="FF000000"/>
        <rFont val="Calibri"/>
      </rPr>
      <t>Beetlejuice </t>
    </r>
  </si>
  <si>
    <r>
      <rPr>
        <sz val="11"/>
        <color rgb="FF000000"/>
        <rFont val="Calibri"/>
      </rPr>
      <t>Three Burials </t>
    </r>
  </si>
  <si>
    <r>
      <rPr>
        <sz val="11"/>
        <color rgb="FF000000"/>
        <rFont val="Calibri"/>
      </rPr>
      <t>Sarah's Key </t>
    </r>
  </si>
  <si>
    <r>
      <rPr>
        <sz val="11"/>
        <color rgb="FF000000"/>
        <rFont val="Calibri"/>
      </rPr>
      <t>Jackie Brown </t>
    </r>
  </si>
  <si>
    <r>
      <rPr>
        <sz val="11"/>
        <color rgb="FF000000"/>
        <rFont val="Calibri"/>
      </rPr>
      <t>2046 </t>
    </r>
  </si>
  <si>
    <r>
      <rPr>
        <sz val="11"/>
        <color rgb="FF000000"/>
        <rFont val="Calibri"/>
      </rPr>
      <t>Trade </t>
    </r>
  </si>
  <si>
    <r>
      <rPr>
        <sz val="11"/>
        <color rgb="FF000000"/>
        <rFont val="Calibri"/>
      </rPr>
      <t>10 Days in a Madhouse </t>
    </r>
  </si>
  <si>
    <r>
      <rPr>
        <sz val="11"/>
        <color rgb="FF000000"/>
        <rFont val="Calibri"/>
      </rPr>
      <t>Madadayo </t>
    </r>
  </si>
  <si>
    <r>
      <rPr>
        <sz val="11"/>
        <color rgb="FF000000"/>
        <rFont val="Calibri"/>
      </rPr>
      <t>My Cousin Vinny </t>
    </r>
  </si>
  <si>
    <r>
      <rPr>
        <sz val="11"/>
        <color rgb="FF000000"/>
        <rFont val="Calibri"/>
      </rPr>
      <t>Brooklyn </t>
    </r>
  </si>
  <si>
    <r>
      <rPr>
        <sz val="11"/>
        <color rgb="FF000000"/>
        <rFont val="Calibri"/>
      </rPr>
      <t>Oliver! </t>
    </r>
  </si>
  <si>
    <r>
      <rPr>
        <sz val="11"/>
        <color rgb="FF000000"/>
        <rFont val="Calibri"/>
      </rPr>
      <t>Richard III </t>
    </r>
  </si>
  <si>
    <r>
      <rPr>
        <sz val="11"/>
        <color rgb="FF000000"/>
        <rFont val="Calibri"/>
      </rPr>
      <t>The Texas Chain Saw Massacre </t>
    </r>
  </si>
  <si>
    <r>
      <rPr>
        <sz val="11"/>
        <color rgb="FF000000"/>
        <rFont val="Calibri"/>
      </rPr>
      <t>Juno </t>
    </r>
  </si>
  <si>
    <r>
      <rPr>
        <sz val="11"/>
        <color rgb="FF000000"/>
        <rFont val="Calibri"/>
      </rPr>
      <t>Good Night, and Good Luck. </t>
    </r>
  </si>
  <si>
    <r>
      <rPr>
        <sz val="11"/>
        <color rgb="FF000000"/>
        <rFont val="Calibri"/>
      </rPr>
      <t>Rabbit-Proof Fence </t>
    </r>
  </si>
  <si>
    <r>
      <rPr>
        <sz val="11"/>
        <color rgb="FF000000"/>
        <rFont val="Calibri"/>
      </rPr>
      <t>We Need to Talk About Kevin </t>
    </r>
  </si>
  <si>
    <r>
      <rPr>
        <sz val="11"/>
        <color rgb="FF000000"/>
        <rFont val="Calibri"/>
      </rPr>
      <t>Fahrenheit 9/11 </t>
    </r>
  </si>
  <si>
    <r>
      <rPr>
        <sz val="11"/>
        <color rgb="FF000000"/>
        <rFont val="Calibri"/>
      </rPr>
      <t>Best in Show </t>
    </r>
  </si>
  <si>
    <r>
      <rPr>
        <sz val="11"/>
        <color rgb="FF000000"/>
        <rFont val="Calibri"/>
      </rPr>
      <t>Still Alice </t>
    </r>
  </si>
  <si>
    <r>
      <rPr>
        <sz val="11"/>
        <color rgb="FF000000"/>
        <rFont val="Calibri"/>
      </rPr>
      <t>Rudderless </t>
    </r>
  </si>
  <si>
    <r>
      <rPr>
        <sz val="11"/>
        <color rgb="FF000000"/>
        <rFont val="Calibri"/>
      </rPr>
      <t>The Orphanage </t>
    </r>
  </si>
  <si>
    <r>
      <rPr>
        <sz val="11"/>
        <color rgb="FF000000"/>
        <rFont val="Calibri"/>
      </rPr>
      <t>Menace II Society </t>
    </r>
  </si>
  <si>
    <r>
      <rPr>
        <sz val="11"/>
        <color rgb="FF000000"/>
        <rFont val="Calibri"/>
      </rPr>
      <t>Gods and Monsters </t>
    </r>
  </si>
  <si>
    <r>
      <rPr>
        <sz val="11"/>
        <color rgb="FF000000"/>
        <rFont val="Calibri"/>
      </rPr>
      <t>Maria Full of Grace </t>
    </r>
  </si>
  <si>
    <r>
      <rPr>
        <sz val="11"/>
        <color rgb="FF000000"/>
        <rFont val="Calibri"/>
      </rPr>
      <t>From Russia with Love </t>
    </r>
  </si>
  <si>
    <r>
      <rPr>
        <sz val="11"/>
        <color rgb="FF000000"/>
        <rFont val="Calibri"/>
      </rPr>
      <t>Travelers and Magicians </t>
    </r>
  </si>
  <si>
    <r>
      <rPr>
        <sz val="11"/>
        <color rgb="FF000000"/>
        <rFont val="Calibri"/>
      </rPr>
      <t>In the Bedroom </t>
    </r>
  </si>
  <si>
    <r>
      <rPr>
        <sz val="11"/>
        <color rgb="FF000000"/>
        <rFont val="Calibri"/>
      </rPr>
      <t>Buffalo '66 </t>
    </r>
  </si>
  <si>
    <r>
      <rPr>
        <sz val="11"/>
        <color rgb="FF000000"/>
        <rFont val="Calibri"/>
      </rPr>
      <t>Fruitvale Station </t>
    </r>
  </si>
  <si>
    <r>
      <rPr>
        <sz val="11"/>
        <color rgb="FF000000"/>
        <rFont val="Calibri"/>
      </rPr>
      <t>Welcome to the Dollhouse </t>
    </r>
  </si>
  <si>
    <r>
      <rPr>
        <sz val="11"/>
        <color rgb="FF000000"/>
        <rFont val="Calibri"/>
      </rPr>
      <t>American Graffiti </t>
    </r>
  </si>
  <si>
    <r>
      <rPr>
        <sz val="11"/>
        <color rgb="FF000000"/>
        <rFont val="Calibri"/>
      </rPr>
      <t>Metropolitan </t>
    </r>
  </si>
  <si>
    <r>
      <rPr>
        <sz val="11"/>
        <color rgb="FF000000"/>
        <rFont val="Calibri"/>
      </rPr>
      <t>Burn </t>
    </r>
  </si>
  <si>
    <r>
      <rPr>
        <sz val="11"/>
        <color rgb="FF000000"/>
        <rFont val="Calibri"/>
      </rPr>
      <t>Call + Response </t>
    </r>
  </si>
  <si>
    <r>
      <rPr>
        <sz val="11"/>
        <color rgb="FF000000"/>
        <rFont val="Calibri"/>
      </rPr>
      <t>Roger &amp; Me </t>
    </r>
  </si>
  <si>
    <r>
      <rPr>
        <sz val="11"/>
        <color rgb="FF000000"/>
        <rFont val="Calibri"/>
      </rPr>
      <t>Pi </t>
    </r>
  </si>
  <si>
    <r>
      <rPr>
        <sz val="11"/>
        <color rgb="FF000000"/>
        <rFont val="Calibri"/>
      </rPr>
      <t>George Washington </t>
    </r>
  </si>
  <si>
    <r>
      <rPr>
        <sz val="11"/>
        <color rgb="FF000000"/>
        <rFont val="Calibri"/>
      </rPr>
      <t>The Circle </t>
    </r>
  </si>
  <si>
    <r>
      <rPr>
        <sz val="11"/>
        <color rgb="FF000000"/>
        <rFont val="Calibri"/>
      </rPr>
      <t>Mission: Impossible - Rogue Nation </t>
    </r>
  </si>
  <si>
    <r>
      <rPr>
        <sz val="11"/>
        <color rgb="FF000000"/>
        <rFont val="Calibri"/>
      </rPr>
      <t>Mission: Impossible - Ghost Protocol </t>
    </r>
  </si>
  <si>
    <r>
      <rPr>
        <sz val="11"/>
        <color rgb="FF000000"/>
        <rFont val="Calibri"/>
      </rPr>
      <t>Master and Commander: The Far Side of the World </t>
    </r>
  </si>
  <si>
    <r>
      <rPr>
        <sz val="11"/>
        <color rgb="FF000000"/>
        <rFont val="Calibri"/>
      </rPr>
      <t>Ant-Man </t>
    </r>
  </si>
  <si>
    <r>
      <rPr>
        <sz val="11"/>
        <color rgb="FF000000"/>
        <rFont val="Calibri"/>
      </rPr>
      <t>The Adventures of Tintin </t>
    </r>
  </si>
  <si>
    <r>
      <rPr>
        <sz val="11"/>
        <color rgb="FF000000"/>
        <rFont val="Calibri"/>
      </rPr>
      <t>Harry Potter and the Chamber of Secrets </t>
    </r>
  </si>
  <si>
    <r>
      <rPr>
        <sz val="11"/>
        <color rgb="FF000000"/>
        <rFont val="Calibri"/>
      </rPr>
      <t>Contact </t>
    </r>
  </si>
  <si>
    <r>
      <rPr>
        <sz val="11"/>
        <color rgb="FF000000"/>
        <rFont val="Calibri"/>
      </rPr>
      <t>X-Men </t>
    </r>
  </si>
  <si>
    <r>
      <rPr>
        <sz val="11"/>
        <color rgb="FF000000"/>
        <rFont val="Calibri"/>
      </rPr>
      <t>The Rock </t>
    </r>
  </si>
  <si>
    <r>
      <rPr>
        <sz val="11"/>
        <color rgb="FF000000"/>
        <rFont val="Calibri"/>
      </rPr>
      <t>The Simpsons Movie </t>
    </r>
  </si>
  <si>
    <r>
      <rPr>
        <sz val="11"/>
        <color rgb="FF000000"/>
        <rFont val="Calibri"/>
      </rPr>
      <t>Lincoln </t>
    </r>
  </si>
  <si>
    <r>
      <rPr>
        <sz val="11"/>
        <color rgb="FF000000"/>
        <rFont val="Calibri"/>
      </rPr>
      <t>Invictus </t>
    </r>
  </si>
  <si>
    <r>
      <rPr>
        <sz val="11"/>
        <color rgb="FF000000"/>
        <rFont val="Calibri"/>
      </rPr>
      <t>The Phantom of the Opera </t>
    </r>
  </si>
  <si>
    <r>
      <rPr>
        <sz val="11"/>
        <color rgb="FF000000"/>
        <rFont val="Calibri"/>
      </rPr>
      <t>Law Abiding Citizen </t>
    </r>
  </si>
  <si>
    <r>
      <rPr>
        <sz val="11"/>
        <color rgb="FF000000"/>
        <rFont val="Calibri"/>
      </rPr>
      <t>Zero Dark Thirty </t>
    </r>
  </si>
  <si>
    <r>
      <rPr>
        <sz val="11"/>
        <color rgb="FF000000"/>
        <rFont val="Calibri"/>
      </rPr>
      <t>Man on the Moon </t>
    </r>
  </si>
  <si>
    <r>
      <rPr>
        <sz val="11"/>
        <color rgb="FF000000"/>
        <rFont val="Calibri"/>
      </rPr>
      <t>Crazy, Stupid, Love. </t>
    </r>
  </si>
  <si>
    <r>
      <rPr>
        <sz val="11"/>
        <color rgb="FF000000"/>
        <rFont val="Calibri"/>
      </rPr>
      <t>13 Hours </t>
    </r>
  </si>
  <si>
    <r>
      <rPr>
        <sz val="11"/>
        <color rgb="FF000000"/>
        <rFont val="Calibri"/>
      </rPr>
      <t>The Judge </t>
    </r>
  </si>
  <si>
    <r>
      <rPr>
        <sz val="11"/>
        <color rgb="FF000000"/>
        <rFont val="Calibri"/>
      </rPr>
      <t>K-PAX </t>
    </r>
  </si>
  <si>
    <r>
      <rPr>
        <sz val="11"/>
        <color rgb="FF000000"/>
        <rFont val="Calibri"/>
      </rPr>
      <t>The Bucket List </t>
    </r>
  </si>
  <si>
    <r>
      <rPr>
        <sz val="11"/>
        <color rgb="FF000000"/>
        <rFont val="Calibri"/>
      </rPr>
      <t>Across the Universe </t>
    </r>
  </si>
  <si>
    <r>
      <rPr>
        <sz val="11"/>
        <color rgb="FF000000"/>
        <rFont val="Calibri"/>
      </rPr>
      <t>A Time to Kill </t>
    </r>
  </si>
  <si>
    <r>
      <rPr>
        <sz val="11"/>
        <color rgb="FF000000"/>
        <rFont val="Calibri"/>
      </rPr>
      <t>Back to the Future Part III </t>
    </r>
  </si>
  <si>
    <r>
      <rPr>
        <sz val="11"/>
        <color rgb="FF000000"/>
        <rFont val="Calibri"/>
      </rPr>
      <t>Mean Streets </t>
    </r>
  </si>
  <si>
    <r>
      <rPr>
        <sz val="11"/>
        <color rgb="FF000000"/>
        <rFont val="Calibri"/>
      </rPr>
      <t>Red Cliff </t>
    </r>
  </si>
  <si>
    <r>
      <rPr>
        <sz val="11"/>
        <color rgb="FF000000"/>
        <rFont val="Calibri"/>
      </rPr>
      <t>The English Patient </t>
    </r>
  </si>
  <si>
    <r>
      <rPr>
        <sz val="11"/>
        <color rgb="FF000000"/>
        <rFont val="Calibri"/>
      </rPr>
      <t>Poltergeist </t>
    </r>
  </si>
  <si>
    <r>
      <rPr>
        <sz val="11"/>
        <color rgb="FF000000"/>
        <rFont val="Calibri"/>
      </rPr>
      <t>Wonder Boys </t>
    </r>
  </si>
  <si>
    <r>
      <rPr>
        <sz val="11"/>
        <color rgb="FF000000"/>
        <rFont val="Calibri"/>
      </rPr>
      <t>The Walk </t>
    </r>
  </si>
  <si>
    <r>
      <rPr>
        <sz val="11"/>
        <color rgb="FF000000"/>
        <rFont val="Calibri"/>
      </rPr>
      <t>Up in the Air </t>
    </r>
  </si>
  <si>
    <r>
      <rPr>
        <sz val="11"/>
        <color rgb="FF000000"/>
        <rFont val="Calibri"/>
      </rPr>
      <t>Looper </t>
    </r>
  </si>
  <si>
    <r>
      <rPr>
        <sz val="11"/>
        <color rgb="FF000000"/>
        <rFont val="Calibri"/>
      </rPr>
      <t>Corpse Bride </t>
    </r>
  </si>
  <si>
    <r>
      <rPr>
        <sz val="11"/>
        <color rgb="FF000000"/>
        <rFont val="Calibri"/>
      </rPr>
      <t>The Next Three Days </t>
    </r>
  </si>
  <si>
    <r>
      <rPr>
        <sz val="11"/>
        <color rgb="FF000000"/>
        <rFont val="Calibri"/>
      </rPr>
      <t>Dawn of the Dead </t>
    </r>
  </si>
  <si>
    <r>
      <rPr>
        <sz val="11"/>
        <color rgb="FF000000"/>
        <rFont val="Calibri"/>
      </rPr>
      <t>My Sister's Keeper </t>
    </r>
  </si>
  <si>
    <r>
      <rPr>
        <sz val="11"/>
        <color rgb="FF000000"/>
        <rFont val="Calibri"/>
      </rPr>
      <t>A Passage to India </t>
    </r>
  </si>
  <si>
    <r>
      <rPr>
        <sz val="11"/>
        <color rgb="FF000000"/>
        <rFont val="Calibri"/>
      </rPr>
      <t>Notes on a Scandal </t>
    </r>
  </si>
  <si>
    <r>
      <rPr>
        <sz val="11"/>
        <color rgb="FF000000"/>
        <rFont val="Calibri"/>
      </rPr>
      <t>A Bridge Too Far </t>
    </r>
  </si>
  <si>
    <r>
      <rPr>
        <sz val="11"/>
        <color rgb="FF000000"/>
        <rFont val="Calibri"/>
      </rPr>
      <t>Shadowlands </t>
    </r>
  </si>
  <si>
    <r>
      <rPr>
        <sz val="11"/>
        <color rgb="FF000000"/>
        <rFont val="Calibri"/>
      </rPr>
      <t>Death at a Funeral </t>
    </r>
  </si>
  <si>
    <r>
      <rPr>
        <sz val="11"/>
        <color rgb="FF000000"/>
        <rFont val="Calibri"/>
      </rPr>
      <t>Deconstructing Harry </t>
    </r>
  </si>
  <si>
    <r>
      <rPr>
        <sz val="11"/>
        <color rgb="FF000000"/>
        <rFont val="Calibri"/>
      </rPr>
      <t>Topsy-Turvy </t>
    </r>
  </si>
  <si>
    <r>
      <rPr>
        <sz val="11"/>
        <color rgb="FF000000"/>
        <rFont val="Calibri"/>
      </rPr>
      <t>Little Boy </t>
    </r>
  </si>
  <si>
    <r>
      <rPr>
        <sz val="11"/>
        <color rgb="FF000000"/>
        <rFont val="Calibri"/>
      </rPr>
      <t>The Proposition </t>
    </r>
  </si>
  <si>
    <r>
      <rPr>
        <sz val="11"/>
        <color rgb="FF000000"/>
        <rFont val="Calibri"/>
      </rPr>
      <t>The Baader Meinhof Complex </t>
    </r>
  </si>
  <si>
    <r>
      <rPr>
        <sz val="11"/>
        <color rgb="FF000000"/>
        <rFont val="Calibri"/>
      </rPr>
      <t>McFarland, USA </t>
    </r>
  </si>
  <si>
    <r>
      <rPr>
        <sz val="11"/>
        <color rgb="FF000000"/>
        <rFont val="Calibri"/>
      </rPr>
      <t>Running Scared </t>
    </r>
  </si>
  <si>
    <r>
      <rPr>
        <sz val="11"/>
        <color rgb="FF000000"/>
        <rFont val="Calibri"/>
      </rPr>
      <t>Wall Street </t>
    </r>
  </si>
  <si>
    <r>
      <rPr>
        <sz val="11"/>
        <color rgb="FF000000"/>
        <rFont val="Calibri"/>
      </rPr>
      <t>Tootsie </t>
    </r>
  </si>
  <si>
    <r>
      <rPr>
        <sz val="11"/>
        <color rgb="FF000000"/>
        <rFont val="Calibri"/>
      </rPr>
      <t>National Lampoon's Vacation </t>
    </r>
  </si>
  <si>
    <r>
      <rPr>
        <sz val="11"/>
        <color rgb="FF000000"/>
        <rFont val="Calibri"/>
      </rPr>
      <t>Grosse Pointe Blank </t>
    </r>
  </si>
  <si>
    <r>
      <rPr>
        <sz val="11"/>
        <color rgb="FF000000"/>
        <rFont val="Calibri"/>
      </rPr>
      <t>Manderlay </t>
    </r>
  </si>
  <si>
    <r>
      <rPr>
        <sz val="11"/>
        <color rgb="FF000000"/>
        <rFont val="Calibri"/>
      </rPr>
      <t>Far from Heaven </t>
    </r>
  </si>
  <si>
    <r>
      <rPr>
        <sz val="11"/>
        <color rgb="FF000000"/>
        <rFont val="Calibri"/>
      </rPr>
      <t>Quills </t>
    </r>
  </si>
  <si>
    <r>
      <rPr>
        <sz val="11"/>
        <color rgb="FF000000"/>
        <rFont val="Calibri"/>
      </rPr>
      <t>Lars and the Real Girl </t>
    </r>
  </si>
  <si>
    <r>
      <rPr>
        <sz val="11"/>
        <color rgb="FF000000"/>
        <rFont val="Calibri"/>
      </rPr>
      <t>Witness </t>
    </r>
  </si>
  <si>
    <r>
      <rPr>
        <sz val="11"/>
        <color rgb="FF000000"/>
        <rFont val="Calibri"/>
      </rPr>
      <t>Frida </t>
    </r>
  </si>
  <si>
    <r>
      <rPr>
        <sz val="11"/>
        <color rgb="FF000000"/>
        <rFont val="Calibri"/>
      </rPr>
      <t>Rounders </t>
    </r>
  </si>
  <si>
    <r>
      <rPr>
        <sz val="11"/>
        <color rgb="FF000000"/>
        <rFont val="Calibri"/>
      </rPr>
      <t>A Walk to Remember </t>
    </r>
  </si>
  <si>
    <r>
      <rPr>
        <sz val="11"/>
        <color rgb="FF000000"/>
        <rFont val="Calibri"/>
      </rPr>
      <t>Inside Llewyn Davis </t>
    </r>
  </si>
  <si>
    <r>
      <rPr>
        <sz val="11"/>
        <color rgb="FF000000"/>
        <rFont val="Calibri"/>
      </rPr>
      <t>Dogma </t>
    </r>
  </si>
  <si>
    <r>
      <rPr>
        <sz val="11"/>
        <color rgb="FF000000"/>
        <rFont val="Calibri"/>
      </rPr>
      <t>Mud </t>
    </r>
  </si>
  <si>
    <r>
      <rPr>
        <sz val="11"/>
        <color rgb="FF000000"/>
        <rFont val="Calibri"/>
      </rPr>
      <t>Love Jones </t>
    </r>
  </si>
  <si>
    <r>
      <rPr>
        <sz val="11"/>
        <color rgb="FF000000"/>
        <rFont val="Calibri"/>
      </rPr>
      <t>Dirty Pretty Things </t>
    </r>
  </si>
  <si>
    <r>
      <rPr>
        <sz val="11"/>
        <color rgb="FF000000"/>
        <rFont val="Calibri"/>
      </rPr>
      <t>Much Ado About Nothing </t>
    </r>
  </si>
  <si>
    <r>
      <rPr>
        <sz val="11"/>
        <color rgb="FF000000"/>
        <rFont val="Calibri"/>
      </rPr>
      <t>Begin Again </t>
    </r>
  </si>
  <si>
    <r>
      <rPr>
        <sz val="11"/>
        <color rgb="FF000000"/>
        <rFont val="Calibri"/>
      </rPr>
      <t>Driving Miss Daisy </t>
    </r>
  </si>
  <si>
    <r>
      <rPr>
        <sz val="11"/>
        <color rgb="FF000000"/>
        <rFont val="Calibri"/>
      </rPr>
      <t>Capote </t>
    </r>
  </si>
  <si>
    <r>
      <rPr>
        <sz val="11"/>
        <color rgb="FF000000"/>
        <rFont val="Calibri"/>
      </rPr>
      <t>Layer Cake </t>
    </r>
  </si>
  <si>
    <r>
      <rPr>
        <sz val="11"/>
        <color rgb="FF000000"/>
        <rFont val="Calibri"/>
      </rPr>
      <t>Caddyshack </t>
    </r>
  </si>
  <si>
    <r>
      <rPr>
        <sz val="11"/>
        <color rgb="FF000000"/>
        <rFont val="Calibri"/>
      </rPr>
      <t>City Island </t>
    </r>
  </si>
  <si>
    <r>
      <rPr>
        <sz val="11"/>
        <color rgb="FF000000"/>
        <rFont val="Calibri"/>
      </rPr>
      <t>Ghost World </t>
    </r>
  </si>
  <si>
    <r>
      <rPr>
        <sz val="11"/>
        <color rgb="FF000000"/>
        <rFont val="Calibri"/>
      </rPr>
      <t>Clerks II </t>
    </r>
  </si>
  <si>
    <r>
      <rPr>
        <sz val="11"/>
        <color rgb="FF000000"/>
        <rFont val="Calibri"/>
      </rPr>
      <t>The Way Way Back </t>
    </r>
  </si>
  <si>
    <r>
      <rPr>
        <sz val="11"/>
        <color rgb="FF000000"/>
        <rFont val="Calibri"/>
      </rPr>
      <t>Heavenly Creatures </t>
    </r>
  </si>
  <si>
    <r>
      <rPr>
        <sz val="11"/>
        <color rgb="FF000000"/>
        <rFont val="Calibri"/>
      </rPr>
      <t>I Served the King of England </t>
    </r>
  </si>
  <si>
    <r>
      <rPr>
        <sz val="11"/>
        <color rgb="FF000000"/>
        <rFont val="Calibri"/>
      </rPr>
      <t>Take Shelter </t>
    </r>
  </si>
  <si>
    <r>
      <rPr>
        <sz val="11"/>
        <color rgb="FF000000"/>
        <rFont val="Calibri"/>
      </rPr>
      <t>Bound </t>
    </r>
  </si>
  <si>
    <r>
      <rPr>
        <sz val="11"/>
        <color rgb="FF000000"/>
        <rFont val="Calibri"/>
      </rPr>
      <t>Bella </t>
    </r>
  </si>
  <si>
    <r>
      <rPr>
        <sz val="11"/>
        <color rgb="FF000000"/>
        <rFont val="Calibri"/>
      </rPr>
      <t>Waking Ned Devine </t>
    </r>
  </si>
  <si>
    <r>
      <rPr>
        <sz val="11"/>
        <color rgb="FF000000"/>
        <rFont val="Calibri"/>
      </rPr>
      <t>A Room with a View </t>
    </r>
  </si>
  <si>
    <r>
      <rPr>
        <sz val="11"/>
        <color rgb="FF000000"/>
        <rFont val="Calibri"/>
      </rPr>
      <t>Summer Storm </t>
    </r>
  </si>
  <si>
    <r>
      <rPr>
        <sz val="11"/>
        <color rgb="FF000000"/>
        <rFont val="Calibri"/>
      </rPr>
      <t>Hustle &amp; Flow </t>
    </r>
  </si>
  <si>
    <r>
      <rPr>
        <sz val="11"/>
        <color rgb="FF000000"/>
        <rFont val="Calibri"/>
      </rPr>
      <t>Me and You and Everyone We Know </t>
    </r>
  </si>
  <si>
    <r>
      <rPr>
        <sz val="11"/>
        <color rgb="FF000000"/>
        <rFont val="Calibri"/>
      </rPr>
      <t>The Squid and the Whale </t>
    </r>
  </si>
  <si>
    <r>
      <rPr>
        <sz val="11"/>
        <color rgb="FF000000"/>
        <rFont val="Calibri"/>
      </rPr>
      <t>Journey from the Fall </t>
    </r>
  </si>
  <si>
    <r>
      <rPr>
        <sz val="11"/>
        <color rgb="FF000000"/>
        <rFont val="Calibri"/>
      </rPr>
      <t>Monsoon Wedding </t>
    </r>
  </si>
  <si>
    <r>
      <rPr>
        <sz val="11"/>
        <color rgb="FF000000"/>
        <rFont val="Calibri"/>
      </rPr>
      <t>Pink Ribbons, Inc. </t>
    </r>
  </si>
  <si>
    <r>
      <rPr>
        <sz val="11"/>
        <color rgb="FF000000"/>
        <rFont val="Calibri"/>
      </rPr>
      <t>Blue Valentine </t>
    </r>
  </si>
  <si>
    <r>
      <rPr>
        <sz val="11"/>
        <color rgb="FF000000"/>
        <rFont val="Calibri"/>
      </rPr>
      <t>Transamerica </t>
    </r>
  </si>
  <si>
    <r>
      <rPr>
        <sz val="11"/>
        <color rgb="FF000000"/>
        <rFont val="Calibri"/>
      </rPr>
      <t>20 Feet from Stardom </t>
    </r>
  </si>
  <si>
    <r>
      <rPr>
        <sz val="11"/>
        <color rgb="FF000000"/>
        <rFont val="Calibri"/>
      </rPr>
      <t>Wristcutters: A Love Story </t>
    </r>
  </si>
  <si>
    <r>
      <rPr>
        <sz val="11"/>
        <color rgb="FF000000"/>
        <rFont val="Calibri"/>
      </rPr>
      <t>Osama </t>
    </r>
  </si>
  <si>
    <r>
      <rPr>
        <sz val="11"/>
        <color rgb="FF000000"/>
        <rFont val="Calibri"/>
      </rPr>
      <t>Swingers </t>
    </r>
  </si>
  <si>
    <r>
      <rPr>
        <sz val="11"/>
        <color rgb="FF000000"/>
        <rFont val="Calibri"/>
      </rPr>
      <t>The Horse Boy </t>
    </r>
  </si>
  <si>
    <r>
      <rPr>
        <sz val="11"/>
        <color rgb="FF000000"/>
        <rFont val="Calibri"/>
      </rPr>
      <t>The Cure </t>
    </r>
  </si>
  <si>
    <r>
      <rPr>
        <sz val="11"/>
        <color rgb="FF000000"/>
        <rFont val="Calibri"/>
      </rPr>
      <t>Pirates of the Caribbean: Dead Man's Chest </t>
    </r>
  </si>
  <si>
    <r>
      <rPr>
        <sz val="11"/>
        <color rgb="FF000000"/>
        <rFont val="Calibri"/>
      </rPr>
      <t>Spider-Man 2 </t>
    </r>
  </si>
  <si>
    <r>
      <rPr>
        <sz val="11"/>
        <color rgb="FF000000"/>
        <rFont val="Calibri"/>
      </rPr>
      <t>Monsters University </t>
    </r>
  </si>
  <si>
    <r>
      <rPr>
        <sz val="11"/>
        <color rgb="FF000000"/>
        <rFont val="Calibri"/>
      </rPr>
      <t>The Great Gatsby </t>
    </r>
  </si>
  <si>
    <r>
      <rPr>
        <sz val="11"/>
        <color rgb="FF000000"/>
        <rFont val="Calibri"/>
      </rPr>
      <t>X-Men: Apocalypse </t>
    </r>
  </si>
  <si>
    <r>
      <rPr>
        <sz val="11"/>
        <color rgb="FF000000"/>
        <rFont val="Calibri"/>
      </rPr>
      <t>Warcraft </t>
    </r>
  </si>
  <si>
    <r>
      <rPr>
        <sz val="11"/>
        <color rgb="FF000000"/>
        <rFont val="Calibri"/>
      </rPr>
      <t>Kung Fu Panda 2 </t>
    </r>
  </si>
  <si>
    <r>
      <rPr>
        <sz val="11"/>
        <color rgb="FF000000"/>
        <rFont val="Calibri"/>
      </rPr>
      <t>Rise of the Guardians </t>
    </r>
  </si>
  <si>
    <r>
      <rPr>
        <sz val="11"/>
        <color rgb="FF000000"/>
        <rFont val="Calibri"/>
      </rPr>
      <t>Spider-Man </t>
    </r>
  </si>
  <si>
    <r>
      <rPr>
        <sz val="11"/>
        <color rgb="FF000000"/>
        <rFont val="Calibri"/>
      </rPr>
      <t>Megamind </t>
    </r>
  </si>
  <si>
    <r>
      <rPr>
        <sz val="11"/>
        <color rgb="FF000000"/>
        <rFont val="Calibri"/>
      </rPr>
      <t>Fast Five </t>
    </r>
  </si>
  <si>
    <r>
      <rPr>
        <sz val="11"/>
        <color rgb="FF000000"/>
        <rFont val="Calibri"/>
      </rPr>
      <t>The Croods </t>
    </r>
  </si>
  <si>
    <r>
      <rPr>
        <sz val="11"/>
        <color rgb="FF000000"/>
        <rFont val="Calibri"/>
      </rPr>
      <t>The Emperor's New Groove </t>
    </r>
  </si>
  <si>
    <r>
      <rPr>
        <sz val="11"/>
        <color rgb="FF000000"/>
        <rFont val="Calibri"/>
      </rPr>
      <t>The Spanish Prisoner </t>
    </r>
  </si>
  <si>
    <r>
      <rPr>
        <sz val="11"/>
        <color rgb="FF000000"/>
        <rFont val="Calibri"/>
      </rPr>
      <t>Men in Black </t>
    </r>
  </si>
  <si>
    <r>
      <rPr>
        <sz val="11"/>
        <color rgb="FF000000"/>
        <rFont val="Calibri"/>
      </rPr>
      <t>The Secret Life of Walter Mitty </t>
    </r>
  </si>
  <si>
    <r>
      <rPr>
        <sz val="11"/>
        <color rgb="FF000000"/>
        <rFont val="Calibri"/>
      </rPr>
      <t>Seabiscuit </t>
    </r>
  </si>
  <si>
    <r>
      <rPr>
        <sz val="11"/>
        <color rgb="FF000000"/>
        <rFont val="Calibri"/>
      </rPr>
      <t>Enemy of the State </t>
    </r>
  </si>
  <si>
    <r>
      <rPr>
        <sz val="11"/>
        <color rgb="FF000000"/>
        <rFont val="Calibri"/>
      </rPr>
      <t>Memoirs of a Geisha </t>
    </r>
  </si>
  <si>
    <r>
      <rPr>
        <sz val="11"/>
        <color rgb="FF000000"/>
        <rFont val="Calibri"/>
      </rPr>
      <t>The Hunger Games </t>
    </r>
  </si>
  <si>
    <r>
      <rPr>
        <sz val="11"/>
        <color rgb="FF000000"/>
        <rFont val="Calibri"/>
      </rPr>
      <t>Face/Off </t>
    </r>
  </si>
  <si>
    <r>
      <rPr>
        <sz val="11"/>
        <color rgb="FF000000"/>
        <rFont val="Calibri"/>
      </rPr>
      <t>Fantasia 2000 </t>
    </r>
  </si>
  <si>
    <r>
      <rPr>
        <sz val="11"/>
        <color rgb="FF000000"/>
        <rFont val="Calibri"/>
      </rPr>
      <t>Thirteen Days </t>
    </r>
  </si>
  <si>
    <r>
      <rPr>
        <sz val="11"/>
        <color rgb="FF000000"/>
        <rFont val="Calibri"/>
      </rPr>
      <t>Now You See Me </t>
    </r>
  </si>
  <si>
    <r>
      <rPr>
        <sz val="11"/>
        <color rgb="FF000000"/>
        <rFont val="Calibri"/>
      </rPr>
      <t>The Terminal </t>
    </r>
  </si>
  <si>
    <r>
      <rPr>
        <sz val="11"/>
        <color rgb="FF000000"/>
        <rFont val="Calibri"/>
      </rPr>
      <t>The Man from U.N.C.L.E. </t>
    </r>
  </si>
  <si>
    <r>
      <rPr>
        <sz val="11"/>
        <color rgb="FF000000"/>
        <rFont val="Calibri"/>
      </rPr>
      <t>Eyes Wide Shut </t>
    </r>
  </si>
  <si>
    <r>
      <rPr>
        <sz val="11"/>
        <color rgb="FF000000"/>
        <rFont val="Calibri"/>
      </rPr>
      <t>This Is It </t>
    </r>
  </si>
  <si>
    <r>
      <rPr>
        <sz val="11"/>
        <color rgb="FF000000"/>
        <rFont val="Calibri"/>
      </rPr>
      <t>American Sniper </t>
    </r>
  </si>
  <si>
    <r>
      <rPr>
        <sz val="11"/>
        <color rgb="FF000000"/>
        <rFont val="Calibri"/>
      </rPr>
      <t>Superman </t>
    </r>
  </si>
  <si>
    <r>
      <rPr>
        <sz val="11"/>
        <color rgb="FF000000"/>
        <rFont val="Calibri"/>
      </rPr>
      <t>Crimson Tide </t>
    </r>
  </si>
  <si>
    <r>
      <rPr>
        <sz val="11"/>
        <color rgb="FF000000"/>
        <rFont val="Calibri"/>
      </rPr>
      <t>Ronin </t>
    </r>
  </si>
  <si>
    <r>
      <rPr>
        <sz val="11"/>
        <color rgb="FF000000"/>
        <rFont val="Calibri"/>
      </rPr>
      <t>Jerry Maguire </t>
    </r>
  </si>
  <si>
    <r>
      <rPr>
        <sz val="11"/>
        <color rgb="FF000000"/>
        <rFont val="Calibri"/>
      </rPr>
      <t>Erin Brockovich </t>
    </r>
  </si>
  <si>
    <r>
      <rPr>
        <sz val="11"/>
        <color rgb="FF000000"/>
        <rFont val="Calibri"/>
      </rPr>
      <t>The Book of Life </t>
    </r>
  </si>
  <si>
    <r>
      <rPr>
        <sz val="11"/>
        <color rgb="FF000000"/>
        <rFont val="Calibri"/>
      </rPr>
      <t>The Negotiator </t>
    </r>
  </si>
  <si>
    <r>
      <rPr>
        <sz val="11"/>
        <color rgb="FF000000"/>
        <rFont val="Calibri"/>
      </rPr>
      <t>The Life Aquatic with Steve Zissou </t>
    </r>
  </si>
  <si>
    <r>
      <rPr>
        <sz val="11"/>
        <color rgb="FF000000"/>
        <rFont val="Calibri"/>
      </rPr>
      <t>The Infiltrator </t>
    </r>
  </si>
  <si>
    <r>
      <rPr>
        <sz val="11"/>
        <color rgb="FF000000"/>
        <rFont val="Calibri"/>
      </rPr>
      <t>Galaxy Quest </t>
    </r>
  </si>
  <si>
    <r>
      <rPr>
        <sz val="11"/>
        <color rgb="FF000000"/>
        <rFont val="Calibri"/>
      </rPr>
      <t>Revolutionary Road </t>
    </r>
  </si>
  <si>
    <r>
      <rPr>
        <sz val="11"/>
        <color rgb="FF000000"/>
        <rFont val="Calibri"/>
      </rPr>
      <t>Finding Forrester </t>
    </r>
  </si>
  <si>
    <r>
      <rPr>
        <sz val="11"/>
        <color rgb="FF000000"/>
        <rFont val="Calibri"/>
      </rPr>
      <t>American Hustle </t>
    </r>
  </si>
  <si>
    <r>
      <rPr>
        <sz val="11"/>
        <color rgb="FF000000"/>
        <rFont val="Calibri"/>
      </rPr>
      <t>The Talented Mr. Ripley </t>
    </r>
  </si>
  <si>
    <r>
      <rPr>
        <sz val="11"/>
        <color rgb="FF000000"/>
        <rFont val="Calibri"/>
      </rPr>
      <t>Eight Below </t>
    </r>
  </si>
  <si>
    <r>
      <rPr>
        <sz val="11"/>
        <color rgb="FF000000"/>
        <rFont val="Calibri"/>
      </rPr>
      <t>The Lincoln Lawyer </t>
    </r>
  </si>
  <si>
    <r>
      <rPr>
        <sz val="11"/>
        <color rgb="FF000000"/>
        <rFont val="Calibri"/>
      </rPr>
      <t>Sunshine </t>
    </r>
  </si>
  <si>
    <r>
      <rPr>
        <sz val="11"/>
        <color rgb="FF000000"/>
        <rFont val="Calibri"/>
      </rPr>
      <t>The Hudsucker Proxy </t>
    </r>
  </si>
  <si>
    <r>
      <rPr>
        <sz val="11"/>
        <color rgb="FF000000"/>
        <rFont val="Calibri"/>
      </rPr>
      <t>Precious </t>
    </r>
  </si>
  <si>
    <r>
      <rPr>
        <sz val="11"/>
        <color rgb="FF000000"/>
        <rFont val="Calibri"/>
      </rPr>
      <t>The Express </t>
    </r>
  </si>
  <si>
    <r>
      <rPr>
        <sz val="11"/>
        <color rgb="FF000000"/>
        <rFont val="Calibri"/>
      </rPr>
      <t>Cape Fear </t>
    </r>
  </si>
  <si>
    <r>
      <rPr>
        <sz val="11"/>
        <color rgb="FF000000"/>
        <rFont val="Calibri"/>
      </rPr>
      <t>Closer </t>
    </r>
  </si>
  <si>
    <r>
      <rPr>
        <sz val="11"/>
        <color rgb="FF000000"/>
        <rFont val="Calibri"/>
      </rPr>
      <t>The Young Victoria </t>
    </r>
  </si>
  <si>
    <r>
      <rPr>
        <sz val="11"/>
        <color rgb="FF000000"/>
        <rFont val="Calibri"/>
      </rPr>
      <t>The Fountain </t>
    </r>
  </si>
  <si>
    <r>
      <rPr>
        <sz val="11"/>
        <color rgb="FF000000"/>
        <rFont val="Calibri"/>
      </rPr>
      <t>Mr. Holland's Opus </t>
    </r>
  </si>
  <si>
    <r>
      <rPr>
        <sz val="11"/>
        <color rgb="FF000000"/>
        <rFont val="Calibri"/>
      </rPr>
      <t>Flight </t>
    </r>
  </si>
  <si>
    <r>
      <rPr>
        <sz val="11"/>
        <color rgb="FF000000"/>
        <rFont val="Calibri"/>
      </rPr>
      <t>Frequency </t>
    </r>
  </si>
  <si>
    <r>
      <rPr>
        <sz val="11"/>
        <color rgb="FF000000"/>
        <rFont val="Calibri"/>
      </rPr>
      <t>Winnie the Pooh </t>
    </r>
  </si>
  <si>
    <r>
      <rPr>
        <sz val="11"/>
        <color rgb="FF000000"/>
        <rFont val="Calibri"/>
      </rPr>
      <t>North Country </t>
    </r>
  </si>
  <si>
    <r>
      <rPr>
        <sz val="11"/>
        <color rgb="FF000000"/>
        <rFont val="Calibri"/>
      </rPr>
      <t>Identity </t>
    </r>
  </si>
  <si>
    <r>
      <rPr>
        <sz val="11"/>
        <color rgb="FF000000"/>
        <rFont val="Calibri"/>
      </rPr>
      <t>Chocolat </t>
    </r>
  </si>
  <si>
    <r>
      <rPr>
        <sz val="11"/>
        <color rgb="FF000000"/>
        <rFont val="Calibri"/>
      </rPr>
      <t>August: Osage County </t>
    </r>
  </si>
  <si>
    <r>
      <rPr>
        <sz val="11"/>
        <color rgb="FF000000"/>
        <rFont val="Calibri"/>
      </rPr>
      <t>Punch-Drunk Love </t>
    </r>
  </si>
  <si>
    <r>
      <rPr>
        <sz val="11"/>
        <color rgb="FF000000"/>
        <rFont val="Calibri"/>
      </rPr>
      <t>Angela's Ashes </t>
    </r>
  </si>
  <si>
    <r>
      <rPr>
        <sz val="11"/>
        <color rgb="FF000000"/>
        <rFont val="Calibri"/>
      </rPr>
      <t>Big Trouble in Little China </t>
    </r>
  </si>
  <si>
    <r>
      <rPr>
        <sz val="11"/>
        <color rgb="FF000000"/>
        <rFont val="Calibri"/>
      </rPr>
      <t>The Road </t>
    </r>
  </si>
  <si>
    <r>
      <rPr>
        <sz val="11"/>
        <color rgb="FF000000"/>
        <rFont val="Calibri"/>
      </rPr>
      <t>Star Trek IV: The Voyage Home </t>
    </r>
  </si>
  <si>
    <r>
      <rPr>
        <sz val="11"/>
        <color rgb="FF000000"/>
        <rFont val="Calibri"/>
      </rPr>
      <t>Girl, Interrupted </t>
    </r>
  </si>
  <si>
    <r>
      <rPr>
        <sz val="11"/>
        <color rgb="FF000000"/>
        <rFont val="Calibri"/>
      </rPr>
      <t>The Hundred-Foot Journey </t>
    </r>
  </si>
  <si>
    <r>
      <rPr>
        <sz val="11"/>
        <color rgb="FF000000"/>
        <rFont val="Calibri"/>
      </rPr>
      <t>Molière </t>
    </r>
  </si>
  <si>
    <r>
      <rPr>
        <sz val="11"/>
        <color rgb="FF000000"/>
        <rFont val="Calibri"/>
      </rPr>
      <t>Michael Clayton </t>
    </r>
  </si>
  <si>
    <r>
      <rPr>
        <sz val="11"/>
        <color rgb="FF000000"/>
        <rFont val="Calibri"/>
      </rPr>
      <t>The Descendants </t>
    </r>
  </si>
  <si>
    <r>
      <rPr>
        <sz val="11"/>
        <color rgb="FF000000"/>
        <rFont val="Calibri"/>
      </rPr>
      <t>The Bank Job </t>
    </r>
  </si>
  <si>
    <r>
      <rPr>
        <sz val="11"/>
        <color rgb="FF000000"/>
        <rFont val="Calibri"/>
      </rPr>
      <t>From Dusk Till Dawn </t>
    </r>
  </si>
  <si>
    <r>
      <rPr>
        <sz val="11"/>
        <color rgb="FF000000"/>
        <rFont val="Calibri"/>
      </rPr>
      <t>Big </t>
    </r>
  </si>
  <si>
    <r>
      <rPr>
        <sz val="11"/>
        <color rgb="FF000000"/>
        <rFont val="Calibri"/>
      </rPr>
      <t>Borat: Cultural Learnings of America for Make Benefit Glorious Nation of Kazakhstan </t>
    </r>
  </si>
  <si>
    <r>
      <rPr>
        <sz val="11"/>
        <color rgb="FF000000"/>
        <rFont val="Calibri"/>
      </rPr>
      <t>Gosford Park </t>
    </r>
  </si>
  <si>
    <r>
      <rPr>
        <sz val="11"/>
        <color rgb="FF000000"/>
        <rFont val="Calibri"/>
      </rPr>
      <t>Blue Jasmine </t>
    </r>
  </si>
  <si>
    <r>
      <rPr>
        <sz val="11"/>
        <color rgb="FF000000"/>
        <rFont val="Calibri"/>
      </rPr>
      <t>Mongol: The Rise of Genghis Khan </t>
    </r>
  </si>
  <si>
    <r>
      <rPr>
        <sz val="11"/>
        <color rgb="FF000000"/>
        <rFont val="Calibri"/>
      </rPr>
      <t>RocknRolla </t>
    </r>
  </si>
  <si>
    <r>
      <rPr>
        <sz val="11"/>
        <color rgb="FF000000"/>
        <rFont val="Calibri"/>
      </rPr>
      <t>Dumb &amp; Dumber </t>
    </r>
  </si>
  <si>
    <r>
      <rPr>
        <sz val="11"/>
        <color rgb="FF000000"/>
        <rFont val="Calibri"/>
      </rPr>
      <t>Enter the Void </t>
    </r>
  </si>
  <si>
    <r>
      <rPr>
        <sz val="11"/>
        <color rgb="FF000000"/>
        <rFont val="Calibri"/>
      </rPr>
      <t>Beverly Hills Cop </t>
    </r>
  </si>
  <si>
    <r>
      <rPr>
        <sz val="11"/>
        <color rgb="FF000000"/>
        <rFont val="Calibri"/>
      </rPr>
      <t>The Queen </t>
    </r>
  </si>
  <si>
    <r>
      <rPr>
        <sz val="11"/>
        <color rgb="FF000000"/>
        <rFont val="Calibri"/>
      </rPr>
      <t>Little Women </t>
    </r>
  </si>
  <si>
    <r>
      <rPr>
        <sz val="11"/>
        <color rgb="FF000000"/>
        <rFont val="Calibri"/>
      </rPr>
      <t>The Place Beyond the Pines </t>
    </r>
  </si>
  <si>
    <r>
      <rPr>
        <sz val="11"/>
        <color rgb="FF000000"/>
        <rFont val="Calibri"/>
      </rPr>
      <t>Amen. </t>
    </r>
  </si>
  <si>
    <r>
      <rPr>
        <sz val="11"/>
        <color rgb="FF000000"/>
        <rFont val="Calibri"/>
      </rPr>
      <t>Good Morning, Vietnam </t>
    </r>
  </si>
  <si>
    <r>
      <rPr>
        <sz val="11"/>
        <color rgb="FF000000"/>
        <rFont val="Calibri"/>
      </rPr>
      <t>St. Vincent </t>
    </r>
  </si>
  <si>
    <r>
      <rPr>
        <sz val="11"/>
        <color rgb="FF000000"/>
        <rFont val="Calibri"/>
      </rPr>
      <t>Paris, je t'aime </t>
    </r>
  </si>
  <si>
    <r>
      <rPr>
        <sz val="11"/>
        <color rgb="FF000000"/>
        <rFont val="Calibri"/>
      </rPr>
      <t>The Widow of Saint-Pierre </t>
    </r>
  </si>
  <si>
    <r>
      <rPr>
        <sz val="11"/>
        <color rgb="FF000000"/>
        <rFont val="Calibri"/>
      </rPr>
      <t>Antwone Fisher </t>
    </r>
  </si>
  <si>
    <r>
      <rPr>
        <sz val="11"/>
        <color rgb="FF000000"/>
        <rFont val="Calibri"/>
      </rPr>
      <t>The Land Before Time </t>
    </r>
  </si>
  <si>
    <r>
      <rPr>
        <sz val="11"/>
        <color rgb="FF000000"/>
        <rFont val="Calibri"/>
      </rPr>
      <t>Duma </t>
    </r>
  </si>
  <si>
    <r>
      <rPr>
        <sz val="11"/>
        <color rgb="FF000000"/>
        <rFont val="Calibri"/>
      </rPr>
      <t>The Secret Life of Bees </t>
    </r>
  </si>
  <si>
    <r>
      <rPr>
        <sz val="11"/>
        <color rgb="FF000000"/>
        <rFont val="Calibri"/>
      </rPr>
      <t>Frailty </t>
    </r>
  </si>
  <si>
    <r>
      <rPr>
        <sz val="11"/>
        <color rgb="FF000000"/>
        <rFont val="Calibri"/>
      </rPr>
      <t>Woman in Gold </t>
    </r>
  </si>
  <si>
    <r>
      <rPr>
        <sz val="11"/>
        <color rgb="FF000000"/>
        <rFont val="Calibri"/>
      </rPr>
      <t>The Best Exotic Marigold Hotel </t>
    </r>
  </si>
  <si>
    <r>
      <rPr>
        <sz val="11"/>
        <color rgb="FF000000"/>
        <rFont val="Calibri"/>
      </rPr>
      <t>Rescue Dawn </t>
    </r>
  </si>
  <si>
    <r>
      <rPr>
        <sz val="11"/>
        <color rgb="FF000000"/>
        <rFont val="Calibri"/>
      </rPr>
      <t>Peaceful Warrior </t>
    </r>
  </si>
  <si>
    <r>
      <rPr>
        <sz val="11"/>
        <color rgb="FF000000"/>
        <rFont val="Calibri"/>
      </rPr>
      <t>Shaolin Soccer </t>
    </r>
  </si>
  <si>
    <r>
      <rPr>
        <sz val="11"/>
        <color rgb="FF000000"/>
        <rFont val="Calibri"/>
      </rPr>
      <t>Imaginary Heroes </t>
    </r>
  </si>
  <si>
    <r>
      <rPr>
        <sz val="11"/>
        <color rgb="FF000000"/>
        <rFont val="Calibri"/>
      </rPr>
      <t>The Good, the Bad, the Weird </t>
    </r>
  </si>
  <si>
    <r>
      <rPr>
        <sz val="11"/>
        <color rgb="FF000000"/>
        <rFont val="Calibri"/>
      </rPr>
      <t>Flame and Citron </t>
    </r>
  </si>
  <si>
    <r>
      <rPr>
        <sz val="11"/>
        <color rgb="FF000000"/>
        <rFont val="Calibri"/>
      </rPr>
      <t>Crazy Heart </t>
    </r>
  </si>
  <si>
    <r>
      <rPr>
        <sz val="11"/>
        <color rgb="FF000000"/>
        <rFont val="Calibri"/>
      </rPr>
      <t>Election </t>
    </r>
  </si>
  <si>
    <r>
      <rPr>
        <sz val="11"/>
        <color rgb="FF000000"/>
        <rFont val="Calibri"/>
      </rPr>
      <t>Anomalisa </t>
    </r>
  </si>
  <si>
    <r>
      <rPr>
        <sz val="11"/>
        <color rgb="FF000000"/>
        <rFont val="Calibri"/>
      </rPr>
      <t>Another Year </t>
    </r>
  </si>
  <si>
    <r>
      <rPr>
        <sz val="11"/>
        <color rgb="FF000000"/>
        <rFont val="Calibri"/>
      </rPr>
      <t>An Education </t>
    </r>
  </si>
  <si>
    <r>
      <rPr>
        <sz val="11"/>
        <color rgb="FF000000"/>
        <rFont val="Calibri"/>
      </rPr>
      <t>Dope </t>
    </r>
  </si>
  <si>
    <r>
      <rPr>
        <sz val="11"/>
        <color rgb="FF000000"/>
        <rFont val="Calibri"/>
      </rPr>
      <t>Pale Rider </t>
    </r>
  </si>
  <si>
    <r>
      <rPr>
        <sz val="11"/>
        <color rgb="FF000000"/>
        <rFont val="Calibri"/>
      </rPr>
      <t>Aimee &amp; Jaguar </t>
    </r>
  </si>
  <si>
    <r>
      <rPr>
        <sz val="11"/>
        <color rgb="FF000000"/>
        <rFont val="Calibri"/>
      </rPr>
      <t>Go </t>
    </r>
  </si>
  <si>
    <r>
      <rPr>
        <sz val="11"/>
        <color rgb="FF000000"/>
        <rFont val="Calibri"/>
      </rPr>
      <t>Shame </t>
    </r>
  </si>
  <si>
    <r>
      <rPr>
        <sz val="11"/>
        <color rgb="FF000000"/>
        <rFont val="Calibri"/>
      </rPr>
      <t>Aberdeen </t>
    </r>
  </si>
  <si>
    <r>
      <rPr>
        <sz val="11"/>
        <color rgb="FF000000"/>
        <rFont val="Calibri"/>
      </rPr>
      <t>The Guard </t>
    </r>
  </si>
  <si>
    <r>
      <rPr>
        <sz val="11"/>
        <color rgb="FF000000"/>
        <rFont val="Calibri"/>
      </rPr>
      <t>L'auberge espagnole </t>
    </r>
  </si>
  <si>
    <r>
      <rPr>
        <sz val="11"/>
        <color rgb="FF000000"/>
        <rFont val="Calibri"/>
      </rPr>
      <t>10 Cloverfield Lane </t>
    </r>
  </si>
  <si>
    <r>
      <rPr>
        <sz val="11"/>
        <color rgb="FF000000"/>
        <rFont val="Calibri"/>
      </rPr>
      <t>Monster </t>
    </r>
  </si>
  <si>
    <r>
      <rPr>
        <sz val="11"/>
        <color rgb="FF000000"/>
        <rFont val="Calibri"/>
      </rPr>
      <t>Eve's Bayou </t>
    </r>
  </si>
  <si>
    <r>
      <rPr>
        <sz val="11"/>
        <color rgb="FF000000"/>
        <rFont val="Calibri"/>
      </rPr>
      <t>Lovely, Still </t>
    </r>
  </si>
  <si>
    <r>
      <rPr>
        <sz val="11"/>
        <color rgb="FF000000"/>
        <rFont val="Calibri"/>
      </rPr>
      <t>Soul Kitchen </t>
    </r>
  </si>
  <si>
    <r>
      <rPr>
        <sz val="11"/>
        <color rgb="FF000000"/>
        <rFont val="Calibri"/>
      </rPr>
      <t>Exiled </t>
    </r>
  </si>
  <si>
    <r>
      <rPr>
        <sz val="11"/>
        <color rgb="FF000000"/>
        <rFont val="Calibri"/>
      </rPr>
      <t>The Crying Game </t>
    </r>
  </si>
  <si>
    <r>
      <rPr>
        <sz val="11"/>
        <color rgb="FF000000"/>
        <rFont val="Calibri"/>
      </rPr>
      <t>They Live </t>
    </r>
  </si>
  <si>
    <r>
      <rPr>
        <sz val="11"/>
        <color rgb="FF000000"/>
        <rFont val="Calibri"/>
      </rPr>
      <t>Talk Radio </t>
    </r>
  </si>
  <si>
    <r>
      <rPr>
        <sz val="11"/>
        <color rgb="FF000000"/>
        <rFont val="Calibri"/>
      </rPr>
      <t>Friday </t>
    </r>
  </si>
  <si>
    <r>
      <rPr>
        <sz val="11"/>
        <color rgb="FF000000"/>
        <rFont val="Calibri"/>
      </rPr>
      <t>Tsotsi </t>
    </r>
  </si>
  <si>
    <r>
      <rPr>
        <sz val="11"/>
        <color rgb="FF000000"/>
        <rFont val="Calibri"/>
      </rPr>
      <t>Beasts of the Southern Wild </t>
    </r>
  </si>
  <si>
    <r>
      <rPr>
        <sz val="11"/>
        <color rgb="FF000000"/>
        <rFont val="Calibri"/>
      </rPr>
      <t>Songcatcher </t>
    </r>
  </si>
  <si>
    <r>
      <rPr>
        <sz val="11"/>
        <color rgb="FF000000"/>
        <rFont val="Calibri"/>
      </rPr>
      <t>The Bubble </t>
    </r>
  </si>
  <si>
    <r>
      <rPr>
        <sz val="11"/>
        <color rgb="FF000000"/>
        <rFont val="Calibri"/>
      </rPr>
      <t>Dr. No </t>
    </r>
  </si>
  <si>
    <r>
      <rPr>
        <sz val="11"/>
        <color rgb="FF000000"/>
        <rFont val="Calibri"/>
      </rPr>
      <t>Once in a Lifetime: The Extraordinary Story of the New York Cosmos </t>
    </r>
  </si>
  <si>
    <r>
      <rPr>
        <sz val="11"/>
        <color rgb="FF000000"/>
        <rFont val="Calibri"/>
      </rPr>
      <t>The Hammer </t>
    </r>
  </si>
  <si>
    <r>
      <rPr>
        <sz val="11"/>
        <color rgb="FF000000"/>
        <rFont val="Calibri"/>
      </rPr>
      <t>Twin Falls Idaho </t>
    </r>
  </si>
  <si>
    <r>
      <rPr>
        <sz val="11"/>
        <color rgb="FF000000"/>
        <rFont val="Calibri"/>
      </rPr>
      <t>Mean Creek </t>
    </r>
  </si>
  <si>
    <r>
      <rPr>
        <sz val="11"/>
        <color rgb="FF000000"/>
        <rFont val="Calibri"/>
      </rPr>
      <t>Chasing Amy </t>
    </r>
  </si>
  <si>
    <r>
      <rPr>
        <sz val="11"/>
        <color rgb="FF000000"/>
        <rFont val="Calibri"/>
      </rPr>
      <t>Cube </t>
    </r>
  </si>
  <si>
    <r>
      <rPr>
        <sz val="11"/>
        <color rgb="FF000000"/>
        <rFont val="Calibri"/>
      </rPr>
      <t>The Woman Chaser </t>
    </r>
  </si>
  <si>
    <r>
      <rPr>
        <sz val="11"/>
        <color rgb="FF000000"/>
        <rFont val="Calibri"/>
      </rPr>
      <t>Super Size Me </t>
    </r>
  </si>
  <si>
    <r>
      <rPr>
        <sz val="11"/>
        <color rgb="FF000000"/>
        <rFont val="Calibri"/>
      </rPr>
      <t>In the Company of Men </t>
    </r>
  </si>
  <si>
    <r>
      <rPr>
        <sz val="11"/>
        <color rgb="FF000000"/>
        <rFont val="Calibri"/>
      </rPr>
      <t>Man of Steel </t>
    </r>
  </si>
  <si>
    <r>
      <rPr>
        <sz val="11"/>
        <color rgb="FF000000"/>
        <rFont val="Calibri"/>
      </rPr>
      <t>King Kong </t>
    </r>
  </si>
  <si>
    <r>
      <rPr>
        <sz val="11"/>
        <color rgb="FF000000"/>
        <rFont val="Calibri"/>
      </rPr>
      <t>Iron Man 3 </t>
    </r>
  </si>
  <si>
    <r>
      <rPr>
        <sz val="11"/>
        <color rgb="FF000000"/>
        <rFont val="Calibri"/>
      </rPr>
      <t>Furious 7 </t>
    </r>
  </si>
  <si>
    <r>
      <rPr>
        <sz val="11"/>
        <color rgb="FF000000"/>
        <rFont val="Calibri"/>
      </rPr>
      <t>Brave </t>
    </r>
  </si>
  <si>
    <r>
      <rPr>
        <sz val="11"/>
        <color rgb="FF000000"/>
        <rFont val="Calibri"/>
      </rPr>
      <t>I Am Legend </t>
    </r>
  </si>
  <si>
    <r>
      <rPr>
        <sz val="11"/>
        <color rgb="FF000000"/>
        <rFont val="Calibri"/>
      </rPr>
      <t>The Matrix Reloaded </t>
    </r>
  </si>
  <si>
    <r>
      <rPr>
        <sz val="11"/>
        <color rgb="FF000000"/>
        <rFont val="Calibri"/>
      </rPr>
      <t>Troy </t>
    </r>
  </si>
  <si>
    <r>
      <rPr>
        <sz val="11"/>
        <color rgb="FF000000"/>
        <rFont val="Calibri"/>
      </rPr>
      <t>Kung Fu Panda 3 </t>
    </r>
  </si>
  <si>
    <r>
      <rPr>
        <sz val="11"/>
        <color rgb="FF000000"/>
        <rFont val="Calibri"/>
      </rPr>
      <t>Rango </t>
    </r>
  </si>
  <si>
    <r>
      <rPr>
        <sz val="11"/>
        <color rgb="FF000000"/>
        <rFont val="Calibri"/>
      </rPr>
      <t>Live Free or Die Hard </t>
    </r>
  </si>
  <si>
    <r>
      <rPr>
        <sz val="11"/>
        <color rgb="FF000000"/>
        <rFont val="Calibri"/>
      </rPr>
      <t>Kingdom of Heaven </t>
    </r>
  </si>
  <si>
    <r>
      <rPr>
        <sz val="11"/>
        <color rgb="FF000000"/>
        <rFont val="Calibri"/>
      </rPr>
      <t>True Lies </t>
    </r>
  </si>
  <si>
    <r>
      <rPr>
        <sz val="11"/>
        <color rgb="FF000000"/>
        <rFont val="Calibri"/>
      </rPr>
      <t>Starship Troopers </t>
    </r>
  </si>
  <si>
    <r>
      <rPr>
        <sz val="11"/>
        <color rgb="FF000000"/>
        <rFont val="Calibri"/>
      </rPr>
      <t>The Peanuts Movie </t>
    </r>
  </si>
  <si>
    <r>
      <rPr>
        <sz val="11"/>
        <color rgb="FF000000"/>
        <rFont val="Calibri"/>
      </rPr>
      <t>Lilo &amp; Stitch </t>
    </r>
  </si>
  <si>
    <r>
      <rPr>
        <sz val="11"/>
        <color rgb="FF000000"/>
        <rFont val="Calibri"/>
      </rPr>
      <t>Cold Mountain </t>
    </r>
  </si>
  <si>
    <r>
      <rPr>
        <sz val="11"/>
        <color rgb="FF000000"/>
        <rFont val="Calibri"/>
      </rPr>
      <t>Red Dragon </t>
    </r>
  </si>
  <si>
    <r>
      <rPr>
        <sz val="11"/>
        <color rgb="FF000000"/>
        <rFont val="Calibri"/>
      </rPr>
      <t>Unbreakable </t>
    </r>
  </si>
  <si>
    <r>
      <rPr>
        <sz val="11"/>
        <color rgb="FF000000"/>
        <rFont val="Calibri"/>
      </rPr>
      <t>Shrek 2 </t>
    </r>
  </si>
  <si>
    <r>
      <rPr>
        <sz val="11"/>
        <color rgb="FF000000"/>
        <rFont val="Calibri"/>
      </rPr>
      <t>Cars </t>
    </r>
  </si>
  <si>
    <r>
      <rPr>
        <sz val="11"/>
        <color rgb="FF000000"/>
        <rFont val="Calibri"/>
      </rPr>
      <t>War Horse </t>
    </r>
  </si>
  <si>
    <r>
      <rPr>
        <sz val="11"/>
        <color rgb="FF000000"/>
        <rFont val="Calibri"/>
      </rPr>
      <t>Agora </t>
    </r>
  </si>
  <si>
    <r>
      <rPr>
        <sz val="11"/>
        <color rgb="FF000000"/>
        <rFont val="Calibri"/>
      </rPr>
      <t>Unbroken </t>
    </r>
  </si>
  <si>
    <r>
      <rPr>
        <sz val="11"/>
        <color rgb="FF000000"/>
        <rFont val="Calibri"/>
      </rPr>
      <t>GoldenEye </t>
    </r>
  </si>
  <si>
    <r>
      <rPr>
        <sz val="11"/>
        <color rgb="FF000000"/>
        <rFont val="Calibri"/>
      </rPr>
      <t>Shooter </t>
    </r>
  </si>
  <si>
    <r>
      <rPr>
        <sz val="11"/>
        <color rgb="FF000000"/>
        <rFont val="Calibri"/>
      </rPr>
      <t>The Equalizer </t>
    </r>
  </si>
  <si>
    <r>
      <rPr>
        <sz val="11"/>
        <color rgb="FF000000"/>
        <rFont val="Calibri"/>
      </rPr>
      <t>Paddington </t>
    </r>
  </si>
  <si>
    <r>
      <rPr>
        <sz val="11"/>
        <color rgb="FF000000"/>
        <rFont val="Calibri"/>
      </rPr>
      <t>Insomnia </t>
    </r>
  </si>
  <si>
    <r>
      <rPr>
        <sz val="11"/>
        <color rgb="FF000000"/>
        <rFont val="Calibri"/>
      </rPr>
      <t>Coach Carter </t>
    </r>
  </si>
  <si>
    <r>
      <rPr>
        <sz val="11"/>
        <color rgb="FF000000"/>
        <rFont val="Calibri"/>
      </rPr>
      <t>A Bug's Life </t>
    </r>
  </si>
  <si>
    <r>
      <rPr>
        <sz val="11"/>
        <color rgb="FF000000"/>
        <rFont val="Calibri"/>
      </rPr>
      <t>The Ghost Writer </t>
    </r>
  </si>
  <si>
    <r>
      <rPr>
        <sz val="11"/>
        <color rgb="FF000000"/>
        <rFont val="Calibri"/>
      </rPr>
      <t>21 Jump Street </t>
    </r>
  </si>
  <si>
    <r>
      <rPr>
        <sz val="11"/>
        <color rgb="FF000000"/>
        <rFont val="Calibri"/>
      </rPr>
      <t>Micmacs </t>
    </r>
  </si>
  <si>
    <r>
      <rPr>
        <sz val="11"/>
        <color rgb="FF000000"/>
        <rFont val="Calibri"/>
      </rPr>
      <t>The Karate Kid </t>
    </r>
  </si>
  <si>
    <r>
      <rPr>
        <sz val="11"/>
        <color rgb="FF000000"/>
        <rFont val="Calibri"/>
      </rPr>
      <t>A League of Their Own </t>
    </r>
  </si>
  <si>
    <r>
      <rPr>
        <sz val="11"/>
        <color rgb="FF000000"/>
        <rFont val="Calibri"/>
      </rPr>
      <t>The Intern </t>
    </r>
  </si>
  <si>
    <r>
      <rPr>
        <sz val="11"/>
        <color rgb="FF000000"/>
        <rFont val="Calibri"/>
      </rPr>
      <t>Amistad </t>
    </r>
  </si>
  <si>
    <r>
      <rPr>
        <sz val="11"/>
        <color rgb="FF000000"/>
        <rFont val="Calibri"/>
      </rPr>
      <t>The Doors </t>
    </r>
  </si>
  <si>
    <r>
      <rPr>
        <sz val="11"/>
        <color rgb="FF000000"/>
        <rFont val="Calibri"/>
      </rPr>
      <t>Pay It Forward </t>
    </r>
  </si>
  <si>
    <r>
      <rPr>
        <sz val="11"/>
        <color rgb="FF000000"/>
        <rFont val="Calibri"/>
      </rPr>
      <t>Ip Man 3 </t>
    </r>
  </si>
  <si>
    <r>
      <rPr>
        <sz val="11"/>
        <color rgb="FF000000"/>
        <rFont val="Calibri"/>
      </rPr>
      <t>Secretariat </t>
    </r>
  </si>
  <si>
    <r>
      <rPr>
        <sz val="11"/>
        <color rgb="FF000000"/>
        <rFont val="Calibri"/>
      </rPr>
      <t>The Age of Innocence </t>
    </r>
  </si>
  <si>
    <r>
      <rPr>
        <sz val="11"/>
        <color rgb="FF000000"/>
        <rFont val="Calibri"/>
      </rPr>
      <t>Men of Honor </t>
    </r>
  </si>
  <si>
    <r>
      <rPr>
        <sz val="11"/>
        <color rgb="FF000000"/>
        <rFont val="Calibri"/>
      </rPr>
      <t>Out of Africa </t>
    </r>
  </si>
  <si>
    <r>
      <rPr>
        <sz val="11"/>
        <color rgb="FF000000"/>
        <rFont val="Calibri"/>
      </rPr>
      <t>Chicago </t>
    </r>
  </si>
  <si>
    <r>
      <rPr>
        <sz val="11"/>
        <color rgb="FF000000"/>
        <rFont val="Calibri"/>
      </rPr>
      <t>Speed </t>
    </r>
  </si>
  <si>
    <r>
      <rPr>
        <sz val="11"/>
        <color rgb="FF000000"/>
        <rFont val="Calibri"/>
      </rPr>
      <t>Lee Daniels' The Butler </t>
    </r>
  </si>
  <si>
    <r>
      <rPr>
        <sz val="11"/>
        <color rgb="FF000000"/>
        <rFont val="Calibri"/>
      </rPr>
      <t>About Schmidt </t>
    </r>
  </si>
  <si>
    <r>
      <rPr>
        <sz val="11"/>
        <color rgb="FF000000"/>
        <rFont val="Calibri"/>
      </rPr>
      <t>Forgetting Sarah Marshall </t>
    </r>
  </si>
  <si>
    <r>
      <rPr>
        <sz val="11"/>
        <color rgb="FF000000"/>
        <rFont val="Calibri"/>
      </rPr>
      <t>The Age of Adaline </t>
    </r>
  </si>
  <si>
    <r>
      <rPr>
        <sz val="11"/>
        <color rgb="FF000000"/>
        <rFont val="Calibri"/>
      </rPr>
      <t>Star Trek VI: The Undiscovered Country </t>
    </r>
  </si>
  <si>
    <r>
      <rPr>
        <sz val="11"/>
        <color rgb="FF000000"/>
        <rFont val="Calibri"/>
      </rPr>
      <t>Shakespeare in Love </t>
    </r>
  </si>
  <si>
    <r>
      <rPr>
        <sz val="11"/>
        <color rgb="FF000000"/>
        <rFont val="Calibri"/>
      </rPr>
      <t>Silverado </t>
    </r>
  </si>
  <si>
    <r>
      <rPr>
        <sz val="11"/>
        <color rgb="FF000000"/>
        <rFont val="Calibri"/>
      </rPr>
      <t>Bridge to Terabithia </t>
    </r>
  </si>
  <si>
    <r>
      <rPr>
        <sz val="11"/>
        <color rgb="FF000000"/>
        <rFont val="Calibri"/>
      </rPr>
      <t>Anchorman: The Legend of Ron Burgundy </t>
    </r>
  </si>
  <si>
    <r>
      <rPr>
        <sz val="11"/>
        <color rgb="FF000000"/>
        <rFont val="Calibri"/>
      </rPr>
      <t>Without Limits </t>
    </r>
  </si>
  <si>
    <r>
      <rPr>
        <sz val="11"/>
        <color rgb="FF000000"/>
        <rFont val="Calibri"/>
      </rPr>
      <t>Rocky Balboa </t>
    </r>
  </si>
  <si>
    <r>
      <rPr>
        <sz val="11"/>
        <color rgb="FF000000"/>
        <rFont val="Calibri"/>
      </rPr>
      <t>Old School </t>
    </r>
  </si>
  <si>
    <r>
      <rPr>
        <sz val="11"/>
        <color rgb="FF000000"/>
        <rFont val="Calibri"/>
      </rPr>
      <t>The Princess and the Cobbler </t>
    </r>
  </si>
  <si>
    <r>
      <rPr>
        <sz val="11"/>
        <color rgb="FF000000"/>
        <rFont val="Calibri"/>
      </rPr>
      <t>The End of the Affair </t>
    </r>
  </si>
  <si>
    <r>
      <rPr>
        <sz val="11"/>
        <color rgb="FF000000"/>
        <rFont val="Calibri"/>
      </rPr>
      <t>Arlington Road </t>
    </r>
  </si>
  <si>
    <r>
      <rPr>
        <sz val="11"/>
        <color rgb="FF000000"/>
        <rFont val="Calibri"/>
      </rPr>
      <t>Team America: World Police </t>
    </r>
  </si>
  <si>
    <r>
      <rPr>
        <sz val="11"/>
        <color rgb="FF000000"/>
        <rFont val="Calibri"/>
      </rPr>
      <t>Let Me In </t>
    </r>
  </si>
  <si>
    <r>
      <rPr>
        <sz val="11"/>
        <color rgb="FF000000"/>
        <rFont val="Calibri"/>
      </rPr>
      <t>Everybody's Fine </t>
    </r>
  </si>
  <si>
    <r>
      <rPr>
        <sz val="11"/>
        <color rgb="FF000000"/>
        <rFont val="Calibri"/>
      </rPr>
      <t>Chasing Mavericks </t>
    </r>
  </si>
  <si>
    <r>
      <rPr>
        <sz val="11"/>
        <color rgb="FF000000"/>
        <rFont val="Calibri"/>
      </rPr>
      <t>Scream </t>
    </r>
  </si>
  <si>
    <r>
      <rPr>
        <sz val="11"/>
        <color rgb="FF000000"/>
        <rFont val="Calibri"/>
      </rPr>
      <t>Steve Jobs </t>
    </r>
  </si>
  <si>
    <r>
      <rPr>
        <sz val="11"/>
        <color rgb="FF000000"/>
        <rFont val="Calibri"/>
      </rPr>
      <t>The Salton Sea </t>
    </r>
  </si>
  <si>
    <r>
      <rPr>
        <sz val="11"/>
        <color rgb="FF000000"/>
        <rFont val="Calibri"/>
      </rPr>
      <t>Pitch Perfect </t>
    </r>
  </si>
  <si>
    <r>
      <rPr>
        <sz val="11"/>
        <color rgb="FF000000"/>
        <rFont val="Calibri"/>
      </rPr>
      <t>Vicky Cristina Barcelona </t>
    </r>
  </si>
  <si>
    <r>
      <rPr>
        <sz val="11"/>
        <color rgb="FF000000"/>
        <rFont val="Calibri"/>
      </rPr>
      <t>White Oleander </t>
    </r>
  </si>
  <si>
    <r>
      <rPr>
        <sz val="11"/>
        <color rgb="FF000000"/>
        <rFont val="Calibri"/>
      </rPr>
      <t>Remember Me </t>
    </r>
  </si>
  <si>
    <r>
      <rPr>
        <sz val="11"/>
        <color rgb="FF000000"/>
        <rFont val="Calibri"/>
      </rPr>
      <t>Highlander </t>
    </r>
  </si>
  <si>
    <r>
      <rPr>
        <sz val="11"/>
        <color rgb="FF000000"/>
        <rFont val="Calibri"/>
      </rPr>
      <t>Things We Lost in the Fire </t>
    </r>
  </si>
  <si>
    <r>
      <rPr>
        <sz val="11"/>
        <color rgb="FF000000"/>
        <rFont val="Calibri"/>
      </rPr>
      <t>Love &amp; Basketball </t>
    </r>
  </si>
  <si>
    <r>
      <rPr>
        <sz val="11"/>
        <color rgb="FF000000"/>
        <rFont val="Calibri"/>
      </rPr>
      <t>Whatever Works </t>
    </r>
  </si>
  <si>
    <r>
      <rPr>
        <sz val="11"/>
        <color rgb="FF000000"/>
        <rFont val="Calibri"/>
      </rPr>
      <t>Never Let Me Go </t>
    </r>
  </si>
  <si>
    <r>
      <rPr>
        <sz val="11"/>
        <color rgb="FF000000"/>
        <rFont val="Calibri"/>
      </rPr>
      <t>District B13 </t>
    </r>
  </si>
  <si>
    <r>
      <rPr>
        <sz val="11"/>
        <color rgb="FF000000"/>
        <rFont val="Calibri"/>
      </rPr>
      <t>Born on the Fourth of July </t>
    </r>
  </si>
  <si>
    <r>
      <rPr>
        <sz val="11"/>
        <color rgb="FF000000"/>
        <rFont val="Calibri"/>
      </rPr>
      <t>Seven Psychopaths </t>
    </r>
  </si>
  <si>
    <r>
      <rPr>
        <sz val="11"/>
        <color rgb="FF000000"/>
        <rFont val="Calibri"/>
      </rPr>
      <t>10 Things I Hate About You </t>
    </r>
  </si>
  <si>
    <r>
      <rPr>
        <sz val="11"/>
        <color rgb="FF000000"/>
        <rFont val="Calibri"/>
      </rPr>
      <t>The Mist </t>
    </r>
  </si>
  <si>
    <r>
      <rPr>
        <sz val="11"/>
        <color rgb="FF000000"/>
        <rFont val="Calibri"/>
      </rPr>
      <t>Brother </t>
    </r>
  </si>
  <si>
    <r>
      <rPr>
        <sz val="11"/>
        <color rgb="FF000000"/>
        <rFont val="Calibri"/>
      </rPr>
      <t>Gremlins </t>
    </r>
  </si>
  <si>
    <r>
      <rPr>
        <sz val="11"/>
        <color rgb="FF000000"/>
        <rFont val="Calibri"/>
      </rPr>
      <t>Major League </t>
    </r>
  </si>
  <si>
    <r>
      <rPr>
        <sz val="11"/>
        <color rgb="FF000000"/>
        <rFont val="Calibri"/>
      </rPr>
      <t>The Outsiders </t>
    </r>
  </si>
  <si>
    <r>
      <rPr>
        <sz val="11"/>
        <color rgb="FF000000"/>
        <rFont val="Calibri"/>
      </rPr>
      <t>A Better Life </t>
    </r>
  </si>
  <si>
    <r>
      <rPr>
        <sz val="11"/>
        <color rgb="FF000000"/>
        <rFont val="Calibri"/>
      </rPr>
      <t>Nicholas Nickleby </t>
    </r>
  </si>
  <si>
    <r>
      <rPr>
        <sz val="11"/>
        <color rgb="FF000000"/>
        <rFont val="Calibri"/>
      </rPr>
      <t>Owning Mahowny </t>
    </r>
  </si>
  <si>
    <r>
      <rPr>
        <sz val="11"/>
        <color rgb="FF000000"/>
        <rFont val="Calibri"/>
      </rPr>
      <t>It's Kind of a Funny Story </t>
    </r>
  </si>
  <si>
    <r>
      <rPr>
        <sz val="11"/>
        <color rgb="FF000000"/>
        <rFont val="Calibri"/>
      </rPr>
      <t>Made in Dagenham </t>
    </r>
  </si>
  <si>
    <r>
      <rPr>
        <sz val="11"/>
        <color rgb="FF000000"/>
        <rFont val="Calibri"/>
      </rPr>
      <t>Narc </t>
    </r>
  </si>
  <si>
    <r>
      <rPr>
        <sz val="11"/>
        <color rgb="FF000000"/>
        <rFont val="Calibri"/>
      </rPr>
      <t>Harry Brown </t>
    </r>
  </si>
  <si>
    <r>
      <rPr>
        <sz val="11"/>
        <color rgb="FF000000"/>
        <rFont val="Calibri"/>
      </rPr>
      <t>Desperado </t>
    </r>
  </si>
  <si>
    <r>
      <rPr>
        <sz val="11"/>
        <color rgb="FF000000"/>
        <rFont val="Calibri"/>
      </rPr>
      <t>The Descent </t>
    </r>
  </si>
  <si>
    <r>
      <rPr>
        <sz val="11"/>
        <color rgb="FF000000"/>
        <rFont val="Calibri"/>
      </rPr>
      <t>Mother and Child </t>
    </r>
  </si>
  <si>
    <r>
      <rPr>
        <sz val="11"/>
        <color rgb="FF000000"/>
        <rFont val="Calibri"/>
      </rPr>
      <t>The Messenger </t>
    </r>
  </si>
  <si>
    <r>
      <rPr>
        <sz val="11"/>
        <color rgb="FF000000"/>
        <rFont val="Calibri"/>
      </rPr>
      <t>Mallrats </t>
    </r>
  </si>
  <si>
    <r>
      <rPr>
        <sz val="11"/>
        <color rgb="FF000000"/>
        <rFont val="Calibri"/>
      </rPr>
      <t>Musical</t>
    </r>
  </si>
  <si>
    <r>
      <rPr>
        <sz val="11"/>
        <color rgb="FF000000"/>
        <rFont val="Calibri"/>
      </rPr>
      <t>Grease </t>
    </r>
  </si>
  <si>
    <r>
      <rPr>
        <sz val="11"/>
        <color rgb="FF000000"/>
        <rFont val="Calibri"/>
      </rPr>
      <t>Escape from New York </t>
    </r>
  </si>
  <si>
    <r>
      <rPr>
        <sz val="11"/>
        <color rgb="FF000000"/>
        <rFont val="Calibri"/>
      </rPr>
      <t>The Virgin Suicides </t>
    </r>
  </si>
  <si>
    <r>
      <rPr>
        <sz val="11"/>
        <color rgb="FF000000"/>
        <rFont val="Calibri"/>
      </rPr>
      <t>Shattered Glass </t>
    </r>
  </si>
  <si>
    <r>
      <rPr>
        <sz val="11"/>
        <color rgb="FF000000"/>
        <rFont val="Calibri"/>
      </rPr>
      <t>Chariots of Fire </t>
    </r>
  </si>
  <si>
    <r>
      <rPr>
        <sz val="11"/>
        <color rgb="FF000000"/>
        <rFont val="Calibri"/>
      </rPr>
      <t>Le Havre </t>
    </r>
  </si>
  <si>
    <r>
      <rPr>
        <sz val="11"/>
        <color rgb="FF000000"/>
        <rFont val="Calibri"/>
      </rPr>
      <t>The Apostle </t>
    </r>
  </si>
  <si>
    <r>
      <rPr>
        <sz val="11"/>
        <color rgb="FF000000"/>
        <rFont val="Calibri"/>
      </rPr>
      <t>Diner </t>
    </r>
  </si>
  <si>
    <r>
      <rPr>
        <sz val="11"/>
        <color rgb="FF000000"/>
        <rFont val="Calibri"/>
      </rPr>
      <t>Of Gods and Men </t>
    </r>
  </si>
  <si>
    <r>
      <rPr>
        <sz val="11"/>
        <color rgb="FF000000"/>
        <rFont val="Calibri"/>
      </rPr>
      <t>The Names of Love </t>
    </r>
  </si>
  <si>
    <r>
      <rPr>
        <sz val="11"/>
        <color rgb="FF000000"/>
        <rFont val="Calibri"/>
      </rPr>
      <t>Tango </t>
    </r>
  </si>
  <si>
    <r>
      <rPr>
        <sz val="11"/>
        <color rgb="FF000000"/>
        <rFont val="Calibri"/>
      </rPr>
      <t>Paa </t>
    </r>
  </si>
  <si>
    <r>
      <rPr>
        <sz val="11"/>
        <color rgb="FF000000"/>
        <rFont val="Calibri"/>
      </rPr>
      <t>The Full Monty </t>
    </r>
  </si>
  <si>
    <r>
      <rPr>
        <sz val="11"/>
        <color rgb="FF000000"/>
        <rFont val="Calibri"/>
      </rPr>
      <t>Beginners </t>
    </r>
  </si>
  <si>
    <r>
      <rPr>
        <sz val="11"/>
        <color rgb="FF000000"/>
        <rFont val="Calibri"/>
      </rPr>
      <t>Dave Chappelle's Block Party </t>
    </r>
  </si>
  <si>
    <r>
      <rPr>
        <sz val="11"/>
        <color rgb="FF000000"/>
        <rFont val="Calibri"/>
      </rPr>
      <t>Love's Abiding Joy </t>
    </r>
  </si>
  <si>
    <r>
      <rPr>
        <sz val="11"/>
        <color rgb="FF000000"/>
        <rFont val="Calibri"/>
      </rPr>
      <t>Timecrimes </t>
    </r>
  </si>
  <si>
    <r>
      <rPr>
        <sz val="11"/>
        <color rgb="FF000000"/>
        <rFont val="Calibri"/>
      </rPr>
      <t>Mi America </t>
    </r>
  </si>
  <si>
    <r>
      <rPr>
        <sz val="11"/>
        <color rgb="FF000000"/>
        <rFont val="Calibri"/>
      </rPr>
      <t>Smoke Signals </t>
    </r>
  </si>
  <si>
    <r>
      <rPr>
        <sz val="11"/>
        <color rgb="FF000000"/>
        <rFont val="Calibri"/>
      </rPr>
      <t>Winter's Bone </t>
    </r>
  </si>
  <si>
    <r>
      <rPr>
        <sz val="11"/>
        <color rgb="FF000000"/>
        <rFont val="Calibri"/>
      </rPr>
      <t>Brotherly Love </t>
    </r>
  </si>
  <si>
    <r>
      <rPr>
        <sz val="11"/>
        <color rgb="FF000000"/>
        <rFont val="Calibri"/>
      </rPr>
      <t>Caramel </t>
    </r>
  </si>
  <si>
    <r>
      <rPr>
        <sz val="11"/>
        <color rgb="FF000000"/>
        <rFont val="Calibri"/>
      </rPr>
      <t>Mississippi Mermaid </t>
    </r>
  </si>
  <si>
    <r>
      <rPr>
        <sz val="11"/>
        <color rgb="FF000000"/>
        <rFont val="Calibri"/>
      </rPr>
      <t>Exotica </t>
    </r>
  </si>
  <si>
    <r>
      <rPr>
        <sz val="11"/>
        <color rgb="FF000000"/>
        <rFont val="Calibri"/>
      </rPr>
      <t>The Believer </t>
    </r>
  </si>
  <si>
    <r>
      <rPr>
        <sz val="11"/>
        <color rgb="FF000000"/>
        <rFont val="Calibri"/>
      </rPr>
      <t>Trees Lounge </t>
    </r>
  </si>
  <si>
    <r>
      <rPr>
        <sz val="11"/>
        <color rgb="FF000000"/>
        <rFont val="Calibri"/>
      </rPr>
      <t>Sex, Lies, and Videotape </t>
    </r>
  </si>
  <si>
    <r>
      <rPr>
        <sz val="11"/>
        <color rgb="FF000000"/>
        <rFont val="Calibri"/>
      </rPr>
      <t>The Knife of Don Juan </t>
    </r>
  </si>
  <si>
    <r>
      <rPr>
        <sz val="11"/>
        <color rgb="FF000000"/>
        <rFont val="Calibri"/>
      </rPr>
      <t>The Sessions </t>
    </r>
  </si>
  <si>
    <r>
      <rPr>
        <sz val="11"/>
        <color rgb="FF000000"/>
        <rFont val="Calibri"/>
      </rPr>
      <t>Frozen River </t>
    </r>
  </si>
  <si>
    <r>
      <rPr>
        <sz val="11"/>
        <color rgb="FF000000"/>
        <rFont val="Calibri"/>
      </rPr>
      <t>Slam </t>
    </r>
  </si>
  <si>
    <r>
      <rPr>
        <sz val="11"/>
        <color rgb="FF000000"/>
        <rFont val="Calibri"/>
      </rPr>
      <t>Brigham City </t>
    </r>
  </si>
  <si>
    <r>
      <rPr>
        <sz val="11"/>
        <color rgb="FF000000"/>
        <rFont val="Calibri"/>
      </rPr>
      <t>Latter Days </t>
    </r>
  </si>
  <si>
    <r>
      <rPr>
        <sz val="11"/>
        <color rgb="FF000000"/>
        <rFont val="Calibri"/>
      </rPr>
      <t>Ruby in Paradise </t>
    </r>
  </si>
  <si>
    <r>
      <rPr>
        <sz val="11"/>
        <color rgb="FF000000"/>
        <rFont val="Calibri"/>
      </rPr>
      <t>Raising Victor Vargas </t>
    </r>
  </si>
  <si>
    <r>
      <rPr>
        <sz val="11"/>
        <color rgb="FF000000"/>
        <rFont val="Calibri"/>
      </rPr>
      <t>L.I.E. </t>
    </r>
  </si>
  <si>
    <r>
      <rPr>
        <sz val="11"/>
        <color rgb="FF000000"/>
        <rFont val="Calibri"/>
      </rPr>
      <t>Half Nelson </t>
    </r>
  </si>
  <si>
    <r>
      <rPr>
        <sz val="11"/>
        <color rgb="FF000000"/>
        <rFont val="Calibri"/>
      </rPr>
      <t>The Harvest/La Cosecha </t>
    </r>
  </si>
  <si>
    <r>
      <rPr>
        <sz val="11"/>
        <color rgb="FF000000"/>
        <rFont val="Calibri"/>
      </rPr>
      <t>Tarnation </t>
    </r>
  </si>
  <si>
    <r>
      <rPr>
        <sz val="11"/>
        <color rgb="FF000000"/>
        <rFont val="Calibri"/>
      </rPr>
      <t>Censored Voices </t>
    </r>
  </si>
  <si>
    <r>
      <rPr>
        <sz val="11"/>
        <color rgb="FF000000"/>
        <rFont val="Calibri"/>
      </rPr>
      <t>Better Luck Tomorrow </t>
    </r>
  </si>
  <si>
    <r>
      <rPr>
        <sz val="11"/>
        <color rgb="FF000000"/>
        <rFont val="Calibri"/>
      </rPr>
      <t>Short Cut to Nirvana: Kumbh Mela </t>
    </r>
  </si>
  <si>
    <r>
      <rPr>
        <sz val="11"/>
        <color rgb="FF000000"/>
        <rFont val="Calibri"/>
      </rPr>
      <t>Pirates of the Caribbean: At World's End </t>
    </r>
  </si>
  <si>
    <r>
      <rPr>
        <sz val="11"/>
        <color rgb="FF000000"/>
        <rFont val="Calibri"/>
      </rPr>
      <t>Transformers </t>
    </r>
  </si>
  <si>
    <r>
      <rPr>
        <sz val="11"/>
        <color rgb="FF000000"/>
        <rFont val="Calibri"/>
      </rPr>
      <t>Thor: The Dark World </t>
    </r>
  </si>
  <si>
    <r>
      <rPr>
        <sz val="11"/>
        <color rgb="FF000000"/>
        <rFont val="Calibri"/>
      </rPr>
      <t>Jason Bourne </t>
    </r>
  </si>
  <si>
    <r>
      <rPr>
        <sz val="11"/>
        <color rgb="FF000000"/>
        <rFont val="Calibri"/>
      </rPr>
      <t>The Patriot </t>
    </r>
  </si>
  <si>
    <r>
      <rPr>
        <sz val="11"/>
        <color rgb="FF000000"/>
        <rFont val="Calibri"/>
      </rPr>
      <t>Real Steel </t>
    </r>
  </si>
  <si>
    <r>
      <rPr>
        <sz val="11"/>
        <color rgb="FF000000"/>
        <rFont val="Calibri"/>
      </rPr>
      <t>I, Robot </t>
    </r>
  </si>
  <si>
    <r>
      <rPr>
        <sz val="11"/>
        <color rgb="FF000000"/>
        <rFont val="Calibri"/>
      </rPr>
      <t>The Princess and the Frog </t>
    </r>
  </si>
  <si>
    <r>
      <rPr>
        <sz val="11"/>
        <color rgb="FF000000"/>
        <rFont val="Calibri"/>
      </rPr>
      <t>Treasure Planet </t>
    </r>
  </si>
  <si>
    <r>
      <rPr>
        <sz val="11"/>
        <color rgb="FF000000"/>
        <rFont val="Calibri"/>
      </rPr>
      <t>Valkyrie </t>
    </r>
  </si>
  <si>
    <r>
      <rPr>
        <sz val="11"/>
        <color rgb="FF000000"/>
        <rFont val="Calibri"/>
      </rPr>
      <t>A.I. Artificial Intelligence </t>
    </r>
  </si>
  <si>
    <r>
      <rPr>
        <sz val="11"/>
        <color rgb="FF000000"/>
        <rFont val="Calibri"/>
      </rPr>
      <t>Hotel Transylvania </t>
    </r>
  </si>
  <si>
    <r>
      <rPr>
        <sz val="11"/>
        <color rgb="FF000000"/>
        <rFont val="Calibri"/>
      </rPr>
      <t>Enchanted </t>
    </r>
  </si>
  <si>
    <r>
      <rPr>
        <sz val="11"/>
        <color rgb="FF000000"/>
        <rFont val="Calibri"/>
      </rPr>
      <t>Arthur Christmas </t>
    </r>
  </si>
  <si>
    <r>
      <rPr>
        <sz val="11"/>
        <color rgb="FF000000"/>
        <rFont val="Calibri"/>
      </rPr>
      <t>Meet Joe Black </t>
    </r>
  </si>
  <si>
    <r>
      <rPr>
        <sz val="11"/>
        <color rgb="FF000000"/>
        <rFont val="Calibri"/>
      </rPr>
      <t>Dredd </t>
    </r>
  </si>
  <si>
    <r>
      <rPr>
        <sz val="11"/>
        <color rgb="FF000000"/>
        <rFont val="Calibri"/>
      </rPr>
      <t>Mission: Impossible </t>
    </r>
  </si>
  <si>
    <r>
      <rPr>
        <sz val="11"/>
        <color rgb="FF000000"/>
        <rFont val="Calibri"/>
      </rPr>
      <t>Charlie Wilson's War </t>
    </r>
  </si>
  <si>
    <r>
      <rPr>
        <sz val="11"/>
        <color rgb="FF000000"/>
        <rFont val="Calibri"/>
      </rPr>
      <t>The Kingdom </t>
    </r>
  </si>
  <si>
    <r>
      <rPr>
        <sz val="11"/>
        <color rgb="FF000000"/>
        <rFont val="Calibri"/>
      </rPr>
      <t>Jarhead </t>
    </r>
  </si>
  <si>
    <r>
      <rPr>
        <sz val="11"/>
        <color rgb="FF000000"/>
        <rFont val="Calibri"/>
      </rPr>
      <t>Two Brothers </t>
    </r>
  </si>
  <si>
    <r>
      <rPr>
        <sz val="11"/>
        <color rgb="FF000000"/>
        <rFont val="Calibri"/>
      </rPr>
      <t>Die Hard 2 </t>
    </r>
  </si>
  <si>
    <r>
      <rPr>
        <sz val="11"/>
        <color rgb="FF000000"/>
        <rFont val="Calibri"/>
      </rPr>
      <t>We Were Soldiers </t>
    </r>
  </si>
  <si>
    <r>
      <rPr>
        <sz val="11"/>
        <color rgb="FF000000"/>
        <rFont val="Calibri"/>
      </rPr>
      <t>Body of Lies </t>
    </r>
  </si>
  <si>
    <r>
      <rPr>
        <sz val="11"/>
        <color rgb="FF000000"/>
        <rFont val="Calibri"/>
      </rPr>
      <t>We Are Marshall </t>
    </r>
  </si>
  <si>
    <r>
      <rPr>
        <sz val="11"/>
        <color rgb="FF000000"/>
        <rFont val="Calibri"/>
      </rPr>
      <t>Everest </t>
    </r>
  </si>
  <si>
    <r>
      <rPr>
        <sz val="11"/>
        <color rgb="FF000000"/>
        <rFont val="Calibri"/>
      </rPr>
      <t>Marley &amp; Me </t>
    </r>
  </si>
  <si>
    <r>
      <rPr>
        <sz val="11"/>
        <color rgb="FF000000"/>
        <rFont val="Calibri"/>
      </rPr>
      <t>RED </t>
    </r>
  </si>
  <si>
    <r>
      <rPr>
        <sz val="11"/>
        <color rgb="FF000000"/>
        <rFont val="Calibri"/>
      </rPr>
      <t>Anastasia </t>
    </r>
  </si>
  <si>
    <r>
      <rPr>
        <sz val="11"/>
        <color rgb="FF000000"/>
        <rFont val="Calibri"/>
      </rPr>
      <t>Flags of Our Fathers </t>
    </r>
  </si>
  <si>
    <r>
      <rPr>
        <sz val="11"/>
        <color rgb="FF000000"/>
        <rFont val="Calibri"/>
      </rPr>
      <t>Romance</t>
    </r>
  </si>
  <si>
    <r>
      <rPr>
        <sz val="11"/>
        <color rgb="FF000000"/>
        <rFont val="Calibri"/>
      </rPr>
      <t>The Adjustment Bureau </t>
    </r>
  </si>
  <si>
    <r>
      <rPr>
        <sz val="11"/>
        <color rgb="FF000000"/>
        <rFont val="Calibri"/>
      </rPr>
      <t>Super 8 </t>
    </r>
  </si>
  <si>
    <r>
      <rPr>
        <sz val="11"/>
        <color rgb="FF000000"/>
        <rFont val="Calibri"/>
      </rPr>
      <t>22 Jump Street </t>
    </r>
  </si>
  <si>
    <r>
      <rPr>
        <sz val="11"/>
        <color rgb="FF000000"/>
        <rFont val="Calibri"/>
      </rPr>
      <t>Payback </t>
    </r>
  </si>
  <si>
    <r>
      <rPr>
        <sz val="11"/>
        <color rgb="FF000000"/>
        <rFont val="Calibri"/>
      </rPr>
      <t>Three Kings </t>
    </r>
  </si>
  <si>
    <r>
      <rPr>
        <sz val="11"/>
        <color rgb="FF000000"/>
        <rFont val="Calibri"/>
      </rPr>
      <t>The Muppets </t>
    </r>
  </si>
  <si>
    <r>
      <rPr>
        <sz val="11"/>
        <color rgb="FF000000"/>
        <rFont val="Calibri"/>
      </rPr>
      <t>Blade </t>
    </r>
  </si>
  <si>
    <r>
      <rPr>
        <sz val="11"/>
        <color rgb="FF000000"/>
        <rFont val="Calibri"/>
      </rPr>
      <t>Nixon </t>
    </r>
  </si>
  <si>
    <r>
      <rPr>
        <sz val="11"/>
        <color rgb="FF000000"/>
        <rFont val="Calibri"/>
      </rPr>
      <t>I Love You, Man </t>
    </r>
  </si>
  <si>
    <r>
      <rPr>
        <sz val="11"/>
        <color rgb="FF000000"/>
        <rFont val="Calibri"/>
      </rPr>
      <t>The Rainmaker </t>
    </r>
  </si>
  <si>
    <r>
      <rPr>
        <sz val="11"/>
        <color rgb="FF000000"/>
        <rFont val="Calibri"/>
      </rPr>
      <t>The Warlords </t>
    </r>
  </si>
  <si>
    <r>
      <rPr>
        <sz val="11"/>
        <color rgb="FF000000"/>
        <rFont val="Calibri"/>
      </rPr>
      <t>The Time Traveler's Wife </t>
    </r>
  </si>
  <si>
    <r>
      <rPr>
        <sz val="11"/>
        <color rgb="FF000000"/>
        <rFont val="Calibri"/>
      </rPr>
      <t>The Master </t>
    </r>
  </si>
  <si>
    <r>
      <rPr>
        <sz val="11"/>
        <color rgb="FF000000"/>
        <rFont val="Calibri"/>
      </rPr>
      <t>Concussion </t>
    </r>
  </si>
  <si>
    <r>
      <rPr>
        <sz val="11"/>
        <color rgb="FF000000"/>
        <rFont val="Calibri"/>
      </rPr>
      <t>The Longest Ride </t>
    </r>
  </si>
  <si>
    <r>
      <rPr>
        <sz val="11"/>
        <color rgb="FF000000"/>
        <rFont val="Calibri"/>
      </rPr>
      <t>Mandela: Long Walk to Freedom </t>
    </r>
  </si>
  <si>
    <r>
      <rPr>
        <sz val="11"/>
        <color rgb="FF000000"/>
        <rFont val="Calibri"/>
      </rPr>
      <t>Alive </t>
    </r>
  </si>
  <si>
    <r>
      <rPr>
        <sz val="11"/>
        <color rgb="FF000000"/>
        <rFont val="Calibri"/>
      </rPr>
      <t>The Young and Prodigious T.S. Spivet </t>
    </r>
  </si>
  <si>
    <r>
      <rPr>
        <sz val="11"/>
        <color rgb="FF000000"/>
        <rFont val="Calibri"/>
      </rPr>
      <t>P.S. I Love You </t>
    </r>
  </si>
  <si>
    <r>
      <rPr>
        <sz val="11"/>
        <color rgb="FF000000"/>
        <rFont val="Calibri"/>
      </rPr>
      <t>9 </t>
    </r>
  </si>
  <si>
    <r>
      <rPr>
        <sz val="11"/>
        <color rgb="FF000000"/>
        <rFont val="Calibri"/>
      </rPr>
      <t>Side Effects </t>
    </r>
  </si>
  <si>
    <r>
      <rPr>
        <sz val="11"/>
        <color rgb="FF000000"/>
        <rFont val="Calibri"/>
      </rPr>
      <t>The Merchant of Venice </t>
    </r>
  </si>
  <si>
    <r>
      <rPr>
        <sz val="11"/>
        <color rgb="FF000000"/>
        <rFont val="Calibri"/>
      </rPr>
      <t>The Jacket </t>
    </r>
  </si>
  <si>
    <r>
      <rPr>
        <sz val="11"/>
        <color rgb="FF000000"/>
        <rFont val="Calibri"/>
      </rPr>
      <t>About a Boy </t>
    </r>
  </si>
  <si>
    <r>
      <rPr>
        <sz val="11"/>
        <color rgb="FF000000"/>
        <rFont val="Calibri"/>
      </rPr>
      <t>The 40-Year-Old Virgin </t>
    </r>
  </si>
  <si>
    <r>
      <rPr>
        <sz val="11"/>
        <color rgb="FF000000"/>
        <rFont val="Calibri"/>
      </rPr>
      <t>Brothers </t>
    </r>
  </si>
  <si>
    <r>
      <rPr>
        <sz val="11"/>
        <color rgb="FF000000"/>
        <rFont val="Calibri"/>
      </rPr>
      <t>The Passion of the Christ </t>
    </r>
  </si>
  <si>
    <r>
      <rPr>
        <sz val="11"/>
        <color rgb="FF000000"/>
        <rFont val="Calibri"/>
      </rPr>
      <t>Lords of Dogtown </t>
    </r>
  </si>
  <si>
    <r>
      <rPr>
        <sz val="11"/>
        <color rgb="FF000000"/>
        <rFont val="Calibri"/>
      </rPr>
      <t>Michael Collins </t>
    </r>
  </si>
  <si>
    <r>
      <rPr>
        <sz val="11"/>
        <color rgb="FF000000"/>
        <rFont val="Calibri"/>
      </rPr>
      <t>Little White Lies </t>
    </r>
  </si>
  <si>
    <r>
      <rPr>
        <sz val="11"/>
        <color rgb="FF000000"/>
        <rFont val="Calibri"/>
      </rPr>
      <t>The Ides of March </t>
    </r>
  </si>
  <si>
    <r>
      <rPr>
        <sz val="11"/>
        <color rgb="FF000000"/>
        <rFont val="Calibri"/>
      </rPr>
      <t>Pitch Black </t>
    </r>
  </si>
  <si>
    <r>
      <rPr>
        <sz val="11"/>
        <color rgb="FF000000"/>
        <rFont val="Calibri"/>
      </rPr>
      <t>Spaceballs </t>
    </r>
  </si>
  <si>
    <r>
      <rPr>
        <sz val="11"/>
        <color rgb="FF000000"/>
        <rFont val="Calibri"/>
      </rPr>
      <t>The Water Diviner </t>
    </r>
  </si>
  <si>
    <r>
      <rPr>
        <sz val="11"/>
        <color rgb="FF000000"/>
        <rFont val="Calibri"/>
      </rPr>
      <t>There's Something About Mary </t>
    </r>
  </si>
  <si>
    <r>
      <rPr>
        <sz val="11"/>
        <color rgb="FF000000"/>
        <rFont val="Calibri"/>
      </rPr>
      <t>Away We Go </t>
    </r>
  </si>
  <si>
    <r>
      <rPr>
        <sz val="11"/>
        <color rgb="FF000000"/>
        <rFont val="Calibri"/>
      </rPr>
      <t>Tinker Tailor Soldier Spy </t>
    </r>
  </si>
  <si>
    <r>
      <rPr>
        <sz val="11"/>
        <color rgb="FF000000"/>
        <rFont val="Calibri"/>
      </rPr>
      <t>Jackass 3D </t>
    </r>
  </si>
  <si>
    <r>
      <rPr>
        <sz val="11"/>
        <color rgb="FF000000"/>
        <rFont val="Calibri"/>
      </rPr>
      <t>School of Rock </t>
    </r>
  </si>
  <si>
    <r>
      <rPr>
        <sz val="11"/>
        <color rgb="FF000000"/>
        <rFont val="Calibri"/>
      </rPr>
      <t>Holes </t>
    </r>
  </si>
  <si>
    <r>
      <rPr>
        <sz val="11"/>
        <color rgb="FF000000"/>
        <rFont val="Calibri"/>
      </rPr>
      <t>Nerve </t>
    </r>
  </si>
  <si>
    <r>
      <rPr>
        <sz val="11"/>
        <color rgb="FF000000"/>
        <rFont val="Calibri"/>
      </rPr>
      <t>The Quiet American </t>
    </r>
  </si>
  <si>
    <r>
      <rPr>
        <sz val="11"/>
        <color rgb="FF000000"/>
        <rFont val="Calibri"/>
      </rPr>
      <t>Mrs Henderson Presents </t>
    </r>
  </si>
  <si>
    <r>
      <rPr>
        <sz val="11"/>
        <color rgb="FF000000"/>
        <rFont val="Calibri"/>
      </rPr>
      <t>A Scanner Darkly </t>
    </r>
  </si>
  <si>
    <r>
      <rPr>
        <sz val="11"/>
        <color rgb="FF000000"/>
        <rFont val="Calibri"/>
      </rPr>
      <t>The Children of Huang Shi </t>
    </r>
  </si>
  <si>
    <r>
      <rPr>
        <sz val="11"/>
        <color rgb="FF000000"/>
        <rFont val="Calibri"/>
      </rPr>
      <t>The Devil's Double </t>
    </r>
  </si>
  <si>
    <r>
      <rPr>
        <sz val="11"/>
        <color rgb="FF000000"/>
        <rFont val="Calibri"/>
      </rPr>
      <t>Bad Santa </t>
    </r>
  </si>
  <si>
    <r>
      <rPr>
        <sz val="11"/>
        <color rgb="FF000000"/>
        <rFont val="Calibri"/>
      </rPr>
      <t>Soul Surfer </t>
    </r>
  </si>
  <si>
    <r>
      <rPr>
        <sz val="11"/>
        <color rgb="FF000000"/>
        <rFont val="Calibri"/>
      </rPr>
      <t>Being Julia </t>
    </r>
  </si>
  <si>
    <r>
      <rPr>
        <sz val="11"/>
        <color rgb="FF000000"/>
        <rFont val="Calibri"/>
      </rPr>
      <t>The Railway Man </t>
    </r>
  </si>
  <si>
    <r>
      <rPr>
        <sz val="11"/>
        <color rgb="FF000000"/>
        <rFont val="Calibri"/>
      </rPr>
      <t>Becoming Jane </t>
    </r>
  </si>
  <si>
    <r>
      <rPr>
        <sz val="11"/>
        <color rgb="FF000000"/>
        <rFont val="Calibri"/>
      </rPr>
      <t>Wag the Dog </t>
    </r>
  </si>
  <si>
    <r>
      <rPr>
        <sz val="11"/>
        <color rgb="FF000000"/>
        <rFont val="Calibri"/>
      </rPr>
      <t>Wild </t>
    </r>
  </si>
  <si>
    <r>
      <rPr>
        <sz val="11"/>
        <color rgb="FF000000"/>
        <rFont val="Calibri"/>
      </rPr>
      <t>The Spy Who Loved Me </t>
    </r>
  </si>
  <si>
    <r>
      <rPr>
        <sz val="11"/>
        <color rgb="FF000000"/>
        <rFont val="Calibri"/>
      </rPr>
      <t>Find Me Guilty </t>
    </r>
  </si>
  <si>
    <r>
      <rPr>
        <sz val="11"/>
        <color rgb="FF000000"/>
        <rFont val="Calibri"/>
      </rPr>
      <t>Infamous </t>
    </r>
  </si>
  <si>
    <r>
      <rPr>
        <sz val="11"/>
        <color rgb="FF000000"/>
        <rFont val="Calibri"/>
      </rPr>
      <t>WarGames </t>
    </r>
  </si>
  <si>
    <r>
      <rPr>
        <sz val="11"/>
        <color rgb="FF000000"/>
        <rFont val="Calibri"/>
      </rPr>
      <t>Chronicle </t>
    </r>
  </si>
  <si>
    <r>
      <rPr>
        <sz val="11"/>
        <color rgb="FF000000"/>
        <rFont val="Calibri"/>
      </rPr>
      <t>Two Lovers </t>
    </r>
  </si>
  <si>
    <r>
      <rPr>
        <sz val="11"/>
        <color rgb="FF000000"/>
        <rFont val="Calibri"/>
      </rPr>
      <t>Ravenous </t>
    </r>
  </si>
  <si>
    <r>
      <rPr>
        <sz val="11"/>
        <color rgb="FF000000"/>
        <rFont val="Calibri"/>
      </rPr>
      <t>The Dangerous Lives of Altar Boys </t>
    </r>
  </si>
  <si>
    <r>
      <rPr>
        <sz val="11"/>
        <color rgb="FF000000"/>
        <rFont val="Calibri"/>
      </rPr>
      <t>Fateless </t>
    </r>
  </si>
  <si>
    <r>
      <rPr>
        <sz val="11"/>
        <color rgb="FF000000"/>
        <rFont val="Calibri"/>
      </rPr>
      <t>Phone Booth </t>
    </r>
  </si>
  <si>
    <r>
      <rPr>
        <sz val="11"/>
        <color rgb="FF000000"/>
        <rFont val="Calibri"/>
      </rPr>
      <t>Kinsey </t>
    </r>
  </si>
  <si>
    <r>
      <rPr>
        <sz val="11"/>
        <color rgb="FF000000"/>
        <rFont val="Calibri"/>
      </rPr>
      <t>Tremors </t>
    </r>
  </si>
  <si>
    <r>
      <rPr>
        <sz val="11"/>
        <color rgb="FF000000"/>
        <rFont val="Calibri"/>
      </rPr>
      <t>The Gift </t>
    </r>
  </si>
  <si>
    <r>
      <rPr>
        <sz val="11"/>
        <color rgb="FF000000"/>
        <rFont val="Calibri"/>
      </rPr>
      <t>Danny Collins </t>
    </r>
  </si>
  <si>
    <r>
      <rPr>
        <sz val="11"/>
        <color rgb="FF000000"/>
        <rFont val="Calibri"/>
      </rPr>
      <t>The Limey </t>
    </r>
  </si>
  <si>
    <r>
      <rPr>
        <sz val="11"/>
        <color rgb="FF000000"/>
        <rFont val="Calibri"/>
      </rPr>
      <t>The House of Mirth </t>
    </r>
  </si>
  <si>
    <r>
      <rPr>
        <sz val="11"/>
        <color rgb="FF000000"/>
        <rFont val="Calibri"/>
      </rPr>
      <t>Melancholia </t>
    </r>
  </si>
  <si>
    <r>
      <rPr>
        <sz val="11"/>
        <color rgb="FF000000"/>
        <rFont val="Calibri"/>
      </rPr>
      <t>Harold &amp; Kumar Go to White Castle </t>
    </r>
  </si>
  <si>
    <r>
      <rPr>
        <sz val="11"/>
        <color rgb="FF000000"/>
        <rFont val="Calibri"/>
      </rPr>
      <t>Limbo </t>
    </r>
  </si>
  <si>
    <r>
      <rPr>
        <sz val="11"/>
        <color rgb="FF000000"/>
        <rFont val="Calibri"/>
      </rPr>
      <t>Enough Said </t>
    </r>
  </si>
  <si>
    <r>
      <rPr>
        <sz val="11"/>
        <color rgb="FF000000"/>
        <rFont val="Calibri"/>
      </rPr>
      <t>Easy A </t>
    </r>
  </si>
  <si>
    <r>
      <rPr>
        <sz val="11"/>
        <color rgb="FF000000"/>
        <rFont val="Calibri"/>
      </rPr>
      <t>8 Women </t>
    </r>
  </si>
  <si>
    <r>
      <rPr>
        <sz val="11"/>
        <color rgb="FF000000"/>
        <rFont val="Calibri"/>
      </rPr>
      <t>Get Low </t>
    </r>
  </si>
  <si>
    <r>
      <rPr>
        <sz val="11"/>
        <color rgb="FF000000"/>
        <rFont val="Calibri"/>
      </rPr>
      <t>Hesher </t>
    </r>
  </si>
  <si>
    <r>
      <rPr>
        <sz val="11"/>
        <color rgb="FF000000"/>
        <rFont val="Calibri"/>
      </rPr>
      <t>Dressed to Kill </t>
    </r>
  </si>
  <si>
    <r>
      <rPr>
        <sz val="11"/>
        <color rgb="FF000000"/>
        <rFont val="Calibri"/>
      </rPr>
      <t>The Words </t>
    </r>
  </si>
  <si>
    <r>
      <rPr>
        <sz val="11"/>
        <color rgb="FF000000"/>
        <rFont val="Calibri"/>
      </rPr>
      <t>Winter in Wartime </t>
    </r>
  </si>
  <si>
    <r>
      <rPr>
        <sz val="11"/>
        <color rgb="FF000000"/>
        <rFont val="Calibri"/>
      </rPr>
      <t>The Protector </t>
    </r>
  </si>
  <si>
    <r>
      <rPr>
        <sz val="11"/>
        <color rgb="FF000000"/>
        <rFont val="Calibri"/>
      </rPr>
      <t>Iris </t>
    </r>
  </si>
  <si>
    <r>
      <rPr>
        <sz val="11"/>
        <color rgb="FF000000"/>
        <rFont val="Calibri"/>
      </rPr>
      <t>Green Room </t>
    </r>
  </si>
  <si>
    <r>
      <rPr>
        <sz val="11"/>
        <color rgb="FF000000"/>
        <rFont val="Calibri"/>
      </rPr>
      <t>Bottle Rocket </t>
    </r>
  </si>
  <si>
    <r>
      <rPr>
        <sz val="11"/>
        <color rgb="FF000000"/>
        <rFont val="Calibri"/>
      </rPr>
      <t>Four Weddings and a Funeral </t>
    </r>
  </si>
  <si>
    <r>
      <rPr>
        <sz val="11"/>
        <color rgb="FF000000"/>
        <rFont val="Calibri"/>
      </rPr>
      <t>Monster's Ball </t>
    </r>
  </si>
  <si>
    <r>
      <rPr>
        <sz val="11"/>
        <color rgb="FF000000"/>
        <rFont val="Calibri"/>
      </rPr>
      <t>The Kids Are All Right </t>
    </r>
  </si>
  <si>
    <r>
      <rPr>
        <sz val="11"/>
        <color rgb="FF000000"/>
        <rFont val="Calibri"/>
      </rPr>
      <t>Secretary </t>
    </r>
  </si>
  <si>
    <r>
      <rPr>
        <sz val="11"/>
        <color rgb="FF000000"/>
        <rFont val="Calibri"/>
      </rPr>
      <t>The Pirate </t>
    </r>
  </si>
  <si>
    <r>
      <rPr>
        <sz val="11"/>
        <color rgb="FF000000"/>
        <rFont val="Calibri"/>
      </rPr>
      <t>Margin Call </t>
    </r>
  </si>
  <si>
    <r>
      <rPr>
        <sz val="11"/>
        <color rgb="FF000000"/>
        <rFont val="Calibri"/>
      </rPr>
      <t>Human Traffic </t>
    </r>
  </si>
  <si>
    <r>
      <rPr>
        <sz val="11"/>
        <color rgb="FF000000"/>
        <rFont val="Calibri"/>
      </rPr>
      <t>Thirteen Conversations About One Thing </t>
    </r>
  </si>
  <si>
    <r>
      <rPr>
        <sz val="11"/>
        <color rgb="FF000000"/>
        <rFont val="Calibri"/>
      </rPr>
      <t>Ulee's Gold </t>
    </r>
  </si>
  <si>
    <r>
      <rPr>
        <sz val="11"/>
        <color rgb="FF000000"/>
        <rFont val="Calibri"/>
      </rPr>
      <t>My Own Private Idaho </t>
    </r>
  </si>
  <si>
    <r>
      <rPr>
        <sz val="11"/>
        <color rgb="FF000000"/>
        <rFont val="Calibri"/>
      </rPr>
      <t>Robot &amp; Frank </t>
    </r>
  </si>
  <si>
    <r>
      <rPr>
        <sz val="11"/>
        <color rgb="FF000000"/>
        <rFont val="Calibri"/>
      </rPr>
      <t>The Spectacular Now </t>
    </r>
  </si>
  <si>
    <r>
      <rPr>
        <sz val="11"/>
        <color rgb="FF000000"/>
        <rFont val="Calibri"/>
      </rPr>
      <t>Marilyn Hotchkiss' Ballroom Dancing and Charm School </t>
    </r>
  </si>
  <si>
    <r>
      <rPr>
        <sz val="11"/>
        <color rgb="FF000000"/>
        <rFont val="Calibri"/>
      </rPr>
      <t>8: The Mormon Proposition </t>
    </r>
  </si>
  <si>
    <r>
      <rPr>
        <sz val="11"/>
        <color rgb="FF000000"/>
        <rFont val="Calibri"/>
      </rPr>
      <t>River's Edge </t>
    </r>
  </si>
  <si>
    <r>
      <rPr>
        <sz val="11"/>
        <color rgb="FF000000"/>
        <rFont val="Calibri"/>
      </rPr>
      <t>Waitress </t>
    </r>
  </si>
  <si>
    <r>
      <rPr>
        <sz val="11"/>
        <color rgb="FF000000"/>
        <rFont val="Calibri"/>
      </rPr>
      <t>Super Troopers </t>
    </r>
  </si>
  <si>
    <r>
      <rPr>
        <sz val="11"/>
        <color rgb="FF000000"/>
        <rFont val="Calibri"/>
      </rPr>
      <t>Hard Candy </t>
    </r>
  </si>
  <si>
    <r>
      <rPr>
        <sz val="11"/>
        <color rgb="FF000000"/>
        <rFont val="Calibri"/>
      </rPr>
      <t>To Save a Life </t>
    </r>
  </si>
  <si>
    <r>
      <rPr>
        <sz val="11"/>
        <color rgb="FF000000"/>
        <rFont val="Calibri"/>
      </rPr>
      <t>Deceptive Practice: The Mysteries and Mentors of Ricky Jay </t>
    </r>
  </si>
  <si>
    <r>
      <rPr>
        <sz val="11"/>
        <color rgb="FF000000"/>
        <rFont val="Calibri"/>
      </rPr>
      <t>Conversations with Other Women </t>
    </r>
  </si>
  <si>
    <r>
      <rPr>
        <sz val="11"/>
        <color rgb="FF000000"/>
        <rFont val="Calibri"/>
      </rPr>
      <t>Blue Ruin </t>
    </r>
  </si>
  <si>
    <r>
      <rPr>
        <sz val="11"/>
        <color rgb="FF000000"/>
        <rFont val="Calibri"/>
      </rPr>
      <t>Quinceañera </t>
    </r>
  </si>
  <si>
    <r>
      <rPr>
        <sz val="11"/>
        <color rgb="FF000000"/>
        <rFont val="Calibri"/>
      </rPr>
      <t>Pieces of April </t>
    </r>
  </si>
  <si>
    <r>
      <rPr>
        <sz val="11"/>
        <color rgb="FF000000"/>
        <rFont val="Calibri"/>
      </rPr>
      <t>Wendy and Lucy </t>
    </r>
  </si>
  <si>
    <r>
      <rPr>
        <sz val="11"/>
        <color rgb="FF000000"/>
        <rFont val="Calibri"/>
      </rPr>
      <t>Top Spin </t>
    </r>
  </si>
  <si>
    <r>
      <rPr>
        <sz val="11"/>
        <color rgb="FF000000"/>
        <rFont val="Calibri"/>
      </rPr>
      <t>Slacker </t>
    </r>
  </si>
  <si>
    <r>
      <rPr>
        <sz val="11"/>
        <color rgb="FF000000"/>
        <rFont val="Calibri"/>
      </rPr>
      <t>The Amazing Spider-Man </t>
    </r>
  </si>
  <si>
    <r>
      <rPr>
        <sz val="11"/>
        <color rgb="FF000000"/>
        <rFont val="Calibri"/>
      </rPr>
      <t>Jurassic World </t>
    </r>
  </si>
  <si>
    <r>
      <rPr>
        <sz val="11"/>
        <color rgb="FF000000"/>
        <rFont val="Calibri"/>
      </rPr>
      <t>World War Z </t>
    </r>
  </si>
  <si>
    <r>
      <rPr>
        <sz val="11"/>
        <color rgb="FF000000"/>
        <rFont val="Calibri"/>
      </rPr>
      <t>Pacific Rim </t>
    </r>
  </si>
  <si>
    <r>
      <rPr>
        <sz val="11"/>
        <color rgb="FF000000"/>
        <rFont val="Calibri"/>
      </rPr>
      <t>Iron Man 2 </t>
    </r>
  </si>
  <si>
    <r>
      <rPr>
        <sz val="11"/>
        <color rgb="FF000000"/>
        <rFont val="Calibri"/>
      </rPr>
      <t>Maleficent </t>
    </r>
  </si>
  <si>
    <r>
      <rPr>
        <sz val="11"/>
        <color rgb="FF000000"/>
        <rFont val="Calibri"/>
      </rPr>
      <t>Thor </t>
    </r>
  </si>
  <si>
    <r>
      <rPr>
        <sz val="11"/>
        <color rgb="FF000000"/>
        <rFont val="Calibri"/>
      </rPr>
      <t>Prometheus </t>
    </r>
  </si>
  <si>
    <r>
      <rPr>
        <sz val="11"/>
        <color rgb="FF000000"/>
        <rFont val="Calibri"/>
      </rPr>
      <t>Oblivion </t>
    </r>
  </si>
  <si>
    <r>
      <rPr>
        <sz val="11"/>
        <color rgb="FF000000"/>
        <rFont val="Calibri"/>
      </rPr>
      <t>Public Enemies </t>
    </r>
  </si>
  <si>
    <r>
      <rPr>
        <sz val="11"/>
        <color rgb="FF000000"/>
        <rFont val="Calibri"/>
      </rPr>
      <t>Legend of the Guardians: The Owls of Ga'Hoole </t>
    </r>
  </si>
  <si>
    <r>
      <rPr>
        <sz val="11"/>
        <color rgb="FF000000"/>
        <rFont val="Calibri"/>
      </rPr>
      <t>In the Heart of the Sea </t>
    </r>
  </si>
  <si>
    <r>
      <rPr>
        <sz val="11"/>
        <color rgb="FF000000"/>
        <rFont val="Calibri"/>
      </rPr>
      <t>Cinderella </t>
    </r>
  </si>
  <si>
    <r>
      <rPr>
        <sz val="11"/>
        <color rgb="FF000000"/>
        <rFont val="Calibri"/>
      </rPr>
      <t>Cloudy with a Chance of Meatballs </t>
    </r>
  </si>
  <si>
    <r>
      <rPr>
        <sz val="11"/>
        <color rgb="FF000000"/>
        <rFont val="Calibri"/>
      </rPr>
      <t>Ice Age: Dawn of the Dinosaurs </t>
    </r>
  </si>
  <si>
    <r>
      <rPr>
        <sz val="11"/>
        <color rgb="FF000000"/>
        <rFont val="Calibri"/>
      </rPr>
      <t>Tropic Thunder </t>
    </r>
  </si>
  <si>
    <r>
      <rPr>
        <sz val="11"/>
        <color rgb="FF000000"/>
        <rFont val="Calibri"/>
      </rPr>
      <t>Spy Game </t>
    </r>
  </si>
  <si>
    <r>
      <rPr>
        <sz val="11"/>
        <color rgb="FF000000"/>
        <rFont val="Calibri"/>
      </rPr>
      <t>Rio </t>
    </r>
  </si>
  <si>
    <r>
      <rPr>
        <sz val="11"/>
        <color rgb="FF000000"/>
        <rFont val="Calibri"/>
      </rPr>
      <t>Hellboy II: The Golden Army </t>
    </r>
  </si>
  <si>
    <r>
      <rPr>
        <sz val="11"/>
        <color rgb="FF000000"/>
        <rFont val="Calibri"/>
      </rPr>
      <t>Batman Returns </t>
    </r>
  </si>
  <si>
    <r>
      <rPr>
        <sz val="11"/>
        <color rgb="FF000000"/>
        <rFont val="Calibri"/>
      </rPr>
      <t>Spirit: Stallion of the Cimarron </t>
    </r>
  </si>
  <si>
    <r>
      <rPr>
        <sz val="11"/>
        <color rgb="FF000000"/>
        <rFont val="Calibri"/>
      </rPr>
      <t>What Dreams May Come </t>
    </r>
  </si>
  <si>
    <r>
      <rPr>
        <sz val="11"/>
        <color rgb="FF000000"/>
        <rFont val="Calibri"/>
      </rPr>
      <t>Seven Years in Tibet </t>
    </r>
  </si>
  <si>
    <r>
      <rPr>
        <sz val="11"/>
        <color rgb="FF000000"/>
        <rFont val="Calibri"/>
      </rPr>
      <t>The X Files </t>
    </r>
  </si>
  <si>
    <r>
      <rPr>
        <sz val="11"/>
        <color rgb="FF000000"/>
        <rFont val="Calibri"/>
      </rPr>
      <t>The Prince of Egypt </t>
    </r>
  </si>
  <si>
    <r>
      <rPr>
        <sz val="11"/>
        <color rgb="FF000000"/>
        <rFont val="Calibri"/>
      </rPr>
      <t>The Italian Job </t>
    </r>
  </si>
  <si>
    <r>
      <rPr>
        <sz val="11"/>
        <color rgb="FF000000"/>
        <rFont val="Calibri"/>
      </rPr>
      <t>Jack Reacher </t>
    </r>
  </si>
  <si>
    <r>
      <rPr>
        <sz val="11"/>
        <color rgb="FF000000"/>
        <rFont val="Calibri"/>
      </rPr>
      <t>ParaNorman </t>
    </r>
  </si>
  <si>
    <r>
      <rPr>
        <sz val="11"/>
        <color rgb="FF000000"/>
        <rFont val="Calibri"/>
      </rPr>
      <t>Meet the Parents </t>
    </r>
  </si>
  <si>
    <r>
      <rPr>
        <sz val="11"/>
        <color rgb="FF000000"/>
        <rFont val="Calibri"/>
      </rPr>
      <t>Black Mass </t>
    </r>
  </si>
  <si>
    <r>
      <rPr>
        <sz val="11"/>
        <color rgb="FF000000"/>
        <rFont val="Calibri"/>
      </rPr>
      <t>Ted </t>
    </r>
  </si>
  <si>
    <r>
      <rPr>
        <sz val="11"/>
        <color rgb="FF000000"/>
        <rFont val="Calibri"/>
      </rPr>
      <t>Non-Stop </t>
    </r>
  </si>
  <si>
    <r>
      <rPr>
        <sz val="11"/>
        <color rgb="FF000000"/>
        <rFont val="Calibri"/>
      </rPr>
      <t>Syriana </t>
    </r>
  </si>
  <si>
    <r>
      <rPr>
        <sz val="11"/>
        <color rgb="FF000000"/>
        <rFont val="Calibri"/>
      </rPr>
      <t>Out of Sight </t>
    </r>
  </si>
  <si>
    <r>
      <rPr>
        <sz val="11"/>
        <color rgb="FF000000"/>
        <rFont val="Calibri"/>
      </rPr>
      <t>Curse of the Golden Flower </t>
    </r>
  </si>
  <si>
    <r>
      <rPr>
        <sz val="11"/>
        <color rgb="FF000000"/>
        <rFont val="Calibri"/>
      </rPr>
      <t>Unleashed </t>
    </r>
  </si>
  <si>
    <r>
      <rPr>
        <sz val="11"/>
        <color rgb="FF000000"/>
        <rFont val="Calibri"/>
      </rPr>
      <t>Notting Hill </t>
    </r>
  </si>
  <si>
    <r>
      <rPr>
        <sz val="11"/>
        <color rgb="FF000000"/>
        <rFont val="Calibri"/>
      </rPr>
      <t>Chicken Run </t>
    </r>
  </si>
  <si>
    <r>
      <rPr>
        <sz val="11"/>
        <color rgb="FF000000"/>
        <rFont val="Calibri"/>
      </rPr>
      <t>Cleopatra </t>
    </r>
  </si>
  <si>
    <r>
      <rPr>
        <sz val="11"/>
        <color rgb="FF000000"/>
        <rFont val="Calibri"/>
      </rPr>
      <t>8 Mile </t>
    </r>
  </si>
  <si>
    <r>
      <rPr>
        <sz val="11"/>
        <color rgb="FF000000"/>
        <rFont val="Calibri"/>
      </rPr>
      <t>Julie &amp; Julia </t>
    </r>
  </si>
  <si>
    <r>
      <rPr>
        <sz val="11"/>
        <color rgb="FF000000"/>
        <rFont val="Calibri"/>
      </rPr>
      <t>Paul </t>
    </r>
  </si>
  <si>
    <r>
      <rPr>
        <sz val="11"/>
        <color rgb="FF000000"/>
        <rFont val="Calibri"/>
      </rPr>
      <t>Rent </t>
    </r>
  </si>
  <si>
    <r>
      <rPr>
        <sz val="11"/>
        <color rgb="FF000000"/>
        <rFont val="Calibri"/>
      </rPr>
      <t>Snowpiercer </t>
    </r>
  </si>
  <si>
    <r>
      <rPr>
        <sz val="11"/>
        <color rgb="FF000000"/>
        <rFont val="Calibri"/>
      </rPr>
      <t>Frankenweenie </t>
    </r>
  </si>
  <si>
    <r>
      <rPr>
        <sz val="11"/>
        <color rgb="FF000000"/>
        <rFont val="Calibri"/>
      </rPr>
      <t>Burn After Reading </t>
    </r>
  </si>
  <si>
    <r>
      <rPr>
        <sz val="11"/>
        <color rgb="FF000000"/>
        <rFont val="Calibri"/>
      </rPr>
      <t>John Q </t>
    </r>
  </si>
  <si>
    <r>
      <rPr>
        <sz val="11"/>
        <color rgb="FF000000"/>
        <rFont val="Calibri"/>
      </rPr>
      <t>We're the Millers </t>
    </r>
  </si>
  <si>
    <r>
      <rPr>
        <sz val="11"/>
        <color rgb="FF000000"/>
        <rFont val="Calibri"/>
      </rPr>
      <t>Scrooged </t>
    </r>
  </si>
  <si>
    <r>
      <rPr>
        <sz val="11"/>
        <color rgb="FF000000"/>
        <rFont val="Calibri"/>
      </rPr>
      <t>The SpongeBob SquarePants Movie </t>
    </r>
  </si>
  <si>
    <r>
      <rPr>
        <sz val="11"/>
        <color rgb="FF000000"/>
        <rFont val="Calibri"/>
      </rPr>
      <t>The Cabin in the Woods </t>
    </r>
  </si>
  <si>
    <r>
      <rPr>
        <sz val="11"/>
        <color rgb="FF000000"/>
        <rFont val="Calibri"/>
      </rPr>
      <t>One True Thing </t>
    </r>
  </si>
  <si>
    <r>
      <rPr>
        <sz val="11"/>
        <color rgb="FF000000"/>
        <rFont val="Calibri"/>
      </rPr>
      <t>Wicker Park </t>
    </r>
  </si>
  <si>
    <r>
      <rPr>
        <sz val="11"/>
        <color rgb="FF000000"/>
        <rFont val="Calibri"/>
      </rPr>
      <t>An Unfinished Life </t>
    </r>
  </si>
  <si>
    <r>
      <rPr>
        <sz val="11"/>
        <color rgb="FF000000"/>
        <rFont val="Calibri"/>
      </rPr>
      <t>Miss Potter </t>
    </r>
  </si>
  <si>
    <r>
      <rPr>
        <sz val="11"/>
        <color rgb="FF000000"/>
        <rFont val="Calibri"/>
      </rPr>
      <t>Kundun </t>
    </r>
  </si>
  <si>
    <r>
      <rPr>
        <sz val="11"/>
        <color rgb="FF000000"/>
        <rFont val="Calibri"/>
      </rPr>
      <t>Knocked Up </t>
    </r>
  </si>
  <si>
    <r>
      <rPr>
        <sz val="11"/>
        <color rgb="FF000000"/>
        <rFont val="Calibri"/>
      </rPr>
      <t>Pineapple Express </t>
    </r>
  </si>
  <si>
    <r>
      <rPr>
        <sz val="11"/>
        <color rgb="FF000000"/>
        <rFont val="Calibri"/>
      </rPr>
      <t>Ever After: A Cinderella Story </t>
    </r>
  </si>
  <si>
    <r>
      <rPr>
        <sz val="11"/>
        <color rgb="FF000000"/>
        <rFont val="Calibri"/>
      </rPr>
      <t>Cloverfield </t>
    </r>
  </si>
  <si>
    <r>
      <rPr>
        <sz val="11"/>
        <color rgb="FF000000"/>
        <rFont val="Calibri"/>
      </rPr>
      <t>Million Dollar Arm </t>
    </r>
  </si>
  <si>
    <r>
      <rPr>
        <sz val="11"/>
        <color rgb="FF000000"/>
        <rFont val="Calibri"/>
      </rPr>
      <t>Legend </t>
    </r>
  </si>
  <si>
    <r>
      <rPr>
        <sz val="11"/>
        <color rgb="FF000000"/>
        <rFont val="Calibri"/>
      </rPr>
      <t>The Conspirator </t>
    </r>
  </si>
  <si>
    <r>
      <rPr>
        <sz val="11"/>
        <color rgb="FF000000"/>
        <rFont val="Calibri"/>
      </rPr>
      <t>Ghost </t>
    </r>
  </si>
  <si>
    <r>
      <rPr>
        <sz val="11"/>
        <color rgb="FF000000"/>
        <rFont val="Calibri"/>
      </rPr>
      <t>The Rookie </t>
    </r>
  </si>
  <si>
    <r>
      <rPr>
        <sz val="11"/>
        <color rgb="FF000000"/>
        <rFont val="Calibri"/>
      </rPr>
      <t>Underworld </t>
    </r>
  </si>
  <si>
    <r>
      <rPr>
        <sz val="11"/>
        <color rgb="FF000000"/>
        <rFont val="Calibri"/>
      </rPr>
      <t>Wayne's World </t>
    </r>
  </si>
  <si>
    <r>
      <rPr>
        <sz val="11"/>
        <color rgb="FF000000"/>
        <rFont val="Calibri"/>
      </rPr>
      <t>The World's End </t>
    </r>
  </si>
  <si>
    <r>
      <rPr>
        <sz val="11"/>
        <color rgb="FF000000"/>
        <rFont val="Calibri"/>
      </rPr>
      <t>A Most Violent Year </t>
    </r>
  </si>
  <si>
    <r>
      <rPr>
        <sz val="11"/>
        <color rgb="FF000000"/>
        <rFont val="Calibri"/>
      </rPr>
      <t>Flash of Genius </t>
    </r>
  </si>
  <si>
    <r>
      <rPr>
        <sz val="11"/>
        <color rgb="FF000000"/>
        <rFont val="Calibri"/>
      </rPr>
      <t>I'm Not There. </t>
    </r>
  </si>
  <si>
    <r>
      <rPr>
        <sz val="11"/>
        <color rgb="FF000000"/>
        <rFont val="Calibri"/>
      </rPr>
      <t>Courage </t>
    </r>
  </si>
  <si>
    <r>
      <rPr>
        <sz val="11"/>
        <color rgb="FF000000"/>
        <rFont val="Calibri"/>
      </rPr>
      <t>The Bounty </t>
    </r>
  </si>
  <si>
    <r>
      <rPr>
        <sz val="11"/>
        <color rgb="FF000000"/>
        <rFont val="Calibri"/>
      </rPr>
      <t>Austin Powers: International Man of Mystery </t>
    </r>
  </si>
  <si>
    <r>
      <rPr>
        <sz val="11"/>
        <color rgb="FF000000"/>
        <rFont val="Calibri"/>
      </rPr>
      <t>Mean Girls </t>
    </r>
  </si>
  <si>
    <r>
      <rPr>
        <sz val="11"/>
        <color rgb="FF000000"/>
        <rFont val="Calibri"/>
      </rPr>
      <t>The Last Station </t>
    </r>
  </si>
  <si>
    <r>
      <rPr>
        <sz val="11"/>
        <color rgb="FF000000"/>
        <rFont val="Calibri"/>
      </rPr>
      <t>The Thirteenth Floor </t>
    </r>
  </si>
  <si>
    <r>
      <rPr>
        <sz val="11"/>
        <color rgb="FF000000"/>
        <rFont val="Calibri"/>
      </rPr>
      <t>Trance </t>
    </r>
  </si>
  <si>
    <r>
      <rPr>
        <sz val="11"/>
        <color rgb="FF000000"/>
        <rFont val="Calibri"/>
      </rPr>
      <t>28 Weeks Later </t>
    </r>
  </si>
  <si>
    <r>
      <rPr>
        <sz val="11"/>
        <color rgb="FF000000"/>
        <rFont val="Calibri"/>
      </rPr>
      <t>One Day </t>
    </r>
  </si>
  <si>
    <r>
      <rPr>
        <sz val="11"/>
        <color rgb="FF000000"/>
        <rFont val="Calibri"/>
      </rPr>
      <t>Black Snake Moan </t>
    </r>
  </si>
  <si>
    <r>
      <rPr>
        <sz val="11"/>
        <color rgb="FF000000"/>
        <rFont val="Calibri"/>
      </rPr>
      <t>Bobby </t>
    </r>
  </si>
  <si>
    <r>
      <rPr>
        <sz val="11"/>
        <color rgb="FF000000"/>
        <rFont val="Calibri"/>
      </rPr>
      <t>The Lucky Ones </t>
    </r>
  </si>
  <si>
    <r>
      <rPr>
        <sz val="11"/>
        <color rgb="FF000000"/>
        <rFont val="Calibri"/>
      </rPr>
      <t>The Perfect Game </t>
    </r>
  </si>
  <si>
    <r>
      <rPr>
        <sz val="11"/>
        <color rgb="FF000000"/>
        <rFont val="Calibri"/>
      </rPr>
      <t>American Pie </t>
    </r>
  </si>
  <si>
    <r>
      <rPr>
        <sz val="11"/>
        <color rgb="FF000000"/>
        <rFont val="Calibri"/>
      </rPr>
      <t>Time Bandits </t>
    </r>
  </si>
  <si>
    <r>
      <rPr>
        <sz val="11"/>
        <color rgb="FF000000"/>
        <rFont val="Calibri"/>
      </rPr>
      <t>Stir of Echoes </t>
    </r>
  </si>
  <si>
    <r>
      <rPr>
        <sz val="11"/>
        <color rgb="FF000000"/>
        <rFont val="Calibri"/>
      </rPr>
      <t>Crank </t>
    </r>
  </si>
  <si>
    <r>
      <rPr>
        <sz val="11"/>
        <color rgb="FF000000"/>
        <rFont val="Calibri"/>
      </rPr>
      <t>Cadillac Records </t>
    </r>
  </si>
  <si>
    <r>
      <rPr>
        <sz val="11"/>
        <color rgb="FF000000"/>
        <rFont val="Calibri"/>
      </rPr>
      <t>Last Orders </t>
    </r>
  </si>
  <si>
    <r>
      <rPr>
        <sz val="11"/>
        <color rgb="FF000000"/>
        <rFont val="Calibri"/>
      </rPr>
      <t>The Host </t>
    </r>
  </si>
  <si>
    <r>
      <rPr>
        <sz val="11"/>
        <color rgb="FF000000"/>
        <rFont val="Calibri"/>
      </rPr>
      <t>Charlie Bartlett </t>
    </r>
  </si>
  <si>
    <r>
      <rPr>
        <sz val="11"/>
        <color rgb="FF000000"/>
        <rFont val="Calibri"/>
      </rPr>
      <t>The Color of Money </t>
    </r>
  </si>
  <si>
    <r>
      <rPr>
        <sz val="11"/>
        <color rgb="FF000000"/>
        <rFont val="Calibri"/>
      </rPr>
      <t>Happy Gilmore </t>
    </r>
  </si>
  <si>
    <r>
      <rPr>
        <sz val="11"/>
        <color rgb="FF000000"/>
        <rFont val="Calibri"/>
      </rPr>
      <t>My Week with Marilyn </t>
    </r>
  </si>
  <si>
    <r>
      <rPr>
        <sz val="11"/>
        <color rgb="FF000000"/>
        <rFont val="Calibri"/>
      </rPr>
      <t>End of the Spear </t>
    </r>
  </si>
  <si>
    <r>
      <rPr>
        <sz val="11"/>
        <color rgb="FF000000"/>
        <rFont val="Calibri"/>
      </rPr>
      <t>Big Eyes </t>
    </r>
  </si>
  <si>
    <r>
      <rPr>
        <sz val="11"/>
        <color rgb="FF000000"/>
        <rFont val="Calibri"/>
      </rPr>
      <t>I Am Love </t>
    </r>
  </si>
  <si>
    <r>
      <rPr>
        <sz val="11"/>
        <color rgb="FF000000"/>
        <rFont val="Calibri"/>
      </rPr>
      <t>Thunderball </t>
    </r>
  </si>
  <si>
    <r>
      <rPr>
        <sz val="11"/>
        <color rgb="FF000000"/>
        <rFont val="Calibri"/>
      </rPr>
      <t>The Contender </t>
    </r>
  </si>
  <si>
    <r>
      <rPr>
        <sz val="11"/>
        <color rgb="FF000000"/>
        <rFont val="Calibri"/>
      </rPr>
      <t>Boiler Room </t>
    </r>
  </si>
  <si>
    <r>
      <rPr>
        <sz val="11"/>
        <color rgb="FF000000"/>
        <rFont val="Calibri"/>
      </rPr>
      <t>Igby Goes Down </t>
    </r>
  </si>
  <si>
    <r>
      <rPr>
        <sz val="11"/>
        <color rgb="FF000000"/>
        <rFont val="Calibri"/>
      </rPr>
      <t>Bright Star </t>
    </r>
  </si>
  <si>
    <r>
      <rPr>
        <sz val="11"/>
        <color rgb="FF000000"/>
        <rFont val="Calibri"/>
      </rPr>
      <t>The Neon Demon </t>
    </r>
  </si>
  <si>
    <r>
      <rPr>
        <sz val="11"/>
        <color rgb="FF000000"/>
        <rFont val="Calibri"/>
      </rPr>
      <t>My Dog Skip </t>
    </r>
  </si>
  <si>
    <r>
      <rPr>
        <sz val="11"/>
        <color rgb="FF000000"/>
        <rFont val="Calibri"/>
      </rPr>
      <t>A Serious Man </t>
    </r>
  </si>
  <si>
    <r>
      <rPr>
        <sz val="11"/>
        <color rgb="FF000000"/>
        <rFont val="Calibri"/>
      </rPr>
      <t>Les visiteurs </t>
    </r>
  </si>
  <si>
    <r>
      <rPr>
        <sz val="11"/>
        <color rgb="FF000000"/>
        <rFont val="Calibri"/>
      </rPr>
      <t>The Chumscrubber </t>
    </r>
  </si>
  <si>
    <r>
      <rPr>
        <sz val="11"/>
        <color rgb="FF000000"/>
        <rFont val="Calibri"/>
      </rPr>
      <t>Pollock </t>
    </r>
  </si>
  <si>
    <r>
      <rPr>
        <sz val="11"/>
        <color rgb="FF000000"/>
        <rFont val="Calibri"/>
      </rPr>
      <t>The Wackness </t>
    </r>
  </si>
  <si>
    <r>
      <rPr>
        <sz val="11"/>
        <color rgb="FF000000"/>
        <rFont val="Calibri"/>
      </rPr>
      <t>UHF </t>
    </r>
  </si>
  <si>
    <r>
      <rPr>
        <sz val="11"/>
        <color rgb="FF000000"/>
        <rFont val="Calibri"/>
      </rPr>
      <t>Zero Effect </t>
    </r>
  </si>
  <si>
    <r>
      <rPr>
        <sz val="11"/>
        <color rgb="FF000000"/>
        <rFont val="Calibri"/>
      </rPr>
      <t>Kill the Messenger </t>
    </r>
  </si>
  <si>
    <r>
      <rPr>
        <sz val="11"/>
        <color rgb="FF000000"/>
        <rFont val="Calibri"/>
      </rPr>
      <t>Rabbit Hole </t>
    </r>
  </si>
  <si>
    <r>
      <rPr>
        <sz val="11"/>
        <color rgb="FF000000"/>
        <rFont val="Calibri"/>
      </rPr>
      <t>The Cooler </t>
    </r>
  </si>
  <si>
    <r>
      <rPr>
        <sz val="11"/>
        <color rgb="FF000000"/>
        <rFont val="Calibri"/>
      </rPr>
      <t>Poolhall Junkies </t>
    </r>
  </si>
  <si>
    <r>
      <rPr>
        <sz val="11"/>
        <color rgb="FF000000"/>
        <rFont val="Calibri"/>
      </rPr>
      <t>Trust </t>
    </r>
  </si>
  <si>
    <r>
      <rPr>
        <sz val="11"/>
        <color rgb="FF000000"/>
        <rFont val="Calibri"/>
      </rPr>
      <t>Annie Get Your Gun </t>
    </r>
  </si>
  <si>
    <r>
      <rPr>
        <sz val="11"/>
        <color rgb="FF000000"/>
        <rFont val="Calibri"/>
      </rPr>
      <t>Trollhunter </t>
    </r>
  </si>
  <si>
    <r>
      <rPr>
        <sz val="11"/>
        <color rgb="FF000000"/>
        <rFont val="Calibri"/>
      </rPr>
      <t>Time to Choose </t>
    </r>
  </si>
  <si>
    <r>
      <rPr>
        <sz val="11"/>
        <color rgb="FF000000"/>
        <rFont val="Calibri"/>
      </rPr>
      <t>Real Women Have Curves </t>
    </r>
  </si>
  <si>
    <r>
      <rPr>
        <sz val="11"/>
        <color rgb="FF000000"/>
        <rFont val="Calibri"/>
      </rPr>
      <t>Jesus' Son </t>
    </r>
  </si>
  <si>
    <r>
      <rPr>
        <sz val="11"/>
        <color rgb="FF000000"/>
        <rFont val="Calibri"/>
      </rPr>
      <t>Courageous </t>
    </r>
  </si>
  <si>
    <r>
      <rPr>
        <sz val="11"/>
        <color rgb="FF000000"/>
        <rFont val="Calibri"/>
      </rPr>
      <t>Harsh Times </t>
    </r>
  </si>
  <si>
    <r>
      <rPr>
        <sz val="11"/>
        <color rgb="FF000000"/>
        <rFont val="Calibri"/>
      </rPr>
      <t>House of D </t>
    </r>
  </si>
  <si>
    <r>
      <rPr>
        <sz val="11"/>
        <color rgb="FF000000"/>
        <rFont val="Calibri"/>
      </rPr>
      <t>Buried </t>
    </r>
  </si>
  <si>
    <r>
      <rPr>
        <sz val="11"/>
        <color rgb="FF000000"/>
        <rFont val="Calibri"/>
      </rPr>
      <t>Kids </t>
    </r>
  </si>
  <si>
    <r>
      <rPr>
        <sz val="11"/>
        <color rgb="FF000000"/>
        <rFont val="Calibri"/>
      </rPr>
      <t>The Amazing Catfish </t>
    </r>
  </si>
  <si>
    <r>
      <rPr>
        <sz val="11"/>
        <color rgb="FF000000"/>
        <rFont val="Calibri"/>
      </rPr>
      <t>Dracula: Pages from a Virgin's Diary </t>
    </r>
  </si>
  <si>
    <r>
      <rPr>
        <sz val="11"/>
        <color rgb="FF000000"/>
        <rFont val="Calibri"/>
      </rPr>
      <t>Hellraiser </t>
    </r>
  </si>
  <si>
    <r>
      <rPr>
        <sz val="11"/>
        <color rgb="FF000000"/>
        <rFont val="Calibri"/>
      </rPr>
      <t>The Broken Hearts Club: A Romantic Comedy </t>
    </r>
  </si>
  <si>
    <r>
      <rPr>
        <sz val="11"/>
        <color rgb="FF000000"/>
        <rFont val="Calibri"/>
      </rPr>
      <t>Dream with the Fishes </t>
    </r>
  </si>
  <si>
    <r>
      <rPr>
        <sz val="11"/>
        <color rgb="FF000000"/>
        <rFont val="Calibri"/>
      </rPr>
      <t>Safety Not Guaranteed </t>
    </r>
  </si>
  <si>
    <r>
      <rPr>
        <sz val="11"/>
        <color rgb="FF000000"/>
        <rFont val="Calibri"/>
      </rPr>
      <t>Trekkies </t>
    </r>
  </si>
  <si>
    <r>
      <rPr>
        <sz val="11"/>
        <color rgb="FF000000"/>
        <rFont val="Calibri"/>
      </rPr>
      <t>I Married a Strange Person! </t>
    </r>
  </si>
  <si>
    <r>
      <rPr>
        <sz val="11"/>
        <color rgb="FF000000"/>
        <rFont val="Calibri"/>
      </rPr>
      <t>Urbania </t>
    </r>
  </si>
  <si>
    <r>
      <rPr>
        <sz val="11"/>
        <color rgb="FF000000"/>
        <rFont val="Calibri"/>
      </rPr>
      <t>Another Earth </t>
    </r>
  </si>
  <si>
    <r>
      <rPr>
        <sz val="11"/>
        <color rgb="FF000000"/>
        <rFont val="Calibri"/>
      </rPr>
      <t>Antarctic Edge: 70° South </t>
    </r>
  </si>
  <si>
    <r>
      <rPr>
        <sz val="11"/>
        <color rgb="FF000000"/>
        <rFont val="Calibri"/>
      </rPr>
      <t>Hollywood Shuffle </t>
    </r>
  </si>
  <si>
    <r>
      <rPr>
        <sz val="11"/>
        <color rgb="FF000000"/>
        <rFont val="Calibri"/>
      </rPr>
      <t>The Lost Skeleton of Cadavra </t>
    </r>
  </si>
  <si>
    <r>
      <rPr>
        <sz val="11"/>
        <color rgb="FF000000"/>
        <rFont val="Calibri"/>
      </rPr>
      <t>Primer </t>
    </r>
  </si>
  <si>
    <r>
      <rPr>
        <sz val="11"/>
        <color rgb="FF000000"/>
        <rFont val="Calibri"/>
      </rPr>
      <t>Batman v Superman: Dawn of Justice </t>
    </r>
  </si>
  <si>
    <r>
      <rPr>
        <sz val="11"/>
        <color rgb="FF000000"/>
        <rFont val="Calibri"/>
      </rPr>
      <t>The Chronicles of Narnia: The Lion, the Witch and the Wardrobe </t>
    </r>
  </si>
  <si>
    <r>
      <rPr>
        <sz val="11"/>
        <color rgb="FF000000"/>
        <rFont val="Calibri"/>
      </rPr>
      <t>Suicide Squad </t>
    </r>
  </si>
  <si>
    <r>
      <rPr>
        <sz val="11"/>
        <color rgb="FF000000"/>
        <rFont val="Calibri"/>
      </rPr>
      <t>Bolt </t>
    </r>
  </si>
  <si>
    <r>
      <rPr>
        <sz val="11"/>
        <color rgb="FF000000"/>
        <rFont val="Calibri"/>
      </rPr>
      <t>Mission: Impossible III </t>
    </r>
  </si>
  <si>
    <r>
      <rPr>
        <sz val="11"/>
        <color rgb="FF000000"/>
        <rFont val="Calibri"/>
      </rPr>
      <t>Mr. Peabody &amp; Sherman </t>
    </r>
  </si>
  <si>
    <r>
      <rPr>
        <sz val="11"/>
        <color rgb="FF000000"/>
        <rFont val="Calibri"/>
      </rPr>
      <t>Madagascar 3: Europe's Most Wanted </t>
    </r>
  </si>
  <si>
    <r>
      <rPr>
        <sz val="11"/>
        <color rgb="FF000000"/>
        <rFont val="Calibri"/>
      </rPr>
      <t>Captain America: The First Avenger </t>
    </r>
  </si>
  <si>
    <r>
      <rPr>
        <sz val="11"/>
        <color rgb="FF000000"/>
        <rFont val="Calibri"/>
      </rPr>
      <t>The Island </t>
    </r>
  </si>
  <si>
    <r>
      <rPr>
        <sz val="11"/>
        <color rgb="FF000000"/>
        <rFont val="Calibri"/>
      </rPr>
      <t>The Hunchback of Notre Dame </t>
    </r>
  </si>
  <si>
    <r>
      <rPr>
        <sz val="11"/>
        <color rgb="FF000000"/>
        <rFont val="Calibri"/>
      </rPr>
      <t>National Treasure </t>
    </r>
  </si>
  <si>
    <r>
      <rPr>
        <sz val="11"/>
        <color rgb="FF000000"/>
        <rFont val="Calibri"/>
      </rPr>
      <t>Green Zone </t>
    </r>
  </si>
  <si>
    <r>
      <rPr>
        <sz val="11"/>
        <color rgb="FF000000"/>
        <rFont val="Calibri"/>
      </rPr>
      <t>The Road to El Dorado </t>
    </r>
  </si>
  <si>
    <r>
      <rPr>
        <sz val="11"/>
        <color rgb="FF000000"/>
        <rFont val="Calibri"/>
      </rPr>
      <t>Now You See Me 2 </t>
    </r>
  </si>
  <si>
    <r>
      <rPr>
        <sz val="11"/>
        <color rgb="FF000000"/>
        <rFont val="Calibri"/>
      </rPr>
      <t>Conan the Barbarian </t>
    </r>
  </si>
  <si>
    <r>
      <rPr>
        <sz val="11"/>
        <color rgb="FF000000"/>
        <rFont val="Calibri"/>
      </rPr>
      <t>The Holiday </t>
    </r>
  </si>
  <si>
    <r>
      <rPr>
        <sz val="11"/>
        <color rgb="FF000000"/>
        <rFont val="Calibri"/>
      </rPr>
      <t>Ocean's Thirteen </t>
    </r>
  </si>
  <si>
    <r>
      <rPr>
        <sz val="11"/>
        <color rgb="FF000000"/>
        <rFont val="Calibri"/>
      </rPr>
      <t>The Book of Eli </t>
    </r>
  </si>
  <si>
    <r>
      <rPr>
        <sz val="11"/>
        <color rgb="FF000000"/>
        <rFont val="Calibri"/>
      </rPr>
      <t>Independence Day </t>
    </r>
  </si>
  <si>
    <r>
      <rPr>
        <sz val="11"/>
        <color rgb="FF000000"/>
        <rFont val="Calibri"/>
      </rPr>
      <t>Madagascar </t>
    </r>
  </si>
  <si>
    <r>
      <rPr>
        <sz val="11"/>
        <color rgb="FF000000"/>
        <rFont val="Calibri"/>
      </rPr>
      <t>Ice Age: The Meltdown </t>
    </r>
  </si>
  <si>
    <r>
      <rPr>
        <sz val="11"/>
        <color rgb="FF000000"/>
        <rFont val="Calibri"/>
      </rPr>
      <t>The Majestic </t>
    </r>
  </si>
  <si>
    <r>
      <rPr>
        <sz val="11"/>
        <color rgb="FF000000"/>
        <rFont val="Calibri"/>
      </rPr>
      <t>Vanilla Sky </t>
    </r>
  </si>
  <si>
    <r>
      <rPr>
        <sz val="11"/>
        <color rgb="FF000000"/>
        <rFont val="Calibri"/>
      </rPr>
      <t>Step Brothers </t>
    </r>
  </si>
  <si>
    <r>
      <rPr>
        <sz val="11"/>
        <color rgb="FF000000"/>
        <rFont val="Calibri"/>
      </rPr>
      <t>Oliver Twist </t>
    </r>
  </si>
  <si>
    <r>
      <rPr>
        <sz val="11"/>
        <color rgb="FF000000"/>
        <rFont val="Calibri"/>
      </rPr>
      <t>Clear and Present Danger </t>
    </r>
  </si>
  <si>
    <r>
      <rPr>
        <sz val="11"/>
        <color rgb="FF000000"/>
        <rFont val="Calibri"/>
      </rPr>
      <t>The Last Castle </t>
    </r>
  </si>
  <si>
    <r>
      <rPr>
        <sz val="11"/>
        <color rgb="FF000000"/>
        <rFont val="Calibri"/>
      </rPr>
      <t>Elizabeth: The Golden Age </t>
    </r>
  </si>
  <si>
    <r>
      <rPr>
        <sz val="11"/>
        <color rgb="FF000000"/>
        <rFont val="Calibri"/>
      </rPr>
      <t>Robin Hood: Prince of Thieves </t>
    </r>
  </si>
  <si>
    <r>
      <rPr>
        <sz val="11"/>
        <color rgb="FF000000"/>
        <rFont val="Calibri"/>
      </rPr>
      <t>Chappie </t>
    </r>
  </si>
  <si>
    <r>
      <rPr>
        <sz val="11"/>
        <color rgb="FF000000"/>
        <rFont val="Calibri"/>
      </rPr>
      <t>Patriot Games </t>
    </r>
  </si>
  <si>
    <r>
      <rPr>
        <sz val="11"/>
        <color rgb="FF000000"/>
        <rFont val="Calibri"/>
      </rPr>
      <t>A Knight's Tale </t>
    </r>
  </si>
  <si>
    <r>
      <rPr>
        <sz val="11"/>
        <color rgb="FF000000"/>
        <rFont val="Calibri"/>
      </rPr>
      <t>Unknown </t>
    </r>
  </si>
  <si>
    <r>
      <rPr>
        <sz val="11"/>
        <color rgb="FF000000"/>
        <rFont val="Calibri"/>
      </rPr>
      <t>Jersey Boys </t>
    </r>
  </si>
  <si>
    <r>
      <rPr>
        <sz val="11"/>
        <color rgb="FF000000"/>
        <rFont val="Calibri"/>
      </rPr>
      <t>Extremely Loud &amp; Incredibly Close </t>
    </r>
  </si>
  <si>
    <r>
      <rPr>
        <sz val="11"/>
        <color rgb="FF000000"/>
        <rFont val="Calibri"/>
      </rPr>
      <t>Disturbia </t>
    </r>
  </si>
  <si>
    <r>
      <rPr>
        <sz val="11"/>
        <color rgb="FF000000"/>
        <rFont val="Calibri"/>
      </rPr>
      <t>The Hunting Party </t>
    </r>
  </si>
  <si>
    <r>
      <rPr>
        <sz val="11"/>
        <color rgb="FF000000"/>
        <rFont val="Calibri"/>
      </rPr>
      <t>Water for Elephants </t>
    </r>
  </si>
  <si>
    <r>
      <rPr>
        <sz val="11"/>
        <color rgb="FF000000"/>
        <rFont val="Calibri"/>
      </rPr>
      <t>Dolphin Tale </t>
    </r>
  </si>
  <si>
    <r>
      <rPr>
        <sz val="11"/>
        <color rgb="FF000000"/>
        <rFont val="Calibri"/>
      </rPr>
      <t>Breakdown </t>
    </r>
  </si>
  <si>
    <r>
      <rPr>
        <sz val="11"/>
        <color rgb="FF000000"/>
        <rFont val="Calibri"/>
      </rPr>
      <t>Horrible Bosses </t>
    </r>
  </si>
  <si>
    <r>
      <rPr>
        <sz val="11"/>
        <color rgb="FF000000"/>
        <rFont val="Calibri"/>
      </rPr>
      <t>Radio </t>
    </r>
  </si>
  <si>
    <r>
      <rPr>
        <sz val="11"/>
        <color rgb="FF000000"/>
        <rFont val="Calibri"/>
      </rPr>
      <t>A Good Year </t>
    </r>
  </si>
  <si>
    <r>
      <rPr>
        <sz val="11"/>
        <color rgb="FF000000"/>
        <rFont val="Calibri"/>
      </rPr>
      <t>Radio Flyer </t>
    </r>
  </si>
  <si>
    <r>
      <rPr>
        <sz val="11"/>
        <color rgb="FF000000"/>
        <rFont val="Calibri"/>
      </rPr>
      <t>Elf </t>
    </r>
  </si>
  <si>
    <r>
      <rPr>
        <sz val="11"/>
        <color rgb="FF000000"/>
        <rFont val="Calibri"/>
      </rPr>
      <t>Dreamer: Inspired by a True Story </t>
    </r>
  </si>
  <si>
    <r>
      <rPr>
        <sz val="11"/>
        <color rgb="FF000000"/>
        <rFont val="Calibri"/>
      </rPr>
      <t>Cats Don't Dance </t>
    </r>
  </si>
  <si>
    <r>
      <rPr>
        <sz val="11"/>
        <color rgb="FF000000"/>
        <rFont val="Calibri"/>
      </rPr>
      <t>Cradle Will Rock </t>
    </r>
  </si>
  <si>
    <r>
      <rPr>
        <sz val="11"/>
        <color rgb="FF000000"/>
        <rFont val="Calibri"/>
      </rPr>
      <t>Hearts in Atlantis </t>
    </r>
  </si>
  <si>
    <r>
      <rPr>
        <sz val="11"/>
        <color rgb="FF000000"/>
        <rFont val="Calibri"/>
      </rPr>
      <t>Get Shorty </t>
    </r>
  </si>
  <si>
    <r>
      <rPr>
        <sz val="11"/>
        <color rgb="FF000000"/>
        <rFont val="Calibri"/>
      </rPr>
      <t>Warm Bodies </t>
    </r>
  </si>
  <si>
    <r>
      <rPr>
        <sz val="11"/>
        <color rgb="FF000000"/>
        <rFont val="Calibri"/>
      </rPr>
      <t>Four Brothers </t>
    </r>
  </si>
  <si>
    <r>
      <rPr>
        <sz val="11"/>
        <color rgb="FF000000"/>
        <rFont val="Calibri"/>
      </rPr>
      <t>Little Shop of Horrors </t>
    </r>
  </si>
  <si>
    <r>
      <rPr>
        <sz val="11"/>
        <color rgb="FF000000"/>
        <rFont val="Calibri"/>
      </rPr>
      <t>Gridiron Gang </t>
    </r>
  </si>
  <si>
    <r>
      <rPr>
        <sz val="11"/>
        <color rgb="FF000000"/>
        <rFont val="Calibri"/>
      </rPr>
      <t>Get on Up </t>
    </r>
  </si>
  <si>
    <r>
      <rPr>
        <sz val="11"/>
        <color rgb="FF000000"/>
        <rFont val="Calibri"/>
      </rPr>
      <t>Mumford </t>
    </r>
  </si>
  <si>
    <r>
      <rPr>
        <sz val="11"/>
        <color rgb="FF000000"/>
        <rFont val="Calibri"/>
      </rPr>
      <t>Role Models </t>
    </r>
  </si>
  <si>
    <r>
      <rPr>
        <sz val="11"/>
        <color rgb="FF000000"/>
        <rFont val="Calibri"/>
      </rPr>
      <t>Serendipity </t>
    </r>
  </si>
  <si>
    <r>
      <rPr>
        <sz val="11"/>
        <color rgb="FF000000"/>
        <rFont val="Calibri"/>
      </rPr>
      <t>Rob Roy </t>
    </r>
  </si>
  <si>
    <r>
      <rPr>
        <sz val="11"/>
        <color rgb="FF000000"/>
        <rFont val="Calibri"/>
      </rPr>
      <t>We Own the Night </t>
    </r>
  </si>
  <si>
    <r>
      <rPr>
        <sz val="11"/>
        <color rgb="FF000000"/>
        <rFont val="Calibri"/>
      </rPr>
      <t>Anonymous </t>
    </r>
  </si>
  <si>
    <r>
      <rPr>
        <sz val="11"/>
        <color rgb="FF000000"/>
        <rFont val="Calibri"/>
      </rPr>
      <t>The Duchess </t>
    </r>
  </si>
  <si>
    <r>
      <rPr>
        <sz val="11"/>
        <color rgb="FF000000"/>
        <rFont val="Calibri"/>
      </rPr>
      <t>Mrs. Doubtfire </t>
    </r>
  </si>
  <si>
    <r>
      <rPr>
        <sz val="11"/>
        <color rgb="FF000000"/>
        <rFont val="Calibri"/>
      </rPr>
      <t>Kingpin </t>
    </r>
  </si>
  <si>
    <r>
      <rPr>
        <sz val="11"/>
        <color rgb="FF000000"/>
        <rFont val="Calibri"/>
      </rPr>
      <t>He Got Game </t>
    </r>
  </si>
  <si>
    <r>
      <rPr>
        <sz val="11"/>
        <color rgb="FF000000"/>
        <rFont val="Calibri"/>
      </rPr>
      <t>The 33 </t>
    </r>
  </si>
  <si>
    <r>
      <rPr>
        <sz val="11"/>
        <color rgb="FF000000"/>
        <rFont val="Calibri"/>
      </rPr>
      <t>Return to Me </t>
    </r>
  </si>
  <si>
    <r>
      <rPr>
        <sz val="11"/>
        <color rgb="FF000000"/>
        <rFont val="Calibri"/>
      </rPr>
      <t>Jay and Silent Bob Strike Back </t>
    </r>
  </si>
  <si>
    <r>
      <rPr>
        <sz val="11"/>
        <color rgb="FF000000"/>
        <rFont val="Calibri"/>
      </rPr>
      <t>The Debt </t>
    </r>
  </si>
  <si>
    <r>
      <rPr>
        <sz val="11"/>
        <color rgb="FF000000"/>
        <rFont val="Calibri"/>
      </rPr>
      <t>Simon Birch </t>
    </r>
  </si>
  <si>
    <r>
      <rPr>
        <sz val="11"/>
        <color rgb="FF000000"/>
        <rFont val="Calibri"/>
      </rPr>
      <t>The Brothers Bloom </t>
    </r>
  </si>
  <si>
    <r>
      <rPr>
        <sz val="11"/>
        <color rgb="FF000000"/>
        <rFont val="Calibri"/>
      </rPr>
      <t>Bon voyage </t>
    </r>
  </si>
  <si>
    <r>
      <rPr>
        <sz val="11"/>
        <color rgb="FF000000"/>
        <rFont val="Calibri"/>
      </rPr>
      <t>Steamboy </t>
    </r>
  </si>
  <si>
    <r>
      <rPr>
        <sz val="11"/>
        <color rgb="FF000000"/>
        <rFont val="Calibri"/>
      </rPr>
      <t>The Mask </t>
    </r>
  </si>
  <si>
    <r>
      <rPr>
        <sz val="11"/>
        <color rgb="FF000000"/>
        <rFont val="Calibri"/>
      </rPr>
      <t>Labor Day </t>
    </r>
  </si>
  <si>
    <r>
      <rPr>
        <sz val="11"/>
        <color rgb="FF000000"/>
        <rFont val="Calibri"/>
      </rPr>
      <t>Veronica Guerin </t>
    </r>
  </si>
  <si>
    <r>
      <rPr>
        <sz val="11"/>
        <color rgb="FF000000"/>
        <rFont val="Calibri"/>
      </rPr>
      <t>Top Gun </t>
    </r>
  </si>
  <si>
    <r>
      <rPr>
        <sz val="11"/>
        <color rgb="FF000000"/>
        <rFont val="Calibri"/>
      </rPr>
      <t>Cop Land </t>
    </r>
  </si>
  <si>
    <r>
      <rPr>
        <sz val="11"/>
        <color rgb="FF000000"/>
        <rFont val="Calibri"/>
      </rPr>
      <t>Whip It </t>
    </r>
  </si>
  <si>
    <r>
      <rPr>
        <sz val="11"/>
        <color rgb="FF000000"/>
        <rFont val="Calibri"/>
      </rPr>
      <t>The Importance of Being Earnest </t>
    </r>
  </si>
  <si>
    <r>
      <rPr>
        <sz val="11"/>
        <color rgb="FF000000"/>
        <rFont val="Calibri"/>
      </rPr>
      <t>Buffalo Soldiers </t>
    </r>
  </si>
  <si>
    <r>
      <rPr>
        <sz val="11"/>
        <color rgb="FF000000"/>
        <rFont val="Calibri"/>
      </rPr>
      <t>Fatal Attraction </t>
    </r>
  </si>
  <si>
    <r>
      <rPr>
        <sz val="11"/>
        <color rgb="FF000000"/>
        <rFont val="Calibri"/>
      </rPr>
      <t>Pretty Woman </t>
    </r>
  </si>
  <si>
    <r>
      <rPr>
        <sz val="11"/>
        <color rgb="FF000000"/>
        <rFont val="Calibri"/>
      </rPr>
      <t>Cool Runnings </t>
    </r>
  </si>
  <si>
    <r>
      <rPr>
        <sz val="11"/>
        <color rgb="FF000000"/>
        <rFont val="Calibri"/>
      </rPr>
      <t>Tea with Mussolini </t>
    </r>
  </si>
  <si>
    <r>
      <rPr>
        <sz val="11"/>
        <color rgb="FF000000"/>
        <rFont val="Calibri"/>
      </rPr>
      <t>Crooklyn </t>
    </r>
  </si>
  <si>
    <r>
      <rPr>
        <sz val="11"/>
        <color rgb="FF000000"/>
        <rFont val="Calibri"/>
      </rPr>
      <t>The Emperor's Club </t>
    </r>
  </si>
  <si>
    <r>
      <rPr>
        <sz val="11"/>
        <color rgb="FF000000"/>
        <rFont val="Calibri"/>
      </rPr>
      <t>Ace Ventura: Pet Detective </t>
    </r>
  </si>
  <si>
    <r>
      <rPr>
        <sz val="11"/>
        <color rgb="FF000000"/>
        <rFont val="Calibri"/>
      </rPr>
      <t>The Upside of Anger </t>
    </r>
  </si>
  <si>
    <r>
      <rPr>
        <sz val="11"/>
        <color rgb="FF000000"/>
        <rFont val="Calibri"/>
      </rPr>
      <t>Cruel Intentions </t>
    </r>
  </si>
  <si>
    <r>
      <rPr>
        <sz val="11"/>
        <color rgb="FF000000"/>
        <rFont val="Calibri"/>
      </rPr>
      <t>An Ideal Husband </t>
    </r>
  </si>
  <si>
    <r>
      <rPr>
        <sz val="11"/>
        <color rgb="FF000000"/>
        <rFont val="Calibri"/>
      </rPr>
      <t>Stripes </t>
    </r>
  </si>
  <si>
    <r>
      <rPr>
        <sz val="11"/>
        <color rgb="FF000000"/>
        <rFont val="Calibri"/>
      </rPr>
      <t>Bill &amp; Ted's Excellent Adventure </t>
    </r>
  </si>
  <si>
    <r>
      <rPr>
        <sz val="11"/>
        <color rgb="FF000000"/>
        <rFont val="Calibri"/>
      </rPr>
      <t>The Last Dragon </t>
    </r>
  </si>
  <si>
    <r>
      <rPr>
        <sz val="11"/>
        <color rgb="FF000000"/>
        <rFont val="Calibri"/>
      </rPr>
      <t>The Iceman </t>
    </r>
  </si>
  <si>
    <r>
      <rPr>
        <sz val="11"/>
        <color rgb="FF000000"/>
        <rFont val="Calibri"/>
      </rPr>
      <t>Of Horses and Men </t>
    </r>
  </si>
  <si>
    <r>
      <rPr>
        <sz val="11"/>
        <color rgb="FF000000"/>
        <rFont val="Calibri"/>
      </rPr>
      <t>You Only Live Twice </t>
    </r>
  </si>
  <si>
    <r>
      <rPr>
        <sz val="11"/>
        <color rgb="FF000000"/>
        <rFont val="Calibri"/>
      </rPr>
      <t>Jab Tak Hai Jaan </t>
    </r>
  </si>
  <si>
    <r>
      <rPr>
        <sz val="11"/>
        <color rgb="FF000000"/>
        <rFont val="Calibri"/>
      </rPr>
      <t>The Rose </t>
    </r>
  </si>
  <si>
    <r>
      <rPr>
        <sz val="11"/>
        <color rgb="FF000000"/>
        <rFont val="Calibri"/>
      </rPr>
      <t>All Is Lost </t>
    </r>
  </si>
  <si>
    <r>
      <rPr>
        <sz val="11"/>
        <color rgb="FF000000"/>
        <rFont val="Calibri"/>
      </rPr>
      <t>Shadow of the Vampire </t>
    </r>
  </si>
  <si>
    <r>
      <rPr>
        <sz val="11"/>
        <color rgb="FF000000"/>
        <rFont val="Calibri"/>
      </rPr>
      <t>When Did You Last See Your Father? </t>
    </r>
  </si>
  <si>
    <r>
      <rPr>
        <sz val="11"/>
        <color rgb="FF000000"/>
        <rFont val="Calibri"/>
      </rPr>
      <t>Wild Target </t>
    </r>
  </si>
  <si>
    <r>
      <rPr>
        <sz val="11"/>
        <color rgb="FF000000"/>
        <rFont val="Calibri"/>
      </rPr>
      <t>Imagine Me &amp; You </t>
    </r>
  </si>
  <si>
    <r>
      <rPr>
        <sz val="11"/>
        <color rgb="FF000000"/>
        <rFont val="Calibri"/>
      </rPr>
      <t>Soul Food </t>
    </r>
  </si>
  <si>
    <r>
      <rPr>
        <sz val="11"/>
        <color rgb="FF000000"/>
        <rFont val="Calibri"/>
      </rPr>
      <t>The Work and the Glory </t>
    </r>
  </si>
  <si>
    <r>
      <rPr>
        <sz val="11"/>
        <color rgb="FF000000"/>
        <rFont val="Calibri"/>
      </rPr>
      <t>Alias Betty </t>
    </r>
  </si>
  <si>
    <r>
      <rPr>
        <sz val="11"/>
        <color rgb="FF000000"/>
        <rFont val="Calibri"/>
      </rPr>
      <t>The Devil's Rejects </t>
    </r>
  </si>
  <si>
    <r>
      <rPr>
        <sz val="11"/>
        <color rgb="FF000000"/>
        <rFont val="Calibri"/>
      </rPr>
      <t>Beyond the Lights </t>
    </r>
  </si>
  <si>
    <r>
      <rPr>
        <sz val="11"/>
        <color rgb="FF000000"/>
        <rFont val="Calibri"/>
      </rPr>
      <t>Wah-Wah </t>
    </r>
  </si>
  <si>
    <r>
      <rPr>
        <sz val="11"/>
        <color rgb="FF000000"/>
        <rFont val="Calibri"/>
      </rPr>
      <t>The East </t>
    </r>
  </si>
  <si>
    <r>
      <rPr>
        <sz val="11"/>
        <color rgb="FF000000"/>
        <rFont val="Calibri"/>
      </rPr>
      <t>The Wood </t>
    </r>
  </si>
  <si>
    <r>
      <rPr>
        <sz val="11"/>
        <color rgb="FF000000"/>
        <rFont val="Calibri"/>
      </rPr>
      <t>Duel in the Sun </t>
    </r>
  </si>
  <si>
    <r>
      <rPr>
        <sz val="11"/>
        <color rgb="FF000000"/>
        <rFont val="Calibri"/>
      </rPr>
      <t>Sunshine State </t>
    </r>
  </si>
  <si>
    <r>
      <rPr>
        <sz val="11"/>
        <color rgb="FF000000"/>
        <rFont val="Calibri"/>
      </rPr>
      <t>Lights Out </t>
    </r>
  </si>
  <si>
    <r>
      <rPr>
        <sz val="11"/>
        <color rgb="FF000000"/>
        <rFont val="Calibri"/>
      </rPr>
      <t>Sunshine Cleaning </t>
    </r>
  </si>
  <si>
    <r>
      <rPr>
        <sz val="11"/>
        <color rgb="FF000000"/>
        <rFont val="Calibri"/>
      </rPr>
      <t>Saved! </t>
    </r>
  </si>
  <si>
    <r>
      <rPr>
        <sz val="11"/>
        <color rgb="FF000000"/>
        <rFont val="Calibri"/>
      </rPr>
      <t>Sea Rex 3D: Journey to a Prehistoric World </t>
    </r>
  </si>
  <si>
    <r>
      <rPr>
        <sz val="11"/>
        <color rgb="FF000000"/>
        <rFont val="Calibri"/>
      </rPr>
      <t>Mirrormask </t>
    </r>
  </si>
  <si>
    <r>
      <rPr>
        <sz val="11"/>
        <color rgb="FF000000"/>
        <rFont val="Calibri"/>
      </rPr>
      <t>Joe </t>
    </r>
  </si>
  <si>
    <r>
      <rPr>
        <sz val="11"/>
        <color rgb="FF000000"/>
        <rFont val="Calibri"/>
      </rPr>
      <t>The Good Heart </t>
    </r>
  </si>
  <si>
    <r>
      <rPr>
        <sz val="11"/>
        <color rgb="FF000000"/>
        <rFont val="Calibri"/>
      </rPr>
      <t>The History Boys </t>
    </r>
  </si>
  <si>
    <r>
      <rPr>
        <sz val="11"/>
        <color rgb="FF000000"/>
        <rFont val="Calibri"/>
      </rPr>
      <t>East Is East </t>
    </r>
  </si>
  <si>
    <r>
      <rPr>
        <sz val="11"/>
        <color rgb="FF000000"/>
        <rFont val="Calibri"/>
      </rPr>
      <t>Basquiat </t>
    </r>
  </si>
  <si>
    <r>
      <rPr>
        <sz val="11"/>
        <color rgb="FF000000"/>
        <rFont val="Calibri"/>
      </rPr>
      <t>That Thing You Do! </t>
    </r>
  </si>
  <si>
    <r>
      <rPr>
        <sz val="11"/>
        <color rgb="FF000000"/>
        <rFont val="Calibri"/>
      </rPr>
      <t>It Follows </t>
    </r>
  </si>
  <si>
    <r>
      <rPr>
        <sz val="11"/>
        <color rgb="FF000000"/>
        <rFont val="Calibri"/>
      </rPr>
      <t>The Diary of a Teenage Girl </t>
    </r>
  </si>
  <si>
    <r>
      <rPr>
        <sz val="11"/>
        <color rgb="FF000000"/>
        <rFont val="Calibri"/>
      </rPr>
      <t>Yes </t>
    </r>
  </si>
  <si>
    <r>
      <rPr>
        <sz val="11"/>
        <color rgb="FF000000"/>
        <rFont val="Calibri"/>
      </rPr>
      <t>All the Real Girls </t>
    </r>
  </si>
  <si>
    <r>
      <rPr>
        <sz val="11"/>
        <color rgb="FF000000"/>
        <rFont val="Calibri"/>
      </rPr>
      <t>Special </t>
    </r>
  </si>
  <si>
    <r>
      <rPr>
        <sz val="11"/>
        <color rgb="FF000000"/>
        <rFont val="Calibri"/>
      </rPr>
      <t>Aqua Teen Hunger Force Colon Movie Film for Theaters </t>
    </r>
  </si>
  <si>
    <r>
      <rPr>
        <sz val="11"/>
        <color rgb="FF000000"/>
        <rFont val="Calibri"/>
      </rPr>
      <t>Napoleon Dynamite </t>
    </r>
  </si>
  <si>
    <r>
      <rPr>
        <sz val="11"/>
        <color rgb="FF000000"/>
        <rFont val="Calibri"/>
      </rPr>
      <t>The Beyond </t>
    </r>
  </si>
  <si>
    <r>
      <rPr>
        <sz val="11"/>
        <color rgb="FF000000"/>
        <rFont val="Calibri"/>
      </rPr>
      <t>When the Cat's Away </t>
    </r>
  </si>
  <si>
    <r>
      <rPr>
        <sz val="11"/>
        <color rgb="FF000000"/>
        <rFont val="Calibri"/>
      </rPr>
      <t>Lovely &amp; Amazing </t>
    </r>
  </si>
  <si>
    <r>
      <rPr>
        <sz val="11"/>
        <color rgb="FF000000"/>
        <rFont val="Calibri"/>
      </rPr>
      <t>The Business of Fancydancing </t>
    </r>
  </si>
  <si>
    <r>
      <rPr>
        <sz val="11"/>
        <color rgb="FF000000"/>
        <rFont val="Calibri"/>
      </rPr>
      <t>Clean </t>
    </r>
  </si>
  <si>
    <r>
      <rPr>
        <sz val="11"/>
        <color rgb="FF000000"/>
        <rFont val="Calibri"/>
      </rPr>
      <t>El Mariachi </t>
    </r>
  </si>
  <si>
    <r>
      <rPr>
        <sz val="11"/>
        <color rgb="FF000000"/>
        <rFont val="Calibri"/>
      </rPr>
      <t>Spectre </t>
    </r>
  </si>
  <si>
    <r>
      <rPr>
        <sz val="11"/>
        <color rgb="FF000000"/>
        <rFont val="Calibri"/>
      </rPr>
      <t>Men in Black 3 </t>
    </r>
  </si>
  <si>
    <r>
      <rPr>
        <sz val="11"/>
        <color rgb="FF000000"/>
        <rFont val="Calibri"/>
      </rPr>
      <t>X-Men: The Last Stand </t>
    </r>
  </si>
  <si>
    <r>
      <rPr>
        <sz val="11"/>
        <color rgb="FF000000"/>
        <rFont val="Calibri"/>
      </rPr>
      <t>TRON: Legacy </t>
    </r>
  </si>
  <si>
    <r>
      <rPr>
        <sz val="11"/>
        <color rgb="FF000000"/>
        <rFont val="Calibri"/>
      </rPr>
      <t>A Christmas Carol </t>
    </r>
  </si>
  <si>
    <r>
      <rPr>
        <sz val="11"/>
        <color rgb="FF000000"/>
        <rFont val="Calibri"/>
      </rPr>
      <t>The Incredible Hulk </t>
    </r>
  </si>
  <si>
    <r>
      <rPr>
        <sz val="11"/>
        <color rgb="FF000000"/>
        <rFont val="Calibri"/>
      </rPr>
      <t>The BFG </t>
    </r>
  </si>
  <si>
    <r>
      <rPr>
        <sz val="11"/>
        <color rgb="FF000000"/>
        <rFont val="Calibri"/>
      </rPr>
      <t>Ali </t>
    </r>
  </si>
  <si>
    <r>
      <rPr>
        <sz val="11"/>
        <color rgb="FF000000"/>
        <rFont val="Calibri"/>
      </rPr>
      <t>Where the Wild Things Are </t>
    </r>
  </si>
  <si>
    <r>
      <rPr>
        <sz val="11"/>
        <color rgb="FF000000"/>
        <rFont val="Calibri"/>
      </rPr>
      <t>Surf's Up </t>
    </r>
  </si>
  <si>
    <r>
      <rPr>
        <sz val="11"/>
        <color rgb="FF000000"/>
        <rFont val="Calibri"/>
      </rPr>
      <t>Unstoppable </t>
    </r>
  </si>
  <si>
    <r>
      <rPr>
        <sz val="11"/>
        <color rgb="FF000000"/>
        <rFont val="Calibri"/>
      </rPr>
      <t>Atlantis: The Lost Empire </t>
    </r>
  </si>
  <si>
    <r>
      <rPr>
        <sz val="11"/>
        <color rgb="FF000000"/>
        <rFont val="Calibri"/>
      </rPr>
      <t>Bicentennial Man </t>
    </r>
  </si>
  <si>
    <r>
      <rPr>
        <sz val="11"/>
        <color rgb="FF000000"/>
        <rFont val="Calibri"/>
      </rPr>
      <t>Safe House </t>
    </r>
  </si>
  <si>
    <r>
      <rPr>
        <sz val="11"/>
        <color rgb="FF000000"/>
        <rFont val="Calibri"/>
      </rPr>
      <t>Over the Hedge </t>
    </r>
  </si>
  <si>
    <r>
      <rPr>
        <sz val="11"/>
        <color rgb="FF000000"/>
        <rFont val="Calibri"/>
      </rPr>
      <t>Con Air </t>
    </r>
  </si>
  <si>
    <r>
      <rPr>
        <sz val="11"/>
        <color rgb="FF000000"/>
        <rFont val="Calibri"/>
      </rPr>
      <t>The Secret Life of Pets </t>
    </r>
  </si>
  <si>
    <r>
      <rPr>
        <sz val="11"/>
        <color rgb="FF000000"/>
        <rFont val="Calibri"/>
      </rPr>
      <t>50 First Dates </t>
    </r>
  </si>
  <si>
    <r>
      <rPr>
        <sz val="11"/>
        <color rgb="FF000000"/>
        <rFont val="Calibri"/>
      </rPr>
      <t>The Score </t>
    </r>
  </si>
  <si>
    <r>
      <rPr>
        <sz val="11"/>
        <color rgb="FF000000"/>
        <rFont val="Calibri"/>
      </rPr>
      <t>The American President </t>
    </r>
  </si>
  <si>
    <r>
      <rPr>
        <sz val="11"/>
        <color rgb="FF000000"/>
        <rFont val="Calibri"/>
      </rPr>
      <t>Any Given Sunday </t>
    </r>
  </si>
  <si>
    <r>
      <rPr>
        <sz val="11"/>
        <color rgb="FF000000"/>
        <rFont val="Calibri"/>
      </rPr>
      <t>Hellboy </t>
    </r>
  </si>
  <si>
    <r>
      <rPr>
        <sz val="11"/>
        <color rgb="FF000000"/>
        <rFont val="Calibri"/>
      </rPr>
      <t>The Boxtrolls </t>
    </r>
  </si>
  <si>
    <r>
      <rPr>
        <sz val="11"/>
        <color rgb="FF000000"/>
        <rFont val="Calibri"/>
      </rPr>
      <t>The Ghost and the Darkness </t>
    </r>
  </si>
  <si>
    <r>
      <rPr>
        <sz val="11"/>
        <color rgb="FF000000"/>
        <rFont val="Calibri"/>
      </rPr>
      <t>Superman II </t>
    </r>
  </si>
  <si>
    <r>
      <rPr>
        <sz val="11"/>
        <color rgb="FF000000"/>
        <rFont val="Calibri"/>
      </rPr>
      <t>Yes Man </t>
    </r>
  </si>
  <si>
    <r>
      <rPr>
        <sz val="11"/>
        <color rgb="FF000000"/>
        <rFont val="Calibri"/>
      </rPr>
      <t>Fair Game </t>
    </r>
  </si>
  <si>
    <r>
      <rPr>
        <sz val="11"/>
        <color rgb="FF000000"/>
        <rFont val="Calibri"/>
      </rPr>
      <t>Panic Room </t>
    </r>
  </si>
  <si>
    <r>
      <rPr>
        <sz val="11"/>
        <color rgb="FF000000"/>
        <rFont val="Calibri"/>
      </rPr>
      <t>The Thomas Crown Affair </t>
    </r>
  </si>
  <si>
    <r>
      <rPr>
        <sz val="11"/>
        <color rgb="FF000000"/>
        <rFont val="Calibri"/>
      </rPr>
      <t>Liar Liar </t>
    </r>
  </si>
  <si>
    <r>
      <rPr>
        <sz val="11"/>
        <color rgb="FF000000"/>
        <rFont val="Calibri"/>
      </rPr>
      <t>From Hell </t>
    </r>
  </si>
  <si>
    <r>
      <rPr>
        <sz val="11"/>
        <color rgb="FF000000"/>
        <rFont val="Calibri"/>
      </rPr>
      <t>The Hitchhiker's Guide to the Galaxy </t>
    </r>
  </si>
  <si>
    <r>
      <rPr>
        <sz val="11"/>
        <color rgb="FF000000"/>
        <rFont val="Calibri"/>
      </rPr>
      <t>The Pledge </t>
    </r>
  </si>
  <si>
    <r>
      <rPr>
        <sz val="11"/>
        <color rgb="FF000000"/>
        <rFont val="Calibri"/>
      </rPr>
      <t>Heaven's Gate </t>
    </r>
  </si>
  <si>
    <r>
      <rPr>
        <sz val="11"/>
        <color rgb="FF000000"/>
        <rFont val="Calibri"/>
      </rPr>
      <t>Underworld: Evolution </t>
    </r>
  </si>
  <si>
    <r>
      <rPr>
        <sz val="11"/>
        <color rgb="FF000000"/>
        <rFont val="Calibri"/>
      </rPr>
      <t>The Firm </t>
    </r>
  </si>
  <si>
    <r>
      <rPr>
        <sz val="11"/>
        <color rgb="FF000000"/>
        <rFont val="Calibri"/>
      </rPr>
      <t>The Lake House </t>
    </r>
  </si>
  <si>
    <r>
      <rPr>
        <sz val="11"/>
        <color rgb="FF000000"/>
        <rFont val="Calibri"/>
      </rPr>
      <t>Pandorum </t>
    </r>
  </si>
  <si>
    <r>
      <rPr>
        <sz val="11"/>
        <color rgb="FF000000"/>
        <rFont val="Calibri"/>
      </rPr>
      <t>Snow Falling on Cedars </t>
    </r>
  </si>
  <si>
    <r>
      <rPr>
        <sz val="11"/>
        <color rgb="FF000000"/>
        <rFont val="Calibri"/>
      </rPr>
      <t>The Devil Wears Prada </t>
    </r>
  </si>
  <si>
    <r>
      <rPr>
        <sz val="11"/>
        <color rgb="FF000000"/>
        <rFont val="Calibri"/>
      </rPr>
      <t>21 </t>
    </r>
  </si>
  <si>
    <r>
      <rPr>
        <sz val="11"/>
        <color rgb="FF000000"/>
        <rFont val="Calibri"/>
      </rPr>
      <t>The Nativity Story </t>
    </r>
  </si>
  <si>
    <r>
      <rPr>
        <sz val="11"/>
        <color rgb="FF000000"/>
        <rFont val="Calibri"/>
      </rPr>
      <t>The Shipping News </t>
    </r>
  </si>
  <si>
    <r>
      <rPr>
        <sz val="11"/>
        <color rgb="FF000000"/>
        <rFont val="Calibri"/>
      </rPr>
      <t>Ride with the Devil </t>
    </r>
  </si>
  <si>
    <r>
      <rPr>
        <sz val="11"/>
        <color rgb="FF000000"/>
        <rFont val="Calibri"/>
      </rPr>
      <t>The Maze Runner </t>
    </r>
  </si>
  <si>
    <r>
      <rPr>
        <sz val="11"/>
        <color rgb="FF000000"/>
        <rFont val="Calibri"/>
      </rPr>
      <t>Goal! The Dream Begins </t>
    </r>
  </si>
  <si>
    <r>
      <rPr>
        <sz val="11"/>
        <color rgb="FF000000"/>
        <rFont val="Calibri"/>
      </rPr>
      <t>Bridesmaids </t>
    </r>
  </si>
  <si>
    <r>
      <rPr>
        <sz val="11"/>
        <color rgb="FF000000"/>
        <rFont val="Calibri"/>
      </rPr>
      <t>Bringing Out the Dead </t>
    </r>
  </si>
  <si>
    <r>
      <rPr>
        <sz val="11"/>
        <color rgb="FF000000"/>
        <rFont val="Calibri"/>
      </rPr>
      <t>The Vow </t>
    </r>
  </si>
  <si>
    <r>
      <rPr>
        <sz val="11"/>
        <color rgb="FF000000"/>
        <rFont val="Calibri"/>
      </rPr>
      <t>The Addams Family </t>
    </r>
  </si>
  <si>
    <r>
      <rPr>
        <sz val="11"/>
        <color rgb="FF000000"/>
        <rFont val="Calibri"/>
      </rPr>
      <t>Babe </t>
    </r>
  </si>
  <si>
    <r>
      <rPr>
        <sz val="11"/>
        <color rgb="FF000000"/>
        <rFont val="Calibri"/>
      </rPr>
      <t>Hanna </t>
    </r>
  </si>
  <si>
    <r>
      <rPr>
        <sz val="11"/>
        <color rgb="FF000000"/>
        <rFont val="Calibri"/>
      </rPr>
      <t>Bulworth </t>
    </r>
  </si>
  <si>
    <r>
      <rPr>
        <sz val="11"/>
        <color rgb="FF000000"/>
        <rFont val="Calibri"/>
      </rPr>
      <t>The Imaginarium of Doctor Parnassus </t>
    </r>
  </si>
  <si>
    <r>
      <rPr>
        <sz val="11"/>
        <color rgb="FF000000"/>
        <rFont val="Calibri"/>
      </rPr>
      <t>Machine Gun Preacher </t>
    </r>
  </si>
  <si>
    <r>
      <rPr>
        <sz val="11"/>
        <color rgb="FF000000"/>
        <rFont val="Calibri"/>
      </rPr>
      <t>For Your Eyes Only </t>
    </r>
  </si>
  <si>
    <r>
      <rPr>
        <sz val="11"/>
        <color rgb="FF000000"/>
        <rFont val="Calibri"/>
      </rPr>
      <t>Rendition </t>
    </r>
  </si>
  <si>
    <r>
      <rPr>
        <sz val="11"/>
        <color rgb="FF000000"/>
        <rFont val="Calibri"/>
      </rPr>
      <t>Martian Child </t>
    </r>
  </si>
  <si>
    <r>
      <rPr>
        <sz val="11"/>
        <color rgb="FF000000"/>
        <rFont val="Calibri"/>
      </rPr>
      <t>The Curse of the Jade Scorpion </t>
    </r>
  </si>
  <si>
    <r>
      <rPr>
        <sz val="11"/>
        <color rgb="FF000000"/>
        <rFont val="Calibri"/>
      </rPr>
      <t>The Grey </t>
    </r>
  </si>
  <si>
    <r>
      <rPr>
        <sz val="11"/>
        <color rgb="FF000000"/>
        <rFont val="Calibri"/>
      </rPr>
      <t>Don Juan DeMarco </t>
    </r>
  </si>
  <si>
    <r>
      <rPr>
        <sz val="11"/>
        <color rgb="FF000000"/>
        <rFont val="Calibri"/>
      </rPr>
      <t>The Girl Next Door </t>
    </r>
  </si>
  <si>
    <r>
      <rPr>
        <sz val="11"/>
        <color rgb="FF000000"/>
        <rFont val="Calibri"/>
      </rPr>
      <t>Draft Day </t>
    </r>
  </si>
  <si>
    <r>
      <rPr>
        <sz val="11"/>
        <color rgb="FF000000"/>
        <rFont val="Calibri"/>
      </rPr>
      <t>Me and Orson Welles </t>
    </r>
  </si>
  <si>
    <r>
      <rPr>
        <sz val="11"/>
        <color rgb="FF000000"/>
        <rFont val="Calibri"/>
      </rPr>
      <t>Bad Boys </t>
    </r>
  </si>
  <si>
    <r>
      <rPr>
        <sz val="11"/>
        <color rgb="FF000000"/>
        <rFont val="Calibri"/>
      </rPr>
      <t>The Naked Gun 2½: The Smell of Fear </t>
    </r>
  </si>
  <si>
    <r>
      <rPr>
        <sz val="11"/>
        <color rgb="FF000000"/>
        <rFont val="Calibri"/>
      </rPr>
      <t>1408 </t>
    </r>
  </si>
  <si>
    <r>
      <rPr>
        <sz val="11"/>
        <color rgb="FF000000"/>
        <rFont val="Calibri"/>
      </rPr>
      <t>Out of the Furnace </t>
    </r>
  </si>
  <si>
    <r>
      <rPr>
        <sz val="11"/>
        <color rgb="FF000000"/>
        <rFont val="Calibri"/>
      </rPr>
      <t>The Transporter </t>
    </r>
  </si>
  <si>
    <r>
      <rPr>
        <sz val="11"/>
        <color rgb="FF000000"/>
        <rFont val="Calibri"/>
      </rPr>
      <t>eXistenZ </t>
    </r>
  </si>
  <si>
    <r>
      <rPr>
        <sz val="11"/>
        <color rgb="FF000000"/>
        <rFont val="Calibri"/>
      </rPr>
      <t>Max </t>
    </r>
  </si>
  <si>
    <r>
      <rPr>
        <sz val="11"/>
        <color rgb="FF000000"/>
        <rFont val="Calibri"/>
      </rPr>
      <t>Street Kings </t>
    </r>
  </si>
  <si>
    <r>
      <rPr>
        <sz val="11"/>
        <color rgb="FF000000"/>
        <rFont val="Calibri"/>
      </rPr>
      <t>Quigley Down Under </t>
    </r>
  </si>
  <si>
    <r>
      <rPr>
        <sz val="11"/>
        <color rgb="FF000000"/>
        <rFont val="Calibri"/>
      </rPr>
      <t>To Die For </t>
    </r>
  </si>
  <si>
    <r>
      <rPr>
        <sz val="11"/>
        <color rgb="FF000000"/>
        <rFont val="Calibri"/>
      </rPr>
      <t>Everyone Says I Love You </t>
    </r>
  </si>
  <si>
    <r>
      <rPr>
        <sz val="11"/>
        <color rgb="FF000000"/>
        <rFont val="Calibri"/>
      </rPr>
      <t>Death Sentence </t>
    </r>
  </si>
  <si>
    <r>
      <rPr>
        <sz val="11"/>
        <color rgb="FF000000"/>
        <rFont val="Calibri"/>
      </rPr>
      <t>Sea of Love </t>
    </r>
  </si>
  <si>
    <r>
      <rPr>
        <sz val="11"/>
        <color rgb="FF000000"/>
        <rFont val="Calibri"/>
      </rPr>
      <t>The Fog </t>
    </r>
  </si>
  <si>
    <r>
      <rPr>
        <sz val="11"/>
        <color rgb="FF000000"/>
        <rFont val="Calibri"/>
      </rPr>
      <t>Young Sherlock Holmes </t>
    </r>
  </si>
  <si>
    <r>
      <rPr>
        <sz val="11"/>
        <color rgb="FF000000"/>
        <rFont val="Calibri"/>
      </rPr>
      <t>My Girl </t>
    </r>
  </si>
  <si>
    <r>
      <rPr>
        <sz val="11"/>
        <color rgb="FF000000"/>
        <rFont val="Calibri"/>
      </rPr>
      <t>Detroit Rock City </t>
    </r>
  </si>
  <si>
    <r>
      <rPr>
        <sz val="11"/>
        <color rgb="FF000000"/>
        <rFont val="Calibri"/>
      </rPr>
      <t>The Yellow Handkerchief </t>
    </r>
  </si>
  <si>
    <r>
      <rPr>
        <sz val="11"/>
        <color rgb="FF000000"/>
        <rFont val="Calibri"/>
      </rPr>
      <t>Where the Heart Is </t>
    </r>
  </si>
  <si>
    <r>
      <rPr>
        <sz val="11"/>
        <color rgb="FF000000"/>
        <rFont val="Calibri"/>
      </rPr>
      <t>A Most Wanted Man </t>
    </r>
  </si>
  <si>
    <r>
      <rPr>
        <sz val="11"/>
        <color rgb="FF000000"/>
        <rFont val="Calibri"/>
      </rPr>
      <t>Things to Do in Denver When You're Dead </t>
    </r>
  </si>
  <si>
    <r>
      <rPr>
        <sz val="11"/>
        <color rgb="FF000000"/>
        <rFont val="Calibri"/>
      </rPr>
      <t>Romeo + Juliet </t>
    </r>
  </si>
  <si>
    <r>
      <rPr>
        <sz val="11"/>
        <color rgb="FF000000"/>
        <rFont val="Calibri"/>
      </rPr>
      <t>Mr. Turner </t>
    </r>
  </si>
  <si>
    <r>
      <rPr>
        <sz val="11"/>
        <color rgb="FF000000"/>
        <rFont val="Calibri"/>
      </rPr>
      <t>Clueless </t>
    </r>
  </si>
  <si>
    <r>
      <rPr>
        <sz val="11"/>
        <color rgb="FF000000"/>
        <rFont val="Calibri"/>
      </rPr>
      <t>Miracles from Heaven </t>
    </r>
  </si>
  <si>
    <r>
      <rPr>
        <sz val="11"/>
        <color rgb="FF000000"/>
        <rFont val="Calibri"/>
      </rPr>
      <t>Young Guns </t>
    </r>
  </si>
  <si>
    <r>
      <rPr>
        <sz val="11"/>
        <color rgb="FF000000"/>
        <rFont val="Calibri"/>
      </rPr>
      <t>The Shallows </t>
    </r>
  </si>
  <si>
    <r>
      <rPr>
        <sz val="11"/>
        <color rgb="FF000000"/>
        <rFont val="Calibri"/>
      </rPr>
      <t>Resurrecting the Champ </t>
    </r>
  </si>
  <si>
    <r>
      <rPr>
        <sz val="11"/>
        <color rgb="FF000000"/>
        <rFont val="Calibri"/>
      </rPr>
      <t>Operation Chromite </t>
    </r>
  </si>
  <si>
    <r>
      <rPr>
        <sz val="11"/>
        <color rgb="FF000000"/>
        <rFont val="Calibri"/>
      </rPr>
      <t>Beavis and Butt-Head Do America </t>
    </r>
  </si>
  <si>
    <r>
      <rPr>
        <sz val="11"/>
        <color rgb="FF000000"/>
        <rFont val="Calibri"/>
      </rPr>
      <t>One Hour Photo </t>
    </r>
  </si>
  <si>
    <r>
      <rPr>
        <sz val="11"/>
        <color rgb="FF000000"/>
        <rFont val="Calibri"/>
      </rPr>
      <t>Stoker </t>
    </r>
  </si>
  <si>
    <r>
      <rPr>
        <sz val="11"/>
        <color rgb="FF000000"/>
        <rFont val="Calibri"/>
      </rPr>
      <t>Ondine </t>
    </r>
  </si>
  <si>
    <r>
      <rPr>
        <sz val="11"/>
        <color rgb="FF000000"/>
        <rFont val="Calibri"/>
      </rPr>
      <t>If I Stay </t>
    </r>
  </si>
  <si>
    <r>
      <rPr>
        <sz val="11"/>
        <color rgb="FF000000"/>
        <rFont val="Calibri"/>
      </rPr>
      <t>Quartet </t>
    </r>
  </si>
  <si>
    <r>
      <rPr>
        <sz val="11"/>
        <color rgb="FF000000"/>
        <rFont val="Calibri"/>
      </rPr>
      <t>Copying Beethoven </t>
    </r>
  </si>
  <si>
    <r>
      <rPr>
        <sz val="11"/>
        <color rgb="FF000000"/>
        <rFont val="Calibri"/>
      </rPr>
      <t>A Prairie Home Companion </t>
    </r>
  </si>
  <si>
    <r>
      <rPr>
        <sz val="11"/>
        <color rgb="FF000000"/>
        <rFont val="Calibri"/>
      </rPr>
      <t>The Matador </t>
    </r>
  </si>
  <si>
    <r>
      <rPr>
        <sz val="11"/>
        <color rgb="FF000000"/>
        <rFont val="Calibri"/>
      </rPr>
      <t>Spider </t>
    </r>
  </si>
  <si>
    <r>
      <rPr>
        <sz val="11"/>
        <color rgb="FF000000"/>
        <rFont val="Calibri"/>
      </rPr>
      <t>Set It Off </t>
    </r>
  </si>
  <si>
    <r>
      <rPr>
        <sz val="11"/>
        <color rgb="FF000000"/>
        <rFont val="Calibri"/>
      </rPr>
      <t>On Her Majesty's Secret Service </t>
    </r>
  </si>
  <si>
    <r>
      <rPr>
        <sz val="11"/>
        <color rgb="FF000000"/>
        <rFont val="Calibri"/>
      </rPr>
      <t>Prefontaine </t>
    </r>
  </si>
  <si>
    <r>
      <rPr>
        <sz val="11"/>
        <color rgb="FF000000"/>
        <rFont val="Calibri"/>
      </rPr>
      <t>Fido </t>
    </r>
  </si>
  <si>
    <r>
      <rPr>
        <sz val="11"/>
        <color rgb="FF000000"/>
        <rFont val="Calibri"/>
      </rPr>
      <t>Live and Let Die </t>
    </r>
  </si>
  <si>
    <r>
      <rPr>
        <sz val="11"/>
        <color rgb="FF000000"/>
        <rFont val="Calibri"/>
      </rPr>
      <t>Logan's Run </t>
    </r>
  </si>
  <si>
    <r>
      <rPr>
        <sz val="11"/>
        <color rgb="FF000000"/>
        <rFont val="Calibri"/>
      </rPr>
      <t>The Man with the Golden Gun </t>
    </r>
  </si>
  <si>
    <r>
      <rPr>
        <sz val="11"/>
        <color rgb="FF000000"/>
        <rFont val="Calibri"/>
      </rPr>
      <t>Flirting with Disaster </t>
    </r>
  </si>
  <si>
    <r>
      <rPr>
        <sz val="11"/>
        <color rgb="FF000000"/>
        <rFont val="Calibri"/>
      </rPr>
      <t>Redbelt </t>
    </r>
  </si>
  <si>
    <r>
      <rPr>
        <sz val="11"/>
        <color rgb="FF000000"/>
        <rFont val="Calibri"/>
      </rPr>
      <t>La Bamba </t>
    </r>
  </si>
  <si>
    <r>
      <rPr>
        <sz val="11"/>
        <color rgb="FF000000"/>
        <rFont val="Calibri"/>
      </rPr>
      <t>A Home at the End of the World </t>
    </r>
  </si>
  <si>
    <r>
      <rPr>
        <sz val="11"/>
        <color rgb="FF000000"/>
        <rFont val="Calibri"/>
      </rPr>
      <t>Sliding Doors </t>
    </r>
  </si>
  <si>
    <r>
      <rPr>
        <sz val="11"/>
        <color rgb="FF000000"/>
        <rFont val="Calibri"/>
      </rPr>
      <t>Bernie </t>
    </r>
  </si>
  <si>
    <r>
      <rPr>
        <sz val="11"/>
        <color rgb="FF000000"/>
        <rFont val="Calibri"/>
      </rPr>
      <t>The Robe </t>
    </r>
  </si>
  <si>
    <r>
      <rPr>
        <sz val="11"/>
        <color rgb="FF000000"/>
        <rFont val="Calibri"/>
      </rPr>
      <t>No Escape </t>
    </r>
  </si>
  <si>
    <r>
      <rPr>
        <sz val="11"/>
        <color rgb="FF000000"/>
        <rFont val="Calibri"/>
      </rPr>
      <t>Bottle Shock </t>
    </r>
  </si>
  <si>
    <r>
      <rPr>
        <sz val="11"/>
        <color rgb="FF000000"/>
        <rFont val="Calibri"/>
      </rPr>
      <t>Light Sleeper </t>
    </r>
  </si>
  <si>
    <r>
      <rPr>
        <sz val="11"/>
        <color rgb="FF000000"/>
        <rFont val="Calibri"/>
      </rPr>
      <t>Tristram Shandy: A Cock and Bull Story </t>
    </r>
  </si>
  <si>
    <r>
      <rPr>
        <sz val="11"/>
        <color rgb="FF000000"/>
        <rFont val="Calibri"/>
      </rPr>
      <t>Spun </t>
    </r>
  </si>
  <si>
    <r>
      <rPr>
        <sz val="11"/>
        <color rgb="FF000000"/>
        <rFont val="Calibri"/>
      </rPr>
      <t>Major Dundee </t>
    </r>
  </si>
  <si>
    <r>
      <rPr>
        <sz val="11"/>
        <color rgb="FF000000"/>
        <rFont val="Calibri"/>
      </rPr>
      <t>Defendor </t>
    </r>
  </si>
  <si>
    <r>
      <rPr>
        <sz val="11"/>
        <color rgb="FF000000"/>
        <rFont val="Calibri"/>
      </rPr>
      <t>The Witch </t>
    </r>
  </si>
  <si>
    <r>
      <rPr>
        <sz val="11"/>
        <color rgb="FF000000"/>
        <rFont val="Calibri"/>
      </rPr>
      <t>La otra conquista </t>
    </r>
  </si>
  <si>
    <r>
      <rPr>
        <sz val="11"/>
        <color rgb="FF000000"/>
        <rFont val="Calibri"/>
      </rPr>
      <t>Sinister </t>
    </r>
  </si>
  <si>
    <r>
      <rPr>
        <sz val="11"/>
        <color rgb="FF000000"/>
        <rFont val="Calibri"/>
      </rPr>
      <t>High Tension </t>
    </r>
  </si>
  <si>
    <r>
      <rPr>
        <sz val="11"/>
        <color rgb="FF000000"/>
        <rFont val="Calibri"/>
      </rPr>
      <t>Super </t>
    </r>
  </si>
  <si>
    <r>
      <rPr>
        <sz val="11"/>
        <color rgb="FF000000"/>
        <rFont val="Calibri"/>
      </rPr>
      <t>Get on the Bus </t>
    </r>
  </si>
  <si>
    <r>
      <rPr>
        <sz val="11"/>
        <color rgb="FF000000"/>
        <rFont val="Calibri"/>
      </rPr>
      <t>Thirteen </t>
    </r>
  </si>
  <si>
    <r>
      <rPr>
        <sz val="11"/>
        <color rgb="FF000000"/>
        <rFont val="Calibri"/>
      </rPr>
      <t>Inside Deep Throat </t>
    </r>
  </si>
  <si>
    <r>
      <rPr>
        <sz val="11"/>
        <color rgb="FF000000"/>
        <rFont val="Calibri"/>
      </rPr>
      <t>El crimen del padre Amaro </t>
    </r>
  </si>
  <si>
    <r>
      <rPr>
        <sz val="11"/>
        <color rgb="FF000000"/>
        <rFont val="Calibri"/>
      </rPr>
      <t>My Summer of Love </t>
    </r>
  </si>
  <si>
    <r>
      <rPr>
        <sz val="11"/>
        <color rgb="FF000000"/>
        <rFont val="Calibri"/>
      </rPr>
      <t>Bloodsport </t>
    </r>
  </si>
  <si>
    <r>
      <rPr>
        <sz val="11"/>
        <color rgb="FF000000"/>
        <rFont val="Calibri"/>
      </rPr>
      <t>Insidious </t>
    </r>
  </si>
  <si>
    <r>
      <rPr>
        <sz val="11"/>
        <color rgb="FF000000"/>
        <rFont val="Calibri"/>
      </rPr>
      <t>Waiting... </t>
    </r>
  </si>
  <si>
    <r>
      <rPr>
        <sz val="11"/>
        <color rgb="FF000000"/>
        <rFont val="Calibri"/>
      </rPr>
      <t>Walking and Talking </t>
    </r>
  </si>
  <si>
    <r>
      <rPr>
        <sz val="11"/>
        <color rgb="FF000000"/>
        <rFont val="Calibri"/>
      </rPr>
      <t>A Lego Brickumentary </t>
    </r>
  </si>
  <si>
    <r>
      <rPr>
        <sz val="11"/>
        <color rgb="FF000000"/>
        <rFont val="Calibri"/>
      </rPr>
      <t>The Perfect Host </t>
    </r>
  </si>
  <si>
    <r>
      <rPr>
        <sz val="11"/>
        <color rgb="FF000000"/>
        <rFont val="Calibri"/>
      </rPr>
      <t>Saints and Soldiers </t>
    </r>
  </si>
  <si>
    <r>
      <rPr>
        <sz val="11"/>
        <color rgb="FF000000"/>
        <rFont val="Calibri"/>
      </rPr>
      <t>Sholem Aleichem: Laughing in the Darkness </t>
    </r>
  </si>
  <si>
    <r>
      <rPr>
        <sz val="11"/>
        <color rgb="FF000000"/>
        <rFont val="Calibri"/>
      </rPr>
      <t>Born to Fly: Elizabeth Streb vs. Gravity </t>
    </r>
  </si>
  <si>
    <r>
      <rPr>
        <sz val="11"/>
        <color rgb="FF000000"/>
        <rFont val="Calibri"/>
      </rPr>
      <t>Cheap Thrills </t>
    </r>
  </si>
  <si>
    <r>
      <rPr>
        <sz val="11"/>
        <color rgb="FF000000"/>
        <rFont val="Calibri"/>
      </rPr>
      <t>Quantum of Solace </t>
    </r>
  </si>
  <si>
    <r>
      <rPr>
        <sz val="11"/>
        <color rgb="FF000000"/>
        <rFont val="Calibri"/>
      </rPr>
      <t>Pirates of the Caribbean: On Stranger Tides </t>
    </r>
  </si>
  <si>
    <r>
      <rPr>
        <sz val="11"/>
        <color rgb="FF000000"/>
        <rFont val="Calibri"/>
      </rPr>
      <t>Robin Hood </t>
    </r>
  </si>
  <si>
    <r>
      <rPr>
        <sz val="11"/>
        <color rgb="FF000000"/>
        <rFont val="Calibri"/>
      </rPr>
      <t>The Amazing Spider-Man 2 </t>
    </r>
  </si>
  <si>
    <r>
      <rPr>
        <sz val="11"/>
        <color rgb="FF000000"/>
        <rFont val="Calibri"/>
      </rPr>
      <t>The Fast and the Furious </t>
    </r>
  </si>
  <si>
    <r>
      <rPr>
        <sz val="11"/>
        <color rgb="FF000000"/>
        <rFont val="Calibri"/>
      </rPr>
      <t>Charlie and the Chocolate Factory </t>
    </r>
  </si>
  <si>
    <r>
      <rPr>
        <sz val="11"/>
        <color rgb="FF000000"/>
        <rFont val="Calibri"/>
      </rPr>
      <t>Madagascar: Escape 2 Africa </t>
    </r>
  </si>
  <si>
    <r>
      <rPr>
        <sz val="11"/>
        <color rgb="FF000000"/>
        <rFont val="Calibri"/>
      </rPr>
      <t>X-Men Origins: Wolverine </t>
    </r>
  </si>
  <si>
    <r>
      <rPr>
        <sz val="11"/>
        <color rgb="FF000000"/>
        <rFont val="Calibri"/>
      </rPr>
      <t>The Matrix Revolutions </t>
    </r>
  </si>
  <si>
    <r>
      <rPr>
        <sz val="11"/>
        <color rgb="FF000000"/>
        <rFont val="Calibri"/>
      </rPr>
      <t>Angels &amp; Demons </t>
    </r>
  </si>
  <si>
    <r>
      <rPr>
        <sz val="11"/>
        <color rgb="FF000000"/>
        <rFont val="Calibri"/>
      </rPr>
      <t>Flushed Away </t>
    </r>
  </si>
  <si>
    <r>
      <rPr>
        <sz val="11"/>
        <color rgb="FF000000"/>
        <rFont val="Calibri"/>
      </rPr>
      <t>Penguins of Madagascar </t>
    </r>
  </si>
  <si>
    <r>
      <rPr>
        <sz val="11"/>
        <color rgb="FF000000"/>
        <rFont val="Calibri"/>
      </rPr>
      <t>Home </t>
    </r>
  </si>
  <si>
    <r>
      <rPr>
        <sz val="11"/>
        <color rgb="FF000000"/>
        <rFont val="Calibri"/>
      </rPr>
      <t>Puss in Boots </t>
    </r>
  </si>
  <si>
    <r>
      <rPr>
        <sz val="11"/>
        <color rgb="FF000000"/>
        <rFont val="Calibri"/>
      </rPr>
      <t>The Hunger Games: Mockingjay - Part 1 </t>
    </r>
  </si>
  <si>
    <r>
      <rPr>
        <sz val="11"/>
        <color rgb="FF000000"/>
        <rFont val="Calibri"/>
      </rPr>
      <t>The Bourne Legacy </t>
    </r>
  </si>
  <si>
    <r>
      <rPr>
        <sz val="11"/>
        <color rgb="FF000000"/>
        <rFont val="Calibri"/>
      </rPr>
      <t>The Chronicles of Riddick </t>
    </r>
  </si>
  <si>
    <r>
      <rPr>
        <sz val="11"/>
        <color rgb="FF000000"/>
        <rFont val="Calibri"/>
      </rPr>
      <t>Star Wars: Episode II - Attack of the Clones </t>
    </r>
  </si>
  <si>
    <r>
      <rPr>
        <sz val="11"/>
        <color rgb="FF000000"/>
        <rFont val="Calibri"/>
      </rPr>
      <t>The Wolverine </t>
    </r>
  </si>
  <si>
    <r>
      <rPr>
        <sz val="11"/>
        <color rgb="FF000000"/>
        <rFont val="Calibri"/>
      </rPr>
      <t>Ender's Game </t>
    </r>
  </si>
  <si>
    <r>
      <rPr>
        <sz val="11"/>
        <color rgb="FF000000"/>
        <rFont val="Calibri"/>
      </rPr>
      <t>The Other Guys </t>
    </r>
  </si>
  <si>
    <r>
      <rPr>
        <sz val="11"/>
        <color rgb="FF000000"/>
        <rFont val="Calibri"/>
      </rPr>
      <t>The Expendables 2 </t>
    </r>
  </si>
  <si>
    <r>
      <rPr>
        <sz val="11"/>
        <color rgb="FF000000"/>
        <rFont val="Calibri"/>
      </rPr>
      <t>Epic </t>
    </r>
  </si>
  <si>
    <r>
      <rPr>
        <sz val="11"/>
        <color rgb="FF000000"/>
        <rFont val="Calibri"/>
      </rPr>
      <t>The Lovely Bones </t>
    </r>
  </si>
  <si>
    <r>
      <rPr>
        <sz val="11"/>
        <color rgb="FF000000"/>
        <rFont val="Calibri"/>
      </rPr>
      <t>K-19: The Widowmaker </t>
    </r>
  </si>
  <si>
    <r>
      <rPr>
        <sz val="11"/>
        <color rgb="FF000000"/>
        <rFont val="Calibri"/>
      </rPr>
      <t>Divergent </t>
    </r>
  </si>
  <si>
    <r>
      <rPr>
        <sz val="11"/>
        <color rgb="FF000000"/>
        <rFont val="Calibri"/>
      </rPr>
      <t>The Rundown </t>
    </r>
  </si>
  <si>
    <r>
      <rPr>
        <sz val="11"/>
        <color rgb="FF000000"/>
        <rFont val="Calibri"/>
      </rPr>
      <t>Bruce Almighty </t>
    </r>
  </si>
  <si>
    <r>
      <rPr>
        <sz val="11"/>
        <color rgb="FF000000"/>
        <rFont val="Calibri"/>
      </rPr>
      <t>RED 2 </t>
    </r>
  </si>
  <si>
    <r>
      <rPr>
        <sz val="11"/>
        <color rgb="FF000000"/>
        <rFont val="Calibri"/>
      </rPr>
      <t>Something's Gotta Give </t>
    </r>
  </si>
  <si>
    <r>
      <rPr>
        <sz val="11"/>
        <color rgb="FF000000"/>
        <rFont val="Calibri"/>
      </rPr>
      <t>Conspiracy Theory </t>
    </r>
  </si>
  <si>
    <r>
      <rPr>
        <sz val="11"/>
        <color rgb="FF000000"/>
        <rFont val="Calibri"/>
      </rPr>
      <t>Hotel Transylvania 2 </t>
    </r>
  </si>
  <si>
    <r>
      <rPr>
        <sz val="11"/>
        <color rgb="FF000000"/>
        <rFont val="Calibri"/>
      </rPr>
      <t>Hidalgo </t>
    </r>
  </si>
  <si>
    <r>
      <rPr>
        <sz val="11"/>
        <color rgb="FF000000"/>
        <rFont val="Calibri"/>
      </rPr>
      <t>Wanted </t>
    </r>
  </si>
  <si>
    <r>
      <rPr>
        <sz val="11"/>
        <color rgb="FF000000"/>
        <rFont val="Calibri"/>
      </rPr>
      <t>Hairspray </t>
    </r>
  </si>
  <si>
    <r>
      <rPr>
        <sz val="11"/>
        <color rgb="FF000000"/>
        <rFont val="Calibri"/>
      </rPr>
      <t>Anna and the King </t>
    </r>
  </si>
  <si>
    <r>
      <rPr>
        <sz val="11"/>
        <color rgb="FF000000"/>
        <rFont val="Calibri"/>
      </rPr>
      <t>Signs </t>
    </r>
  </si>
  <si>
    <r>
      <rPr>
        <sz val="11"/>
        <color rgb="FF000000"/>
        <rFont val="Calibri"/>
      </rPr>
      <t>Hook </t>
    </r>
  </si>
  <si>
    <r>
      <rPr>
        <sz val="11"/>
        <color rgb="FF000000"/>
        <rFont val="Calibri"/>
      </rPr>
      <t>Escape Plan </t>
    </r>
  </si>
  <si>
    <r>
      <rPr>
        <sz val="11"/>
        <color rgb="FF000000"/>
        <rFont val="Calibri"/>
      </rPr>
      <t>The Mask of Zorro </t>
    </r>
  </si>
  <si>
    <r>
      <rPr>
        <sz val="11"/>
        <color rgb="FF000000"/>
        <rFont val="Calibri"/>
      </rPr>
      <t>Primary Colors </t>
    </r>
  </si>
  <si>
    <r>
      <rPr>
        <sz val="11"/>
        <color rgb="FF000000"/>
        <rFont val="Calibri"/>
      </rPr>
      <t>The Long Kiss Goodnight </t>
    </r>
  </si>
  <si>
    <r>
      <rPr>
        <sz val="11"/>
        <color rgb="FF000000"/>
        <rFont val="Calibri"/>
      </rPr>
      <t>2 Guns </t>
    </r>
  </si>
  <si>
    <r>
      <rPr>
        <sz val="11"/>
        <color rgb="FF000000"/>
        <rFont val="Calibri"/>
      </rPr>
      <t>The Family Man </t>
    </r>
  </si>
  <si>
    <r>
      <rPr>
        <sz val="11"/>
        <color rgb="FF000000"/>
        <rFont val="Calibri"/>
      </rPr>
      <t>Gangster Squad </t>
    </r>
  </si>
  <si>
    <r>
      <rPr>
        <sz val="11"/>
        <color rgb="FF000000"/>
        <rFont val="Calibri"/>
      </rPr>
      <t>The Soloist </t>
    </r>
  </si>
  <si>
    <r>
      <rPr>
        <sz val="11"/>
        <color rgb="FF000000"/>
        <rFont val="Calibri"/>
      </rPr>
      <t>The Legend of Bagger Vance </t>
    </r>
  </si>
  <si>
    <r>
      <rPr>
        <sz val="11"/>
        <color rgb="FF000000"/>
        <rFont val="Calibri"/>
      </rPr>
      <t>Sinbad: Legend of the Seven Seas </t>
    </r>
  </si>
  <si>
    <r>
      <rPr>
        <sz val="11"/>
        <color rgb="FF000000"/>
        <rFont val="Calibri"/>
      </rPr>
      <t>Event Horizon </t>
    </r>
  </si>
  <si>
    <r>
      <rPr>
        <sz val="11"/>
        <color rgb="FF000000"/>
        <rFont val="Calibri"/>
      </rPr>
      <t>The Great Raid </t>
    </r>
  </si>
  <si>
    <r>
      <rPr>
        <sz val="11"/>
        <color rgb="FF000000"/>
        <rFont val="Calibri"/>
      </rPr>
      <t>Just Like Heaven </t>
    </r>
  </si>
  <si>
    <r>
      <rPr>
        <sz val="11"/>
        <color rgb="FF000000"/>
        <rFont val="Calibri"/>
      </rPr>
      <t>City of Angels </t>
    </r>
  </si>
  <si>
    <r>
      <rPr>
        <sz val="11"/>
        <color rgb="FF000000"/>
        <rFont val="Calibri"/>
      </rPr>
      <t>The Pirates! Band of Misfits </t>
    </r>
  </si>
  <si>
    <r>
      <rPr>
        <sz val="11"/>
        <color rgb="FF000000"/>
        <rFont val="Calibri"/>
      </rPr>
      <t>Blade II </t>
    </r>
  </si>
  <si>
    <r>
      <rPr>
        <sz val="11"/>
        <color rgb="FF000000"/>
        <rFont val="Calibri"/>
      </rPr>
      <t>Patch Adams </t>
    </r>
  </si>
  <si>
    <r>
      <rPr>
        <sz val="11"/>
        <color rgb="FF000000"/>
        <rFont val="Calibri"/>
      </rPr>
      <t>Stepmom </t>
    </r>
  </si>
  <si>
    <r>
      <rPr>
        <sz val="11"/>
        <color rgb="FF000000"/>
        <rFont val="Calibri"/>
      </rPr>
      <t>Unfaithful </t>
    </r>
  </si>
  <si>
    <r>
      <rPr>
        <sz val="11"/>
        <color rgb="FF000000"/>
        <rFont val="Calibri"/>
      </rPr>
      <t>Absolute Power </t>
    </r>
  </si>
  <si>
    <r>
      <rPr>
        <sz val="11"/>
        <color rgb="FF000000"/>
        <rFont val="Calibri"/>
      </rPr>
      <t>American Reunion </t>
    </r>
  </si>
  <si>
    <r>
      <rPr>
        <sz val="11"/>
        <color rgb="FF000000"/>
        <rFont val="Calibri"/>
      </rPr>
      <t>Free State of Jones </t>
    </r>
  </si>
  <si>
    <r>
      <rPr>
        <sz val="11"/>
        <color rgb="FF000000"/>
        <rFont val="Calibri"/>
      </rPr>
      <t>The Bone Collector </t>
    </r>
  </si>
  <si>
    <r>
      <rPr>
        <sz val="11"/>
        <color rgb="FF000000"/>
        <rFont val="Calibri"/>
      </rPr>
      <t>The Client </t>
    </r>
  </si>
  <si>
    <r>
      <rPr>
        <sz val="11"/>
        <color rgb="FF000000"/>
        <rFont val="Calibri"/>
      </rPr>
      <t>The Proposal </t>
    </r>
  </si>
  <si>
    <r>
      <rPr>
        <sz val="11"/>
        <color rgb="FF000000"/>
        <rFont val="Calibri"/>
      </rPr>
      <t>The Living Daylights </t>
    </r>
  </si>
  <si>
    <r>
      <rPr>
        <sz val="11"/>
        <color rgb="FF000000"/>
        <rFont val="Calibri"/>
      </rPr>
      <t>The Other Boleyn Girl </t>
    </r>
  </si>
  <si>
    <r>
      <rPr>
        <sz val="11"/>
        <color rgb="FF000000"/>
        <rFont val="Calibri"/>
      </rPr>
      <t>Sweet November </t>
    </r>
  </si>
  <si>
    <r>
      <rPr>
        <sz val="11"/>
        <color rgb="FF000000"/>
        <rFont val="Calibri"/>
      </rPr>
      <t>The Ninth Gate </t>
    </r>
  </si>
  <si>
    <r>
      <rPr>
        <sz val="11"/>
        <color rgb="FF000000"/>
        <rFont val="Calibri"/>
      </rPr>
      <t>Ghosts of Mississippi </t>
    </r>
  </si>
  <si>
    <r>
      <rPr>
        <sz val="11"/>
        <color rgb="FF000000"/>
        <rFont val="Calibri"/>
      </rPr>
      <t>Lethal Weapon 3 </t>
    </r>
  </si>
  <si>
    <r>
      <rPr>
        <sz val="11"/>
        <color rgb="FF000000"/>
        <rFont val="Calibri"/>
      </rPr>
      <t>Resident Evil </t>
    </r>
  </si>
  <si>
    <r>
      <rPr>
        <sz val="11"/>
        <color rgb="FF000000"/>
        <rFont val="Calibri"/>
      </rPr>
      <t>In Time </t>
    </r>
  </si>
  <si>
    <r>
      <rPr>
        <sz val="11"/>
        <color rgb="FF000000"/>
        <rFont val="Calibri"/>
      </rPr>
      <t>Walk Hard: The Dewey Cox Story </t>
    </r>
  </si>
  <si>
    <r>
      <rPr>
        <sz val="11"/>
        <color rgb="FF000000"/>
        <rFont val="Calibri"/>
      </rPr>
      <t>The Tree of Life </t>
    </r>
  </si>
  <si>
    <r>
      <rPr>
        <sz val="11"/>
        <color rgb="FF000000"/>
        <rFont val="Calibri"/>
      </rPr>
      <t>This Is the End </t>
    </r>
  </si>
  <si>
    <r>
      <rPr>
        <sz val="11"/>
        <color rgb="FF000000"/>
        <rFont val="Calibri"/>
      </rPr>
      <t>Dodgeball: A True Underdog Story </t>
    </r>
  </si>
  <si>
    <r>
      <rPr>
        <sz val="11"/>
        <color rgb="FF000000"/>
        <rFont val="Calibri"/>
      </rPr>
      <t>Analyze This </t>
    </r>
  </si>
  <si>
    <r>
      <rPr>
        <sz val="11"/>
        <color rgb="FF000000"/>
        <rFont val="Calibri"/>
      </rPr>
      <t>Take the Lead </t>
    </r>
  </si>
  <si>
    <r>
      <rPr>
        <sz val="11"/>
        <color rgb="FF000000"/>
        <rFont val="Calibri"/>
      </rPr>
      <t>Love &amp; Other Drugs </t>
    </r>
  </si>
  <si>
    <r>
      <rPr>
        <sz val="11"/>
        <color rgb="FF000000"/>
        <rFont val="Calibri"/>
      </rPr>
      <t>Pride and Glory </t>
    </r>
  </si>
  <si>
    <r>
      <rPr>
        <sz val="11"/>
        <color rgb="FF000000"/>
        <rFont val="Calibri"/>
      </rPr>
      <t>The New World </t>
    </r>
  </si>
  <si>
    <r>
      <rPr>
        <sz val="11"/>
        <color rgb="FF000000"/>
        <rFont val="Calibri"/>
      </rPr>
      <t>Taking Woodstock </t>
    </r>
  </si>
  <si>
    <r>
      <rPr>
        <sz val="11"/>
        <color rgb="FF000000"/>
        <rFont val="Calibri"/>
      </rPr>
      <t>Safe Haven </t>
    </r>
  </si>
  <si>
    <r>
      <rPr>
        <sz val="11"/>
        <color rgb="FF000000"/>
        <rFont val="Calibri"/>
      </rPr>
      <t>Hocus Pocus </t>
    </r>
  </si>
  <si>
    <r>
      <rPr>
        <sz val="11"/>
        <color rgb="FF000000"/>
        <rFont val="Calibri"/>
      </rPr>
      <t>Mystery, Alaska </t>
    </r>
  </si>
  <si>
    <r>
      <rPr>
        <sz val="11"/>
        <color rgb="FF000000"/>
        <rFont val="Calibri"/>
      </rPr>
      <t>Money Monster </t>
    </r>
  </si>
  <si>
    <r>
      <rPr>
        <sz val="11"/>
        <color rgb="FF000000"/>
        <rFont val="Calibri"/>
      </rPr>
      <t>The Best of Me </t>
    </r>
  </si>
  <si>
    <r>
      <rPr>
        <sz val="11"/>
        <color rgb="FF000000"/>
        <rFont val="Calibri"/>
      </rPr>
      <t>Bridget Jones's Diary </t>
    </r>
  </si>
  <si>
    <r>
      <rPr>
        <sz val="11"/>
        <color rgb="FF000000"/>
        <rFont val="Calibri"/>
      </rPr>
      <t>Nothing to Lose </t>
    </r>
  </si>
  <si>
    <r>
      <rPr>
        <sz val="11"/>
        <color rgb="FF000000"/>
        <rFont val="Calibri"/>
      </rPr>
      <t>The Hoax </t>
    </r>
  </si>
  <si>
    <r>
      <rPr>
        <sz val="11"/>
        <color rgb="FF000000"/>
        <rFont val="Calibri"/>
      </rPr>
      <t>Bad Lieutenant: Port of Call New Orleans </t>
    </r>
  </si>
  <si>
    <r>
      <rPr>
        <sz val="11"/>
        <color rgb="FF000000"/>
        <rFont val="Calibri"/>
      </rPr>
      <t>The Whole Nine Yards </t>
    </r>
  </si>
  <si>
    <r>
      <rPr>
        <sz val="11"/>
        <color rgb="FF000000"/>
        <rFont val="Calibri"/>
      </rPr>
      <t>Beyond the Sea </t>
    </r>
  </si>
  <si>
    <r>
      <rPr>
        <sz val="11"/>
        <color rgb="FF000000"/>
        <rFont val="Calibri"/>
      </rPr>
      <t>Final Destination </t>
    </r>
  </si>
  <si>
    <r>
      <rPr>
        <sz val="11"/>
        <color rgb="FF000000"/>
        <rFont val="Calibri"/>
      </rPr>
      <t>Marvin's Room </t>
    </r>
  </si>
  <si>
    <r>
      <rPr>
        <sz val="11"/>
        <color rgb="FF000000"/>
        <rFont val="Calibri"/>
      </rPr>
      <t>Coco Before Chanel </t>
    </r>
  </si>
  <si>
    <r>
      <rPr>
        <sz val="11"/>
        <color rgb="FF000000"/>
        <rFont val="Calibri"/>
      </rPr>
      <t>I Heart Huckabees </t>
    </r>
  </si>
  <si>
    <r>
      <rPr>
        <sz val="11"/>
        <color rgb="FF000000"/>
        <rFont val="Calibri"/>
      </rPr>
      <t>Moonlight Mile </t>
    </r>
  </si>
  <si>
    <r>
      <rPr>
        <sz val="11"/>
        <color rgb="FF000000"/>
        <rFont val="Calibri"/>
      </rPr>
      <t>The Beaver </t>
    </r>
  </si>
  <si>
    <r>
      <rPr>
        <sz val="11"/>
        <color rgb="FF000000"/>
        <rFont val="Calibri"/>
      </rPr>
      <t>Bad Moms </t>
    </r>
  </si>
  <si>
    <r>
      <rPr>
        <sz val="11"/>
        <color rgb="FF000000"/>
        <rFont val="Calibri"/>
      </rPr>
      <t>Selena </t>
    </r>
  </si>
  <si>
    <r>
      <rPr>
        <sz val="11"/>
        <color rgb="FF000000"/>
        <rFont val="Calibri"/>
      </rPr>
      <t>Ghost Town </t>
    </r>
  </si>
  <si>
    <r>
      <rPr>
        <sz val="11"/>
        <color rgb="FF000000"/>
        <rFont val="Calibri"/>
      </rPr>
      <t>Inherent Vice </t>
    </r>
  </si>
  <si>
    <r>
      <rPr>
        <sz val="11"/>
        <color rgb="FF000000"/>
        <rFont val="Calibri"/>
      </rPr>
      <t>The Oogieloves in the Big Balloon Adventure </t>
    </r>
  </si>
  <si>
    <r>
      <rPr>
        <sz val="11"/>
        <color rgb="FF000000"/>
        <rFont val="Calibri"/>
      </rPr>
      <t>The Exorcism of Emily Rose </t>
    </r>
  </si>
  <si>
    <r>
      <rPr>
        <sz val="11"/>
        <color rgb="FF000000"/>
        <rFont val="Calibri"/>
      </rPr>
      <t>Under the Tuscan Sun </t>
    </r>
  </si>
  <si>
    <r>
      <rPr>
        <sz val="11"/>
        <color rgb="FF000000"/>
        <rFont val="Calibri"/>
      </rPr>
      <t>Small Time Crooks </t>
    </r>
  </si>
  <si>
    <r>
      <rPr>
        <sz val="11"/>
        <color rgb="FF000000"/>
        <rFont val="Calibri"/>
      </rPr>
      <t>Center Stage </t>
    </r>
  </si>
  <si>
    <r>
      <rPr>
        <sz val="11"/>
        <color rgb="FF000000"/>
        <rFont val="Calibri"/>
      </rPr>
      <t>Dragonslayer </t>
    </r>
  </si>
  <si>
    <r>
      <rPr>
        <sz val="11"/>
        <color rgb="FF000000"/>
        <rFont val="Calibri"/>
      </rPr>
      <t>Midnight Special </t>
    </r>
  </si>
  <si>
    <r>
      <rPr>
        <sz val="11"/>
        <color rgb="FF000000"/>
        <rFont val="Calibri"/>
      </rPr>
      <t>Renaissance </t>
    </r>
  </si>
  <si>
    <r>
      <rPr>
        <sz val="11"/>
        <color rgb="FF000000"/>
        <rFont val="Calibri"/>
      </rPr>
      <t>The Best Man Holiday </t>
    </r>
  </si>
  <si>
    <r>
      <rPr>
        <sz val="11"/>
        <color rgb="FF000000"/>
        <rFont val="Calibri"/>
      </rPr>
      <t>Smokin' Aces </t>
    </r>
  </si>
  <si>
    <r>
      <rPr>
        <sz val="11"/>
        <color rgb="FF000000"/>
        <rFont val="Calibri"/>
      </rPr>
      <t>Brooklyn's Finest </t>
    </r>
  </si>
  <si>
    <r>
      <rPr>
        <sz val="11"/>
        <color rgb="FF000000"/>
        <rFont val="Calibri"/>
      </rPr>
      <t>The White Countess </t>
    </r>
  </si>
  <si>
    <r>
      <rPr>
        <sz val="11"/>
        <color rgb="FF000000"/>
        <rFont val="Calibri"/>
      </rPr>
      <t>When the Game Stands Tall </t>
    </r>
  </si>
  <si>
    <r>
      <rPr>
        <sz val="11"/>
        <color rgb="FF000000"/>
        <rFont val="Calibri"/>
      </rPr>
      <t>Ramona and Beezus </t>
    </r>
  </si>
  <si>
    <r>
      <rPr>
        <sz val="11"/>
        <color rgb="FF000000"/>
        <rFont val="Calibri"/>
      </rPr>
      <t>Tuck Everlasting </t>
    </r>
  </si>
  <si>
    <r>
      <rPr>
        <sz val="11"/>
        <color rgb="FF000000"/>
        <rFont val="Calibri"/>
      </rPr>
      <t>Confidence </t>
    </r>
  </si>
  <si>
    <r>
      <rPr>
        <sz val="11"/>
        <color rgb="FF000000"/>
        <rFont val="Calibri"/>
      </rPr>
      <t>A Mighty Heart </t>
    </r>
  </si>
  <si>
    <r>
      <rPr>
        <sz val="11"/>
        <color rgb="FF000000"/>
        <rFont val="Calibri"/>
      </rPr>
      <t>Transsiberian </t>
    </r>
  </si>
  <si>
    <r>
      <rPr>
        <sz val="11"/>
        <color rgb="FF000000"/>
        <rFont val="Calibri"/>
      </rPr>
      <t>White Fang </t>
    </r>
  </si>
  <si>
    <r>
      <rPr>
        <sz val="11"/>
        <color rgb="FF000000"/>
        <rFont val="Calibri"/>
      </rPr>
      <t>Catch a Fire </t>
    </r>
  </si>
  <si>
    <r>
      <rPr>
        <sz val="11"/>
        <color rgb="FF000000"/>
        <rFont val="Calibri"/>
      </rPr>
      <t>Serial Mom </t>
    </r>
  </si>
  <si>
    <r>
      <rPr>
        <sz val="11"/>
        <color rgb="FF000000"/>
        <rFont val="Calibri"/>
      </rPr>
      <t>The Call </t>
    </r>
  </si>
  <si>
    <r>
      <rPr>
        <sz val="11"/>
        <color rgb="FF000000"/>
        <rFont val="Calibri"/>
      </rPr>
      <t>Oscar and Lucinda </t>
    </r>
  </si>
  <si>
    <r>
      <rPr>
        <sz val="11"/>
        <color rgb="FF000000"/>
        <rFont val="Calibri"/>
      </rPr>
      <t>Machete </t>
    </r>
  </si>
  <si>
    <r>
      <rPr>
        <sz val="11"/>
        <color rgb="FF000000"/>
        <rFont val="Calibri"/>
      </rPr>
      <t>Project X </t>
    </r>
  </si>
  <si>
    <r>
      <rPr>
        <sz val="11"/>
        <color rgb="FF000000"/>
        <rFont val="Calibri"/>
      </rPr>
      <t>Tales from the Crypt: Demon Knight </t>
    </r>
  </si>
  <si>
    <r>
      <rPr>
        <sz val="11"/>
        <color rgb="FF000000"/>
        <rFont val="Calibri"/>
      </rPr>
      <t>Nick and Norah's Infinite Playlist </t>
    </r>
  </si>
  <si>
    <r>
      <rPr>
        <sz val="11"/>
        <color rgb="FF000000"/>
        <rFont val="Calibri"/>
      </rPr>
      <t>Kit Kittredge: An American Girl </t>
    </r>
  </si>
  <si>
    <r>
      <rPr>
        <sz val="11"/>
        <color rgb="FF000000"/>
        <rFont val="Calibri"/>
      </rPr>
      <t>Seeking a Friend for the End of the World </t>
    </r>
  </si>
  <si>
    <r>
      <rPr>
        <sz val="11"/>
        <color rgb="FF000000"/>
        <rFont val="Calibri"/>
      </rPr>
      <t>Bad Words </t>
    </r>
  </si>
  <si>
    <r>
      <rPr>
        <sz val="11"/>
        <color rgb="FF000000"/>
        <rFont val="Calibri"/>
      </rPr>
      <t>Killer Joe </t>
    </r>
  </si>
  <si>
    <r>
      <rPr>
        <sz val="11"/>
        <color rgb="FF000000"/>
        <rFont val="Calibri"/>
      </rPr>
      <t>My Blueberry Nights </t>
    </r>
  </si>
  <si>
    <r>
      <rPr>
        <sz val="11"/>
        <color rgb="FF000000"/>
        <rFont val="Calibri"/>
      </rPr>
      <t>Eulogy </t>
    </r>
  </si>
  <si>
    <r>
      <rPr>
        <sz val="11"/>
        <color rgb="FF000000"/>
        <rFont val="Calibri"/>
      </rPr>
      <t>The Lost City </t>
    </r>
  </si>
  <si>
    <r>
      <rPr>
        <sz val="11"/>
        <color rgb="FF000000"/>
        <rFont val="Calibri"/>
      </rPr>
      <t>The Best Man </t>
    </r>
  </si>
  <si>
    <r>
      <rPr>
        <sz val="11"/>
        <color rgb="FF000000"/>
        <rFont val="Calibri"/>
      </rPr>
      <t>The Way of the Gun </t>
    </r>
  </si>
  <si>
    <r>
      <rPr>
        <sz val="11"/>
        <color rgb="FF000000"/>
        <rFont val="Calibri"/>
      </rPr>
      <t>Repo! The Genetic Opera </t>
    </r>
  </si>
  <si>
    <r>
      <rPr>
        <sz val="11"/>
        <color rgb="FF000000"/>
        <rFont val="Calibri"/>
      </rPr>
      <t>Half Baked </t>
    </r>
  </si>
  <si>
    <r>
      <rPr>
        <sz val="11"/>
        <color rgb="FF000000"/>
        <rFont val="Calibri"/>
      </rPr>
      <t>Rumble in the Bronx </t>
    </r>
  </si>
  <si>
    <r>
      <rPr>
        <sz val="11"/>
        <color rgb="FF000000"/>
        <rFont val="Calibri"/>
      </rPr>
      <t>Albert Nobbs </t>
    </r>
  </si>
  <si>
    <r>
      <rPr>
        <sz val="11"/>
        <color rgb="FF000000"/>
        <rFont val="Calibri"/>
      </rPr>
      <t>Diamonds Are Forever </t>
    </r>
  </si>
  <si>
    <r>
      <rPr>
        <sz val="11"/>
        <color rgb="FF000000"/>
        <rFont val="Calibri"/>
      </rPr>
      <t>The Heart of Me </t>
    </r>
  </si>
  <si>
    <r>
      <rPr>
        <sz val="11"/>
        <color rgb="FF000000"/>
        <rFont val="Calibri"/>
      </rPr>
      <t>Wish I Was Here </t>
    </r>
  </si>
  <si>
    <r>
      <rPr>
        <sz val="11"/>
        <color rgb="FF000000"/>
        <rFont val="Calibri"/>
      </rPr>
      <t>Only the Strong </t>
    </r>
  </si>
  <si>
    <r>
      <rPr>
        <sz val="11"/>
        <color rgb="FF000000"/>
        <rFont val="Calibri"/>
      </rPr>
      <t>The Greatest </t>
    </r>
  </si>
  <si>
    <r>
      <rPr>
        <sz val="11"/>
        <color rgb="FF000000"/>
        <rFont val="Calibri"/>
      </rPr>
      <t>Bend It Like Beckham </t>
    </r>
  </si>
  <si>
    <r>
      <rPr>
        <sz val="11"/>
        <color rgb="FF000000"/>
        <rFont val="Calibri"/>
      </rPr>
      <t>Mambo Italiano </t>
    </r>
  </si>
  <si>
    <r>
      <rPr>
        <sz val="11"/>
        <color rgb="FF000000"/>
        <rFont val="Calibri"/>
      </rPr>
      <t>Lady in White </t>
    </r>
  </si>
  <si>
    <r>
      <rPr>
        <sz val="11"/>
        <color rgb="FF000000"/>
        <rFont val="Calibri"/>
      </rPr>
      <t>Police Academy </t>
    </r>
  </si>
  <si>
    <r>
      <rPr>
        <sz val="11"/>
        <color rgb="FF000000"/>
        <rFont val="Calibri"/>
      </rPr>
      <t>The Greatest Show on Earth </t>
    </r>
  </si>
  <si>
    <r>
      <rPr>
        <sz val="11"/>
        <color rgb="FF000000"/>
        <rFont val="Calibri"/>
      </rPr>
      <t>Scoop </t>
    </r>
  </si>
  <si>
    <r>
      <rPr>
        <sz val="11"/>
        <color rgb="FF000000"/>
        <rFont val="Calibri"/>
      </rPr>
      <t>The Rules of Attraction </t>
    </r>
  </si>
  <si>
    <r>
      <rPr>
        <sz val="11"/>
        <color rgb="FF000000"/>
        <rFont val="Calibri"/>
      </rPr>
      <t>Four Rooms </t>
    </r>
  </si>
  <si>
    <r>
      <rPr>
        <sz val="11"/>
        <color rgb="FF000000"/>
        <rFont val="Calibri"/>
      </rPr>
      <t>Just Looking </t>
    </r>
  </si>
  <si>
    <r>
      <rPr>
        <sz val="11"/>
        <color rgb="FF000000"/>
        <rFont val="Calibri"/>
      </rPr>
      <t>Kevin Hart: Let Me Explain </t>
    </r>
  </si>
  <si>
    <r>
      <rPr>
        <sz val="11"/>
        <color rgb="FF000000"/>
        <rFont val="Calibri"/>
      </rPr>
      <t>Six-String Samurai </t>
    </r>
  </si>
  <si>
    <r>
      <rPr>
        <sz val="11"/>
        <color rgb="FF000000"/>
        <rFont val="Calibri"/>
      </rPr>
      <t>May </t>
    </r>
  </si>
  <si>
    <r>
      <rPr>
        <sz val="11"/>
        <color rgb="FF000000"/>
        <rFont val="Calibri"/>
      </rPr>
      <t>Kissing Jessica Stein </t>
    </r>
  </si>
  <si>
    <r>
      <rPr>
        <sz val="11"/>
        <color rgb="FF000000"/>
        <rFont val="Calibri"/>
      </rPr>
      <t>The Ballad of Jack and Rose </t>
    </r>
  </si>
  <si>
    <r>
      <rPr>
        <sz val="11"/>
        <color rgb="FF000000"/>
        <rFont val="Calibri"/>
      </rPr>
      <t>Pontypool </t>
    </r>
  </si>
  <si>
    <r>
      <rPr>
        <sz val="11"/>
        <color rgb="FF000000"/>
        <rFont val="Calibri"/>
      </rPr>
      <t>Trucker </t>
    </r>
  </si>
  <si>
    <r>
      <rPr>
        <sz val="11"/>
        <color rgb="FF000000"/>
        <rFont val="Calibri"/>
      </rPr>
      <t>The Holy Girl </t>
    </r>
  </si>
  <si>
    <r>
      <rPr>
        <sz val="11"/>
        <color rgb="FF000000"/>
        <rFont val="Calibri"/>
      </rPr>
      <t>Next Stop Wonderland </t>
    </r>
  </si>
  <si>
    <r>
      <rPr>
        <sz val="11"/>
        <color rgb="FF000000"/>
        <rFont val="Calibri"/>
      </rPr>
      <t>Blue Car </t>
    </r>
  </si>
  <si>
    <r>
      <rPr>
        <sz val="11"/>
        <color rgb="FF000000"/>
        <rFont val="Calibri"/>
      </rPr>
      <t>Tumbleweeds </t>
    </r>
  </si>
  <si>
    <r>
      <rPr>
        <sz val="11"/>
        <color rgb="FF000000"/>
        <rFont val="Calibri"/>
      </rPr>
      <t>Old Joy </t>
    </r>
  </si>
  <si>
    <r>
      <rPr>
        <sz val="11"/>
        <color rgb="FF000000"/>
        <rFont val="Calibri"/>
      </rPr>
      <t>American Desi </t>
    </r>
  </si>
  <si>
    <r>
      <rPr>
        <sz val="11"/>
        <color rgb="FF000000"/>
        <rFont val="Calibri"/>
      </rPr>
      <t>Like Crazy </t>
    </r>
  </si>
  <si>
    <r>
      <rPr>
        <sz val="11"/>
        <color rgb="FF000000"/>
        <rFont val="Calibri"/>
      </rPr>
      <t>The Beast from 20,000 Fathoms </t>
    </r>
  </si>
  <si>
    <r>
      <rPr>
        <sz val="11"/>
        <color rgb="FF000000"/>
        <rFont val="Calibri"/>
      </rPr>
      <t>Your Sister's Sister </t>
    </r>
  </si>
  <si>
    <r>
      <rPr>
        <sz val="11"/>
        <color rgb="FF000000"/>
        <rFont val="Calibri"/>
      </rPr>
      <t>Facing the Giants </t>
    </r>
  </si>
  <si>
    <r>
      <rPr>
        <sz val="11"/>
        <color rgb="FF000000"/>
        <rFont val="Calibri"/>
      </rPr>
      <t>Pink Narcissus </t>
    </r>
  </si>
  <si>
    <r>
      <rPr>
        <sz val="11"/>
        <color rgb="FF000000"/>
        <rFont val="Calibri"/>
      </rPr>
      <t>John Carter </t>
    </r>
  </si>
  <si>
    <r>
      <rPr>
        <sz val="11"/>
        <color rgb="FF000000"/>
        <rFont val="Calibri"/>
      </rPr>
      <t>The Chronicles of Narnia: Prince Caspian </t>
    </r>
  </si>
  <si>
    <r>
      <rPr>
        <sz val="11"/>
        <color rgb="FF000000"/>
        <rFont val="Calibri"/>
      </rPr>
      <t>Terminator Salvation </t>
    </r>
  </si>
  <si>
    <r>
      <rPr>
        <sz val="11"/>
        <color rgb="FF000000"/>
        <rFont val="Calibri"/>
      </rPr>
      <t>Prince of Persia: The Sands of Time </t>
    </r>
  </si>
  <si>
    <r>
      <rPr>
        <sz val="11"/>
        <color rgb="FF000000"/>
        <rFont val="Calibri"/>
      </rPr>
      <t>The Legend of Tarzan </t>
    </r>
  </si>
  <si>
    <r>
      <rPr>
        <sz val="11"/>
        <color rgb="FF000000"/>
        <rFont val="Calibri"/>
      </rPr>
      <t>The Polar Express </t>
    </r>
  </si>
  <si>
    <r>
      <rPr>
        <sz val="11"/>
        <color rgb="FF000000"/>
        <rFont val="Calibri"/>
      </rPr>
      <t>The Hunger Games: Mockingjay - Part 2 </t>
    </r>
  </si>
  <si>
    <r>
      <rPr>
        <sz val="11"/>
        <color rgb="FF000000"/>
        <rFont val="Calibri"/>
      </rPr>
      <t>Terminator Genisys </t>
    </r>
  </si>
  <si>
    <r>
      <rPr>
        <sz val="11"/>
        <color rgb="FF000000"/>
        <rFont val="Calibri"/>
      </rPr>
      <t>Armageddon </t>
    </r>
  </si>
  <si>
    <r>
      <rPr>
        <sz val="11"/>
        <color rgb="FF000000"/>
        <rFont val="Calibri"/>
      </rPr>
      <t>Lethal Weapon 4 </t>
    </r>
  </si>
  <si>
    <r>
      <rPr>
        <sz val="11"/>
        <color rgb="FF000000"/>
        <rFont val="Calibri"/>
      </rPr>
      <t>Bad Boys II </t>
    </r>
  </si>
  <si>
    <r>
      <rPr>
        <sz val="11"/>
        <color rgb="FF000000"/>
        <rFont val="Calibri"/>
      </rPr>
      <t>Australia </t>
    </r>
  </si>
  <si>
    <r>
      <rPr>
        <sz val="11"/>
        <color rgb="FF000000"/>
        <rFont val="Calibri"/>
      </rPr>
      <t>The Da Vinci Code </t>
    </r>
  </si>
  <si>
    <r>
      <rPr>
        <sz val="11"/>
        <color rgb="FF000000"/>
        <rFont val="Calibri"/>
      </rPr>
      <t>The 13th Warrior </t>
    </r>
  </si>
  <si>
    <r>
      <rPr>
        <sz val="11"/>
        <color rgb="FF000000"/>
        <rFont val="Calibri"/>
      </rPr>
      <t>Elysium </t>
    </r>
  </si>
  <si>
    <r>
      <rPr>
        <sz val="11"/>
        <color rgb="FF000000"/>
        <rFont val="Calibri"/>
      </rPr>
      <t>Ice Age: Continental Drift </t>
    </r>
  </si>
  <si>
    <r>
      <rPr>
        <sz val="11"/>
        <color rgb="FF000000"/>
        <rFont val="Calibri"/>
      </rPr>
      <t>The Spiderwick Chronicles </t>
    </r>
  </si>
  <si>
    <r>
      <rPr>
        <sz val="11"/>
        <color rgb="FF000000"/>
        <rFont val="Calibri"/>
      </rPr>
      <t>Rush Hour 2 </t>
    </r>
  </si>
  <si>
    <r>
      <rPr>
        <sz val="11"/>
        <color rgb="FF000000"/>
        <rFont val="Calibri"/>
      </rPr>
      <t>What Lies Beneath </t>
    </r>
  </si>
  <si>
    <r>
      <rPr>
        <sz val="11"/>
        <color rgb="FF000000"/>
        <rFont val="Calibri"/>
      </rPr>
      <t>It's Complicated </t>
    </r>
  </si>
  <si>
    <r>
      <rPr>
        <sz val="11"/>
        <color rgb="FF000000"/>
        <rFont val="Calibri"/>
      </rPr>
      <t>Eagle Eye </t>
    </r>
  </si>
  <si>
    <r>
      <rPr>
        <sz val="11"/>
        <color rgb="FF000000"/>
        <rFont val="Calibri"/>
      </rPr>
      <t>The Manchurian Candidate </t>
    </r>
  </si>
  <si>
    <r>
      <rPr>
        <sz val="11"/>
        <color rgb="FF000000"/>
        <rFont val="Calibri"/>
      </rPr>
      <t>Tears of the Sun </t>
    </r>
  </si>
  <si>
    <r>
      <rPr>
        <sz val="11"/>
        <color rgb="FF000000"/>
        <rFont val="Calibri"/>
      </rPr>
      <t>Monster House </t>
    </r>
  </si>
  <si>
    <r>
      <rPr>
        <sz val="11"/>
        <color rgb="FF000000"/>
        <rFont val="Calibri"/>
      </rPr>
      <t>Bandits </t>
    </r>
  </si>
  <si>
    <r>
      <rPr>
        <sz val="11"/>
        <color rgb="FF000000"/>
        <rFont val="Calibri"/>
      </rPr>
      <t>Hostage </t>
    </r>
  </si>
  <si>
    <r>
      <rPr>
        <sz val="11"/>
        <color rgb="FF000000"/>
        <rFont val="Calibri"/>
      </rPr>
      <t>Titan A.E. </t>
    </r>
  </si>
  <si>
    <r>
      <rPr>
        <sz val="11"/>
        <color rgb="FF000000"/>
        <rFont val="Calibri"/>
      </rPr>
      <t>Talladega Nights: The Ballad of Ricky Bobby </t>
    </r>
  </si>
  <si>
    <r>
      <rPr>
        <sz val="11"/>
        <color rgb="FF000000"/>
        <rFont val="Calibri"/>
      </rPr>
      <t>Ransom </t>
    </r>
  </si>
  <si>
    <r>
      <rPr>
        <sz val="11"/>
        <color rgb="FF000000"/>
        <rFont val="Calibri"/>
      </rPr>
      <t>Due Date </t>
    </r>
  </si>
  <si>
    <r>
      <rPr>
        <sz val="11"/>
        <color rgb="FF000000"/>
        <rFont val="Calibri"/>
      </rPr>
      <t>Focus </t>
    </r>
  </si>
  <si>
    <r>
      <rPr>
        <sz val="11"/>
        <color rgb="FF000000"/>
        <rFont val="Calibri"/>
      </rPr>
      <t>Wyatt Earp </t>
    </r>
  </si>
  <si>
    <r>
      <rPr>
        <sz val="11"/>
        <color rgb="FF000000"/>
        <rFont val="Calibri"/>
      </rPr>
      <t>U-571 </t>
    </r>
  </si>
  <si>
    <r>
      <rPr>
        <sz val="11"/>
        <color rgb="FF000000"/>
        <rFont val="Calibri"/>
      </rPr>
      <t>Antz </t>
    </r>
  </si>
  <si>
    <r>
      <rPr>
        <sz val="11"/>
        <color rgb="FF000000"/>
        <rFont val="Calibri"/>
      </rPr>
      <t>Contagion </t>
    </r>
  </si>
  <si>
    <r>
      <rPr>
        <sz val="11"/>
        <color rgb="FF000000"/>
        <rFont val="Calibri"/>
      </rPr>
      <t>Joy </t>
    </r>
  </si>
  <si>
    <r>
      <rPr>
        <sz val="11"/>
        <color rgb="FF000000"/>
        <rFont val="Calibri"/>
      </rPr>
      <t>Edge of Darkness </t>
    </r>
  </si>
  <si>
    <r>
      <rPr>
        <sz val="11"/>
        <color rgb="FF000000"/>
        <rFont val="Calibri"/>
      </rPr>
      <t>Flyboys </t>
    </r>
  </si>
  <si>
    <r>
      <rPr>
        <sz val="11"/>
        <color rgb="FF000000"/>
        <rFont val="Calibri"/>
      </rPr>
      <t>Pocahontas </t>
    </r>
  </si>
  <si>
    <r>
      <rPr>
        <sz val="11"/>
        <color rgb="FF000000"/>
        <rFont val="Calibri"/>
      </rPr>
      <t>Hitch </t>
    </r>
  </si>
  <si>
    <r>
      <rPr>
        <sz val="11"/>
        <color rgb="FF000000"/>
        <rFont val="Calibri"/>
      </rPr>
      <t>Shanghai Noon </t>
    </r>
  </si>
  <si>
    <r>
      <rPr>
        <sz val="11"/>
        <color rgb="FF000000"/>
        <rFont val="Calibri"/>
      </rPr>
      <t>The Forbidden Kingdom </t>
    </r>
  </si>
  <si>
    <r>
      <rPr>
        <sz val="11"/>
        <color rgb="FF000000"/>
        <rFont val="Calibri"/>
      </rPr>
      <t>Central Intelligence </t>
    </r>
  </si>
  <si>
    <r>
      <rPr>
        <sz val="11"/>
        <color rgb="FF000000"/>
        <rFont val="Calibri"/>
      </rPr>
      <t>Outbreak </t>
    </r>
  </si>
  <si>
    <r>
      <rPr>
        <sz val="11"/>
        <color rgb="FF000000"/>
        <rFont val="Calibri"/>
      </rPr>
      <t>Curious George </t>
    </r>
  </si>
  <si>
    <r>
      <rPr>
        <sz val="11"/>
        <color rgb="FF000000"/>
        <rFont val="Calibri"/>
      </rPr>
      <t>Silent Hill </t>
    </r>
  </si>
  <si>
    <r>
      <rPr>
        <sz val="11"/>
        <color rgb="FF000000"/>
        <rFont val="Calibri"/>
      </rPr>
      <t>The Beach </t>
    </r>
  </si>
  <si>
    <r>
      <rPr>
        <sz val="11"/>
        <color rgb="FF000000"/>
        <rFont val="Calibri"/>
      </rPr>
      <t>Run All Night </t>
    </r>
  </si>
  <si>
    <r>
      <rPr>
        <sz val="11"/>
        <color rgb="FF000000"/>
        <rFont val="Calibri"/>
      </rPr>
      <t>Courage Under Fire </t>
    </r>
  </si>
  <si>
    <r>
      <rPr>
        <sz val="11"/>
        <color rgb="FF000000"/>
        <rFont val="Calibri"/>
      </rPr>
      <t>Dune </t>
    </r>
  </si>
  <si>
    <r>
      <rPr>
        <sz val="11"/>
        <color rgb="FF000000"/>
        <rFont val="Calibri"/>
      </rPr>
      <t>16 Blocks </t>
    </r>
  </si>
  <si>
    <r>
      <rPr>
        <sz val="11"/>
        <color rgb="FF000000"/>
        <rFont val="Calibri"/>
      </rPr>
      <t>The Mechanic </t>
    </r>
  </si>
  <si>
    <r>
      <rPr>
        <sz val="11"/>
        <color rgb="FF000000"/>
        <rFont val="Calibri"/>
      </rPr>
      <t>The Heat </t>
    </r>
  </si>
  <si>
    <r>
      <rPr>
        <sz val="11"/>
        <color rgb="FF000000"/>
        <rFont val="Calibri"/>
      </rPr>
      <t>Licence to Kill </t>
    </r>
  </si>
  <si>
    <r>
      <rPr>
        <sz val="11"/>
        <color rgb="FF000000"/>
        <rFont val="Calibri"/>
      </rPr>
      <t>The Interview </t>
    </r>
  </si>
  <si>
    <r>
      <rPr>
        <sz val="11"/>
        <color rgb="FF000000"/>
        <rFont val="Calibri"/>
      </rPr>
      <t>Man on a Ledge </t>
    </r>
  </si>
  <si>
    <r>
      <rPr>
        <sz val="11"/>
        <color rgb="FF000000"/>
        <rFont val="Calibri"/>
      </rPr>
      <t>Vantage Point </t>
    </r>
  </si>
  <si>
    <r>
      <rPr>
        <sz val="11"/>
        <color rgb="FF000000"/>
        <rFont val="Calibri"/>
      </rPr>
      <t>Secret Window </t>
    </r>
  </si>
  <si>
    <r>
      <rPr>
        <sz val="11"/>
        <color rgb="FF000000"/>
        <rFont val="Calibri"/>
      </rPr>
      <t>The Odd Life of Timothy Green </t>
    </r>
  </si>
  <si>
    <r>
      <rPr>
        <sz val="11"/>
        <color rgb="FF000000"/>
        <rFont val="Calibri"/>
      </rPr>
      <t>Star Trek: Generations </t>
    </r>
  </si>
  <si>
    <r>
      <rPr>
        <sz val="11"/>
        <color rgb="FF000000"/>
        <rFont val="Calibri"/>
      </rPr>
      <t>White Squall </t>
    </r>
  </si>
  <si>
    <r>
      <rPr>
        <sz val="11"/>
        <color rgb="FF000000"/>
        <rFont val="Calibri"/>
      </rPr>
      <t>Austin Powers: The Spy Who Shagged Me </t>
    </r>
  </si>
  <si>
    <r>
      <rPr>
        <sz val="11"/>
        <color rgb="FF000000"/>
        <rFont val="Calibri"/>
      </rPr>
      <t>Friends with Benefits </t>
    </r>
  </si>
  <si>
    <r>
      <rPr>
        <sz val="11"/>
        <color rgb="FF000000"/>
        <rFont val="Calibri"/>
      </rPr>
      <t>Underworld: Rise of the Lycans </t>
    </r>
  </si>
  <si>
    <r>
      <rPr>
        <sz val="11"/>
        <color rgb="FF000000"/>
        <rFont val="Calibri"/>
      </rPr>
      <t>J. Edgar </t>
    </r>
  </si>
  <si>
    <r>
      <rPr>
        <sz val="11"/>
        <color rgb="FF000000"/>
        <rFont val="Calibri"/>
      </rPr>
      <t>Blast from the Past </t>
    </r>
  </si>
  <si>
    <r>
      <rPr>
        <sz val="11"/>
        <color rgb="FF000000"/>
        <rFont val="Calibri"/>
      </rPr>
      <t>Midnight in the Garden of Good and Evil </t>
    </r>
  </si>
  <si>
    <r>
      <rPr>
        <sz val="11"/>
        <color rgb="FF000000"/>
        <rFont val="Calibri"/>
      </rPr>
      <t>Hoffa </t>
    </r>
  </si>
  <si>
    <r>
      <rPr>
        <sz val="11"/>
        <color rgb="FF000000"/>
        <rFont val="Calibri"/>
      </rPr>
      <t>The Prince of Tides </t>
    </r>
  </si>
  <si>
    <r>
      <rPr>
        <sz val="11"/>
        <color rgb="FF000000"/>
        <rFont val="Calibri"/>
      </rPr>
      <t>Black Rain </t>
    </r>
  </si>
  <si>
    <r>
      <rPr>
        <sz val="11"/>
        <color rgb="FF000000"/>
        <rFont val="Calibri"/>
      </rPr>
      <t>Drag Me to Hell </t>
    </r>
  </si>
  <si>
    <r>
      <rPr>
        <sz val="11"/>
        <color rgb="FF000000"/>
        <rFont val="Calibri"/>
      </rPr>
      <t>30 Days of Night </t>
    </r>
  </si>
  <si>
    <r>
      <rPr>
        <sz val="11"/>
        <color rgb="FF000000"/>
        <rFont val="Calibri"/>
      </rPr>
      <t>The Running Man </t>
    </r>
  </si>
  <si>
    <r>
      <rPr>
        <sz val="11"/>
        <color rgb="FF000000"/>
        <rFont val="Calibri"/>
      </rPr>
      <t>The Good Thief </t>
    </r>
  </si>
  <si>
    <r>
      <rPr>
        <sz val="11"/>
        <color rgb="FF000000"/>
        <rFont val="Calibri"/>
      </rPr>
      <t>Last Vegas </t>
    </r>
  </si>
  <si>
    <r>
      <rPr>
        <sz val="11"/>
        <color rgb="FF000000"/>
        <rFont val="Calibri"/>
      </rPr>
      <t>Zoolander </t>
    </r>
  </si>
  <si>
    <r>
      <rPr>
        <sz val="11"/>
        <color rgb="FF000000"/>
        <rFont val="Calibri"/>
      </rPr>
      <t>Kick-Ass 2 </t>
    </r>
  </si>
  <si>
    <r>
      <rPr>
        <sz val="11"/>
        <color rgb="FF000000"/>
        <rFont val="Calibri"/>
      </rPr>
      <t>Octopussy </t>
    </r>
  </si>
  <si>
    <r>
      <rPr>
        <sz val="11"/>
        <color rgb="FF000000"/>
        <rFont val="Calibri"/>
      </rPr>
      <t>Kiss the Girls </t>
    </r>
  </si>
  <si>
    <r>
      <rPr>
        <sz val="11"/>
        <color rgb="FF000000"/>
        <rFont val="Calibri"/>
      </rPr>
      <t>Flatliners </t>
    </r>
  </si>
  <si>
    <r>
      <rPr>
        <sz val="11"/>
        <color rgb="FF000000"/>
        <rFont val="Calibri"/>
      </rPr>
      <t>Nanny McPhee </t>
    </r>
  </si>
  <si>
    <r>
      <rPr>
        <sz val="11"/>
        <color rgb="FF000000"/>
        <rFont val="Calibri"/>
      </rPr>
      <t>The Sisterhood of the Traveling Pants </t>
    </r>
  </si>
  <si>
    <r>
      <rPr>
        <sz val="11"/>
        <color rgb="FF000000"/>
        <rFont val="Calibri"/>
      </rPr>
      <t>Kiss of the Dragon </t>
    </r>
  </si>
  <si>
    <r>
      <rPr>
        <sz val="11"/>
        <color rgb="FF000000"/>
        <rFont val="Calibri"/>
      </rPr>
      <t>A Lot Like Love </t>
    </r>
  </si>
  <si>
    <r>
      <rPr>
        <sz val="11"/>
        <color rgb="FF000000"/>
        <rFont val="Calibri"/>
      </rPr>
      <t>EuroTrip </t>
    </r>
  </si>
  <si>
    <r>
      <rPr>
        <sz val="11"/>
        <color rgb="FF000000"/>
        <rFont val="Calibri"/>
      </rPr>
      <t>Blindness </t>
    </r>
  </si>
  <si>
    <r>
      <rPr>
        <sz val="11"/>
        <color rgb="FF000000"/>
        <rFont val="Calibri"/>
      </rPr>
      <t>Zack and Miri Make a Porno </t>
    </r>
  </si>
  <si>
    <r>
      <rPr>
        <sz val="11"/>
        <color rgb="FF000000"/>
        <rFont val="Calibri"/>
      </rPr>
      <t>Joy Ride </t>
    </r>
  </si>
  <si>
    <r>
      <rPr>
        <sz val="11"/>
        <color rgb="FF000000"/>
        <rFont val="Calibri"/>
      </rPr>
      <t>Derailed </t>
    </r>
  </si>
  <si>
    <r>
      <rPr>
        <sz val="11"/>
        <color rgb="FF000000"/>
        <rFont val="Calibri"/>
      </rPr>
      <t>Summer of Sam </t>
    </r>
  </si>
  <si>
    <r>
      <rPr>
        <sz val="11"/>
        <color rgb="FF000000"/>
        <rFont val="Calibri"/>
      </rPr>
      <t>Never Back Down </t>
    </r>
  </si>
  <si>
    <r>
      <rPr>
        <sz val="11"/>
        <color rgb="FF000000"/>
        <rFont val="Calibri"/>
      </rPr>
      <t>Home Alone 2: Lost in New York </t>
    </r>
  </si>
  <si>
    <r>
      <rPr>
        <sz val="11"/>
        <color rgb="FF000000"/>
        <rFont val="Calibri"/>
      </rPr>
      <t>This Is Where I Leave You </t>
    </r>
  </si>
  <si>
    <r>
      <rPr>
        <sz val="11"/>
        <color rgb="FF000000"/>
        <rFont val="Calibri"/>
      </rPr>
      <t>Copycat </t>
    </r>
  </si>
  <si>
    <r>
      <rPr>
        <sz val="11"/>
        <color rgb="FF000000"/>
        <rFont val="Calibri"/>
      </rPr>
      <t>Home for the Holidays </t>
    </r>
  </si>
  <si>
    <r>
      <rPr>
        <sz val="11"/>
        <color rgb="FF000000"/>
        <rFont val="Calibri"/>
      </rPr>
      <t>The Greatest Story Ever Told </t>
    </r>
  </si>
  <si>
    <r>
      <rPr>
        <sz val="11"/>
        <color rgb="FF000000"/>
        <rFont val="Calibri"/>
      </rPr>
      <t>The Man Who Knew Too Little </t>
    </r>
  </si>
  <si>
    <r>
      <rPr>
        <sz val="11"/>
        <color rgb="FF000000"/>
        <rFont val="Calibri"/>
      </rPr>
      <t>The Weather Man </t>
    </r>
  </si>
  <si>
    <r>
      <rPr>
        <sz val="11"/>
        <color rgb="FF000000"/>
        <rFont val="Calibri"/>
      </rPr>
      <t>Burnt </t>
    </r>
  </si>
  <si>
    <r>
      <rPr>
        <sz val="11"/>
        <color rgb="FF000000"/>
        <rFont val="Calibri"/>
      </rPr>
      <t>Star Trek III: The Search for Spock </t>
    </r>
  </si>
  <si>
    <r>
      <rPr>
        <sz val="11"/>
        <color rgb="FF000000"/>
        <rFont val="Calibri"/>
      </rPr>
      <t>Diary of a Wimpy Kid: Rodrick Rules </t>
    </r>
  </si>
  <si>
    <r>
      <rPr>
        <sz val="11"/>
        <color rgb="FF000000"/>
        <rFont val="Calibri"/>
      </rPr>
      <t>Escobar: Paradise Lost </t>
    </r>
  </si>
  <si>
    <r>
      <rPr>
        <sz val="11"/>
        <color rgb="FF000000"/>
        <rFont val="Calibri"/>
      </rPr>
      <t>Hollywood Ending </t>
    </r>
  </si>
  <si>
    <r>
      <rPr>
        <sz val="11"/>
        <color rgb="FF000000"/>
        <rFont val="Calibri"/>
      </rPr>
      <t>The Immigrant </t>
    </r>
  </si>
  <si>
    <r>
      <rPr>
        <sz val="11"/>
        <color rgb="FF000000"/>
        <rFont val="Calibri"/>
      </rPr>
      <t>The Homesman </t>
    </r>
  </si>
  <si>
    <r>
      <rPr>
        <sz val="11"/>
        <color rgb="FF000000"/>
        <rFont val="Calibri"/>
      </rPr>
      <t>Wasabi </t>
    </r>
  </si>
  <si>
    <r>
      <rPr>
        <sz val="11"/>
        <color rgb="FF000000"/>
        <rFont val="Calibri"/>
      </rPr>
      <t>Bad Grandpa </t>
    </r>
  </si>
  <si>
    <r>
      <rPr>
        <sz val="11"/>
        <color rgb="FF000000"/>
        <rFont val="Calibri"/>
      </rPr>
      <t>The Last House on the Left </t>
    </r>
  </si>
  <si>
    <r>
      <rPr>
        <sz val="11"/>
        <color rgb="FF000000"/>
        <rFont val="Calibri"/>
      </rPr>
      <t>De-Lovely </t>
    </r>
  </si>
  <si>
    <r>
      <rPr>
        <sz val="11"/>
        <color rgb="FF000000"/>
        <rFont val="Calibri"/>
      </rPr>
      <t>Dark Blue </t>
    </r>
  </si>
  <si>
    <r>
      <rPr>
        <sz val="11"/>
        <color rgb="FF000000"/>
        <rFont val="Calibri"/>
      </rPr>
      <t>Promised Land </t>
    </r>
  </si>
  <si>
    <r>
      <rPr>
        <sz val="11"/>
        <color rgb="FF000000"/>
        <rFont val="Calibri"/>
      </rPr>
      <t>Jonah: A VeggieTales Movie </t>
    </r>
  </si>
  <si>
    <r>
      <rPr>
        <sz val="11"/>
        <color rgb="FF000000"/>
        <rFont val="Calibri"/>
      </rPr>
      <t>A Walk on the Moon </t>
    </r>
  </si>
  <si>
    <r>
      <rPr>
        <sz val="11"/>
        <color rgb="FF000000"/>
        <rFont val="Calibri"/>
      </rPr>
      <t>Attack the Block </t>
    </r>
  </si>
  <si>
    <r>
      <rPr>
        <sz val="11"/>
        <color rgb="FF000000"/>
        <rFont val="Calibri"/>
      </rPr>
      <t>I Love You Phillip Morris </t>
    </r>
  </si>
  <si>
    <r>
      <rPr>
        <sz val="11"/>
        <color rgb="FF000000"/>
        <rFont val="Calibri"/>
      </rPr>
      <t>The Funeral </t>
    </r>
  </si>
  <si>
    <r>
      <rPr>
        <sz val="11"/>
        <color rgb="FF000000"/>
        <rFont val="Calibri"/>
      </rPr>
      <t>Think Like a Man </t>
    </r>
  </si>
  <si>
    <r>
      <rPr>
        <sz val="11"/>
        <color rgb="FF000000"/>
        <rFont val="Calibri"/>
      </rPr>
      <t>Harold &amp; Kumar Escape from Guantanamo Bay </t>
    </r>
  </si>
  <si>
    <r>
      <rPr>
        <sz val="11"/>
        <color rgb="FF000000"/>
        <rFont val="Calibri"/>
      </rPr>
      <t>Yentl </t>
    </r>
  </si>
  <si>
    <r>
      <rPr>
        <sz val="11"/>
        <color rgb="FF000000"/>
        <rFont val="Calibri"/>
      </rPr>
      <t>Living Out Loud </t>
    </r>
  </si>
  <si>
    <r>
      <rPr>
        <sz val="11"/>
        <color rgb="FF000000"/>
        <rFont val="Calibri"/>
      </rPr>
      <t>Arbitrage </t>
    </r>
  </si>
  <si>
    <r>
      <rPr>
        <sz val="11"/>
        <color rgb="FF000000"/>
        <rFont val="Calibri"/>
      </rPr>
      <t>Pet Sematary </t>
    </r>
  </si>
  <si>
    <r>
      <rPr>
        <sz val="11"/>
        <color rgb="FF000000"/>
        <rFont val="Calibri"/>
      </rPr>
      <t>For Greater Glory: The True Story of Cristiada </t>
    </r>
  </si>
  <si>
    <r>
      <rPr>
        <sz val="11"/>
        <color rgb="FF000000"/>
        <rFont val="Calibri"/>
      </rPr>
      <t>The Second Best Exotic Marigold Hotel </t>
    </r>
  </si>
  <si>
    <r>
      <rPr>
        <sz val="11"/>
        <color rgb="FF000000"/>
        <rFont val="Calibri"/>
      </rPr>
      <t>Black or White </t>
    </r>
  </si>
  <si>
    <r>
      <rPr>
        <sz val="11"/>
        <color rgb="FF000000"/>
        <rFont val="Calibri"/>
      </rPr>
      <t>Romeo Is Bleeding </t>
    </r>
  </si>
  <si>
    <r>
      <rPr>
        <sz val="11"/>
        <color rgb="FF000000"/>
        <rFont val="Calibri"/>
      </rPr>
      <t>The Swindle </t>
    </r>
  </si>
  <si>
    <r>
      <rPr>
        <sz val="11"/>
        <color rgb="FF000000"/>
        <rFont val="Calibri"/>
      </rPr>
      <t>Rosewater </t>
    </r>
  </si>
  <si>
    <r>
      <rPr>
        <sz val="11"/>
        <color rgb="FF000000"/>
        <rFont val="Calibri"/>
      </rPr>
      <t>Severance </t>
    </r>
  </si>
  <si>
    <r>
      <rPr>
        <sz val="11"/>
        <color rgb="FF000000"/>
        <rFont val="Calibri"/>
      </rPr>
      <t>The Runaways </t>
    </r>
  </si>
  <si>
    <r>
      <rPr>
        <sz val="11"/>
        <color rgb="FF000000"/>
        <rFont val="Calibri"/>
      </rPr>
      <t>The Legend of Suriyothai </t>
    </r>
  </si>
  <si>
    <r>
      <rPr>
        <sz val="11"/>
        <color rgb="FF000000"/>
        <rFont val="Calibri"/>
      </rPr>
      <t>Opal Dream </t>
    </r>
  </si>
  <si>
    <r>
      <rPr>
        <sz val="11"/>
        <color rgb="FF000000"/>
        <rFont val="Calibri"/>
      </rPr>
      <t>Clay Pigeons </t>
    </r>
  </si>
  <si>
    <r>
      <rPr>
        <sz val="11"/>
        <color rgb="FF000000"/>
        <rFont val="Calibri"/>
      </rPr>
      <t>Dear Wendy </t>
    </r>
  </si>
  <si>
    <r>
      <rPr>
        <sz val="11"/>
        <color rgb="FF000000"/>
        <rFont val="Calibri"/>
      </rPr>
      <t>Auto Focus </t>
    </r>
  </si>
  <si>
    <r>
      <rPr>
        <sz val="11"/>
        <color rgb="FF000000"/>
        <rFont val="Calibri"/>
      </rPr>
      <t>The Work and the Glory II: American Zion </t>
    </r>
  </si>
  <si>
    <r>
      <rPr>
        <sz val="11"/>
        <color rgb="FF000000"/>
        <rFont val="Calibri"/>
      </rPr>
      <t>[Rec] 2 </t>
    </r>
  </si>
  <si>
    <r>
      <rPr>
        <sz val="11"/>
        <color rgb="FF000000"/>
        <rFont val="Calibri"/>
      </rPr>
      <t>Don Jon </t>
    </r>
  </si>
  <si>
    <r>
      <rPr>
        <sz val="11"/>
        <color rgb="FF000000"/>
        <rFont val="Calibri"/>
      </rPr>
      <t>Wonderland </t>
    </r>
  </si>
  <si>
    <r>
      <rPr>
        <sz val="11"/>
        <color rgb="FF000000"/>
        <rFont val="Calibri"/>
      </rPr>
      <t>Insidious: Chapter 2 </t>
    </r>
  </si>
  <si>
    <r>
      <rPr>
        <sz val="11"/>
        <color rgb="FF000000"/>
        <rFont val="Calibri"/>
      </rPr>
      <t>Saw II </t>
    </r>
  </si>
  <si>
    <r>
      <rPr>
        <sz val="11"/>
        <color rgb="FF000000"/>
        <rFont val="Calibri"/>
      </rPr>
      <t>Jackass: The Movie </t>
    </r>
  </si>
  <si>
    <r>
      <rPr>
        <sz val="11"/>
        <color rgb="FF000000"/>
        <rFont val="Calibri"/>
      </rPr>
      <t>A Nightmare on Elm Street 3: Dream Warriors </t>
    </r>
  </si>
  <si>
    <r>
      <rPr>
        <sz val="11"/>
        <color rgb="FF000000"/>
        <rFont val="Calibri"/>
      </rPr>
      <t>My Big Fat Greek Wedding </t>
    </r>
  </si>
  <si>
    <r>
      <rPr>
        <sz val="11"/>
        <color rgb="FF000000"/>
        <rFont val="Calibri"/>
      </rPr>
      <t>Slums of Beverly Hills </t>
    </r>
  </si>
  <si>
    <r>
      <rPr>
        <sz val="11"/>
        <color rgb="FF000000"/>
        <rFont val="Calibri"/>
      </rPr>
      <t>Thumbsucker </t>
    </r>
  </si>
  <si>
    <r>
      <rPr>
        <sz val="11"/>
        <color rgb="FF000000"/>
        <rFont val="Calibri"/>
      </rPr>
      <t>Shooting Fish </t>
    </r>
  </si>
  <si>
    <r>
      <rPr>
        <sz val="11"/>
        <color rgb="FF000000"/>
        <rFont val="Calibri"/>
      </rPr>
      <t>The Original Kings of Comedy </t>
    </r>
  </si>
  <si>
    <r>
      <rPr>
        <sz val="11"/>
        <color rgb="FF000000"/>
        <rFont val="Calibri"/>
      </rPr>
      <t>DysFunktional Family </t>
    </r>
  </si>
  <si>
    <r>
      <rPr>
        <sz val="11"/>
        <color rgb="FF000000"/>
        <rFont val="Calibri"/>
      </rPr>
      <t>Valley of the Heart's Delight </t>
    </r>
  </si>
  <si>
    <r>
      <rPr>
        <sz val="11"/>
        <color rgb="FF000000"/>
        <rFont val="Calibri"/>
      </rPr>
      <t>London </t>
    </r>
  </si>
  <si>
    <r>
      <rPr>
        <sz val="11"/>
        <color rgb="FF000000"/>
        <rFont val="Calibri"/>
      </rPr>
      <t>Sherrybaby </t>
    </r>
  </si>
  <si>
    <r>
      <rPr>
        <sz val="11"/>
        <color rgb="FF000000"/>
        <rFont val="Calibri"/>
      </rPr>
      <t>The Greatest Movie Ever Sold </t>
    </r>
  </si>
  <si>
    <r>
      <rPr>
        <sz val="11"/>
        <color rgb="FF000000"/>
        <rFont val="Calibri"/>
      </rPr>
      <t>Incident at Loch Ness </t>
    </r>
  </si>
  <si>
    <r>
      <rPr>
        <sz val="11"/>
        <color rgb="FF000000"/>
        <rFont val="Calibri"/>
      </rPr>
      <t>But I'm a Cheerleader </t>
    </r>
  </si>
  <si>
    <r>
      <rPr>
        <sz val="11"/>
        <color rgb="FF000000"/>
        <rFont val="Calibri"/>
      </rPr>
      <t>The Howling </t>
    </r>
  </si>
  <si>
    <r>
      <rPr>
        <sz val="11"/>
        <color rgb="FF000000"/>
        <rFont val="Calibri"/>
      </rPr>
      <t>Interview with the Assassin </t>
    </r>
  </si>
  <si>
    <r>
      <rPr>
        <sz val="11"/>
        <color rgb="FF000000"/>
        <rFont val="Calibri"/>
      </rPr>
      <t>Broken Vessels </t>
    </r>
  </si>
  <si>
    <r>
      <rPr>
        <sz val="11"/>
        <color rgb="FF000000"/>
        <rFont val="Calibri"/>
      </rPr>
      <t>Lonesome Jim </t>
    </r>
  </si>
  <si>
    <r>
      <rPr>
        <sz val="11"/>
        <color rgb="FF000000"/>
        <rFont val="Calibri"/>
      </rPr>
      <t>The Prophecy </t>
    </r>
  </si>
  <si>
    <r>
      <rPr>
        <sz val="11"/>
        <color rgb="FF000000"/>
        <rFont val="Calibri"/>
      </rPr>
      <t>Fighting Tommy Riley </t>
    </r>
  </si>
  <si>
    <r>
      <rPr>
        <sz val="11"/>
        <color rgb="FF000000"/>
        <rFont val="Calibri"/>
      </rPr>
      <t>Chuck &amp; Buck </t>
    </r>
  </si>
  <si>
    <r>
      <rPr>
        <sz val="11"/>
        <color rgb="FF000000"/>
        <rFont val="Calibri"/>
      </rPr>
      <t>The Brothers McMullen </t>
    </r>
  </si>
  <si>
    <r>
      <rPr>
        <sz val="11"/>
        <color rgb="FF000000"/>
        <rFont val="Calibri"/>
      </rPr>
      <t>The Puffy Chair </t>
    </r>
  </si>
  <si>
    <r>
      <rPr>
        <sz val="11"/>
        <color rgb="FF000000"/>
        <rFont val="Calibri"/>
      </rPr>
      <t>My Date with Drew </t>
    </r>
  </si>
  <si>
    <r>
      <rPr>
        <sz val="11"/>
        <color rgb="FF000000"/>
        <rFont val="Calibri"/>
      </rPr>
      <t>The Lone Ranger </t>
    </r>
  </si>
  <si>
    <r>
      <rPr>
        <sz val="11"/>
        <color rgb="FF000000"/>
        <rFont val="Calibri"/>
      </rPr>
      <t>Alice in Wonderland </t>
    </r>
  </si>
  <si>
    <r>
      <rPr>
        <sz val="11"/>
        <color rgb="FF000000"/>
        <rFont val="Calibri"/>
      </rPr>
      <t>Monsters vs. Aliens </t>
    </r>
  </si>
  <si>
    <r>
      <rPr>
        <sz val="11"/>
        <color rgb="FF000000"/>
        <rFont val="Calibri"/>
      </rPr>
      <t>Tomorrowland </t>
    </r>
  </si>
  <si>
    <r>
      <rPr>
        <sz val="11"/>
        <color rgb="FF000000"/>
        <rFont val="Calibri"/>
      </rPr>
      <t>Turbo </t>
    </r>
  </si>
  <si>
    <r>
      <rPr>
        <sz val="11"/>
        <color rgb="FF000000"/>
        <rFont val="Calibri"/>
      </rPr>
      <t>War of the Worlds </t>
    </r>
  </si>
  <si>
    <r>
      <rPr>
        <sz val="11"/>
        <color rgb="FF000000"/>
        <rFont val="Calibri"/>
      </rPr>
      <t>Dinosaur </t>
    </r>
  </si>
  <si>
    <r>
      <rPr>
        <sz val="11"/>
        <color rgb="FF000000"/>
        <rFont val="Calibri"/>
      </rPr>
      <t>Star Wars: Episode I - The Phantom Menace </t>
    </r>
  </si>
  <si>
    <r>
      <rPr>
        <sz val="11"/>
        <color rgb="FF000000"/>
        <rFont val="Calibri"/>
      </rPr>
      <t>Tomorrow Never Dies </t>
    </r>
  </si>
  <si>
    <r>
      <rPr>
        <sz val="11"/>
        <color rgb="FF000000"/>
        <rFont val="Calibri"/>
      </rPr>
      <t>Mr. &amp; Mrs. Smith </t>
    </r>
  </si>
  <si>
    <r>
      <rPr>
        <sz val="11"/>
        <color rgb="FF000000"/>
        <rFont val="Calibri"/>
      </rPr>
      <t>Gone in Sixty Seconds </t>
    </r>
  </si>
  <si>
    <r>
      <rPr>
        <sz val="11"/>
        <color rgb="FF000000"/>
        <rFont val="Calibri"/>
      </rPr>
      <t>Happy Feet </t>
    </r>
  </si>
  <si>
    <r>
      <rPr>
        <sz val="11"/>
        <color rgb="FF000000"/>
        <rFont val="Calibri"/>
      </rPr>
      <t>The Expendables </t>
    </r>
  </si>
  <si>
    <r>
      <rPr>
        <sz val="11"/>
        <color rgb="FF000000"/>
        <rFont val="Calibri"/>
      </rPr>
      <t>The Hangover Part II </t>
    </r>
  </si>
  <si>
    <r>
      <rPr>
        <sz val="11"/>
        <color rgb="FF000000"/>
        <rFont val="Calibri"/>
      </rPr>
      <t>Get Smart </t>
    </r>
  </si>
  <si>
    <r>
      <rPr>
        <sz val="11"/>
        <color rgb="FF000000"/>
        <rFont val="Calibri"/>
      </rPr>
      <t>Swordfish </t>
    </r>
  </si>
  <si>
    <r>
      <rPr>
        <sz val="11"/>
        <color rgb="FF000000"/>
        <rFont val="Calibri"/>
      </rPr>
      <t>Cloudy with a Chance of Meatballs 2 </t>
    </r>
  </si>
  <si>
    <r>
      <rPr>
        <sz val="11"/>
        <color rgb="FF000000"/>
        <rFont val="Calibri"/>
      </rPr>
      <t>The Lost World: Jurassic Park </t>
    </r>
  </si>
  <si>
    <r>
      <rPr>
        <sz val="11"/>
        <color rgb="FF000000"/>
        <rFont val="Calibri"/>
      </rPr>
      <t>Dreamgirls </t>
    </r>
  </si>
  <si>
    <r>
      <rPr>
        <sz val="11"/>
        <color rgb="FF000000"/>
        <rFont val="Calibri"/>
      </rPr>
      <t>Spanglish </t>
    </r>
  </si>
  <si>
    <r>
      <rPr>
        <sz val="11"/>
        <color rgb="FF000000"/>
        <rFont val="Calibri"/>
      </rPr>
      <t>The Village </t>
    </r>
  </si>
  <si>
    <r>
      <rPr>
        <sz val="11"/>
        <color rgb="FF000000"/>
        <rFont val="Calibri"/>
      </rPr>
      <t>Olympus Has Fallen </t>
    </r>
  </si>
  <si>
    <r>
      <rPr>
        <sz val="11"/>
        <color rgb="FF000000"/>
        <rFont val="Calibri"/>
      </rPr>
      <t>Killer Elite </t>
    </r>
  </si>
  <si>
    <r>
      <rPr>
        <sz val="11"/>
        <color rgb="FF000000"/>
        <rFont val="Calibri"/>
      </rPr>
      <t>Need for Speed </t>
    </r>
  </si>
  <si>
    <r>
      <rPr>
        <sz val="11"/>
        <color rgb="FF000000"/>
        <rFont val="Calibri"/>
      </rPr>
      <t>You've Got Mail </t>
    </r>
  </si>
  <si>
    <r>
      <rPr>
        <sz val="11"/>
        <color rgb="FF000000"/>
        <rFont val="Calibri"/>
      </rPr>
      <t>Sin City: A Dame to Kill For </t>
    </r>
  </si>
  <si>
    <r>
      <rPr>
        <sz val="11"/>
        <color rgb="FF000000"/>
        <rFont val="Calibri"/>
      </rPr>
      <t>The Horse Whisperer </t>
    </r>
  </si>
  <si>
    <r>
      <rPr>
        <sz val="11"/>
        <color rgb="FF000000"/>
        <rFont val="Calibri"/>
      </rPr>
      <t>Ladder 49 </t>
    </r>
  </si>
  <si>
    <r>
      <rPr>
        <sz val="11"/>
        <color rgb="FF000000"/>
        <rFont val="Calibri"/>
      </rPr>
      <t>A Civil Action </t>
    </r>
  </si>
  <si>
    <r>
      <rPr>
        <sz val="11"/>
        <color rgb="FF000000"/>
        <rFont val="Calibri"/>
      </rPr>
      <t>Beyond Borders </t>
    </r>
  </si>
  <si>
    <r>
      <rPr>
        <sz val="11"/>
        <color rgb="FF000000"/>
        <rFont val="Calibri"/>
      </rPr>
      <t>Instinct </t>
    </r>
  </si>
  <si>
    <r>
      <rPr>
        <sz val="11"/>
        <color rgb="FF000000"/>
        <rFont val="Calibri"/>
      </rPr>
      <t>From Paris with Love </t>
    </r>
  </si>
  <si>
    <r>
      <rPr>
        <sz val="11"/>
        <color rgb="FF000000"/>
        <rFont val="Calibri"/>
      </rPr>
      <t>Me, Myself &amp; Irene </t>
    </r>
  </si>
  <si>
    <r>
      <rPr>
        <sz val="11"/>
        <color rgb="FF000000"/>
        <rFont val="Calibri"/>
      </rPr>
      <t>The Replacements </t>
    </r>
  </si>
  <si>
    <r>
      <rPr>
        <sz val="11"/>
        <color rgb="FF000000"/>
        <rFont val="Calibri"/>
      </rPr>
      <t>Out of Time </t>
    </r>
  </si>
  <si>
    <r>
      <rPr>
        <sz val="11"/>
        <color rgb="FF000000"/>
        <rFont val="Calibri"/>
      </rPr>
      <t>For Love of the Game </t>
    </r>
  </si>
  <si>
    <r>
      <rPr>
        <sz val="11"/>
        <color rgb="FF000000"/>
        <rFont val="Calibri"/>
      </rPr>
      <t>Hereafter </t>
    </r>
  </si>
  <si>
    <r>
      <rPr>
        <sz val="11"/>
        <color rgb="FF000000"/>
        <rFont val="Calibri"/>
      </rPr>
      <t>Basic </t>
    </r>
  </si>
  <si>
    <r>
      <rPr>
        <sz val="11"/>
        <color rgb="FF000000"/>
        <rFont val="Calibri"/>
      </rPr>
      <t>The International </t>
    </r>
  </si>
  <si>
    <r>
      <rPr>
        <sz val="11"/>
        <color rgb="FF000000"/>
        <rFont val="Calibri"/>
      </rPr>
      <t>The Cotton Club </t>
    </r>
  </si>
  <si>
    <r>
      <rPr>
        <sz val="11"/>
        <color rgb="FF000000"/>
        <rFont val="Calibri"/>
      </rPr>
      <t>The Pelican Brief </t>
    </r>
  </si>
  <si>
    <r>
      <rPr>
        <sz val="11"/>
        <color rgb="FF000000"/>
        <rFont val="Calibri"/>
      </rPr>
      <t>Changing Lanes </t>
    </r>
  </si>
  <si>
    <r>
      <rPr>
        <sz val="11"/>
        <color rgb="FF000000"/>
        <rFont val="Calibri"/>
      </rPr>
      <t>Blended </t>
    </r>
  </si>
  <si>
    <r>
      <rPr>
        <sz val="11"/>
        <color rgb="FF000000"/>
        <rFont val="Calibri"/>
      </rPr>
      <t>Savages </t>
    </r>
  </si>
  <si>
    <r>
      <rPr>
        <sz val="11"/>
        <color rgb="FF000000"/>
        <rFont val="Calibri"/>
      </rPr>
      <t>Cellular </t>
    </r>
  </si>
  <si>
    <r>
      <rPr>
        <sz val="11"/>
        <color rgb="FF000000"/>
        <rFont val="Calibri"/>
      </rPr>
      <t>Big Trouble </t>
    </r>
  </si>
  <si>
    <r>
      <rPr>
        <sz val="11"/>
        <color rgb="FF000000"/>
        <rFont val="Calibri"/>
      </rPr>
      <t>Charlie St. Cloud </t>
    </r>
  </si>
  <si>
    <r>
      <rPr>
        <sz val="11"/>
        <color rgb="FF000000"/>
        <rFont val="Calibri"/>
      </rPr>
      <t>Here Comes the Boom </t>
    </r>
  </si>
  <si>
    <r>
      <rPr>
        <sz val="11"/>
        <color rgb="FF000000"/>
        <rFont val="Calibri"/>
      </rPr>
      <t>The Mirror Has Two Faces </t>
    </r>
  </si>
  <si>
    <r>
      <rPr>
        <sz val="11"/>
        <color rgb="FF000000"/>
        <rFont val="Calibri"/>
      </rPr>
      <t>The Mothman Prophecies </t>
    </r>
  </si>
  <si>
    <r>
      <rPr>
        <sz val="11"/>
        <color rgb="FF000000"/>
        <rFont val="Calibri"/>
      </rPr>
      <t>The Skeleton Key </t>
    </r>
  </si>
  <si>
    <r>
      <rPr>
        <sz val="11"/>
        <color rgb="FF000000"/>
        <rFont val="Calibri"/>
      </rPr>
      <t>8MM </t>
    </r>
  </si>
  <si>
    <r>
      <rPr>
        <sz val="11"/>
        <color rgb="FF000000"/>
        <rFont val="Calibri"/>
      </rPr>
      <t>Morning Glory </t>
    </r>
  </si>
  <si>
    <r>
      <rPr>
        <sz val="11"/>
        <color rgb="FF000000"/>
        <rFont val="Calibri"/>
      </rPr>
      <t>Big Miracle </t>
    </r>
  </si>
  <si>
    <r>
      <rPr>
        <sz val="11"/>
        <color rgb="FF000000"/>
        <rFont val="Calibri"/>
      </rPr>
      <t>The Ugly Truth </t>
    </r>
  </si>
  <si>
    <r>
      <rPr>
        <sz val="11"/>
        <color rgb="FF000000"/>
        <rFont val="Calibri"/>
      </rPr>
      <t>The Grandmaster </t>
    </r>
  </si>
  <si>
    <r>
      <rPr>
        <sz val="11"/>
        <color rgb="FF000000"/>
        <rFont val="Calibri"/>
      </rPr>
      <t>City of Ember </t>
    </r>
  </si>
  <si>
    <r>
      <rPr>
        <sz val="11"/>
        <color rgb="FF000000"/>
        <rFont val="Calibri"/>
      </rPr>
      <t>Premium Rush </t>
    </r>
  </si>
  <si>
    <r>
      <rPr>
        <sz val="11"/>
        <color rgb="FF000000"/>
        <rFont val="Calibri"/>
      </rPr>
      <t>The Four Feathers </t>
    </r>
  </si>
  <si>
    <r>
      <rPr>
        <sz val="11"/>
        <color rgb="FF000000"/>
        <rFont val="Calibri"/>
      </rPr>
      <t>Step Up Revolution </t>
    </r>
  </si>
  <si>
    <r>
      <rPr>
        <sz val="11"/>
        <color rgb="FF000000"/>
        <rFont val="Calibri"/>
      </rPr>
      <t>The Punisher </t>
    </r>
  </si>
  <si>
    <r>
      <rPr>
        <sz val="11"/>
        <color rgb="FF000000"/>
        <rFont val="Calibri"/>
      </rPr>
      <t>Safe </t>
    </r>
  </si>
  <si>
    <r>
      <rPr>
        <sz val="11"/>
        <color rgb="FF000000"/>
        <rFont val="Calibri"/>
      </rPr>
      <t>Extraordinary Measures </t>
    </r>
  </si>
  <si>
    <r>
      <rPr>
        <sz val="11"/>
        <color rgb="FF000000"/>
        <rFont val="Calibri"/>
      </rPr>
      <t>Letters to Juliet </t>
    </r>
  </si>
  <si>
    <r>
      <rPr>
        <sz val="11"/>
        <color rgb="FF000000"/>
        <rFont val="Calibri"/>
      </rPr>
      <t>Dead Man Down </t>
    </r>
  </si>
  <si>
    <r>
      <rPr>
        <sz val="11"/>
        <color rgb="FF000000"/>
        <rFont val="Calibri"/>
      </rPr>
      <t>Pitch Perfect 2 </t>
    </r>
  </si>
  <si>
    <r>
      <rPr>
        <sz val="11"/>
        <color rgb="FF000000"/>
        <rFont val="Calibri"/>
      </rPr>
      <t>How to Lose Friends &amp; Alienate People </t>
    </r>
  </si>
  <si>
    <r>
      <rPr>
        <sz val="11"/>
        <color rgb="FF000000"/>
        <rFont val="Calibri"/>
      </rPr>
      <t>A Walk Among the Tombstones </t>
    </r>
  </si>
  <si>
    <r>
      <rPr>
        <sz val="11"/>
        <color rgb="FF000000"/>
        <rFont val="Calibri"/>
      </rPr>
      <t>Red Eye </t>
    </r>
  </si>
  <si>
    <r>
      <rPr>
        <sz val="11"/>
        <color rgb="FF000000"/>
        <rFont val="Calibri"/>
      </rPr>
      <t>Pain &amp; Gain </t>
    </r>
  </si>
  <si>
    <r>
      <rPr>
        <sz val="11"/>
        <color rgb="FF000000"/>
        <rFont val="Calibri"/>
      </rPr>
      <t>In Good Company </t>
    </r>
  </si>
  <si>
    <r>
      <rPr>
        <sz val="11"/>
        <color rgb="FF000000"/>
        <rFont val="Calibri"/>
      </rPr>
      <t>Self/less </t>
    </r>
  </si>
  <si>
    <r>
      <rPr>
        <sz val="11"/>
        <color rgb="FF000000"/>
        <rFont val="Calibri"/>
      </rPr>
      <t>The Lucky One </t>
    </r>
  </si>
  <si>
    <r>
      <rPr>
        <sz val="11"/>
        <color rgb="FF000000"/>
        <rFont val="Calibri"/>
      </rPr>
      <t>Contraband </t>
    </r>
  </si>
  <si>
    <r>
      <rPr>
        <sz val="11"/>
        <color rgb="FF000000"/>
        <rFont val="Calibri"/>
      </rPr>
      <t>The Giver </t>
    </r>
  </si>
  <si>
    <r>
      <rPr>
        <sz val="11"/>
        <color rgb="FF000000"/>
        <rFont val="Calibri"/>
      </rPr>
      <t>Blood Ties </t>
    </r>
  </si>
  <si>
    <r>
      <rPr>
        <sz val="11"/>
        <color rgb="FF000000"/>
        <rFont val="Calibri"/>
      </rPr>
      <t>Stop-Loss </t>
    </r>
  </si>
  <si>
    <r>
      <rPr>
        <sz val="11"/>
        <color rgb="FF000000"/>
        <rFont val="Calibri"/>
      </rPr>
      <t>Where the Truth Lies </t>
    </r>
  </si>
  <si>
    <r>
      <rPr>
        <sz val="11"/>
        <color rgb="FF000000"/>
        <rFont val="Calibri"/>
      </rPr>
      <t>Kung Fu Killer </t>
    </r>
  </si>
  <si>
    <r>
      <rPr>
        <sz val="11"/>
        <color rgb="FF000000"/>
        <rFont val="Calibri"/>
      </rPr>
      <t>Footloose </t>
    </r>
  </si>
  <si>
    <r>
      <rPr>
        <sz val="11"/>
        <color rgb="FF000000"/>
        <rFont val="Calibri"/>
      </rPr>
      <t>Faster </t>
    </r>
  </si>
  <si>
    <r>
      <rPr>
        <sz val="11"/>
        <color rgb="FF000000"/>
        <rFont val="Calibri"/>
      </rPr>
      <t>The Informant! </t>
    </r>
  </si>
  <si>
    <r>
      <rPr>
        <sz val="11"/>
        <color rgb="FF000000"/>
        <rFont val="Calibri"/>
      </rPr>
      <t>Homefront </t>
    </r>
  </si>
  <si>
    <r>
      <rPr>
        <sz val="11"/>
        <color rgb="FF000000"/>
        <rFont val="Calibri"/>
      </rPr>
      <t>My Fellow Americans </t>
    </r>
  </si>
  <si>
    <r>
      <rPr>
        <sz val="11"/>
        <color rgb="FF000000"/>
        <rFont val="Calibri"/>
      </rPr>
      <t>Wild Things </t>
    </r>
  </si>
  <si>
    <r>
      <rPr>
        <sz val="11"/>
        <color rgb="FF000000"/>
        <rFont val="Calibri"/>
      </rPr>
      <t>Daybreakers </t>
    </r>
  </si>
  <si>
    <r>
      <rPr>
        <sz val="11"/>
        <color rgb="FF000000"/>
        <rFont val="Calibri"/>
      </rPr>
      <t>A Dangerous Method </t>
    </r>
  </si>
  <si>
    <r>
      <rPr>
        <sz val="11"/>
        <color rgb="FF000000"/>
        <rFont val="Calibri"/>
      </rPr>
      <t>The Crazies </t>
    </r>
  </si>
  <si>
    <r>
      <rPr>
        <sz val="11"/>
        <color rgb="FF000000"/>
        <rFont val="Calibri"/>
      </rPr>
      <t>Sex Drive </t>
    </r>
  </si>
  <si>
    <r>
      <rPr>
        <sz val="11"/>
        <color rgb="FF000000"/>
        <rFont val="Calibri"/>
      </rPr>
      <t>Youth in Revolt </t>
    </r>
  </si>
  <si>
    <r>
      <rPr>
        <sz val="11"/>
        <color rgb="FF000000"/>
        <rFont val="Calibri"/>
      </rPr>
      <t>Hoodwinked! </t>
    </r>
  </si>
  <si>
    <r>
      <rPr>
        <sz val="11"/>
        <color rgb="FF000000"/>
        <rFont val="Calibri"/>
      </rPr>
      <t>Let's Be Cops </t>
    </r>
  </si>
  <si>
    <r>
      <rPr>
        <sz val="11"/>
        <color rgb="FF000000"/>
        <rFont val="Calibri"/>
      </rPr>
      <t>Evil Dead </t>
    </r>
  </si>
  <si>
    <r>
      <rPr>
        <sz val="11"/>
        <color rgb="FF000000"/>
        <rFont val="Calibri"/>
      </rPr>
      <t>Fur: An Imaginary Portrait of Diane Arbus </t>
    </r>
  </si>
  <si>
    <r>
      <rPr>
        <sz val="11"/>
        <color rgb="FF000000"/>
        <rFont val="Calibri"/>
      </rPr>
      <t>Road Trip </t>
    </r>
  </si>
  <si>
    <r>
      <rPr>
        <sz val="11"/>
        <color rgb="FF000000"/>
        <rFont val="Calibri"/>
      </rPr>
      <t>Slither </t>
    </r>
  </si>
  <si>
    <r>
      <rPr>
        <sz val="11"/>
        <color rgb="FF000000"/>
        <rFont val="Calibri"/>
      </rPr>
      <t>Snitch </t>
    </r>
  </si>
  <si>
    <r>
      <rPr>
        <sz val="11"/>
        <color rgb="FF000000"/>
        <rFont val="Calibri"/>
      </rPr>
      <t>Jakob the Liar </t>
    </r>
  </si>
  <si>
    <r>
      <rPr>
        <sz val="11"/>
        <color rgb="FF000000"/>
        <rFont val="Calibri"/>
      </rPr>
      <t>Funny Games </t>
    </r>
  </si>
  <si>
    <r>
      <rPr>
        <sz val="11"/>
        <color rgb="FF000000"/>
        <rFont val="Calibri"/>
      </rPr>
      <t>A Perfect Getaway </t>
    </r>
  </si>
  <si>
    <r>
      <rPr>
        <sz val="11"/>
        <color rgb="FF000000"/>
        <rFont val="Calibri"/>
      </rPr>
      <t>Caravans </t>
    </r>
  </si>
  <si>
    <r>
      <rPr>
        <sz val="11"/>
        <color rgb="FF000000"/>
        <rFont val="Calibri"/>
      </rPr>
      <t>Margaret </t>
    </r>
  </si>
  <si>
    <r>
      <rPr>
        <sz val="11"/>
        <color rgb="FF000000"/>
        <rFont val="Calibri"/>
      </rPr>
      <t>Crazy/Beautiful </t>
    </r>
  </si>
  <si>
    <r>
      <rPr>
        <sz val="11"/>
        <color rgb="FF000000"/>
        <rFont val="Calibri"/>
      </rPr>
      <t>The Claim </t>
    </r>
  </si>
  <si>
    <r>
      <rPr>
        <sz val="11"/>
        <color rgb="FF000000"/>
        <rFont val="Calibri"/>
      </rPr>
      <t>Act of Valor </t>
    </r>
  </si>
  <si>
    <r>
      <rPr>
        <sz val="11"/>
        <color rgb="FF000000"/>
        <rFont val="Calibri"/>
      </rPr>
      <t>Step Up </t>
    </r>
  </si>
  <si>
    <r>
      <rPr>
        <sz val="11"/>
        <color rgb="FF000000"/>
        <rFont val="Calibri"/>
      </rPr>
      <t>Top Five </t>
    </r>
  </si>
  <si>
    <r>
      <rPr>
        <sz val="11"/>
        <color rgb="FF000000"/>
        <rFont val="Calibri"/>
      </rPr>
      <t>In the Land of Women </t>
    </r>
  </si>
  <si>
    <r>
      <rPr>
        <sz val="11"/>
        <color rgb="FF000000"/>
        <rFont val="Calibri"/>
      </rPr>
      <t>Recess: School's Out </t>
    </r>
  </si>
  <si>
    <r>
      <rPr>
        <sz val="11"/>
        <color rgb="FF000000"/>
        <rFont val="Calibri"/>
      </rPr>
      <t>Twilight Zone: The Movie </t>
    </r>
  </si>
  <si>
    <r>
      <rPr>
        <sz val="11"/>
        <color rgb="FF000000"/>
        <rFont val="Calibri"/>
      </rPr>
      <t>Road House </t>
    </r>
  </si>
  <si>
    <r>
      <rPr>
        <sz val="11"/>
        <color rgb="FF000000"/>
        <rFont val="Calibri"/>
      </rPr>
      <t>Can't Hardly Wait </t>
    </r>
  </si>
  <si>
    <r>
      <rPr>
        <sz val="11"/>
        <color rgb="FF000000"/>
        <rFont val="Calibri"/>
      </rPr>
      <t>Mo' Better Blues </t>
    </r>
  </si>
  <si>
    <r>
      <rPr>
        <sz val="11"/>
        <color rgb="FF000000"/>
        <rFont val="Calibri"/>
      </rPr>
      <t>Drop Dead Gorgeous </t>
    </r>
  </si>
  <si>
    <r>
      <rPr>
        <sz val="11"/>
        <color rgb="FF000000"/>
        <rFont val="Calibri"/>
      </rPr>
      <t>Jeff, Who Lives at Home </t>
    </r>
  </si>
  <si>
    <r>
      <rPr>
        <sz val="11"/>
        <color rgb="FF000000"/>
        <rFont val="Calibri"/>
      </rPr>
      <t>Bamboozled </t>
    </r>
  </si>
  <si>
    <r>
      <rPr>
        <sz val="11"/>
        <color rgb="FF000000"/>
        <rFont val="Calibri"/>
      </rPr>
      <t>The Joneses </t>
    </r>
  </si>
  <si>
    <r>
      <rPr>
        <sz val="11"/>
        <color rgb="FF000000"/>
        <rFont val="Calibri"/>
      </rPr>
      <t>Child's Play </t>
    </r>
  </si>
  <si>
    <r>
      <rPr>
        <sz val="11"/>
        <color rgb="FF000000"/>
        <rFont val="Calibri"/>
      </rPr>
      <t>The Purge: Anarchy </t>
    </r>
  </si>
  <si>
    <r>
      <rPr>
        <sz val="11"/>
        <color rgb="FF000000"/>
        <rFont val="Calibri"/>
      </rPr>
      <t>PCU </t>
    </r>
  </si>
  <si>
    <r>
      <rPr>
        <sz val="11"/>
        <color rgb="FF000000"/>
        <rFont val="Calibri"/>
      </rPr>
      <t>Crocodile Dundee </t>
    </r>
  </si>
  <si>
    <r>
      <rPr>
        <sz val="11"/>
        <color rgb="FF000000"/>
        <rFont val="Calibri"/>
      </rPr>
      <t>Awake </t>
    </r>
  </si>
  <si>
    <r>
      <rPr>
        <sz val="11"/>
        <color rgb="FF000000"/>
        <rFont val="Calibri"/>
      </rPr>
      <t>The DUFF </t>
    </r>
  </si>
  <si>
    <r>
      <rPr>
        <sz val="11"/>
        <color rgb="FF000000"/>
        <rFont val="Calibri"/>
      </rPr>
      <t>Brown Sugar </t>
    </r>
  </si>
  <si>
    <r>
      <rPr>
        <sz val="11"/>
        <color rgb="FF000000"/>
        <rFont val="Calibri"/>
      </rPr>
      <t>The Good Girl </t>
    </r>
  </si>
  <si>
    <r>
      <rPr>
        <sz val="11"/>
        <color rgb="FF000000"/>
        <rFont val="Calibri"/>
      </rPr>
      <t>Down in the Valley </t>
    </r>
  </si>
  <si>
    <r>
      <rPr>
        <sz val="11"/>
        <color rgb="FF000000"/>
        <rFont val="Calibri"/>
      </rPr>
      <t>The Blood of Heroes </t>
    </r>
  </si>
  <si>
    <r>
      <rPr>
        <sz val="11"/>
        <color rgb="FF000000"/>
        <rFont val="Calibri"/>
      </rPr>
      <t>The Other Side of Heaven </t>
    </r>
  </si>
  <si>
    <r>
      <rPr>
        <sz val="11"/>
        <color rgb="FF000000"/>
        <rFont val="Calibri"/>
      </rPr>
      <t>The Mighty Macs </t>
    </r>
  </si>
  <si>
    <r>
      <rPr>
        <sz val="11"/>
        <color rgb="FF000000"/>
        <rFont val="Calibri"/>
      </rPr>
      <t>Freeheld </t>
    </r>
  </si>
  <si>
    <r>
      <rPr>
        <sz val="11"/>
        <color rgb="FF000000"/>
        <rFont val="Calibri"/>
      </rPr>
      <t>Remember Me, My Love </t>
    </r>
  </si>
  <si>
    <r>
      <rPr>
        <sz val="11"/>
        <color rgb="FF000000"/>
        <rFont val="Calibri"/>
      </rPr>
      <t>Dolphins and Whales 3D: Tribes of the Ocean </t>
    </r>
  </si>
  <si>
    <r>
      <rPr>
        <sz val="11"/>
        <color rgb="FF000000"/>
        <rFont val="Calibri"/>
      </rPr>
      <t>Oculus </t>
    </r>
  </si>
  <si>
    <r>
      <rPr>
        <sz val="11"/>
        <color rgb="FF000000"/>
        <rFont val="Calibri"/>
      </rPr>
      <t>Mean Machine </t>
    </r>
  </si>
  <si>
    <r>
      <rPr>
        <sz val="11"/>
        <color rgb="FF000000"/>
        <rFont val="Calibri"/>
      </rPr>
      <t>Night Watch </t>
    </r>
  </si>
  <si>
    <r>
      <rPr>
        <sz val="11"/>
        <color rgb="FF000000"/>
        <rFont val="Calibri"/>
      </rPr>
      <t>You Kill Me </t>
    </r>
  </si>
  <si>
    <r>
      <rPr>
        <sz val="11"/>
        <color rgb="FF000000"/>
        <rFont val="Calibri"/>
      </rPr>
      <t>Stake Land </t>
    </r>
  </si>
  <si>
    <r>
      <rPr>
        <sz val="11"/>
        <color rgb="FF000000"/>
        <rFont val="Calibri"/>
      </rPr>
      <t>Ira &amp; Abby </t>
    </r>
  </si>
  <si>
    <r>
      <rPr>
        <sz val="11"/>
        <color rgb="FF000000"/>
        <rFont val="Calibri"/>
      </rPr>
      <t>Choke </t>
    </r>
  </si>
  <si>
    <r>
      <rPr>
        <sz val="11"/>
        <color rgb="FF000000"/>
        <rFont val="Calibri"/>
      </rPr>
      <t>Phantasm II </t>
    </r>
  </si>
  <si>
    <r>
      <rPr>
        <sz val="11"/>
        <color rgb="FF000000"/>
        <rFont val="Calibri"/>
      </rPr>
      <t>Boynton Beach Club </t>
    </r>
  </si>
  <si>
    <r>
      <rPr>
        <sz val="11"/>
        <color rgb="FF000000"/>
        <rFont val="Calibri"/>
      </rPr>
      <t>Shortbus </t>
    </r>
  </si>
  <si>
    <r>
      <rPr>
        <sz val="11"/>
        <color rgb="FF000000"/>
        <rFont val="Calibri"/>
      </rPr>
      <t>Killing Zoe </t>
    </r>
  </si>
  <si>
    <r>
      <rPr>
        <sz val="11"/>
        <color rgb="FF000000"/>
        <rFont val="Calibri"/>
      </rPr>
      <t>Session 9 </t>
    </r>
  </si>
  <si>
    <r>
      <rPr>
        <sz val="11"/>
        <color rgb="FF000000"/>
        <rFont val="Calibri"/>
      </rPr>
      <t>Stolen Summer </t>
    </r>
  </si>
  <si>
    <r>
      <rPr>
        <sz val="11"/>
        <color rgb="FF000000"/>
        <rFont val="Calibri"/>
      </rPr>
      <t>The Basket </t>
    </r>
  </si>
  <si>
    <r>
      <rPr>
        <sz val="11"/>
        <color rgb="FF000000"/>
        <rFont val="Calibri"/>
      </rPr>
      <t>Deterrence </t>
    </r>
  </si>
  <si>
    <r>
      <rPr>
        <sz val="11"/>
        <color rgb="FF000000"/>
        <rFont val="Calibri"/>
      </rPr>
      <t>Naturally Native </t>
    </r>
  </si>
  <si>
    <r>
      <rPr>
        <sz val="11"/>
        <color rgb="FF000000"/>
        <rFont val="Calibri"/>
      </rPr>
      <t>Hav Plenty </t>
    </r>
  </si>
  <si>
    <r>
      <rPr>
        <sz val="11"/>
        <color rgb="FF000000"/>
        <rFont val="Calibri"/>
      </rPr>
      <t>Fireproof </t>
    </r>
  </si>
  <si>
    <r>
      <rPr>
        <sz val="11"/>
        <color rgb="FF000000"/>
        <rFont val="Calibri"/>
      </rPr>
      <t>Groove </t>
    </r>
  </si>
  <si>
    <r>
      <rPr>
        <sz val="11"/>
        <color rgb="FF000000"/>
        <rFont val="Calibri"/>
      </rPr>
      <t>Hurricane Streets </t>
    </r>
  </si>
  <si>
    <r>
      <rPr>
        <sz val="11"/>
        <color rgb="FF000000"/>
        <rFont val="Calibri"/>
      </rPr>
      <t>The Living Wake </t>
    </r>
  </si>
  <si>
    <r>
      <rPr>
        <sz val="11"/>
        <color rgb="FF000000"/>
        <rFont val="Calibri"/>
      </rPr>
      <t>The Incredibly True Adventure of Two Girls in Love </t>
    </r>
  </si>
  <si>
    <r>
      <rPr>
        <sz val="11"/>
        <color rgb="FF000000"/>
        <rFont val="Calibri"/>
      </rPr>
      <t>Middle of Nowhere </t>
    </r>
  </si>
  <si>
    <r>
      <rPr>
        <sz val="11"/>
        <color rgb="FF000000"/>
        <rFont val="Calibri"/>
      </rPr>
      <t>She's Gotta Have It </t>
    </r>
  </si>
  <si>
    <r>
      <rPr>
        <sz val="11"/>
        <color rgb="FF000000"/>
        <rFont val="Calibri"/>
      </rPr>
      <t>Oz the Great and Powerful </t>
    </r>
  </si>
  <si>
    <r>
      <rPr>
        <sz val="11"/>
        <color rgb="FF000000"/>
        <rFont val="Calibri"/>
      </rPr>
      <t>Shrek Forever After </t>
    </r>
  </si>
  <si>
    <r>
      <rPr>
        <sz val="11"/>
        <color rgb="FF000000"/>
        <rFont val="Calibri"/>
      </rPr>
      <t>Terminator 3: Rise of the Machines </t>
    </r>
  </si>
  <si>
    <r>
      <rPr>
        <sz val="11"/>
        <color rgb="FF000000"/>
        <rFont val="Calibri"/>
      </rPr>
      <t>Alice Through the Looking Glass </t>
    </r>
  </si>
  <si>
    <r>
      <rPr>
        <sz val="11"/>
        <color rgb="FF000000"/>
        <rFont val="Calibri"/>
      </rPr>
      <t>Hancock </t>
    </r>
  </si>
  <si>
    <r>
      <rPr>
        <sz val="11"/>
        <color rgb="FF000000"/>
        <rFont val="Calibri"/>
      </rPr>
      <t>White House Down </t>
    </r>
  </si>
  <si>
    <r>
      <rPr>
        <sz val="11"/>
        <color rgb="FF000000"/>
        <rFont val="Calibri"/>
      </rPr>
      <t>Final Fantasy: The Spirits Within </t>
    </r>
  </si>
  <si>
    <r>
      <rPr>
        <sz val="11"/>
        <color rgb="FF000000"/>
        <rFont val="Calibri"/>
      </rPr>
      <t>The World Is Not Enough </t>
    </r>
  </si>
  <si>
    <r>
      <rPr>
        <sz val="11"/>
        <color rgb="FF000000"/>
        <rFont val="Calibri"/>
      </rPr>
      <t>Salt </t>
    </r>
  </si>
  <si>
    <r>
      <rPr>
        <sz val="11"/>
        <color rgb="FF000000"/>
        <rFont val="Calibri"/>
      </rPr>
      <t>Rio 2 </t>
    </r>
  </si>
  <si>
    <r>
      <rPr>
        <sz val="11"/>
        <color rgb="FF000000"/>
        <rFont val="Calibri"/>
      </rPr>
      <t>The Day After Tomorrow </t>
    </r>
  </si>
  <si>
    <r>
      <rPr>
        <sz val="11"/>
        <color rgb="FF000000"/>
        <rFont val="Calibri"/>
      </rPr>
      <t>The Perfect Storm </t>
    </r>
  </si>
  <si>
    <r>
      <rPr>
        <sz val="11"/>
        <color rgb="FF000000"/>
        <rFont val="Calibri"/>
      </rPr>
      <t>Night at the Museum </t>
    </r>
  </si>
  <si>
    <r>
      <rPr>
        <sz val="11"/>
        <color rgb="FF000000"/>
        <rFont val="Calibri"/>
      </rPr>
      <t>Ocean's Twelve </t>
    </r>
  </si>
  <si>
    <r>
      <rPr>
        <sz val="11"/>
        <color rgb="FF000000"/>
        <rFont val="Calibri"/>
      </rPr>
      <t>The Taking of Pelham 1 2 3 </t>
    </r>
  </si>
  <si>
    <r>
      <rPr>
        <sz val="11"/>
        <color rgb="FF000000"/>
        <rFont val="Calibri"/>
      </rPr>
      <t>The Interpreter </t>
    </r>
  </si>
  <si>
    <r>
      <rPr>
        <sz val="11"/>
        <color rgb="FF000000"/>
        <rFont val="Calibri"/>
      </rPr>
      <t>Air Force One </t>
    </r>
  </si>
  <si>
    <r>
      <rPr>
        <sz val="11"/>
        <color rgb="FF000000"/>
        <rFont val="Calibri"/>
      </rPr>
      <t>Click </t>
    </r>
  </si>
  <si>
    <r>
      <rPr>
        <sz val="11"/>
        <color rgb="FF000000"/>
        <rFont val="Calibri"/>
      </rPr>
      <t>The Longest Yard </t>
    </r>
  </si>
  <si>
    <r>
      <rPr>
        <sz val="11"/>
        <color rgb="FF000000"/>
        <rFont val="Calibri"/>
      </rPr>
      <t>Just Go with It </t>
    </r>
  </si>
  <si>
    <r>
      <rPr>
        <sz val="11"/>
        <color rgb="FF000000"/>
        <rFont val="Calibri"/>
      </rPr>
      <t>Minions </t>
    </r>
  </si>
  <si>
    <r>
      <rPr>
        <sz val="11"/>
        <color rgb="FF000000"/>
        <rFont val="Calibri"/>
      </rPr>
      <t>Funny People </t>
    </r>
  </si>
  <si>
    <r>
      <rPr>
        <sz val="11"/>
        <color rgb="FF000000"/>
        <rFont val="Calibri"/>
      </rPr>
      <t>Star Trek: Insurrection </t>
    </r>
  </si>
  <si>
    <r>
      <rPr>
        <sz val="11"/>
        <color rgb="FF000000"/>
        <rFont val="Calibri"/>
      </rPr>
      <t>Underworld: Awakening </t>
    </r>
  </si>
  <si>
    <r>
      <rPr>
        <sz val="11"/>
        <color rgb="FF000000"/>
        <rFont val="Calibri"/>
      </rPr>
      <t>The Sum of All Fears </t>
    </r>
  </si>
  <si>
    <r>
      <rPr>
        <sz val="11"/>
        <color rgb="FF000000"/>
        <rFont val="Calibri"/>
      </rPr>
      <t>Ted 2 </t>
    </r>
  </si>
  <si>
    <r>
      <rPr>
        <sz val="11"/>
        <color rgb="FF000000"/>
        <rFont val="Calibri"/>
      </rPr>
      <t>What Women Want </t>
    </r>
  </si>
  <si>
    <r>
      <rPr>
        <sz val="11"/>
        <color rgb="FF000000"/>
        <rFont val="Calibri"/>
      </rPr>
      <t>Space Cowboys </t>
    </r>
  </si>
  <si>
    <r>
      <rPr>
        <sz val="11"/>
        <color rgb="FF000000"/>
        <rFont val="Calibri"/>
      </rPr>
      <t>Cliffhanger </t>
    </r>
  </si>
  <si>
    <r>
      <rPr>
        <sz val="11"/>
        <color rgb="FF000000"/>
        <rFont val="Calibri"/>
      </rPr>
      <t>Mona Lisa Smile </t>
    </r>
  </si>
  <si>
    <r>
      <rPr>
        <sz val="11"/>
        <color rgb="FF000000"/>
        <rFont val="Calibri"/>
      </rPr>
      <t>The Dictator </t>
    </r>
  </si>
  <si>
    <r>
      <rPr>
        <sz val="11"/>
        <color rgb="FF000000"/>
        <rFont val="Calibri"/>
      </rPr>
      <t>Death Race </t>
    </r>
  </si>
  <si>
    <r>
      <rPr>
        <sz val="11"/>
        <color rgb="FF000000"/>
        <rFont val="Calibri"/>
      </rPr>
      <t>The Scorch Trials </t>
    </r>
  </si>
  <si>
    <r>
      <rPr>
        <sz val="11"/>
        <color rgb="FF000000"/>
        <rFont val="Calibri"/>
      </rPr>
      <t>Star Trek: Nemesis </t>
    </r>
  </si>
  <si>
    <r>
      <rPr>
        <sz val="11"/>
        <color rgb="FF000000"/>
        <rFont val="Calibri"/>
      </rPr>
      <t>Goosebumps </t>
    </r>
  </si>
  <si>
    <r>
      <rPr>
        <sz val="11"/>
        <color rgb="FF000000"/>
        <rFont val="Calibri"/>
      </rPr>
      <t>DragonHeart </t>
    </r>
  </si>
  <si>
    <r>
      <rPr>
        <sz val="11"/>
        <color rgb="FF000000"/>
        <rFont val="Calibri"/>
      </rPr>
      <t>Bowfinger </t>
    </r>
  </si>
  <si>
    <r>
      <rPr>
        <sz val="11"/>
        <color rgb="FF000000"/>
        <rFont val="Calibri"/>
      </rPr>
      <t>Death Becomes Her </t>
    </r>
  </si>
  <si>
    <r>
      <rPr>
        <sz val="11"/>
        <color rgb="FF000000"/>
        <rFont val="Calibri"/>
      </rPr>
      <t>Executive Decision </t>
    </r>
  </si>
  <si>
    <r>
      <rPr>
        <sz val="11"/>
        <color rgb="FF000000"/>
        <rFont val="Calibri"/>
      </rPr>
      <t>Alien 3 </t>
    </r>
  </si>
  <si>
    <r>
      <rPr>
        <sz val="11"/>
        <color rgb="FF000000"/>
        <rFont val="Calibri"/>
      </rPr>
      <t>Muppets Most Wanted </t>
    </r>
  </si>
  <si>
    <r>
      <rPr>
        <sz val="11"/>
        <color rgb="FF000000"/>
        <rFont val="Calibri"/>
      </rPr>
      <t>Burlesque </t>
    </r>
  </si>
  <si>
    <r>
      <rPr>
        <sz val="11"/>
        <color rgb="FF000000"/>
        <rFont val="Calibri"/>
      </rPr>
      <t>Elizabethtown </t>
    </r>
  </si>
  <si>
    <r>
      <rPr>
        <sz val="11"/>
        <color rgb="FF000000"/>
        <rFont val="Calibri"/>
      </rPr>
      <t>The Change-Up </t>
    </r>
  </si>
  <si>
    <r>
      <rPr>
        <sz val="11"/>
        <color rgb="FF000000"/>
        <rFont val="Calibri"/>
      </rPr>
      <t>How to Lose a Guy in 10 Days </t>
    </r>
  </si>
  <si>
    <r>
      <rPr>
        <sz val="11"/>
        <color rgb="FF000000"/>
        <rFont val="Calibri"/>
      </rPr>
      <t>Ninja Assassin </t>
    </r>
  </si>
  <si>
    <r>
      <rPr>
        <sz val="11"/>
        <color rgb="FF000000"/>
        <rFont val="Calibri"/>
      </rPr>
      <t>Blood Work </t>
    </r>
  </si>
  <si>
    <r>
      <rPr>
        <sz val="11"/>
        <color rgb="FF000000"/>
        <rFont val="Calibri"/>
      </rPr>
      <t>The Messenger: The Story of Joan of Arc </t>
    </r>
  </si>
  <si>
    <r>
      <rPr>
        <sz val="11"/>
        <color rgb="FF000000"/>
        <rFont val="Calibri"/>
      </rPr>
      <t>Death to Smoochy </t>
    </r>
  </si>
  <si>
    <r>
      <rPr>
        <sz val="11"/>
        <color rgb="FF000000"/>
        <rFont val="Calibri"/>
      </rPr>
      <t>Child 44 </t>
    </r>
  </si>
  <si>
    <r>
      <rPr>
        <sz val="11"/>
        <color rgb="FF000000"/>
        <rFont val="Calibri"/>
      </rPr>
      <t>Rat Race </t>
    </r>
  </si>
  <si>
    <r>
      <rPr>
        <sz val="11"/>
        <color rgb="FF000000"/>
        <rFont val="Calibri"/>
      </rPr>
      <t>Kate &amp; Leopold </t>
    </r>
  </si>
  <si>
    <r>
      <rPr>
        <sz val="11"/>
        <color rgb="FF000000"/>
        <rFont val="Calibri"/>
      </rPr>
      <t>Riding in Cars with Boys </t>
    </r>
  </si>
  <si>
    <r>
      <rPr>
        <sz val="11"/>
        <color rgb="FF000000"/>
        <rFont val="Calibri"/>
      </rPr>
      <t>Last Holiday </t>
    </r>
  </si>
  <si>
    <r>
      <rPr>
        <sz val="11"/>
        <color rgb="FF000000"/>
        <rFont val="Calibri"/>
      </rPr>
      <t>The Producers </t>
    </r>
  </si>
  <si>
    <r>
      <rPr>
        <sz val="11"/>
        <color rgb="FF000000"/>
        <rFont val="Calibri"/>
      </rPr>
      <t>Love in the Time of Cholera </t>
    </r>
  </si>
  <si>
    <r>
      <rPr>
        <sz val="11"/>
        <color rgb="FF000000"/>
        <rFont val="Calibri"/>
      </rPr>
      <t>Rambo: First Blood Part II </t>
    </r>
  </si>
  <si>
    <r>
      <rPr>
        <sz val="11"/>
        <color rgb="FF000000"/>
        <rFont val="Calibri"/>
      </rPr>
      <t>Double Jeopardy </t>
    </r>
  </si>
  <si>
    <r>
      <rPr>
        <sz val="11"/>
        <color rgb="FF000000"/>
        <rFont val="Calibri"/>
      </rPr>
      <t>Lucy </t>
    </r>
  </si>
  <si>
    <r>
      <rPr>
        <sz val="11"/>
        <color rgb="FF000000"/>
        <rFont val="Calibri"/>
      </rPr>
      <t>He's Just Not That Into You </t>
    </r>
  </si>
  <si>
    <r>
      <rPr>
        <sz val="11"/>
        <color rgb="FF000000"/>
        <rFont val="Calibri"/>
      </rPr>
      <t>17 Again </t>
    </r>
  </si>
  <si>
    <r>
      <rPr>
        <sz val="11"/>
        <color rgb="FF000000"/>
        <rFont val="Calibri"/>
      </rPr>
      <t>Behind Enemy Lines </t>
    </r>
  </si>
  <si>
    <r>
      <rPr>
        <sz val="11"/>
        <color rgb="FF000000"/>
        <rFont val="Calibri"/>
      </rPr>
      <t>Predators </t>
    </r>
  </si>
  <si>
    <r>
      <rPr>
        <sz val="11"/>
        <color rgb="FF000000"/>
        <rFont val="Calibri"/>
      </rPr>
      <t>Colombiana </t>
    </r>
  </si>
  <si>
    <r>
      <rPr>
        <sz val="11"/>
        <color rgb="FF000000"/>
        <rFont val="Calibri"/>
      </rPr>
      <t>Marie Antoinette </t>
    </r>
  </si>
  <si>
    <r>
      <rPr>
        <sz val="11"/>
        <color rgb="FF000000"/>
        <rFont val="Calibri"/>
      </rPr>
      <t>Grudge Match </t>
    </r>
  </si>
  <si>
    <r>
      <rPr>
        <sz val="11"/>
        <color rgb="FF000000"/>
        <rFont val="Calibri"/>
      </rPr>
      <t>Riddick </t>
    </r>
  </si>
  <si>
    <r>
      <rPr>
        <sz val="11"/>
        <color rgb="FF000000"/>
        <rFont val="Calibri"/>
      </rPr>
      <t>Switchback </t>
    </r>
  </si>
  <si>
    <r>
      <rPr>
        <sz val="11"/>
        <color rgb="FF000000"/>
        <rFont val="Calibri"/>
      </rPr>
      <t>Hot Tub Time Machine </t>
    </r>
  </si>
  <si>
    <r>
      <rPr>
        <sz val="11"/>
        <color rgb="FF000000"/>
        <rFont val="Calibri"/>
      </rPr>
      <t>Dolphin Tale 2 </t>
    </r>
  </si>
  <si>
    <r>
      <rPr>
        <sz val="11"/>
        <color rgb="FF000000"/>
        <rFont val="Calibri"/>
      </rPr>
      <t>Star Trek: The Motion Picture </t>
    </r>
  </si>
  <si>
    <r>
      <rPr>
        <sz val="11"/>
        <color rgb="FF000000"/>
        <rFont val="Calibri"/>
      </rPr>
      <t>The Man in the Iron Mask </t>
    </r>
  </si>
  <si>
    <r>
      <rPr>
        <sz val="11"/>
        <color rgb="FF000000"/>
        <rFont val="Calibri"/>
      </rPr>
      <t>Smilla's Sense of Snow </t>
    </r>
  </si>
  <si>
    <r>
      <rPr>
        <sz val="11"/>
        <color rgb="FF000000"/>
        <rFont val="Calibri"/>
      </rPr>
      <t>Phenomenon </t>
    </r>
  </si>
  <si>
    <r>
      <rPr>
        <sz val="11"/>
        <color rgb="FF000000"/>
        <rFont val="Calibri"/>
      </rPr>
      <t>The Number 23 </t>
    </r>
  </si>
  <si>
    <r>
      <rPr>
        <sz val="11"/>
        <color rgb="FF000000"/>
        <rFont val="Calibri"/>
      </rPr>
      <t>The Quick and the Dead </t>
    </r>
  </si>
  <si>
    <r>
      <rPr>
        <sz val="11"/>
        <color rgb="FF000000"/>
        <rFont val="Calibri"/>
      </rPr>
      <t>Big Daddy </t>
    </r>
  </si>
  <si>
    <r>
      <rPr>
        <sz val="11"/>
        <color rgb="FF000000"/>
        <rFont val="Calibri"/>
      </rPr>
      <t>American Pie 2 </t>
    </r>
  </si>
  <si>
    <r>
      <rPr>
        <sz val="11"/>
        <color rgb="FF000000"/>
        <rFont val="Calibri"/>
      </rPr>
      <t>Naked Gun 33 1/3: The Final Insult </t>
    </r>
  </si>
  <si>
    <r>
      <rPr>
        <sz val="11"/>
        <color rgb="FF000000"/>
        <rFont val="Calibri"/>
      </rPr>
      <t>Fright Night </t>
    </r>
  </si>
  <si>
    <r>
      <rPr>
        <sz val="11"/>
        <color rgb="FF000000"/>
        <rFont val="Calibri"/>
      </rPr>
      <t>The Last Stand </t>
    </r>
  </si>
  <si>
    <r>
      <rPr>
        <sz val="11"/>
        <color rgb="FF000000"/>
        <rFont val="Calibri"/>
      </rPr>
      <t>Keeping the Faith </t>
    </r>
  </si>
  <si>
    <r>
      <rPr>
        <sz val="11"/>
        <color rgb="FF000000"/>
        <rFont val="Calibri"/>
      </rPr>
      <t>Once Upon a Time in Mexico </t>
    </r>
  </si>
  <si>
    <r>
      <rPr>
        <sz val="11"/>
        <color rgb="FF000000"/>
        <rFont val="Calibri"/>
      </rPr>
      <t>Flawless </t>
    </r>
  </si>
  <si>
    <r>
      <rPr>
        <sz val="11"/>
        <color rgb="FF000000"/>
        <rFont val="Calibri"/>
      </rPr>
      <t>Mindhunters </t>
    </r>
  </si>
  <si>
    <r>
      <rPr>
        <sz val="11"/>
        <color rgb="FF000000"/>
        <rFont val="Calibri"/>
      </rPr>
      <t>The Raven </t>
    </r>
  </si>
  <si>
    <r>
      <rPr>
        <sz val="11"/>
        <color rgb="FF000000"/>
        <rFont val="Calibri"/>
      </rPr>
      <t>W. </t>
    </r>
  </si>
  <si>
    <r>
      <rPr>
        <sz val="11"/>
        <color rgb="FF000000"/>
        <rFont val="Calibri"/>
      </rPr>
      <t>She's the Man </t>
    </r>
  </si>
  <si>
    <r>
      <rPr>
        <sz val="11"/>
        <color rgb="FF000000"/>
        <rFont val="Calibri"/>
      </rPr>
      <t>The Losers </t>
    </r>
  </si>
  <si>
    <r>
      <rPr>
        <sz val="11"/>
        <color rgb="FF000000"/>
        <rFont val="Calibri"/>
      </rPr>
      <t>Brokedown Palace </t>
    </r>
  </si>
  <si>
    <r>
      <rPr>
        <sz val="11"/>
        <color rgb="FF000000"/>
        <rFont val="Calibri"/>
      </rPr>
      <t>The Santa Clause </t>
    </r>
  </si>
  <si>
    <r>
      <rPr>
        <sz val="11"/>
        <color rgb="FF000000"/>
        <rFont val="Calibri"/>
      </rPr>
      <t>Delivery Man </t>
    </r>
  </si>
  <si>
    <r>
      <rPr>
        <sz val="11"/>
        <color rgb="FF000000"/>
        <rFont val="Calibri"/>
      </rPr>
      <t>Diary of a Wimpy Kid: Dog Days </t>
    </r>
  </si>
  <si>
    <r>
      <rPr>
        <sz val="11"/>
        <color rgb="FF000000"/>
        <rFont val="Calibri"/>
      </rPr>
      <t>Hail, Caesar! </t>
    </r>
  </si>
  <si>
    <r>
      <rPr>
        <sz val="11"/>
        <color rgb="FF000000"/>
        <rFont val="Calibri"/>
      </rPr>
      <t>Beverly Hills Cop II </t>
    </r>
  </si>
  <si>
    <r>
      <rPr>
        <sz val="11"/>
        <color rgb="FF000000"/>
        <rFont val="Calibri"/>
      </rPr>
      <t>She's Out of My League </t>
    </r>
  </si>
  <si>
    <r>
      <rPr>
        <sz val="11"/>
        <color rgb="FF000000"/>
        <rFont val="Calibri"/>
      </rPr>
      <t>Pooh's Heffalump Movie </t>
    </r>
  </si>
  <si>
    <r>
      <rPr>
        <sz val="11"/>
        <color rgb="FF000000"/>
        <rFont val="Calibri"/>
      </rPr>
      <t>Be Kind Rewind </t>
    </r>
  </si>
  <si>
    <r>
      <rPr>
        <sz val="11"/>
        <color rgb="FF000000"/>
        <rFont val="Calibri"/>
      </rPr>
      <t>Bandslam </t>
    </r>
  </si>
  <si>
    <r>
      <rPr>
        <sz val="11"/>
        <color rgb="FF000000"/>
        <rFont val="Calibri"/>
      </rPr>
      <t>The Yards </t>
    </r>
  </si>
  <si>
    <r>
      <rPr>
        <sz val="11"/>
        <color rgb="FF000000"/>
        <rFont val="Calibri"/>
      </rPr>
      <t>Rapa Nui </t>
    </r>
  </si>
  <si>
    <r>
      <rPr>
        <sz val="11"/>
        <color rgb="FF000000"/>
        <rFont val="Calibri"/>
      </rPr>
      <t>Leap Year </t>
    </r>
  </si>
  <si>
    <r>
      <rPr>
        <sz val="11"/>
        <color rgb="FF000000"/>
        <rFont val="Calibri"/>
      </rPr>
      <t>The Invention of Lying </t>
    </r>
  </si>
  <si>
    <r>
      <rPr>
        <sz val="11"/>
        <color rgb="FF000000"/>
        <rFont val="Calibri"/>
      </rPr>
      <t>Neighbors </t>
    </r>
  </si>
  <si>
    <r>
      <rPr>
        <sz val="11"/>
        <color rgb="FF000000"/>
        <rFont val="Calibri"/>
      </rPr>
      <t>Anything Else </t>
    </r>
  </si>
  <si>
    <r>
      <rPr>
        <sz val="11"/>
        <color rgb="FF000000"/>
        <rFont val="Calibri"/>
      </rPr>
      <t>The Hills Have Eyes </t>
    </r>
  </si>
  <si>
    <r>
      <rPr>
        <sz val="11"/>
        <color rgb="FF000000"/>
        <rFont val="Calibri"/>
      </rPr>
      <t>Roar </t>
    </r>
  </si>
  <si>
    <r>
      <rPr>
        <sz val="11"/>
        <color rgb="FF000000"/>
        <rFont val="Calibri"/>
      </rPr>
      <t>Varsity Blues </t>
    </r>
  </si>
  <si>
    <r>
      <rPr>
        <sz val="11"/>
        <color rgb="FF000000"/>
        <rFont val="Calibri"/>
      </rPr>
      <t>Baby Boy </t>
    </r>
  </si>
  <si>
    <r>
      <rPr>
        <sz val="11"/>
        <color rgb="FF000000"/>
        <rFont val="Calibri"/>
      </rPr>
      <t>The Woman in Black </t>
    </r>
  </si>
  <si>
    <r>
      <rPr>
        <sz val="11"/>
        <color rgb="FF000000"/>
        <rFont val="Calibri"/>
      </rPr>
      <t>The Faculty </t>
    </r>
  </si>
  <si>
    <r>
      <rPr>
        <sz val="11"/>
        <color rgb="FF000000"/>
        <rFont val="Calibri"/>
      </rPr>
      <t>Because of Winn-Dixie </t>
    </r>
  </si>
  <si>
    <r>
      <rPr>
        <sz val="11"/>
        <color rgb="FF000000"/>
        <rFont val="Calibri"/>
      </rPr>
      <t>Keanu </t>
    </r>
  </si>
  <si>
    <r>
      <rPr>
        <sz val="11"/>
        <color rgb="FF000000"/>
        <rFont val="Calibri"/>
      </rPr>
      <t>New York Stories </t>
    </r>
  </si>
  <si>
    <r>
      <rPr>
        <sz val="11"/>
        <color rgb="FF000000"/>
        <rFont val="Calibri"/>
      </rPr>
      <t>The Assassin </t>
    </r>
  </si>
  <si>
    <r>
      <rPr>
        <sz val="11"/>
        <color rgb="FF000000"/>
        <rFont val="Calibri"/>
      </rPr>
      <t>The Iron Lady </t>
    </r>
  </si>
  <si>
    <r>
      <rPr>
        <sz val="11"/>
        <color rgb="FF000000"/>
        <rFont val="Calibri"/>
      </rPr>
      <t>Dirty Work </t>
    </r>
  </si>
  <si>
    <r>
      <rPr>
        <sz val="11"/>
        <color rgb="FF000000"/>
        <rFont val="Calibri"/>
      </rPr>
      <t>Solitary Man </t>
    </r>
  </si>
  <si>
    <r>
      <rPr>
        <sz val="11"/>
        <color rgb="FF000000"/>
        <rFont val="Calibri"/>
      </rPr>
      <t>Paper Towns </t>
    </r>
  </si>
  <si>
    <r>
      <rPr>
        <sz val="11"/>
        <color rgb="FF000000"/>
        <rFont val="Calibri"/>
      </rPr>
      <t>Project Almanac </t>
    </r>
  </si>
  <si>
    <r>
      <rPr>
        <sz val="11"/>
        <color rgb="FF000000"/>
        <rFont val="Calibri"/>
      </rPr>
      <t>Welcome to Collinwood </t>
    </r>
  </si>
  <si>
    <r>
      <rPr>
        <sz val="11"/>
        <color rgb="FF000000"/>
        <rFont val="Calibri"/>
      </rPr>
      <t>The Life Before Her Eyes </t>
    </r>
  </si>
  <si>
    <r>
      <rPr>
        <sz val="11"/>
        <color rgb="FF000000"/>
        <rFont val="Calibri"/>
      </rPr>
      <t>Jindabyne </t>
    </r>
  </si>
  <si>
    <r>
      <rPr>
        <sz val="11"/>
        <color rgb="FF000000"/>
        <rFont val="Calibri"/>
      </rPr>
      <t>There Goes My Baby </t>
    </r>
  </si>
  <si>
    <r>
      <rPr>
        <sz val="11"/>
        <color rgb="FF000000"/>
        <rFont val="Calibri"/>
      </rPr>
      <t>The Mighty Ducks </t>
    </r>
  </si>
  <si>
    <r>
      <rPr>
        <sz val="11"/>
        <color rgb="FF000000"/>
        <rFont val="Calibri"/>
      </rPr>
      <t>Hamlet 2 </t>
    </r>
  </si>
  <si>
    <r>
      <rPr>
        <sz val="11"/>
        <color rgb="FF000000"/>
        <rFont val="Calibri"/>
      </rPr>
      <t>New Nightmare </t>
    </r>
  </si>
  <si>
    <r>
      <rPr>
        <sz val="11"/>
        <color rgb="FF000000"/>
        <rFont val="Calibri"/>
      </rPr>
      <t>Brooklyn Rules </t>
    </r>
  </si>
  <si>
    <r>
      <rPr>
        <sz val="11"/>
        <color rgb="FF000000"/>
        <rFont val="Calibri"/>
      </rPr>
      <t>10th &amp; Wolf </t>
    </r>
  </si>
  <si>
    <r>
      <rPr>
        <sz val="11"/>
        <color rgb="FF000000"/>
        <rFont val="Calibri"/>
      </rPr>
      <t>Outside Providence </t>
    </r>
  </si>
  <si>
    <r>
      <rPr>
        <sz val="11"/>
        <color rgb="FF000000"/>
        <rFont val="Calibri"/>
      </rPr>
      <t>Factory Girl </t>
    </r>
  </si>
  <si>
    <r>
      <rPr>
        <sz val="11"/>
        <color rgb="FF000000"/>
        <rFont val="Calibri"/>
      </rPr>
      <t>Shade </t>
    </r>
  </si>
  <si>
    <r>
      <rPr>
        <sz val="11"/>
        <color rgb="FF000000"/>
        <rFont val="Calibri"/>
      </rPr>
      <t>Van Wilder: Party Liaison </t>
    </r>
  </si>
  <si>
    <r>
      <rPr>
        <sz val="11"/>
        <color rgb="FF000000"/>
        <rFont val="Calibri"/>
      </rPr>
      <t>Our Idiot Brother </t>
    </r>
  </si>
  <si>
    <r>
      <rPr>
        <sz val="11"/>
        <color rgb="FF000000"/>
        <rFont val="Calibri"/>
      </rPr>
      <t>Made </t>
    </r>
  </si>
  <si>
    <r>
      <rPr>
        <sz val="11"/>
        <color rgb="FF000000"/>
        <rFont val="Calibri"/>
      </rPr>
      <t>Everything Must Go </t>
    </r>
  </si>
  <si>
    <r>
      <rPr>
        <sz val="11"/>
        <color rgb="FF000000"/>
        <rFont val="Calibri"/>
      </rPr>
      <t>Winter Passing </t>
    </r>
  </si>
  <si>
    <r>
      <rPr>
        <sz val="11"/>
        <color rgb="FF000000"/>
        <rFont val="Calibri"/>
      </rPr>
      <t>Dreaming of Joseph Lees </t>
    </r>
  </si>
  <si>
    <r>
      <rPr>
        <sz val="11"/>
        <color rgb="FF000000"/>
        <rFont val="Calibri"/>
      </rPr>
      <t>Freakonomics </t>
    </r>
  </si>
  <si>
    <r>
      <rPr>
        <sz val="11"/>
        <color rgb="FF000000"/>
        <rFont val="Calibri"/>
      </rPr>
      <t>Northfork </t>
    </r>
  </si>
  <si>
    <r>
      <rPr>
        <sz val="11"/>
        <color rgb="FF000000"/>
        <rFont val="Calibri"/>
      </rPr>
      <t>The House of the Devil </t>
    </r>
  </si>
  <si>
    <r>
      <rPr>
        <sz val="11"/>
        <color rgb="FF000000"/>
        <rFont val="Calibri"/>
      </rPr>
      <t>The Quiet </t>
    </r>
  </si>
  <si>
    <r>
      <rPr>
        <sz val="11"/>
        <color rgb="FF000000"/>
        <rFont val="Calibri"/>
      </rPr>
      <t>The Brass Teapot </t>
    </r>
  </si>
  <si>
    <r>
      <rPr>
        <sz val="11"/>
        <color rgb="FF000000"/>
        <rFont val="Calibri"/>
      </rPr>
      <t>Dead Snow </t>
    </r>
  </si>
  <si>
    <r>
      <rPr>
        <sz val="11"/>
        <color rgb="FF000000"/>
        <rFont val="Calibri"/>
      </rPr>
      <t>The Blair Witch Project </t>
    </r>
  </si>
  <si>
    <r>
      <rPr>
        <sz val="11"/>
        <color rgb="FF000000"/>
        <rFont val="Calibri"/>
      </rPr>
      <t>The Singles Ward </t>
    </r>
  </si>
  <si>
    <r>
      <rPr>
        <sz val="11"/>
        <color rgb="FF000000"/>
        <rFont val="Calibri"/>
      </rPr>
      <t>Monsters </t>
    </r>
  </si>
  <si>
    <r>
      <rPr>
        <sz val="11"/>
        <color rgb="FF000000"/>
        <rFont val="Calibri"/>
      </rPr>
      <t>Compliance </t>
    </r>
  </si>
  <si>
    <r>
      <rPr>
        <sz val="11"/>
        <color rgb="FF000000"/>
        <rFont val="Calibri"/>
      </rPr>
      <t>Love and Other Catastrophes </t>
    </r>
  </si>
  <si>
    <r>
      <rPr>
        <sz val="11"/>
        <color rgb="FF000000"/>
        <rFont val="Calibri"/>
      </rPr>
      <t>The Grace Card </t>
    </r>
  </si>
  <si>
    <r>
      <rPr>
        <sz val="11"/>
        <color rgb="FF000000"/>
        <rFont val="Calibri"/>
      </rPr>
      <t>Newlyweds </t>
    </r>
  </si>
  <si>
    <r>
      <rPr>
        <sz val="11"/>
        <color rgb="FF000000"/>
        <rFont val="Calibri"/>
      </rPr>
      <t>Cars 2 </t>
    </r>
  </si>
  <si>
    <r>
      <rPr>
        <sz val="11"/>
        <color rgb="FF000000"/>
        <rFont val="Calibri"/>
      </rPr>
      <t>Jack the Giant Slayer </t>
    </r>
  </si>
  <si>
    <r>
      <rPr>
        <sz val="11"/>
        <color rgb="FF000000"/>
        <rFont val="Calibri"/>
      </rPr>
      <t>Transformers: Dark of the Moon </t>
    </r>
  </si>
  <si>
    <r>
      <rPr>
        <sz val="11"/>
        <color rgb="FF000000"/>
        <rFont val="Calibri"/>
      </rPr>
      <t>47 Ronin </t>
    </r>
  </si>
  <si>
    <r>
      <rPr>
        <sz val="11"/>
        <color rgb="FF000000"/>
        <rFont val="Calibri"/>
      </rPr>
      <t>The Chronicles of Narnia: The Voyage of the Dawn Treader </t>
    </r>
  </si>
  <si>
    <r>
      <rPr>
        <sz val="11"/>
        <color rgb="FF000000"/>
        <rFont val="Calibri"/>
      </rPr>
      <t>Beowulf </t>
    </r>
  </si>
  <si>
    <r>
      <rPr>
        <sz val="11"/>
        <color rgb="FF000000"/>
        <rFont val="Calibri"/>
      </rPr>
      <t>Knight and Day </t>
    </r>
  </si>
  <si>
    <r>
      <rPr>
        <sz val="11"/>
        <color rgb="FF000000"/>
        <rFont val="Calibri"/>
      </rPr>
      <t>Teenage Mutant Ninja Turtles: Out of the Shadows </t>
    </r>
  </si>
  <si>
    <r>
      <rPr>
        <sz val="11"/>
        <color rgb="FF000000"/>
        <rFont val="Calibri"/>
      </rPr>
      <t>Insurgent </t>
    </r>
  </si>
  <si>
    <r>
      <rPr>
        <sz val="11"/>
        <color rgb="FF000000"/>
        <rFont val="Calibri"/>
      </rPr>
      <t>The Mummy Returns </t>
    </r>
  </si>
  <si>
    <r>
      <rPr>
        <sz val="11"/>
        <color rgb="FF000000"/>
        <rFont val="Calibri"/>
      </rPr>
      <t>Transcendence </t>
    </r>
  </si>
  <si>
    <r>
      <rPr>
        <sz val="11"/>
        <color rgb="FF000000"/>
        <rFont val="Calibri"/>
      </rPr>
      <t>Twister </t>
    </r>
  </si>
  <si>
    <r>
      <rPr>
        <sz val="11"/>
        <color rgb="FF000000"/>
        <rFont val="Calibri"/>
      </rPr>
      <t>Robots </t>
    </r>
  </si>
  <si>
    <r>
      <rPr>
        <sz val="11"/>
        <color rgb="FF000000"/>
        <rFont val="Calibri"/>
      </rPr>
      <t>Space Jam </t>
    </r>
  </si>
  <si>
    <r>
      <rPr>
        <sz val="11"/>
        <color rgb="FF000000"/>
        <rFont val="Calibri"/>
      </rPr>
      <t>Mars Attacks! </t>
    </r>
  </si>
  <si>
    <r>
      <rPr>
        <sz val="11"/>
        <color rgb="FF000000"/>
        <rFont val="Calibri"/>
      </rPr>
      <t>Surrogates </t>
    </r>
  </si>
  <si>
    <r>
      <rPr>
        <sz val="11"/>
        <color rgb="FF000000"/>
        <rFont val="Calibri"/>
      </rPr>
      <t>The Angry Birds Movie </t>
    </r>
  </si>
  <si>
    <r>
      <rPr>
        <sz val="11"/>
        <color rgb="FF000000"/>
        <rFont val="Calibri"/>
      </rPr>
      <t>Wall Street: Money Never Sleeps </t>
    </r>
  </si>
  <si>
    <r>
      <rPr>
        <sz val="11"/>
        <color rgb="FF000000"/>
        <rFont val="Calibri"/>
      </rPr>
      <t>Dracula Untold </t>
    </r>
  </si>
  <si>
    <r>
      <rPr>
        <sz val="11"/>
        <color rgb="FF000000"/>
        <rFont val="Calibri"/>
      </rPr>
      <t>The Siege </t>
    </r>
  </si>
  <si>
    <r>
      <rPr>
        <sz val="11"/>
        <color rgb="FF000000"/>
        <rFont val="Calibri"/>
      </rPr>
      <t>Hart's War </t>
    </r>
  </si>
  <si>
    <r>
      <rPr>
        <sz val="11"/>
        <color rgb="FF000000"/>
        <rFont val="Calibri"/>
      </rPr>
      <t>This Means War </t>
    </r>
  </si>
  <si>
    <r>
      <rPr>
        <sz val="11"/>
        <color rgb="FF000000"/>
        <rFont val="Calibri"/>
      </rPr>
      <t>Astro Boy </t>
    </r>
  </si>
  <si>
    <r>
      <rPr>
        <sz val="11"/>
        <color rgb="FF000000"/>
        <rFont val="Calibri"/>
      </rPr>
      <t>Blades of Glory </t>
    </r>
  </si>
  <si>
    <r>
      <rPr>
        <sz val="11"/>
        <color rgb="FF000000"/>
        <rFont val="Calibri"/>
      </rPr>
      <t>Meet the Fockers </t>
    </r>
  </si>
  <si>
    <r>
      <rPr>
        <sz val="11"/>
        <color rgb="FF000000"/>
        <rFont val="Calibri"/>
      </rPr>
      <t>The General's Daughter </t>
    </r>
  </si>
  <si>
    <r>
      <rPr>
        <sz val="11"/>
        <color rgb="FF000000"/>
        <rFont val="Calibri"/>
      </rPr>
      <t>The Jackal </t>
    </r>
  </si>
  <si>
    <r>
      <rPr>
        <sz val="11"/>
        <color rgb="FF000000"/>
        <rFont val="Calibri"/>
      </rPr>
      <t>Paycheck </t>
    </r>
  </si>
  <si>
    <r>
      <rPr>
        <sz val="11"/>
        <color rgb="FF000000"/>
        <rFont val="Calibri"/>
      </rPr>
      <t>Alien: Resurrection </t>
    </r>
  </si>
  <si>
    <r>
      <rPr>
        <sz val="11"/>
        <color rgb="FF000000"/>
        <rFont val="Calibri"/>
      </rPr>
      <t>Intolerable Cruelty </t>
    </r>
  </si>
  <si>
    <r>
      <rPr>
        <sz val="11"/>
        <color rgb="FF000000"/>
        <rFont val="Calibri"/>
      </rPr>
      <t>The Internship </t>
    </r>
  </si>
  <si>
    <r>
      <rPr>
        <sz val="11"/>
        <color rgb="FF000000"/>
        <rFont val="Calibri"/>
      </rPr>
      <t>After the Sunset </t>
    </r>
  </si>
  <si>
    <r>
      <rPr>
        <sz val="11"/>
        <color rgb="FF000000"/>
        <rFont val="Calibri"/>
      </rPr>
      <t>American Wedding </t>
    </r>
  </si>
  <si>
    <r>
      <rPr>
        <sz val="11"/>
        <color rgb="FF000000"/>
        <rFont val="Calibri"/>
      </rPr>
      <t>Date Night </t>
    </r>
  </si>
  <si>
    <r>
      <rPr>
        <sz val="11"/>
        <color rgb="FF000000"/>
        <rFont val="Calibri"/>
      </rPr>
      <t>Tango &amp; Cash </t>
    </r>
  </si>
  <si>
    <r>
      <rPr>
        <sz val="11"/>
        <color rgb="FF000000"/>
        <rFont val="Calibri"/>
      </rPr>
      <t>Evita </t>
    </r>
  </si>
  <si>
    <r>
      <rPr>
        <sz val="11"/>
        <color rgb="FF000000"/>
        <rFont val="Calibri"/>
      </rPr>
      <t>Gods and Generals </t>
    </r>
  </si>
  <si>
    <r>
      <rPr>
        <sz val="11"/>
        <color rgb="FF000000"/>
        <rFont val="Calibri"/>
      </rPr>
      <t>Mamma Mia! </t>
    </r>
  </si>
  <si>
    <r>
      <rPr>
        <sz val="11"/>
        <color rgb="FF000000"/>
        <rFont val="Calibri"/>
      </rPr>
      <t>Anchorman 2: The Legend Continues </t>
    </r>
  </si>
  <si>
    <r>
      <rPr>
        <sz val="11"/>
        <color rgb="FF000000"/>
        <rFont val="Calibri"/>
      </rPr>
      <t>Don't Say a Word </t>
    </r>
  </si>
  <si>
    <r>
      <rPr>
        <sz val="11"/>
        <color rgb="FF000000"/>
        <rFont val="Calibri"/>
      </rPr>
      <t>Gremlins 2: The New Batch </t>
    </r>
  </si>
  <si>
    <r>
      <rPr>
        <sz val="11"/>
        <color rgb="FF000000"/>
        <rFont val="Calibri"/>
      </rPr>
      <t>Assassins </t>
    </r>
  </si>
  <si>
    <r>
      <rPr>
        <sz val="11"/>
        <color rgb="FF000000"/>
        <rFont val="Calibri"/>
      </rPr>
      <t>The Adventures of Ford Fairlane </t>
    </r>
  </si>
  <si>
    <r>
      <rPr>
        <sz val="11"/>
        <color rgb="FF000000"/>
        <rFont val="Calibri"/>
      </rPr>
      <t>My Best Friend's Wedding </t>
    </r>
  </si>
  <si>
    <r>
      <rPr>
        <sz val="11"/>
        <color rgb="FF000000"/>
        <rFont val="Calibri"/>
      </rPr>
      <t>Taken 2 </t>
    </r>
  </si>
  <si>
    <r>
      <rPr>
        <sz val="11"/>
        <color rgb="FF000000"/>
        <rFont val="Calibri"/>
      </rPr>
      <t>Tin Cup </t>
    </r>
  </si>
  <si>
    <r>
      <rPr>
        <sz val="11"/>
        <color rgb="FF000000"/>
        <rFont val="Calibri"/>
      </rPr>
      <t>Resident Evil: Extinction </t>
    </r>
  </si>
  <si>
    <r>
      <rPr>
        <sz val="11"/>
        <color rgb="FF000000"/>
        <rFont val="Calibri"/>
      </rPr>
      <t>The River Wild </t>
    </r>
  </si>
  <si>
    <r>
      <rPr>
        <sz val="11"/>
        <color rgb="FF000000"/>
        <rFont val="Calibri"/>
      </rPr>
      <t>Johnny English Reborn </t>
    </r>
  </si>
  <si>
    <r>
      <rPr>
        <sz val="11"/>
        <color rgb="FF000000"/>
        <rFont val="Calibri"/>
      </rPr>
      <t>High Crimes </t>
    </r>
  </si>
  <si>
    <r>
      <rPr>
        <sz val="11"/>
        <color rgb="FF000000"/>
        <rFont val="Calibri"/>
      </rPr>
      <t>The Warrior's Way </t>
    </r>
  </si>
  <si>
    <r>
      <rPr>
        <sz val="11"/>
        <color rgb="FF000000"/>
        <rFont val="Calibri"/>
      </rPr>
      <t>Horrible Bosses 2 </t>
    </r>
  </si>
  <si>
    <r>
      <rPr>
        <sz val="11"/>
        <color rgb="FF000000"/>
        <rFont val="Calibri"/>
      </rPr>
      <t>The Deep End of the Ocean </t>
    </r>
  </si>
  <si>
    <r>
      <rPr>
        <sz val="11"/>
        <color rgb="FF000000"/>
        <rFont val="Calibri"/>
      </rPr>
      <t>Blue Streak </t>
    </r>
  </si>
  <si>
    <r>
      <rPr>
        <sz val="11"/>
        <color rgb="FF000000"/>
        <rFont val="Calibri"/>
      </rPr>
      <t>Trainwreck </t>
    </r>
  </si>
  <si>
    <r>
      <rPr>
        <sz val="11"/>
        <color rgb="FF000000"/>
        <rFont val="Calibri"/>
      </rPr>
      <t>In &amp; Out </t>
    </r>
  </si>
  <si>
    <r>
      <rPr>
        <sz val="11"/>
        <color rgb="FF000000"/>
        <rFont val="Calibri"/>
      </rPr>
      <t>The Cell </t>
    </r>
  </si>
  <si>
    <r>
      <rPr>
        <sz val="11"/>
        <color rgb="FF000000"/>
        <rFont val="Calibri"/>
      </rPr>
      <t>TMNT </t>
    </r>
  </si>
  <si>
    <r>
      <rPr>
        <sz val="11"/>
        <color rgb="FF000000"/>
        <rFont val="Calibri"/>
      </rPr>
      <t>Ella Enchanted </t>
    </r>
  </si>
  <si>
    <r>
      <rPr>
        <sz val="11"/>
        <color rgb="FF000000"/>
        <rFont val="Calibri"/>
      </rPr>
      <t>Wimbledon </t>
    </r>
  </si>
  <si>
    <r>
      <rPr>
        <sz val="11"/>
        <color rgb="FF000000"/>
        <rFont val="Calibri"/>
      </rPr>
      <t>Femme Fatale </t>
    </r>
  </si>
  <si>
    <r>
      <rPr>
        <sz val="11"/>
        <color rgb="FF000000"/>
        <rFont val="Calibri"/>
      </rPr>
      <t>Thunder and the House of Magic </t>
    </r>
  </si>
  <si>
    <r>
      <rPr>
        <sz val="11"/>
        <color rgb="FF000000"/>
        <rFont val="Calibri"/>
      </rPr>
      <t>Transporter 2 </t>
    </r>
  </si>
  <si>
    <r>
      <rPr>
        <sz val="11"/>
        <color rgb="FF000000"/>
        <rFont val="Calibri"/>
      </rPr>
      <t>Repo Men </t>
    </r>
  </si>
  <si>
    <r>
      <rPr>
        <sz val="11"/>
        <color rgb="FF000000"/>
        <rFont val="Calibri"/>
      </rPr>
      <t>Going the Distance </t>
    </r>
  </si>
  <si>
    <r>
      <rPr>
        <sz val="11"/>
        <color rgb="FF000000"/>
        <rFont val="Calibri"/>
      </rPr>
      <t>Criminal </t>
    </r>
  </si>
  <si>
    <r>
      <rPr>
        <sz val="11"/>
        <color rgb="FF000000"/>
        <rFont val="Calibri"/>
      </rPr>
      <t>Moonraker </t>
    </r>
  </si>
  <si>
    <r>
      <rPr>
        <sz val="11"/>
        <color rgb="FF000000"/>
        <rFont val="Calibri"/>
      </rPr>
      <t>Arachnophobia </t>
    </r>
  </si>
  <si>
    <r>
      <rPr>
        <sz val="11"/>
        <color rgb="FF000000"/>
        <rFont val="Calibri"/>
      </rPr>
      <t>Ace Ventura: When Nature Calls </t>
    </r>
  </si>
  <si>
    <r>
      <rPr>
        <sz val="11"/>
        <color rgb="FF000000"/>
        <rFont val="Calibri"/>
      </rPr>
      <t>Hope Springs </t>
    </r>
  </si>
  <si>
    <r>
      <rPr>
        <sz val="11"/>
        <color rgb="FF000000"/>
        <rFont val="Calibri"/>
      </rPr>
      <t>A View to a Kill </t>
    </r>
  </si>
  <si>
    <r>
      <rPr>
        <sz val="11"/>
        <color rgb="FF000000"/>
        <rFont val="Calibri"/>
      </rPr>
      <t>Assault on Precinct 13 </t>
    </r>
  </si>
  <si>
    <r>
      <rPr>
        <sz val="11"/>
        <color rgb="FF000000"/>
        <rFont val="Calibri"/>
      </rPr>
      <t>Along Came a Spider </t>
    </r>
  </si>
  <si>
    <r>
      <rPr>
        <sz val="11"/>
        <color rgb="FF000000"/>
        <rFont val="Calibri"/>
      </rPr>
      <t>No Reservations </t>
    </r>
  </si>
  <si>
    <r>
      <rPr>
        <sz val="11"/>
        <color rgb="FF000000"/>
        <rFont val="Calibri"/>
      </rPr>
      <t>Formula 51 </t>
    </r>
  </si>
  <si>
    <r>
      <rPr>
        <sz val="11"/>
        <color rgb="FF000000"/>
        <rFont val="Calibri"/>
      </rPr>
      <t>Mr. Bean's Holiday </t>
    </r>
  </si>
  <si>
    <r>
      <rPr>
        <sz val="11"/>
        <color rgb="FF000000"/>
        <rFont val="Calibri"/>
      </rPr>
      <t>Dear John </t>
    </r>
  </si>
  <si>
    <r>
      <rPr>
        <sz val="11"/>
        <color rgb="FF000000"/>
        <rFont val="Calibri"/>
      </rPr>
      <t>War </t>
    </r>
  </si>
  <si>
    <r>
      <rPr>
        <sz val="11"/>
        <color rgb="FF000000"/>
        <rFont val="Calibri"/>
      </rPr>
      <t>Nurse Betty </t>
    </r>
  </si>
  <si>
    <r>
      <rPr>
        <sz val="11"/>
        <color rgb="FF000000"/>
        <rFont val="Calibri"/>
      </rPr>
      <t>Before I Go to Sleep </t>
    </r>
  </si>
  <si>
    <r>
      <rPr>
        <sz val="11"/>
        <color rgb="FF000000"/>
        <rFont val="Calibri"/>
      </rPr>
      <t>To Rome with Love </t>
    </r>
  </si>
  <si>
    <r>
      <rPr>
        <sz val="11"/>
        <color rgb="FF000000"/>
        <rFont val="Calibri"/>
      </rPr>
      <t>Hardball </t>
    </r>
  </si>
  <si>
    <r>
      <rPr>
        <sz val="11"/>
        <color rgb="FF000000"/>
        <rFont val="Calibri"/>
      </rPr>
      <t>The Tigger Movie </t>
    </r>
  </si>
  <si>
    <r>
      <rPr>
        <sz val="11"/>
        <color rgb="FF000000"/>
        <rFont val="Calibri"/>
      </rPr>
      <t>The American </t>
    </r>
  </si>
  <si>
    <r>
      <rPr>
        <sz val="11"/>
        <color rgb="FF000000"/>
        <rFont val="Calibri"/>
      </rPr>
      <t>Risen </t>
    </r>
  </si>
  <si>
    <r>
      <rPr>
        <sz val="11"/>
        <color rgb="FF000000"/>
        <rFont val="Calibri"/>
      </rPr>
      <t>A Very Harold &amp; Kumar 3D Christmas </t>
    </r>
  </si>
  <si>
    <r>
      <rPr>
        <sz val="11"/>
        <color rgb="FF000000"/>
        <rFont val="Calibri"/>
      </rPr>
      <t>Endless Love </t>
    </r>
  </si>
  <si>
    <r>
      <rPr>
        <sz val="11"/>
        <color rgb="FF000000"/>
        <rFont val="Calibri"/>
      </rPr>
      <t>One Night with the King </t>
    </r>
  </si>
  <si>
    <r>
      <rPr>
        <sz val="11"/>
        <color rgb="FF000000"/>
        <rFont val="Calibri"/>
      </rPr>
      <t>Triple 9 </t>
    </r>
  </si>
  <si>
    <r>
      <rPr>
        <sz val="11"/>
        <color rgb="FF000000"/>
        <rFont val="Calibri"/>
      </rPr>
      <t>Connie and Carla </t>
    </r>
  </si>
  <si>
    <r>
      <rPr>
        <sz val="11"/>
        <color rgb="FF000000"/>
        <rFont val="Calibri"/>
      </rPr>
      <t>Take Me Home Tonight </t>
    </r>
  </si>
  <si>
    <r>
      <rPr>
        <sz val="11"/>
        <color rgb="FF000000"/>
        <rFont val="Calibri"/>
      </rPr>
      <t>Kansas City </t>
    </r>
  </si>
  <si>
    <r>
      <rPr>
        <sz val="11"/>
        <color rgb="FF000000"/>
        <rFont val="Calibri"/>
      </rPr>
      <t>The Family Stone </t>
    </r>
  </si>
  <si>
    <r>
      <rPr>
        <sz val="11"/>
        <color rgb="FF000000"/>
        <rFont val="Calibri"/>
      </rPr>
      <t>Peggy Sue Got Married </t>
    </r>
  </si>
  <si>
    <r>
      <rPr>
        <sz val="11"/>
        <color rgb="FF000000"/>
        <rFont val="Calibri"/>
      </rPr>
      <t>Hitman </t>
    </r>
  </si>
  <si>
    <r>
      <rPr>
        <sz val="11"/>
        <color rgb="FF000000"/>
        <rFont val="Calibri"/>
      </rPr>
      <t>Beerfest </t>
    </r>
  </si>
  <si>
    <r>
      <rPr>
        <sz val="11"/>
        <color rgb="FF000000"/>
        <rFont val="Calibri"/>
      </rPr>
      <t>Sydney White </t>
    </r>
  </si>
  <si>
    <r>
      <rPr>
        <sz val="11"/>
        <color rgb="FF000000"/>
        <rFont val="Calibri"/>
      </rPr>
      <t>Country Strong </t>
    </r>
  </si>
  <si>
    <r>
      <rPr>
        <sz val="11"/>
        <color rgb="FF000000"/>
        <rFont val="Calibri"/>
      </rPr>
      <t>The November Man </t>
    </r>
  </si>
  <si>
    <r>
      <rPr>
        <sz val="11"/>
        <color rgb="FF000000"/>
        <rFont val="Calibri"/>
      </rPr>
      <t>You Will Meet a Tall Dark Stranger </t>
    </r>
  </si>
  <si>
    <r>
      <rPr>
        <sz val="11"/>
        <color rgb="FF000000"/>
        <rFont val="Calibri"/>
      </rPr>
      <t>Crazy in Alabama </t>
    </r>
  </si>
  <si>
    <r>
      <rPr>
        <sz val="11"/>
        <color rgb="FF000000"/>
        <rFont val="Calibri"/>
      </rPr>
      <t>The Astronaut Farmer </t>
    </r>
  </si>
  <si>
    <r>
      <rPr>
        <sz val="11"/>
        <color rgb="FF000000"/>
        <rFont val="Calibri"/>
      </rPr>
      <t>Chloe </t>
    </r>
  </si>
  <si>
    <r>
      <rPr>
        <sz val="11"/>
        <color rgb="FF000000"/>
        <rFont val="Calibri"/>
      </rPr>
      <t>Barbershop </t>
    </r>
  </si>
  <si>
    <r>
      <rPr>
        <sz val="11"/>
        <color rgb="FF000000"/>
        <rFont val="Calibri"/>
      </rPr>
      <t>Young Adult </t>
    </r>
  </si>
  <si>
    <r>
      <rPr>
        <sz val="11"/>
        <color rgb="FF000000"/>
        <rFont val="Calibri"/>
      </rPr>
      <t>For Your Consideration </t>
    </r>
  </si>
  <si>
    <r>
      <rPr>
        <sz val="11"/>
        <color rgb="FF000000"/>
        <rFont val="Calibri"/>
      </rPr>
      <t>Celebrity </t>
    </r>
  </si>
  <si>
    <r>
      <rPr>
        <sz val="11"/>
        <color rgb="FF000000"/>
        <rFont val="Calibri"/>
      </rPr>
      <t>Married Life </t>
    </r>
  </si>
  <si>
    <r>
      <rPr>
        <sz val="11"/>
        <color rgb="FF000000"/>
        <rFont val="Calibri"/>
      </rPr>
      <t>Out Cold </t>
    </r>
  </si>
  <si>
    <r>
      <rPr>
        <sz val="11"/>
        <color rgb="FF000000"/>
        <rFont val="Calibri"/>
      </rPr>
      <t>Devil </t>
    </r>
  </si>
  <si>
    <r>
      <rPr>
        <sz val="11"/>
        <color rgb="FF000000"/>
        <rFont val="Calibri"/>
      </rPr>
      <t>Very Bad Things </t>
    </r>
  </si>
  <si>
    <r>
      <rPr>
        <sz val="11"/>
        <color rgb="FF000000"/>
        <rFont val="Calibri"/>
      </rPr>
      <t>While We're Young </t>
    </r>
  </si>
  <si>
    <r>
      <rPr>
        <sz val="11"/>
        <color rgb="FF000000"/>
        <rFont val="Calibri"/>
      </rPr>
      <t>Edmond </t>
    </r>
  </si>
  <si>
    <r>
      <rPr>
        <sz val="11"/>
        <color rgb="FF000000"/>
        <rFont val="Calibri"/>
      </rPr>
      <t>The Boondock Saints II: All Saints Day </t>
    </r>
  </si>
  <si>
    <r>
      <rPr>
        <sz val="11"/>
        <color rgb="FF000000"/>
        <rFont val="Calibri"/>
      </rPr>
      <t>Code 46 </t>
    </r>
  </si>
  <si>
    <r>
      <rPr>
        <sz val="11"/>
        <color rgb="FF000000"/>
        <rFont val="Calibri"/>
      </rPr>
      <t>Cyrus </t>
    </r>
  </si>
  <si>
    <r>
      <rPr>
        <sz val="11"/>
        <color rgb="FF000000"/>
        <rFont val="Calibri"/>
      </rPr>
      <t>A Dog of Flanders </t>
    </r>
  </si>
  <si>
    <r>
      <rPr>
        <sz val="11"/>
        <color rgb="FF000000"/>
        <rFont val="Calibri"/>
      </rPr>
      <t>March or Die </t>
    </r>
  </si>
  <si>
    <r>
      <rPr>
        <sz val="11"/>
        <color rgb="FF000000"/>
        <rFont val="Calibri"/>
      </rPr>
      <t>Somewhere </t>
    </r>
  </si>
  <si>
    <r>
      <rPr>
        <sz val="11"/>
        <color rgb="FF000000"/>
        <rFont val="Calibri"/>
      </rPr>
      <t>Bran Nue Dae </t>
    </r>
  </si>
  <si>
    <r>
      <rPr>
        <sz val="11"/>
        <color rgb="FF000000"/>
        <rFont val="Calibri"/>
      </rPr>
      <t>The Brothers </t>
    </r>
  </si>
  <si>
    <r>
      <rPr>
        <sz val="11"/>
        <color rgb="FF000000"/>
        <rFont val="Calibri"/>
      </rPr>
      <t>Deadfall </t>
    </r>
  </si>
  <si>
    <r>
      <rPr>
        <sz val="11"/>
        <color rgb="FF000000"/>
        <rFont val="Calibri"/>
      </rPr>
      <t>Lone Wolf McQuade </t>
    </r>
  </si>
  <si>
    <r>
      <rPr>
        <sz val="11"/>
        <color rgb="FF000000"/>
        <rFont val="Calibri"/>
      </rPr>
      <t>Party Monster </t>
    </r>
  </si>
  <si>
    <r>
      <rPr>
        <sz val="11"/>
        <color rgb="FF000000"/>
        <rFont val="Calibri"/>
      </rPr>
      <t>Psycho Beach Party </t>
    </r>
  </si>
  <si>
    <r>
      <rPr>
        <sz val="11"/>
        <color rgb="FF000000"/>
        <rFont val="Calibri"/>
      </rPr>
      <t>The Big Tease </t>
    </r>
  </si>
  <si>
    <r>
      <rPr>
        <sz val="11"/>
        <color rgb="FF000000"/>
        <rFont val="Calibri"/>
      </rPr>
      <t>An Everlasting Piece </t>
    </r>
  </si>
  <si>
    <r>
      <rPr>
        <sz val="11"/>
        <color rgb="FF000000"/>
        <rFont val="Calibri"/>
      </rPr>
      <t>Letters to God </t>
    </r>
  </si>
  <si>
    <r>
      <rPr>
        <sz val="11"/>
        <color rgb="FF000000"/>
        <rFont val="Calibri"/>
      </rPr>
      <t>I Spit on Your Grave </t>
    </r>
  </si>
  <si>
    <r>
      <rPr>
        <sz val="11"/>
        <color rgb="FF000000"/>
        <rFont val="Calibri"/>
      </rPr>
      <t>Happy, Texas </t>
    </r>
  </si>
  <si>
    <r>
      <rPr>
        <sz val="11"/>
        <color rgb="FF000000"/>
        <rFont val="Calibri"/>
      </rPr>
      <t>My Name Is Bruce </t>
    </r>
  </si>
  <si>
    <r>
      <rPr>
        <sz val="11"/>
        <color rgb="FF000000"/>
        <rFont val="Calibri"/>
      </rPr>
      <t>Kill List </t>
    </r>
  </si>
  <si>
    <r>
      <rPr>
        <sz val="11"/>
        <color rgb="FF000000"/>
        <rFont val="Calibri"/>
      </rPr>
      <t>Paranormal Activity </t>
    </r>
  </si>
  <si>
    <r>
      <rPr>
        <sz val="11"/>
        <color rgb="FF000000"/>
        <rFont val="Calibri"/>
      </rPr>
      <t>The Broadway Melody </t>
    </r>
  </si>
  <si>
    <r>
      <rPr>
        <sz val="11"/>
        <color rgb="FF000000"/>
        <rFont val="Calibri"/>
      </rPr>
      <t>The Sticky Fingers of Time </t>
    </r>
  </si>
  <si>
    <r>
      <rPr>
        <sz val="11"/>
        <color rgb="FF000000"/>
        <rFont val="Calibri"/>
      </rPr>
      <t>Tadpole </t>
    </r>
  </si>
  <si>
    <r>
      <rPr>
        <sz val="11"/>
        <color rgb="FF000000"/>
        <rFont val="Calibri"/>
      </rPr>
      <t>Tiny Furniture </t>
    </r>
  </si>
  <si>
    <r>
      <rPr>
        <sz val="11"/>
        <color rgb="FF000000"/>
        <rFont val="Calibri"/>
      </rPr>
      <t>Thriller</t>
    </r>
  </si>
  <si>
    <r>
      <rPr>
        <sz val="11"/>
        <color rgb="FF000000"/>
        <rFont val="Calibri"/>
      </rPr>
      <t>Cavite </t>
    </r>
  </si>
  <si>
    <r>
      <rPr>
        <sz val="11"/>
        <color rgb="FF000000"/>
        <rFont val="Calibri"/>
      </rPr>
      <t>Spider-Man 3 </t>
    </r>
  </si>
  <si>
    <r>
      <rPr>
        <sz val="11"/>
        <color rgb="FF000000"/>
        <rFont val="Calibri"/>
      </rPr>
      <t>Indiana Jones and the Kingdom of the Crystal Skull </t>
    </r>
  </si>
  <si>
    <r>
      <rPr>
        <sz val="11"/>
        <color rgb="FF000000"/>
        <rFont val="Calibri"/>
      </rPr>
      <t>Rush Hour 3 </t>
    </r>
  </si>
  <si>
    <r>
      <rPr>
        <sz val="11"/>
        <color rgb="FF000000"/>
        <rFont val="Calibri"/>
      </rPr>
      <t>Dark Shadows </t>
    </r>
  </si>
  <si>
    <r>
      <rPr>
        <sz val="11"/>
        <color rgb="FF000000"/>
        <rFont val="Calibri"/>
      </rPr>
      <t>Bee Movie </t>
    </r>
  </si>
  <si>
    <r>
      <rPr>
        <sz val="11"/>
        <color rgb="FF000000"/>
        <rFont val="Calibri"/>
      </rPr>
      <t>Night at the Museum: Secret of the Tomb </t>
    </r>
  </si>
  <si>
    <r>
      <rPr>
        <sz val="11"/>
        <color rgb="FF000000"/>
        <rFont val="Calibri"/>
      </rPr>
      <t>RoboCop </t>
    </r>
  </si>
  <si>
    <r>
      <rPr>
        <sz val="11"/>
        <color rgb="FF000000"/>
        <rFont val="Calibri"/>
      </rPr>
      <t>300: Rise of an Empire </t>
    </r>
  </si>
  <si>
    <r>
      <rPr>
        <sz val="11"/>
        <color rgb="FF000000"/>
        <rFont val="Calibri"/>
      </rPr>
      <t>The Campaign </t>
    </r>
  </si>
  <si>
    <r>
      <rPr>
        <sz val="11"/>
        <color rgb="FF000000"/>
        <rFont val="Calibri"/>
      </rPr>
      <t>The Saint </t>
    </r>
  </si>
  <si>
    <r>
      <rPr>
        <sz val="11"/>
        <color rgb="FF000000"/>
        <rFont val="Calibri"/>
      </rPr>
      <t>Tower Heist </t>
    </r>
  </si>
  <si>
    <r>
      <rPr>
        <sz val="11"/>
        <color rgb="FF000000"/>
        <rFont val="Calibri"/>
      </rPr>
      <t>Open Season </t>
    </r>
  </si>
  <si>
    <r>
      <rPr>
        <sz val="11"/>
        <color rgb="FF000000"/>
        <rFont val="Calibri"/>
      </rPr>
      <t>Last Action Hero </t>
    </r>
  </si>
  <si>
    <r>
      <rPr>
        <sz val="11"/>
        <color rgb="FF000000"/>
        <rFont val="Calibri"/>
      </rPr>
      <t>Wolf </t>
    </r>
  </si>
  <si>
    <r>
      <rPr>
        <sz val="11"/>
        <color rgb="FF000000"/>
        <rFont val="Calibri"/>
      </rPr>
      <t>Osmosis Jones </t>
    </r>
  </si>
  <si>
    <r>
      <rPr>
        <sz val="11"/>
        <color rgb="FF000000"/>
        <rFont val="Calibri"/>
      </rPr>
      <t>Entrapment </t>
    </r>
  </si>
  <si>
    <r>
      <rPr>
        <sz val="11"/>
        <color rgb="FF000000"/>
        <rFont val="Calibri"/>
      </rPr>
      <t>Proof of Life </t>
    </r>
  </si>
  <si>
    <r>
      <rPr>
        <sz val="11"/>
        <color rgb="FF000000"/>
        <rFont val="Calibri"/>
      </rPr>
      <t>Austin Powers in Goldmember </t>
    </r>
  </si>
  <si>
    <r>
      <rPr>
        <sz val="11"/>
        <color rgb="FF000000"/>
        <rFont val="Calibri"/>
      </rPr>
      <t>Jack Ryan: Shadow Recruit </t>
    </r>
  </si>
  <si>
    <r>
      <rPr>
        <sz val="11"/>
        <color rgb="FF000000"/>
        <rFont val="Calibri"/>
      </rPr>
      <t>Reign of Fire </t>
    </r>
  </si>
  <si>
    <r>
      <rPr>
        <sz val="11"/>
        <color rgb="FF000000"/>
        <rFont val="Calibri"/>
      </rPr>
      <t>Duplicity </t>
    </r>
  </si>
  <si>
    <r>
      <rPr>
        <sz val="11"/>
        <color rgb="FF000000"/>
        <rFont val="Calibri"/>
      </rPr>
      <t>Winter's Tale </t>
    </r>
  </si>
  <si>
    <r>
      <rPr>
        <sz val="11"/>
        <color rgb="FF000000"/>
        <rFont val="Calibri"/>
      </rPr>
      <t>Walking Tall </t>
    </r>
  </si>
  <si>
    <r>
      <rPr>
        <sz val="11"/>
        <color rgb="FF000000"/>
        <rFont val="Calibri"/>
      </rPr>
      <t>Flightplan </t>
    </r>
  </si>
  <si>
    <r>
      <rPr>
        <sz val="11"/>
        <color rgb="FF000000"/>
        <rFont val="Calibri"/>
      </rPr>
      <t>All the King's Men </t>
    </r>
  </si>
  <si>
    <r>
      <rPr>
        <sz val="11"/>
        <color rgb="FF000000"/>
        <rFont val="Calibri"/>
      </rPr>
      <t>Knowing </t>
    </r>
  </si>
  <si>
    <r>
      <rPr>
        <sz val="11"/>
        <color rgb="FF000000"/>
        <rFont val="Calibri"/>
      </rPr>
      <t>Shanghai Knights </t>
    </r>
  </si>
  <si>
    <r>
      <rPr>
        <sz val="11"/>
        <color rgb="FF000000"/>
        <rFont val="Calibri"/>
      </rPr>
      <t>Resident Evil: Apocalypse </t>
    </r>
  </si>
  <si>
    <r>
      <rPr>
        <sz val="11"/>
        <color rgb="FF000000"/>
        <rFont val="Calibri"/>
      </rPr>
      <t>Hannibal Rising </t>
    </r>
  </si>
  <si>
    <r>
      <rPr>
        <sz val="11"/>
        <color rgb="FF000000"/>
        <rFont val="Calibri"/>
      </rPr>
      <t>Mad City </t>
    </r>
  </si>
  <si>
    <r>
      <rPr>
        <sz val="11"/>
        <color rgb="FF000000"/>
        <rFont val="Calibri"/>
      </rPr>
      <t>Beautiful Creatures </t>
    </r>
  </si>
  <si>
    <r>
      <rPr>
        <sz val="11"/>
        <color rgb="FF000000"/>
        <rFont val="Calibri"/>
      </rPr>
      <t>Miss Congeniality </t>
    </r>
  </si>
  <si>
    <r>
      <rPr>
        <sz val="11"/>
        <color rgb="FF000000"/>
        <rFont val="Calibri"/>
      </rPr>
      <t>The Big Year </t>
    </r>
  </si>
  <si>
    <r>
      <rPr>
        <sz val="11"/>
        <color rgb="FF000000"/>
        <rFont val="Calibri"/>
      </rPr>
      <t>Scream 4 </t>
    </r>
  </si>
  <si>
    <r>
      <rPr>
        <sz val="11"/>
        <color rgb="FF000000"/>
        <rFont val="Calibri"/>
      </rPr>
      <t>Fever Pitch </t>
    </r>
  </si>
  <si>
    <r>
      <rPr>
        <sz val="11"/>
        <color rgb="FF000000"/>
        <rFont val="Calibri"/>
      </rPr>
      <t>The Magic Sword: Quest for Camelot </t>
    </r>
  </si>
  <si>
    <r>
      <rPr>
        <sz val="11"/>
        <color rgb="FF000000"/>
        <rFont val="Calibri"/>
      </rPr>
      <t>City by the Sea </t>
    </r>
  </si>
  <si>
    <r>
      <rPr>
        <sz val="11"/>
        <color rgb="FF000000"/>
        <rFont val="Calibri"/>
      </rPr>
      <t>City Hall </t>
    </r>
  </si>
  <si>
    <r>
      <rPr>
        <sz val="11"/>
        <color rgb="FF000000"/>
        <rFont val="Calibri"/>
      </rPr>
      <t>Alfie </t>
    </r>
  </si>
  <si>
    <r>
      <rPr>
        <sz val="11"/>
        <color rgb="FF000000"/>
        <rFont val="Calibri"/>
      </rPr>
      <t>Impostor </t>
    </r>
  </si>
  <si>
    <r>
      <rPr>
        <sz val="11"/>
        <color rgb="FF000000"/>
        <rFont val="Calibri"/>
      </rPr>
      <t>Hackers </t>
    </r>
  </si>
  <si>
    <r>
      <rPr>
        <sz val="11"/>
        <color rgb="FF000000"/>
        <rFont val="Calibri"/>
      </rPr>
      <t>Heartbreakers </t>
    </r>
  </si>
  <si>
    <r>
      <rPr>
        <sz val="11"/>
        <color rgb="FF000000"/>
        <rFont val="Calibri"/>
      </rPr>
      <t>Rock Star </t>
    </r>
  </si>
  <si>
    <r>
      <rPr>
        <sz val="11"/>
        <color rgb="FF000000"/>
        <rFont val="Calibri"/>
      </rPr>
      <t>Never Say Never Again </t>
    </r>
  </si>
  <si>
    <r>
      <rPr>
        <sz val="11"/>
        <color rgb="FF000000"/>
        <rFont val="Calibri"/>
      </rPr>
      <t>Sky High </t>
    </r>
  </si>
  <si>
    <r>
      <rPr>
        <sz val="11"/>
        <color rgb="FF000000"/>
        <rFont val="Calibri"/>
      </rPr>
      <t>This Is 40 </t>
    </r>
  </si>
  <si>
    <r>
      <rPr>
        <sz val="11"/>
        <color rgb="FF000000"/>
        <rFont val="Calibri"/>
      </rPr>
      <t>The Ladykillers </t>
    </r>
  </si>
  <si>
    <r>
      <rPr>
        <sz val="11"/>
        <color rgb="FF000000"/>
        <rFont val="Calibri"/>
      </rPr>
      <t>Mirrors </t>
    </r>
  </si>
  <si>
    <r>
      <rPr>
        <sz val="11"/>
        <color rgb="FF000000"/>
        <rFont val="Calibri"/>
      </rPr>
      <t>Predator 2 </t>
    </r>
  </si>
  <si>
    <r>
      <rPr>
        <sz val="11"/>
        <color rgb="FF000000"/>
        <rFont val="Calibri"/>
      </rPr>
      <t>Untraceable </t>
    </r>
  </si>
  <si>
    <r>
      <rPr>
        <sz val="11"/>
        <color rgb="FF000000"/>
        <rFont val="Calibri"/>
      </rPr>
      <t>Jersey Girl </t>
    </r>
  </si>
  <si>
    <r>
      <rPr>
        <sz val="11"/>
        <color rgb="FF000000"/>
        <rFont val="Calibri"/>
      </rPr>
      <t>Broken City </t>
    </r>
  </si>
  <si>
    <r>
      <rPr>
        <sz val="11"/>
        <color rgb="FF000000"/>
        <rFont val="Calibri"/>
      </rPr>
      <t>Parker </t>
    </r>
  </si>
  <si>
    <r>
      <rPr>
        <sz val="11"/>
        <color rgb="FF000000"/>
        <rFont val="Calibri"/>
      </rPr>
      <t>Lions for Lambs </t>
    </r>
  </si>
  <si>
    <r>
      <rPr>
        <sz val="11"/>
        <color rgb="FF000000"/>
        <rFont val="Calibri"/>
      </rPr>
      <t>Stigmata </t>
    </r>
  </si>
  <si>
    <r>
      <rPr>
        <sz val="11"/>
        <color rgb="FF000000"/>
        <rFont val="Calibri"/>
      </rPr>
      <t>Takers </t>
    </r>
  </si>
  <si>
    <r>
      <rPr>
        <sz val="11"/>
        <color rgb="FF000000"/>
        <rFont val="Calibri"/>
      </rPr>
      <t>The Princess Diaries </t>
    </r>
  </si>
  <si>
    <r>
      <rPr>
        <sz val="11"/>
        <color rgb="FF000000"/>
        <rFont val="Calibri"/>
      </rPr>
      <t>The First Wives Club </t>
    </r>
  </si>
  <si>
    <r>
      <rPr>
        <sz val="11"/>
        <color rgb="FF000000"/>
        <rFont val="Calibri"/>
      </rPr>
      <t>Step Up 3D </t>
    </r>
  </si>
  <si>
    <r>
      <rPr>
        <sz val="11"/>
        <color rgb="FF000000"/>
        <rFont val="Calibri"/>
      </rPr>
      <t>Deliver Us from Evil </t>
    </r>
  </si>
  <si>
    <r>
      <rPr>
        <sz val="11"/>
        <color rgb="FF000000"/>
        <rFont val="Calibri"/>
      </rPr>
      <t>The Five-Year Engagement </t>
    </r>
  </si>
  <si>
    <r>
      <rPr>
        <sz val="11"/>
        <color rgb="FF000000"/>
        <rFont val="Calibri"/>
      </rPr>
      <t>Alexander and the Terrible, Horrible, No Good, Very Bad Day </t>
    </r>
  </si>
  <si>
    <r>
      <rPr>
        <sz val="11"/>
        <color rgb="FF000000"/>
        <rFont val="Calibri"/>
      </rPr>
      <t>3 Days to Kill </t>
    </r>
  </si>
  <si>
    <r>
      <rPr>
        <sz val="11"/>
        <color rgb="FF000000"/>
        <rFont val="Calibri"/>
      </rPr>
      <t>Case 39 </t>
    </r>
  </si>
  <si>
    <r>
      <rPr>
        <sz val="11"/>
        <color rgb="FF000000"/>
        <rFont val="Calibri"/>
      </rPr>
      <t>The Statement </t>
    </r>
  </si>
  <si>
    <r>
      <rPr>
        <sz val="11"/>
        <color rgb="FF000000"/>
        <rFont val="Calibri"/>
      </rPr>
      <t>Final Destination 2 </t>
    </r>
  </si>
  <si>
    <r>
      <rPr>
        <sz val="11"/>
        <color rgb="FF000000"/>
        <rFont val="Calibri"/>
      </rPr>
      <t>The Fifth Estate </t>
    </r>
  </si>
  <si>
    <r>
      <rPr>
        <sz val="11"/>
        <color rgb="FF000000"/>
        <rFont val="Calibri"/>
      </rPr>
      <t>Ride Along </t>
    </r>
  </si>
  <si>
    <r>
      <rPr>
        <sz val="11"/>
        <color rgb="FF000000"/>
        <rFont val="Calibri"/>
      </rPr>
      <t>No Strings Attached </t>
    </r>
  </si>
  <si>
    <r>
      <rPr>
        <sz val="11"/>
        <color rgb="FF000000"/>
        <rFont val="Calibri"/>
      </rPr>
      <t>Mrs. Winterbourne </t>
    </r>
  </si>
  <si>
    <r>
      <rPr>
        <sz val="11"/>
        <color rgb="FF000000"/>
        <rFont val="Calibri"/>
      </rPr>
      <t>The Men Who Stare at Goats </t>
    </r>
  </si>
  <si>
    <r>
      <rPr>
        <sz val="11"/>
        <color rgb="FF000000"/>
        <rFont val="Calibri"/>
      </rPr>
      <t>Muppets from Space </t>
    </r>
  </si>
  <si>
    <r>
      <rPr>
        <sz val="11"/>
        <color rgb="FF000000"/>
        <rFont val="Calibri"/>
      </rPr>
      <t>Chéri </t>
    </r>
  </si>
  <si>
    <r>
      <rPr>
        <sz val="11"/>
        <color rgb="FF000000"/>
        <rFont val="Calibri"/>
      </rPr>
      <t>Vanity Fair </t>
    </r>
  </si>
  <si>
    <r>
      <rPr>
        <sz val="11"/>
        <color rgb="FF000000"/>
        <rFont val="Calibri"/>
      </rPr>
      <t>The Game Plan </t>
    </r>
  </si>
  <si>
    <r>
      <rPr>
        <sz val="11"/>
        <color rgb="FF000000"/>
        <rFont val="Calibri"/>
      </rPr>
      <t>Darling Lili </t>
    </r>
  </si>
  <si>
    <r>
      <rPr>
        <sz val="11"/>
        <color rgb="FF000000"/>
        <rFont val="Calibri"/>
      </rPr>
      <t>Bill &amp; Ted's Bogus Journey </t>
    </r>
  </si>
  <si>
    <r>
      <rPr>
        <sz val="11"/>
        <color rgb="FF000000"/>
        <rFont val="Calibri"/>
      </rPr>
      <t>Man of the Year </t>
    </r>
  </si>
  <si>
    <r>
      <rPr>
        <sz val="11"/>
        <color rgb="FF000000"/>
        <rFont val="Calibri"/>
      </rPr>
      <t>Crank: High Voltage </t>
    </r>
  </si>
  <si>
    <r>
      <rPr>
        <sz val="11"/>
        <color rgb="FF000000"/>
        <rFont val="Calibri"/>
      </rPr>
      <t>Willard </t>
    </r>
  </si>
  <si>
    <r>
      <rPr>
        <sz val="11"/>
        <color rgb="FF000000"/>
        <rFont val="Calibri"/>
      </rPr>
      <t>The Game of Their Lives </t>
    </r>
  </si>
  <si>
    <r>
      <rPr>
        <sz val="11"/>
        <color rgb="FF000000"/>
        <rFont val="Calibri"/>
      </rPr>
      <t>Land of the Dead </t>
    </r>
  </si>
  <si>
    <r>
      <rPr>
        <sz val="11"/>
        <color rgb="FF000000"/>
        <rFont val="Calibri"/>
      </rPr>
      <t>Legally Blonde </t>
    </r>
  </si>
  <si>
    <r>
      <rPr>
        <sz val="11"/>
        <color rgb="FF000000"/>
        <rFont val="Calibri"/>
      </rPr>
      <t>One Man's Hero </t>
    </r>
  </si>
  <si>
    <r>
      <rPr>
        <sz val="11"/>
        <color rgb="FF000000"/>
        <rFont val="Calibri"/>
      </rPr>
      <t>Step Up 2: The Streets </t>
    </r>
  </si>
  <si>
    <r>
      <rPr>
        <sz val="11"/>
        <color rgb="FF000000"/>
        <rFont val="Calibri"/>
      </rPr>
      <t>A Night at the Roxbury </t>
    </r>
  </si>
  <si>
    <r>
      <rPr>
        <sz val="11"/>
        <color rgb="FF000000"/>
        <rFont val="Calibri"/>
      </rPr>
      <t>Good </t>
    </r>
  </si>
  <si>
    <r>
      <rPr>
        <sz val="11"/>
        <color rgb="FF000000"/>
        <rFont val="Calibri"/>
      </rPr>
      <t>Diary of a Wimpy Kid </t>
    </r>
  </si>
  <si>
    <r>
      <rPr>
        <sz val="11"/>
        <color rgb="FF000000"/>
        <rFont val="Calibri"/>
      </rPr>
      <t>Mama </t>
    </r>
  </si>
  <si>
    <r>
      <rPr>
        <sz val="11"/>
        <color rgb="FF000000"/>
        <rFont val="Calibri"/>
      </rPr>
      <t>Krampus </t>
    </r>
  </si>
  <si>
    <r>
      <rPr>
        <sz val="11"/>
        <color rgb="FF000000"/>
        <rFont val="Calibri"/>
      </rPr>
      <t>The Craft </t>
    </r>
  </si>
  <si>
    <r>
      <rPr>
        <sz val="11"/>
        <color rgb="FF000000"/>
        <rFont val="Calibri"/>
      </rPr>
      <t>Flicka </t>
    </r>
  </si>
  <si>
    <r>
      <rPr>
        <sz val="11"/>
        <color rgb="FF000000"/>
        <rFont val="Calibri"/>
      </rPr>
      <t>Killing Them Softly </t>
    </r>
  </si>
  <si>
    <r>
      <rPr>
        <sz val="11"/>
        <color rgb="FF000000"/>
        <rFont val="Calibri"/>
      </rPr>
      <t>Idlewild </t>
    </r>
  </si>
  <si>
    <r>
      <rPr>
        <sz val="11"/>
        <color rgb="FF000000"/>
        <rFont val="Calibri"/>
      </rPr>
      <t>The Rocker </t>
    </r>
  </si>
  <si>
    <r>
      <rPr>
        <sz val="11"/>
        <color rgb="FF000000"/>
        <rFont val="Calibri"/>
      </rPr>
      <t>Idle Hands </t>
    </r>
  </si>
  <si>
    <r>
      <rPr>
        <sz val="11"/>
        <color rgb="FF000000"/>
        <rFont val="Calibri"/>
      </rPr>
      <t>Ong-bak 2 </t>
    </r>
  </si>
  <si>
    <r>
      <rPr>
        <sz val="11"/>
        <color rgb="FF000000"/>
        <rFont val="Calibri"/>
      </rPr>
      <t>Casino Jack </t>
    </r>
  </si>
  <si>
    <r>
      <rPr>
        <sz val="11"/>
        <color rgb="FF000000"/>
        <rFont val="Calibri"/>
      </rPr>
      <t>How High </t>
    </r>
  </si>
  <si>
    <r>
      <rPr>
        <sz val="11"/>
        <color rgb="FF000000"/>
        <rFont val="Calibri"/>
      </rPr>
      <t>Running with Scissors </t>
    </r>
  </si>
  <si>
    <r>
      <rPr>
        <sz val="11"/>
        <color rgb="FF000000"/>
        <rFont val="Calibri"/>
      </rPr>
      <t>The Perez Family </t>
    </r>
  </si>
  <si>
    <r>
      <rPr>
        <sz val="11"/>
        <color rgb="FF000000"/>
        <rFont val="Calibri"/>
      </rPr>
      <t>O </t>
    </r>
  </si>
  <si>
    <r>
      <rPr>
        <sz val="11"/>
        <color rgb="FF000000"/>
        <rFont val="Calibri"/>
      </rPr>
      <t>Saw III </t>
    </r>
  </si>
  <si>
    <r>
      <rPr>
        <sz val="11"/>
        <color rgb="FF000000"/>
        <rFont val="Calibri"/>
      </rPr>
      <t>Mad Max Beyond Thunderdome </t>
    </r>
  </si>
  <si>
    <r>
      <rPr>
        <sz val="11"/>
        <color rgb="FF000000"/>
        <rFont val="Calibri"/>
      </rPr>
      <t>Kung Pow: Enter the Fist </t>
    </r>
  </si>
  <si>
    <r>
      <rPr>
        <sz val="11"/>
        <color rgb="FF000000"/>
        <rFont val="Calibri"/>
      </rPr>
      <t>Cecil B. DeMented </t>
    </r>
  </si>
  <si>
    <r>
      <rPr>
        <sz val="11"/>
        <color rgb="FF000000"/>
        <rFont val="Calibri"/>
      </rPr>
      <t>High Heels and Low Lifes </t>
    </r>
  </si>
  <si>
    <r>
      <rPr>
        <sz val="11"/>
        <color rgb="FF000000"/>
        <rFont val="Calibri"/>
      </rPr>
      <t>Cinco de Mayo, La Batalla </t>
    </r>
  </si>
  <si>
    <r>
      <rPr>
        <sz val="11"/>
        <color rgb="FF000000"/>
        <rFont val="Calibri"/>
      </rPr>
      <t>Gracie </t>
    </r>
  </si>
  <si>
    <r>
      <rPr>
        <sz val="11"/>
        <color rgb="FF000000"/>
        <rFont val="Calibri"/>
      </rPr>
      <t>Princess Kaiulani </t>
    </r>
  </si>
  <si>
    <r>
      <rPr>
        <sz val="11"/>
        <color rgb="FF000000"/>
        <rFont val="Calibri"/>
      </rPr>
      <t>Splash </t>
    </r>
  </si>
  <si>
    <r>
      <rPr>
        <sz val="11"/>
        <color rgb="FF000000"/>
        <rFont val="Calibri"/>
      </rPr>
      <t>Extract </t>
    </r>
  </si>
  <si>
    <r>
      <rPr>
        <sz val="11"/>
        <color rgb="FF000000"/>
        <rFont val="Calibri"/>
      </rPr>
      <t>Warlock </t>
    </r>
  </si>
  <si>
    <r>
      <rPr>
        <sz val="11"/>
        <color rgb="FF000000"/>
        <rFont val="Calibri"/>
      </rPr>
      <t>Bride &amp; Prejudice </t>
    </r>
  </si>
  <si>
    <r>
      <rPr>
        <sz val="11"/>
        <color rgb="FF000000"/>
        <rFont val="Calibri"/>
      </rPr>
      <t>Split Second </t>
    </r>
  </si>
  <si>
    <r>
      <rPr>
        <sz val="11"/>
        <color rgb="FF000000"/>
        <rFont val="Calibri"/>
      </rPr>
      <t>Gerry </t>
    </r>
  </si>
  <si>
    <r>
      <rPr>
        <sz val="11"/>
        <color rgb="FF000000"/>
        <rFont val="Calibri"/>
      </rPr>
      <t>The Adventures of Huck Finn </t>
    </r>
  </si>
  <si>
    <r>
      <rPr>
        <sz val="11"/>
        <color rgb="FF000000"/>
        <rFont val="Calibri"/>
      </rPr>
      <t>Mystic Pizza </t>
    </r>
  </si>
  <si>
    <r>
      <rPr>
        <sz val="11"/>
        <color rgb="FF000000"/>
        <rFont val="Calibri"/>
      </rPr>
      <t>Come Early Morning </t>
    </r>
  </si>
  <si>
    <r>
      <rPr>
        <sz val="11"/>
        <color rgb="FF000000"/>
        <rFont val="Calibri"/>
      </rPr>
      <t>Lucky Break </t>
    </r>
  </si>
  <si>
    <r>
      <rPr>
        <sz val="11"/>
        <color rgb="FF000000"/>
        <rFont val="Calibri"/>
      </rPr>
      <t>April Fool's Day </t>
    </r>
  </si>
  <si>
    <r>
      <rPr>
        <sz val="11"/>
        <color rgb="FF000000"/>
        <rFont val="Calibri"/>
      </rPr>
      <t>Desert Blue </t>
    </r>
  </si>
  <si>
    <r>
      <rPr>
        <sz val="11"/>
        <color rgb="FF000000"/>
        <rFont val="Calibri"/>
      </rPr>
      <t>The Visit </t>
    </r>
  </si>
  <si>
    <r>
      <rPr>
        <sz val="11"/>
        <color rgb="FF000000"/>
        <rFont val="Calibri"/>
      </rPr>
      <t>Redacted </t>
    </r>
  </si>
  <si>
    <r>
      <rPr>
        <sz val="11"/>
        <color rgb="FF000000"/>
        <rFont val="Calibri"/>
      </rPr>
      <t>Porky's </t>
    </r>
  </si>
  <si>
    <r>
      <rPr>
        <sz val="11"/>
        <color rgb="FF000000"/>
        <rFont val="Calibri"/>
      </rPr>
      <t>Adore </t>
    </r>
  </si>
  <si>
    <r>
      <rPr>
        <sz val="11"/>
        <color rgb="FF000000"/>
        <rFont val="Calibri"/>
      </rPr>
      <t>The Other End of the Line </t>
    </r>
  </si>
  <si>
    <r>
      <rPr>
        <sz val="11"/>
        <color rgb="FF000000"/>
        <rFont val="Calibri"/>
      </rPr>
      <t>The Missing Person </t>
    </r>
  </si>
  <si>
    <r>
      <rPr>
        <sz val="11"/>
        <color rgb="FF000000"/>
        <rFont val="Calibri"/>
      </rPr>
      <t>I Want Someone to Eat Cheese With </t>
    </r>
  </si>
  <si>
    <r>
      <rPr>
        <sz val="11"/>
        <color rgb="FF000000"/>
        <rFont val="Calibri"/>
      </rPr>
      <t>The Hebrew Hammer </t>
    </r>
  </si>
  <si>
    <r>
      <rPr>
        <sz val="11"/>
        <color rgb="FF000000"/>
        <rFont val="Calibri"/>
      </rPr>
      <t>Certifiably Jonathan </t>
    </r>
  </si>
  <si>
    <r>
      <rPr>
        <sz val="11"/>
        <color rgb="FF000000"/>
        <rFont val="Calibri"/>
      </rPr>
      <t>Airborne </t>
    </r>
  </si>
  <si>
    <r>
      <rPr>
        <sz val="11"/>
        <color rgb="FF000000"/>
        <rFont val="Calibri"/>
      </rPr>
      <t>Beyond the Valley of the Dolls </t>
    </r>
  </si>
  <si>
    <r>
      <rPr>
        <sz val="11"/>
        <color rgb="FF000000"/>
        <rFont val="Calibri"/>
      </rPr>
      <t>Fiza </t>
    </r>
  </si>
  <si>
    <r>
      <rPr>
        <sz val="11"/>
        <color rgb="FF000000"/>
        <rFont val="Calibri"/>
      </rPr>
      <t>Orgazmo </t>
    </r>
  </si>
  <si>
    <r>
      <rPr>
        <sz val="11"/>
        <color rgb="FF000000"/>
        <rFont val="Calibri"/>
      </rPr>
      <t>Finishing the Game: The Search for a New Bruce Lee </t>
    </r>
  </si>
  <si>
    <r>
      <rPr>
        <sz val="11"/>
        <color rgb="FF000000"/>
        <rFont val="Calibri"/>
      </rPr>
      <t>Poultrygeist: Night of the Chicken Dead </t>
    </r>
  </si>
  <si>
    <r>
      <rPr>
        <sz val="11"/>
        <color rgb="FF000000"/>
        <rFont val="Calibri"/>
      </rPr>
      <t>Breaking Upwards </t>
    </r>
  </si>
  <si>
    <r>
      <rPr>
        <sz val="11"/>
        <color rgb="FF000000"/>
        <rFont val="Calibri"/>
      </rPr>
      <t>Superman Returns </t>
    </r>
  </si>
  <si>
    <r>
      <rPr>
        <sz val="11"/>
        <color rgb="FF000000"/>
        <rFont val="Calibri"/>
      </rPr>
      <t>The Golden Compass </t>
    </r>
  </si>
  <si>
    <r>
      <rPr>
        <sz val="11"/>
        <color rgb="FF000000"/>
        <rFont val="Calibri"/>
      </rPr>
      <t>Waterworld </t>
    </r>
  </si>
  <si>
    <r>
      <rPr>
        <sz val="11"/>
        <color rgb="FF000000"/>
        <rFont val="Calibri"/>
      </rPr>
      <t>Snow White and the Huntsman </t>
    </r>
  </si>
  <si>
    <r>
      <rPr>
        <sz val="11"/>
        <color rgb="FF000000"/>
        <rFont val="Calibri"/>
      </rPr>
      <t>The Sorcerer's Apprentice </t>
    </r>
  </si>
  <si>
    <r>
      <rPr>
        <sz val="11"/>
        <color rgb="FF000000"/>
        <rFont val="Calibri"/>
      </rPr>
      <t>Shrek the Third </t>
    </r>
  </si>
  <si>
    <r>
      <rPr>
        <sz val="11"/>
        <color rgb="FF000000"/>
        <rFont val="Calibri"/>
      </rPr>
      <t>Pearl Harbor </t>
    </r>
  </si>
  <si>
    <r>
      <rPr>
        <sz val="11"/>
        <color rgb="FF000000"/>
        <rFont val="Calibri"/>
      </rPr>
      <t>Die Another Day </t>
    </r>
  </si>
  <si>
    <r>
      <rPr>
        <sz val="11"/>
        <color rgb="FF000000"/>
        <rFont val="Calibri"/>
      </rPr>
      <t>Men in Black II </t>
    </r>
  </si>
  <si>
    <r>
      <rPr>
        <sz val="11"/>
        <color rgb="FF000000"/>
        <rFont val="Calibri"/>
      </rPr>
      <t>Fun with Dick and Jane </t>
    </r>
  </si>
  <si>
    <r>
      <rPr>
        <sz val="11"/>
        <color rgb="FF000000"/>
        <rFont val="Calibri"/>
      </rPr>
      <t>Exodus: Gods and Kings </t>
    </r>
  </si>
  <si>
    <r>
      <rPr>
        <sz val="11"/>
        <color rgb="FF000000"/>
        <rFont val="Calibri"/>
      </rPr>
      <t>Mission: Impossible II </t>
    </r>
  </si>
  <si>
    <r>
      <rPr>
        <sz val="11"/>
        <color rgb="FF000000"/>
        <rFont val="Calibri"/>
      </rPr>
      <t>Speed Racer </t>
    </r>
  </si>
  <si>
    <r>
      <rPr>
        <sz val="11"/>
        <color rgb="FF000000"/>
        <rFont val="Calibri"/>
      </rPr>
      <t>The Huntsman: Winter's War </t>
    </r>
  </si>
  <si>
    <r>
      <rPr>
        <sz val="11"/>
        <color rgb="FF000000"/>
        <rFont val="Calibri"/>
      </rPr>
      <t>San Andreas </t>
    </r>
  </si>
  <si>
    <r>
      <rPr>
        <sz val="11"/>
        <color rgb="FF000000"/>
        <rFont val="Calibri"/>
      </rPr>
      <t>Eraser </t>
    </r>
  </si>
  <si>
    <r>
      <rPr>
        <sz val="11"/>
        <color rgb="FF000000"/>
        <rFont val="Calibri"/>
      </rPr>
      <t>The Expendables 3 </t>
    </r>
  </si>
  <si>
    <r>
      <rPr>
        <sz val="11"/>
        <color rgb="FF000000"/>
        <rFont val="Calibri"/>
      </rPr>
      <t>The Devil's Own </t>
    </r>
  </si>
  <si>
    <r>
      <rPr>
        <sz val="11"/>
        <color rgb="FF000000"/>
        <rFont val="Calibri"/>
      </rPr>
      <t>Jumper </t>
    </r>
  </si>
  <si>
    <r>
      <rPr>
        <sz val="11"/>
        <color rgb="FF000000"/>
        <rFont val="Calibri"/>
      </rPr>
      <t>Deep Impact </t>
    </r>
  </si>
  <si>
    <r>
      <rPr>
        <sz val="11"/>
        <color rgb="FF000000"/>
        <rFont val="Calibri"/>
      </rPr>
      <t>Bedtime Stories </t>
    </r>
  </si>
  <si>
    <r>
      <rPr>
        <sz val="11"/>
        <color rgb="FF000000"/>
        <rFont val="Calibri"/>
      </rPr>
      <t>Immortals </t>
    </r>
  </si>
  <si>
    <r>
      <rPr>
        <sz val="11"/>
        <color rgb="FF000000"/>
        <rFont val="Calibri"/>
      </rPr>
      <t>Flight of the Phoenix </t>
    </r>
  </si>
  <si>
    <r>
      <rPr>
        <sz val="11"/>
        <color rgb="FF000000"/>
        <rFont val="Calibri"/>
      </rPr>
      <t>Sucker Punch </t>
    </r>
  </si>
  <si>
    <r>
      <rPr>
        <sz val="11"/>
        <color rgb="FF000000"/>
        <rFont val="Calibri"/>
      </rPr>
      <t>The Monuments Men </t>
    </r>
  </si>
  <si>
    <r>
      <rPr>
        <sz val="11"/>
        <color rgb="FF000000"/>
        <rFont val="Calibri"/>
      </rPr>
      <t>Sky Captain and the World of Tomorrow </t>
    </r>
  </si>
  <si>
    <r>
      <rPr>
        <sz val="11"/>
        <color rgb="FF000000"/>
        <rFont val="Calibri"/>
      </rPr>
      <t>The Kid </t>
    </r>
  </si>
  <si>
    <r>
      <rPr>
        <sz val="11"/>
        <color rgb="FF000000"/>
        <rFont val="Calibri"/>
      </rPr>
      <t>Zathura: A Space Adventure </t>
    </r>
  </si>
  <si>
    <r>
      <rPr>
        <sz val="11"/>
        <color rgb="FF000000"/>
        <rFont val="Calibri"/>
      </rPr>
      <t>Dragon Blade </t>
    </r>
  </si>
  <si>
    <r>
      <rPr>
        <sz val="11"/>
        <color rgb="FF000000"/>
        <rFont val="Calibri"/>
      </rPr>
      <t>Two Weeks Notice </t>
    </r>
  </si>
  <si>
    <r>
      <rPr>
        <sz val="11"/>
        <color rgb="FF000000"/>
        <rFont val="Calibri"/>
      </rPr>
      <t>Starsky &amp; Hutch </t>
    </r>
  </si>
  <si>
    <r>
      <rPr>
        <sz val="11"/>
        <color rgb="FF000000"/>
        <rFont val="Calibri"/>
      </rPr>
      <t>Up Close &amp; Personal </t>
    </r>
  </si>
  <si>
    <r>
      <rPr>
        <sz val="11"/>
        <color rgb="FF000000"/>
        <rFont val="Calibri"/>
      </rPr>
      <t>The Tale of Despereaux </t>
    </r>
  </si>
  <si>
    <r>
      <rPr>
        <sz val="11"/>
        <color rgb="FF000000"/>
        <rFont val="Calibri"/>
      </rPr>
      <t>Practical Magic </t>
    </r>
  </si>
  <si>
    <r>
      <rPr>
        <sz val="11"/>
        <color rgb="FF000000"/>
        <rFont val="Calibri"/>
      </rPr>
      <t>The Sentinel </t>
    </r>
  </si>
  <si>
    <r>
      <rPr>
        <sz val="11"/>
        <color rgb="FF000000"/>
        <rFont val="Calibri"/>
      </rPr>
      <t>Planet 51 </t>
    </r>
  </si>
  <si>
    <r>
      <rPr>
        <sz val="11"/>
        <color rgb="FF000000"/>
        <rFont val="Calibri"/>
      </rPr>
      <t>Mercury Rising </t>
    </r>
  </si>
  <si>
    <r>
      <rPr>
        <sz val="11"/>
        <color rgb="FF000000"/>
        <rFont val="Calibri"/>
      </rPr>
      <t>Dragonfly </t>
    </r>
  </si>
  <si>
    <r>
      <rPr>
        <sz val="11"/>
        <color rgb="FF000000"/>
        <rFont val="Calibri"/>
      </rPr>
      <t>Edtv </t>
    </r>
  </si>
  <si>
    <r>
      <rPr>
        <sz val="11"/>
        <color rgb="FF000000"/>
        <rFont val="Calibri"/>
      </rPr>
      <t>Inkheart </t>
    </r>
  </si>
  <si>
    <r>
      <rPr>
        <sz val="11"/>
        <color rgb="FF000000"/>
        <rFont val="Calibri"/>
      </rPr>
      <t>Daddy's Home </t>
    </r>
  </si>
  <si>
    <r>
      <rPr>
        <sz val="11"/>
        <color rgb="FF000000"/>
        <rFont val="Calibri"/>
      </rPr>
      <t>Hansel &amp; Gretel: Witch Hunters </t>
    </r>
  </si>
  <si>
    <r>
      <rPr>
        <sz val="11"/>
        <color rgb="FF000000"/>
        <rFont val="Calibri"/>
      </rPr>
      <t>I Am Number Four </t>
    </r>
  </si>
  <si>
    <r>
      <rPr>
        <sz val="11"/>
        <color rgb="FF000000"/>
        <rFont val="Calibri"/>
      </rPr>
      <t>Murder by Numbers </t>
    </r>
  </si>
  <si>
    <r>
      <rPr>
        <sz val="11"/>
        <color rgb="FF000000"/>
        <rFont val="Calibri"/>
      </rPr>
      <t>Dick Tracy </t>
    </r>
  </si>
  <si>
    <r>
      <rPr>
        <sz val="11"/>
        <color rgb="FF000000"/>
        <rFont val="Calibri"/>
      </rPr>
      <t>Johnny English </t>
    </r>
  </si>
  <si>
    <r>
      <rPr>
        <sz val="11"/>
        <color rgb="FF000000"/>
        <rFont val="Calibri"/>
      </rPr>
      <t>15 Minutes </t>
    </r>
  </si>
  <si>
    <r>
      <rPr>
        <sz val="11"/>
        <color rgb="FF000000"/>
        <rFont val="Calibri"/>
      </rPr>
      <t>The Mexican </t>
    </r>
  </si>
  <si>
    <r>
      <rPr>
        <sz val="11"/>
        <color rgb="FF000000"/>
        <rFont val="Calibri"/>
      </rPr>
      <t>Shall We Dance </t>
    </r>
  </si>
  <si>
    <r>
      <rPr>
        <sz val="11"/>
        <color rgb="FF000000"/>
        <rFont val="Calibri"/>
      </rPr>
      <t>Small Soldiers </t>
    </r>
  </si>
  <si>
    <r>
      <rPr>
        <sz val="11"/>
        <color rgb="FF000000"/>
        <rFont val="Calibri"/>
      </rPr>
      <t>A Million Ways to Die in the West </t>
    </r>
  </si>
  <si>
    <r>
      <rPr>
        <sz val="11"/>
        <color rgb="FF000000"/>
        <rFont val="Calibri"/>
      </rPr>
      <t>Renaissance Man </t>
    </r>
  </si>
  <si>
    <r>
      <rPr>
        <sz val="11"/>
        <color rgb="FF000000"/>
        <rFont val="Calibri"/>
      </rPr>
      <t>Sweet Home Alabama </t>
    </r>
  </si>
  <si>
    <r>
      <rPr>
        <sz val="11"/>
        <color rgb="FF000000"/>
        <rFont val="Calibri"/>
      </rPr>
      <t>Extreme Measures </t>
    </r>
  </si>
  <si>
    <r>
      <rPr>
        <sz val="11"/>
        <color rgb="FF000000"/>
        <rFont val="Calibri"/>
      </rPr>
      <t>How to Be Single </t>
    </r>
  </si>
  <si>
    <r>
      <rPr>
        <sz val="11"/>
        <color rgb="FF000000"/>
        <rFont val="Calibri"/>
      </rPr>
      <t>A Man Apart </t>
    </r>
  </si>
  <si>
    <r>
      <rPr>
        <sz val="11"/>
        <color rgb="FF000000"/>
        <rFont val="Calibri"/>
      </rPr>
      <t>Nanny McPhee Returns </t>
    </r>
  </si>
  <si>
    <r>
      <rPr>
        <sz val="11"/>
        <color rgb="FF000000"/>
        <rFont val="Calibri"/>
      </rPr>
      <t>The Good German </t>
    </r>
  </si>
  <si>
    <r>
      <rPr>
        <sz val="11"/>
        <color rgb="FF000000"/>
        <rFont val="Calibri"/>
      </rPr>
      <t>Vacation </t>
    </r>
  </si>
  <si>
    <r>
      <rPr>
        <sz val="11"/>
        <color rgb="FF000000"/>
        <rFont val="Calibri"/>
      </rPr>
      <t>27 Dresses </t>
    </r>
  </si>
  <si>
    <r>
      <rPr>
        <sz val="11"/>
        <color rgb="FF000000"/>
        <rFont val="Calibri"/>
      </rPr>
      <t>Rugrats in Paris: The Movie </t>
    </r>
  </si>
  <si>
    <r>
      <rPr>
        <sz val="11"/>
        <color rgb="FF000000"/>
        <rFont val="Calibri"/>
      </rPr>
      <t>13 Going on 30 </t>
    </r>
  </si>
  <si>
    <r>
      <rPr>
        <sz val="11"/>
        <color rgb="FF000000"/>
        <rFont val="Calibri"/>
      </rPr>
      <t>Message in a Bottle </t>
    </r>
  </si>
  <si>
    <r>
      <rPr>
        <sz val="11"/>
        <color rgb="FF000000"/>
        <rFont val="Calibri"/>
      </rPr>
      <t>Larry Crowne </t>
    </r>
  </si>
  <si>
    <r>
      <rPr>
        <sz val="11"/>
        <color rgb="FF000000"/>
        <rFont val="Calibri"/>
      </rPr>
      <t>The Replacement Killers </t>
    </r>
  </si>
  <si>
    <r>
      <rPr>
        <sz val="11"/>
        <color rgb="FF000000"/>
        <rFont val="Calibri"/>
      </rPr>
      <t>Chasing Liberty </t>
    </r>
  </si>
  <si>
    <r>
      <rPr>
        <sz val="11"/>
        <color rgb="FF000000"/>
        <rFont val="Calibri"/>
      </rPr>
      <t>Antitrust </t>
    </r>
  </si>
  <si>
    <r>
      <rPr>
        <sz val="11"/>
        <color rgb="FF000000"/>
        <rFont val="Calibri"/>
      </rPr>
      <t>30 Minutes or Less </t>
    </r>
  </si>
  <si>
    <r>
      <rPr>
        <sz val="11"/>
        <color rgb="FF000000"/>
        <rFont val="Calibri"/>
      </rPr>
      <t>Our Brand Is Crisis </t>
    </r>
  </si>
  <si>
    <r>
      <rPr>
        <sz val="11"/>
        <color rgb="FF000000"/>
        <rFont val="Calibri"/>
      </rPr>
      <t>Freaky Friday </t>
    </r>
  </si>
  <si>
    <r>
      <rPr>
        <sz val="11"/>
        <color rgb="FF000000"/>
        <rFont val="Calibri"/>
      </rPr>
      <t>Blood and Wine </t>
    </r>
  </si>
  <si>
    <r>
      <rPr>
        <sz val="11"/>
        <color rgb="FF000000"/>
        <rFont val="Calibri"/>
      </rPr>
      <t>The Bodyguard </t>
    </r>
  </si>
  <si>
    <r>
      <rPr>
        <sz val="11"/>
        <color rgb="FF000000"/>
        <rFont val="Calibri"/>
      </rPr>
      <t>Parental Guidance </t>
    </r>
  </si>
  <si>
    <r>
      <rPr>
        <sz val="11"/>
        <color rgb="FF000000"/>
        <rFont val="Calibri"/>
      </rPr>
      <t>Romeo Must Die </t>
    </r>
  </si>
  <si>
    <r>
      <rPr>
        <sz val="11"/>
        <color rgb="FF000000"/>
        <rFont val="Calibri"/>
      </rPr>
      <t>Money Talks </t>
    </r>
  </si>
  <si>
    <r>
      <rPr>
        <sz val="11"/>
        <color rgb="FF000000"/>
        <rFont val="Calibri"/>
      </rPr>
      <t>On the Road </t>
    </r>
  </si>
  <si>
    <r>
      <rPr>
        <sz val="11"/>
        <color rgb="FF000000"/>
        <rFont val="Calibri"/>
      </rPr>
      <t>Scream 2 </t>
    </r>
  </si>
  <si>
    <r>
      <rPr>
        <sz val="11"/>
        <color rgb="FF000000"/>
        <rFont val="Calibri"/>
      </rPr>
      <t>The Waterboy </t>
    </r>
  </si>
  <si>
    <r>
      <rPr>
        <sz val="11"/>
        <color rgb="FF000000"/>
        <rFont val="Calibri"/>
      </rPr>
      <t>Someone Like You... </t>
    </r>
  </si>
  <si>
    <r>
      <rPr>
        <sz val="11"/>
        <color rgb="FF000000"/>
        <rFont val="Calibri"/>
      </rPr>
      <t>Anywhere But Here </t>
    </r>
  </si>
  <si>
    <r>
      <rPr>
        <sz val="11"/>
        <color rgb="FF000000"/>
        <rFont val="Calibri"/>
      </rPr>
      <t>Hit and Run </t>
    </r>
  </si>
  <si>
    <r>
      <rPr>
        <sz val="11"/>
        <color rgb="FF000000"/>
        <rFont val="Calibri"/>
      </rPr>
      <t>Swing Vote </t>
    </r>
  </si>
  <si>
    <r>
      <rPr>
        <sz val="11"/>
        <color rgb="FF000000"/>
        <rFont val="Calibri"/>
      </rPr>
      <t>Lakeview Terrace </t>
    </r>
  </si>
  <si>
    <r>
      <rPr>
        <sz val="11"/>
        <color rgb="FF000000"/>
        <rFont val="Calibri"/>
      </rPr>
      <t>Eye for an Eye </t>
    </r>
  </si>
  <si>
    <r>
      <rPr>
        <sz val="11"/>
        <color rgb="FF000000"/>
        <rFont val="Calibri"/>
      </rPr>
      <t>Vampires </t>
    </r>
  </si>
  <si>
    <r>
      <rPr>
        <sz val="11"/>
        <color rgb="FF000000"/>
        <rFont val="Calibri"/>
      </rPr>
      <t>Lockout </t>
    </r>
  </si>
  <si>
    <r>
      <rPr>
        <sz val="11"/>
        <color rgb="FF000000"/>
        <rFont val="Calibri"/>
      </rPr>
      <t>Undisputed </t>
    </r>
  </si>
  <si>
    <r>
      <rPr>
        <sz val="11"/>
        <color rgb="FF000000"/>
        <rFont val="Calibri"/>
      </rPr>
      <t>Three to Tango </t>
    </r>
  </si>
  <si>
    <r>
      <rPr>
        <sz val="11"/>
        <color rgb="FF000000"/>
        <rFont val="Calibri"/>
      </rPr>
      <t>Birth </t>
    </r>
  </si>
  <si>
    <r>
      <rPr>
        <sz val="11"/>
        <color rgb="FF000000"/>
        <rFont val="Calibri"/>
      </rPr>
      <t>The Switch </t>
    </r>
  </si>
  <si>
    <r>
      <rPr>
        <sz val="11"/>
        <color rgb="FF000000"/>
        <rFont val="Calibri"/>
      </rPr>
      <t>My Big Fat Greek Wedding 2 </t>
    </r>
  </si>
  <si>
    <r>
      <rPr>
        <sz val="11"/>
        <color rgb="FF000000"/>
        <rFont val="Calibri"/>
      </rPr>
      <t>The Tailor of Panama </t>
    </r>
  </si>
  <si>
    <r>
      <rPr>
        <sz val="11"/>
        <color rgb="FF000000"/>
        <rFont val="Calibri"/>
      </rPr>
      <t>Private Benjamin </t>
    </r>
  </si>
  <si>
    <r>
      <rPr>
        <sz val="11"/>
        <color rgb="FF000000"/>
        <rFont val="Calibri"/>
      </rPr>
      <t>The Wedding Date </t>
    </r>
  </si>
  <si>
    <r>
      <rPr>
        <sz val="11"/>
        <color rgb="FF000000"/>
        <rFont val="Calibri"/>
      </rPr>
      <t>The Midnight Meat Train </t>
    </r>
  </si>
  <si>
    <r>
      <rPr>
        <sz val="11"/>
        <color rgb="FF000000"/>
        <rFont val="Calibri"/>
      </rPr>
      <t>Save the Last Dance </t>
    </r>
  </si>
  <si>
    <r>
      <rPr>
        <sz val="11"/>
        <color rgb="FF000000"/>
        <rFont val="Calibri"/>
      </rPr>
      <t>About Last Night </t>
    </r>
  </si>
  <si>
    <r>
      <rPr>
        <sz val="11"/>
        <color rgb="FF000000"/>
        <rFont val="Calibri"/>
      </rPr>
      <t>Loaded Weapon 1 </t>
    </r>
  </si>
  <si>
    <r>
      <rPr>
        <sz val="11"/>
        <color rgb="FF000000"/>
        <rFont val="Calibri"/>
      </rPr>
      <t>This Christmas </t>
    </r>
  </si>
  <si>
    <r>
      <rPr>
        <sz val="11"/>
        <color rgb="FF000000"/>
        <rFont val="Calibri"/>
      </rPr>
      <t>The Big Hit </t>
    </r>
  </si>
  <si>
    <r>
      <rPr>
        <sz val="11"/>
        <color rgb="FF000000"/>
        <rFont val="Calibri"/>
      </rPr>
      <t>Two Can Play That Game </t>
    </r>
  </si>
  <si>
    <r>
      <rPr>
        <sz val="11"/>
        <color rgb="FF000000"/>
        <rFont val="Calibri"/>
      </rPr>
      <t>Dick </t>
    </r>
  </si>
  <si>
    <r>
      <rPr>
        <sz val="11"/>
        <color rgb="FF000000"/>
        <rFont val="Calibri"/>
      </rPr>
      <t>Birthday Girl </t>
    </r>
  </si>
  <si>
    <r>
      <rPr>
        <sz val="11"/>
        <color rgb="FF000000"/>
        <rFont val="Calibri"/>
      </rPr>
      <t>The Killer Inside Me </t>
    </r>
  </si>
  <si>
    <r>
      <rPr>
        <sz val="11"/>
        <color rgb="FF000000"/>
        <rFont val="Calibri"/>
      </rPr>
      <t>The Purge: Election Year </t>
    </r>
  </si>
  <si>
    <r>
      <rPr>
        <sz val="11"/>
        <color rgb="FF000000"/>
        <rFont val="Calibri"/>
      </rPr>
      <t>Jeepers Creepers </t>
    </r>
  </si>
  <si>
    <r>
      <rPr>
        <sz val="11"/>
        <color rgb="FF000000"/>
        <rFont val="Calibri"/>
      </rPr>
      <t>Insidious: Chapter 3 </t>
    </r>
  </si>
  <si>
    <r>
      <rPr>
        <sz val="11"/>
        <color rgb="FF000000"/>
        <rFont val="Calibri"/>
      </rPr>
      <t>Wrong Turn </t>
    </r>
  </si>
  <si>
    <r>
      <rPr>
        <sz val="11"/>
        <color rgb="FF000000"/>
        <rFont val="Calibri"/>
      </rPr>
      <t>The Collection </t>
    </r>
  </si>
  <si>
    <r>
      <rPr>
        <sz val="11"/>
        <color rgb="FF000000"/>
        <rFont val="Calibri"/>
      </rPr>
      <t>The Oxford Murders </t>
    </r>
  </si>
  <si>
    <r>
      <rPr>
        <sz val="11"/>
        <color rgb="FF000000"/>
        <rFont val="Calibri"/>
      </rPr>
      <t>Next Friday </t>
    </r>
  </si>
  <si>
    <r>
      <rPr>
        <sz val="11"/>
        <color rgb="FF000000"/>
        <rFont val="Calibri"/>
      </rPr>
      <t>Two Evil Eyes </t>
    </r>
  </si>
  <si>
    <r>
      <rPr>
        <sz val="11"/>
        <color rgb="FF000000"/>
        <rFont val="Calibri"/>
      </rPr>
      <t>That Awkward Moment </t>
    </r>
  </si>
  <si>
    <r>
      <rPr>
        <sz val="11"/>
        <color rgb="FF000000"/>
        <rFont val="Calibri"/>
      </rPr>
      <t>Flashdance </t>
    </r>
  </si>
  <si>
    <r>
      <rPr>
        <sz val="11"/>
        <color rgb="FF000000"/>
        <rFont val="Calibri"/>
      </rPr>
      <t>Magic Mike </t>
    </r>
  </si>
  <si>
    <r>
      <rPr>
        <sz val="11"/>
        <color rgb="FF000000"/>
        <rFont val="Calibri"/>
      </rPr>
      <t>In Too Deep </t>
    </r>
  </si>
  <si>
    <r>
      <rPr>
        <sz val="11"/>
        <color rgb="FF000000"/>
        <rFont val="Calibri"/>
      </rPr>
      <t>Tales from the Hood </t>
    </r>
  </si>
  <si>
    <r>
      <rPr>
        <sz val="11"/>
        <color rgb="FF000000"/>
        <rFont val="Calibri"/>
      </rPr>
      <t>Snow Flower and the Secret Fan </t>
    </r>
  </si>
  <si>
    <r>
      <rPr>
        <sz val="11"/>
        <color rgb="FF000000"/>
        <rFont val="Calibri"/>
      </rPr>
      <t>R100 </t>
    </r>
  </si>
  <si>
    <r>
      <rPr>
        <sz val="11"/>
        <color rgb="FF000000"/>
        <rFont val="Calibri"/>
      </rPr>
      <t>As Above, So Below </t>
    </r>
  </si>
  <si>
    <r>
      <rPr>
        <sz val="11"/>
        <color rgb="FF000000"/>
        <rFont val="Calibri"/>
      </rPr>
      <t>Not Easily Broken </t>
    </r>
  </si>
  <si>
    <r>
      <rPr>
        <sz val="11"/>
        <color rgb="FF000000"/>
        <rFont val="Calibri"/>
      </rPr>
      <t>Albino Alligator </t>
    </r>
  </si>
  <si>
    <r>
      <rPr>
        <sz val="11"/>
        <color rgb="FF000000"/>
        <rFont val="Calibri"/>
      </rPr>
      <t>The Sweeney </t>
    </r>
  </si>
  <si>
    <r>
      <rPr>
        <sz val="11"/>
        <color rgb="FF000000"/>
        <rFont val="Calibri"/>
      </rPr>
      <t>Futuro Beach </t>
    </r>
  </si>
  <si>
    <r>
      <rPr>
        <sz val="11"/>
        <color rgb="FF000000"/>
        <rFont val="Calibri"/>
      </rPr>
      <t>She's the One </t>
    </r>
  </si>
  <si>
    <r>
      <rPr>
        <sz val="11"/>
        <color rgb="FF000000"/>
        <rFont val="Calibri"/>
      </rPr>
      <t>Hobo with a Shotgun </t>
    </r>
  </si>
  <si>
    <r>
      <rPr>
        <sz val="11"/>
        <color rgb="FF000000"/>
        <rFont val="Calibri"/>
      </rPr>
      <t>Anatomy </t>
    </r>
  </si>
  <si>
    <r>
      <rPr>
        <sz val="11"/>
        <color rgb="FF000000"/>
        <rFont val="Calibri"/>
      </rPr>
      <t>We Are Your Friends </t>
    </r>
  </si>
  <si>
    <r>
      <rPr>
        <sz val="11"/>
        <color rgb="FF000000"/>
        <rFont val="Calibri"/>
      </rPr>
      <t>Road Hard </t>
    </r>
  </si>
  <si>
    <r>
      <rPr>
        <sz val="11"/>
        <color rgb="FF000000"/>
        <rFont val="Calibri"/>
      </rPr>
      <t>Friday the 13th Part 2 </t>
    </r>
  </si>
  <si>
    <r>
      <rPr>
        <sz val="11"/>
        <color rgb="FF000000"/>
        <rFont val="Calibri"/>
      </rPr>
      <t>Down and Out with the Dolls </t>
    </r>
  </si>
  <si>
    <r>
      <rPr>
        <sz val="11"/>
        <color rgb="FF000000"/>
        <rFont val="Calibri"/>
      </rPr>
      <t>Beyond the Black Rainbow </t>
    </r>
  </si>
  <si>
    <r>
      <rPr>
        <sz val="11"/>
        <color rgb="FF000000"/>
        <rFont val="Calibri"/>
      </rPr>
      <t>The Battle of Shaker Heights </t>
    </r>
  </si>
  <si>
    <r>
      <rPr>
        <sz val="11"/>
        <color rgb="FF000000"/>
        <rFont val="Calibri"/>
      </rPr>
      <t>Safe Men </t>
    </r>
  </si>
  <si>
    <r>
      <rPr>
        <sz val="11"/>
        <color rgb="FF000000"/>
        <rFont val="Calibri"/>
      </rPr>
      <t>Alone with Her </t>
    </r>
  </si>
  <si>
    <r>
      <rPr>
        <sz val="11"/>
        <color rgb="FF000000"/>
        <rFont val="Calibri"/>
      </rPr>
      <t>Benji </t>
    </r>
  </si>
  <si>
    <r>
      <rPr>
        <sz val="11"/>
        <color rgb="FF000000"/>
        <rFont val="Calibri"/>
      </rPr>
      <t>The Slaughter Rule </t>
    </r>
  </si>
  <si>
    <r>
      <rPr>
        <sz val="11"/>
        <color rgb="FF000000"/>
        <rFont val="Calibri"/>
      </rPr>
      <t>What Happens in Vegas </t>
    </r>
  </si>
  <si>
    <r>
      <rPr>
        <sz val="11"/>
        <color rgb="FF000000"/>
        <rFont val="Calibri"/>
      </rPr>
      <t>Maniac </t>
    </r>
  </si>
  <si>
    <r>
      <rPr>
        <sz val="11"/>
        <color rgb="FF000000"/>
        <rFont val="Calibri"/>
      </rPr>
      <t>Sugar Town </t>
    </r>
  </si>
  <si>
    <r>
      <rPr>
        <sz val="11"/>
        <color rgb="FF000000"/>
        <rFont val="Calibri"/>
      </rPr>
      <t>Pink Flamingos </t>
    </r>
  </si>
  <si>
    <r>
      <rPr>
        <sz val="11"/>
        <color rgb="FF000000"/>
        <rFont val="Calibri"/>
      </rPr>
      <t>Transformers: Revenge of the Fallen </t>
    </r>
  </si>
  <si>
    <r>
      <rPr>
        <sz val="11"/>
        <color rgb="FF000000"/>
        <rFont val="Calibri"/>
      </rPr>
      <t>Sahara </t>
    </r>
  </si>
  <si>
    <r>
      <rPr>
        <sz val="11"/>
        <color rgb="FF000000"/>
        <rFont val="Calibri"/>
      </rPr>
      <t>How the Grinch Stole Christmas </t>
    </r>
  </si>
  <si>
    <r>
      <rPr>
        <sz val="11"/>
        <color rgb="FF000000"/>
        <rFont val="Calibri"/>
      </rPr>
      <t>Windtalkers </t>
    </r>
  </si>
  <si>
    <r>
      <rPr>
        <sz val="11"/>
        <color rgb="FF000000"/>
        <rFont val="Calibri"/>
      </rPr>
      <t>The Tourist </t>
    </r>
  </si>
  <si>
    <r>
      <rPr>
        <sz val="11"/>
        <color rgb="FF000000"/>
        <rFont val="Calibri"/>
      </rPr>
      <t>Hercules </t>
    </r>
  </si>
  <si>
    <r>
      <rPr>
        <sz val="11"/>
        <color rgb="FF000000"/>
        <rFont val="Calibri"/>
      </rPr>
      <t>The Alamo </t>
    </r>
  </si>
  <si>
    <r>
      <rPr>
        <sz val="11"/>
        <color rgb="FF000000"/>
        <rFont val="Calibri"/>
      </rPr>
      <t>The Fast and the Furious: Tokyo Drift </t>
    </r>
  </si>
  <si>
    <r>
      <rPr>
        <sz val="11"/>
        <color rgb="FF000000"/>
        <rFont val="Calibri"/>
      </rPr>
      <t>The Postman </t>
    </r>
  </si>
  <si>
    <r>
      <rPr>
        <sz val="11"/>
        <color rgb="FF000000"/>
        <rFont val="Calibri"/>
      </rPr>
      <t>The Last Witch Hunter </t>
    </r>
  </si>
  <si>
    <r>
      <rPr>
        <sz val="11"/>
        <color rgb="FF000000"/>
        <rFont val="Calibri"/>
      </rPr>
      <t>Arthur and the Invisibles </t>
    </r>
  </si>
  <si>
    <r>
      <rPr>
        <sz val="11"/>
        <color rgb="FF000000"/>
        <rFont val="Calibri"/>
      </rPr>
      <t>Grown Ups </t>
    </r>
  </si>
  <si>
    <r>
      <rPr>
        <sz val="11"/>
        <color rgb="FF000000"/>
        <rFont val="Calibri"/>
      </rPr>
      <t>Shark Tale </t>
    </r>
  </si>
  <si>
    <r>
      <rPr>
        <sz val="11"/>
        <color rgb="FF000000"/>
        <rFont val="Calibri"/>
      </rPr>
      <t>Soldier </t>
    </r>
  </si>
  <si>
    <r>
      <rPr>
        <sz val="11"/>
        <color rgb="FF000000"/>
        <rFont val="Calibri"/>
      </rPr>
      <t>Sphere </t>
    </r>
  </si>
  <si>
    <r>
      <rPr>
        <sz val="11"/>
        <color rgb="FF000000"/>
        <rFont val="Calibri"/>
      </rPr>
      <t>The SpongeBob Movie: Sponge Out of Water </t>
    </r>
  </si>
  <si>
    <r>
      <rPr>
        <sz val="11"/>
        <color rgb="FF000000"/>
        <rFont val="Calibri"/>
      </rPr>
      <t>S.W.A.T. </t>
    </r>
  </si>
  <si>
    <r>
      <rPr>
        <sz val="11"/>
        <color rgb="FF000000"/>
        <rFont val="Calibri"/>
      </rPr>
      <t>Mystery Men </t>
    </r>
  </si>
  <si>
    <r>
      <rPr>
        <sz val="11"/>
        <color rgb="FF000000"/>
        <rFont val="Calibri"/>
      </rPr>
      <t>Broken Arrow </t>
    </r>
  </si>
  <si>
    <r>
      <rPr>
        <sz val="11"/>
        <color rgb="FF000000"/>
        <rFont val="Calibri"/>
      </rPr>
      <t>World Trade Center </t>
    </r>
  </si>
  <si>
    <r>
      <rPr>
        <sz val="11"/>
        <color rgb="FF000000"/>
        <rFont val="Calibri"/>
      </rPr>
      <t>Righteous Kill </t>
    </r>
  </si>
  <si>
    <r>
      <rPr>
        <sz val="11"/>
        <color rgb="FF000000"/>
        <rFont val="Calibri"/>
      </rPr>
      <t>The Mortal Instruments: City of Bones </t>
    </r>
  </si>
  <si>
    <r>
      <rPr>
        <sz val="11"/>
        <color rgb="FF000000"/>
        <rFont val="Calibri"/>
      </rPr>
      <t>Leatherheads </t>
    </r>
  </si>
  <si>
    <r>
      <rPr>
        <sz val="11"/>
        <color rgb="FF000000"/>
        <rFont val="Calibri"/>
      </rPr>
      <t>Casper </t>
    </r>
  </si>
  <si>
    <r>
      <rPr>
        <sz val="11"/>
        <color rgb="FF000000"/>
        <rFont val="Calibri"/>
      </rPr>
      <t>Disclosure </t>
    </r>
  </si>
  <si>
    <r>
      <rPr>
        <sz val="11"/>
        <color rgb="FF000000"/>
        <rFont val="Calibri"/>
      </rPr>
      <t>Mr. Popper's Penguins </t>
    </r>
  </si>
  <si>
    <r>
      <rPr>
        <sz val="11"/>
        <color rgb="FF000000"/>
        <rFont val="Calibri"/>
      </rPr>
      <t>The Hunted </t>
    </r>
  </si>
  <si>
    <r>
      <rPr>
        <sz val="11"/>
        <color rgb="FF000000"/>
        <rFont val="Calibri"/>
      </rPr>
      <t>Into the Woods </t>
    </r>
  </si>
  <si>
    <r>
      <rPr>
        <sz val="11"/>
        <color rgb="FF000000"/>
        <rFont val="Calibri"/>
      </rPr>
      <t>Raising Helen </t>
    </r>
  </si>
  <si>
    <r>
      <rPr>
        <sz val="11"/>
        <color rgb="FF000000"/>
        <rFont val="Calibri"/>
      </rPr>
      <t>Dream House </t>
    </r>
  </si>
  <si>
    <r>
      <rPr>
        <sz val="11"/>
        <color rgb="FF000000"/>
        <rFont val="Calibri"/>
      </rPr>
      <t>Domino </t>
    </r>
  </si>
  <si>
    <r>
      <rPr>
        <sz val="11"/>
        <color rgb="FF000000"/>
        <rFont val="Calibri"/>
      </rPr>
      <t>Bedazzled </t>
    </r>
  </si>
  <si>
    <r>
      <rPr>
        <sz val="11"/>
        <color rgb="FF000000"/>
        <rFont val="Calibri"/>
      </rPr>
      <t>Taken 3 </t>
    </r>
  </si>
  <si>
    <r>
      <rPr>
        <sz val="11"/>
        <color rgb="FF000000"/>
        <rFont val="Calibri"/>
      </rPr>
      <t>The Cable Guy </t>
    </r>
  </si>
  <si>
    <r>
      <rPr>
        <sz val="11"/>
        <color rgb="FF000000"/>
        <rFont val="Calibri"/>
      </rPr>
      <t>Multiplicity </t>
    </r>
  </si>
  <si>
    <r>
      <rPr>
        <sz val="11"/>
        <color rgb="FF000000"/>
        <rFont val="Calibri"/>
      </rPr>
      <t>Deep Rising </t>
    </r>
  </si>
  <si>
    <r>
      <rPr>
        <sz val="11"/>
        <color rgb="FF000000"/>
        <rFont val="Calibri"/>
      </rPr>
      <t>Miracle at St. Anna </t>
    </r>
  </si>
  <si>
    <r>
      <rPr>
        <sz val="11"/>
        <color rgb="FF000000"/>
        <rFont val="Calibri"/>
      </rPr>
      <t>Victor Frankenstein </t>
    </r>
  </si>
  <si>
    <r>
      <rPr>
        <sz val="11"/>
        <color rgb="FF000000"/>
        <rFont val="Calibri"/>
      </rPr>
      <t>28 Days </t>
    </r>
  </si>
  <si>
    <r>
      <rPr>
        <sz val="11"/>
        <color rgb="FF000000"/>
        <rFont val="Calibri"/>
      </rPr>
      <t>Get Hard </t>
    </r>
  </si>
  <si>
    <r>
      <rPr>
        <sz val="11"/>
        <color rgb="FF000000"/>
        <rFont val="Calibri"/>
      </rPr>
      <t>The Other Woman </t>
    </r>
  </si>
  <si>
    <r>
      <rPr>
        <sz val="11"/>
        <color rgb="FF000000"/>
        <rFont val="Calibri"/>
      </rPr>
      <t>Medicine Man </t>
    </r>
  </si>
  <si>
    <r>
      <rPr>
        <sz val="11"/>
        <color rgb="FF000000"/>
        <rFont val="Calibri"/>
      </rPr>
      <t>The Shadow </t>
    </r>
  </si>
  <si>
    <r>
      <rPr>
        <sz val="11"/>
        <color rgb="FF000000"/>
        <rFont val="Calibri"/>
      </rPr>
      <t>Nomad: The Warrior </t>
    </r>
  </si>
  <si>
    <r>
      <rPr>
        <sz val="11"/>
        <color rgb="FF000000"/>
        <rFont val="Calibri"/>
      </rPr>
      <t>Nim's Island </t>
    </r>
  </si>
  <si>
    <r>
      <rPr>
        <sz val="11"/>
        <color rgb="FF000000"/>
        <rFont val="Calibri"/>
      </rPr>
      <t>The Rite </t>
    </r>
  </si>
  <si>
    <r>
      <rPr>
        <sz val="11"/>
        <color rgb="FF000000"/>
        <rFont val="Calibri"/>
      </rPr>
      <t>Neighbors 2: Sorority Rising </t>
    </r>
  </si>
  <si>
    <r>
      <rPr>
        <sz val="11"/>
        <color rgb="FF000000"/>
        <rFont val="Calibri"/>
      </rPr>
      <t>American Outlaws </t>
    </r>
  </si>
  <si>
    <r>
      <rPr>
        <sz val="11"/>
        <color rgb="FF000000"/>
        <rFont val="Calibri"/>
      </rPr>
      <t>Punisher: War Zone </t>
    </r>
  </si>
  <si>
    <r>
      <rPr>
        <sz val="11"/>
        <color rgb="FF000000"/>
        <rFont val="Calibri"/>
      </rPr>
      <t>Pushing Tin </t>
    </r>
  </si>
  <si>
    <r>
      <rPr>
        <sz val="11"/>
        <color rgb="FF000000"/>
        <rFont val="Calibri"/>
      </rPr>
      <t>Doomsday </t>
    </r>
  </si>
  <si>
    <r>
      <rPr>
        <sz val="11"/>
        <color rgb="FF000000"/>
        <rFont val="Calibri"/>
      </rPr>
      <t>Baby Mama </t>
    </r>
  </si>
  <si>
    <r>
      <rPr>
        <sz val="11"/>
        <color rgb="FF000000"/>
        <rFont val="Calibri"/>
      </rPr>
      <t>1911 </t>
    </r>
  </si>
  <si>
    <r>
      <rPr>
        <sz val="11"/>
        <color rgb="FF000000"/>
        <rFont val="Calibri"/>
      </rPr>
      <t>Divine Secrets of the Ya-Ya Sisterhood </t>
    </r>
  </si>
  <si>
    <r>
      <rPr>
        <sz val="11"/>
        <color rgb="FF000000"/>
        <rFont val="Calibri"/>
      </rPr>
      <t>The Newton Boys </t>
    </r>
  </si>
  <si>
    <r>
      <rPr>
        <sz val="11"/>
        <color rgb="FF000000"/>
        <rFont val="Calibri"/>
      </rPr>
      <t>Kindergarten Cop </t>
    </r>
  </si>
  <si>
    <r>
      <rPr>
        <sz val="11"/>
        <color rgb="FF000000"/>
        <rFont val="Calibri"/>
      </rPr>
      <t>Original Sin </t>
    </r>
  </si>
  <si>
    <r>
      <rPr>
        <sz val="11"/>
        <color rgb="FF000000"/>
        <rFont val="Calibri"/>
      </rPr>
      <t>Jimmy Neutron: Boy Genius </t>
    </r>
  </si>
  <si>
    <r>
      <rPr>
        <sz val="11"/>
        <color rgb="FF000000"/>
        <rFont val="Calibri"/>
      </rPr>
      <t>Teenage Mutant Ninja Turtles II: The Secret of the Ooze </t>
    </r>
  </si>
  <si>
    <r>
      <rPr>
        <sz val="11"/>
        <color rgb="FF000000"/>
        <rFont val="Calibri"/>
      </rPr>
      <t>The Gambler </t>
    </r>
  </si>
  <si>
    <r>
      <rPr>
        <sz val="11"/>
        <color rgb="FF000000"/>
        <rFont val="Calibri"/>
      </rPr>
      <t>Harley Davidson and the Marlboro Man </t>
    </r>
  </si>
  <si>
    <r>
      <rPr>
        <sz val="11"/>
        <color rgb="FF000000"/>
        <rFont val="Calibri"/>
      </rPr>
      <t>What's Your Number? </t>
    </r>
  </si>
  <si>
    <r>
      <rPr>
        <sz val="11"/>
        <color rgb="FF000000"/>
        <rFont val="Calibri"/>
      </rPr>
      <t>We're No Angels </t>
    </r>
  </si>
  <si>
    <r>
      <rPr>
        <sz val="11"/>
        <color rgb="FF000000"/>
        <rFont val="Calibri"/>
      </rPr>
      <t>Les couloirs du temps: Les visiteurs II </t>
    </r>
  </si>
  <si>
    <r>
      <rPr>
        <sz val="11"/>
        <color rgb="FF000000"/>
        <rFont val="Calibri"/>
      </rPr>
      <t>The Amityville Horror </t>
    </r>
  </si>
  <si>
    <r>
      <rPr>
        <sz val="11"/>
        <color rgb="FF000000"/>
        <rFont val="Calibri"/>
      </rPr>
      <t>City of Ghosts </t>
    </r>
  </si>
  <si>
    <r>
      <rPr>
        <sz val="11"/>
        <color rgb="FF000000"/>
        <rFont val="Calibri"/>
      </rPr>
      <t>Duets </t>
    </r>
  </si>
  <si>
    <r>
      <rPr>
        <sz val="11"/>
        <color rgb="FF000000"/>
        <rFont val="Calibri"/>
      </rPr>
      <t>Twins </t>
    </r>
  </si>
  <si>
    <r>
      <rPr>
        <sz val="11"/>
        <color rgb="FF000000"/>
        <rFont val="Calibri"/>
      </rPr>
      <t>The Object of My Affection </t>
    </r>
  </si>
  <si>
    <r>
      <rPr>
        <sz val="11"/>
        <color rgb="FF000000"/>
        <rFont val="Calibri"/>
      </rPr>
      <t>Firestarter </t>
    </r>
  </si>
  <si>
    <r>
      <rPr>
        <sz val="11"/>
        <color rgb="FF000000"/>
        <rFont val="Calibri"/>
      </rPr>
      <t>Dead Man on Campus </t>
    </r>
  </si>
  <si>
    <r>
      <rPr>
        <sz val="11"/>
        <color rgb="FF000000"/>
        <rFont val="Calibri"/>
      </rPr>
      <t>Light It Up </t>
    </r>
  </si>
  <si>
    <r>
      <rPr>
        <sz val="11"/>
        <color rgb="FF000000"/>
        <rFont val="Calibri"/>
      </rPr>
      <t>Quarantine </t>
    </r>
  </si>
  <si>
    <r>
      <rPr>
        <sz val="11"/>
        <color rgb="FF000000"/>
        <rFont val="Calibri"/>
      </rPr>
      <t>Critical Care </t>
    </r>
  </si>
  <si>
    <r>
      <rPr>
        <sz val="11"/>
        <color rgb="FF000000"/>
        <rFont val="Calibri"/>
      </rPr>
      <t>Dirty Grandpa </t>
    </r>
  </si>
  <si>
    <r>
      <rPr>
        <sz val="11"/>
        <color rgb="FF000000"/>
        <rFont val="Calibri"/>
      </rPr>
      <t>Saw VI </t>
    </r>
  </si>
  <si>
    <r>
      <rPr>
        <sz val="11"/>
        <color rgb="FF000000"/>
        <rFont val="Calibri"/>
      </rPr>
      <t>Raising Cain </t>
    </r>
  </si>
  <si>
    <r>
      <rPr>
        <sz val="11"/>
        <color rgb="FF000000"/>
        <rFont val="Calibri"/>
      </rPr>
      <t>Kabhi Alvida Naa Kehna </t>
    </r>
  </si>
  <si>
    <r>
      <rPr>
        <sz val="11"/>
        <color rgb="FF000000"/>
        <rFont val="Calibri"/>
      </rPr>
      <t>The Boy </t>
    </r>
  </si>
  <si>
    <r>
      <rPr>
        <sz val="11"/>
        <color rgb="FF000000"/>
        <rFont val="Calibri"/>
      </rPr>
      <t>The Corruptor </t>
    </r>
  </si>
  <si>
    <r>
      <rPr>
        <sz val="11"/>
        <color rgb="FF000000"/>
        <rFont val="Calibri"/>
      </rPr>
      <t>Kites </t>
    </r>
  </si>
  <si>
    <r>
      <rPr>
        <sz val="11"/>
        <color rgb="FF000000"/>
        <rFont val="Calibri"/>
      </rPr>
      <t>Showdown in Little Tokyo </t>
    </r>
  </si>
  <si>
    <r>
      <rPr>
        <sz val="11"/>
        <color rgb="FF000000"/>
        <rFont val="Calibri"/>
      </rPr>
      <t>Pathology </t>
    </r>
  </si>
  <si>
    <r>
      <rPr>
        <sz val="11"/>
        <color rgb="FF000000"/>
        <rFont val="Calibri"/>
      </rPr>
      <t>The Hotel New Hampshire </t>
    </r>
  </si>
  <si>
    <r>
      <rPr>
        <sz val="11"/>
        <color rgb="FF000000"/>
        <rFont val="Calibri"/>
      </rPr>
      <t>Men with Brooms </t>
    </r>
  </si>
  <si>
    <r>
      <rPr>
        <sz val="11"/>
        <color rgb="FF000000"/>
        <rFont val="Calibri"/>
      </rPr>
      <t>House of 1000 Corpses </t>
    </r>
  </si>
  <si>
    <r>
      <rPr>
        <sz val="11"/>
        <color rgb="FF000000"/>
        <rFont val="Calibri"/>
      </rPr>
      <t>Ca$h </t>
    </r>
  </si>
  <si>
    <r>
      <rPr>
        <sz val="11"/>
        <color rgb="FF000000"/>
        <rFont val="Calibri"/>
      </rPr>
      <t>Desert Dancer </t>
    </r>
  </si>
  <si>
    <r>
      <rPr>
        <sz val="11"/>
        <color rgb="FF000000"/>
        <rFont val="Calibri"/>
      </rPr>
      <t>Creepshow 2 </t>
    </r>
  </si>
  <si>
    <r>
      <rPr>
        <sz val="11"/>
        <color rgb="FF000000"/>
        <rFont val="Calibri"/>
      </rPr>
      <t>Kama Sutra: A Tale of Love </t>
    </r>
  </si>
  <si>
    <r>
      <rPr>
        <sz val="11"/>
        <color rgb="FF000000"/>
        <rFont val="Calibri"/>
      </rPr>
      <t>Beer League </t>
    </r>
  </si>
  <si>
    <r>
      <rPr>
        <sz val="11"/>
        <color rgb="FF000000"/>
        <rFont val="Calibri"/>
      </rPr>
      <t>Home Run </t>
    </r>
  </si>
  <si>
    <r>
      <rPr>
        <sz val="11"/>
        <color rgb="FF000000"/>
        <rFont val="Calibri"/>
      </rPr>
      <t>Blue Like Jazz </t>
    </r>
  </si>
  <si>
    <r>
      <rPr>
        <sz val="11"/>
        <color rgb="FF000000"/>
        <rFont val="Calibri"/>
      </rPr>
      <t>Godzilla 2000 </t>
    </r>
  </si>
  <si>
    <r>
      <rPr>
        <sz val="11"/>
        <color rgb="FF000000"/>
        <rFont val="Calibri"/>
      </rPr>
      <t>The Specials </t>
    </r>
  </si>
  <si>
    <r>
      <rPr>
        <sz val="11"/>
        <color rgb="FF000000"/>
        <rFont val="Calibri"/>
      </rPr>
      <t>For a Good Time, Call... </t>
    </r>
  </si>
  <si>
    <r>
      <rPr>
        <sz val="11"/>
        <color rgb="FF000000"/>
        <rFont val="Calibri"/>
      </rPr>
      <t>The R.M. </t>
    </r>
  </si>
  <si>
    <r>
      <rPr>
        <sz val="11"/>
        <color rgb="FF000000"/>
        <rFont val="Calibri"/>
      </rPr>
      <t>Never Again </t>
    </r>
  </si>
  <si>
    <r>
      <rPr>
        <sz val="11"/>
        <color rgb="FF000000"/>
        <rFont val="Calibri"/>
      </rPr>
      <t>Battleship </t>
    </r>
  </si>
  <si>
    <r>
      <rPr>
        <sz val="11"/>
        <color rgb="FF000000"/>
        <rFont val="Calibri"/>
      </rPr>
      <t>Night at the Museum: Battle of the Smithsonian </t>
    </r>
  </si>
  <si>
    <r>
      <rPr>
        <sz val="11"/>
        <color rgb="FF000000"/>
        <rFont val="Calibri"/>
      </rPr>
      <t>Happy Feet 2 </t>
    </r>
  </si>
  <si>
    <r>
      <rPr>
        <sz val="11"/>
        <color rgb="FF000000"/>
        <rFont val="Calibri"/>
      </rPr>
      <t>Teenage Mutant Ninja Turtles </t>
    </r>
  </si>
  <si>
    <r>
      <rPr>
        <sz val="11"/>
        <color rgb="FF000000"/>
        <rFont val="Calibri"/>
      </rPr>
      <t>Stuart Little </t>
    </r>
  </si>
  <si>
    <r>
      <rPr>
        <sz val="11"/>
        <color rgb="FF000000"/>
        <rFont val="Calibri"/>
      </rPr>
      <t>Jurassic Park III </t>
    </r>
  </si>
  <si>
    <r>
      <rPr>
        <sz val="11"/>
        <color rgb="FF000000"/>
        <rFont val="Calibri"/>
      </rPr>
      <t>Percy Jackson &amp; the Olympians: The Lightning Thief </t>
    </r>
  </si>
  <si>
    <r>
      <rPr>
        <sz val="11"/>
        <color rgb="FF000000"/>
        <rFont val="Calibri"/>
      </rPr>
      <t>Percy Jackson: Sea of Monsters </t>
    </r>
  </si>
  <si>
    <r>
      <rPr>
        <sz val="11"/>
        <color rgb="FF000000"/>
        <rFont val="Calibri"/>
      </rPr>
      <t>The 6th Day </t>
    </r>
  </si>
  <si>
    <r>
      <rPr>
        <sz val="11"/>
        <color rgb="FF000000"/>
        <rFont val="Calibri"/>
      </rPr>
      <t>The Time Machine </t>
    </r>
  </si>
  <si>
    <r>
      <rPr>
        <sz val="11"/>
        <color rgb="FF000000"/>
        <rFont val="Calibri"/>
      </rPr>
      <t>The Legend of Zorro </t>
    </r>
  </si>
  <si>
    <r>
      <rPr>
        <sz val="11"/>
        <color rgb="FF000000"/>
        <rFont val="Calibri"/>
      </rPr>
      <t>The Brothers Grimm </t>
    </r>
  </si>
  <si>
    <r>
      <rPr>
        <sz val="11"/>
        <color rgb="FF000000"/>
        <rFont val="Calibri"/>
      </rPr>
      <t>2 Fast 2 Furious </t>
    </r>
  </si>
  <si>
    <r>
      <rPr>
        <sz val="11"/>
        <color rgb="FF000000"/>
        <rFont val="Calibri"/>
      </rPr>
      <t>The Invasion </t>
    </r>
  </si>
  <si>
    <r>
      <rPr>
        <sz val="11"/>
        <color rgb="FF000000"/>
        <rFont val="Calibri"/>
      </rPr>
      <t>Vertical Limit </t>
    </r>
  </si>
  <si>
    <r>
      <rPr>
        <sz val="11"/>
        <color rgb="FF000000"/>
        <rFont val="Calibri"/>
      </rPr>
      <t>First Knight </t>
    </r>
  </si>
  <si>
    <r>
      <rPr>
        <sz val="11"/>
        <color rgb="FF000000"/>
        <rFont val="Calibri"/>
      </rPr>
      <t>Snake Eyes </t>
    </r>
  </si>
  <si>
    <r>
      <rPr>
        <sz val="11"/>
        <color rgb="FF000000"/>
        <rFont val="Calibri"/>
      </rPr>
      <t>Rock of Ages </t>
    </r>
  </si>
  <si>
    <r>
      <rPr>
        <sz val="11"/>
        <color rgb="FF000000"/>
        <rFont val="Calibri"/>
      </rPr>
      <t>Hall Pass </t>
    </r>
  </si>
  <si>
    <r>
      <rPr>
        <sz val="11"/>
        <color rgb="FF000000"/>
        <rFont val="Calibri"/>
      </rPr>
      <t>Abraham Lincoln: Vampire Hunter </t>
    </r>
  </si>
  <si>
    <r>
      <rPr>
        <sz val="11"/>
        <color rgb="FF000000"/>
        <rFont val="Calibri"/>
      </rPr>
      <t>Blade: Trinity </t>
    </r>
  </si>
  <si>
    <r>
      <rPr>
        <sz val="11"/>
        <color rgb="FF000000"/>
        <rFont val="Calibri"/>
      </rPr>
      <t>3000 Miles to Graceland </t>
    </r>
  </si>
  <si>
    <r>
      <rPr>
        <sz val="11"/>
        <color rgb="FF000000"/>
        <rFont val="Calibri"/>
      </rPr>
      <t>Days of Thunder </t>
    </r>
  </si>
  <si>
    <r>
      <rPr>
        <sz val="11"/>
        <color rgb="FF000000"/>
        <rFont val="Calibri"/>
      </rPr>
      <t>London Has Fallen </t>
    </r>
  </si>
  <si>
    <r>
      <rPr>
        <sz val="11"/>
        <color rgb="FF000000"/>
        <rFont val="Calibri"/>
      </rPr>
      <t>Analyze That </t>
    </r>
  </si>
  <si>
    <r>
      <rPr>
        <sz val="11"/>
        <color rgb="FF000000"/>
        <rFont val="Calibri"/>
      </rPr>
      <t>Resident Evil: Afterlife </t>
    </r>
  </si>
  <si>
    <r>
      <rPr>
        <sz val="11"/>
        <color rgb="FF000000"/>
        <rFont val="Calibri"/>
      </rPr>
      <t>Red Tails </t>
    </r>
  </si>
  <si>
    <r>
      <rPr>
        <sz val="11"/>
        <color rgb="FF000000"/>
        <rFont val="Calibri"/>
      </rPr>
      <t>Captain Corelli's Mandolin </t>
    </r>
  </si>
  <si>
    <r>
      <rPr>
        <sz val="11"/>
        <color rgb="FF000000"/>
        <rFont val="Calibri"/>
      </rPr>
      <t>Free Birds </t>
    </r>
  </si>
  <si>
    <r>
      <rPr>
        <sz val="11"/>
        <color rgb="FF000000"/>
        <rFont val="Calibri"/>
      </rPr>
      <t>Shaft </t>
    </r>
  </si>
  <si>
    <r>
      <rPr>
        <sz val="11"/>
        <color rgb="FF000000"/>
        <rFont val="Calibri"/>
      </rPr>
      <t>Beloved </t>
    </r>
  </si>
  <si>
    <r>
      <rPr>
        <sz val="11"/>
        <color rgb="FF000000"/>
        <rFont val="Calibri"/>
      </rPr>
      <t>Lucky You </t>
    </r>
  </si>
  <si>
    <r>
      <rPr>
        <sz val="11"/>
        <color rgb="FF000000"/>
        <rFont val="Calibri"/>
      </rPr>
      <t>The Peacemaker </t>
    </r>
  </si>
  <si>
    <r>
      <rPr>
        <sz val="11"/>
        <color rgb="FF000000"/>
        <rFont val="Calibri"/>
      </rPr>
      <t>Bridget Jones: The Edge of Reason </t>
    </r>
  </si>
  <si>
    <r>
      <rPr>
        <sz val="11"/>
        <color rgb="FF000000"/>
        <rFont val="Calibri"/>
      </rPr>
      <t>The Story of Us </t>
    </r>
  </si>
  <si>
    <r>
      <rPr>
        <sz val="11"/>
        <color rgb="FF000000"/>
        <rFont val="Calibri"/>
      </rPr>
      <t>Baby's Day Out </t>
    </r>
  </si>
  <si>
    <r>
      <rPr>
        <sz val="11"/>
        <color rgb="FF000000"/>
        <rFont val="Calibri"/>
      </rPr>
      <t>The One </t>
    </r>
  </si>
  <si>
    <r>
      <rPr>
        <sz val="11"/>
        <color rgb="FF000000"/>
        <rFont val="Calibri"/>
      </rPr>
      <t>The Indian in the Cupboard </t>
    </r>
  </si>
  <si>
    <r>
      <rPr>
        <sz val="11"/>
        <color rgb="FF000000"/>
        <rFont val="Calibri"/>
      </rPr>
      <t>The Ant Bully </t>
    </r>
  </si>
  <si>
    <r>
      <rPr>
        <sz val="11"/>
        <color rgb="FF000000"/>
        <rFont val="Calibri"/>
      </rPr>
      <t>Along Came Polly </t>
    </r>
  </si>
  <si>
    <r>
      <rPr>
        <sz val="11"/>
        <color rgb="FF000000"/>
        <rFont val="Calibri"/>
      </rPr>
      <t>Ride Along 2 </t>
    </r>
  </si>
  <si>
    <r>
      <rPr>
        <sz val="11"/>
        <color rgb="FF000000"/>
        <rFont val="Calibri"/>
      </rPr>
      <t>Shallow Hal </t>
    </r>
  </si>
  <si>
    <r>
      <rPr>
        <sz val="11"/>
        <color rgb="FF000000"/>
        <rFont val="Calibri"/>
      </rPr>
      <t>Escape from Planet Earth </t>
    </r>
  </si>
  <si>
    <r>
      <rPr>
        <sz val="11"/>
        <color rgb="FF000000"/>
        <rFont val="Calibri"/>
      </rPr>
      <t>Legal Eagles </t>
    </r>
  </si>
  <si>
    <r>
      <rPr>
        <sz val="11"/>
        <color rgb="FF000000"/>
        <rFont val="Calibri"/>
      </rPr>
      <t>Final Destination 5 </t>
    </r>
  </si>
  <si>
    <r>
      <rPr>
        <sz val="11"/>
        <color rgb="FF000000"/>
        <rFont val="Calibri"/>
      </rPr>
      <t>At First Sight </t>
    </r>
  </si>
  <si>
    <r>
      <rPr>
        <sz val="11"/>
        <color rgb="FF000000"/>
        <rFont val="Calibri"/>
      </rPr>
      <t>Kiss of Death </t>
    </r>
  </si>
  <si>
    <r>
      <rPr>
        <sz val="11"/>
        <color rgb="FF000000"/>
        <rFont val="Calibri"/>
      </rPr>
      <t>Memoirs of an Invisible Man </t>
    </r>
  </si>
  <si>
    <r>
      <rPr>
        <sz val="11"/>
        <color rgb="FF000000"/>
        <rFont val="Calibri"/>
      </rPr>
      <t>Cirque du Freak: The Vampire's Assistant </t>
    </r>
  </si>
  <si>
    <r>
      <rPr>
        <sz val="11"/>
        <color rgb="FF000000"/>
        <rFont val="Calibri"/>
      </rPr>
      <t>A Thousand Words </t>
    </r>
  </si>
  <si>
    <r>
      <rPr>
        <sz val="11"/>
        <color rgb="FF000000"/>
        <rFont val="Calibri"/>
      </rPr>
      <t>There Be Dragons </t>
    </r>
  </si>
  <si>
    <r>
      <rPr>
        <sz val="11"/>
        <color rgb="FF000000"/>
        <rFont val="Calibri"/>
      </rPr>
      <t>Guess Who </t>
    </r>
  </si>
  <si>
    <r>
      <rPr>
        <sz val="11"/>
        <color rgb="FF000000"/>
        <rFont val="Calibri"/>
      </rPr>
      <t>Must Love Dogs </t>
    </r>
  </si>
  <si>
    <r>
      <rPr>
        <sz val="11"/>
        <color rgb="FF000000"/>
        <rFont val="Calibri"/>
      </rPr>
      <t>Something Borrowed </t>
    </r>
  </si>
  <si>
    <r>
      <rPr>
        <sz val="11"/>
        <color rgb="FF000000"/>
        <rFont val="Calibri"/>
      </rPr>
      <t>The X Files: I Want to Believe </t>
    </r>
  </si>
  <si>
    <r>
      <rPr>
        <sz val="11"/>
        <color rgb="FF000000"/>
        <rFont val="Calibri"/>
      </rPr>
      <t>Laws of Attraction </t>
    </r>
  </si>
  <si>
    <r>
      <rPr>
        <sz val="11"/>
        <color rgb="FF000000"/>
        <rFont val="Calibri"/>
      </rPr>
      <t>The Incredible Burt Wonderstone </t>
    </r>
  </si>
  <si>
    <r>
      <rPr>
        <sz val="11"/>
        <color rgb="FF000000"/>
        <rFont val="Calibri"/>
      </rPr>
      <t>Hope Floats </t>
    </r>
  </si>
  <si>
    <r>
      <rPr>
        <sz val="11"/>
        <color rgb="FF000000"/>
        <rFont val="Calibri"/>
      </rPr>
      <t>Without a Paddle </t>
    </r>
  </si>
  <si>
    <r>
      <rPr>
        <sz val="11"/>
        <color rgb="FF000000"/>
        <rFont val="Calibri"/>
      </rPr>
      <t>Carrie </t>
    </r>
  </si>
  <si>
    <r>
      <rPr>
        <sz val="11"/>
        <color rgb="FF000000"/>
        <rFont val="Calibri"/>
      </rPr>
      <t>Sanctum </t>
    </r>
  </si>
  <si>
    <r>
      <rPr>
        <sz val="11"/>
        <color rgb="FF000000"/>
        <rFont val="Calibri"/>
      </rPr>
      <t>88 Minutes </t>
    </r>
  </si>
  <si>
    <r>
      <rPr>
        <sz val="11"/>
        <color rgb="FF000000"/>
        <rFont val="Calibri"/>
      </rPr>
      <t>The Rugrats Movie </t>
    </r>
  </si>
  <si>
    <r>
      <rPr>
        <sz val="11"/>
        <color rgb="FF000000"/>
        <rFont val="Calibri"/>
      </rPr>
      <t>Suspect Zero </t>
    </r>
  </si>
  <si>
    <r>
      <rPr>
        <sz val="11"/>
        <color rgb="FF000000"/>
        <rFont val="Calibri"/>
      </rPr>
      <t>Hide and Seek </t>
    </r>
  </si>
  <si>
    <r>
      <rPr>
        <sz val="11"/>
        <color rgb="FF000000"/>
        <rFont val="Calibri"/>
      </rPr>
      <t>The Ruins </t>
    </r>
  </si>
  <si>
    <r>
      <rPr>
        <sz val="11"/>
        <color rgb="FF000000"/>
        <rFont val="Calibri"/>
      </rPr>
      <t>The Possession </t>
    </r>
  </si>
  <si>
    <r>
      <rPr>
        <sz val="11"/>
        <color rgb="FF000000"/>
        <rFont val="Calibri"/>
      </rPr>
      <t>Stone Cold </t>
    </r>
  </si>
  <si>
    <r>
      <rPr>
        <sz val="11"/>
        <color rgb="FF000000"/>
        <rFont val="Calibri"/>
      </rPr>
      <t>Saving Silverman </t>
    </r>
  </si>
  <si>
    <r>
      <rPr>
        <sz val="11"/>
        <color rgb="FF000000"/>
        <rFont val="Calibri"/>
      </rPr>
      <t>Firefox </t>
    </r>
  </si>
  <si>
    <r>
      <rPr>
        <sz val="11"/>
        <color rgb="FF000000"/>
        <rFont val="Calibri"/>
      </rPr>
      <t>Premonition </t>
    </r>
  </si>
  <si>
    <r>
      <rPr>
        <sz val="11"/>
        <color rgb="FF000000"/>
        <rFont val="Calibri"/>
      </rPr>
      <t>Nancy Drew </t>
    </r>
  </si>
  <si>
    <r>
      <rPr>
        <sz val="11"/>
        <color rgb="FF000000"/>
        <rFont val="Calibri"/>
      </rPr>
      <t>My Best Friend's Girl </t>
    </r>
  </si>
  <si>
    <r>
      <rPr>
        <sz val="11"/>
        <color rgb="FF000000"/>
        <rFont val="Calibri"/>
      </rPr>
      <t>Georgia Rule </t>
    </r>
  </si>
  <si>
    <r>
      <rPr>
        <sz val="11"/>
        <color rgb="FF000000"/>
        <rFont val="Calibri"/>
      </rPr>
      <t>School for Scoundrels </t>
    </r>
  </si>
  <si>
    <r>
      <rPr>
        <sz val="11"/>
        <color rgb="FF000000"/>
        <rFont val="Calibri"/>
      </rPr>
      <t>A Cinderella Story </t>
    </r>
  </si>
  <si>
    <r>
      <rPr>
        <sz val="11"/>
        <color rgb="FF000000"/>
        <rFont val="Calibri"/>
      </rPr>
      <t>9½ Weeks </t>
    </r>
  </si>
  <si>
    <r>
      <rPr>
        <sz val="11"/>
        <color rgb="FF000000"/>
        <rFont val="Calibri"/>
      </rPr>
      <t>The Wraith </t>
    </r>
  </si>
  <si>
    <r>
      <rPr>
        <sz val="11"/>
        <color rgb="FF000000"/>
        <rFont val="Calibri"/>
      </rPr>
      <t>My Life in Ruins </t>
    </r>
  </si>
  <si>
    <r>
      <rPr>
        <sz val="11"/>
        <color rgb="FF000000"/>
        <rFont val="Calibri"/>
      </rPr>
      <t>The Texas Chainsaw Massacre: The Beginning </t>
    </r>
  </si>
  <si>
    <r>
      <rPr>
        <sz val="11"/>
        <color rgb="FF000000"/>
        <rFont val="Calibri"/>
      </rPr>
      <t>Joe Dirt </t>
    </r>
  </si>
  <si>
    <r>
      <rPr>
        <sz val="11"/>
        <color rgb="FF000000"/>
        <rFont val="Calibri"/>
      </rPr>
      <t>Slow Burn </t>
    </r>
  </si>
  <si>
    <r>
      <rPr>
        <sz val="11"/>
        <color rgb="FF000000"/>
        <rFont val="Calibri"/>
      </rPr>
      <t>3 Men and a Baby </t>
    </r>
  </si>
  <si>
    <r>
      <rPr>
        <sz val="11"/>
        <color rgb="FF000000"/>
        <rFont val="Calibri"/>
      </rPr>
      <t>Raise Your Voice </t>
    </r>
  </si>
  <si>
    <r>
      <rPr>
        <sz val="11"/>
        <color rgb="FF000000"/>
        <rFont val="Calibri"/>
      </rPr>
      <t>The Good Night </t>
    </r>
  </si>
  <si>
    <r>
      <rPr>
        <sz val="11"/>
        <color rgb="FF000000"/>
        <rFont val="Calibri"/>
      </rPr>
      <t>Poetic Justice </t>
    </r>
  </si>
  <si>
    <r>
      <rPr>
        <sz val="11"/>
        <color rgb="FF000000"/>
        <rFont val="Calibri"/>
      </rPr>
      <t>Gossip </t>
    </r>
  </si>
  <si>
    <r>
      <rPr>
        <sz val="11"/>
        <color rgb="FF000000"/>
        <rFont val="Calibri"/>
      </rPr>
      <t>The New Guy </t>
    </r>
  </si>
  <si>
    <r>
      <rPr>
        <sz val="11"/>
        <color rgb="FF000000"/>
        <rFont val="Calibri"/>
      </rPr>
      <t>Harriet the Spy </t>
    </r>
  </si>
  <si>
    <r>
      <rPr>
        <sz val="11"/>
        <color rgb="FF000000"/>
        <rFont val="Calibri"/>
      </rPr>
      <t>21 &amp; Over </t>
    </r>
  </si>
  <si>
    <r>
      <rPr>
        <sz val="11"/>
        <color rgb="FF000000"/>
        <rFont val="Calibri"/>
      </rPr>
      <t>Faithful </t>
    </r>
  </si>
  <si>
    <r>
      <rPr>
        <sz val="11"/>
        <color rgb="FF000000"/>
        <rFont val="Calibri"/>
      </rPr>
      <t>The Golden Child </t>
    </r>
  </si>
  <si>
    <r>
      <rPr>
        <sz val="11"/>
        <color rgb="FF000000"/>
        <rFont val="Calibri"/>
      </rPr>
      <t>Katy Perry: Part of Me </t>
    </r>
  </si>
  <si>
    <r>
      <rPr>
        <sz val="11"/>
        <color rgb="FF000000"/>
        <rFont val="Calibri"/>
      </rPr>
      <t>Fortress </t>
    </r>
  </si>
  <si>
    <r>
      <rPr>
        <sz val="11"/>
        <color rgb="FF000000"/>
        <rFont val="Calibri"/>
      </rPr>
      <t>Bring It On </t>
    </r>
  </si>
  <si>
    <r>
      <rPr>
        <sz val="11"/>
        <color rgb="FF000000"/>
        <rFont val="Calibri"/>
      </rPr>
      <t>Saw IV </t>
    </r>
  </si>
  <si>
    <r>
      <rPr>
        <sz val="11"/>
        <color rgb="FF000000"/>
        <rFont val="Calibri"/>
      </rPr>
      <t>The Grudge </t>
    </r>
  </si>
  <si>
    <r>
      <rPr>
        <sz val="11"/>
        <color rgb="FF000000"/>
        <rFont val="Calibri"/>
      </rPr>
      <t>The Fourth Kind </t>
    </r>
  </si>
  <si>
    <r>
      <rPr>
        <sz val="11"/>
        <color rgb="FF000000"/>
        <rFont val="Calibri"/>
      </rPr>
      <t>Sugar Hill </t>
    </r>
  </si>
  <si>
    <r>
      <rPr>
        <sz val="11"/>
        <color rgb="FF000000"/>
        <rFont val="Calibri"/>
      </rPr>
      <t>Reno 911!: Miami </t>
    </r>
  </si>
  <si>
    <r>
      <rPr>
        <sz val="11"/>
        <color rgb="FF000000"/>
        <rFont val="Calibri"/>
      </rPr>
      <t>Hey Arnold! The Movie </t>
    </r>
  </si>
  <si>
    <r>
      <rPr>
        <sz val="11"/>
        <color rgb="FF000000"/>
        <rFont val="Calibri"/>
      </rPr>
      <t>The Good Guy </t>
    </r>
  </si>
  <si>
    <r>
      <rPr>
        <sz val="11"/>
        <color rgb="FF000000"/>
        <rFont val="Calibri"/>
      </rPr>
      <t>The Extra Man </t>
    </r>
  </si>
  <si>
    <r>
      <rPr>
        <sz val="11"/>
        <color rgb="FF000000"/>
        <rFont val="Calibri"/>
      </rPr>
      <t>Friends with Money </t>
    </r>
  </si>
  <si>
    <r>
      <rPr>
        <sz val="11"/>
        <color rgb="FF000000"/>
        <rFont val="Calibri"/>
      </rPr>
      <t>200 Cigarettes </t>
    </r>
  </si>
  <si>
    <r>
      <rPr>
        <sz val="11"/>
        <color rgb="FF000000"/>
        <rFont val="Calibri"/>
      </rPr>
      <t>Halloween 4: The Return of Michael Myers </t>
    </r>
  </si>
  <si>
    <r>
      <rPr>
        <sz val="11"/>
        <color rgb="FF000000"/>
        <rFont val="Calibri"/>
      </rPr>
      <t>Digimon: The Movie </t>
    </r>
  </si>
  <si>
    <r>
      <rPr>
        <sz val="11"/>
        <color rgb="FF000000"/>
        <rFont val="Calibri"/>
      </rPr>
      <t>Hostel </t>
    </r>
  </si>
  <si>
    <r>
      <rPr>
        <sz val="11"/>
        <color rgb="FF000000"/>
        <rFont val="Calibri"/>
      </rPr>
      <t>Savage Grace </t>
    </r>
  </si>
  <si>
    <r>
      <rPr>
        <sz val="11"/>
        <color rgb="FF000000"/>
        <rFont val="Calibri"/>
      </rPr>
      <t>After.Life </t>
    </r>
  </si>
  <si>
    <r>
      <rPr>
        <sz val="11"/>
        <color rgb="FF000000"/>
        <rFont val="Calibri"/>
      </rPr>
      <t>The Night Listener </t>
    </r>
  </si>
  <si>
    <r>
      <rPr>
        <sz val="11"/>
        <color rgb="FF000000"/>
        <rFont val="Calibri"/>
      </rPr>
      <t>Prison </t>
    </r>
  </si>
  <si>
    <r>
      <rPr>
        <sz val="11"/>
        <color rgb="FF000000"/>
        <rFont val="Calibri"/>
      </rPr>
      <t>Among Giants </t>
    </r>
  </si>
  <si>
    <r>
      <rPr>
        <sz val="11"/>
        <color rgb="FF000000"/>
        <rFont val="Calibri"/>
      </rPr>
      <t>Jason Lives: Friday the 13th Part VI </t>
    </r>
  </si>
  <si>
    <r>
      <rPr>
        <sz val="11"/>
        <color rgb="FF000000"/>
        <rFont val="Calibri"/>
      </rPr>
      <t>Next Day Air </t>
    </r>
  </si>
  <si>
    <r>
      <rPr>
        <sz val="11"/>
        <color rgb="FF000000"/>
        <rFont val="Calibri"/>
      </rPr>
      <t>Fort McCoy </t>
    </r>
  </si>
  <si>
    <r>
      <rPr>
        <sz val="11"/>
        <color rgb="FF000000"/>
        <rFont val="Calibri"/>
      </rPr>
      <t>Tanner Hall </t>
    </r>
  </si>
  <si>
    <r>
      <rPr>
        <sz val="11"/>
        <color rgb="FF000000"/>
        <rFont val="Calibri"/>
      </rPr>
      <t>Friday the 13th: The Final Chapter </t>
    </r>
  </si>
  <si>
    <r>
      <rPr>
        <sz val="11"/>
        <color rgb="FF000000"/>
        <rFont val="Calibri"/>
      </rPr>
      <t>Sleep Dealer </t>
    </r>
  </si>
  <si>
    <r>
      <rPr>
        <sz val="11"/>
        <color rgb="FF000000"/>
        <rFont val="Calibri"/>
      </rPr>
      <t>The Last Sin Eater </t>
    </r>
  </si>
  <si>
    <r>
      <rPr>
        <sz val="11"/>
        <color rgb="FF000000"/>
        <rFont val="Calibri"/>
      </rPr>
      <t>Do You Believe? </t>
    </r>
  </si>
  <si>
    <r>
      <rPr>
        <sz val="11"/>
        <color rgb="FF000000"/>
        <rFont val="Calibri"/>
      </rPr>
      <t>From a Whisper to a Scream </t>
    </r>
  </si>
  <si>
    <r>
      <rPr>
        <sz val="11"/>
        <color rgb="FF000000"/>
        <rFont val="Calibri"/>
      </rPr>
      <t>Cry_Wolf </t>
    </r>
  </si>
  <si>
    <r>
      <rPr>
        <sz val="11"/>
        <color rgb="FF000000"/>
        <rFont val="Calibri"/>
      </rPr>
      <t>Kingdom of the Spiders </t>
    </r>
  </si>
  <si>
    <r>
      <rPr>
        <sz val="11"/>
        <color rgb="FF000000"/>
        <rFont val="Calibri"/>
      </rPr>
      <t>Straight Out of Brooklyn </t>
    </r>
  </si>
  <si>
    <r>
      <rPr>
        <sz val="11"/>
        <color rgb="FF000000"/>
        <rFont val="Calibri"/>
      </rPr>
      <t>2012 </t>
    </r>
  </si>
  <si>
    <r>
      <rPr>
        <sz val="11"/>
        <color rgb="FF000000"/>
        <rFont val="Calibri"/>
      </rPr>
      <t>G.I. Joe: The Rise of Cobra </t>
    </r>
  </si>
  <si>
    <r>
      <rPr>
        <sz val="11"/>
        <color rgb="FF000000"/>
        <rFont val="Calibri"/>
      </rPr>
      <t>Wrath of the Titans </t>
    </r>
  </si>
  <si>
    <r>
      <rPr>
        <sz val="11"/>
        <color rgb="FF000000"/>
        <rFont val="Calibri"/>
      </rPr>
      <t>The Wolfman </t>
    </r>
  </si>
  <si>
    <r>
      <rPr>
        <sz val="11"/>
        <color rgb="FF000000"/>
        <rFont val="Calibri"/>
      </rPr>
      <t>Pan </t>
    </r>
  </si>
  <si>
    <r>
      <rPr>
        <sz val="11"/>
        <color rgb="FF000000"/>
        <rFont val="Calibri"/>
      </rPr>
      <t>G.I. Joe: Retaliation </t>
    </r>
  </si>
  <si>
    <r>
      <rPr>
        <sz val="11"/>
        <color rgb="FF000000"/>
        <rFont val="Calibri"/>
      </rPr>
      <t>Noah </t>
    </r>
  </si>
  <si>
    <r>
      <rPr>
        <sz val="11"/>
        <color rgb="FF000000"/>
        <rFont val="Calibri"/>
      </rPr>
      <t>Clash of the Titans </t>
    </r>
  </si>
  <si>
    <r>
      <rPr>
        <sz val="11"/>
        <color rgb="FF000000"/>
        <rFont val="Calibri"/>
      </rPr>
      <t>Dante's Peak </t>
    </r>
  </si>
  <si>
    <r>
      <rPr>
        <sz val="11"/>
        <color rgb="FF000000"/>
        <rFont val="Calibri"/>
      </rPr>
      <t>The Green Hornet </t>
    </r>
  </si>
  <si>
    <r>
      <rPr>
        <sz val="11"/>
        <color rgb="FF000000"/>
        <rFont val="Calibri"/>
      </rPr>
      <t>Allegiant </t>
    </r>
  </si>
  <si>
    <r>
      <rPr>
        <sz val="11"/>
        <color rgb="FF000000"/>
        <rFont val="Calibri"/>
      </rPr>
      <t>Around the World in 80 Days </t>
    </r>
  </si>
  <si>
    <r>
      <rPr>
        <sz val="11"/>
        <color rgb="FF000000"/>
        <rFont val="Calibri"/>
      </rPr>
      <t>The Three Musketeers </t>
    </r>
  </si>
  <si>
    <r>
      <rPr>
        <sz val="11"/>
        <color rgb="FF000000"/>
        <rFont val="Calibri"/>
      </rPr>
      <t>Daylight </t>
    </r>
  </si>
  <si>
    <r>
      <rPr>
        <sz val="11"/>
        <color rgb="FF000000"/>
        <rFont val="Calibri"/>
      </rPr>
      <t>Nine </t>
    </r>
  </si>
  <si>
    <r>
      <rPr>
        <sz val="11"/>
        <color rgb="FF000000"/>
        <rFont val="Calibri"/>
      </rPr>
      <t>Babe: Pig in the City </t>
    </r>
  </si>
  <si>
    <r>
      <rPr>
        <sz val="11"/>
        <color rgb="FF000000"/>
        <rFont val="Calibri"/>
      </rPr>
      <t>Journey 2: The Mysterious Island </t>
    </r>
  </si>
  <si>
    <r>
      <rPr>
        <sz val="11"/>
        <color rgb="FF000000"/>
        <rFont val="Calibri"/>
      </rPr>
      <t>The League of Extraordinary Gentlemen </t>
    </r>
  </si>
  <si>
    <r>
      <rPr>
        <sz val="11"/>
        <color rgb="FF000000"/>
        <rFont val="Calibri"/>
      </rPr>
      <t>xXx </t>
    </r>
  </si>
  <si>
    <r>
      <rPr>
        <sz val="11"/>
        <color rgb="FF000000"/>
        <rFont val="Calibri"/>
      </rPr>
      <t>Battle Los Angeles </t>
    </r>
  </si>
  <si>
    <r>
      <rPr>
        <sz val="11"/>
        <color rgb="FF000000"/>
        <rFont val="Calibri"/>
      </rPr>
      <t>Hard Rain </t>
    </r>
  </si>
  <si>
    <r>
      <rPr>
        <sz val="11"/>
        <color rgb="FF000000"/>
        <rFont val="Calibri"/>
      </rPr>
      <t>Chicken Little </t>
    </r>
  </si>
  <si>
    <r>
      <rPr>
        <sz val="11"/>
        <color rgb="FF000000"/>
        <rFont val="Calibri"/>
      </rPr>
      <t>Deep Blue Sea </t>
    </r>
  </si>
  <si>
    <r>
      <rPr>
        <sz val="11"/>
        <color rgb="FF000000"/>
        <rFont val="Calibri"/>
      </rPr>
      <t>Stuck on You </t>
    </r>
  </si>
  <si>
    <r>
      <rPr>
        <sz val="11"/>
        <color rgb="FF000000"/>
        <rFont val="Calibri"/>
      </rPr>
      <t>Semi-Pro </t>
    </r>
  </si>
  <si>
    <r>
      <rPr>
        <sz val="11"/>
        <color rgb="FF000000"/>
        <rFont val="Calibri"/>
      </rPr>
      <t>The Fan </t>
    </r>
  </si>
  <si>
    <r>
      <rPr>
        <sz val="11"/>
        <color rgb="FF000000"/>
        <rFont val="Calibri"/>
      </rPr>
      <t>The Break-Up </t>
    </r>
  </si>
  <si>
    <r>
      <rPr>
        <sz val="11"/>
        <color rgb="FF000000"/>
        <rFont val="Calibri"/>
      </rPr>
      <t>Mr. Deeds </t>
    </r>
  </si>
  <si>
    <r>
      <rPr>
        <sz val="11"/>
        <color rgb="FF000000"/>
        <rFont val="Calibri"/>
      </rPr>
      <t>Firewall </t>
    </r>
  </si>
  <si>
    <r>
      <rPr>
        <sz val="11"/>
        <color rgb="FF000000"/>
        <rFont val="Calibri"/>
      </rPr>
      <t>G.I. Jane </t>
    </r>
  </si>
  <si>
    <r>
      <rPr>
        <sz val="11"/>
        <color rgb="FF000000"/>
        <rFont val="Calibri"/>
      </rPr>
      <t>Into the Storm </t>
    </r>
  </si>
  <si>
    <r>
      <rPr>
        <sz val="11"/>
        <color rgb="FF000000"/>
        <rFont val="Calibri"/>
      </rPr>
      <t>Into the Blue </t>
    </r>
  </si>
  <si>
    <r>
      <rPr>
        <sz val="11"/>
        <color rgb="FF000000"/>
        <rFont val="Calibri"/>
      </rPr>
      <t>Gamer </t>
    </r>
  </si>
  <si>
    <r>
      <rPr>
        <sz val="11"/>
        <color rgb="FF000000"/>
        <rFont val="Calibri"/>
      </rPr>
      <t>Mary Reilly </t>
    </r>
  </si>
  <si>
    <r>
      <rPr>
        <sz val="11"/>
        <color rgb="FF000000"/>
        <rFont val="Calibri"/>
      </rPr>
      <t>Journey to the Center of the Earth </t>
    </r>
  </si>
  <si>
    <r>
      <rPr>
        <sz val="11"/>
        <color rgb="FF000000"/>
        <rFont val="Calibri"/>
      </rPr>
      <t>All the Pretty Horses </t>
    </r>
  </si>
  <si>
    <r>
      <rPr>
        <sz val="11"/>
        <color rgb="FF000000"/>
        <rFont val="Calibri"/>
      </rPr>
      <t>Brüno </t>
    </r>
  </si>
  <si>
    <r>
      <rPr>
        <sz val="11"/>
        <color rgb="FF000000"/>
        <rFont val="Calibri"/>
      </rPr>
      <t>Cheaper by the Dozen </t>
    </r>
  </si>
  <si>
    <r>
      <rPr>
        <sz val="11"/>
        <color rgb="FF000000"/>
        <rFont val="Calibri"/>
      </rPr>
      <t>Made of Honor </t>
    </r>
  </si>
  <si>
    <r>
      <rPr>
        <sz val="11"/>
        <color rgb="FF000000"/>
        <rFont val="Calibri"/>
      </rPr>
      <t>Gothika </t>
    </r>
  </si>
  <si>
    <r>
      <rPr>
        <sz val="11"/>
        <color rgb="FF000000"/>
        <rFont val="Calibri"/>
      </rPr>
      <t>The Guilt Trip </t>
    </r>
  </si>
  <si>
    <r>
      <rPr>
        <sz val="11"/>
        <color rgb="FF000000"/>
        <rFont val="Calibri"/>
      </rPr>
      <t>Mickey Blue Eyes </t>
    </r>
  </si>
  <si>
    <r>
      <rPr>
        <sz val="11"/>
        <color rgb="FF000000"/>
        <rFont val="Calibri"/>
      </rPr>
      <t>Life or Something Like It </t>
    </r>
  </si>
  <si>
    <r>
      <rPr>
        <sz val="11"/>
        <color rgb="FF000000"/>
        <rFont val="Calibri"/>
      </rPr>
      <t>Duplex </t>
    </r>
  </si>
  <si>
    <r>
      <rPr>
        <sz val="11"/>
        <color rgb="FF000000"/>
        <rFont val="Calibri"/>
      </rPr>
      <t>Just Visiting </t>
    </r>
  </si>
  <si>
    <r>
      <rPr>
        <sz val="11"/>
        <color rgb="FF000000"/>
        <rFont val="Calibri"/>
      </rPr>
      <t>The Gunman </t>
    </r>
  </si>
  <si>
    <r>
      <rPr>
        <sz val="11"/>
        <color rgb="FF000000"/>
        <rFont val="Calibri"/>
      </rPr>
      <t>Species </t>
    </r>
  </si>
  <si>
    <r>
      <rPr>
        <sz val="11"/>
        <color rgb="FF000000"/>
        <rFont val="Calibri"/>
      </rPr>
      <t>The Nut Job </t>
    </r>
  </si>
  <si>
    <r>
      <rPr>
        <sz val="11"/>
        <color rgb="FF000000"/>
        <rFont val="Calibri"/>
      </rPr>
      <t>Splice </t>
    </r>
  </si>
  <si>
    <r>
      <rPr>
        <sz val="11"/>
        <color rgb="FF000000"/>
        <rFont val="Calibri"/>
      </rPr>
      <t>The Borrowers </t>
    </r>
  </si>
  <si>
    <r>
      <rPr>
        <sz val="11"/>
        <color rgb="FF000000"/>
        <rFont val="Calibri"/>
      </rPr>
      <t>Timecop </t>
    </r>
  </si>
  <si>
    <r>
      <rPr>
        <sz val="11"/>
        <color rgb="FF000000"/>
        <rFont val="Calibri"/>
      </rPr>
      <t>Pride and Prejudice and Zombies </t>
    </r>
  </si>
  <si>
    <r>
      <rPr>
        <sz val="11"/>
        <color rgb="FF000000"/>
        <rFont val="Calibri"/>
      </rPr>
      <t>Freddy vs. Jason </t>
    </r>
  </si>
  <si>
    <r>
      <rPr>
        <sz val="11"/>
        <color rgb="FF000000"/>
        <rFont val="Calibri"/>
      </rPr>
      <t>Final Destination 3 </t>
    </r>
  </si>
  <si>
    <r>
      <rPr>
        <sz val="11"/>
        <color rgb="FF000000"/>
        <rFont val="Calibri"/>
      </rPr>
      <t>Undercover Brother </t>
    </r>
  </si>
  <si>
    <r>
      <rPr>
        <sz val="11"/>
        <color rgb="FF000000"/>
        <rFont val="Calibri"/>
      </rPr>
      <t>What a Girl Wants </t>
    </r>
  </si>
  <si>
    <r>
      <rPr>
        <sz val="11"/>
        <color rgb="FF000000"/>
        <rFont val="Calibri"/>
      </rPr>
      <t>Cradle 2 the Grave </t>
    </r>
  </si>
  <si>
    <r>
      <rPr>
        <sz val="11"/>
        <color rgb="FF000000"/>
        <rFont val="Calibri"/>
      </rPr>
      <t>Straw Dogs </t>
    </r>
  </si>
  <si>
    <r>
      <rPr>
        <sz val="11"/>
        <color rgb="FF000000"/>
        <rFont val="Calibri"/>
      </rPr>
      <t>Jane Got a Gun </t>
    </r>
  </si>
  <si>
    <r>
      <rPr>
        <sz val="11"/>
        <color rgb="FF000000"/>
        <rFont val="Calibri"/>
      </rPr>
      <t>Haywire </t>
    </r>
  </si>
  <si>
    <r>
      <rPr>
        <sz val="11"/>
        <color rgb="FF000000"/>
        <rFont val="Calibri"/>
      </rPr>
      <t>The Net </t>
    </r>
  </si>
  <si>
    <r>
      <rPr>
        <sz val="11"/>
        <color rgb="FF000000"/>
        <rFont val="Calibri"/>
      </rPr>
      <t>The Glass House </t>
    </r>
  </si>
  <si>
    <r>
      <rPr>
        <sz val="11"/>
        <color rgb="FF000000"/>
        <rFont val="Calibri"/>
      </rPr>
      <t>Mad Money </t>
    </r>
  </si>
  <si>
    <r>
      <rPr>
        <sz val="11"/>
        <color rgb="FF000000"/>
        <rFont val="Calibri"/>
      </rPr>
      <t>Molly </t>
    </r>
  </si>
  <si>
    <r>
      <rPr>
        <sz val="11"/>
        <color rgb="FF000000"/>
        <rFont val="Calibri"/>
      </rPr>
      <t>The Best Little Whorehouse in Texas </t>
    </r>
  </si>
  <si>
    <r>
      <rPr>
        <sz val="11"/>
        <color rgb="FF000000"/>
        <rFont val="Calibri"/>
      </rPr>
      <t>Mortal Kombat </t>
    </r>
  </si>
  <si>
    <r>
      <rPr>
        <sz val="11"/>
        <color rgb="FF000000"/>
        <rFont val="Calibri"/>
      </rPr>
      <t>The Last Song </t>
    </r>
  </si>
  <si>
    <r>
      <rPr>
        <sz val="11"/>
        <color rgb="FF000000"/>
        <rFont val="Calibri"/>
      </rPr>
      <t>Return to Never Land </t>
    </r>
  </si>
  <si>
    <r>
      <rPr>
        <sz val="11"/>
        <color rgb="FF000000"/>
        <rFont val="Calibri"/>
      </rPr>
      <t>You Again </t>
    </r>
  </si>
  <si>
    <r>
      <rPr>
        <sz val="11"/>
        <color rgb="FF000000"/>
        <rFont val="Calibri"/>
      </rPr>
      <t>Monte Carlo </t>
    </r>
  </si>
  <si>
    <r>
      <rPr>
        <sz val="11"/>
        <color rgb="FF000000"/>
        <rFont val="Calibri"/>
      </rPr>
      <t>Paparazzi </t>
    </r>
  </si>
  <si>
    <r>
      <rPr>
        <sz val="11"/>
        <color rgb="FF000000"/>
        <rFont val="Calibri"/>
      </rPr>
      <t>Observe and Report </t>
    </r>
  </si>
  <si>
    <r>
      <rPr>
        <sz val="11"/>
        <color rgb="FF000000"/>
        <rFont val="Calibri"/>
      </rPr>
      <t>Conan the Destroyer </t>
    </r>
  </si>
  <si>
    <r>
      <rPr>
        <sz val="11"/>
        <color rgb="FF000000"/>
        <rFont val="Calibri"/>
      </rPr>
      <t>The Adventures of Elmo in Grouchland </t>
    </r>
  </si>
  <si>
    <r>
      <rPr>
        <sz val="11"/>
        <color rgb="FF000000"/>
        <rFont val="Calibri"/>
      </rPr>
      <t>Earth to Echo </t>
    </r>
  </si>
  <si>
    <r>
      <rPr>
        <sz val="11"/>
        <color rgb="FF000000"/>
        <rFont val="Calibri"/>
      </rPr>
      <t>54 </t>
    </r>
  </si>
  <si>
    <r>
      <rPr>
        <sz val="11"/>
        <color rgb="FF000000"/>
        <rFont val="Calibri"/>
      </rPr>
      <t>Heaven Is for Real </t>
    </r>
  </si>
  <si>
    <r>
      <rPr>
        <sz val="11"/>
        <color rgb="FF000000"/>
        <rFont val="Calibri"/>
      </rPr>
      <t>Saw V </t>
    </r>
  </si>
  <si>
    <r>
      <rPr>
        <sz val="11"/>
        <color rgb="FF000000"/>
        <rFont val="Calibri"/>
      </rPr>
      <t>September Dawn </t>
    </r>
  </si>
  <si>
    <r>
      <rPr>
        <sz val="11"/>
        <color rgb="FF000000"/>
        <rFont val="Calibri"/>
      </rPr>
      <t>She's All That </t>
    </r>
  </si>
  <si>
    <r>
      <rPr>
        <sz val="11"/>
        <color rgb="FF000000"/>
        <rFont val="Calibri"/>
      </rPr>
      <t>Friday After Next </t>
    </r>
  </si>
  <si>
    <r>
      <rPr>
        <sz val="11"/>
        <color rgb="FF000000"/>
        <rFont val="Calibri"/>
      </rPr>
      <t>A Low Down Dirty Shame </t>
    </r>
  </si>
  <si>
    <r>
      <rPr>
        <sz val="11"/>
        <color rgb="FF000000"/>
        <rFont val="Calibri"/>
      </rPr>
      <t>Get Over It </t>
    </r>
  </si>
  <si>
    <r>
      <rPr>
        <sz val="11"/>
        <color rgb="FF000000"/>
        <rFont val="Calibri"/>
      </rPr>
      <t>Teacher's Pet </t>
    </r>
  </si>
  <si>
    <r>
      <rPr>
        <sz val="11"/>
        <color rgb="FF000000"/>
        <rFont val="Calibri"/>
      </rPr>
      <t>School Daze </t>
    </r>
  </si>
  <si>
    <r>
      <rPr>
        <sz val="11"/>
        <color rgb="FF000000"/>
        <rFont val="Calibri"/>
      </rPr>
      <t>Novocaine </t>
    </r>
  </si>
  <si>
    <r>
      <rPr>
        <sz val="11"/>
        <color rgb="FF000000"/>
        <rFont val="Calibri"/>
      </rPr>
      <t>Song One </t>
    </r>
  </si>
  <si>
    <r>
      <rPr>
        <sz val="11"/>
        <color rgb="FF000000"/>
        <rFont val="Calibri"/>
      </rPr>
      <t>Paranormal Activity 3 </t>
    </r>
  </si>
  <si>
    <r>
      <rPr>
        <sz val="11"/>
        <color rgb="FF000000"/>
        <rFont val="Calibri"/>
      </rPr>
      <t>Falcon Rising </t>
    </r>
  </si>
  <si>
    <r>
      <rPr>
        <sz val="11"/>
        <color rgb="FF000000"/>
        <rFont val="Calibri"/>
      </rPr>
      <t>Love Stinks </t>
    </r>
  </si>
  <si>
    <r>
      <rPr>
        <sz val="11"/>
        <color rgb="FF000000"/>
        <rFont val="Calibri"/>
      </rPr>
      <t>The Last Time I Committed Suicide </t>
    </r>
  </si>
  <si>
    <r>
      <rPr>
        <sz val="11"/>
        <color rgb="FF000000"/>
        <rFont val="Calibri"/>
      </rPr>
      <t>The Divide </t>
    </r>
  </si>
  <si>
    <r>
      <rPr>
        <sz val="11"/>
        <color rgb="FF000000"/>
        <rFont val="Calibri"/>
      </rPr>
      <t>Saint John of Las Vegas </t>
    </r>
  </si>
  <si>
    <r>
      <rPr>
        <sz val="11"/>
        <color rgb="FF000000"/>
        <rFont val="Calibri"/>
      </rPr>
      <t>One to Another </t>
    </r>
  </si>
  <si>
    <r>
      <rPr>
        <sz val="11"/>
        <color rgb="FF000000"/>
        <rFont val="Calibri"/>
      </rPr>
      <t>The To Do List </t>
    </r>
  </si>
  <si>
    <r>
      <rPr>
        <sz val="11"/>
        <color rgb="FF000000"/>
        <rFont val="Calibri"/>
      </rPr>
      <t>Amigo </t>
    </r>
  </si>
  <si>
    <r>
      <rPr>
        <sz val="11"/>
        <color rgb="FF000000"/>
        <rFont val="Calibri"/>
      </rPr>
      <t>Rubber </t>
    </r>
  </si>
  <si>
    <r>
      <rPr>
        <sz val="11"/>
        <color rgb="FF000000"/>
        <rFont val="Calibri"/>
      </rPr>
      <t>Transformers: Age of Extinction </t>
    </r>
  </si>
  <si>
    <r>
      <rPr>
        <sz val="11"/>
        <color rgb="FF000000"/>
        <rFont val="Calibri"/>
      </rPr>
      <t>Hulk </t>
    </r>
  </si>
  <si>
    <r>
      <rPr>
        <sz val="11"/>
        <color rgb="FF000000"/>
        <rFont val="Calibri"/>
      </rPr>
      <t>Planet of the Apes </t>
    </r>
  </si>
  <si>
    <r>
      <rPr>
        <sz val="11"/>
        <color rgb="FF000000"/>
        <rFont val="Calibri"/>
      </rPr>
      <t>End of Days </t>
    </r>
  </si>
  <si>
    <r>
      <rPr>
        <sz val="11"/>
        <color rgb="FF000000"/>
        <rFont val="Calibri"/>
      </rPr>
      <t>Lara Croft: Tomb Raider </t>
    </r>
  </si>
  <si>
    <r>
      <rPr>
        <sz val="11"/>
        <color rgb="FF000000"/>
        <rFont val="Calibri"/>
      </rPr>
      <t>Hollow Man </t>
    </r>
  </si>
  <si>
    <r>
      <rPr>
        <sz val="11"/>
        <color rgb="FF000000"/>
        <rFont val="Calibri"/>
      </rPr>
      <t>Six Days Seven Nights </t>
    </r>
  </si>
  <si>
    <r>
      <rPr>
        <sz val="11"/>
        <color rgb="FF000000"/>
        <rFont val="Calibri"/>
      </rPr>
      <t>Looney Tunes: Back in Action </t>
    </r>
  </si>
  <si>
    <r>
      <rPr>
        <sz val="11"/>
        <color rgb="FF000000"/>
        <rFont val="Calibri"/>
      </rPr>
      <t>Red Planet </t>
    </r>
  </si>
  <si>
    <r>
      <rPr>
        <sz val="11"/>
        <color rgb="FF000000"/>
        <rFont val="Calibri"/>
      </rPr>
      <t>Be Cool </t>
    </r>
  </si>
  <si>
    <r>
      <rPr>
        <sz val="11"/>
        <color rgb="FF000000"/>
        <rFont val="Calibri"/>
      </rPr>
      <t>Hudson Hawk </t>
    </r>
  </si>
  <si>
    <r>
      <rPr>
        <sz val="11"/>
        <color rgb="FF000000"/>
        <rFont val="Calibri"/>
      </rPr>
      <t>Eat Pray Love </t>
    </r>
  </si>
  <si>
    <r>
      <rPr>
        <sz val="11"/>
        <color rgb="FF000000"/>
        <rFont val="Calibri"/>
      </rPr>
      <t>The Relic </t>
    </r>
  </si>
  <si>
    <r>
      <rPr>
        <sz val="11"/>
        <color rgb="FF000000"/>
        <rFont val="Calibri"/>
      </rPr>
      <t>Priest </t>
    </r>
  </si>
  <si>
    <r>
      <rPr>
        <sz val="11"/>
        <color rgb="FF000000"/>
        <rFont val="Calibri"/>
      </rPr>
      <t>Rambo III </t>
    </r>
  </si>
  <si>
    <r>
      <rPr>
        <sz val="11"/>
        <color rgb="FF000000"/>
        <rFont val="Calibri"/>
      </rPr>
      <t>The Watch </t>
    </r>
  </si>
  <si>
    <r>
      <rPr>
        <sz val="11"/>
        <color rgb="FF000000"/>
        <rFont val="Calibri"/>
      </rPr>
      <t>Bullet to the Head </t>
    </r>
  </si>
  <si>
    <r>
      <rPr>
        <sz val="11"/>
        <color rgb="FF000000"/>
        <rFont val="Calibri"/>
      </rPr>
      <t>Valentine's Day </t>
    </r>
  </si>
  <si>
    <r>
      <rPr>
        <sz val="11"/>
        <color rgb="FF000000"/>
        <rFont val="Calibri"/>
      </rPr>
      <t>Race to Witch Mountain </t>
    </r>
  </si>
  <si>
    <r>
      <rPr>
        <sz val="11"/>
        <color rgb="FF000000"/>
        <rFont val="Calibri"/>
      </rPr>
      <t>Escape from L.A. </t>
    </r>
  </si>
  <si>
    <r>
      <rPr>
        <sz val="11"/>
        <color rgb="FF000000"/>
        <rFont val="Calibri"/>
      </rPr>
      <t>America's Sweethearts </t>
    </r>
  </si>
  <si>
    <r>
      <rPr>
        <sz val="11"/>
        <color rgb="FF000000"/>
        <rFont val="Calibri"/>
      </rPr>
      <t>The Princess Diaries 2: Royal Engagement </t>
    </r>
  </si>
  <si>
    <r>
      <rPr>
        <sz val="11"/>
        <color rgb="FF000000"/>
        <rFont val="Calibri"/>
      </rPr>
      <t>Dumb and Dumber To </t>
    </r>
  </si>
  <si>
    <r>
      <rPr>
        <sz val="11"/>
        <color rgb="FF000000"/>
        <rFont val="Calibri"/>
      </rPr>
      <t>Drillbit Taylor </t>
    </r>
  </si>
  <si>
    <r>
      <rPr>
        <sz val="11"/>
        <color rgb="FF000000"/>
        <rFont val="Calibri"/>
      </rPr>
      <t>The Art of War </t>
    </r>
  </si>
  <si>
    <r>
      <rPr>
        <sz val="11"/>
        <color rgb="FF000000"/>
        <rFont val="Calibri"/>
      </rPr>
      <t>The Reaping </t>
    </r>
  </si>
  <si>
    <r>
      <rPr>
        <sz val="11"/>
        <color rgb="FF000000"/>
        <rFont val="Calibri"/>
      </rPr>
      <t>Sgt. Bilko </t>
    </r>
  </si>
  <si>
    <r>
      <rPr>
        <sz val="11"/>
        <color rgb="FF000000"/>
        <rFont val="Calibri"/>
      </rPr>
      <t>What to Expect When You're Expecting </t>
    </r>
  </si>
  <si>
    <r>
      <rPr>
        <sz val="11"/>
        <color rgb="FF000000"/>
        <rFont val="Calibri"/>
      </rPr>
      <t>Reindeer Games </t>
    </r>
  </si>
  <si>
    <r>
      <rPr>
        <sz val="11"/>
        <color rgb="FF000000"/>
        <rFont val="Calibri"/>
      </rPr>
      <t>Identity Thief </t>
    </r>
  </si>
  <si>
    <r>
      <rPr>
        <sz val="11"/>
        <color rgb="FF000000"/>
        <rFont val="Calibri"/>
      </rPr>
      <t>Flight of the Intruder </t>
    </r>
  </si>
  <si>
    <r>
      <rPr>
        <sz val="11"/>
        <color rgb="FF000000"/>
        <rFont val="Calibri"/>
      </rPr>
      <t>Sabotage </t>
    </r>
  </si>
  <si>
    <r>
      <rPr>
        <sz val="11"/>
        <color rgb="FF000000"/>
        <rFont val="Calibri"/>
      </rPr>
      <t>Playing for Keeps </t>
    </r>
  </si>
  <si>
    <r>
      <rPr>
        <sz val="11"/>
        <color rgb="FF000000"/>
        <rFont val="Calibri"/>
      </rPr>
      <t>Nacho Libre </t>
    </r>
  </si>
  <si>
    <r>
      <rPr>
        <sz val="11"/>
        <color rgb="FF000000"/>
        <rFont val="Calibri"/>
      </rPr>
      <t>Brick Mansions </t>
    </r>
  </si>
  <si>
    <r>
      <rPr>
        <sz val="11"/>
        <color rgb="FF000000"/>
        <rFont val="Calibri"/>
      </rPr>
      <t>Joyful Noise </t>
    </r>
  </si>
  <si>
    <r>
      <rPr>
        <sz val="11"/>
        <color rgb="FF000000"/>
        <rFont val="Calibri"/>
      </rPr>
      <t>What Just Happened </t>
    </r>
  </si>
  <si>
    <r>
      <rPr>
        <sz val="11"/>
        <color rgb="FF000000"/>
        <rFont val="Calibri"/>
      </rPr>
      <t>New Year's Eve </t>
    </r>
  </si>
  <si>
    <r>
      <rPr>
        <sz val="11"/>
        <color rgb="FF000000"/>
        <rFont val="Calibri"/>
      </rPr>
      <t>Love Ranch </t>
    </r>
  </si>
  <si>
    <r>
      <rPr>
        <sz val="11"/>
        <color rgb="FF000000"/>
        <rFont val="Calibri"/>
      </rPr>
      <t>Think Like a Man Too </t>
    </r>
  </si>
  <si>
    <r>
      <rPr>
        <sz val="11"/>
        <color rgb="FF000000"/>
        <rFont val="Calibri"/>
      </rPr>
      <t>The Little Vampire </t>
    </r>
  </si>
  <si>
    <r>
      <rPr>
        <sz val="11"/>
        <color rgb="FF000000"/>
        <rFont val="Calibri"/>
      </rPr>
      <t>Jaws 2 </t>
    </r>
  </si>
  <si>
    <r>
      <rPr>
        <sz val="11"/>
        <color rgb="FF000000"/>
        <rFont val="Calibri"/>
      </rPr>
      <t>Drumline </t>
    </r>
  </si>
  <si>
    <r>
      <rPr>
        <sz val="11"/>
        <color rgb="FF000000"/>
        <rFont val="Calibri"/>
      </rPr>
      <t>Armored </t>
    </r>
  </si>
  <si>
    <r>
      <rPr>
        <sz val="11"/>
        <color rgb="FF000000"/>
        <rFont val="Calibri"/>
      </rPr>
      <t>Bad Teacher </t>
    </r>
  </si>
  <si>
    <r>
      <rPr>
        <sz val="11"/>
        <color rgb="FF000000"/>
        <rFont val="Calibri"/>
      </rPr>
      <t>The Nutcracker </t>
    </r>
  </si>
  <si>
    <r>
      <rPr>
        <sz val="11"/>
        <color rgb="FF000000"/>
        <rFont val="Calibri"/>
      </rPr>
      <t>Deuce Bigalow: Male Gigolo </t>
    </r>
  </si>
  <si>
    <r>
      <rPr>
        <sz val="11"/>
        <color rgb="FF000000"/>
        <rFont val="Calibri"/>
      </rPr>
      <t>Barbershop 2: Back in Business </t>
    </r>
  </si>
  <si>
    <r>
      <rPr>
        <sz val="11"/>
        <color rgb="FF000000"/>
        <rFont val="Calibri"/>
      </rPr>
      <t>Love the Coopers </t>
    </r>
  </si>
  <si>
    <r>
      <rPr>
        <sz val="11"/>
        <color rgb="FF000000"/>
        <rFont val="Calibri"/>
      </rPr>
      <t>And So It Goes </t>
    </r>
  </si>
  <si>
    <r>
      <rPr>
        <sz val="11"/>
        <color rgb="FF000000"/>
        <rFont val="Calibri"/>
      </rPr>
      <t>How to Deal </t>
    </r>
  </si>
  <si>
    <r>
      <rPr>
        <sz val="11"/>
        <color rgb="FF000000"/>
        <rFont val="Calibri"/>
      </rPr>
      <t>Not Another Teen Movie </t>
    </r>
  </si>
  <si>
    <r>
      <rPr>
        <sz val="11"/>
        <color rgb="FF000000"/>
        <rFont val="Calibri"/>
      </rPr>
      <t>The Pirates Who Don't Do Anything: A VeggieTales Movie </t>
    </r>
  </si>
  <si>
    <r>
      <rPr>
        <sz val="11"/>
        <color rgb="FF000000"/>
        <rFont val="Calibri"/>
      </rPr>
      <t>Magic Mike XXL </t>
    </r>
  </si>
  <si>
    <r>
      <rPr>
        <sz val="11"/>
        <color rgb="FF000000"/>
        <rFont val="Calibri"/>
      </rPr>
      <t>All About the Benjamins </t>
    </r>
  </si>
  <si>
    <r>
      <rPr>
        <sz val="11"/>
        <color rgb="FF000000"/>
        <rFont val="Calibri"/>
      </rPr>
      <t>Thinner </t>
    </r>
  </si>
  <si>
    <r>
      <rPr>
        <sz val="11"/>
        <color rgb="FF000000"/>
        <rFont val="Calibri"/>
      </rPr>
      <t>Jefferson in Paris </t>
    </r>
  </si>
  <si>
    <r>
      <rPr>
        <sz val="11"/>
        <color rgb="FF000000"/>
        <rFont val="Calibri"/>
      </rPr>
      <t>A Nightmare on Elm Street 4: The Dream Master </t>
    </r>
  </si>
  <si>
    <r>
      <rPr>
        <sz val="11"/>
        <color rgb="FF000000"/>
        <rFont val="Calibri"/>
      </rPr>
      <t>Child's Play 2 </t>
    </r>
  </si>
  <si>
    <r>
      <rPr>
        <sz val="11"/>
        <color rgb="FF000000"/>
        <rFont val="Calibri"/>
      </rPr>
      <t>Admission </t>
    </r>
  </si>
  <si>
    <r>
      <rPr>
        <sz val="11"/>
        <color rgb="FF000000"/>
        <rFont val="Calibri"/>
      </rPr>
      <t>Screwed </t>
    </r>
  </si>
  <si>
    <r>
      <rPr>
        <sz val="11"/>
        <color rgb="FF000000"/>
        <rFont val="Calibri"/>
      </rPr>
      <t>Sparkle </t>
    </r>
  </si>
  <si>
    <r>
      <rPr>
        <sz val="11"/>
        <color rgb="FF000000"/>
        <rFont val="Calibri"/>
      </rPr>
      <t>Gun Shy </t>
    </r>
  </si>
  <si>
    <r>
      <rPr>
        <sz val="11"/>
        <color rgb="FF000000"/>
        <rFont val="Calibri"/>
      </rPr>
      <t>War, Inc. </t>
    </r>
  </si>
  <si>
    <r>
      <rPr>
        <sz val="11"/>
        <color rgb="FF000000"/>
        <rFont val="Calibri"/>
      </rPr>
      <t>Trust the Man </t>
    </r>
  </si>
  <si>
    <r>
      <rPr>
        <sz val="11"/>
        <color rgb="FF000000"/>
        <rFont val="Calibri"/>
      </rPr>
      <t>Skin Trade </t>
    </r>
  </si>
  <si>
    <r>
      <rPr>
        <sz val="11"/>
        <color rgb="FF000000"/>
        <rFont val="Calibri"/>
      </rPr>
      <t>Drive Me Crazy </t>
    </r>
  </si>
  <si>
    <r>
      <rPr>
        <sz val="11"/>
        <color rgb="FF000000"/>
        <rFont val="Calibri"/>
      </rPr>
      <t>Jumping the Broom </t>
    </r>
  </si>
  <si>
    <r>
      <rPr>
        <sz val="11"/>
        <color rgb="FF000000"/>
        <rFont val="Calibri"/>
      </rPr>
      <t>The 5th Quarter </t>
    </r>
  </si>
  <si>
    <r>
      <rPr>
        <sz val="11"/>
        <color rgb="FF000000"/>
        <rFont val="Calibri"/>
      </rPr>
      <t>Only God Forgives </t>
    </r>
  </si>
  <si>
    <r>
      <rPr>
        <sz val="11"/>
        <color rgb="FF000000"/>
        <rFont val="Calibri"/>
      </rPr>
      <t>Paranormal Activity 2 </t>
    </r>
  </si>
  <si>
    <r>
      <rPr>
        <sz val="11"/>
        <color rgb="FF000000"/>
        <rFont val="Calibri"/>
      </rPr>
      <t>The Purge </t>
    </r>
  </si>
  <si>
    <r>
      <rPr>
        <sz val="11"/>
        <color rgb="FF000000"/>
        <rFont val="Calibri"/>
      </rPr>
      <t>Diary of the Dead </t>
    </r>
  </si>
  <si>
    <r>
      <rPr>
        <sz val="11"/>
        <color rgb="FF000000"/>
        <rFont val="Calibri"/>
      </rPr>
      <t>Eye of the Dolphin </t>
    </r>
  </si>
  <si>
    <r>
      <rPr>
        <sz val="11"/>
        <color rgb="FF000000"/>
        <rFont val="Calibri"/>
      </rPr>
      <t>Friday the 13th Part III </t>
    </r>
  </si>
  <si>
    <r>
      <rPr>
        <sz val="11"/>
        <color rgb="FF000000"/>
        <rFont val="Calibri"/>
      </rPr>
      <t>Witchboard </t>
    </r>
  </si>
  <si>
    <r>
      <rPr>
        <sz val="11"/>
        <color rgb="FF000000"/>
        <rFont val="Calibri"/>
      </rPr>
      <t>The Ghastly Love of Johnny X </t>
    </r>
  </si>
  <si>
    <r>
      <rPr>
        <sz val="11"/>
        <color rgb="FF000000"/>
        <rFont val="Calibri"/>
      </rPr>
      <t>Eddie: The Sleepwalking Cannibal </t>
    </r>
  </si>
  <si>
    <r>
      <rPr>
        <sz val="11"/>
        <color rgb="FF000000"/>
        <rFont val="Calibri"/>
      </rPr>
      <t>Filly Brown </t>
    </r>
  </si>
  <si>
    <r>
      <rPr>
        <sz val="11"/>
        <color rgb="FF000000"/>
        <rFont val="Calibri"/>
      </rPr>
      <t>Unfriended </t>
    </r>
  </si>
  <si>
    <r>
      <rPr>
        <sz val="11"/>
        <color rgb="FF000000"/>
        <rFont val="Calibri"/>
      </rPr>
      <t>L!fe Happens </t>
    </r>
  </si>
  <si>
    <r>
      <rPr>
        <sz val="11"/>
        <color rgb="FF000000"/>
        <rFont val="Calibri"/>
      </rPr>
      <t>Open Water </t>
    </r>
  </si>
  <si>
    <r>
      <rPr>
        <sz val="11"/>
        <color rgb="FF000000"/>
        <rFont val="Calibri"/>
      </rPr>
      <t>Kiss the Bride </t>
    </r>
  </si>
  <si>
    <r>
      <rPr>
        <sz val="11"/>
        <color rgb="FF000000"/>
        <rFont val="Calibri"/>
      </rPr>
      <t>Green Lantern </t>
    </r>
  </si>
  <si>
    <r>
      <rPr>
        <sz val="11"/>
        <color rgb="FF000000"/>
        <rFont val="Calibri"/>
      </rPr>
      <t>Poseidon </t>
    </r>
  </si>
  <si>
    <r>
      <rPr>
        <sz val="11"/>
        <color rgb="FF000000"/>
        <rFont val="Calibri"/>
      </rPr>
      <t>R.I.P.D. </t>
    </r>
  </si>
  <si>
    <r>
      <rPr>
        <sz val="11"/>
        <color rgb="FF000000"/>
        <rFont val="Calibri"/>
      </rPr>
      <t>Fantastic 4: Rise of the Silver Surfer </t>
    </r>
  </si>
  <si>
    <r>
      <rPr>
        <sz val="11"/>
        <color rgb="FF000000"/>
        <rFont val="Calibri"/>
      </rPr>
      <t>Cutthroat Island </t>
    </r>
  </si>
  <si>
    <r>
      <rPr>
        <sz val="11"/>
        <color rgb="FF000000"/>
        <rFont val="Calibri"/>
      </rPr>
      <t>Pixels </t>
    </r>
  </si>
  <si>
    <r>
      <rPr>
        <sz val="11"/>
        <color rgb="FF000000"/>
        <rFont val="Calibri"/>
      </rPr>
      <t>Mission to Mars </t>
    </r>
  </si>
  <si>
    <r>
      <rPr>
        <sz val="11"/>
        <color rgb="FF000000"/>
        <rFont val="Calibri"/>
      </rPr>
      <t>Mirror Mirror </t>
    </r>
  </si>
  <si>
    <r>
      <rPr>
        <sz val="11"/>
        <color rgb="FF000000"/>
        <rFont val="Calibri"/>
      </rPr>
      <t>Four Christmases </t>
    </r>
  </si>
  <si>
    <r>
      <rPr>
        <sz val="11"/>
        <color rgb="FF000000"/>
        <rFont val="Calibri"/>
      </rPr>
      <t>The Pink Panther </t>
    </r>
  </si>
  <si>
    <r>
      <rPr>
        <sz val="11"/>
        <color rgb="FF000000"/>
        <rFont val="Calibri"/>
      </rPr>
      <t>Mighty Joe Young </t>
    </r>
  </si>
  <si>
    <r>
      <rPr>
        <sz val="11"/>
        <color rgb="FF000000"/>
        <rFont val="Calibri"/>
      </rPr>
      <t>Timeline </t>
    </r>
  </si>
  <si>
    <r>
      <rPr>
        <sz val="11"/>
        <color rgb="FF000000"/>
        <rFont val="Calibri"/>
      </rPr>
      <t>Pompeii </t>
    </r>
  </si>
  <si>
    <r>
      <rPr>
        <sz val="11"/>
        <color rgb="FF000000"/>
        <rFont val="Calibri"/>
      </rPr>
      <t>Fool's Gold </t>
    </r>
  </si>
  <si>
    <r>
      <rPr>
        <sz val="11"/>
        <color rgb="FF000000"/>
        <rFont val="Calibri"/>
      </rPr>
      <t>Lady in the Water </t>
    </r>
  </si>
  <si>
    <r>
      <rPr>
        <sz val="11"/>
        <color rgb="FF000000"/>
        <rFont val="Calibri"/>
      </rPr>
      <t>AVP: Alien vs. Predator </t>
    </r>
  </si>
  <si>
    <r>
      <rPr>
        <sz val="11"/>
        <color rgb="FF000000"/>
        <rFont val="Calibri"/>
      </rPr>
      <t>Bad Company </t>
    </r>
  </si>
  <si>
    <r>
      <rPr>
        <sz val="11"/>
        <color rgb="FF000000"/>
        <rFont val="Calibri"/>
      </rPr>
      <t>Legends of Oz: Dorothy's Return </t>
    </r>
  </si>
  <si>
    <r>
      <rPr>
        <sz val="11"/>
        <color rgb="FF000000"/>
        <rFont val="Calibri"/>
      </rPr>
      <t>Money Train </t>
    </r>
  </si>
  <si>
    <r>
      <rPr>
        <sz val="11"/>
        <color rgb="FF000000"/>
        <rFont val="Calibri"/>
      </rPr>
      <t>The Black Dahlia </t>
    </r>
  </si>
  <si>
    <r>
      <rPr>
        <sz val="11"/>
        <color rgb="FF000000"/>
        <rFont val="Calibri"/>
      </rPr>
      <t>Dark Water </t>
    </r>
  </si>
  <si>
    <r>
      <rPr>
        <sz val="11"/>
        <color rgb="FF000000"/>
        <rFont val="Calibri"/>
      </rPr>
      <t>That's My Boy </t>
    </r>
  </si>
  <si>
    <r>
      <rPr>
        <sz val="11"/>
        <color rgb="FF000000"/>
        <rFont val="Calibri"/>
      </rPr>
      <t>The Nutty Professor </t>
    </r>
  </si>
  <si>
    <r>
      <rPr>
        <sz val="11"/>
        <color rgb="FF000000"/>
        <rFont val="Calibri"/>
      </rPr>
      <t>Chain Reaction </t>
    </r>
  </si>
  <si>
    <r>
      <rPr>
        <sz val="11"/>
        <color rgb="FF000000"/>
        <rFont val="Calibri"/>
      </rPr>
      <t>Imagine That </t>
    </r>
  </si>
  <si>
    <r>
      <rPr>
        <sz val="11"/>
        <color rgb="FF000000"/>
        <rFont val="Calibri"/>
      </rPr>
      <t>You, Me and Dupree </t>
    </r>
  </si>
  <si>
    <r>
      <rPr>
        <sz val="11"/>
        <color rgb="FF000000"/>
        <rFont val="Calibri"/>
      </rPr>
      <t>Barnyard </t>
    </r>
  </si>
  <si>
    <r>
      <rPr>
        <sz val="11"/>
        <color rgb="FF000000"/>
        <rFont val="Calibri"/>
      </rPr>
      <t>Failure to Launch </t>
    </r>
  </si>
  <si>
    <r>
      <rPr>
        <sz val="11"/>
        <color rgb="FF000000"/>
        <rFont val="Calibri"/>
      </rPr>
      <t>Your Highness </t>
    </r>
  </si>
  <si>
    <r>
      <rPr>
        <sz val="11"/>
        <color rgb="FF000000"/>
        <rFont val="Calibri"/>
      </rPr>
      <t>What Planet Are You From? </t>
    </r>
  </si>
  <si>
    <r>
      <rPr>
        <sz val="11"/>
        <color rgb="FF000000"/>
        <rFont val="Calibri"/>
      </rPr>
      <t>Coyote Ugly </t>
    </r>
  </si>
  <si>
    <r>
      <rPr>
        <sz val="11"/>
        <color rgb="FF000000"/>
        <rFont val="Calibri"/>
      </rPr>
      <t>Kicking &amp; Screaming </t>
    </r>
  </si>
  <si>
    <r>
      <rPr>
        <sz val="11"/>
        <color rgb="FF000000"/>
        <rFont val="Calibri"/>
      </rPr>
      <t>Babylon A.D. </t>
    </r>
  </si>
  <si>
    <r>
      <rPr>
        <sz val="11"/>
        <color rgb="FF000000"/>
        <rFont val="Calibri"/>
      </rPr>
      <t>The Juror </t>
    </r>
  </si>
  <si>
    <r>
      <rPr>
        <sz val="11"/>
        <color rgb="FF000000"/>
        <rFont val="Calibri"/>
      </rPr>
      <t>Enough </t>
    </r>
  </si>
  <si>
    <r>
      <rPr>
        <sz val="11"/>
        <color rgb="FF000000"/>
        <rFont val="Calibri"/>
      </rPr>
      <t>Angel Eyes </t>
    </r>
  </si>
  <si>
    <r>
      <rPr>
        <sz val="11"/>
        <color rgb="FF000000"/>
        <rFont val="Calibri"/>
      </rPr>
      <t>Cop Out </t>
    </r>
  </si>
  <si>
    <r>
      <rPr>
        <sz val="11"/>
        <color rgb="FF000000"/>
        <rFont val="Calibri"/>
      </rPr>
      <t>The Benchwarmers </t>
    </r>
  </si>
  <si>
    <r>
      <rPr>
        <sz val="11"/>
        <color rgb="FF000000"/>
        <rFont val="Calibri"/>
      </rPr>
      <t>Valiant </t>
    </r>
  </si>
  <si>
    <r>
      <rPr>
        <sz val="11"/>
        <color rgb="FF000000"/>
        <rFont val="Calibri"/>
      </rPr>
      <t>I Dreamed of Africa </t>
    </r>
  </si>
  <si>
    <r>
      <rPr>
        <sz val="11"/>
        <color rgb="FF000000"/>
        <rFont val="Calibri"/>
      </rPr>
      <t>Snakes on a Plane </t>
    </r>
  </si>
  <si>
    <r>
      <rPr>
        <sz val="11"/>
        <color rgb="FF000000"/>
        <rFont val="Calibri"/>
      </rPr>
      <t>The Big Wedding </t>
    </r>
  </si>
  <si>
    <r>
      <rPr>
        <sz val="11"/>
        <color rgb="FF000000"/>
        <rFont val="Calibri"/>
      </rPr>
      <t>Blue Crush </t>
    </r>
  </si>
  <si>
    <r>
      <rPr>
        <sz val="11"/>
        <color rgb="FF000000"/>
        <rFont val="Calibri"/>
      </rPr>
      <t>Alex &amp; Emma </t>
    </r>
  </si>
  <si>
    <r>
      <rPr>
        <sz val="11"/>
        <color rgb="FF000000"/>
        <rFont val="Calibri"/>
      </rPr>
      <t>Runner Runner </t>
    </r>
  </si>
  <si>
    <r>
      <rPr>
        <sz val="11"/>
        <color rgb="FF000000"/>
        <rFont val="Calibri"/>
      </rPr>
      <t>The Promise </t>
    </r>
  </si>
  <si>
    <r>
      <rPr>
        <sz val="11"/>
        <color rgb="FF000000"/>
        <rFont val="Calibri"/>
      </rPr>
      <t>Lake Placid </t>
    </r>
  </si>
  <si>
    <r>
      <rPr>
        <sz val="11"/>
        <color rgb="FF000000"/>
        <rFont val="Calibri"/>
      </rPr>
      <t>Rugrats Go Wild </t>
    </r>
  </si>
  <si>
    <r>
      <rPr>
        <sz val="11"/>
        <color rgb="FF000000"/>
        <rFont val="Calibri"/>
      </rPr>
      <t>Jeepers Creepers II </t>
    </r>
  </si>
  <si>
    <r>
      <rPr>
        <sz val="11"/>
        <color rgb="FF000000"/>
        <rFont val="Calibri"/>
      </rPr>
      <t>Good Luck Chuck </t>
    </r>
  </si>
  <si>
    <r>
      <rPr>
        <sz val="11"/>
        <color rgb="FF000000"/>
        <rFont val="Calibri"/>
      </rPr>
      <t>Don't Be Afraid of the Dark </t>
    </r>
  </si>
  <si>
    <r>
      <rPr>
        <sz val="11"/>
        <color rgb="FF000000"/>
        <rFont val="Calibri"/>
      </rPr>
      <t>Bright Lights, Big City </t>
    </r>
  </si>
  <si>
    <r>
      <rPr>
        <sz val="11"/>
        <color rgb="FF000000"/>
        <rFont val="Calibri"/>
      </rPr>
      <t>The Box </t>
    </r>
  </si>
  <si>
    <r>
      <rPr>
        <sz val="11"/>
        <color rgb="FF000000"/>
        <rFont val="Calibri"/>
      </rPr>
      <t>Win a Date with Tad Hamilton! </t>
    </r>
  </si>
  <si>
    <r>
      <rPr>
        <sz val="11"/>
        <color rgb="FF000000"/>
        <rFont val="Calibri"/>
      </rPr>
      <t>The Crew </t>
    </r>
  </si>
  <si>
    <r>
      <rPr>
        <sz val="11"/>
        <color rgb="FF000000"/>
        <rFont val="Calibri"/>
      </rPr>
      <t>Son of God </t>
    </r>
  </si>
  <si>
    <r>
      <rPr>
        <sz val="11"/>
        <color rgb="FF000000"/>
        <rFont val="Calibri"/>
      </rPr>
      <t>A Guy Thing </t>
    </r>
  </si>
  <si>
    <r>
      <rPr>
        <sz val="11"/>
        <color rgb="FF000000"/>
        <rFont val="Calibri"/>
      </rPr>
      <t>12 Rounds </t>
    </r>
  </si>
  <si>
    <r>
      <rPr>
        <sz val="11"/>
        <color rgb="FF000000"/>
        <rFont val="Calibri"/>
      </rPr>
      <t>Machete Kills </t>
    </r>
  </si>
  <si>
    <r>
      <rPr>
        <sz val="11"/>
        <color rgb="FF000000"/>
        <rFont val="Calibri"/>
      </rPr>
      <t>House on Haunted Hill </t>
    </r>
  </si>
  <si>
    <r>
      <rPr>
        <sz val="11"/>
        <color rgb="FF000000"/>
        <rFont val="Calibri"/>
      </rPr>
      <t>Love Happens </t>
    </r>
  </si>
  <si>
    <r>
      <rPr>
        <sz val="11"/>
        <color rgb="FF000000"/>
        <rFont val="Calibri"/>
      </rPr>
      <t>I Know What You Did Last Summer </t>
    </r>
  </si>
  <si>
    <r>
      <rPr>
        <sz val="11"/>
        <color rgb="FF000000"/>
        <rFont val="Calibri"/>
      </rPr>
      <t>Saw 3D: The Final Chapter </t>
    </r>
  </si>
  <si>
    <r>
      <rPr>
        <sz val="11"/>
        <color rgb="FF000000"/>
        <rFont val="Calibri"/>
      </rPr>
      <t>40 Days and 40 Nights </t>
    </r>
  </si>
  <si>
    <r>
      <rPr>
        <sz val="11"/>
        <color rgb="FF000000"/>
        <rFont val="Calibri"/>
      </rPr>
      <t>Beastly </t>
    </r>
  </si>
  <si>
    <r>
      <rPr>
        <sz val="11"/>
        <color rgb="FF000000"/>
        <rFont val="Calibri"/>
      </rPr>
      <t>Dickie Roberts: Former Child Star </t>
    </r>
  </si>
  <si>
    <r>
      <rPr>
        <sz val="11"/>
        <color rgb="FF000000"/>
        <rFont val="Calibri"/>
      </rPr>
      <t>Drowning Mona </t>
    </r>
  </si>
  <si>
    <r>
      <rPr>
        <sz val="11"/>
        <color rgb="FF000000"/>
        <rFont val="Calibri"/>
      </rPr>
      <t>Why Did I Get Married? </t>
    </r>
  </si>
  <si>
    <r>
      <rPr>
        <sz val="11"/>
        <color rgb="FF000000"/>
        <rFont val="Calibri"/>
      </rPr>
      <t>The Skulls </t>
    </r>
  </si>
  <si>
    <r>
      <rPr>
        <sz val="11"/>
        <color rgb="FF000000"/>
        <rFont val="Calibri"/>
      </rPr>
      <t>The Muse </t>
    </r>
  </si>
  <si>
    <r>
      <rPr>
        <sz val="11"/>
        <color rgb="FF000000"/>
        <rFont val="Calibri"/>
      </rPr>
      <t>Hoot </t>
    </r>
  </si>
  <si>
    <r>
      <rPr>
        <sz val="11"/>
        <color rgb="FF000000"/>
        <rFont val="Calibri"/>
      </rPr>
      <t>No Good Deed </t>
    </r>
  </si>
  <si>
    <r>
      <rPr>
        <sz val="11"/>
        <color rgb="FF000000"/>
        <rFont val="Calibri"/>
      </rPr>
      <t>Bubble Boy </t>
    </r>
  </si>
  <si>
    <r>
      <rPr>
        <sz val="11"/>
        <color rgb="FF000000"/>
        <rFont val="Calibri"/>
      </rPr>
      <t>5 Days of War </t>
    </r>
  </si>
  <si>
    <r>
      <rPr>
        <sz val="11"/>
        <color rgb="FF000000"/>
        <rFont val="Calibri"/>
      </rPr>
      <t>The Banger Sisters </t>
    </r>
  </si>
  <si>
    <r>
      <rPr>
        <sz val="11"/>
        <color rgb="FF000000"/>
        <rFont val="Calibri"/>
      </rPr>
      <t>Deuces Wild </t>
    </r>
  </si>
  <si>
    <r>
      <rPr>
        <sz val="11"/>
        <color rgb="FF000000"/>
        <rFont val="Calibri"/>
      </rPr>
      <t>Malone </t>
    </r>
  </si>
  <si>
    <r>
      <rPr>
        <sz val="11"/>
        <color rgb="FF000000"/>
        <rFont val="Calibri"/>
      </rPr>
      <t>Club Dread </t>
    </r>
  </si>
  <si>
    <r>
      <rPr>
        <sz val="11"/>
        <color rgb="FF000000"/>
        <rFont val="Calibri"/>
      </rPr>
      <t>A Thin Line Between Love and Hate </t>
    </r>
  </si>
  <si>
    <r>
      <rPr>
        <sz val="11"/>
        <color rgb="FF000000"/>
        <rFont val="Calibri"/>
      </rPr>
      <t>New in Town </t>
    </r>
  </si>
  <si>
    <r>
      <rPr>
        <sz val="11"/>
        <color rgb="FF000000"/>
        <rFont val="Calibri"/>
      </rPr>
      <t>The Singing Detective </t>
    </r>
  </si>
  <si>
    <r>
      <rPr>
        <sz val="11"/>
        <color rgb="FF000000"/>
        <rFont val="Calibri"/>
      </rPr>
      <t>House at the End of the Street </t>
    </r>
  </si>
  <si>
    <r>
      <rPr>
        <sz val="11"/>
        <color rgb="FF000000"/>
        <rFont val="Calibri"/>
      </rPr>
      <t>Diary of a Mad Black Woman </t>
    </r>
  </si>
  <si>
    <r>
      <rPr>
        <sz val="11"/>
        <color rgb="FF000000"/>
        <rFont val="Calibri"/>
      </rPr>
      <t>The Players Club </t>
    </r>
  </si>
  <si>
    <r>
      <rPr>
        <sz val="11"/>
        <color rgb="FF000000"/>
        <rFont val="Calibri"/>
      </rPr>
      <t>Maggie </t>
    </r>
  </si>
  <si>
    <r>
      <rPr>
        <sz val="11"/>
        <color rgb="FF000000"/>
        <rFont val="Calibri"/>
      </rPr>
      <t>The Last Exorcism </t>
    </r>
  </si>
  <si>
    <r>
      <rPr>
        <sz val="11"/>
        <color rgb="FF000000"/>
        <rFont val="Calibri"/>
      </rPr>
      <t>Two Girls and a Guy </t>
    </r>
  </si>
  <si>
    <r>
      <rPr>
        <sz val="11"/>
        <color rgb="FF000000"/>
        <rFont val="Calibri"/>
      </rPr>
      <t>Hardflip </t>
    </r>
  </si>
  <si>
    <r>
      <rPr>
        <sz val="11"/>
        <color rgb="FF000000"/>
        <rFont val="Calibri"/>
      </rPr>
      <t>Time Changer </t>
    </r>
  </si>
  <si>
    <r>
      <rPr>
        <sz val="11"/>
        <color rgb="FF000000"/>
        <rFont val="Calibri"/>
      </rPr>
      <t>Mercy Streets </t>
    </r>
  </si>
  <si>
    <r>
      <rPr>
        <sz val="11"/>
        <color rgb="FF000000"/>
        <rFont val="Calibri"/>
      </rPr>
      <t>The FP </t>
    </r>
  </si>
  <si>
    <r>
      <rPr>
        <sz val="11"/>
        <color rgb="FF000000"/>
        <rFont val="Calibri"/>
      </rPr>
      <t>Happy Christmas </t>
    </r>
  </si>
  <si>
    <r>
      <rPr>
        <sz val="11"/>
        <color rgb="FF000000"/>
        <rFont val="Calibri"/>
      </rPr>
      <t>Independence Day: Resurgence </t>
    </r>
  </si>
  <si>
    <r>
      <rPr>
        <sz val="11"/>
        <color rgb="FF000000"/>
        <rFont val="Calibri"/>
      </rPr>
      <t>Alexander </t>
    </r>
  </si>
  <si>
    <r>
      <rPr>
        <sz val="11"/>
        <color rgb="FF000000"/>
        <rFont val="Calibri"/>
      </rPr>
      <t>Ghostbusters </t>
    </r>
  </si>
  <si>
    <r>
      <rPr>
        <sz val="11"/>
        <color rgb="FF000000"/>
        <rFont val="Calibri"/>
      </rPr>
      <t>Gods of Egypt </t>
    </r>
  </si>
  <si>
    <r>
      <rPr>
        <sz val="11"/>
        <color rgb="FF000000"/>
        <rFont val="Calibri"/>
      </rPr>
      <t>The Twilight Saga: Breaking Dawn - Part 2 </t>
    </r>
  </si>
  <si>
    <r>
      <rPr>
        <sz val="11"/>
        <color rgb="FF000000"/>
        <rFont val="Calibri"/>
      </rPr>
      <t>The Smurfs </t>
    </r>
  </si>
  <si>
    <r>
      <rPr>
        <sz val="11"/>
        <color rgb="FF000000"/>
        <rFont val="Calibri"/>
      </rPr>
      <t>Little Fockers </t>
    </r>
  </si>
  <si>
    <r>
      <rPr>
        <sz val="11"/>
        <color rgb="FF000000"/>
        <rFont val="Calibri"/>
      </rPr>
      <t>Seventh Son </t>
    </r>
  </si>
  <si>
    <r>
      <rPr>
        <sz val="11"/>
        <color rgb="FF000000"/>
        <rFont val="Calibri"/>
      </rPr>
      <t>Charlie's Angels </t>
    </r>
  </si>
  <si>
    <r>
      <rPr>
        <sz val="11"/>
        <color rgb="FF000000"/>
        <rFont val="Calibri"/>
      </rPr>
      <t>You Don't Mess with the Zohan </t>
    </r>
  </si>
  <si>
    <r>
      <rPr>
        <sz val="11"/>
        <color rgb="FF000000"/>
        <rFont val="Calibri"/>
      </rPr>
      <t>Lara Croft Tomb Raider: The Cradle of Life </t>
    </r>
  </si>
  <si>
    <r>
      <rPr>
        <sz val="11"/>
        <color rgb="FF000000"/>
        <rFont val="Calibri"/>
      </rPr>
      <t>Collateral Damage </t>
    </r>
  </si>
  <si>
    <r>
      <rPr>
        <sz val="11"/>
        <color rgb="FF000000"/>
        <rFont val="Calibri"/>
      </rPr>
      <t>The Day the Earth Stood Still </t>
    </r>
  </si>
  <si>
    <r>
      <rPr>
        <sz val="11"/>
        <color rgb="FF000000"/>
        <rFont val="Calibri"/>
      </rPr>
      <t>Runaway Bride </t>
    </r>
  </si>
  <si>
    <r>
      <rPr>
        <sz val="11"/>
        <color rgb="FF000000"/>
        <rFont val="Calibri"/>
      </rPr>
      <t>Dreamcatcher </t>
    </r>
  </si>
  <si>
    <r>
      <rPr>
        <sz val="11"/>
        <color rgb="FF000000"/>
        <rFont val="Calibri"/>
      </rPr>
      <t>The Santa Clause 2 </t>
    </r>
  </si>
  <si>
    <r>
      <rPr>
        <sz val="11"/>
        <color rgb="FF000000"/>
        <rFont val="Calibri"/>
      </rPr>
      <t>Hop </t>
    </r>
  </si>
  <si>
    <r>
      <rPr>
        <sz val="11"/>
        <color rgb="FF000000"/>
        <rFont val="Calibri"/>
      </rPr>
      <t>Daddy Day Care </t>
    </r>
  </si>
  <si>
    <r>
      <rPr>
        <sz val="11"/>
        <color rgb="FF000000"/>
        <rFont val="Calibri"/>
      </rPr>
      <t>Couples Retreat </t>
    </r>
  </si>
  <si>
    <r>
      <rPr>
        <sz val="11"/>
        <color rgb="FF000000"/>
        <rFont val="Calibri"/>
      </rPr>
      <t>The Scorpion King </t>
    </r>
  </si>
  <si>
    <r>
      <rPr>
        <sz val="11"/>
        <color rgb="FF000000"/>
        <rFont val="Calibri"/>
      </rPr>
      <t>Mortdecai </t>
    </r>
  </si>
  <si>
    <r>
      <rPr>
        <sz val="11"/>
        <color rgb="FF000000"/>
        <rFont val="Calibri"/>
      </rPr>
      <t>The Pacifier </t>
    </r>
  </si>
  <si>
    <r>
      <rPr>
        <sz val="11"/>
        <color rgb="FF000000"/>
        <rFont val="Calibri"/>
      </rPr>
      <t>Æon Flux </t>
    </r>
  </si>
  <si>
    <r>
      <rPr>
        <sz val="11"/>
        <color rgb="FF000000"/>
        <rFont val="Calibri"/>
      </rPr>
      <t>Domestic Disturbance </t>
    </r>
  </si>
  <si>
    <r>
      <rPr>
        <sz val="11"/>
        <color rgb="FF000000"/>
        <rFont val="Calibri"/>
      </rPr>
      <t>Bulletproof Monk </t>
    </r>
  </si>
  <si>
    <r>
      <rPr>
        <sz val="11"/>
        <color rgb="FF000000"/>
        <rFont val="Calibri"/>
      </rPr>
      <t>Beverly Hills Cop III </t>
    </r>
  </si>
  <si>
    <r>
      <rPr>
        <sz val="11"/>
        <color rgb="FF000000"/>
        <rFont val="Calibri"/>
      </rPr>
      <t>Drive Angry </t>
    </r>
  </si>
  <si>
    <r>
      <rPr>
        <sz val="11"/>
        <color rgb="FF000000"/>
        <rFont val="Calibri"/>
      </rPr>
      <t>Scary Movie 3 </t>
    </r>
  </si>
  <si>
    <r>
      <rPr>
        <sz val="11"/>
        <color rgb="FF000000"/>
        <rFont val="Calibri"/>
      </rPr>
      <t>Monster-in-Law </t>
    </r>
  </si>
  <si>
    <r>
      <rPr>
        <sz val="11"/>
        <color rgb="FF000000"/>
        <rFont val="Calibri"/>
      </rPr>
      <t>The Bounty Hunter </t>
    </r>
  </si>
  <si>
    <r>
      <rPr>
        <sz val="11"/>
        <color rgb="FF000000"/>
        <rFont val="Calibri"/>
      </rPr>
      <t>Scream 3 </t>
    </r>
  </si>
  <si>
    <r>
      <rPr>
        <sz val="11"/>
        <color rgb="FF000000"/>
        <rFont val="Calibri"/>
      </rPr>
      <t>Autumn in New York </t>
    </r>
  </si>
  <si>
    <r>
      <rPr>
        <sz val="11"/>
        <color rgb="FF000000"/>
        <rFont val="Calibri"/>
      </rPr>
      <t>Joe Somebody </t>
    </r>
  </si>
  <si>
    <r>
      <rPr>
        <sz val="11"/>
        <color rgb="FF000000"/>
        <rFont val="Calibri"/>
      </rPr>
      <t>Whiteout </t>
    </r>
  </si>
  <si>
    <r>
      <rPr>
        <sz val="11"/>
        <color rgb="FF000000"/>
        <rFont val="Calibri"/>
      </rPr>
      <t>Stolen </t>
    </r>
  </si>
  <si>
    <r>
      <rPr>
        <sz val="11"/>
        <color rgb="FF000000"/>
        <rFont val="Calibri"/>
      </rPr>
      <t>Exit Wounds </t>
    </r>
  </si>
  <si>
    <r>
      <rPr>
        <sz val="11"/>
        <color rgb="FF000000"/>
        <rFont val="Calibri"/>
      </rPr>
      <t>What's the Worst That Could Happen? </t>
    </r>
  </si>
  <si>
    <r>
      <rPr>
        <sz val="11"/>
        <color rgb="FF000000"/>
        <rFont val="Calibri"/>
      </rPr>
      <t>Virtuosity </t>
    </r>
  </si>
  <si>
    <r>
      <rPr>
        <sz val="11"/>
        <color rgb="FF000000"/>
        <rFont val="Calibri"/>
      </rPr>
      <t>Mr 3000 </t>
    </r>
  </si>
  <si>
    <r>
      <rPr>
        <sz val="11"/>
        <color rgb="FF000000"/>
        <rFont val="Calibri"/>
      </rPr>
      <t>The Whole Ten Yards </t>
    </r>
  </si>
  <si>
    <r>
      <rPr>
        <sz val="11"/>
        <color rgb="FF000000"/>
        <rFont val="Calibri"/>
      </rPr>
      <t>In Dreams </t>
    </r>
  </si>
  <si>
    <r>
      <rPr>
        <sz val="11"/>
        <color rgb="FF000000"/>
        <rFont val="Calibri"/>
      </rPr>
      <t>The House Bunny </t>
    </r>
  </si>
  <si>
    <r>
      <rPr>
        <sz val="11"/>
        <color rgb="FF000000"/>
        <rFont val="Calibri"/>
      </rPr>
      <t>Piranha 3D </t>
    </r>
  </si>
  <si>
    <r>
      <rPr>
        <sz val="11"/>
        <color rgb="FF000000"/>
        <rFont val="Calibri"/>
      </rPr>
      <t>Bringing Down the House </t>
    </r>
  </si>
  <si>
    <r>
      <rPr>
        <sz val="11"/>
        <color rgb="FF000000"/>
        <rFont val="Calibri"/>
      </rPr>
      <t>How Stella Got Her Groove Back </t>
    </r>
  </si>
  <si>
    <r>
      <rPr>
        <sz val="11"/>
        <color rgb="FF000000"/>
        <rFont val="Calibri"/>
      </rPr>
      <t>Ghost Ship </t>
    </r>
  </si>
  <si>
    <r>
      <rPr>
        <sz val="11"/>
        <color rgb="FF000000"/>
        <rFont val="Calibri"/>
      </rPr>
      <t>The Man </t>
    </r>
  </si>
  <si>
    <r>
      <rPr>
        <sz val="11"/>
        <color rgb="FF000000"/>
        <rFont val="Calibri"/>
      </rPr>
      <t>People I Know </t>
    </r>
  </si>
  <si>
    <r>
      <rPr>
        <sz val="11"/>
        <color rgb="FF000000"/>
        <rFont val="Calibri"/>
      </rPr>
      <t>Thir13en Ghosts </t>
    </r>
  </si>
  <si>
    <r>
      <rPr>
        <sz val="11"/>
        <color rgb="FF000000"/>
        <rFont val="Calibri"/>
      </rPr>
      <t>Troop Beverly Hills </t>
    </r>
  </si>
  <si>
    <r>
      <rPr>
        <sz val="11"/>
        <color rgb="FF000000"/>
        <rFont val="Calibri"/>
      </rPr>
      <t>American Dreamz </t>
    </r>
  </si>
  <si>
    <r>
      <rPr>
        <sz val="11"/>
        <color rgb="FF000000"/>
        <rFont val="Calibri"/>
      </rPr>
      <t>Southland Tales </t>
    </r>
  </si>
  <si>
    <r>
      <rPr>
        <sz val="11"/>
        <color rgb="FF000000"/>
        <rFont val="Calibri"/>
      </rPr>
      <t>Double Impact </t>
    </r>
  </si>
  <si>
    <r>
      <rPr>
        <sz val="11"/>
        <color rgb="FF000000"/>
        <rFont val="Calibri"/>
      </rPr>
      <t>Nowhere to Run </t>
    </r>
  </si>
  <si>
    <r>
      <rPr>
        <sz val="11"/>
        <color rgb="FF000000"/>
        <rFont val="Calibri"/>
      </rPr>
      <t>Disturbing Behavior </t>
    </r>
  </si>
  <si>
    <r>
      <rPr>
        <sz val="11"/>
        <color rgb="FF000000"/>
        <rFont val="Calibri"/>
      </rPr>
      <t>Whatever It Takes </t>
    </r>
  </si>
  <si>
    <r>
      <rPr>
        <sz val="11"/>
        <color rgb="FF000000"/>
        <rFont val="Calibri"/>
      </rPr>
      <t>Crocodile Dundee II </t>
    </r>
  </si>
  <si>
    <r>
      <rPr>
        <sz val="11"/>
        <color rgb="FF000000"/>
        <rFont val="Calibri"/>
      </rPr>
      <t>My Bloody Valentine </t>
    </r>
  </si>
  <si>
    <r>
      <rPr>
        <sz val="11"/>
        <color rgb="FF000000"/>
        <rFont val="Calibri"/>
      </rPr>
      <t>Urban Legend </t>
    </r>
  </si>
  <si>
    <r>
      <rPr>
        <sz val="11"/>
        <color rgb="FF000000"/>
        <rFont val="Calibri"/>
      </rPr>
      <t>Dude, Where's My Car? </t>
    </r>
  </si>
  <si>
    <r>
      <rPr>
        <sz val="11"/>
        <color rgb="FF000000"/>
        <rFont val="Calibri"/>
      </rPr>
      <t>Invaders from Mars </t>
    </r>
  </si>
  <si>
    <r>
      <rPr>
        <sz val="11"/>
        <color rgb="FF000000"/>
        <rFont val="Calibri"/>
      </rPr>
      <t>The Last Days on Mars </t>
    </r>
  </si>
  <si>
    <r>
      <rPr>
        <sz val="11"/>
        <color rgb="FF000000"/>
        <rFont val="Calibri"/>
      </rPr>
      <t>White Noise </t>
    </r>
  </si>
  <si>
    <r>
      <rPr>
        <sz val="11"/>
        <color rgb="FF000000"/>
        <rFont val="Calibri"/>
      </rPr>
      <t>Employee of the Month </t>
    </r>
  </si>
  <si>
    <r>
      <rPr>
        <sz val="11"/>
        <color rgb="FF000000"/>
        <rFont val="Calibri"/>
      </rPr>
      <t>The Perfect Man </t>
    </r>
  </si>
  <si>
    <r>
      <rPr>
        <sz val="11"/>
        <color rgb="FF000000"/>
        <rFont val="Calibri"/>
      </rPr>
      <t>MacGruber </t>
    </r>
  </si>
  <si>
    <r>
      <rPr>
        <sz val="11"/>
        <color rgb="FF000000"/>
        <rFont val="Calibri"/>
      </rPr>
      <t>Atlas Shrugged II: The Strike </t>
    </r>
  </si>
  <si>
    <r>
      <rPr>
        <sz val="11"/>
        <color rgb="FF000000"/>
        <rFont val="Calibri"/>
      </rPr>
      <t>The Open Road </t>
    </r>
  </si>
  <si>
    <r>
      <rPr>
        <sz val="11"/>
        <color rgb="FF000000"/>
        <rFont val="Calibri"/>
      </rPr>
      <t>The Wendell Baker Story </t>
    </r>
  </si>
  <si>
    <r>
      <rPr>
        <sz val="11"/>
        <color rgb="FF000000"/>
        <rFont val="Calibri"/>
      </rPr>
      <t>Casa de mi Padre </t>
    </r>
  </si>
  <si>
    <r>
      <rPr>
        <sz val="11"/>
        <color rgb="FF000000"/>
        <rFont val="Calibri"/>
      </rPr>
      <t>The Texas Chainsaw Massacre 2 </t>
    </r>
  </si>
  <si>
    <r>
      <rPr>
        <sz val="11"/>
        <color rgb="FF000000"/>
        <rFont val="Calibri"/>
      </rPr>
      <t>The Timber </t>
    </r>
  </si>
  <si>
    <r>
      <rPr>
        <sz val="11"/>
        <color rgb="FF000000"/>
        <rFont val="Calibri"/>
      </rPr>
      <t>Nine Dead </t>
    </r>
  </si>
  <si>
    <r>
      <rPr>
        <sz val="11"/>
        <color rgb="FF000000"/>
        <rFont val="Calibri"/>
      </rPr>
      <t>Battle for the Planet of the Apes </t>
    </r>
  </si>
  <si>
    <r>
      <rPr>
        <sz val="11"/>
        <color rgb="FF000000"/>
        <rFont val="Calibri"/>
      </rPr>
      <t>Unsullied </t>
    </r>
  </si>
  <si>
    <r>
      <rPr>
        <sz val="11"/>
        <color rgb="FF000000"/>
        <rFont val="Calibri"/>
      </rPr>
      <t>Shalako </t>
    </r>
  </si>
  <si>
    <r>
      <rPr>
        <sz val="11"/>
        <color rgb="FF000000"/>
        <rFont val="Calibri"/>
      </rPr>
      <t>Girl House </t>
    </r>
  </si>
  <si>
    <r>
      <rPr>
        <sz val="11"/>
        <color rgb="FF000000"/>
        <rFont val="Calibri"/>
      </rPr>
      <t>C.H.U.D. </t>
    </r>
  </si>
  <si>
    <r>
      <rPr>
        <sz val="11"/>
        <color rgb="FF000000"/>
        <rFont val="Calibri"/>
      </rPr>
      <t>Creative Control </t>
    </r>
  </si>
  <si>
    <r>
      <rPr>
        <sz val="11"/>
        <color rgb="FF000000"/>
        <rFont val="Calibri"/>
      </rPr>
      <t>The Innkeepers </t>
    </r>
  </si>
  <si>
    <r>
      <rPr>
        <sz val="11"/>
        <color rgb="FF000000"/>
        <rFont val="Calibri"/>
      </rPr>
      <t>First Love, Last Rites </t>
    </r>
  </si>
  <si>
    <r>
      <rPr>
        <sz val="11"/>
        <color rgb="FF000000"/>
        <rFont val="Calibri"/>
      </rPr>
      <t>November </t>
    </r>
  </si>
  <si>
    <r>
      <rPr>
        <sz val="11"/>
        <color rgb="FF000000"/>
        <rFont val="Calibri"/>
      </rPr>
      <t>Sweet Sweetback's Baadasssss Song </t>
    </r>
  </si>
  <si>
    <r>
      <rPr>
        <sz val="11"/>
        <color rgb="FF000000"/>
        <rFont val="Calibri"/>
      </rPr>
      <t>Jupiter Ascending </t>
    </r>
  </si>
  <si>
    <r>
      <rPr>
        <sz val="11"/>
        <color rgb="FF000000"/>
        <rFont val="Calibri"/>
      </rPr>
      <t>Evan Almighty </t>
    </r>
  </si>
  <si>
    <r>
      <rPr>
        <sz val="11"/>
        <color rgb="FF000000"/>
        <rFont val="Calibri"/>
      </rPr>
      <t>Mars Needs Moms </t>
    </r>
  </si>
  <si>
    <r>
      <rPr>
        <sz val="11"/>
        <color rgb="FF000000"/>
        <rFont val="Calibri"/>
      </rPr>
      <t>Stuart Little 2 </t>
    </r>
  </si>
  <si>
    <r>
      <rPr>
        <sz val="11"/>
        <color rgb="FF000000"/>
        <rFont val="Calibri"/>
      </rPr>
      <t>Home on the Range </t>
    </r>
  </si>
  <si>
    <r>
      <rPr>
        <sz val="11"/>
        <color rgb="FF000000"/>
        <rFont val="Calibri"/>
      </rPr>
      <t>The Smurfs 2 </t>
    </r>
  </si>
  <si>
    <r>
      <rPr>
        <sz val="11"/>
        <color rgb="FF000000"/>
        <rFont val="Calibri"/>
      </rPr>
      <t>Batman Forever </t>
    </r>
  </si>
  <si>
    <r>
      <rPr>
        <sz val="11"/>
        <color rgb="FF000000"/>
        <rFont val="Calibri"/>
      </rPr>
      <t>Land of the Lost </t>
    </r>
  </si>
  <si>
    <r>
      <rPr>
        <sz val="11"/>
        <color rgb="FF000000"/>
        <rFont val="Calibri"/>
      </rPr>
      <t>Volcano </t>
    </r>
  </si>
  <si>
    <r>
      <rPr>
        <sz val="11"/>
        <color rgb="FF000000"/>
        <rFont val="Calibri"/>
      </rPr>
      <t>The Core </t>
    </r>
  </si>
  <si>
    <r>
      <rPr>
        <sz val="11"/>
        <color rgb="FF000000"/>
        <rFont val="Calibri"/>
      </rPr>
      <t>Grown Ups 2 </t>
    </r>
  </si>
  <si>
    <r>
      <rPr>
        <sz val="11"/>
        <color rgb="FF000000"/>
        <rFont val="Calibri"/>
      </rPr>
      <t>Hotel for Dogs </t>
    </r>
  </si>
  <si>
    <r>
      <rPr>
        <sz val="11"/>
        <color rgb="FF000000"/>
        <rFont val="Calibri"/>
      </rPr>
      <t>Killers </t>
    </r>
  </si>
  <si>
    <r>
      <rPr>
        <sz val="11"/>
        <color rgb="FF000000"/>
        <rFont val="Calibri"/>
      </rPr>
      <t>I Spy </t>
    </r>
  </si>
  <si>
    <r>
      <rPr>
        <sz val="11"/>
        <color rgb="FF000000"/>
        <rFont val="Calibri"/>
      </rPr>
      <t>Blackhat </t>
    </r>
  </si>
  <si>
    <r>
      <rPr>
        <sz val="11"/>
        <color rgb="FF000000"/>
        <rFont val="Calibri"/>
      </rPr>
      <t>The Last Legion </t>
    </r>
  </si>
  <si>
    <r>
      <rPr>
        <sz val="11"/>
        <color rgb="FF000000"/>
        <rFont val="Calibri"/>
      </rPr>
      <t>Resident Evil: Retribution </t>
    </r>
  </si>
  <si>
    <r>
      <rPr>
        <sz val="11"/>
        <color rgb="FF000000"/>
        <rFont val="Calibri"/>
      </rPr>
      <t>Cheaper by the Dozen 2 </t>
    </r>
  </si>
  <si>
    <r>
      <rPr>
        <sz val="11"/>
        <color rgb="FF000000"/>
        <rFont val="Calibri"/>
      </rPr>
      <t>Jingle All the Way </t>
    </r>
  </si>
  <si>
    <r>
      <rPr>
        <sz val="11"/>
        <color rgb="FF000000"/>
        <rFont val="Calibri"/>
      </rPr>
      <t>Under Siege 2: Dark Territory </t>
    </r>
  </si>
  <si>
    <r>
      <rPr>
        <sz val="11"/>
        <color rgb="FF000000"/>
        <rFont val="Calibri"/>
      </rPr>
      <t>George of the Jungle </t>
    </r>
  </si>
  <si>
    <r>
      <rPr>
        <sz val="11"/>
        <color rgb="FF000000"/>
        <rFont val="Calibri"/>
      </rPr>
      <t>Man of the House </t>
    </r>
  </si>
  <si>
    <r>
      <rPr>
        <sz val="11"/>
        <color rgb="FF000000"/>
        <rFont val="Calibri"/>
      </rPr>
      <t>The Specialist </t>
    </r>
  </si>
  <si>
    <r>
      <rPr>
        <sz val="11"/>
        <color rgb="FF000000"/>
        <rFont val="Calibri"/>
      </rPr>
      <t>Aliens in the Attic </t>
    </r>
  </si>
  <si>
    <r>
      <rPr>
        <sz val="11"/>
        <color rgb="FF000000"/>
        <rFont val="Calibri"/>
      </rPr>
      <t>Bangkok Dangerous </t>
    </r>
  </si>
  <si>
    <r>
      <rPr>
        <sz val="11"/>
        <color rgb="FF000000"/>
        <rFont val="Calibri"/>
      </rPr>
      <t>Boomerang </t>
    </r>
  </si>
  <si>
    <r>
      <rPr>
        <sz val="11"/>
        <color rgb="FF000000"/>
        <rFont val="Calibri"/>
      </rPr>
      <t>Red Riding Hood </t>
    </r>
  </si>
  <si>
    <r>
      <rPr>
        <sz val="11"/>
        <color rgb="FF000000"/>
        <rFont val="Calibri"/>
      </rPr>
      <t>Aloha </t>
    </r>
  </si>
  <si>
    <r>
      <rPr>
        <sz val="11"/>
        <color rgb="FF000000"/>
        <rFont val="Calibri"/>
      </rPr>
      <t>Head of State </t>
    </r>
  </si>
  <si>
    <r>
      <rPr>
        <sz val="11"/>
        <color rgb="FF000000"/>
        <rFont val="Calibri"/>
      </rPr>
      <t>Spy Kids </t>
    </r>
  </si>
  <si>
    <r>
      <rPr>
        <sz val="11"/>
        <color rgb="FF000000"/>
        <rFont val="Calibri"/>
      </rPr>
      <t>Old Dogs </t>
    </r>
  </si>
  <si>
    <r>
      <rPr>
        <sz val="11"/>
        <color rgb="FF000000"/>
        <rFont val="Calibri"/>
      </rPr>
      <t>Max Payne </t>
    </r>
  </si>
  <si>
    <r>
      <rPr>
        <sz val="11"/>
        <color rgb="FF000000"/>
        <rFont val="Calibri"/>
      </rPr>
      <t>Unfinished Business </t>
    </r>
  </si>
  <si>
    <r>
      <rPr>
        <sz val="11"/>
        <color rgb="FF000000"/>
        <rFont val="Calibri"/>
      </rPr>
      <t>Down to Earth </t>
    </r>
  </si>
  <si>
    <r>
      <rPr>
        <sz val="11"/>
        <color rgb="FF000000"/>
        <rFont val="Calibri"/>
      </rPr>
      <t>Bride Wars </t>
    </r>
  </si>
  <si>
    <r>
      <rPr>
        <sz val="11"/>
        <color rgb="FF000000"/>
        <rFont val="Calibri"/>
      </rPr>
      <t>Star Trek V: The Final Frontier </t>
    </r>
  </si>
  <si>
    <r>
      <rPr>
        <sz val="11"/>
        <color rgb="FF000000"/>
        <rFont val="Calibri"/>
      </rPr>
      <t>Eight Legged Freaks </t>
    </r>
  </si>
  <si>
    <r>
      <rPr>
        <sz val="11"/>
        <color rgb="FF000000"/>
        <rFont val="Calibri"/>
      </rPr>
      <t>The Spy Next Door </t>
    </r>
  </si>
  <si>
    <r>
      <rPr>
        <sz val="11"/>
        <color rgb="FF000000"/>
        <rFont val="Calibri"/>
      </rPr>
      <t>A Simple Wish </t>
    </r>
  </si>
  <si>
    <r>
      <rPr>
        <sz val="11"/>
        <color rgb="FF000000"/>
        <rFont val="Calibri"/>
      </rPr>
      <t>Maximum Risk </t>
    </r>
  </si>
  <si>
    <r>
      <rPr>
        <sz val="11"/>
        <color rgb="FF000000"/>
        <rFont val="Calibri"/>
      </rPr>
      <t>Play It to the Bone </t>
    </r>
  </si>
  <si>
    <r>
      <rPr>
        <sz val="11"/>
        <color rgb="FF000000"/>
        <rFont val="Calibri"/>
      </rPr>
      <t>The Adventurer: The Curse of the Midas Box </t>
    </r>
  </si>
  <si>
    <r>
      <rPr>
        <sz val="11"/>
        <color rgb="FF000000"/>
        <rFont val="Calibri"/>
      </rPr>
      <t>Stone </t>
    </r>
  </si>
  <si>
    <r>
      <rPr>
        <sz val="11"/>
        <color rgb="FF000000"/>
        <rFont val="Calibri"/>
      </rPr>
      <t>White Chicks </t>
    </r>
  </si>
  <si>
    <r>
      <rPr>
        <sz val="11"/>
        <color rgb="FF000000"/>
        <rFont val="Calibri"/>
      </rPr>
      <t>The Jungle Book 2 </t>
    </r>
  </si>
  <si>
    <r>
      <rPr>
        <sz val="11"/>
        <color rgb="FF000000"/>
        <rFont val="Calibri"/>
      </rPr>
      <t>Under the Rainbow </t>
    </r>
  </si>
  <si>
    <r>
      <rPr>
        <sz val="11"/>
        <color rgb="FF000000"/>
        <rFont val="Calibri"/>
      </rPr>
      <t>The Tempest </t>
    </r>
  </si>
  <si>
    <r>
      <rPr>
        <sz val="11"/>
        <color rgb="FF000000"/>
        <rFont val="Calibri"/>
      </rPr>
      <t>Just Married </t>
    </r>
  </si>
  <si>
    <r>
      <rPr>
        <sz val="11"/>
        <color rgb="FF000000"/>
        <rFont val="Calibri"/>
      </rPr>
      <t>The Young Messiah </t>
    </r>
  </si>
  <si>
    <r>
      <rPr>
        <sz val="11"/>
        <color rgb="FF000000"/>
        <rFont val="Calibri"/>
      </rPr>
      <t>See Spot Run </t>
    </r>
  </si>
  <si>
    <r>
      <rPr>
        <sz val="11"/>
        <color rgb="FF000000"/>
        <rFont val="Calibri"/>
      </rPr>
      <t>Big Fat Liar </t>
    </r>
  </si>
  <si>
    <r>
      <rPr>
        <sz val="11"/>
        <color rgb="FF000000"/>
        <rFont val="Calibri"/>
      </rPr>
      <t>The Man with the Iron Fists </t>
    </r>
  </si>
  <si>
    <r>
      <rPr>
        <sz val="11"/>
        <color rgb="FF000000"/>
        <rFont val="Calibri"/>
      </rPr>
      <t>Head Over Heels </t>
    </r>
  </si>
  <si>
    <r>
      <rPr>
        <sz val="11"/>
        <color rgb="FF000000"/>
        <rFont val="Calibri"/>
      </rPr>
      <t>Fun Size </t>
    </r>
  </si>
  <si>
    <r>
      <rPr>
        <sz val="11"/>
        <color rgb="FF000000"/>
        <rFont val="Calibri"/>
      </rPr>
      <t>The Crocodile Hunter: Collision Course </t>
    </r>
  </si>
  <si>
    <r>
      <rPr>
        <sz val="11"/>
        <color rgb="FF000000"/>
        <rFont val="Calibri"/>
      </rPr>
      <t>The Eye </t>
    </r>
  </si>
  <si>
    <r>
      <rPr>
        <sz val="11"/>
        <color rgb="FF000000"/>
        <rFont val="Calibri"/>
      </rPr>
      <t>Sorority Boys </t>
    </r>
  </si>
  <si>
    <r>
      <rPr>
        <sz val="11"/>
        <color rgb="FF000000"/>
        <rFont val="Calibri"/>
      </rPr>
      <t>The Guru </t>
    </r>
  </si>
  <si>
    <r>
      <rPr>
        <sz val="11"/>
        <color rgb="FF000000"/>
        <rFont val="Calibri"/>
      </rPr>
      <t>Darkness </t>
    </r>
  </si>
  <si>
    <r>
      <rPr>
        <sz val="11"/>
        <color rgb="FF000000"/>
        <rFont val="Calibri"/>
      </rPr>
      <t>The Lawnmower Man </t>
    </r>
  </si>
  <si>
    <r>
      <rPr>
        <sz val="11"/>
        <color rgb="FF000000"/>
        <rFont val="Calibri"/>
      </rPr>
      <t>Glee: The 3D Concert Movie </t>
    </r>
  </si>
  <si>
    <r>
      <rPr>
        <sz val="11"/>
        <color rgb="FF000000"/>
        <rFont val="Calibri"/>
      </rPr>
      <t>Prom </t>
    </r>
  </si>
  <si>
    <r>
      <rPr>
        <sz val="11"/>
        <color rgb="FF000000"/>
        <rFont val="Calibri"/>
      </rPr>
      <t>Hostel: Part II </t>
    </r>
  </si>
  <si>
    <r>
      <rPr>
        <sz val="11"/>
        <color rgb="FF000000"/>
        <rFont val="Calibri"/>
      </rPr>
      <t>Ta Ra Rum Pum </t>
    </r>
  </si>
  <si>
    <r>
      <rPr>
        <sz val="11"/>
        <color rgb="FF000000"/>
        <rFont val="Calibri"/>
      </rPr>
      <t>Annabelle </t>
    </r>
  </si>
  <si>
    <r>
      <rPr>
        <sz val="11"/>
        <color rgb="FF000000"/>
        <rFont val="Calibri"/>
      </rPr>
      <t>Moms' Night Out </t>
    </r>
  </si>
  <si>
    <r>
      <rPr>
        <sz val="11"/>
        <color rgb="FF000000"/>
        <rFont val="Calibri"/>
      </rPr>
      <t>The Loss of Sexual Innocence </t>
    </r>
  </si>
  <si>
    <r>
      <rPr>
        <sz val="11"/>
        <color rgb="FF000000"/>
        <rFont val="Calibri"/>
      </rPr>
      <t>A Nightmare on Elm Street 2: Freddy's Revenge </t>
    </r>
  </si>
  <si>
    <r>
      <rPr>
        <sz val="11"/>
        <color rgb="FF000000"/>
        <rFont val="Calibri"/>
      </rPr>
      <t>Martin Lawrence Live: Runteldat </t>
    </r>
  </si>
  <si>
    <r>
      <rPr>
        <sz val="11"/>
        <color rgb="FF000000"/>
        <rFont val="Calibri"/>
      </rPr>
      <t>Jawbreaker </t>
    </r>
  </si>
  <si>
    <r>
      <rPr>
        <sz val="11"/>
        <color rgb="FF000000"/>
        <rFont val="Calibri"/>
      </rPr>
      <t>Tusk </t>
    </r>
  </si>
  <si>
    <r>
      <rPr>
        <sz val="11"/>
        <color rgb="FF000000"/>
        <rFont val="Calibri"/>
      </rPr>
      <t>I Love Your Work </t>
    </r>
  </si>
  <si>
    <r>
      <rPr>
        <sz val="11"/>
        <color rgb="FF000000"/>
        <rFont val="Calibri"/>
      </rPr>
      <t>The Green Inferno </t>
    </r>
  </si>
  <si>
    <r>
      <rPr>
        <sz val="11"/>
        <color rgb="FF000000"/>
        <rFont val="Calibri"/>
      </rPr>
      <t>The Jimmy Show </t>
    </r>
  </si>
  <si>
    <r>
      <rPr>
        <sz val="11"/>
        <color rgb="FF000000"/>
        <rFont val="Calibri"/>
      </rPr>
      <t>Love in the Time of Monsters </t>
    </r>
  </si>
  <si>
    <r>
      <rPr>
        <sz val="11"/>
        <color rgb="FF000000"/>
        <rFont val="Calibri"/>
      </rPr>
      <t>Yesterday Was a Lie </t>
    </r>
  </si>
  <si>
    <r>
      <rPr>
        <sz val="11"/>
        <color rgb="FF000000"/>
        <rFont val="Calibri"/>
      </rPr>
      <t>The Birth of a Nation </t>
    </r>
  </si>
  <si>
    <r>
      <rPr>
        <sz val="11"/>
        <color rgb="FF000000"/>
        <rFont val="Calibri"/>
      </rPr>
      <t>How Do You Know </t>
    </r>
  </si>
  <si>
    <r>
      <rPr>
        <sz val="11"/>
        <color rgb="FF000000"/>
        <rFont val="Calibri"/>
      </rPr>
      <t>Point Break </t>
    </r>
  </si>
  <si>
    <r>
      <rPr>
        <sz val="11"/>
        <color rgb="FF000000"/>
        <rFont val="Calibri"/>
      </rPr>
      <t>A Good Day to Die Hard </t>
    </r>
  </si>
  <si>
    <r>
      <rPr>
        <sz val="11"/>
        <color rgb="FF000000"/>
        <rFont val="Calibri"/>
      </rPr>
      <t>Little Nicky </t>
    </r>
  </si>
  <si>
    <r>
      <rPr>
        <sz val="11"/>
        <color rgb="FF000000"/>
        <rFont val="Calibri"/>
      </rPr>
      <t>Hollywood Homicide </t>
    </r>
  </si>
  <si>
    <r>
      <rPr>
        <sz val="11"/>
        <color rgb="FF000000"/>
        <rFont val="Calibri"/>
      </rPr>
      <t>Doctor Dolittle </t>
    </r>
  </si>
  <si>
    <r>
      <rPr>
        <sz val="11"/>
        <color rgb="FF000000"/>
        <rFont val="Calibri"/>
      </rPr>
      <t>The Dilemma </t>
    </r>
  </si>
  <si>
    <r>
      <rPr>
        <sz val="11"/>
        <color rgb="FF000000"/>
        <rFont val="Calibri"/>
      </rPr>
      <t>The Tuxedo </t>
    </r>
  </si>
  <si>
    <r>
      <rPr>
        <sz val="11"/>
        <color rgb="FF000000"/>
        <rFont val="Calibri"/>
      </rPr>
      <t>The Glimmer Man </t>
    </r>
  </si>
  <si>
    <r>
      <rPr>
        <sz val="11"/>
        <color rgb="FF000000"/>
        <rFont val="Calibri"/>
      </rPr>
      <t>One for the Money </t>
    </r>
  </si>
  <si>
    <r>
      <rPr>
        <sz val="11"/>
        <color rgb="FF000000"/>
        <rFont val="Calibri"/>
      </rPr>
      <t>The Out-of-Towners </t>
    </r>
  </si>
  <si>
    <r>
      <rPr>
        <sz val="11"/>
        <color rgb="FF000000"/>
        <rFont val="Calibri"/>
      </rPr>
      <t>Against the Ropes </t>
    </r>
  </si>
  <si>
    <r>
      <rPr>
        <sz val="11"/>
        <color rgb="FF000000"/>
        <rFont val="Calibri"/>
      </rPr>
      <t>Isn't She Great </t>
    </r>
  </si>
  <si>
    <r>
      <rPr>
        <sz val="11"/>
        <color rgb="FF000000"/>
        <rFont val="Calibri"/>
      </rPr>
      <t>License to Wed </t>
    </r>
  </si>
  <si>
    <r>
      <rPr>
        <sz val="11"/>
        <color rgb="FF000000"/>
        <rFont val="Calibri"/>
      </rPr>
      <t>The Back-up Plan </t>
    </r>
  </si>
  <si>
    <r>
      <rPr>
        <sz val="11"/>
        <color rgb="FF000000"/>
        <rFont val="Calibri"/>
      </rPr>
      <t>House of Wax </t>
    </r>
  </si>
  <si>
    <r>
      <rPr>
        <sz val="11"/>
        <color rgb="FF000000"/>
        <rFont val="Calibri"/>
      </rPr>
      <t>The Astronaut's Wife </t>
    </r>
  </si>
  <si>
    <r>
      <rPr>
        <sz val="11"/>
        <color rgb="FF000000"/>
        <rFont val="Calibri"/>
      </rPr>
      <t>The Watcher </t>
    </r>
  </si>
  <si>
    <r>
      <rPr>
        <sz val="11"/>
        <color rgb="FF000000"/>
        <rFont val="Calibri"/>
      </rPr>
      <t>Bogus </t>
    </r>
  </si>
  <si>
    <r>
      <rPr>
        <sz val="11"/>
        <color rgb="FF000000"/>
        <rFont val="Calibri"/>
      </rPr>
      <t>Fled </t>
    </r>
  </si>
  <si>
    <r>
      <rPr>
        <sz val="11"/>
        <color rgb="FF000000"/>
        <rFont val="Calibri"/>
      </rPr>
      <t>Serving Sara </t>
    </r>
  </si>
  <si>
    <r>
      <rPr>
        <sz val="11"/>
        <color rgb="FF000000"/>
        <rFont val="Calibri"/>
      </rPr>
      <t>The Boss </t>
    </r>
  </si>
  <si>
    <r>
      <rPr>
        <sz val="11"/>
        <color rgb="FF000000"/>
        <rFont val="Calibri"/>
      </rPr>
      <t>Just My Luck </t>
    </r>
  </si>
  <si>
    <r>
      <rPr>
        <sz val="11"/>
        <color rgb="FF000000"/>
        <rFont val="Calibri"/>
      </rPr>
      <t>Welcome Home, Roscoe Jenkins </t>
    </r>
  </si>
  <si>
    <r>
      <rPr>
        <sz val="11"/>
        <color rgb="FF000000"/>
        <rFont val="Calibri"/>
      </rPr>
      <t>Bride of Chucky </t>
    </r>
  </si>
  <si>
    <r>
      <rPr>
        <sz val="11"/>
        <color rgb="FF000000"/>
        <rFont val="Calibri"/>
      </rPr>
      <t>The Adventures of Pinocchio </t>
    </r>
  </si>
  <si>
    <r>
      <rPr>
        <sz val="11"/>
        <color rgb="FF000000"/>
        <rFont val="Calibri"/>
      </rPr>
      <t>The Counselor </t>
    </r>
  </si>
  <si>
    <r>
      <rPr>
        <sz val="11"/>
        <color rgb="FF000000"/>
        <rFont val="Calibri"/>
      </rPr>
      <t>Double Take </t>
    </r>
  </si>
  <si>
    <r>
      <rPr>
        <sz val="11"/>
        <color rgb="FF000000"/>
        <rFont val="Calibri"/>
      </rPr>
      <t>Ready to Rumble </t>
    </r>
  </si>
  <si>
    <r>
      <rPr>
        <sz val="11"/>
        <color rgb="FF000000"/>
        <rFont val="Calibri"/>
      </rPr>
      <t>Josie and the Pussycats </t>
    </r>
  </si>
  <si>
    <r>
      <rPr>
        <sz val="11"/>
        <color rgb="FF000000"/>
        <rFont val="Calibri"/>
      </rPr>
      <t>Alpha and Omega </t>
    </r>
  </si>
  <si>
    <r>
      <rPr>
        <sz val="11"/>
        <color rgb="FF000000"/>
        <rFont val="Calibri"/>
      </rPr>
      <t>The Covenant </t>
    </r>
  </si>
  <si>
    <r>
      <rPr>
        <sz val="11"/>
        <color rgb="FF000000"/>
        <rFont val="Calibri"/>
      </rPr>
      <t>Loser </t>
    </r>
  </si>
  <si>
    <r>
      <rPr>
        <sz val="11"/>
        <color rgb="FF000000"/>
        <rFont val="Calibri"/>
      </rPr>
      <t>Strange Wilderness </t>
    </r>
  </si>
  <si>
    <r>
      <rPr>
        <sz val="11"/>
        <color rgb="FF000000"/>
        <rFont val="Calibri"/>
      </rPr>
      <t>By the Sea </t>
    </r>
  </si>
  <si>
    <r>
      <rPr>
        <sz val="11"/>
        <color rgb="FF000000"/>
        <rFont val="Calibri"/>
      </rPr>
      <t>Honey </t>
    </r>
  </si>
  <si>
    <r>
      <rPr>
        <sz val="11"/>
        <color rgb="FF000000"/>
        <rFont val="Calibri"/>
      </rPr>
      <t>Spy Hard </t>
    </r>
  </si>
  <si>
    <r>
      <rPr>
        <sz val="11"/>
        <color rgb="FF000000"/>
        <rFont val="Calibri"/>
      </rPr>
      <t>I Love You, Beth Cooper </t>
    </r>
  </si>
  <si>
    <r>
      <rPr>
        <sz val="11"/>
        <color rgb="FF000000"/>
        <rFont val="Calibri"/>
      </rPr>
      <t>Boys and Girls </t>
    </r>
  </si>
  <si>
    <r>
      <rPr>
        <sz val="11"/>
        <color rgb="FF000000"/>
        <rFont val="Calibri"/>
      </rPr>
      <t>The Lizzie McGuire Movie </t>
    </r>
  </si>
  <si>
    <r>
      <rPr>
        <sz val="11"/>
        <color rgb="FF000000"/>
        <rFont val="Calibri"/>
      </rPr>
      <t>Peeples </t>
    </r>
  </si>
  <si>
    <r>
      <rPr>
        <sz val="11"/>
        <color rgb="FF000000"/>
        <rFont val="Calibri"/>
      </rPr>
      <t>Post Grad </t>
    </r>
  </si>
  <si>
    <r>
      <rPr>
        <sz val="11"/>
        <color rgb="FF000000"/>
        <rFont val="Calibri"/>
      </rPr>
      <t>The Clan of the Cave Bear </t>
    </r>
  </si>
  <si>
    <r>
      <rPr>
        <sz val="11"/>
        <color rgb="FF000000"/>
        <rFont val="Calibri"/>
      </rPr>
      <t>Aquamarine </t>
    </r>
  </si>
  <si>
    <r>
      <rPr>
        <sz val="11"/>
        <color rgb="FF000000"/>
        <rFont val="Calibri"/>
      </rPr>
      <t>Max Keeble's Big Move </t>
    </r>
  </si>
  <si>
    <r>
      <rPr>
        <sz val="11"/>
        <color rgb="FF000000"/>
        <rFont val="Calibri"/>
      </rPr>
      <t>In the Cut </t>
    </r>
  </si>
  <si>
    <r>
      <rPr>
        <sz val="11"/>
        <color rgb="FF000000"/>
        <rFont val="Calibri"/>
      </rPr>
      <t>Tomcats </t>
    </r>
  </si>
  <si>
    <r>
      <rPr>
        <sz val="11"/>
        <color rgb="FF000000"/>
        <rFont val="Calibri"/>
      </rPr>
      <t>Slackers </t>
    </r>
  </si>
  <si>
    <r>
      <rPr>
        <sz val="11"/>
        <color rgb="FF000000"/>
        <rFont val="Calibri"/>
      </rPr>
      <t>Sleepover </t>
    </r>
  </si>
  <si>
    <r>
      <rPr>
        <sz val="11"/>
        <color rgb="FF000000"/>
        <rFont val="Calibri"/>
      </rPr>
      <t>The Brothers Solomon </t>
    </r>
  </si>
  <si>
    <r>
      <rPr>
        <sz val="11"/>
        <color rgb="FF000000"/>
        <rFont val="Calibri"/>
      </rPr>
      <t>Woman on Top </t>
    </r>
  </si>
  <si>
    <r>
      <rPr>
        <sz val="11"/>
        <color rgb="FF000000"/>
        <rFont val="Calibri"/>
      </rPr>
      <t>Aloft </t>
    </r>
  </si>
  <si>
    <r>
      <rPr>
        <sz val="11"/>
        <color rgb="FF000000"/>
        <rFont val="Calibri"/>
      </rPr>
      <t>Simply Irresistible </t>
    </r>
  </si>
  <si>
    <r>
      <rPr>
        <sz val="11"/>
        <color rgb="FF000000"/>
        <rFont val="Calibri"/>
      </rPr>
      <t>Salvation Boulevard </t>
    </r>
  </si>
  <si>
    <r>
      <rPr>
        <sz val="11"/>
        <color rgb="FF000000"/>
        <rFont val="Calibri"/>
      </rPr>
      <t>Spring Breakers </t>
    </r>
  </si>
  <si>
    <r>
      <rPr>
        <sz val="11"/>
        <color rgb="FF000000"/>
        <rFont val="Calibri"/>
      </rPr>
      <t>The Forsaken </t>
    </r>
  </si>
  <si>
    <r>
      <rPr>
        <sz val="11"/>
        <color rgb="FF000000"/>
        <rFont val="Calibri"/>
      </rPr>
      <t>D.E.B.S. </t>
    </r>
  </si>
  <si>
    <r>
      <rPr>
        <sz val="11"/>
        <color rgb="FF000000"/>
        <rFont val="Calibri"/>
      </rPr>
      <t>Spaced Invaders </t>
    </r>
  </si>
  <si>
    <r>
      <rPr>
        <sz val="11"/>
        <color rgb="FF000000"/>
        <rFont val="Calibri"/>
      </rPr>
      <t>Warlock: The Armageddon </t>
    </r>
  </si>
  <si>
    <r>
      <rPr>
        <sz val="11"/>
        <color rgb="FF000000"/>
        <rFont val="Calibri"/>
      </rPr>
      <t>8 Heads in a Duffel Bag </t>
    </r>
  </si>
  <si>
    <r>
      <rPr>
        <sz val="11"/>
        <color rgb="FF000000"/>
        <rFont val="Calibri"/>
      </rPr>
      <t>Bachelorette </t>
    </r>
  </si>
  <si>
    <r>
      <rPr>
        <sz val="11"/>
        <color rgb="FF000000"/>
        <rFont val="Calibri"/>
      </rPr>
      <t>Tim and Eric's Billion Dollar Movie </t>
    </r>
  </si>
  <si>
    <r>
      <rPr>
        <sz val="11"/>
        <color rgb="FF000000"/>
        <rFont val="Calibri"/>
      </rPr>
      <t>Friday the 13th Part VII: The New Blood </t>
    </r>
  </si>
  <si>
    <r>
      <rPr>
        <sz val="11"/>
        <color rgb="FF000000"/>
        <rFont val="Calibri"/>
      </rPr>
      <t>Silent House </t>
    </r>
  </si>
  <si>
    <r>
      <rPr>
        <sz val="11"/>
        <color rgb="FF000000"/>
        <rFont val="Calibri"/>
      </rPr>
      <t>Captive </t>
    </r>
  </si>
  <si>
    <r>
      <rPr>
        <sz val="11"/>
        <color rgb="FF000000"/>
        <rFont val="Calibri"/>
      </rPr>
      <t>Civil Brand </t>
    </r>
  </si>
  <si>
    <r>
      <rPr>
        <sz val="11"/>
        <color rgb="FF000000"/>
        <rFont val="Calibri"/>
      </rPr>
      <t>20 Dates </t>
    </r>
  </si>
  <si>
    <r>
      <rPr>
        <sz val="11"/>
        <color rgb="FF000000"/>
        <rFont val="Calibri"/>
      </rPr>
      <t>The Mummy: Tomb of the Dragon Emperor </t>
    </r>
  </si>
  <si>
    <r>
      <rPr>
        <sz val="11"/>
        <color rgb="FF000000"/>
        <rFont val="Calibri"/>
      </rPr>
      <t>Ghost Rider </t>
    </r>
  </si>
  <si>
    <r>
      <rPr>
        <sz val="11"/>
        <color rgb="FF000000"/>
        <rFont val="Calibri"/>
      </rPr>
      <t>The Stepford Wives </t>
    </r>
  </si>
  <si>
    <r>
      <rPr>
        <sz val="11"/>
        <color rgb="FF000000"/>
        <rFont val="Calibri"/>
      </rPr>
      <t>Flubber </t>
    </r>
  </si>
  <si>
    <r>
      <rPr>
        <sz val="11"/>
        <color rgb="FF000000"/>
        <rFont val="Calibri"/>
      </rPr>
      <t>Zookeeper </t>
    </r>
  </si>
  <si>
    <r>
      <rPr>
        <sz val="11"/>
        <color rgb="FF000000"/>
        <rFont val="Calibri"/>
      </rPr>
      <t>Walking with Dinosaurs 3D </t>
    </r>
  </si>
  <si>
    <r>
      <rPr>
        <sz val="11"/>
        <color rgb="FF000000"/>
        <rFont val="Calibri"/>
      </rPr>
      <t>Doom </t>
    </r>
  </si>
  <si>
    <r>
      <rPr>
        <sz val="11"/>
        <color rgb="FF000000"/>
        <rFont val="Calibri"/>
      </rPr>
      <t>Annie </t>
    </r>
  </si>
  <si>
    <r>
      <rPr>
        <sz val="11"/>
        <color rgb="FF000000"/>
        <rFont val="Calibri"/>
      </rPr>
      <t>Cats &amp; Dogs </t>
    </r>
  </si>
  <si>
    <r>
      <rPr>
        <sz val="11"/>
        <color rgb="FF000000"/>
        <rFont val="Calibri"/>
      </rPr>
      <t>Alvin and the Chipmunks </t>
    </r>
  </si>
  <si>
    <r>
      <rPr>
        <sz val="11"/>
        <color rgb="FF000000"/>
        <rFont val="Calibri"/>
      </rPr>
      <t>Christmas with the Kranks </t>
    </r>
  </si>
  <si>
    <r>
      <rPr>
        <sz val="11"/>
        <color rgb="FF000000"/>
        <rFont val="Calibri"/>
      </rPr>
      <t>Scary Movie 2 </t>
    </r>
  </si>
  <si>
    <r>
      <rPr>
        <sz val="11"/>
        <color rgb="FF000000"/>
        <rFont val="Calibri"/>
      </rPr>
      <t>The Medallion </t>
    </r>
  </si>
  <si>
    <r>
      <rPr>
        <sz val="11"/>
        <color rgb="FF000000"/>
        <rFont val="Calibri"/>
      </rPr>
      <t>The Final Destination </t>
    </r>
  </si>
  <si>
    <r>
      <rPr>
        <sz val="11"/>
        <color rgb="FF000000"/>
        <rFont val="Calibri"/>
      </rPr>
      <t>Spawn </t>
    </r>
  </si>
  <si>
    <r>
      <rPr>
        <sz val="11"/>
        <color rgb="FF000000"/>
        <rFont val="Calibri"/>
      </rPr>
      <t>Ri¢hie Ri¢h </t>
    </r>
  </si>
  <si>
    <r>
      <rPr>
        <sz val="11"/>
        <color rgb="FF000000"/>
        <rFont val="Calibri"/>
      </rPr>
      <t>Texas Rangers </t>
    </r>
  </si>
  <si>
    <r>
      <rPr>
        <sz val="11"/>
        <color rgb="FF000000"/>
        <rFont val="Calibri"/>
      </rPr>
      <t>The 5th Wave </t>
    </r>
  </si>
  <si>
    <r>
      <rPr>
        <sz val="11"/>
        <color rgb="FF000000"/>
        <rFont val="Calibri"/>
      </rPr>
      <t>Twilight </t>
    </r>
  </si>
  <si>
    <r>
      <rPr>
        <sz val="11"/>
        <color rgb="FF000000"/>
        <rFont val="Calibri"/>
      </rPr>
      <t>Queen of the Damned </t>
    </r>
  </si>
  <si>
    <r>
      <rPr>
        <sz val="11"/>
        <color rgb="FF000000"/>
        <rFont val="Calibri"/>
      </rPr>
      <t>Chill Factor </t>
    </r>
  </si>
  <si>
    <r>
      <rPr>
        <sz val="11"/>
        <color rgb="FF000000"/>
        <rFont val="Calibri"/>
      </rPr>
      <t>Little Black Book </t>
    </r>
  </si>
  <si>
    <r>
      <rPr>
        <sz val="11"/>
        <color rgb="FF000000"/>
        <rFont val="Calibri"/>
      </rPr>
      <t>The Wedding Planner </t>
    </r>
  </si>
  <si>
    <r>
      <rPr>
        <sz val="11"/>
        <color rgb="FF000000"/>
        <rFont val="Calibri"/>
      </rPr>
      <t>Paul Blart: Mall Cop </t>
    </r>
  </si>
  <si>
    <r>
      <rPr>
        <sz val="11"/>
        <color rgb="FF000000"/>
        <rFont val="Calibri"/>
      </rPr>
      <t>Legion </t>
    </r>
  </si>
  <si>
    <r>
      <rPr>
        <sz val="11"/>
        <color rgb="FF000000"/>
        <rFont val="Calibri"/>
      </rPr>
      <t>Clockstoppers </t>
    </r>
  </si>
  <si>
    <r>
      <rPr>
        <sz val="11"/>
        <color rgb="FF000000"/>
        <rFont val="Calibri"/>
      </rPr>
      <t>Welcome to Mooseport </t>
    </r>
  </si>
  <si>
    <r>
      <rPr>
        <sz val="11"/>
        <color rgb="FF000000"/>
        <rFont val="Calibri"/>
      </rPr>
      <t>Flipper </t>
    </r>
  </si>
  <si>
    <r>
      <rPr>
        <sz val="11"/>
        <color rgb="FF000000"/>
        <rFont val="Calibri"/>
      </rPr>
      <t>The Wild Thornberrys Movie </t>
    </r>
  </si>
  <si>
    <r>
      <rPr>
        <sz val="11"/>
        <color rgb="FF000000"/>
        <rFont val="Calibri"/>
      </rPr>
      <t>Tank Girl </t>
    </r>
  </si>
  <si>
    <r>
      <rPr>
        <sz val="11"/>
        <color rgb="FF000000"/>
        <rFont val="Calibri"/>
      </rPr>
      <t>The Wiz </t>
    </r>
  </si>
  <si>
    <r>
      <rPr>
        <sz val="11"/>
        <color rgb="FF000000"/>
        <rFont val="Calibri"/>
      </rPr>
      <t>Catch That Kid </t>
    </r>
  </si>
  <si>
    <r>
      <rPr>
        <sz val="11"/>
        <color rgb="FF000000"/>
        <rFont val="Calibri"/>
      </rPr>
      <t>My Stepmother Is an Alien </t>
    </r>
  </si>
  <si>
    <r>
      <rPr>
        <sz val="11"/>
        <color rgb="FF000000"/>
        <rFont val="Calibri"/>
      </rPr>
      <t>Stomp the Yard </t>
    </r>
  </si>
  <si>
    <r>
      <rPr>
        <sz val="11"/>
        <color rgb="FF000000"/>
        <rFont val="Calibri"/>
      </rPr>
      <t>Sinister 2 </t>
    </r>
  </si>
  <si>
    <r>
      <rPr>
        <sz val="11"/>
        <color rgb="FF000000"/>
        <rFont val="Calibri"/>
      </rPr>
      <t>Over Her Dead Body </t>
    </r>
  </si>
  <si>
    <r>
      <rPr>
        <sz val="11"/>
        <color rgb="FF000000"/>
        <rFont val="Calibri"/>
      </rPr>
      <t>Sphinx </t>
    </r>
  </si>
  <si>
    <r>
      <rPr>
        <sz val="11"/>
        <color rgb="FF000000"/>
        <rFont val="Calibri"/>
      </rPr>
      <t>Good Intentions </t>
    </r>
  </si>
  <si>
    <r>
      <rPr>
        <sz val="11"/>
        <color rgb="FF000000"/>
        <rFont val="Calibri"/>
      </rPr>
      <t>American Heist </t>
    </r>
  </si>
  <si>
    <r>
      <rPr>
        <sz val="11"/>
        <color rgb="FF000000"/>
        <rFont val="Calibri"/>
      </rPr>
      <t>Shutter </t>
    </r>
  </si>
  <si>
    <r>
      <rPr>
        <sz val="11"/>
        <color rgb="FF000000"/>
        <rFont val="Calibri"/>
      </rPr>
      <t>Action Jackson </t>
    </r>
  </si>
  <si>
    <r>
      <rPr>
        <sz val="11"/>
        <color rgb="FF000000"/>
        <rFont val="Calibri"/>
      </rPr>
      <t>Halloween 5 </t>
    </r>
  </si>
  <si>
    <r>
      <rPr>
        <sz val="11"/>
        <color rgb="FF000000"/>
        <rFont val="Calibri"/>
      </rPr>
      <t>The Lazarus Effect </t>
    </r>
  </si>
  <si>
    <r>
      <rPr>
        <sz val="11"/>
        <color rgb="FF000000"/>
        <rFont val="Calibri"/>
      </rPr>
      <t>Addicted </t>
    </r>
  </si>
  <si>
    <r>
      <rPr>
        <sz val="11"/>
        <color rgb="FF000000"/>
        <rFont val="Calibri"/>
      </rPr>
      <t>Apollo 18 </t>
    </r>
  </si>
  <si>
    <r>
      <rPr>
        <sz val="11"/>
        <color rgb="FF000000"/>
        <rFont val="Calibri"/>
      </rPr>
      <t>Inescapable </t>
    </r>
  </si>
  <si>
    <r>
      <rPr>
        <sz val="11"/>
        <color rgb="FF000000"/>
        <rFont val="Calibri"/>
      </rPr>
      <t>Pootie Tang </t>
    </r>
  </si>
  <si>
    <r>
      <rPr>
        <sz val="11"/>
        <color rgb="FF000000"/>
        <rFont val="Calibri"/>
      </rPr>
      <t>The Marine 4: Moving Target </t>
    </r>
  </si>
  <si>
    <r>
      <rPr>
        <sz val="11"/>
        <color rgb="FF000000"/>
        <rFont val="Calibri"/>
      </rPr>
      <t>Forget Me Not </t>
    </r>
  </si>
  <si>
    <r>
      <rPr>
        <sz val="11"/>
        <color rgb="FF000000"/>
        <rFont val="Calibri"/>
      </rPr>
      <t>Speedway Junky </t>
    </r>
  </si>
  <si>
    <r>
      <rPr>
        <sz val="11"/>
        <color rgb="FF000000"/>
        <rFont val="Calibri"/>
      </rPr>
      <t>Fear Clinic </t>
    </r>
  </si>
  <si>
    <r>
      <rPr>
        <sz val="11"/>
        <color rgb="FF000000"/>
        <rFont val="Calibri"/>
      </rPr>
      <t>Donkey Punch </t>
    </r>
  </si>
  <si>
    <r>
      <rPr>
        <sz val="11"/>
        <color rgb="FF000000"/>
        <rFont val="Calibri"/>
      </rPr>
      <t>G-Force </t>
    </r>
  </si>
  <si>
    <r>
      <rPr>
        <sz val="11"/>
        <color rgb="FF000000"/>
        <rFont val="Calibri"/>
      </rPr>
      <t>Eragon </t>
    </r>
  </si>
  <si>
    <r>
      <rPr>
        <sz val="11"/>
        <color rgb="FF000000"/>
        <rFont val="Calibri"/>
      </rPr>
      <t>Lost in Space </t>
    </r>
  </si>
  <si>
    <r>
      <rPr>
        <sz val="11"/>
        <color rgb="FF000000"/>
        <rFont val="Calibri"/>
      </rPr>
      <t>Exorcist: The Beginning </t>
    </r>
  </si>
  <si>
    <r>
      <rPr>
        <sz val="11"/>
        <color rgb="FF000000"/>
        <rFont val="Calibri"/>
      </rPr>
      <t>I, Frankenstein </t>
    </r>
  </si>
  <si>
    <r>
      <rPr>
        <sz val="11"/>
        <color rgb="FF000000"/>
        <rFont val="Calibri"/>
      </rPr>
      <t>Random Hearts </t>
    </r>
  </si>
  <si>
    <r>
      <rPr>
        <sz val="11"/>
        <color rgb="FF000000"/>
        <rFont val="Calibri"/>
      </rPr>
      <t>Maid in Manhattan </t>
    </r>
  </si>
  <si>
    <r>
      <rPr>
        <sz val="11"/>
        <color rgb="FF000000"/>
        <rFont val="Calibri"/>
      </rPr>
      <t>The Dukes of Hazzard </t>
    </r>
  </si>
  <si>
    <r>
      <rPr>
        <sz val="11"/>
        <color rgb="FF000000"/>
        <rFont val="Calibri"/>
      </rPr>
      <t>The Scarlet Letter </t>
    </r>
  </si>
  <si>
    <r>
      <rPr>
        <sz val="11"/>
        <color rgb="FF000000"/>
        <rFont val="Calibri"/>
      </rPr>
      <t>Jade </t>
    </r>
  </si>
  <si>
    <r>
      <rPr>
        <sz val="11"/>
        <color rgb="FF000000"/>
        <rFont val="Calibri"/>
      </rPr>
      <t>The Sweetest Thing </t>
    </r>
  </si>
  <si>
    <r>
      <rPr>
        <sz val="11"/>
        <color rgb="FF000000"/>
        <rFont val="Calibri"/>
      </rPr>
      <t>Scary Movie 4 </t>
    </r>
  </si>
  <si>
    <r>
      <rPr>
        <sz val="11"/>
        <color rgb="FF000000"/>
        <rFont val="Calibri"/>
      </rPr>
      <t>Sex Tape </t>
    </r>
  </si>
  <si>
    <r>
      <rPr>
        <sz val="11"/>
        <color rgb="FF000000"/>
        <rFont val="Calibri"/>
      </rPr>
      <t>Bless the Child </t>
    </r>
  </si>
  <si>
    <r>
      <rPr>
        <sz val="11"/>
        <color rgb="FF000000"/>
        <rFont val="Calibri"/>
      </rPr>
      <t>Get Carter </t>
    </r>
  </si>
  <si>
    <r>
      <rPr>
        <sz val="11"/>
        <color rgb="FF000000"/>
        <rFont val="Calibri"/>
      </rPr>
      <t>Alex Rider: Operation Stormbreaker </t>
    </r>
  </si>
  <si>
    <r>
      <rPr>
        <sz val="11"/>
        <color rgb="FF000000"/>
        <rFont val="Calibri"/>
      </rPr>
      <t>Spy Kids 2: Island of Lost Dreams </t>
    </r>
  </si>
  <si>
    <r>
      <rPr>
        <sz val="11"/>
        <color rgb="FF000000"/>
        <rFont val="Calibri"/>
      </rPr>
      <t>Alex Cross </t>
    </r>
  </si>
  <si>
    <r>
      <rPr>
        <sz val="11"/>
        <color rgb="FF000000"/>
        <rFont val="Calibri"/>
      </rPr>
      <t>Hot Pursuit </t>
    </r>
  </si>
  <si>
    <r>
      <rPr>
        <sz val="11"/>
        <color rgb="FF000000"/>
        <rFont val="Calibri"/>
      </rPr>
      <t>The Order </t>
    </r>
  </si>
  <si>
    <r>
      <rPr>
        <sz val="11"/>
        <color rgb="FF000000"/>
        <rFont val="Calibri"/>
      </rPr>
      <t>Big Momma's House </t>
    </r>
  </si>
  <si>
    <r>
      <rPr>
        <sz val="11"/>
        <color rgb="FF000000"/>
        <rFont val="Calibri"/>
      </rPr>
      <t>Snow Dogs </t>
    </r>
  </si>
  <si>
    <r>
      <rPr>
        <sz val="11"/>
        <color rgb="FF000000"/>
        <rFont val="Calibri"/>
      </rPr>
      <t>Like Mike </t>
    </r>
  </si>
  <si>
    <r>
      <rPr>
        <sz val="11"/>
        <color rgb="FF000000"/>
        <rFont val="Calibri"/>
      </rPr>
      <t>My Super Ex-Girlfriend </t>
    </r>
  </si>
  <si>
    <r>
      <rPr>
        <sz val="11"/>
        <color rgb="FF000000"/>
        <rFont val="Calibri"/>
      </rPr>
      <t>The Cave </t>
    </r>
  </si>
  <si>
    <r>
      <rPr>
        <sz val="11"/>
        <color rgb="FF000000"/>
        <rFont val="Calibri"/>
      </rPr>
      <t>Unaccompanied Minors </t>
    </r>
  </si>
  <si>
    <r>
      <rPr>
        <sz val="11"/>
        <color rgb="FF000000"/>
        <rFont val="Calibri"/>
      </rPr>
      <t>Stealing Harvard </t>
    </r>
  </si>
  <si>
    <r>
      <rPr>
        <sz val="11"/>
        <color rgb="FF000000"/>
        <rFont val="Calibri"/>
      </rPr>
      <t>The Bridge of San Luis Rey </t>
    </r>
  </si>
  <si>
    <r>
      <rPr>
        <sz val="11"/>
        <color rgb="FF000000"/>
        <rFont val="Calibri"/>
      </rPr>
      <t>The Longshots </t>
    </r>
  </si>
  <si>
    <r>
      <rPr>
        <sz val="11"/>
        <color rgb="FF000000"/>
        <rFont val="Calibri"/>
      </rPr>
      <t>The Transporter Refueled </t>
    </r>
  </si>
  <si>
    <r>
      <rPr>
        <sz val="11"/>
        <color rgb="FF000000"/>
        <rFont val="Calibri"/>
      </rPr>
      <t>Stay Alive </t>
    </r>
  </si>
  <si>
    <r>
      <rPr>
        <sz val="11"/>
        <color rgb="FF000000"/>
        <rFont val="Calibri"/>
      </rPr>
      <t>Dylan Dog: Dead of Night </t>
    </r>
  </si>
  <si>
    <r>
      <rPr>
        <sz val="11"/>
        <color rgb="FF000000"/>
        <rFont val="Calibri"/>
      </rPr>
      <t>Good Boy! </t>
    </r>
  </si>
  <si>
    <r>
      <rPr>
        <sz val="11"/>
        <color rgb="FF000000"/>
        <rFont val="Calibri"/>
      </rPr>
      <t>Jennifer's Body </t>
    </r>
  </si>
  <si>
    <r>
      <rPr>
        <sz val="11"/>
        <color rgb="FF000000"/>
        <rFont val="Calibri"/>
      </rPr>
      <t>Vamps </t>
    </r>
  </si>
  <si>
    <r>
      <rPr>
        <sz val="11"/>
        <color rgb="FF000000"/>
        <rFont val="Calibri"/>
      </rPr>
      <t>Malibu's Most Wanted </t>
    </r>
  </si>
  <si>
    <r>
      <rPr>
        <sz val="11"/>
        <color rgb="FF000000"/>
        <rFont val="Calibri"/>
      </rPr>
      <t>The Hills Have Eyes II </t>
    </r>
  </si>
  <si>
    <r>
      <rPr>
        <sz val="11"/>
        <color rgb="FF000000"/>
        <rFont val="Calibri"/>
      </rPr>
      <t>Here on Earth </t>
    </r>
  </si>
  <si>
    <r>
      <rPr>
        <sz val="11"/>
        <color rgb="FF000000"/>
        <rFont val="Calibri"/>
      </rPr>
      <t>The Son of No One </t>
    </r>
  </si>
  <si>
    <r>
      <rPr>
        <sz val="11"/>
        <color rgb="FF000000"/>
        <rFont val="Calibri"/>
      </rPr>
      <t>Hot Tub Time Machine 2 </t>
    </r>
  </si>
  <si>
    <r>
      <rPr>
        <sz val="11"/>
        <color rgb="FF000000"/>
        <rFont val="Calibri"/>
      </rPr>
      <t>Excessive Force </t>
    </r>
  </si>
  <si>
    <r>
      <rPr>
        <sz val="11"/>
        <color rgb="FF000000"/>
        <rFont val="Calibri"/>
      </rPr>
      <t>Sorority Row </t>
    </r>
  </si>
  <si>
    <r>
      <rPr>
        <sz val="11"/>
        <color rgb="FF000000"/>
        <rFont val="Calibri"/>
      </rPr>
      <t>The Ladies Man </t>
    </r>
  </si>
  <si>
    <r>
      <rPr>
        <sz val="11"/>
        <color rgb="FF000000"/>
        <rFont val="Calibri"/>
      </rPr>
      <t>Return to the Blue Lagoon </t>
    </r>
  </si>
  <si>
    <r>
      <rPr>
        <sz val="11"/>
        <color rgb="FF000000"/>
        <rFont val="Calibri"/>
      </rPr>
      <t>Held Up </t>
    </r>
  </si>
  <si>
    <r>
      <rPr>
        <sz val="11"/>
        <color rgb="FF000000"/>
        <rFont val="Calibri"/>
      </rPr>
      <t>A Nightmare on Elm Street 5: The Dream Child </t>
    </r>
  </si>
  <si>
    <r>
      <rPr>
        <sz val="11"/>
        <color rgb="FF000000"/>
        <rFont val="Calibri"/>
      </rPr>
      <t>Miss March </t>
    </r>
  </si>
  <si>
    <r>
      <rPr>
        <sz val="11"/>
        <color rgb="FF000000"/>
        <rFont val="Calibri"/>
      </rPr>
      <t>House Party 2 </t>
    </r>
  </si>
  <si>
    <r>
      <rPr>
        <sz val="11"/>
        <color rgb="FF000000"/>
        <rFont val="Calibri"/>
      </rPr>
      <t>Air Bud </t>
    </r>
  </si>
  <si>
    <r>
      <rPr>
        <sz val="11"/>
        <color rgb="FF000000"/>
        <rFont val="Calibri"/>
      </rPr>
      <t>A Haunted House </t>
    </r>
  </si>
  <si>
    <r>
      <rPr>
        <sz val="11"/>
        <color rgb="FF000000"/>
        <rFont val="Calibri"/>
      </rPr>
      <t>2016: Obama's America </t>
    </r>
  </si>
  <si>
    <r>
      <rPr>
        <sz val="11"/>
        <color rgb="FF000000"/>
        <rFont val="Calibri"/>
      </rPr>
      <t>Thr3e </t>
    </r>
  </si>
  <si>
    <r>
      <rPr>
        <sz val="11"/>
        <color rgb="FF000000"/>
        <rFont val="Calibri"/>
      </rPr>
      <t>The Toxic Avenger Part II </t>
    </r>
  </si>
  <si>
    <r>
      <rPr>
        <sz val="11"/>
        <color rgb="FF000000"/>
        <rFont val="Calibri"/>
      </rPr>
      <t>The Lords of Salem </t>
    </r>
  </si>
  <si>
    <r>
      <rPr>
        <sz val="11"/>
        <color rgb="FF000000"/>
        <rFont val="Calibri"/>
      </rPr>
      <t>Not Cool </t>
    </r>
  </si>
  <si>
    <r>
      <rPr>
        <sz val="11"/>
        <color rgb="FF000000"/>
        <rFont val="Calibri"/>
      </rPr>
      <t>I Want Your Money </t>
    </r>
  </si>
  <si>
    <r>
      <rPr>
        <sz val="11"/>
        <color rgb="FF000000"/>
        <rFont val="Calibri"/>
      </rPr>
      <t>Stealth </t>
    </r>
  </si>
  <si>
    <r>
      <rPr>
        <sz val="11"/>
        <color rgb="FF000000"/>
        <rFont val="Calibri"/>
      </rPr>
      <t>Alvin and the Chipmunks: The Road Chip </t>
    </r>
  </si>
  <si>
    <r>
      <rPr>
        <sz val="11"/>
        <color rgb="FF000000"/>
        <rFont val="Calibri"/>
      </rPr>
      <t>Lucky Numbers </t>
    </r>
  </si>
  <si>
    <r>
      <rPr>
        <sz val="11"/>
        <color rgb="FF000000"/>
        <rFont val="Calibri"/>
      </rPr>
      <t>The Happening </t>
    </r>
  </si>
  <si>
    <r>
      <rPr>
        <sz val="11"/>
        <color rgb="FF000000"/>
        <rFont val="Calibri"/>
      </rPr>
      <t>Miss Congeniality 2: Armed and Fabulous </t>
    </r>
  </si>
  <si>
    <r>
      <rPr>
        <sz val="11"/>
        <color rgb="FF000000"/>
        <rFont val="Calibri"/>
      </rPr>
      <t>Congo </t>
    </r>
  </si>
  <si>
    <r>
      <rPr>
        <sz val="11"/>
        <color rgb="FF000000"/>
        <rFont val="Calibri"/>
      </rPr>
      <t>Garfield </t>
    </r>
  </si>
  <si>
    <r>
      <rPr>
        <sz val="11"/>
        <color rgb="FF000000"/>
        <rFont val="Calibri"/>
      </rPr>
      <t>Get Rich or Die Tryin' </t>
    </r>
  </si>
  <si>
    <r>
      <rPr>
        <sz val="11"/>
        <color rgb="FF000000"/>
        <rFont val="Calibri"/>
      </rPr>
      <t>Abduction </t>
    </r>
  </si>
  <si>
    <r>
      <rPr>
        <sz val="11"/>
        <color rgb="FF000000"/>
        <rFont val="Calibri"/>
      </rPr>
      <t>Cursed </t>
    </r>
  </si>
  <si>
    <r>
      <rPr>
        <sz val="11"/>
        <color rgb="FF000000"/>
        <rFont val="Calibri"/>
      </rPr>
      <t>Agent Cody Banks </t>
    </r>
  </si>
  <si>
    <r>
      <rPr>
        <sz val="11"/>
        <color rgb="FF000000"/>
        <rFont val="Calibri"/>
      </rPr>
      <t>The Grudge 2 </t>
    </r>
  </si>
  <si>
    <r>
      <rPr>
        <sz val="11"/>
        <color rgb="FF000000"/>
        <rFont val="Calibri"/>
      </rPr>
      <t>Silent Hill: Revelation 3D </t>
    </r>
  </si>
  <si>
    <r>
      <rPr>
        <sz val="11"/>
        <color rgb="FF000000"/>
        <rFont val="Calibri"/>
      </rPr>
      <t>Battle of the Year </t>
    </r>
  </si>
  <si>
    <r>
      <rPr>
        <sz val="11"/>
        <color rgb="FF000000"/>
        <rFont val="Calibri"/>
      </rPr>
      <t>Fame </t>
    </r>
  </si>
  <si>
    <r>
      <rPr>
        <sz val="11"/>
        <color rgb="FF000000"/>
        <rFont val="Calibri"/>
      </rPr>
      <t>The Legend of the Lone Ranger </t>
    </r>
  </si>
  <si>
    <r>
      <rPr>
        <sz val="11"/>
        <color rgb="FF000000"/>
        <rFont val="Calibri"/>
      </rPr>
      <t>When a Stranger Calls </t>
    </r>
  </si>
  <si>
    <r>
      <rPr>
        <sz val="11"/>
        <color rgb="FF000000"/>
        <rFont val="Calibri"/>
      </rPr>
      <t>Home Fries </t>
    </r>
  </si>
  <si>
    <r>
      <rPr>
        <sz val="11"/>
        <color rgb="FF000000"/>
        <rFont val="Calibri"/>
      </rPr>
      <t>Superstar </t>
    </r>
  </si>
  <si>
    <r>
      <rPr>
        <sz val="11"/>
        <color rgb="FF000000"/>
        <rFont val="Calibri"/>
      </rPr>
      <t>An American Haunting </t>
    </r>
  </si>
  <si>
    <r>
      <rPr>
        <sz val="11"/>
        <color rgb="FF000000"/>
        <rFont val="Calibri"/>
      </rPr>
      <t>Girl 6 </t>
    </r>
  </si>
  <si>
    <r>
      <rPr>
        <sz val="11"/>
        <color rgb="FF000000"/>
        <rFont val="Calibri"/>
      </rPr>
      <t>Madea's Family Reunion </t>
    </r>
  </si>
  <si>
    <r>
      <rPr>
        <sz val="11"/>
        <color rgb="FF000000"/>
        <rFont val="Calibri"/>
      </rPr>
      <t>Swimfan </t>
    </r>
  </si>
  <si>
    <r>
      <rPr>
        <sz val="11"/>
        <color rgb="FF000000"/>
        <rFont val="Calibri"/>
      </rPr>
      <t>The Brown Bunny </t>
    </r>
  </si>
  <si>
    <r>
      <rPr>
        <sz val="11"/>
        <color rgb="FF000000"/>
        <rFont val="Calibri"/>
      </rPr>
      <t>Baggage Claim </t>
    </r>
  </si>
  <si>
    <r>
      <rPr>
        <sz val="11"/>
        <color rgb="FF000000"/>
        <rFont val="Calibri"/>
      </rPr>
      <t>The Ten </t>
    </r>
  </si>
  <si>
    <r>
      <rPr>
        <sz val="11"/>
        <color rgb="FF000000"/>
        <rFont val="Calibri"/>
      </rPr>
      <t>Paranormal Activity: The Marked Ones </t>
    </r>
  </si>
  <si>
    <r>
      <rPr>
        <sz val="11"/>
        <color rgb="FF000000"/>
        <rFont val="Calibri"/>
      </rPr>
      <t>Doug's 1st Movie </t>
    </r>
  </si>
  <si>
    <r>
      <rPr>
        <sz val="11"/>
        <color rgb="FF000000"/>
        <rFont val="Calibri"/>
      </rPr>
      <t>Survival of the Dead </t>
    </r>
  </si>
  <si>
    <r>
      <rPr>
        <sz val="11"/>
        <color rgb="FF000000"/>
        <rFont val="Calibri"/>
      </rPr>
      <t>Compadres </t>
    </r>
  </si>
  <si>
    <r>
      <rPr>
        <sz val="11"/>
        <color rgb="FF000000"/>
        <rFont val="Calibri"/>
      </rPr>
      <t>Chernobyl Diaries </t>
    </r>
  </si>
  <si>
    <r>
      <rPr>
        <sz val="11"/>
        <color rgb="FF000000"/>
        <rFont val="Calibri"/>
      </rPr>
      <t>After Earth </t>
    </r>
  </si>
  <si>
    <r>
      <rPr>
        <sz val="11"/>
        <color rgb="FF000000"/>
        <rFont val="Calibri"/>
      </rPr>
      <t>Gulliver's Travels </t>
    </r>
  </si>
  <si>
    <r>
      <rPr>
        <sz val="11"/>
        <color rgb="FF000000"/>
        <rFont val="Calibri"/>
      </rPr>
      <t>The Haunted Mansion </t>
    </r>
  </si>
  <si>
    <r>
      <rPr>
        <sz val="11"/>
        <color rgb="FF000000"/>
        <rFont val="Calibri"/>
      </rPr>
      <t>Scooby-Doo </t>
    </r>
  </si>
  <si>
    <r>
      <rPr>
        <sz val="11"/>
        <color rgb="FF000000"/>
        <rFont val="Calibri"/>
      </rPr>
      <t>The Haunting </t>
    </r>
  </si>
  <si>
    <r>
      <rPr>
        <sz val="11"/>
        <color rgb="FF000000"/>
        <rFont val="Calibri"/>
      </rPr>
      <t>The Twilight Saga: Eclipse </t>
    </r>
  </si>
  <si>
    <r>
      <rPr>
        <sz val="11"/>
        <color rgb="FF000000"/>
        <rFont val="Calibri"/>
      </rPr>
      <t>Year One </t>
    </r>
  </si>
  <si>
    <r>
      <rPr>
        <sz val="11"/>
        <color rgb="FF000000"/>
        <rFont val="Calibri"/>
      </rPr>
      <t>My Favorite Martian </t>
    </r>
  </si>
  <si>
    <r>
      <rPr>
        <sz val="11"/>
        <color rgb="FF000000"/>
        <rFont val="Calibri"/>
      </rPr>
      <t>Meet Dave </t>
    </r>
  </si>
  <si>
    <r>
      <rPr>
        <sz val="11"/>
        <color rgb="FF000000"/>
        <rFont val="Calibri"/>
      </rPr>
      <t>Holy Man </t>
    </r>
  </si>
  <si>
    <r>
      <rPr>
        <sz val="11"/>
        <color rgb="FF000000"/>
        <rFont val="Calibri"/>
      </rPr>
      <t>The Big Bounce </t>
    </r>
  </si>
  <si>
    <r>
      <rPr>
        <sz val="11"/>
        <color rgb="FF000000"/>
        <rFont val="Calibri"/>
      </rPr>
      <t>The Phantom </t>
    </r>
  </si>
  <si>
    <r>
      <rPr>
        <sz val="11"/>
        <color rgb="FF000000"/>
        <rFont val="Calibri"/>
      </rPr>
      <t>Shadow Conspiracy </t>
    </r>
  </si>
  <si>
    <r>
      <rPr>
        <sz val="11"/>
        <color rgb="FF000000"/>
        <rFont val="Calibri"/>
      </rPr>
      <t>Superman III </t>
    </r>
  </si>
  <si>
    <r>
      <rPr>
        <sz val="11"/>
        <color rgb="FF000000"/>
        <rFont val="Calibri"/>
      </rPr>
      <t>The Darkest Hour </t>
    </r>
  </si>
  <si>
    <r>
      <rPr>
        <sz val="11"/>
        <color rgb="FF000000"/>
        <rFont val="Calibri"/>
      </rPr>
      <t>Seed of Chucky </t>
    </r>
  </si>
  <si>
    <r>
      <rPr>
        <sz val="11"/>
        <color rgb="FF000000"/>
        <rFont val="Calibri"/>
      </rPr>
      <t>Dracula 2000 </t>
    </r>
  </si>
  <si>
    <r>
      <rPr>
        <sz val="11"/>
        <color rgb="FF000000"/>
        <rFont val="Calibri"/>
      </rPr>
      <t>Ghosts of Mars </t>
    </r>
  </si>
  <si>
    <r>
      <rPr>
        <sz val="11"/>
        <color rgb="FF000000"/>
        <rFont val="Calibri"/>
      </rPr>
      <t>Scooby-Doo 2: Monsters Unleashed </t>
    </r>
  </si>
  <si>
    <r>
      <rPr>
        <sz val="11"/>
        <color rgb="FF000000"/>
        <rFont val="Calibri"/>
      </rPr>
      <t>Abandon </t>
    </r>
  </si>
  <si>
    <r>
      <rPr>
        <sz val="11"/>
        <color rgb="FF000000"/>
        <rFont val="Calibri"/>
      </rPr>
      <t>Say It Isn't So </t>
    </r>
  </si>
  <si>
    <r>
      <rPr>
        <sz val="11"/>
        <color rgb="FF000000"/>
        <rFont val="Calibri"/>
      </rPr>
      <t>I Don't Know How She Does It </t>
    </r>
  </si>
  <si>
    <r>
      <rPr>
        <sz val="11"/>
        <color rgb="FF000000"/>
        <rFont val="Calibri"/>
      </rPr>
      <t>Tammy </t>
    </r>
  </si>
  <si>
    <r>
      <rPr>
        <sz val="11"/>
        <color rgb="FF000000"/>
        <rFont val="Calibri"/>
      </rPr>
      <t>Shorts </t>
    </r>
  </si>
  <si>
    <r>
      <rPr>
        <sz val="11"/>
        <color rgb="FF000000"/>
        <rFont val="Calibri"/>
      </rPr>
      <t>The Cold Light of Day </t>
    </r>
  </si>
  <si>
    <r>
      <rPr>
        <sz val="11"/>
        <color rgb="FF000000"/>
        <rFont val="Calibri"/>
      </rPr>
      <t>Summer Catch </t>
    </r>
  </si>
  <si>
    <r>
      <rPr>
        <sz val="11"/>
        <color rgb="FF000000"/>
        <rFont val="Calibri"/>
      </rPr>
      <t>The Women </t>
    </r>
  </si>
  <si>
    <r>
      <rPr>
        <sz val="11"/>
        <color rgb="FF000000"/>
        <rFont val="Calibri"/>
      </rPr>
      <t>Halloween II </t>
    </r>
  </si>
  <si>
    <r>
      <rPr>
        <sz val="11"/>
        <color rgb="FF000000"/>
        <rFont val="Calibri"/>
      </rPr>
      <t>Eye of the Beholder </t>
    </r>
  </si>
  <si>
    <r>
      <rPr>
        <sz val="11"/>
        <color rgb="FF000000"/>
        <rFont val="Calibri"/>
      </rPr>
      <t>Boat Trip </t>
    </r>
  </si>
  <si>
    <r>
      <rPr>
        <sz val="11"/>
        <color rgb="FF000000"/>
        <rFont val="Calibri"/>
      </rPr>
      <t>Our Family Wedding </t>
    </r>
  </si>
  <si>
    <r>
      <rPr>
        <sz val="11"/>
        <color rgb="FF000000"/>
        <rFont val="Calibri"/>
      </rPr>
      <t>Snow Day </t>
    </r>
  </si>
  <si>
    <r>
      <rPr>
        <sz val="11"/>
        <color rgb="FF000000"/>
        <rFont val="Calibri"/>
      </rPr>
      <t>Down to You </t>
    </r>
  </si>
  <si>
    <r>
      <rPr>
        <sz val="11"/>
        <color rgb="FF000000"/>
        <rFont val="Calibri"/>
      </rPr>
      <t>Darkness Falls </t>
    </r>
  </si>
  <si>
    <r>
      <rPr>
        <sz val="11"/>
        <color rgb="FF000000"/>
        <rFont val="Calibri"/>
      </rPr>
      <t>Harvard Man </t>
    </r>
  </si>
  <si>
    <r>
      <rPr>
        <sz val="11"/>
        <color rgb="FF000000"/>
        <rFont val="Calibri"/>
      </rPr>
      <t>Freddy's Dead: The Final Nightmare </t>
    </r>
  </si>
  <si>
    <r>
      <rPr>
        <sz val="11"/>
        <color rgb="FF000000"/>
        <rFont val="Calibri"/>
      </rPr>
      <t>Halloween: The Curse of Michael Myers </t>
    </r>
  </si>
  <si>
    <r>
      <rPr>
        <sz val="11"/>
        <color rgb="FF000000"/>
        <rFont val="Calibri"/>
      </rPr>
      <t>Wild Wild West </t>
    </r>
  </si>
  <si>
    <r>
      <rPr>
        <sz val="11"/>
        <color rgb="FF000000"/>
        <rFont val="Calibri"/>
      </rPr>
      <t>Charlie's Angels: Full Throttle </t>
    </r>
  </si>
  <si>
    <r>
      <rPr>
        <sz val="11"/>
        <color rgb="FF000000"/>
        <rFont val="Calibri"/>
      </rPr>
      <t>102 Dalmatians </t>
    </r>
  </si>
  <si>
    <r>
      <rPr>
        <sz val="11"/>
        <color rgb="FF000000"/>
        <rFont val="Calibri"/>
      </rPr>
      <t>Elektra </t>
    </r>
  </si>
  <si>
    <r>
      <rPr>
        <sz val="11"/>
        <color rgb="FF000000"/>
        <rFont val="Calibri"/>
      </rPr>
      <t>Supernova </t>
    </r>
  </si>
  <si>
    <r>
      <rPr>
        <sz val="11"/>
        <color rgb="FF000000"/>
        <rFont val="Calibri"/>
      </rPr>
      <t>The Spirit </t>
    </r>
  </si>
  <si>
    <r>
      <rPr>
        <sz val="11"/>
        <color rgb="FF000000"/>
        <rFont val="Calibri"/>
      </rPr>
      <t>Zoolander 2 </t>
    </r>
  </si>
  <si>
    <r>
      <rPr>
        <sz val="11"/>
        <color rgb="FF000000"/>
        <rFont val="Calibri"/>
      </rPr>
      <t>The Flintstones </t>
    </r>
  </si>
  <si>
    <r>
      <rPr>
        <sz val="11"/>
        <color rgb="FF000000"/>
        <rFont val="Calibri"/>
      </rPr>
      <t>New York Minute </t>
    </r>
  </si>
  <si>
    <r>
      <rPr>
        <sz val="11"/>
        <color rgb="FF000000"/>
        <rFont val="Calibri"/>
      </rPr>
      <t>Black Knight </t>
    </r>
  </si>
  <si>
    <r>
      <rPr>
        <sz val="11"/>
        <color rgb="FF000000"/>
        <rFont val="Calibri"/>
      </rPr>
      <t>Knock Off </t>
    </r>
  </si>
  <si>
    <r>
      <rPr>
        <sz val="11"/>
        <color rgb="FF000000"/>
        <rFont val="Calibri"/>
      </rPr>
      <t>Godsend </t>
    </r>
  </si>
  <si>
    <r>
      <rPr>
        <sz val="11"/>
        <color rgb="FF000000"/>
        <rFont val="Calibri"/>
      </rPr>
      <t>Hoodwinked Too! Hood vs. Evil </t>
    </r>
  </si>
  <si>
    <r>
      <rPr>
        <sz val="11"/>
        <color rgb="FF000000"/>
        <rFont val="Calibri"/>
      </rPr>
      <t>DOA: Dead or Alive </t>
    </r>
  </si>
  <si>
    <r>
      <rPr>
        <sz val="11"/>
        <color rgb="FF000000"/>
        <rFont val="Calibri"/>
      </rPr>
      <t>Lost Souls </t>
    </r>
  </si>
  <si>
    <r>
      <rPr>
        <sz val="11"/>
        <color rgb="FF000000"/>
        <rFont val="Calibri"/>
      </rPr>
      <t>Crocodile Dundee in Los Angeles </t>
    </r>
  </si>
  <si>
    <r>
      <rPr>
        <sz val="11"/>
        <color rgb="FF000000"/>
        <rFont val="Calibri"/>
      </rPr>
      <t>My Soul to Take </t>
    </r>
  </si>
  <si>
    <r>
      <rPr>
        <sz val="11"/>
        <color rgb="FF000000"/>
        <rFont val="Calibri"/>
      </rPr>
      <t>The Animal </t>
    </r>
  </si>
  <si>
    <r>
      <rPr>
        <sz val="11"/>
        <color rgb="FF000000"/>
        <rFont val="Calibri"/>
      </rPr>
      <t>Teenage Mutant Ninja Turtles III </t>
    </r>
  </si>
  <si>
    <r>
      <rPr>
        <sz val="11"/>
        <color rgb="FF000000"/>
        <rFont val="Calibri"/>
      </rPr>
      <t>Madea's Witness Protection </t>
    </r>
  </si>
  <si>
    <r>
      <rPr>
        <sz val="11"/>
        <color rgb="FF000000"/>
        <rFont val="Calibri"/>
      </rPr>
      <t>Texas Chainsaw 3D </t>
    </r>
  </si>
  <si>
    <r>
      <rPr>
        <sz val="11"/>
        <color rgb="FF000000"/>
        <rFont val="Calibri"/>
      </rPr>
      <t>Envy </t>
    </r>
  </si>
  <si>
    <r>
      <rPr>
        <sz val="11"/>
        <color rgb="FF000000"/>
        <rFont val="Calibri"/>
      </rPr>
      <t>They </t>
    </r>
  </si>
  <si>
    <r>
      <rPr>
        <sz val="11"/>
        <color rgb="FF000000"/>
        <rFont val="Calibri"/>
      </rPr>
      <t>The Unborn </t>
    </r>
  </si>
  <si>
    <r>
      <rPr>
        <sz val="11"/>
        <color rgb="FF000000"/>
        <rFont val="Calibri"/>
      </rPr>
      <t>The Roommate </t>
    </r>
  </si>
  <si>
    <r>
      <rPr>
        <sz val="11"/>
        <color rgb="FF000000"/>
        <rFont val="Calibri"/>
      </rPr>
      <t>All About Steve </t>
    </r>
  </si>
  <si>
    <r>
      <rPr>
        <sz val="11"/>
        <color rgb="FF000000"/>
        <rFont val="Calibri"/>
      </rPr>
      <t>The Forest </t>
    </r>
  </si>
  <si>
    <r>
      <rPr>
        <sz val="11"/>
        <color rgb="FF000000"/>
        <rFont val="Calibri"/>
      </rPr>
      <t>The Barbarians </t>
    </r>
  </si>
  <si>
    <r>
      <rPr>
        <sz val="11"/>
        <color rgb="FF000000"/>
        <rFont val="Calibri"/>
      </rPr>
      <t>Chocolate: Deep Dark Secrets </t>
    </r>
  </si>
  <si>
    <r>
      <rPr>
        <sz val="11"/>
        <color rgb="FF000000"/>
        <rFont val="Calibri"/>
      </rPr>
      <t>Locker 13 </t>
    </r>
  </si>
  <si>
    <r>
      <rPr>
        <sz val="11"/>
        <color rgb="FF000000"/>
        <rFont val="Calibri"/>
      </rPr>
      <t>Over the Hill to the Poorhouse </t>
    </r>
  </si>
  <si>
    <r>
      <rPr>
        <sz val="11"/>
        <color rgb="FF000000"/>
        <rFont val="Calibri"/>
      </rPr>
      <t>Monkeybone </t>
    </r>
  </si>
  <si>
    <r>
      <rPr>
        <sz val="11"/>
        <color rgb="FF000000"/>
        <rFont val="Calibri"/>
      </rPr>
      <t>Did You Hear About the Morgans? </t>
    </r>
  </si>
  <si>
    <r>
      <rPr>
        <sz val="11"/>
        <color rgb="FF000000"/>
        <rFont val="Calibri"/>
      </rPr>
      <t>Turbulence </t>
    </r>
  </si>
  <si>
    <r>
      <rPr>
        <sz val="11"/>
        <color rgb="FF000000"/>
        <rFont val="Calibri"/>
      </rPr>
      <t>Herbie Fully Loaded </t>
    </r>
  </si>
  <si>
    <r>
      <rPr>
        <sz val="11"/>
        <color rgb="FF000000"/>
        <rFont val="Calibri"/>
      </rPr>
      <t>Jonah Hex </t>
    </r>
  </si>
  <si>
    <r>
      <rPr>
        <sz val="11"/>
        <color rgb="FF000000"/>
        <rFont val="Calibri"/>
      </rPr>
      <t>Aliens vs. Predator: Requiem </t>
    </r>
  </si>
  <si>
    <r>
      <rPr>
        <sz val="11"/>
        <color rgb="FF000000"/>
        <rFont val="Calibri"/>
      </rPr>
      <t>Hanging Up </t>
    </r>
  </si>
  <si>
    <r>
      <rPr>
        <sz val="11"/>
        <color rgb="FF000000"/>
        <rFont val="Calibri"/>
      </rPr>
      <t>The Musketeer </t>
    </r>
  </si>
  <si>
    <r>
      <rPr>
        <sz val="11"/>
        <color rgb="FF000000"/>
        <rFont val="Calibri"/>
      </rPr>
      <t>Raise the Titanic </t>
    </r>
  </si>
  <si>
    <r>
      <rPr>
        <sz val="11"/>
        <color rgb="FF000000"/>
        <rFont val="Calibri"/>
      </rPr>
      <t>A Madea Christmas </t>
    </r>
  </si>
  <si>
    <r>
      <rPr>
        <sz val="11"/>
        <color rgb="FF000000"/>
        <rFont val="Calibri"/>
      </rPr>
      <t>The Next Best Thing </t>
    </r>
  </si>
  <si>
    <r>
      <rPr>
        <sz val="11"/>
        <color rgb="FF000000"/>
        <rFont val="Calibri"/>
      </rPr>
      <t>Pulse </t>
    </r>
  </si>
  <si>
    <r>
      <rPr>
        <sz val="11"/>
        <color rgb="FF000000"/>
        <rFont val="Calibri"/>
      </rPr>
      <t>The Marine </t>
    </r>
  </si>
  <si>
    <r>
      <rPr>
        <sz val="11"/>
        <color rgb="FF000000"/>
        <rFont val="Calibri"/>
      </rPr>
      <t>Valentine </t>
    </r>
  </si>
  <si>
    <r>
      <rPr>
        <sz val="11"/>
        <color rgb="FF000000"/>
        <rFont val="Calibri"/>
      </rPr>
      <t>Motherhood </t>
    </r>
  </si>
  <si>
    <r>
      <rPr>
        <sz val="11"/>
        <color rgb="FF000000"/>
        <rFont val="Calibri"/>
      </rPr>
      <t>Surfer, Dude </t>
    </r>
  </si>
  <si>
    <r>
      <rPr>
        <sz val="11"/>
        <color rgb="FF000000"/>
        <rFont val="Calibri"/>
      </rPr>
      <t>A Haunted House 2 </t>
    </r>
  </si>
  <si>
    <r>
      <rPr>
        <sz val="11"/>
        <color rgb="FF000000"/>
        <rFont val="Calibri"/>
      </rPr>
      <t>The Masked Saint </t>
    </r>
  </si>
  <si>
    <r>
      <rPr>
        <sz val="11"/>
        <color rgb="FF000000"/>
        <rFont val="Calibri"/>
      </rPr>
      <t>Friday the 13th: A New Beginning </t>
    </r>
  </si>
  <si>
    <r>
      <rPr>
        <sz val="11"/>
        <color rgb="FF000000"/>
        <rFont val="Calibri"/>
      </rPr>
      <t>Full Frontal </t>
    </r>
  </si>
  <si>
    <r>
      <rPr>
        <sz val="11"/>
        <color rgb="FF000000"/>
        <rFont val="Calibri"/>
      </rPr>
      <t>Gory Gory Hallelujah </t>
    </r>
  </si>
  <si>
    <r>
      <rPr>
        <sz val="11"/>
        <color rgb="FF000000"/>
        <rFont val="Calibri"/>
      </rPr>
      <t>American Ninja 2: The Confrontation </t>
    </r>
  </si>
  <si>
    <r>
      <rPr>
        <sz val="11"/>
        <color rgb="FF000000"/>
        <rFont val="Calibri"/>
      </rPr>
      <t>Yogi Bear </t>
    </r>
  </si>
  <si>
    <r>
      <rPr>
        <sz val="11"/>
        <color rgb="FF000000"/>
        <rFont val="Calibri"/>
      </rPr>
      <t>Dr. Dolittle 2 </t>
    </r>
  </si>
  <si>
    <r>
      <rPr>
        <sz val="11"/>
        <color rgb="FF000000"/>
        <rFont val="Calibri"/>
      </rPr>
      <t>The Twilight Saga: New Moon </t>
    </r>
  </si>
  <si>
    <r>
      <rPr>
        <sz val="11"/>
        <color rgb="FF000000"/>
        <rFont val="Calibri"/>
      </rPr>
      <t>Anaconda </t>
    </r>
  </si>
  <si>
    <r>
      <rPr>
        <sz val="11"/>
        <color rgb="FF000000"/>
        <rFont val="Calibri"/>
      </rPr>
      <t>Big Momma's House 2 </t>
    </r>
  </si>
  <si>
    <r>
      <rPr>
        <sz val="11"/>
        <color rgb="FF000000"/>
        <rFont val="Calibri"/>
      </rPr>
      <t>Showgirls </t>
    </r>
  </si>
  <si>
    <r>
      <rPr>
        <sz val="11"/>
        <color rgb="FF000000"/>
        <rFont val="Calibri"/>
      </rPr>
      <t>Warriors of Virtue </t>
    </r>
  </si>
  <si>
    <r>
      <rPr>
        <sz val="11"/>
        <color rgb="FF000000"/>
        <rFont val="Calibri"/>
      </rPr>
      <t>Howard the Duck </t>
    </r>
  </si>
  <si>
    <r>
      <rPr>
        <sz val="11"/>
        <color rgb="FF000000"/>
        <rFont val="Calibri"/>
      </rPr>
      <t>Legally Blonde 2: Red, White &amp; Blonde </t>
    </r>
  </si>
  <si>
    <r>
      <rPr>
        <sz val="11"/>
        <color rgb="FF000000"/>
        <rFont val="Calibri"/>
      </rPr>
      <t>Anacondas: The Hunt for the Blood Orchid </t>
    </r>
  </si>
  <si>
    <r>
      <rPr>
        <sz val="11"/>
        <color rgb="FF000000"/>
        <rFont val="Calibri"/>
      </rPr>
      <t>Half Past Dead </t>
    </r>
  </si>
  <si>
    <r>
      <rPr>
        <sz val="11"/>
        <color rgb="FF000000"/>
        <rFont val="Calibri"/>
      </rPr>
      <t>I Still Know What You Did Last Summer </t>
    </r>
  </si>
  <si>
    <r>
      <rPr>
        <sz val="11"/>
        <color rgb="FF000000"/>
        <rFont val="Calibri"/>
      </rPr>
      <t>Deuce Bigalow: European Gigolo </t>
    </r>
  </si>
  <si>
    <r>
      <rPr>
        <sz val="11"/>
        <color rgb="FF000000"/>
        <rFont val="Calibri"/>
      </rPr>
      <t>The Rage: Carrie 2 </t>
    </r>
  </si>
  <si>
    <r>
      <rPr>
        <sz val="11"/>
        <color rgb="FF000000"/>
        <rFont val="Calibri"/>
      </rPr>
      <t>Are We There Yet? </t>
    </r>
  </si>
  <si>
    <r>
      <rPr>
        <sz val="11"/>
        <color rgb="FF000000"/>
        <rFont val="Calibri"/>
      </rPr>
      <t>Confessions of a Teenage Drama Queen </t>
    </r>
  </si>
  <si>
    <r>
      <rPr>
        <sz val="11"/>
        <color rgb="FF000000"/>
        <rFont val="Calibri"/>
      </rPr>
      <t>Highlander: Endgame </t>
    </r>
  </si>
  <si>
    <r>
      <rPr>
        <sz val="11"/>
        <color rgb="FF000000"/>
        <rFont val="Calibri"/>
      </rPr>
      <t>The In Crowd </t>
    </r>
  </si>
  <si>
    <r>
      <rPr>
        <sz val="11"/>
        <color rgb="FF000000"/>
        <rFont val="Calibri"/>
      </rPr>
      <t>My Boss's Daughter </t>
    </r>
  </si>
  <si>
    <r>
      <rPr>
        <sz val="11"/>
        <color rgb="FF000000"/>
        <rFont val="Calibri"/>
      </rPr>
      <t>Breakfast of Champions </t>
    </r>
  </si>
  <si>
    <r>
      <rPr>
        <sz val="11"/>
        <color rgb="FF000000"/>
        <rFont val="Calibri"/>
      </rPr>
      <t>Corky Romano </t>
    </r>
  </si>
  <si>
    <r>
      <rPr>
        <sz val="11"/>
        <color rgb="FF000000"/>
        <rFont val="Calibri"/>
      </rPr>
      <t>College </t>
    </r>
  </si>
  <si>
    <r>
      <rPr>
        <sz val="11"/>
        <color rgb="FF000000"/>
        <rFont val="Calibri"/>
      </rPr>
      <t>Paranormal Activity 4 </t>
    </r>
  </si>
  <si>
    <r>
      <rPr>
        <sz val="11"/>
        <color rgb="FF000000"/>
        <rFont val="Calibri"/>
      </rPr>
      <t>90 Minutes in Heaven </t>
    </r>
  </si>
  <si>
    <r>
      <rPr>
        <sz val="11"/>
        <color rgb="FF000000"/>
        <rFont val="Calibri"/>
      </rPr>
      <t>The Boy Next Door </t>
    </r>
  </si>
  <si>
    <r>
      <rPr>
        <sz val="11"/>
        <color rgb="FF000000"/>
        <rFont val="Calibri"/>
      </rPr>
      <t>The Wash </t>
    </r>
  </si>
  <si>
    <r>
      <rPr>
        <sz val="11"/>
        <color rgb="FF000000"/>
        <rFont val="Calibri"/>
      </rPr>
      <t>Halloween III: Season of the Witch </t>
    </r>
  </si>
  <si>
    <r>
      <rPr>
        <sz val="11"/>
        <color rgb="FF000000"/>
        <rFont val="Calibri"/>
      </rPr>
      <t>The Virginity Hit </t>
    </r>
  </si>
  <si>
    <r>
      <rPr>
        <sz val="11"/>
        <color rgb="FF000000"/>
        <rFont val="Calibri"/>
      </rPr>
      <t>Detention of the Dead </t>
    </r>
  </si>
  <si>
    <r>
      <rPr>
        <sz val="11"/>
        <color rgb="FF000000"/>
        <rFont val="Calibri"/>
      </rPr>
      <t>Driven </t>
    </r>
  </si>
  <si>
    <r>
      <rPr>
        <sz val="11"/>
        <color rgb="FF000000"/>
        <rFont val="Calibri"/>
      </rPr>
      <t>Alvin and the Chipmunks: The Squeakquel </t>
    </r>
  </si>
  <si>
    <r>
      <rPr>
        <sz val="11"/>
        <color rgb="FF000000"/>
        <rFont val="Calibri"/>
      </rPr>
      <t>Happily N'Ever After </t>
    </r>
  </si>
  <si>
    <r>
      <rPr>
        <sz val="11"/>
        <color rgb="FF000000"/>
        <rFont val="Calibri"/>
      </rPr>
      <t>Extreme Ops </t>
    </r>
  </si>
  <si>
    <r>
      <rPr>
        <sz val="11"/>
        <color rgb="FF000000"/>
        <rFont val="Calibri"/>
      </rPr>
      <t>Space Chimps </t>
    </r>
  </si>
  <si>
    <r>
      <rPr>
        <sz val="11"/>
        <color rgb="FF000000"/>
        <rFont val="Calibri"/>
      </rPr>
      <t>Superhero Movie </t>
    </r>
  </si>
  <si>
    <r>
      <rPr>
        <sz val="11"/>
        <color rgb="FF000000"/>
        <rFont val="Calibri"/>
      </rPr>
      <t>Agent Cody Banks 2: Destination London </t>
    </r>
  </si>
  <si>
    <r>
      <rPr>
        <sz val="11"/>
        <color rgb="FF000000"/>
        <rFont val="Calibri"/>
      </rPr>
      <t>Code Name: The Cleaner </t>
    </r>
  </si>
  <si>
    <r>
      <rPr>
        <sz val="11"/>
        <color rgb="FF000000"/>
        <rFont val="Calibri"/>
      </rPr>
      <t>Can't Stop the Music </t>
    </r>
  </si>
  <si>
    <r>
      <rPr>
        <sz val="11"/>
        <color rgb="FF000000"/>
        <rFont val="Calibri"/>
      </rPr>
      <t>Juwanna Mann </t>
    </r>
  </si>
  <si>
    <r>
      <rPr>
        <sz val="11"/>
        <color rgb="FF000000"/>
        <rFont val="Calibri"/>
      </rPr>
      <t>Freddy Got Fingered </t>
    </r>
  </si>
  <si>
    <r>
      <rPr>
        <sz val="11"/>
        <color rgb="FF000000"/>
        <rFont val="Calibri"/>
      </rPr>
      <t>All the Queen's Men </t>
    </r>
  </si>
  <si>
    <r>
      <rPr>
        <sz val="11"/>
        <color rgb="FF000000"/>
        <rFont val="Calibri"/>
      </rPr>
      <t>Vampire in Brooklyn </t>
    </r>
  </si>
  <si>
    <r>
      <rPr>
        <sz val="11"/>
        <color rgb="FF000000"/>
        <rFont val="Calibri"/>
      </rPr>
      <t>The Vatican Tapes </t>
    </r>
  </si>
  <si>
    <r>
      <rPr>
        <sz val="11"/>
        <color rgb="FF000000"/>
        <rFont val="Calibri"/>
      </rPr>
      <t>High School Musical 3: Senior Year </t>
    </r>
  </si>
  <si>
    <r>
      <rPr>
        <sz val="11"/>
        <color rgb="FF000000"/>
        <rFont val="Calibri"/>
      </rPr>
      <t>Poltergeist III </t>
    </r>
  </si>
  <si>
    <r>
      <rPr>
        <sz val="11"/>
        <color rgb="FF000000"/>
        <rFont val="Calibri"/>
      </rPr>
      <t>Black Christmas </t>
    </r>
  </si>
  <si>
    <r>
      <rPr>
        <sz val="11"/>
        <color rgb="FF000000"/>
        <rFont val="Calibri"/>
      </rPr>
      <t>Friday the 13th Part VIII: Jason Takes Manhattan </t>
    </r>
  </si>
  <si>
    <r>
      <rPr>
        <sz val="11"/>
        <color rgb="FF000000"/>
        <rFont val="Calibri"/>
      </rPr>
      <t>The Perfect Match </t>
    </r>
  </si>
  <si>
    <r>
      <rPr>
        <sz val="11"/>
        <color rgb="FF000000"/>
        <rFont val="Calibri"/>
      </rPr>
      <t>Stonewall </t>
    </r>
  </si>
  <si>
    <r>
      <rPr>
        <sz val="11"/>
        <color rgb="FF000000"/>
        <rFont val="Calibri"/>
      </rPr>
      <t>Graduation Day </t>
    </r>
  </si>
  <si>
    <r>
      <rPr>
        <sz val="11"/>
        <color rgb="FF000000"/>
        <rFont val="Calibri"/>
      </rPr>
      <t>Queen Crab </t>
    </r>
  </si>
  <si>
    <r>
      <rPr>
        <sz val="11"/>
        <color rgb="FF000000"/>
        <rFont val="Calibri"/>
      </rPr>
      <t>Town &amp; Country </t>
    </r>
  </si>
  <si>
    <r>
      <rPr>
        <sz val="11"/>
        <color rgb="FF000000"/>
        <rFont val="Calibri"/>
      </rPr>
      <t>The Nutcracker in 3D </t>
    </r>
  </si>
  <si>
    <r>
      <rPr>
        <sz val="11"/>
        <color rgb="FF000000"/>
        <rFont val="Calibri"/>
      </rPr>
      <t>Alvin and the Chipmunks: Chipwrecked </t>
    </r>
  </si>
  <si>
    <r>
      <rPr>
        <sz val="11"/>
        <color rgb="FF000000"/>
        <rFont val="Calibri"/>
      </rPr>
      <t>Kangaroo Jack </t>
    </r>
  </si>
  <si>
    <r>
      <rPr>
        <sz val="11"/>
        <color rgb="FF000000"/>
        <rFont val="Calibri"/>
      </rPr>
      <t>The Shaggy Dog </t>
    </r>
  </si>
  <si>
    <r>
      <rPr>
        <sz val="11"/>
        <color rgb="FF000000"/>
        <rFont val="Calibri"/>
      </rPr>
      <t>On Deadly Ground </t>
    </r>
  </si>
  <si>
    <r>
      <rPr>
        <sz val="11"/>
        <color rgb="FF000000"/>
        <rFont val="Calibri"/>
      </rPr>
      <t>The Island of Dr. Moreau </t>
    </r>
  </si>
  <si>
    <r>
      <rPr>
        <sz val="11"/>
        <color rgb="FF000000"/>
        <rFont val="Calibri"/>
      </rPr>
      <t>Delgo </t>
    </r>
  </si>
  <si>
    <r>
      <rPr>
        <sz val="11"/>
        <color rgb="FF000000"/>
        <rFont val="Calibri"/>
      </rPr>
      <t>Paul Blart: Mall Cop 2 </t>
    </r>
  </si>
  <si>
    <r>
      <rPr>
        <sz val="11"/>
        <color rgb="FF000000"/>
        <rFont val="Calibri"/>
      </rPr>
      <t>Big Mommas: Like Father, Like Son </t>
    </r>
  </si>
  <si>
    <r>
      <rPr>
        <sz val="11"/>
        <color rgb="FF000000"/>
        <rFont val="Calibri"/>
      </rPr>
      <t>Ultraviolet </t>
    </r>
  </si>
  <si>
    <r>
      <rPr>
        <sz val="11"/>
        <color rgb="FF000000"/>
        <rFont val="Calibri"/>
      </rPr>
      <t>Why Did I Get Married Too? </t>
    </r>
  </si>
  <si>
    <r>
      <rPr>
        <sz val="11"/>
        <color rgb="FF000000"/>
        <rFont val="Calibri"/>
      </rPr>
      <t>Getaway </t>
    </r>
  </si>
  <si>
    <r>
      <rPr>
        <sz val="11"/>
        <color rgb="FF000000"/>
        <rFont val="Calibri"/>
      </rPr>
      <t>Black Nativity </t>
    </r>
  </si>
  <si>
    <r>
      <rPr>
        <sz val="11"/>
        <color rgb="FF000000"/>
        <rFont val="Calibri"/>
      </rPr>
      <t>Soul Plane </t>
    </r>
  </si>
  <si>
    <r>
      <rPr>
        <sz val="11"/>
        <color rgb="FF000000"/>
        <rFont val="Calibri"/>
      </rPr>
      <t>Jason X </t>
    </r>
  </si>
  <si>
    <r>
      <rPr>
        <sz val="11"/>
        <color rgb="FF000000"/>
        <rFont val="Calibri"/>
      </rPr>
      <t>Skyline </t>
    </r>
  </si>
  <si>
    <r>
      <rPr>
        <sz val="11"/>
        <color rgb="FF000000"/>
        <rFont val="Calibri"/>
      </rPr>
      <t>Ouija </t>
    </r>
  </si>
  <si>
    <r>
      <rPr>
        <sz val="11"/>
        <color rgb="FF000000"/>
        <rFont val="Calibri"/>
      </rPr>
      <t>Atlas Shrugged: Who Is John Galt? </t>
    </r>
  </si>
  <si>
    <r>
      <rPr>
        <sz val="11"/>
        <color rgb="FF000000"/>
        <rFont val="Calibri"/>
      </rPr>
      <t>Whipped </t>
    </r>
  </si>
  <si>
    <r>
      <rPr>
        <sz val="11"/>
        <color rgb="FF000000"/>
        <rFont val="Calibri"/>
      </rPr>
      <t>Fantastic Four </t>
    </r>
  </si>
  <si>
    <r>
      <rPr>
        <sz val="11"/>
        <color rgb="FF000000"/>
        <rFont val="Calibri"/>
      </rPr>
      <t>Sex and the City 2 </t>
    </r>
  </si>
  <si>
    <r>
      <rPr>
        <sz val="11"/>
        <color rgb="FF000000"/>
        <rFont val="Calibri"/>
      </rPr>
      <t>Nutty Professor II: The Klumps </t>
    </r>
  </si>
  <si>
    <r>
      <rPr>
        <sz val="11"/>
        <color rgb="FF000000"/>
        <rFont val="Calibri"/>
      </rPr>
      <t>Cats &amp; Dogs: The Revenge of Kitty Galore </t>
    </r>
  </si>
  <si>
    <r>
      <rPr>
        <sz val="11"/>
        <color rgb="FF000000"/>
        <rFont val="Calibri"/>
      </rPr>
      <t>Littleman </t>
    </r>
  </si>
  <si>
    <r>
      <rPr>
        <sz val="11"/>
        <color rgb="FF000000"/>
        <rFont val="Calibri"/>
      </rPr>
      <t>xXx: State of the Union </t>
    </r>
  </si>
  <si>
    <r>
      <rPr>
        <sz val="11"/>
        <color rgb="FF000000"/>
        <rFont val="Calibri"/>
      </rPr>
      <t>Ghost Rider: Spirit of Vengeance </t>
    </r>
  </si>
  <si>
    <r>
      <rPr>
        <sz val="11"/>
        <color rgb="FF000000"/>
        <rFont val="Calibri"/>
      </rPr>
      <t>Striptease </t>
    </r>
  </si>
  <si>
    <r>
      <rPr>
        <sz val="11"/>
        <color rgb="FF000000"/>
        <rFont val="Calibri"/>
      </rPr>
      <t>Fat Albert </t>
    </r>
  </si>
  <si>
    <r>
      <rPr>
        <sz val="11"/>
        <color rgb="FF000000"/>
        <rFont val="Calibri"/>
      </rPr>
      <t>Highlander: The Final Dimension </t>
    </r>
  </si>
  <si>
    <r>
      <rPr>
        <sz val="11"/>
        <color rgb="FF000000"/>
        <rFont val="Calibri"/>
      </rPr>
      <t>3 Ninjas Kick Back </t>
    </r>
  </si>
  <si>
    <r>
      <rPr>
        <sz val="11"/>
        <color rgb="FF000000"/>
        <rFont val="Calibri"/>
      </rPr>
      <t>An American Carol </t>
    </r>
  </si>
  <si>
    <r>
      <rPr>
        <sz val="11"/>
        <color rgb="FF000000"/>
        <rFont val="Calibri"/>
      </rPr>
      <t>In the Land of Blood and Honey </t>
    </r>
  </si>
  <si>
    <r>
      <rPr>
        <sz val="11"/>
        <color rgb="FF000000"/>
        <rFont val="Calibri"/>
      </rPr>
      <t>Johnson Family Vacation </t>
    </r>
  </si>
  <si>
    <r>
      <rPr>
        <sz val="11"/>
        <color rgb="FF000000"/>
        <rFont val="Calibri"/>
      </rPr>
      <t>Movie 43 </t>
    </r>
  </si>
  <si>
    <r>
      <rPr>
        <sz val="11"/>
        <color rgb="FF000000"/>
        <rFont val="Calibri"/>
      </rPr>
      <t>Jason Goes to Hell: The Final Friday </t>
    </r>
  </si>
  <si>
    <r>
      <rPr>
        <sz val="11"/>
        <color rgb="FF000000"/>
        <rFont val="Calibri"/>
      </rPr>
      <t>Foolish </t>
    </r>
  </si>
  <si>
    <r>
      <rPr>
        <sz val="11"/>
        <color rgb="FF000000"/>
        <rFont val="Calibri"/>
      </rPr>
      <t>The Salon </t>
    </r>
  </si>
  <si>
    <r>
      <rPr>
        <sz val="11"/>
        <color rgb="FF000000"/>
        <rFont val="Calibri"/>
      </rPr>
      <t>The Last Airbender </t>
    </r>
  </si>
  <si>
    <r>
      <rPr>
        <sz val="11"/>
        <color rgb="FF000000"/>
        <rFont val="Calibri"/>
      </rPr>
      <t>A Sound of Thunder </t>
    </r>
  </si>
  <si>
    <r>
      <rPr>
        <sz val="11"/>
        <color rgb="FF000000"/>
        <rFont val="Calibri"/>
      </rPr>
      <t>Basic Instinct 2 </t>
    </r>
  </si>
  <si>
    <r>
      <rPr>
        <sz val="11"/>
        <color rgb="FF000000"/>
        <rFont val="Calibri"/>
      </rPr>
      <t>The Legend of Hercules </t>
    </r>
  </si>
  <si>
    <r>
      <rPr>
        <sz val="11"/>
        <color rgb="FF000000"/>
        <rFont val="Calibri"/>
      </rPr>
      <t>Thunderbirds </t>
    </r>
  </si>
  <si>
    <r>
      <rPr>
        <sz val="11"/>
        <color rgb="FF000000"/>
        <rFont val="Calibri"/>
      </rPr>
      <t>Marmaduke </t>
    </r>
  </si>
  <si>
    <r>
      <rPr>
        <sz val="11"/>
        <color rgb="FF000000"/>
        <rFont val="Calibri"/>
      </rPr>
      <t>Ishtar </t>
    </r>
  </si>
  <si>
    <r>
      <rPr>
        <sz val="11"/>
        <color rgb="FF000000"/>
        <rFont val="Calibri"/>
      </rPr>
      <t>Zoom </t>
    </r>
  </si>
  <si>
    <r>
      <rPr>
        <sz val="11"/>
        <color rgb="FF000000"/>
        <rFont val="Calibri"/>
      </rPr>
      <t>Hannah Montana: The Movie </t>
    </r>
  </si>
  <si>
    <r>
      <rPr>
        <sz val="11"/>
        <color rgb="FF000000"/>
        <rFont val="Calibri"/>
      </rPr>
      <t>Undiscovered </t>
    </r>
  </si>
  <si>
    <r>
      <rPr>
        <sz val="11"/>
        <color rgb="FF000000"/>
        <rFont val="Calibri"/>
      </rPr>
      <t>No Vacancy </t>
    </r>
  </si>
  <si>
    <r>
      <rPr>
        <sz val="11"/>
        <color rgb="FF000000"/>
        <rFont val="Calibri"/>
      </rPr>
      <t>Bleeding Hearts </t>
    </r>
  </si>
  <si>
    <r>
      <rPr>
        <sz val="11"/>
        <color rgb="FF000000"/>
        <rFont val="Calibri"/>
      </rPr>
      <t>The Devil Inside </t>
    </r>
  </si>
  <si>
    <r>
      <rPr>
        <sz val="11"/>
        <color rgb="FF000000"/>
        <rFont val="Calibri"/>
      </rPr>
      <t>The Gallows </t>
    </r>
  </si>
  <si>
    <r>
      <rPr>
        <sz val="11"/>
        <color rgb="FF000000"/>
        <rFont val="Calibri"/>
      </rPr>
      <t>The Adventures of Rocky &amp; Bullwinkle </t>
    </r>
  </si>
  <si>
    <r>
      <rPr>
        <sz val="11"/>
        <color rgb="FF000000"/>
        <rFont val="Calibri"/>
      </rPr>
      <t>Inspector Gadget </t>
    </r>
  </si>
  <si>
    <r>
      <rPr>
        <sz val="11"/>
        <color rgb="FF000000"/>
        <rFont val="Calibri"/>
      </rPr>
      <t>Fifty Shades of Grey </t>
    </r>
  </si>
  <si>
    <r>
      <rPr>
        <sz val="11"/>
        <color rgb="FF000000"/>
        <rFont val="Calibri"/>
      </rPr>
      <t>Spy Kids 3-D: Game Over </t>
    </r>
  </si>
  <si>
    <r>
      <rPr>
        <sz val="11"/>
        <color rgb="FF000000"/>
        <rFont val="Calibri"/>
      </rPr>
      <t>Universal Soldier: The Return </t>
    </r>
  </si>
  <si>
    <r>
      <rPr>
        <sz val="11"/>
        <color rgb="FF000000"/>
        <rFont val="Calibri"/>
      </rPr>
      <t>Wing Commander </t>
    </r>
  </si>
  <si>
    <r>
      <rPr>
        <sz val="11"/>
        <color rgb="FF000000"/>
        <rFont val="Calibri"/>
      </rPr>
      <t>Underclassman </t>
    </r>
  </si>
  <si>
    <r>
      <rPr>
        <sz val="11"/>
        <color rgb="FF000000"/>
        <rFont val="Calibri"/>
      </rPr>
      <t>King's Ransom </t>
    </r>
  </si>
  <si>
    <r>
      <rPr>
        <sz val="11"/>
        <color rgb="FF000000"/>
        <rFont val="Calibri"/>
      </rPr>
      <t>Megiddo: The Omega Code 2 </t>
    </r>
  </si>
  <si>
    <r>
      <rPr>
        <sz val="11"/>
        <color rgb="FF000000"/>
        <rFont val="Calibri"/>
      </rPr>
      <t>Boogeyman </t>
    </r>
  </si>
  <si>
    <r>
      <rPr>
        <sz val="11"/>
        <color rgb="FF000000"/>
        <rFont val="Calibri"/>
      </rPr>
      <t>I Can Do Bad All by Myself </t>
    </r>
  </si>
  <si>
    <r>
      <rPr>
        <sz val="11"/>
        <color rgb="FF000000"/>
        <rFont val="Calibri"/>
      </rPr>
      <t>The Apparition </t>
    </r>
  </si>
  <si>
    <r>
      <rPr>
        <sz val="11"/>
        <color rgb="FF000000"/>
        <rFont val="Calibri"/>
      </rPr>
      <t>Halloween: Resurrection </t>
    </r>
  </si>
  <si>
    <r>
      <rPr>
        <sz val="11"/>
        <color rgb="FF000000"/>
        <rFont val="Calibri"/>
      </rPr>
      <t>Urban Legends: Final Cut </t>
    </r>
  </si>
  <si>
    <r>
      <rPr>
        <sz val="11"/>
        <color rgb="FF000000"/>
        <rFont val="Calibri"/>
      </rPr>
      <t>One Direction: This Is Us </t>
    </r>
  </si>
  <si>
    <r>
      <rPr>
        <sz val="11"/>
        <color rgb="FF000000"/>
        <rFont val="Calibri"/>
      </rPr>
      <t>On the Line </t>
    </r>
  </si>
  <si>
    <r>
      <rPr>
        <sz val="11"/>
        <color rgb="FF000000"/>
        <rFont val="Calibri"/>
      </rPr>
      <t>Chain Letter </t>
    </r>
  </si>
  <si>
    <r>
      <rPr>
        <sz val="11"/>
        <color rgb="FF000000"/>
        <rFont val="Calibri"/>
      </rPr>
      <t>In Her Line of Fire </t>
    </r>
  </si>
  <si>
    <r>
      <rPr>
        <sz val="11"/>
        <color rgb="FF000000"/>
        <rFont val="Calibri"/>
      </rPr>
      <t>The Legend of God's Gun </t>
    </r>
  </si>
  <si>
    <r>
      <rPr>
        <sz val="11"/>
        <color rgb="FF000000"/>
        <rFont val="Calibri"/>
      </rPr>
      <t>Super Mario Bros. </t>
    </r>
  </si>
  <si>
    <r>
      <rPr>
        <sz val="11"/>
        <color rgb="FF000000"/>
        <rFont val="Calibri"/>
      </rPr>
      <t>Torque </t>
    </r>
  </si>
  <si>
    <r>
      <rPr>
        <sz val="11"/>
        <color rgb="FF000000"/>
        <rFont val="Calibri"/>
      </rPr>
      <t>Shark Night 3D </t>
    </r>
  </si>
  <si>
    <r>
      <rPr>
        <sz val="11"/>
        <color rgb="FF000000"/>
        <rFont val="Calibri"/>
      </rPr>
      <t>The Country Bears </t>
    </r>
  </si>
  <si>
    <r>
      <rPr>
        <sz val="11"/>
        <color rgb="FF000000"/>
        <rFont val="Calibri"/>
      </rPr>
      <t>Book of Shadows: Blair Witch 2 </t>
    </r>
  </si>
  <si>
    <r>
      <rPr>
        <sz val="11"/>
        <color rgb="FF000000"/>
        <rFont val="Calibri"/>
      </rPr>
      <t>Devil's Due </t>
    </r>
  </si>
  <si>
    <r>
      <rPr>
        <sz val="11"/>
        <color rgb="FF000000"/>
        <rFont val="Calibri"/>
      </rPr>
      <t>The Last Exorcism Part II </t>
    </r>
  </si>
  <si>
    <r>
      <rPr>
        <sz val="11"/>
        <color rgb="FF000000"/>
        <rFont val="Calibri"/>
      </rPr>
      <t>3 Strikes </t>
    </r>
  </si>
  <si>
    <r>
      <rPr>
        <sz val="11"/>
        <color rgb="FF000000"/>
        <rFont val="Calibri"/>
      </rPr>
      <t>Fight to the Finish </t>
    </r>
  </si>
  <si>
    <r>
      <rPr>
        <sz val="11"/>
        <color rgb="FF000000"/>
        <rFont val="Calibri"/>
      </rPr>
      <t>Western Religion </t>
    </r>
  </si>
  <si>
    <r>
      <rPr>
        <sz val="11"/>
        <color rgb="FF000000"/>
        <rFont val="Calibri"/>
      </rPr>
      <t>The Stewardesses </t>
    </r>
  </si>
  <si>
    <r>
      <rPr>
        <sz val="11"/>
        <color rgb="FF000000"/>
        <rFont val="Calibri"/>
      </rPr>
      <t>All Superheroes Must Die </t>
    </r>
  </si>
  <si>
    <r>
      <rPr>
        <sz val="11"/>
        <color rgb="FF000000"/>
        <rFont val="Calibri"/>
      </rPr>
      <t>Meet the Deedles </t>
    </r>
  </si>
  <si>
    <r>
      <rPr>
        <sz val="11"/>
        <color rgb="FF000000"/>
        <rFont val="Calibri"/>
      </rPr>
      <t>RoboCop 3 </t>
    </r>
  </si>
  <si>
    <r>
      <rPr>
        <sz val="11"/>
        <color rgb="FF000000"/>
        <rFont val="Calibri"/>
      </rPr>
      <t>One Missed Call </t>
    </r>
  </si>
  <si>
    <r>
      <rPr>
        <sz val="11"/>
        <color rgb="FF000000"/>
        <rFont val="Calibri"/>
      </rPr>
      <t>Prom Night </t>
    </r>
  </si>
  <si>
    <r>
      <rPr>
        <sz val="11"/>
        <color rgb="FF000000"/>
        <rFont val="Calibri"/>
      </rPr>
      <t>Soul Survivors </t>
    </r>
  </si>
  <si>
    <r>
      <rPr>
        <sz val="11"/>
        <color rgb="FF000000"/>
        <rFont val="Calibri"/>
      </rPr>
      <t>Blonde Ambition </t>
    </r>
  </si>
  <si>
    <r>
      <rPr>
        <sz val="11"/>
        <color rgb="FF000000"/>
        <rFont val="Calibri"/>
      </rPr>
      <t>I Got the Hook Up </t>
    </r>
  </si>
  <si>
    <r>
      <rPr>
        <sz val="11"/>
        <color rgb="FF000000"/>
        <rFont val="Calibri"/>
      </rPr>
      <t>Go for It! </t>
    </r>
  </si>
  <si>
    <r>
      <rPr>
        <sz val="11"/>
        <color rgb="FF000000"/>
        <rFont val="Calibri"/>
      </rPr>
      <t>The Canyons </t>
    </r>
  </si>
  <si>
    <r>
      <rPr>
        <sz val="11"/>
        <color rgb="FF000000"/>
        <rFont val="Calibri"/>
      </rPr>
      <t>The Cat in the Hat </t>
    </r>
  </si>
  <si>
    <r>
      <rPr>
        <sz val="11"/>
        <color rgb="FF000000"/>
        <rFont val="Calibri"/>
      </rPr>
      <t>The Adventures of Pluto Nash </t>
    </r>
  </si>
  <si>
    <r>
      <rPr>
        <sz val="11"/>
        <color rgb="FF000000"/>
        <rFont val="Calibri"/>
      </rPr>
      <t>The Love Guru </t>
    </r>
  </si>
  <si>
    <r>
      <rPr>
        <sz val="11"/>
        <color rgb="FF000000"/>
        <rFont val="Calibri"/>
      </rPr>
      <t>In the Name of the King: A Dungeon Siege Tale </t>
    </r>
  </si>
  <si>
    <r>
      <rPr>
        <sz val="11"/>
        <color rgb="FF000000"/>
        <rFont val="Calibri"/>
      </rPr>
      <t>Street Fighter </t>
    </r>
  </si>
  <si>
    <r>
      <rPr>
        <sz val="11"/>
        <color rgb="FF000000"/>
        <rFont val="Calibri"/>
      </rPr>
      <t>Furry Vengeance </t>
    </r>
  </si>
  <si>
    <r>
      <rPr>
        <sz val="11"/>
        <color rgb="FF000000"/>
        <rFont val="Calibri"/>
      </rPr>
      <t>Dudley Do-Right </t>
    </r>
  </si>
  <si>
    <r>
      <rPr>
        <sz val="11"/>
        <color rgb="FF000000"/>
        <rFont val="Calibri"/>
      </rPr>
      <t>Woo </t>
    </r>
  </si>
  <si>
    <r>
      <rPr>
        <sz val="11"/>
        <color rgb="FF000000"/>
        <rFont val="Calibri"/>
      </rPr>
      <t>Beastmaster 2: Through the Portal of Time </t>
    </r>
  </si>
  <si>
    <r>
      <rPr>
        <sz val="11"/>
        <color rgb="FF000000"/>
        <rFont val="Calibri"/>
      </rPr>
      <t>The Haunting of Molly Hartley </t>
    </r>
  </si>
  <si>
    <r>
      <rPr>
        <sz val="11"/>
        <color rgb="FF000000"/>
        <rFont val="Calibri"/>
      </rPr>
      <t>Batman &amp; Robin </t>
    </r>
  </si>
  <si>
    <r>
      <rPr>
        <sz val="11"/>
        <color rgb="FF000000"/>
        <rFont val="Calibri"/>
      </rPr>
      <t>Speed 2: Cruise Control </t>
    </r>
  </si>
  <si>
    <r>
      <rPr>
        <sz val="11"/>
        <color rgb="FF000000"/>
        <rFont val="Calibri"/>
      </rPr>
      <t>Street Fighter: The Legend of Chun-Li </t>
    </r>
  </si>
  <si>
    <r>
      <rPr>
        <sz val="11"/>
        <color rgb="FF000000"/>
        <rFont val="Calibri"/>
      </rPr>
      <t>Mortal Kombat: Annihilation </t>
    </r>
  </si>
  <si>
    <r>
      <rPr>
        <sz val="11"/>
        <color rgb="FF000000"/>
        <rFont val="Calibri"/>
      </rPr>
      <t>Beverly Hills Chihuahua </t>
    </r>
  </si>
  <si>
    <r>
      <rPr>
        <sz val="11"/>
        <color rgb="FF000000"/>
        <rFont val="Calibri"/>
      </rPr>
      <t>The Lion of Judah </t>
    </r>
  </si>
  <si>
    <r>
      <rPr>
        <sz val="11"/>
        <color rgb="FF000000"/>
        <rFont val="Calibri"/>
      </rPr>
      <t>Run, Hide, Die </t>
    </r>
  </si>
  <si>
    <r>
      <rPr>
        <sz val="11"/>
        <color rgb="FF000000"/>
        <rFont val="Calibri"/>
      </rPr>
      <t>Ballistic: Ecks vs. Sever </t>
    </r>
  </si>
  <si>
    <r>
      <rPr>
        <sz val="11"/>
        <color rgb="FF000000"/>
        <rFont val="Calibri"/>
      </rPr>
      <t>The Flintstones in Viva Rock Vegas </t>
    </r>
  </si>
  <si>
    <r>
      <rPr>
        <sz val="11"/>
        <color rgb="FF000000"/>
        <rFont val="Calibri"/>
      </rPr>
      <t>Dragon Wars: D-War </t>
    </r>
  </si>
  <si>
    <r>
      <rPr>
        <sz val="11"/>
        <color rgb="FF000000"/>
        <rFont val="Calibri"/>
      </rPr>
      <t>Spy Kids: All the Time in the World in 4D </t>
    </r>
  </si>
  <si>
    <r>
      <rPr>
        <sz val="11"/>
        <color rgb="FF000000"/>
        <rFont val="Calibri"/>
      </rPr>
      <t>Thomas and the Magic Railroad </t>
    </r>
  </si>
  <si>
    <r>
      <rPr>
        <sz val="11"/>
        <color rgb="FF000000"/>
        <rFont val="Calibri"/>
      </rPr>
      <t>Superman IV: The Quest for Peace </t>
    </r>
  </si>
  <si>
    <r>
      <rPr>
        <sz val="11"/>
        <color rgb="FF000000"/>
        <rFont val="Calibri"/>
      </rPr>
      <t>The Last Godfather </t>
    </r>
  </si>
  <si>
    <r>
      <rPr>
        <sz val="11"/>
        <color rgb="FF000000"/>
        <rFont val="Calibri"/>
      </rPr>
      <t>Swept Away </t>
    </r>
  </si>
  <si>
    <r>
      <rPr>
        <sz val="11"/>
        <color rgb="FF000000"/>
        <rFont val="Calibri"/>
      </rPr>
      <t>Bats </t>
    </r>
  </si>
  <si>
    <r>
      <rPr>
        <sz val="11"/>
        <color rgb="FF000000"/>
        <rFont val="Calibri"/>
      </rPr>
      <t>Luminarias </t>
    </r>
  </si>
  <si>
    <r>
      <rPr>
        <sz val="11"/>
        <color rgb="FF000000"/>
        <rFont val="Calibri"/>
      </rPr>
      <t>The Adventures of Sharkboy and Lavagirl 3-D </t>
    </r>
  </si>
  <si>
    <r>
      <rPr>
        <sz val="11"/>
        <color rgb="FF000000"/>
        <rFont val="Calibri"/>
      </rPr>
      <t>Dance Flick </t>
    </r>
  </si>
  <si>
    <r>
      <rPr>
        <sz val="11"/>
        <color rgb="FF000000"/>
        <rFont val="Calibri"/>
      </rPr>
      <t>Vampires Suck </t>
    </r>
  </si>
  <si>
    <r>
      <rPr>
        <sz val="11"/>
        <color rgb="FF000000"/>
        <rFont val="Calibri"/>
      </rPr>
      <t>Scary Movie 5 </t>
    </r>
  </si>
  <si>
    <r>
      <rPr>
        <sz val="11"/>
        <color rgb="FF000000"/>
        <rFont val="Calibri"/>
      </rPr>
      <t>Megaforce </t>
    </r>
  </si>
  <si>
    <r>
      <rPr>
        <sz val="11"/>
        <color rgb="FF000000"/>
        <rFont val="Calibri"/>
      </rPr>
      <t>An Alan Smithee Film: Burn Hollywood Burn </t>
    </r>
  </si>
  <si>
    <r>
      <rPr>
        <sz val="11"/>
        <color rgb="FF000000"/>
        <rFont val="Calibri"/>
      </rPr>
      <t>You Got Served </t>
    </r>
  </si>
  <si>
    <r>
      <rPr>
        <sz val="11"/>
        <color rgb="FF000000"/>
        <rFont val="Calibri"/>
      </rPr>
      <t>The Omega Code </t>
    </r>
  </si>
  <si>
    <r>
      <rPr>
        <sz val="11"/>
        <color rgb="FF000000"/>
        <rFont val="Calibri"/>
      </rPr>
      <t>Fifty Shades of Black </t>
    </r>
  </si>
  <si>
    <r>
      <rPr>
        <sz val="11"/>
        <color rgb="FF000000"/>
        <rFont val="Calibri"/>
      </rPr>
      <t>Jack and Jill </t>
    </r>
  </si>
  <si>
    <r>
      <rPr>
        <sz val="11"/>
        <color rgb="FF000000"/>
        <rFont val="Calibri"/>
      </rPr>
      <t>Dumb and Dumberer: When Harry Met Lloyd </t>
    </r>
  </si>
  <si>
    <r>
      <rPr>
        <sz val="11"/>
        <color rgb="FF000000"/>
        <rFont val="Calibri"/>
      </rPr>
      <t>God's Not Dead 2 </t>
    </r>
  </si>
  <si>
    <r>
      <rPr>
        <sz val="11"/>
        <color rgb="FF000000"/>
        <rFont val="Calibri"/>
      </rPr>
      <t>Catwoman </t>
    </r>
  </si>
  <si>
    <r>
      <rPr>
        <sz val="11"/>
        <color rgb="FF000000"/>
        <rFont val="Calibri"/>
      </rPr>
      <t>Feardotcom </t>
    </r>
  </si>
  <si>
    <r>
      <rPr>
        <sz val="11"/>
        <color rgb="FF000000"/>
        <rFont val="Calibri"/>
      </rPr>
      <t>Spice World </t>
    </r>
  </si>
  <si>
    <r>
      <rPr>
        <sz val="11"/>
        <color rgb="FF000000"/>
        <rFont val="Calibri"/>
      </rPr>
      <t>The Master of Disguise </t>
    </r>
  </si>
  <si>
    <r>
      <rPr>
        <sz val="11"/>
        <color rgb="FF000000"/>
        <rFont val="Calibri"/>
      </rPr>
      <t>Crossroads </t>
    </r>
  </si>
  <si>
    <r>
      <rPr>
        <sz val="11"/>
        <color rgb="FF000000"/>
        <rFont val="Calibri"/>
      </rPr>
      <t>Bucky Larson: Born to Be a Star </t>
    </r>
  </si>
  <si>
    <r>
      <rPr>
        <sz val="11"/>
        <color rgb="FF000000"/>
        <rFont val="Calibri"/>
      </rPr>
      <t>Police Academy: Mission to Moscow </t>
    </r>
  </si>
  <si>
    <r>
      <rPr>
        <sz val="11"/>
        <color rgb="FF000000"/>
        <rFont val="Calibri"/>
      </rPr>
      <t>Fascination </t>
    </r>
  </si>
  <si>
    <r>
      <rPr>
        <sz val="11"/>
        <color rgb="FF000000"/>
        <rFont val="Calibri"/>
      </rPr>
      <t>The Book of Mormon Movie, Volume 1: The Journey </t>
    </r>
  </si>
  <si>
    <r>
      <rPr>
        <sz val="11"/>
        <color rgb="FF000000"/>
        <rFont val="Calibri"/>
      </rPr>
      <t>Neal 'N' Nikki </t>
    </r>
  </si>
  <si>
    <r>
      <rPr>
        <sz val="11"/>
        <color rgb="FF000000"/>
        <rFont val="Calibri"/>
      </rPr>
      <t>Without Men </t>
    </r>
  </si>
  <si>
    <r>
      <rPr>
        <sz val="11"/>
        <color rgb="FF000000"/>
        <rFont val="Calibri"/>
      </rPr>
      <t>Teen Wolf Too </t>
    </r>
  </si>
  <si>
    <r>
      <rPr>
        <sz val="11"/>
        <color rgb="FF000000"/>
        <rFont val="Calibri"/>
      </rPr>
      <t>Left Behind </t>
    </r>
  </si>
  <si>
    <r>
      <rPr>
        <sz val="11"/>
        <color rgb="FF000000"/>
        <rFont val="Calibri"/>
      </rPr>
      <t>Larry the Cable Guy: Health Inspector </t>
    </r>
  </si>
  <si>
    <r>
      <rPr>
        <sz val="11"/>
        <color rgb="FF000000"/>
        <rFont val="Calibri"/>
      </rPr>
      <t>Witless Protection </t>
    </r>
  </si>
  <si>
    <r>
      <rPr>
        <sz val="11"/>
        <color rgb="FF000000"/>
        <rFont val="Calibri"/>
      </rPr>
      <t>Rollerball </t>
    </r>
  </si>
  <si>
    <r>
      <rPr>
        <sz val="11"/>
        <color rgb="FF000000"/>
        <rFont val="Calibri"/>
      </rPr>
      <t>Shanghai Surprise </t>
    </r>
  </si>
  <si>
    <r>
      <rPr>
        <sz val="11"/>
        <color rgb="FF000000"/>
        <rFont val="Calibri"/>
      </rPr>
      <t>Phat Girlz </t>
    </r>
  </si>
  <si>
    <r>
      <rPr>
        <sz val="11"/>
        <color rgb="FF000000"/>
        <rFont val="Calibri"/>
      </rPr>
      <t>BloodRayne </t>
    </r>
  </si>
  <si>
    <r>
      <rPr>
        <sz val="11"/>
        <color rgb="FF000000"/>
        <rFont val="Calibri"/>
      </rPr>
      <t>Daddy Day Camp </t>
    </r>
  </si>
  <si>
    <r>
      <rPr>
        <sz val="11"/>
        <color rgb="FF000000"/>
        <rFont val="Calibri"/>
      </rPr>
      <t>Jaws: The Revenge </t>
    </r>
  </si>
  <si>
    <r>
      <rPr>
        <sz val="11"/>
        <color rgb="FF000000"/>
        <rFont val="Calibri"/>
      </rPr>
      <t>Doogal </t>
    </r>
  </si>
  <si>
    <r>
      <rPr>
        <sz val="11"/>
        <color rgb="FF000000"/>
        <rFont val="Calibri"/>
      </rPr>
      <t>Marci X </t>
    </r>
  </si>
  <si>
    <r>
      <rPr>
        <sz val="11"/>
        <color rgb="FF000000"/>
        <rFont val="Calibri"/>
      </rPr>
      <t>Steel </t>
    </r>
  </si>
  <si>
    <r>
      <rPr>
        <sz val="11"/>
        <color rgb="FF000000"/>
        <rFont val="Calibri"/>
      </rPr>
      <t>Barney's Great Adventure </t>
    </r>
  </si>
  <si>
    <r>
      <rPr>
        <sz val="11"/>
        <color rgb="FF000000"/>
        <rFont val="Calibri"/>
      </rPr>
      <t>Mutant World </t>
    </r>
  </si>
  <si>
    <r>
      <rPr>
        <sz val="11"/>
        <color rgb="FF000000"/>
        <rFont val="Calibri"/>
      </rPr>
      <t>Frat Party </t>
    </r>
  </si>
  <si>
    <r>
      <rPr>
        <sz val="11"/>
        <color rgb="FF000000"/>
        <rFont val="Calibri"/>
      </rPr>
      <t>Inchon </t>
    </r>
  </si>
  <si>
    <r>
      <rPr>
        <sz val="11"/>
        <color rgb="FF000000"/>
        <rFont val="Calibri"/>
      </rPr>
      <t>Meet the Spartans </t>
    </r>
  </si>
  <si>
    <r>
      <rPr>
        <sz val="11"/>
        <color rgb="FF000000"/>
        <rFont val="Calibri"/>
      </rPr>
      <t>Dragonball: Evolution </t>
    </r>
  </si>
  <si>
    <r>
      <rPr>
        <sz val="11"/>
        <color rgb="FF000000"/>
        <rFont val="Calibri"/>
      </rPr>
      <t>Date Movie </t>
    </r>
  </si>
  <si>
    <r>
      <rPr>
        <sz val="11"/>
        <color rgb="FF000000"/>
        <rFont val="Calibri"/>
      </rPr>
      <t>The Real Cancun </t>
    </r>
  </si>
  <si>
    <r>
      <rPr>
        <sz val="11"/>
        <color rgb="FF000000"/>
        <rFont val="Calibri"/>
      </rPr>
      <t>Baby Geniuses </t>
    </r>
  </si>
  <si>
    <r>
      <rPr>
        <sz val="11"/>
        <color rgb="FF000000"/>
        <rFont val="Calibri"/>
      </rPr>
      <t>Battlefield Earth </t>
    </r>
  </si>
  <si>
    <r>
      <rPr>
        <sz val="11"/>
        <color rgb="FF000000"/>
        <rFont val="Calibri"/>
      </rPr>
      <t>Gigli </t>
    </r>
  </si>
  <si>
    <r>
      <rPr>
        <sz val="11"/>
        <color rgb="FF000000"/>
        <rFont val="Calibri"/>
      </rPr>
      <t>Epic Movie </t>
    </r>
  </si>
  <si>
    <r>
      <rPr>
        <sz val="11"/>
        <color rgb="FF000000"/>
        <rFont val="Calibri"/>
      </rPr>
      <t>Alone in the Dark </t>
    </r>
  </si>
  <si>
    <r>
      <rPr>
        <sz val="11"/>
        <color rgb="FF000000"/>
        <rFont val="Calibri"/>
      </rPr>
      <t>Chairman of the Board </t>
    </r>
  </si>
  <si>
    <r>
      <rPr>
        <sz val="11"/>
        <color rgb="FF000000"/>
        <rFont val="Calibri"/>
      </rPr>
      <t>Son of the Mask </t>
    </r>
  </si>
  <si>
    <r>
      <rPr>
        <sz val="11"/>
        <color rgb="FF000000"/>
        <rFont val="Calibri"/>
      </rPr>
      <t>From Justin to Kelly </t>
    </r>
  </si>
  <si>
    <r>
      <rPr>
        <sz val="11"/>
        <color rgb="FF000000"/>
        <rFont val="Calibri"/>
      </rPr>
      <t>Glitter </t>
    </r>
  </si>
  <si>
    <r>
      <rPr>
        <sz val="11"/>
        <color rgb="FF000000"/>
        <rFont val="Calibri"/>
      </rPr>
      <t>Crossover </t>
    </r>
  </si>
  <si>
    <r>
      <rPr>
        <sz val="11"/>
        <color rgb="FF000000"/>
        <rFont val="Calibri"/>
      </rPr>
      <t>Who's Your Caddy? </t>
    </r>
  </si>
  <si>
    <r>
      <rPr>
        <sz val="11"/>
        <color rgb="FF000000"/>
        <rFont val="Calibri"/>
      </rPr>
      <t>Disaster Movie </t>
    </r>
  </si>
  <si>
    <r>
      <rPr>
        <sz val="11"/>
        <color rgb="FF000000"/>
        <rFont val="Calibri"/>
      </rPr>
      <t>Superbabies: Baby Geniuses 2 </t>
    </r>
  </si>
  <si>
    <r>
      <rPr>
        <sz val="11"/>
        <color rgb="FF000000"/>
        <rFont val="Calibri"/>
      </rPr>
      <t>Justin Bieber: Never Say Never </t>
    </r>
  </si>
  <si>
    <t>Count of Movies</t>
  </si>
  <si>
    <t>Average of imdb</t>
  </si>
  <si>
    <t>S.d</t>
  </si>
  <si>
    <t>Top 10 Directors</t>
  </si>
  <si>
    <t>Average of imdb_score</t>
  </si>
  <si>
    <t>PERCENTILE</t>
  </si>
  <si>
    <t>CORRELATION</t>
  </si>
  <si>
    <t>Hight profit margin movie</t>
  </si>
  <si>
    <t>HIGHT PROFIT MARGIN</t>
  </si>
  <si>
    <r>
      <rPr>
        <sz val="11"/>
        <color rgb="FF000000"/>
        <rFont val="Calibri"/>
        <charset val="134"/>
      </rPr>
      <t>The Hobbit: The Desolation of Smaug </t>
    </r>
  </si>
  <si>
    <t>STD.</t>
  </si>
  <si>
    <t>PERCENTILE RANK</t>
  </si>
  <si>
    <t>HIGHEST</t>
  </si>
  <si>
    <t>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</si>
</sst>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_ "/>
    <numFmt numFmtId="165" formatCode="0.0000_ "/>
    <numFmt numFmtId="166" formatCode="0.00_ 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rgb="FFE2EFD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2" borderId="2" xfId="0" applyFont="1" applyFill="1" applyBorder="1"/>
    <xf numFmtId="0" fontId="5" fillId="0" borderId="0" xfId="0" applyFont="1"/>
    <xf numFmtId="0" fontId="3" fillId="0" borderId="2" xfId="0" applyFont="1" applyBorder="1" applyAlignment="1">
      <alignment horizontal="left"/>
    </xf>
    <xf numFmtId="2" fontId="3" fillId="0" borderId="2" xfId="0" applyNumberFormat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2" fontId="3" fillId="0" borderId="0" xfId="0" applyNumberFormat="1" applyFont="1"/>
    <xf numFmtId="0" fontId="0" fillId="3" borderId="1" xfId="0" applyFill="1" applyBorder="1"/>
    <xf numFmtId="164" fontId="6" fillId="3" borderId="1" xfId="0" applyNumberFormat="1" applyFont="1" applyFill="1" applyBorder="1" applyAlignment="1">
      <alignment horizontal="left" vertical="center"/>
    </xf>
    <xf numFmtId="0" fontId="7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0" fontId="0" fillId="0" borderId="4" xfId="0" applyBorder="1"/>
    <xf numFmtId="0" fontId="0" fillId="6" borderId="4" xfId="0" applyFill="1" applyBorder="1"/>
    <xf numFmtId="0" fontId="0" fillId="6" borderId="0" xfId="0" applyFill="1"/>
    <xf numFmtId="0" fontId="0" fillId="6" borderId="1" xfId="0" applyFill="1" applyBorder="1" applyAlignment="1">
      <alignment horizontal="center" vertical="center"/>
    </xf>
    <xf numFmtId="0" fontId="0" fillId="5" borderId="4" xfId="0" applyFill="1" applyBorder="1"/>
    <xf numFmtId="0" fontId="0" fillId="5" borderId="0" xfId="0" applyFill="1"/>
    <xf numFmtId="0" fontId="0" fillId="7" borderId="0" xfId="0" applyFill="1"/>
    <xf numFmtId="164" fontId="0" fillId="7" borderId="0" xfId="0" applyNumberFormat="1" applyFill="1"/>
    <xf numFmtId="0" fontId="0" fillId="8" borderId="0" xfId="0" applyFill="1"/>
    <xf numFmtId="0" fontId="5" fillId="5" borderId="0" xfId="0" applyFont="1" applyFill="1"/>
    <xf numFmtId="0" fontId="8" fillId="9" borderId="0" xfId="0" applyFont="1" applyFill="1"/>
    <xf numFmtId="0" fontId="5" fillId="9" borderId="0" xfId="0" applyFont="1" applyFill="1"/>
    <xf numFmtId="0" fontId="0" fillId="10" borderId="0" xfId="0" applyFill="1"/>
    <xf numFmtId="166" fontId="0" fillId="10" borderId="0" xfId="0" applyNumberFormat="1" applyFill="1"/>
    <xf numFmtId="0" fontId="1" fillId="10" borderId="0" xfId="0" applyFont="1" applyFill="1"/>
    <xf numFmtId="0" fontId="0" fillId="8" borderId="1" xfId="0" applyFill="1" applyBorder="1"/>
    <xf numFmtId="0" fontId="3" fillId="8" borderId="0" xfId="0" applyFont="1" applyFill="1" applyAlignment="1">
      <alignment horizontal="left"/>
    </xf>
    <xf numFmtId="2" fontId="3" fillId="8" borderId="0" xfId="0" applyNumberFormat="1" applyFont="1" applyFill="1"/>
    <xf numFmtId="0" fontId="5" fillId="4" borderId="0" xfId="0" applyFont="1" applyFill="1"/>
    <xf numFmtId="0" fontId="0" fillId="3" borderId="8" xfId="0" applyFill="1" applyBorder="1"/>
    <xf numFmtId="0" fontId="5" fillId="8" borderId="5" xfId="0" applyFont="1" applyFill="1" applyBorder="1"/>
    <xf numFmtId="0" fontId="0" fillId="8" borderId="7" xfId="0" applyFill="1" applyBorder="1"/>
    <xf numFmtId="0" fontId="0" fillId="8" borderId="9" xfId="0" applyFill="1" applyBorder="1"/>
    <xf numFmtId="0" fontId="0" fillId="8" borderId="10" xfId="0" applyFill="1" applyBorder="1"/>
    <xf numFmtId="0" fontId="5" fillId="5" borderId="6" xfId="0" applyFont="1" applyFill="1" applyBorder="1"/>
    <xf numFmtId="0" fontId="5" fillId="5" borderId="1" xfId="0" applyFont="1" applyFill="1" applyBorder="1"/>
    <xf numFmtId="0" fontId="3" fillId="5" borderId="0" xfId="0" applyFont="1" applyFill="1"/>
    <xf numFmtId="0" fontId="2" fillId="11" borderId="1" xfId="0" applyFont="1" applyFill="1" applyBorder="1"/>
    <xf numFmtId="0" fontId="0" fillId="10" borderId="0" xfId="0" applyFill="1" applyAlignment="1">
      <alignment horizontal="right"/>
    </xf>
    <xf numFmtId="0" fontId="0" fillId="12" borderId="0" xfId="0" applyFill="1"/>
    <xf numFmtId="0" fontId="3" fillId="12" borderId="3" xfId="0" applyFont="1" applyFill="1" applyBorder="1" applyAlignment="1">
      <alignment wrapText="1" readingOrder="1"/>
    </xf>
    <xf numFmtId="0" fontId="3" fillId="13" borderId="3" xfId="0" applyFont="1" applyFill="1" applyBorder="1" applyAlignment="1">
      <alignment horizontal="right" wrapText="1" readingOrder="1"/>
    </xf>
    <xf numFmtId="0" fontId="0" fillId="13" borderId="0" xfId="0" applyFill="1"/>
    <xf numFmtId="0" fontId="5" fillId="8" borderId="1" xfId="0" applyFont="1" applyFill="1" applyBorder="1"/>
    <xf numFmtId="164" fontId="6" fillId="8" borderId="1" xfId="0" applyNumberFormat="1" applyFont="1" applyFill="1" applyBorder="1" applyAlignment="1">
      <alignment horizontal="left" vertical="center" wrapText="1"/>
    </xf>
    <xf numFmtId="165" fontId="6" fillId="8" borderId="1" xfId="0" applyNumberFormat="1" applyFont="1" applyFill="1" applyBorder="1" applyAlignment="1">
      <alignment horizontal="left" vertical="center" wrapText="1"/>
    </xf>
    <xf numFmtId="166" fontId="6" fillId="8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156">
    <dxf>
      <fill>
        <patternFill>
          <bgColor theme="4" tint="0.59999389629810485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0"/>
        </patternFill>
      </fill>
    </dxf>
    <dxf>
      <font>
        <b/>
        <i val="0"/>
        <strike val="0"/>
        <u val="none"/>
        <sz val="11"/>
        <color theme="1"/>
        <name val="Calibri"/>
        <charset val="134"/>
        <scheme val="minor"/>
      </font>
    </dxf>
    <dxf>
      <font>
        <b/>
      </font>
    </dxf>
    <dxf>
      <font>
        <b/>
      </font>
    </dxf>
    <dxf>
      <fill>
        <patternFill patternType="solid"/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/>
        </patternFill>
      </fill>
    </dxf>
    <dxf>
      <fill>
        <patternFill patternType="solid"/>
      </fill>
    </dxf>
    <dxf>
      <fill>
        <patternFill>
          <bgColor theme="4" tint="0.59999389629810485"/>
        </patternFill>
      </fill>
    </dxf>
    <dxf>
      <fill>
        <patternFill patternType="solid"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top/>
      </border>
    </dxf>
    <dxf>
      <border>
        <top/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Clean IMDB_Movies-style" pivot="0" count="3" xr9:uid="{FFFF7082-8222-4F2A-A274-AF60B2B2DD39}">
      <tableStyleElement type="headerRow" dxfId="155"/>
      <tableStyleElement type="firstRowStripe" dxfId="154"/>
      <tableStyleElement type="secondRowStripe" dxfId="1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 MOVIE ANALYSIS.xlsx]MOVIE GENRE!PivotTable1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Movies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'MOVIE GENRE'!$J$1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'MOVIE GENRE'!$I$2:$I$20</c:f>
              <c:strCache>
                <c:ptCount val="18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Romance</c:v>
                </c:pt>
                <c:pt idx="14">
                  <c:v>Sci-Fi</c:v>
                </c:pt>
                <c:pt idx="15">
                  <c:v>Thriller</c:v>
                </c:pt>
                <c:pt idx="16">
                  <c:v>Western</c:v>
                </c:pt>
                <c:pt idx="17">
                  <c:v>(blank)</c:v>
                </c:pt>
              </c:strCache>
            </c:strRef>
          </c:cat>
          <c:val>
            <c:numRef>
              <c:f>'MOVIE GENRE'!$J$2:$J$20</c:f>
              <c:numCache>
                <c:formatCode>General</c:formatCode>
                <c:ptCount val="18"/>
                <c:pt idx="0">
                  <c:v>976</c:v>
                </c:pt>
                <c:pt idx="1">
                  <c:v>380</c:v>
                </c:pt>
                <c:pt idx="2">
                  <c:v>47</c:v>
                </c:pt>
                <c:pt idx="3">
                  <c:v>209</c:v>
                </c:pt>
                <c:pt idx="4">
                  <c:v>1041</c:v>
                </c:pt>
                <c:pt idx="5">
                  <c:v>262</c:v>
                </c:pt>
                <c:pt idx="6">
                  <c:v>43</c:v>
                </c:pt>
                <c:pt idx="7">
                  <c:v>704</c:v>
                </c:pt>
                <c:pt idx="8">
                  <c:v>3</c:v>
                </c:pt>
                <c:pt idx="9">
                  <c:v>37</c:v>
                </c:pt>
                <c:pt idx="10">
                  <c:v>173</c:v>
                </c:pt>
                <c:pt idx="11">
                  <c:v>2</c:v>
                </c:pt>
                <c:pt idx="12">
                  <c:v>23</c:v>
                </c:pt>
                <c:pt idx="13">
                  <c:v>2</c:v>
                </c:pt>
                <c:pt idx="14">
                  <c:v>10</c:v>
                </c:pt>
                <c:pt idx="15">
                  <c:v>3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B-415F-92BD-EE319935B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58731446"/>
        <c:axId val="617474075"/>
      </c:barChart>
      <c:catAx>
        <c:axId val="55873144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74075"/>
        <c:crosses val="autoZero"/>
        <c:auto val="1"/>
        <c:lblAlgn val="ctr"/>
        <c:lblOffset val="100"/>
        <c:noMultiLvlLbl val="0"/>
      </c:catAx>
      <c:valAx>
        <c:axId val="6174740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314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876858469614377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638804764789018E-2"/>
          <c:y val="0.19351724137931034"/>
          <c:w val="0.89279709267110841"/>
          <c:h val="0.72281256222282564"/>
        </c:manualLayout>
      </c:layout>
      <c:scatterChart>
        <c:scatterStyle val="lineMarker"/>
        <c:varyColors val="0"/>
        <c:ser>
          <c:idx val="0"/>
          <c:order val="0"/>
          <c:tx>
            <c:strRef>
              <c:f>'MOVIES DURATION'!$B$1</c:f>
              <c:strCache>
                <c:ptCount val="1"/>
                <c:pt idx="0">
                  <c:v>imdb_score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'MOVIES DURATION'!$A$2:$A$3920</c:f>
              <c:numCache>
                <c:formatCode>General</c:formatCode>
                <c:ptCount val="3919"/>
                <c:pt idx="0">
                  <c:v>142</c:v>
                </c:pt>
                <c:pt idx="1">
                  <c:v>175</c:v>
                </c:pt>
                <c:pt idx="2">
                  <c:v>152</c:v>
                </c:pt>
                <c:pt idx="3">
                  <c:v>220</c:v>
                </c:pt>
                <c:pt idx="4">
                  <c:v>192</c:v>
                </c:pt>
                <c:pt idx="5">
                  <c:v>185</c:v>
                </c:pt>
                <c:pt idx="6">
                  <c:v>178</c:v>
                </c:pt>
                <c:pt idx="7">
                  <c:v>142</c:v>
                </c:pt>
                <c:pt idx="8">
                  <c:v>148</c:v>
                </c:pt>
                <c:pt idx="9">
                  <c:v>171</c:v>
                </c:pt>
                <c:pt idx="10">
                  <c:v>151</c:v>
                </c:pt>
                <c:pt idx="11">
                  <c:v>142</c:v>
                </c:pt>
                <c:pt idx="12">
                  <c:v>127</c:v>
                </c:pt>
                <c:pt idx="13">
                  <c:v>172</c:v>
                </c:pt>
                <c:pt idx="14">
                  <c:v>136</c:v>
                </c:pt>
                <c:pt idx="15">
                  <c:v>146</c:v>
                </c:pt>
                <c:pt idx="16">
                  <c:v>125</c:v>
                </c:pt>
                <c:pt idx="17">
                  <c:v>133</c:v>
                </c:pt>
                <c:pt idx="18">
                  <c:v>135</c:v>
                </c:pt>
                <c:pt idx="19">
                  <c:v>202</c:v>
                </c:pt>
                <c:pt idx="20">
                  <c:v>169</c:v>
                </c:pt>
                <c:pt idx="21">
                  <c:v>169</c:v>
                </c:pt>
                <c:pt idx="22">
                  <c:v>127</c:v>
                </c:pt>
                <c:pt idx="23">
                  <c:v>138</c:v>
                </c:pt>
                <c:pt idx="24">
                  <c:v>125</c:v>
                </c:pt>
                <c:pt idx="25">
                  <c:v>101</c:v>
                </c:pt>
                <c:pt idx="26">
                  <c:v>106</c:v>
                </c:pt>
                <c:pt idx="27">
                  <c:v>87</c:v>
                </c:pt>
                <c:pt idx="28">
                  <c:v>164</c:v>
                </c:pt>
                <c:pt idx="29">
                  <c:v>171</c:v>
                </c:pt>
                <c:pt idx="30">
                  <c:v>153</c:v>
                </c:pt>
                <c:pt idx="31">
                  <c:v>165</c:v>
                </c:pt>
                <c:pt idx="32">
                  <c:v>151</c:v>
                </c:pt>
                <c:pt idx="33">
                  <c:v>73</c:v>
                </c:pt>
                <c:pt idx="34">
                  <c:v>189</c:v>
                </c:pt>
                <c:pt idx="35">
                  <c:v>130</c:v>
                </c:pt>
                <c:pt idx="36">
                  <c:v>150</c:v>
                </c:pt>
                <c:pt idx="37">
                  <c:v>289</c:v>
                </c:pt>
                <c:pt idx="38">
                  <c:v>115</c:v>
                </c:pt>
                <c:pt idx="39">
                  <c:v>108</c:v>
                </c:pt>
                <c:pt idx="40">
                  <c:v>116</c:v>
                </c:pt>
                <c:pt idx="41">
                  <c:v>116</c:v>
                </c:pt>
                <c:pt idx="42">
                  <c:v>113</c:v>
                </c:pt>
                <c:pt idx="43">
                  <c:v>102</c:v>
                </c:pt>
                <c:pt idx="44">
                  <c:v>107</c:v>
                </c:pt>
                <c:pt idx="45">
                  <c:v>137</c:v>
                </c:pt>
                <c:pt idx="46">
                  <c:v>89</c:v>
                </c:pt>
                <c:pt idx="47">
                  <c:v>98</c:v>
                </c:pt>
                <c:pt idx="48">
                  <c:v>178</c:v>
                </c:pt>
                <c:pt idx="49">
                  <c:v>122</c:v>
                </c:pt>
                <c:pt idx="50">
                  <c:v>159</c:v>
                </c:pt>
                <c:pt idx="51">
                  <c:v>134</c:v>
                </c:pt>
                <c:pt idx="52">
                  <c:v>251</c:v>
                </c:pt>
                <c:pt idx="53">
                  <c:v>134</c:v>
                </c:pt>
                <c:pt idx="54">
                  <c:v>154</c:v>
                </c:pt>
                <c:pt idx="55">
                  <c:v>122</c:v>
                </c:pt>
                <c:pt idx="56">
                  <c:v>227</c:v>
                </c:pt>
                <c:pt idx="57">
                  <c:v>293</c:v>
                </c:pt>
                <c:pt idx="58">
                  <c:v>102</c:v>
                </c:pt>
                <c:pt idx="59">
                  <c:v>120</c:v>
                </c:pt>
                <c:pt idx="60">
                  <c:v>99</c:v>
                </c:pt>
                <c:pt idx="61">
                  <c:v>123</c:v>
                </c:pt>
                <c:pt idx="62">
                  <c:v>89</c:v>
                </c:pt>
                <c:pt idx="63">
                  <c:v>103</c:v>
                </c:pt>
                <c:pt idx="64">
                  <c:v>96</c:v>
                </c:pt>
                <c:pt idx="65">
                  <c:v>95</c:v>
                </c:pt>
                <c:pt idx="66">
                  <c:v>128</c:v>
                </c:pt>
                <c:pt idx="67">
                  <c:v>153</c:v>
                </c:pt>
                <c:pt idx="68">
                  <c:v>127</c:v>
                </c:pt>
                <c:pt idx="69">
                  <c:v>138</c:v>
                </c:pt>
                <c:pt idx="70">
                  <c:v>74</c:v>
                </c:pt>
                <c:pt idx="71">
                  <c:v>142</c:v>
                </c:pt>
                <c:pt idx="72">
                  <c:v>108</c:v>
                </c:pt>
                <c:pt idx="73">
                  <c:v>180</c:v>
                </c:pt>
                <c:pt idx="74">
                  <c:v>121</c:v>
                </c:pt>
                <c:pt idx="75">
                  <c:v>145</c:v>
                </c:pt>
                <c:pt idx="76">
                  <c:v>131</c:v>
                </c:pt>
                <c:pt idx="77">
                  <c:v>178</c:v>
                </c:pt>
                <c:pt idx="78">
                  <c:v>118</c:v>
                </c:pt>
                <c:pt idx="79">
                  <c:v>104</c:v>
                </c:pt>
                <c:pt idx="80">
                  <c:v>161</c:v>
                </c:pt>
                <c:pt idx="81">
                  <c:v>126</c:v>
                </c:pt>
                <c:pt idx="82">
                  <c:v>104</c:v>
                </c:pt>
                <c:pt idx="83">
                  <c:v>129</c:v>
                </c:pt>
                <c:pt idx="84">
                  <c:v>115</c:v>
                </c:pt>
                <c:pt idx="85">
                  <c:v>120</c:v>
                </c:pt>
                <c:pt idx="86">
                  <c:v>102</c:v>
                </c:pt>
                <c:pt idx="87">
                  <c:v>170</c:v>
                </c:pt>
                <c:pt idx="88">
                  <c:v>91</c:v>
                </c:pt>
                <c:pt idx="89">
                  <c:v>147</c:v>
                </c:pt>
                <c:pt idx="90">
                  <c:v>98</c:v>
                </c:pt>
                <c:pt idx="91">
                  <c:v>240</c:v>
                </c:pt>
                <c:pt idx="92">
                  <c:v>100</c:v>
                </c:pt>
                <c:pt idx="93">
                  <c:v>135</c:v>
                </c:pt>
                <c:pt idx="94">
                  <c:v>178</c:v>
                </c:pt>
                <c:pt idx="95">
                  <c:v>132</c:v>
                </c:pt>
                <c:pt idx="96">
                  <c:v>109</c:v>
                </c:pt>
                <c:pt idx="97">
                  <c:v>131</c:v>
                </c:pt>
                <c:pt idx="98">
                  <c:v>117</c:v>
                </c:pt>
                <c:pt idx="99">
                  <c:v>116</c:v>
                </c:pt>
                <c:pt idx="100">
                  <c:v>140</c:v>
                </c:pt>
                <c:pt idx="101">
                  <c:v>119</c:v>
                </c:pt>
                <c:pt idx="102">
                  <c:v>148</c:v>
                </c:pt>
                <c:pt idx="103">
                  <c:v>112</c:v>
                </c:pt>
                <c:pt idx="104">
                  <c:v>117</c:v>
                </c:pt>
                <c:pt idx="105">
                  <c:v>139</c:v>
                </c:pt>
                <c:pt idx="106">
                  <c:v>226</c:v>
                </c:pt>
                <c:pt idx="107">
                  <c:v>129</c:v>
                </c:pt>
                <c:pt idx="108">
                  <c:v>94</c:v>
                </c:pt>
                <c:pt idx="109">
                  <c:v>161</c:v>
                </c:pt>
                <c:pt idx="110">
                  <c:v>120</c:v>
                </c:pt>
                <c:pt idx="111">
                  <c:v>96</c:v>
                </c:pt>
                <c:pt idx="112">
                  <c:v>108</c:v>
                </c:pt>
                <c:pt idx="113">
                  <c:v>173</c:v>
                </c:pt>
                <c:pt idx="114">
                  <c:v>121</c:v>
                </c:pt>
                <c:pt idx="115">
                  <c:v>120</c:v>
                </c:pt>
                <c:pt idx="116">
                  <c:v>156</c:v>
                </c:pt>
                <c:pt idx="117">
                  <c:v>115</c:v>
                </c:pt>
                <c:pt idx="118">
                  <c:v>143</c:v>
                </c:pt>
                <c:pt idx="119">
                  <c:v>92</c:v>
                </c:pt>
                <c:pt idx="120">
                  <c:v>151</c:v>
                </c:pt>
                <c:pt idx="121">
                  <c:v>138</c:v>
                </c:pt>
                <c:pt idx="122">
                  <c:v>127</c:v>
                </c:pt>
                <c:pt idx="123">
                  <c:v>149</c:v>
                </c:pt>
                <c:pt idx="124">
                  <c:v>103</c:v>
                </c:pt>
                <c:pt idx="125">
                  <c:v>173</c:v>
                </c:pt>
                <c:pt idx="126">
                  <c:v>108</c:v>
                </c:pt>
                <c:pt idx="127">
                  <c:v>111</c:v>
                </c:pt>
                <c:pt idx="128">
                  <c:v>153</c:v>
                </c:pt>
                <c:pt idx="129">
                  <c:v>107</c:v>
                </c:pt>
                <c:pt idx="130">
                  <c:v>147</c:v>
                </c:pt>
                <c:pt idx="131">
                  <c:v>123</c:v>
                </c:pt>
                <c:pt idx="132">
                  <c:v>99</c:v>
                </c:pt>
                <c:pt idx="133">
                  <c:v>132</c:v>
                </c:pt>
                <c:pt idx="134">
                  <c:v>146</c:v>
                </c:pt>
                <c:pt idx="135">
                  <c:v>122</c:v>
                </c:pt>
                <c:pt idx="136">
                  <c:v>158</c:v>
                </c:pt>
                <c:pt idx="137">
                  <c:v>134</c:v>
                </c:pt>
                <c:pt idx="138">
                  <c:v>128</c:v>
                </c:pt>
                <c:pt idx="139">
                  <c:v>121</c:v>
                </c:pt>
                <c:pt idx="140">
                  <c:v>114</c:v>
                </c:pt>
                <c:pt idx="141">
                  <c:v>98</c:v>
                </c:pt>
                <c:pt idx="142">
                  <c:v>101</c:v>
                </c:pt>
                <c:pt idx="143">
                  <c:v>125</c:v>
                </c:pt>
                <c:pt idx="144">
                  <c:v>148</c:v>
                </c:pt>
                <c:pt idx="145">
                  <c:v>89</c:v>
                </c:pt>
                <c:pt idx="146">
                  <c:v>124</c:v>
                </c:pt>
                <c:pt idx="147">
                  <c:v>115</c:v>
                </c:pt>
                <c:pt idx="148">
                  <c:v>107</c:v>
                </c:pt>
                <c:pt idx="149">
                  <c:v>120</c:v>
                </c:pt>
                <c:pt idx="150">
                  <c:v>110</c:v>
                </c:pt>
                <c:pt idx="151">
                  <c:v>133</c:v>
                </c:pt>
                <c:pt idx="152">
                  <c:v>93</c:v>
                </c:pt>
                <c:pt idx="153">
                  <c:v>102</c:v>
                </c:pt>
                <c:pt idx="154">
                  <c:v>105</c:v>
                </c:pt>
                <c:pt idx="155">
                  <c:v>172</c:v>
                </c:pt>
                <c:pt idx="156">
                  <c:v>115</c:v>
                </c:pt>
                <c:pt idx="157">
                  <c:v>100</c:v>
                </c:pt>
                <c:pt idx="158">
                  <c:v>105</c:v>
                </c:pt>
                <c:pt idx="159">
                  <c:v>145</c:v>
                </c:pt>
                <c:pt idx="160">
                  <c:v>215</c:v>
                </c:pt>
                <c:pt idx="161">
                  <c:v>95</c:v>
                </c:pt>
                <c:pt idx="162">
                  <c:v>149</c:v>
                </c:pt>
                <c:pt idx="163">
                  <c:v>111</c:v>
                </c:pt>
                <c:pt idx="164">
                  <c:v>127</c:v>
                </c:pt>
                <c:pt idx="165">
                  <c:v>127</c:v>
                </c:pt>
                <c:pt idx="166">
                  <c:v>144</c:v>
                </c:pt>
                <c:pt idx="167">
                  <c:v>143</c:v>
                </c:pt>
                <c:pt idx="168">
                  <c:v>115</c:v>
                </c:pt>
                <c:pt idx="169">
                  <c:v>144</c:v>
                </c:pt>
                <c:pt idx="170">
                  <c:v>125</c:v>
                </c:pt>
                <c:pt idx="171">
                  <c:v>117</c:v>
                </c:pt>
                <c:pt idx="172">
                  <c:v>137</c:v>
                </c:pt>
                <c:pt idx="173">
                  <c:v>141</c:v>
                </c:pt>
                <c:pt idx="174">
                  <c:v>90</c:v>
                </c:pt>
                <c:pt idx="175">
                  <c:v>206</c:v>
                </c:pt>
                <c:pt idx="176">
                  <c:v>119</c:v>
                </c:pt>
                <c:pt idx="177">
                  <c:v>188</c:v>
                </c:pt>
                <c:pt idx="178">
                  <c:v>330</c:v>
                </c:pt>
                <c:pt idx="179">
                  <c:v>112</c:v>
                </c:pt>
                <c:pt idx="180">
                  <c:v>138</c:v>
                </c:pt>
                <c:pt idx="181">
                  <c:v>90</c:v>
                </c:pt>
                <c:pt idx="182">
                  <c:v>81</c:v>
                </c:pt>
                <c:pt idx="183">
                  <c:v>133</c:v>
                </c:pt>
                <c:pt idx="184">
                  <c:v>126</c:v>
                </c:pt>
                <c:pt idx="185">
                  <c:v>236</c:v>
                </c:pt>
                <c:pt idx="186">
                  <c:v>128</c:v>
                </c:pt>
                <c:pt idx="187">
                  <c:v>100</c:v>
                </c:pt>
                <c:pt idx="188">
                  <c:v>118</c:v>
                </c:pt>
                <c:pt idx="189">
                  <c:v>142</c:v>
                </c:pt>
                <c:pt idx="190">
                  <c:v>107</c:v>
                </c:pt>
                <c:pt idx="191">
                  <c:v>147</c:v>
                </c:pt>
                <c:pt idx="192">
                  <c:v>120</c:v>
                </c:pt>
                <c:pt idx="193">
                  <c:v>108</c:v>
                </c:pt>
                <c:pt idx="194">
                  <c:v>102</c:v>
                </c:pt>
                <c:pt idx="195">
                  <c:v>121</c:v>
                </c:pt>
                <c:pt idx="196">
                  <c:v>140</c:v>
                </c:pt>
                <c:pt idx="197">
                  <c:v>132</c:v>
                </c:pt>
                <c:pt idx="198">
                  <c:v>130</c:v>
                </c:pt>
                <c:pt idx="199">
                  <c:v>144</c:v>
                </c:pt>
                <c:pt idx="200">
                  <c:v>200</c:v>
                </c:pt>
                <c:pt idx="201">
                  <c:v>112</c:v>
                </c:pt>
                <c:pt idx="202">
                  <c:v>181</c:v>
                </c:pt>
                <c:pt idx="203">
                  <c:v>123</c:v>
                </c:pt>
                <c:pt idx="204">
                  <c:v>128</c:v>
                </c:pt>
                <c:pt idx="205">
                  <c:v>174</c:v>
                </c:pt>
                <c:pt idx="206">
                  <c:v>89</c:v>
                </c:pt>
                <c:pt idx="207">
                  <c:v>117</c:v>
                </c:pt>
                <c:pt idx="208">
                  <c:v>99</c:v>
                </c:pt>
                <c:pt idx="209">
                  <c:v>148</c:v>
                </c:pt>
                <c:pt idx="210">
                  <c:v>165</c:v>
                </c:pt>
                <c:pt idx="211">
                  <c:v>120</c:v>
                </c:pt>
                <c:pt idx="212">
                  <c:v>113</c:v>
                </c:pt>
                <c:pt idx="213">
                  <c:v>106</c:v>
                </c:pt>
                <c:pt idx="214">
                  <c:v>80</c:v>
                </c:pt>
                <c:pt idx="215">
                  <c:v>90</c:v>
                </c:pt>
                <c:pt idx="216">
                  <c:v>99</c:v>
                </c:pt>
                <c:pt idx="217">
                  <c:v>178</c:v>
                </c:pt>
                <c:pt idx="218">
                  <c:v>186</c:v>
                </c:pt>
                <c:pt idx="219">
                  <c:v>126</c:v>
                </c:pt>
                <c:pt idx="220">
                  <c:v>113</c:v>
                </c:pt>
                <c:pt idx="221">
                  <c:v>102</c:v>
                </c:pt>
                <c:pt idx="222">
                  <c:v>182</c:v>
                </c:pt>
                <c:pt idx="223">
                  <c:v>102</c:v>
                </c:pt>
                <c:pt idx="224">
                  <c:v>82</c:v>
                </c:pt>
                <c:pt idx="225">
                  <c:v>109</c:v>
                </c:pt>
                <c:pt idx="226">
                  <c:v>157</c:v>
                </c:pt>
                <c:pt idx="227">
                  <c:v>187</c:v>
                </c:pt>
                <c:pt idx="228">
                  <c:v>119</c:v>
                </c:pt>
                <c:pt idx="229">
                  <c:v>152</c:v>
                </c:pt>
                <c:pt idx="230">
                  <c:v>134</c:v>
                </c:pt>
                <c:pt idx="231">
                  <c:v>90</c:v>
                </c:pt>
                <c:pt idx="232">
                  <c:v>80</c:v>
                </c:pt>
                <c:pt idx="233">
                  <c:v>123</c:v>
                </c:pt>
                <c:pt idx="234">
                  <c:v>122</c:v>
                </c:pt>
                <c:pt idx="235">
                  <c:v>153</c:v>
                </c:pt>
                <c:pt idx="236">
                  <c:v>167</c:v>
                </c:pt>
                <c:pt idx="237">
                  <c:v>148</c:v>
                </c:pt>
                <c:pt idx="238">
                  <c:v>193</c:v>
                </c:pt>
                <c:pt idx="239">
                  <c:v>93</c:v>
                </c:pt>
                <c:pt idx="240">
                  <c:v>119</c:v>
                </c:pt>
                <c:pt idx="241">
                  <c:v>127</c:v>
                </c:pt>
                <c:pt idx="242">
                  <c:v>105</c:v>
                </c:pt>
                <c:pt idx="243">
                  <c:v>122</c:v>
                </c:pt>
                <c:pt idx="244">
                  <c:v>127</c:v>
                </c:pt>
                <c:pt idx="245">
                  <c:v>170</c:v>
                </c:pt>
                <c:pt idx="246">
                  <c:v>101</c:v>
                </c:pt>
                <c:pt idx="247">
                  <c:v>80</c:v>
                </c:pt>
                <c:pt idx="248">
                  <c:v>121</c:v>
                </c:pt>
                <c:pt idx="249">
                  <c:v>120</c:v>
                </c:pt>
                <c:pt idx="250">
                  <c:v>101</c:v>
                </c:pt>
                <c:pt idx="251">
                  <c:v>134</c:v>
                </c:pt>
                <c:pt idx="252">
                  <c:v>155</c:v>
                </c:pt>
                <c:pt idx="253">
                  <c:v>141</c:v>
                </c:pt>
                <c:pt idx="254">
                  <c:v>80</c:v>
                </c:pt>
                <c:pt idx="255">
                  <c:v>116</c:v>
                </c:pt>
                <c:pt idx="256">
                  <c:v>120</c:v>
                </c:pt>
                <c:pt idx="257">
                  <c:v>115</c:v>
                </c:pt>
                <c:pt idx="258">
                  <c:v>127</c:v>
                </c:pt>
                <c:pt idx="259">
                  <c:v>117</c:v>
                </c:pt>
                <c:pt idx="260">
                  <c:v>101</c:v>
                </c:pt>
                <c:pt idx="261">
                  <c:v>115</c:v>
                </c:pt>
                <c:pt idx="262">
                  <c:v>192</c:v>
                </c:pt>
                <c:pt idx="263">
                  <c:v>109</c:v>
                </c:pt>
                <c:pt idx="264">
                  <c:v>97</c:v>
                </c:pt>
                <c:pt idx="265">
                  <c:v>120</c:v>
                </c:pt>
                <c:pt idx="266">
                  <c:v>97</c:v>
                </c:pt>
                <c:pt idx="267">
                  <c:v>109</c:v>
                </c:pt>
                <c:pt idx="268">
                  <c:v>114</c:v>
                </c:pt>
                <c:pt idx="269">
                  <c:v>112</c:v>
                </c:pt>
                <c:pt idx="270">
                  <c:v>113</c:v>
                </c:pt>
                <c:pt idx="271">
                  <c:v>101</c:v>
                </c:pt>
                <c:pt idx="272">
                  <c:v>85</c:v>
                </c:pt>
                <c:pt idx="273">
                  <c:v>100</c:v>
                </c:pt>
                <c:pt idx="274">
                  <c:v>143</c:v>
                </c:pt>
                <c:pt idx="275">
                  <c:v>132</c:v>
                </c:pt>
                <c:pt idx="276">
                  <c:v>106</c:v>
                </c:pt>
                <c:pt idx="277">
                  <c:v>136</c:v>
                </c:pt>
                <c:pt idx="278">
                  <c:v>101</c:v>
                </c:pt>
                <c:pt idx="279">
                  <c:v>166</c:v>
                </c:pt>
                <c:pt idx="280">
                  <c:v>132</c:v>
                </c:pt>
                <c:pt idx="281">
                  <c:v>142</c:v>
                </c:pt>
                <c:pt idx="282">
                  <c:v>91</c:v>
                </c:pt>
                <c:pt idx="283">
                  <c:v>176</c:v>
                </c:pt>
                <c:pt idx="284">
                  <c:v>158</c:v>
                </c:pt>
                <c:pt idx="285">
                  <c:v>108</c:v>
                </c:pt>
                <c:pt idx="286">
                  <c:v>116</c:v>
                </c:pt>
                <c:pt idx="287">
                  <c:v>104</c:v>
                </c:pt>
                <c:pt idx="288">
                  <c:v>108</c:v>
                </c:pt>
                <c:pt idx="289">
                  <c:v>100</c:v>
                </c:pt>
                <c:pt idx="290">
                  <c:v>141</c:v>
                </c:pt>
                <c:pt idx="291">
                  <c:v>129</c:v>
                </c:pt>
                <c:pt idx="292">
                  <c:v>122</c:v>
                </c:pt>
                <c:pt idx="293">
                  <c:v>130</c:v>
                </c:pt>
                <c:pt idx="294">
                  <c:v>108</c:v>
                </c:pt>
                <c:pt idx="295">
                  <c:v>134</c:v>
                </c:pt>
                <c:pt idx="296">
                  <c:v>117</c:v>
                </c:pt>
                <c:pt idx="297">
                  <c:v>139</c:v>
                </c:pt>
                <c:pt idx="298">
                  <c:v>87</c:v>
                </c:pt>
                <c:pt idx="299">
                  <c:v>106</c:v>
                </c:pt>
                <c:pt idx="300">
                  <c:v>108</c:v>
                </c:pt>
                <c:pt idx="301">
                  <c:v>147</c:v>
                </c:pt>
                <c:pt idx="302">
                  <c:v>120</c:v>
                </c:pt>
                <c:pt idx="303">
                  <c:v>123</c:v>
                </c:pt>
                <c:pt idx="304">
                  <c:v>130</c:v>
                </c:pt>
                <c:pt idx="305">
                  <c:v>135</c:v>
                </c:pt>
                <c:pt idx="306">
                  <c:v>106</c:v>
                </c:pt>
                <c:pt idx="307">
                  <c:v>110</c:v>
                </c:pt>
                <c:pt idx="308">
                  <c:v>107</c:v>
                </c:pt>
                <c:pt idx="309">
                  <c:v>134</c:v>
                </c:pt>
                <c:pt idx="310">
                  <c:v>101</c:v>
                </c:pt>
                <c:pt idx="311">
                  <c:v>219</c:v>
                </c:pt>
                <c:pt idx="312">
                  <c:v>131</c:v>
                </c:pt>
                <c:pt idx="313">
                  <c:v>145</c:v>
                </c:pt>
                <c:pt idx="314">
                  <c:v>116</c:v>
                </c:pt>
                <c:pt idx="315">
                  <c:v>81</c:v>
                </c:pt>
                <c:pt idx="316">
                  <c:v>122</c:v>
                </c:pt>
                <c:pt idx="317">
                  <c:v>99</c:v>
                </c:pt>
                <c:pt idx="318">
                  <c:v>107</c:v>
                </c:pt>
                <c:pt idx="319">
                  <c:v>119</c:v>
                </c:pt>
                <c:pt idx="320">
                  <c:v>150</c:v>
                </c:pt>
                <c:pt idx="321">
                  <c:v>144</c:v>
                </c:pt>
                <c:pt idx="322">
                  <c:v>129</c:v>
                </c:pt>
                <c:pt idx="323">
                  <c:v>94</c:v>
                </c:pt>
                <c:pt idx="324">
                  <c:v>154</c:v>
                </c:pt>
                <c:pt idx="325">
                  <c:v>100</c:v>
                </c:pt>
                <c:pt idx="326">
                  <c:v>112</c:v>
                </c:pt>
                <c:pt idx="327">
                  <c:v>100</c:v>
                </c:pt>
                <c:pt idx="328">
                  <c:v>94</c:v>
                </c:pt>
                <c:pt idx="329">
                  <c:v>133</c:v>
                </c:pt>
                <c:pt idx="330">
                  <c:v>115</c:v>
                </c:pt>
                <c:pt idx="331">
                  <c:v>123</c:v>
                </c:pt>
                <c:pt idx="332">
                  <c:v>118</c:v>
                </c:pt>
                <c:pt idx="333">
                  <c:v>89</c:v>
                </c:pt>
                <c:pt idx="334">
                  <c:v>143</c:v>
                </c:pt>
                <c:pt idx="335">
                  <c:v>112</c:v>
                </c:pt>
                <c:pt idx="336">
                  <c:v>139</c:v>
                </c:pt>
                <c:pt idx="337">
                  <c:v>124</c:v>
                </c:pt>
                <c:pt idx="338">
                  <c:v>95</c:v>
                </c:pt>
                <c:pt idx="339">
                  <c:v>122</c:v>
                </c:pt>
                <c:pt idx="340">
                  <c:v>101</c:v>
                </c:pt>
                <c:pt idx="341">
                  <c:v>88</c:v>
                </c:pt>
                <c:pt idx="342">
                  <c:v>37</c:v>
                </c:pt>
                <c:pt idx="343">
                  <c:v>110</c:v>
                </c:pt>
                <c:pt idx="344">
                  <c:v>134</c:v>
                </c:pt>
                <c:pt idx="345">
                  <c:v>93</c:v>
                </c:pt>
                <c:pt idx="346">
                  <c:v>140</c:v>
                </c:pt>
                <c:pt idx="347">
                  <c:v>120</c:v>
                </c:pt>
                <c:pt idx="348">
                  <c:v>80</c:v>
                </c:pt>
                <c:pt idx="349">
                  <c:v>150</c:v>
                </c:pt>
                <c:pt idx="350">
                  <c:v>119</c:v>
                </c:pt>
                <c:pt idx="351">
                  <c:v>90</c:v>
                </c:pt>
                <c:pt idx="352">
                  <c:v>81</c:v>
                </c:pt>
                <c:pt idx="353">
                  <c:v>104</c:v>
                </c:pt>
                <c:pt idx="354">
                  <c:v>110</c:v>
                </c:pt>
                <c:pt idx="355">
                  <c:v>81</c:v>
                </c:pt>
                <c:pt idx="356">
                  <c:v>88</c:v>
                </c:pt>
                <c:pt idx="357">
                  <c:v>102</c:v>
                </c:pt>
                <c:pt idx="358">
                  <c:v>194</c:v>
                </c:pt>
                <c:pt idx="359">
                  <c:v>154</c:v>
                </c:pt>
                <c:pt idx="360">
                  <c:v>215</c:v>
                </c:pt>
                <c:pt idx="361">
                  <c:v>145</c:v>
                </c:pt>
                <c:pt idx="362">
                  <c:v>152</c:v>
                </c:pt>
                <c:pt idx="363">
                  <c:v>126</c:v>
                </c:pt>
                <c:pt idx="364">
                  <c:v>143</c:v>
                </c:pt>
                <c:pt idx="365">
                  <c:v>162</c:v>
                </c:pt>
                <c:pt idx="366">
                  <c:v>117</c:v>
                </c:pt>
                <c:pt idx="367">
                  <c:v>127</c:v>
                </c:pt>
                <c:pt idx="368">
                  <c:v>87</c:v>
                </c:pt>
                <c:pt idx="369">
                  <c:v>117</c:v>
                </c:pt>
                <c:pt idx="370">
                  <c:v>100</c:v>
                </c:pt>
                <c:pt idx="371">
                  <c:v>146</c:v>
                </c:pt>
                <c:pt idx="372">
                  <c:v>133</c:v>
                </c:pt>
                <c:pt idx="373">
                  <c:v>123</c:v>
                </c:pt>
                <c:pt idx="374">
                  <c:v>139</c:v>
                </c:pt>
                <c:pt idx="375">
                  <c:v>96</c:v>
                </c:pt>
                <c:pt idx="376">
                  <c:v>122</c:v>
                </c:pt>
                <c:pt idx="377">
                  <c:v>129</c:v>
                </c:pt>
                <c:pt idx="378">
                  <c:v>130</c:v>
                </c:pt>
                <c:pt idx="379">
                  <c:v>120</c:v>
                </c:pt>
                <c:pt idx="380">
                  <c:v>178</c:v>
                </c:pt>
                <c:pt idx="381">
                  <c:v>131</c:v>
                </c:pt>
                <c:pt idx="382">
                  <c:v>133</c:v>
                </c:pt>
                <c:pt idx="383">
                  <c:v>129</c:v>
                </c:pt>
                <c:pt idx="384">
                  <c:v>110</c:v>
                </c:pt>
                <c:pt idx="385">
                  <c:v>202</c:v>
                </c:pt>
                <c:pt idx="386">
                  <c:v>101</c:v>
                </c:pt>
                <c:pt idx="387">
                  <c:v>94</c:v>
                </c:pt>
                <c:pt idx="388">
                  <c:v>122</c:v>
                </c:pt>
                <c:pt idx="389">
                  <c:v>117</c:v>
                </c:pt>
                <c:pt idx="390">
                  <c:v>111</c:v>
                </c:pt>
                <c:pt idx="391">
                  <c:v>271</c:v>
                </c:pt>
                <c:pt idx="392">
                  <c:v>119</c:v>
                </c:pt>
                <c:pt idx="393">
                  <c:v>88</c:v>
                </c:pt>
                <c:pt idx="394">
                  <c:v>135</c:v>
                </c:pt>
                <c:pt idx="395">
                  <c:v>124</c:v>
                </c:pt>
                <c:pt idx="396">
                  <c:v>81</c:v>
                </c:pt>
                <c:pt idx="397">
                  <c:v>118</c:v>
                </c:pt>
                <c:pt idx="398">
                  <c:v>136</c:v>
                </c:pt>
                <c:pt idx="399">
                  <c:v>125</c:v>
                </c:pt>
                <c:pt idx="400">
                  <c:v>109</c:v>
                </c:pt>
                <c:pt idx="401">
                  <c:v>123</c:v>
                </c:pt>
                <c:pt idx="402">
                  <c:v>119</c:v>
                </c:pt>
                <c:pt idx="403">
                  <c:v>119</c:v>
                </c:pt>
                <c:pt idx="404">
                  <c:v>90</c:v>
                </c:pt>
                <c:pt idx="405">
                  <c:v>134</c:v>
                </c:pt>
                <c:pt idx="406">
                  <c:v>120</c:v>
                </c:pt>
                <c:pt idx="407">
                  <c:v>108</c:v>
                </c:pt>
                <c:pt idx="408">
                  <c:v>116</c:v>
                </c:pt>
                <c:pt idx="409">
                  <c:v>89</c:v>
                </c:pt>
                <c:pt idx="410">
                  <c:v>172</c:v>
                </c:pt>
                <c:pt idx="411">
                  <c:v>132</c:v>
                </c:pt>
                <c:pt idx="412">
                  <c:v>125</c:v>
                </c:pt>
                <c:pt idx="413">
                  <c:v>125</c:v>
                </c:pt>
                <c:pt idx="414">
                  <c:v>93</c:v>
                </c:pt>
                <c:pt idx="415">
                  <c:v>130</c:v>
                </c:pt>
                <c:pt idx="416">
                  <c:v>137</c:v>
                </c:pt>
                <c:pt idx="417">
                  <c:v>100</c:v>
                </c:pt>
                <c:pt idx="418">
                  <c:v>75</c:v>
                </c:pt>
                <c:pt idx="419">
                  <c:v>95</c:v>
                </c:pt>
                <c:pt idx="420">
                  <c:v>102</c:v>
                </c:pt>
                <c:pt idx="421">
                  <c:v>141</c:v>
                </c:pt>
                <c:pt idx="422">
                  <c:v>122</c:v>
                </c:pt>
                <c:pt idx="423">
                  <c:v>121</c:v>
                </c:pt>
                <c:pt idx="424">
                  <c:v>121</c:v>
                </c:pt>
                <c:pt idx="425">
                  <c:v>105</c:v>
                </c:pt>
                <c:pt idx="426">
                  <c:v>110</c:v>
                </c:pt>
                <c:pt idx="427">
                  <c:v>106</c:v>
                </c:pt>
                <c:pt idx="428">
                  <c:v>112</c:v>
                </c:pt>
                <c:pt idx="429">
                  <c:v>112</c:v>
                </c:pt>
                <c:pt idx="430">
                  <c:v>94</c:v>
                </c:pt>
                <c:pt idx="431">
                  <c:v>108</c:v>
                </c:pt>
                <c:pt idx="432">
                  <c:v>112</c:v>
                </c:pt>
                <c:pt idx="433">
                  <c:v>120</c:v>
                </c:pt>
                <c:pt idx="434">
                  <c:v>113</c:v>
                </c:pt>
                <c:pt idx="435">
                  <c:v>101</c:v>
                </c:pt>
                <c:pt idx="436">
                  <c:v>101</c:v>
                </c:pt>
                <c:pt idx="437">
                  <c:v>92</c:v>
                </c:pt>
                <c:pt idx="438">
                  <c:v>83</c:v>
                </c:pt>
                <c:pt idx="439">
                  <c:v>103</c:v>
                </c:pt>
                <c:pt idx="440">
                  <c:v>111</c:v>
                </c:pt>
                <c:pt idx="441">
                  <c:v>90</c:v>
                </c:pt>
                <c:pt idx="442">
                  <c:v>92</c:v>
                </c:pt>
                <c:pt idx="443">
                  <c:v>53</c:v>
                </c:pt>
                <c:pt idx="444">
                  <c:v>87</c:v>
                </c:pt>
                <c:pt idx="445">
                  <c:v>89</c:v>
                </c:pt>
                <c:pt idx="446">
                  <c:v>107</c:v>
                </c:pt>
                <c:pt idx="447">
                  <c:v>89</c:v>
                </c:pt>
                <c:pt idx="448">
                  <c:v>106</c:v>
                </c:pt>
                <c:pt idx="449">
                  <c:v>97</c:v>
                </c:pt>
                <c:pt idx="450">
                  <c:v>130</c:v>
                </c:pt>
                <c:pt idx="451">
                  <c:v>157</c:v>
                </c:pt>
                <c:pt idx="452">
                  <c:v>102</c:v>
                </c:pt>
                <c:pt idx="453">
                  <c:v>92</c:v>
                </c:pt>
                <c:pt idx="454">
                  <c:v>146</c:v>
                </c:pt>
                <c:pt idx="455">
                  <c:v>140</c:v>
                </c:pt>
                <c:pt idx="456">
                  <c:v>146</c:v>
                </c:pt>
                <c:pt idx="457">
                  <c:v>105</c:v>
                </c:pt>
                <c:pt idx="458">
                  <c:v>128</c:v>
                </c:pt>
                <c:pt idx="459">
                  <c:v>128</c:v>
                </c:pt>
                <c:pt idx="460">
                  <c:v>131</c:v>
                </c:pt>
                <c:pt idx="461">
                  <c:v>134</c:v>
                </c:pt>
                <c:pt idx="462">
                  <c:v>163</c:v>
                </c:pt>
                <c:pt idx="463">
                  <c:v>171</c:v>
                </c:pt>
                <c:pt idx="464">
                  <c:v>103</c:v>
                </c:pt>
                <c:pt idx="465">
                  <c:v>140</c:v>
                </c:pt>
                <c:pt idx="466">
                  <c:v>158</c:v>
                </c:pt>
                <c:pt idx="467">
                  <c:v>120</c:v>
                </c:pt>
                <c:pt idx="468">
                  <c:v>170</c:v>
                </c:pt>
                <c:pt idx="469">
                  <c:v>127</c:v>
                </c:pt>
                <c:pt idx="470">
                  <c:v>189</c:v>
                </c:pt>
                <c:pt idx="471">
                  <c:v>215</c:v>
                </c:pt>
                <c:pt idx="472">
                  <c:v>123</c:v>
                </c:pt>
                <c:pt idx="473">
                  <c:v>129</c:v>
                </c:pt>
                <c:pt idx="474">
                  <c:v>133</c:v>
                </c:pt>
                <c:pt idx="475">
                  <c:v>190</c:v>
                </c:pt>
                <c:pt idx="476">
                  <c:v>111</c:v>
                </c:pt>
                <c:pt idx="477">
                  <c:v>122</c:v>
                </c:pt>
                <c:pt idx="478">
                  <c:v>121</c:v>
                </c:pt>
                <c:pt idx="479">
                  <c:v>142</c:v>
                </c:pt>
                <c:pt idx="480">
                  <c:v>114</c:v>
                </c:pt>
                <c:pt idx="481">
                  <c:v>98</c:v>
                </c:pt>
                <c:pt idx="482">
                  <c:v>146</c:v>
                </c:pt>
                <c:pt idx="483">
                  <c:v>150</c:v>
                </c:pt>
                <c:pt idx="484">
                  <c:v>126</c:v>
                </c:pt>
                <c:pt idx="485">
                  <c:v>138</c:v>
                </c:pt>
                <c:pt idx="486">
                  <c:v>124</c:v>
                </c:pt>
                <c:pt idx="487">
                  <c:v>135</c:v>
                </c:pt>
                <c:pt idx="488">
                  <c:v>124</c:v>
                </c:pt>
                <c:pt idx="489">
                  <c:v>121</c:v>
                </c:pt>
                <c:pt idx="490">
                  <c:v>111</c:v>
                </c:pt>
                <c:pt idx="491">
                  <c:v>113</c:v>
                </c:pt>
                <c:pt idx="492">
                  <c:v>126</c:v>
                </c:pt>
                <c:pt idx="493">
                  <c:v>118</c:v>
                </c:pt>
                <c:pt idx="494">
                  <c:v>110</c:v>
                </c:pt>
                <c:pt idx="495">
                  <c:v>114</c:v>
                </c:pt>
                <c:pt idx="496">
                  <c:v>137</c:v>
                </c:pt>
                <c:pt idx="497">
                  <c:v>132</c:v>
                </c:pt>
                <c:pt idx="498">
                  <c:v>110</c:v>
                </c:pt>
                <c:pt idx="499">
                  <c:v>128</c:v>
                </c:pt>
                <c:pt idx="500">
                  <c:v>113</c:v>
                </c:pt>
                <c:pt idx="501">
                  <c:v>128</c:v>
                </c:pt>
                <c:pt idx="502">
                  <c:v>131</c:v>
                </c:pt>
                <c:pt idx="503">
                  <c:v>111</c:v>
                </c:pt>
                <c:pt idx="504">
                  <c:v>94</c:v>
                </c:pt>
                <c:pt idx="505">
                  <c:v>119</c:v>
                </c:pt>
                <c:pt idx="506">
                  <c:v>101</c:v>
                </c:pt>
                <c:pt idx="507">
                  <c:v>110</c:v>
                </c:pt>
                <c:pt idx="508">
                  <c:v>110</c:v>
                </c:pt>
                <c:pt idx="509">
                  <c:v>126</c:v>
                </c:pt>
                <c:pt idx="510">
                  <c:v>89</c:v>
                </c:pt>
                <c:pt idx="511">
                  <c:v>88</c:v>
                </c:pt>
                <c:pt idx="512">
                  <c:v>126</c:v>
                </c:pt>
                <c:pt idx="513">
                  <c:v>131</c:v>
                </c:pt>
                <c:pt idx="514">
                  <c:v>103</c:v>
                </c:pt>
                <c:pt idx="515">
                  <c:v>137</c:v>
                </c:pt>
                <c:pt idx="516">
                  <c:v>98</c:v>
                </c:pt>
                <c:pt idx="517">
                  <c:v>119</c:v>
                </c:pt>
                <c:pt idx="518">
                  <c:v>122</c:v>
                </c:pt>
                <c:pt idx="519">
                  <c:v>88</c:v>
                </c:pt>
                <c:pt idx="520">
                  <c:v>197</c:v>
                </c:pt>
                <c:pt idx="521">
                  <c:v>121</c:v>
                </c:pt>
                <c:pt idx="522">
                  <c:v>113</c:v>
                </c:pt>
                <c:pt idx="523">
                  <c:v>112</c:v>
                </c:pt>
                <c:pt idx="524">
                  <c:v>102</c:v>
                </c:pt>
                <c:pt idx="525">
                  <c:v>92</c:v>
                </c:pt>
                <c:pt idx="526">
                  <c:v>121</c:v>
                </c:pt>
                <c:pt idx="527">
                  <c:v>99</c:v>
                </c:pt>
                <c:pt idx="528">
                  <c:v>164</c:v>
                </c:pt>
                <c:pt idx="529">
                  <c:v>98</c:v>
                </c:pt>
                <c:pt idx="530">
                  <c:v>152</c:v>
                </c:pt>
                <c:pt idx="531">
                  <c:v>100</c:v>
                </c:pt>
                <c:pt idx="532">
                  <c:v>98</c:v>
                </c:pt>
                <c:pt idx="533">
                  <c:v>115</c:v>
                </c:pt>
                <c:pt idx="534">
                  <c:v>135</c:v>
                </c:pt>
                <c:pt idx="535">
                  <c:v>101</c:v>
                </c:pt>
                <c:pt idx="536">
                  <c:v>111</c:v>
                </c:pt>
                <c:pt idx="537">
                  <c:v>84</c:v>
                </c:pt>
                <c:pt idx="538">
                  <c:v>80</c:v>
                </c:pt>
                <c:pt idx="539">
                  <c:v>109</c:v>
                </c:pt>
                <c:pt idx="540">
                  <c:v>102</c:v>
                </c:pt>
                <c:pt idx="541">
                  <c:v>106</c:v>
                </c:pt>
                <c:pt idx="542">
                  <c:v>112</c:v>
                </c:pt>
                <c:pt idx="543">
                  <c:v>89</c:v>
                </c:pt>
                <c:pt idx="544">
                  <c:v>87</c:v>
                </c:pt>
                <c:pt idx="545">
                  <c:v>102</c:v>
                </c:pt>
                <c:pt idx="546">
                  <c:v>118</c:v>
                </c:pt>
                <c:pt idx="547">
                  <c:v>102</c:v>
                </c:pt>
                <c:pt idx="548">
                  <c:v>91</c:v>
                </c:pt>
                <c:pt idx="549">
                  <c:v>108</c:v>
                </c:pt>
                <c:pt idx="550">
                  <c:v>133</c:v>
                </c:pt>
                <c:pt idx="551">
                  <c:v>102</c:v>
                </c:pt>
                <c:pt idx="552">
                  <c:v>90</c:v>
                </c:pt>
                <c:pt idx="553">
                  <c:v>141</c:v>
                </c:pt>
                <c:pt idx="554">
                  <c:v>153</c:v>
                </c:pt>
                <c:pt idx="555">
                  <c:v>164</c:v>
                </c:pt>
                <c:pt idx="556">
                  <c:v>122</c:v>
                </c:pt>
                <c:pt idx="557">
                  <c:v>126</c:v>
                </c:pt>
                <c:pt idx="558">
                  <c:v>138</c:v>
                </c:pt>
                <c:pt idx="559">
                  <c:v>159</c:v>
                </c:pt>
                <c:pt idx="560">
                  <c:v>134</c:v>
                </c:pt>
                <c:pt idx="561">
                  <c:v>129</c:v>
                </c:pt>
                <c:pt idx="562">
                  <c:v>113</c:v>
                </c:pt>
                <c:pt idx="563">
                  <c:v>170</c:v>
                </c:pt>
                <c:pt idx="564">
                  <c:v>172</c:v>
                </c:pt>
                <c:pt idx="565">
                  <c:v>216</c:v>
                </c:pt>
                <c:pt idx="566">
                  <c:v>88</c:v>
                </c:pt>
                <c:pt idx="567">
                  <c:v>112</c:v>
                </c:pt>
                <c:pt idx="568">
                  <c:v>98</c:v>
                </c:pt>
                <c:pt idx="569">
                  <c:v>113</c:v>
                </c:pt>
                <c:pt idx="570">
                  <c:v>147</c:v>
                </c:pt>
                <c:pt idx="571">
                  <c:v>136</c:v>
                </c:pt>
                <c:pt idx="572">
                  <c:v>130</c:v>
                </c:pt>
                <c:pt idx="573">
                  <c:v>147</c:v>
                </c:pt>
                <c:pt idx="574">
                  <c:v>88</c:v>
                </c:pt>
                <c:pt idx="575">
                  <c:v>155</c:v>
                </c:pt>
                <c:pt idx="576">
                  <c:v>128</c:v>
                </c:pt>
                <c:pt idx="577">
                  <c:v>101</c:v>
                </c:pt>
                <c:pt idx="578">
                  <c:v>125</c:v>
                </c:pt>
                <c:pt idx="579">
                  <c:v>93</c:v>
                </c:pt>
                <c:pt idx="580">
                  <c:v>96</c:v>
                </c:pt>
                <c:pt idx="581">
                  <c:v>133</c:v>
                </c:pt>
                <c:pt idx="582">
                  <c:v>85</c:v>
                </c:pt>
                <c:pt idx="583">
                  <c:v>124</c:v>
                </c:pt>
                <c:pt idx="584">
                  <c:v>160</c:v>
                </c:pt>
                <c:pt idx="585">
                  <c:v>147</c:v>
                </c:pt>
                <c:pt idx="586">
                  <c:v>135</c:v>
                </c:pt>
                <c:pt idx="587">
                  <c:v>139</c:v>
                </c:pt>
                <c:pt idx="588">
                  <c:v>129</c:v>
                </c:pt>
                <c:pt idx="589">
                  <c:v>114</c:v>
                </c:pt>
                <c:pt idx="590">
                  <c:v>124</c:v>
                </c:pt>
                <c:pt idx="591">
                  <c:v>160</c:v>
                </c:pt>
                <c:pt idx="592">
                  <c:v>106</c:v>
                </c:pt>
                <c:pt idx="593">
                  <c:v>106</c:v>
                </c:pt>
                <c:pt idx="594">
                  <c:v>135</c:v>
                </c:pt>
                <c:pt idx="595">
                  <c:v>123</c:v>
                </c:pt>
                <c:pt idx="596">
                  <c:v>112</c:v>
                </c:pt>
                <c:pt idx="597">
                  <c:v>128</c:v>
                </c:pt>
                <c:pt idx="598">
                  <c:v>143</c:v>
                </c:pt>
                <c:pt idx="599">
                  <c:v>104</c:v>
                </c:pt>
                <c:pt idx="600">
                  <c:v>124</c:v>
                </c:pt>
                <c:pt idx="601">
                  <c:v>98</c:v>
                </c:pt>
                <c:pt idx="602">
                  <c:v>124</c:v>
                </c:pt>
                <c:pt idx="603">
                  <c:v>107</c:v>
                </c:pt>
                <c:pt idx="604">
                  <c:v>125</c:v>
                </c:pt>
                <c:pt idx="605">
                  <c:v>125</c:v>
                </c:pt>
                <c:pt idx="606">
                  <c:v>112</c:v>
                </c:pt>
                <c:pt idx="607">
                  <c:v>126</c:v>
                </c:pt>
                <c:pt idx="608">
                  <c:v>121</c:v>
                </c:pt>
                <c:pt idx="609">
                  <c:v>103</c:v>
                </c:pt>
                <c:pt idx="610">
                  <c:v>92</c:v>
                </c:pt>
                <c:pt idx="611">
                  <c:v>107</c:v>
                </c:pt>
                <c:pt idx="612">
                  <c:v>111</c:v>
                </c:pt>
                <c:pt idx="613">
                  <c:v>154</c:v>
                </c:pt>
                <c:pt idx="614">
                  <c:v>129</c:v>
                </c:pt>
                <c:pt idx="615">
                  <c:v>120</c:v>
                </c:pt>
                <c:pt idx="616">
                  <c:v>111</c:v>
                </c:pt>
                <c:pt idx="617">
                  <c:v>134</c:v>
                </c:pt>
                <c:pt idx="618">
                  <c:v>120</c:v>
                </c:pt>
                <c:pt idx="619">
                  <c:v>111</c:v>
                </c:pt>
                <c:pt idx="620">
                  <c:v>153</c:v>
                </c:pt>
                <c:pt idx="621">
                  <c:v>104</c:v>
                </c:pt>
                <c:pt idx="622">
                  <c:v>88</c:v>
                </c:pt>
                <c:pt idx="623">
                  <c:v>96</c:v>
                </c:pt>
                <c:pt idx="624">
                  <c:v>93</c:v>
                </c:pt>
                <c:pt idx="625">
                  <c:v>94</c:v>
                </c:pt>
                <c:pt idx="626">
                  <c:v>112</c:v>
                </c:pt>
                <c:pt idx="627">
                  <c:v>122</c:v>
                </c:pt>
                <c:pt idx="628">
                  <c:v>90</c:v>
                </c:pt>
                <c:pt idx="629">
                  <c:v>101</c:v>
                </c:pt>
                <c:pt idx="630">
                  <c:v>105</c:v>
                </c:pt>
                <c:pt idx="631">
                  <c:v>105</c:v>
                </c:pt>
                <c:pt idx="632">
                  <c:v>97</c:v>
                </c:pt>
                <c:pt idx="633">
                  <c:v>105</c:v>
                </c:pt>
                <c:pt idx="634">
                  <c:v>101</c:v>
                </c:pt>
                <c:pt idx="635">
                  <c:v>115</c:v>
                </c:pt>
                <c:pt idx="636">
                  <c:v>101</c:v>
                </c:pt>
                <c:pt idx="637">
                  <c:v>108</c:v>
                </c:pt>
                <c:pt idx="638">
                  <c:v>138</c:v>
                </c:pt>
                <c:pt idx="639">
                  <c:v>110</c:v>
                </c:pt>
                <c:pt idx="640">
                  <c:v>96</c:v>
                </c:pt>
                <c:pt idx="641">
                  <c:v>85</c:v>
                </c:pt>
                <c:pt idx="642">
                  <c:v>88</c:v>
                </c:pt>
                <c:pt idx="643">
                  <c:v>112</c:v>
                </c:pt>
                <c:pt idx="644">
                  <c:v>98</c:v>
                </c:pt>
                <c:pt idx="645">
                  <c:v>86</c:v>
                </c:pt>
                <c:pt idx="646">
                  <c:v>86</c:v>
                </c:pt>
                <c:pt idx="647">
                  <c:v>88</c:v>
                </c:pt>
                <c:pt idx="648">
                  <c:v>91</c:v>
                </c:pt>
                <c:pt idx="649">
                  <c:v>84</c:v>
                </c:pt>
                <c:pt idx="650">
                  <c:v>90</c:v>
                </c:pt>
                <c:pt idx="651">
                  <c:v>90</c:v>
                </c:pt>
                <c:pt idx="652">
                  <c:v>131</c:v>
                </c:pt>
                <c:pt idx="653">
                  <c:v>133</c:v>
                </c:pt>
                <c:pt idx="654">
                  <c:v>138</c:v>
                </c:pt>
                <c:pt idx="655">
                  <c:v>117</c:v>
                </c:pt>
                <c:pt idx="656">
                  <c:v>107</c:v>
                </c:pt>
                <c:pt idx="657">
                  <c:v>174</c:v>
                </c:pt>
                <c:pt idx="658">
                  <c:v>150</c:v>
                </c:pt>
                <c:pt idx="659">
                  <c:v>104</c:v>
                </c:pt>
                <c:pt idx="660">
                  <c:v>136</c:v>
                </c:pt>
                <c:pt idx="661">
                  <c:v>87</c:v>
                </c:pt>
                <c:pt idx="662">
                  <c:v>150</c:v>
                </c:pt>
                <c:pt idx="663">
                  <c:v>134</c:v>
                </c:pt>
                <c:pt idx="664">
                  <c:v>143</c:v>
                </c:pt>
                <c:pt idx="665">
                  <c:v>118</c:v>
                </c:pt>
                <c:pt idx="666">
                  <c:v>157</c:v>
                </c:pt>
                <c:pt idx="667">
                  <c:v>118</c:v>
                </c:pt>
                <c:pt idx="668">
                  <c:v>118</c:v>
                </c:pt>
                <c:pt idx="669">
                  <c:v>144</c:v>
                </c:pt>
                <c:pt idx="670">
                  <c:v>141</c:v>
                </c:pt>
                <c:pt idx="671">
                  <c:v>120</c:v>
                </c:pt>
                <c:pt idx="672">
                  <c:v>97</c:v>
                </c:pt>
                <c:pt idx="673">
                  <c:v>133</c:v>
                </c:pt>
                <c:pt idx="674">
                  <c:v>149</c:v>
                </c:pt>
                <c:pt idx="675">
                  <c:v>118</c:v>
                </c:pt>
                <c:pt idx="676">
                  <c:v>112</c:v>
                </c:pt>
                <c:pt idx="677">
                  <c:v>150</c:v>
                </c:pt>
                <c:pt idx="678">
                  <c:v>162</c:v>
                </c:pt>
                <c:pt idx="679">
                  <c:v>120</c:v>
                </c:pt>
                <c:pt idx="680">
                  <c:v>107</c:v>
                </c:pt>
                <c:pt idx="681">
                  <c:v>123</c:v>
                </c:pt>
                <c:pt idx="682">
                  <c:v>108</c:v>
                </c:pt>
                <c:pt idx="683">
                  <c:v>119</c:v>
                </c:pt>
                <c:pt idx="684">
                  <c:v>77</c:v>
                </c:pt>
                <c:pt idx="685">
                  <c:v>133</c:v>
                </c:pt>
                <c:pt idx="686">
                  <c:v>110</c:v>
                </c:pt>
                <c:pt idx="687">
                  <c:v>109</c:v>
                </c:pt>
                <c:pt idx="688">
                  <c:v>164</c:v>
                </c:pt>
                <c:pt idx="689">
                  <c:v>92</c:v>
                </c:pt>
                <c:pt idx="690">
                  <c:v>175</c:v>
                </c:pt>
                <c:pt idx="691">
                  <c:v>115</c:v>
                </c:pt>
                <c:pt idx="692">
                  <c:v>87</c:v>
                </c:pt>
                <c:pt idx="693">
                  <c:v>96</c:v>
                </c:pt>
                <c:pt idx="694">
                  <c:v>87</c:v>
                </c:pt>
                <c:pt idx="695">
                  <c:v>154</c:v>
                </c:pt>
                <c:pt idx="696">
                  <c:v>106</c:v>
                </c:pt>
                <c:pt idx="697">
                  <c:v>104</c:v>
                </c:pt>
                <c:pt idx="698">
                  <c:v>184</c:v>
                </c:pt>
                <c:pt idx="699">
                  <c:v>129</c:v>
                </c:pt>
                <c:pt idx="700">
                  <c:v>122</c:v>
                </c:pt>
                <c:pt idx="701">
                  <c:v>126</c:v>
                </c:pt>
                <c:pt idx="702">
                  <c:v>116</c:v>
                </c:pt>
                <c:pt idx="703">
                  <c:v>98</c:v>
                </c:pt>
                <c:pt idx="704">
                  <c:v>107</c:v>
                </c:pt>
                <c:pt idx="705">
                  <c:v>139</c:v>
                </c:pt>
                <c:pt idx="706">
                  <c:v>107</c:v>
                </c:pt>
                <c:pt idx="707">
                  <c:v>124</c:v>
                </c:pt>
                <c:pt idx="708">
                  <c:v>106</c:v>
                </c:pt>
                <c:pt idx="709">
                  <c:v>112</c:v>
                </c:pt>
                <c:pt idx="710">
                  <c:v>123</c:v>
                </c:pt>
                <c:pt idx="711">
                  <c:v>121</c:v>
                </c:pt>
                <c:pt idx="712">
                  <c:v>101</c:v>
                </c:pt>
                <c:pt idx="713">
                  <c:v>104</c:v>
                </c:pt>
                <c:pt idx="714">
                  <c:v>120</c:v>
                </c:pt>
                <c:pt idx="715">
                  <c:v>130</c:v>
                </c:pt>
                <c:pt idx="716">
                  <c:v>130</c:v>
                </c:pt>
                <c:pt idx="717">
                  <c:v>104</c:v>
                </c:pt>
                <c:pt idx="718">
                  <c:v>97</c:v>
                </c:pt>
                <c:pt idx="719">
                  <c:v>111</c:v>
                </c:pt>
                <c:pt idx="720">
                  <c:v>104</c:v>
                </c:pt>
                <c:pt idx="721">
                  <c:v>99</c:v>
                </c:pt>
                <c:pt idx="722">
                  <c:v>110</c:v>
                </c:pt>
                <c:pt idx="723">
                  <c:v>105</c:v>
                </c:pt>
                <c:pt idx="724">
                  <c:v>98</c:v>
                </c:pt>
                <c:pt idx="725">
                  <c:v>104</c:v>
                </c:pt>
                <c:pt idx="726">
                  <c:v>111</c:v>
                </c:pt>
                <c:pt idx="727">
                  <c:v>97</c:v>
                </c:pt>
                <c:pt idx="728">
                  <c:v>103</c:v>
                </c:pt>
                <c:pt idx="729">
                  <c:v>108</c:v>
                </c:pt>
                <c:pt idx="730">
                  <c:v>113</c:v>
                </c:pt>
                <c:pt idx="731">
                  <c:v>121</c:v>
                </c:pt>
                <c:pt idx="732">
                  <c:v>109</c:v>
                </c:pt>
                <c:pt idx="733">
                  <c:v>91</c:v>
                </c:pt>
                <c:pt idx="734">
                  <c:v>91</c:v>
                </c:pt>
                <c:pt idx="735">
                  <c:v>117</c:v>
                </c:pt>
                <c:pt idx="736">
                  <c:v>98</c:v>
                </c:pt>
                <c:pt idx="737">
                  <c:v>116</c:v>
                </c:pt>
                <c:pt idx="738">
                  <c:v>91</c:v>
                </c:pt>
                <c:pt idx="739">
                  <c:v>110</c:v>
                </c:pt>
                <c:pt idx="740">
                  <c:v>88</c:v>
                </c:pt>
                <c:pt idx="741">
                  <c:v>135</c:v>
                </c:pt>
                <c:pt idx="742">
                  <c:v>114</c:v>
                </c:pt>
                <c:pt idx="743">
                  <c:v>97</c:v>
                </c:pt>
                <c:pt idx="744">
                  <c:v>112</c:v>
                </c:pt>
                <c:pt idx="745">
                  <c:v>103</c:v>
                </c:pt>
                <c:pt idx="746">
                  <c:v>91</c:v>
                </c:pt>
                <c:pt idx="747">
                  <c:v>88</c:v>
                </c:pt>
                <c:pt idx="748">
                  <c:v>83</c:v>
                </c:pt>
                <c:pt idx="749">
                  <c:v>133</c:v>
                </c:pt>
                <c:pt idx="750">
                  <c:v>96</c:v>
                </c:pt>
                <c:pt idx="751">
                  <c:v>93</c:v>
                </c:pt>
                <c:pt idx="752">
                  <c:v>111</c:v>
                </c:pt>
                <c:pt idx="753">
                  <c:v>151</c:v>
                </c:pt>
                <c:pt idx="754">
                  <c:v>135</c:v>
                </c:pt>
                <c:pt idx="755">
                  <c:v>104</c:v>
                </c:pt>
                <c:pt idx="756">
                  <c:v>143</c:v>
                </c:pt>
                <c:pt idx="757">
                  <c:v>144</c:v>
                </c:pt>
                <c:pt idx="758">
                  <c:v>123</c:v>
                </c:pt>
                <c:pt idx="759">
                  <c:v>90</c:v>
                </c:pt>
                <c:pt idx="760">
                  <c:v>97</c:v>
                </c:pt>
                <c:pt idx="761">
                  <c:v>121</c:v>
                </c:pt>
                <c:pt idx="762">
                  <c:v>95</c:v>
                </c:pt>
                <c:pt idx="763">
                  <c:v>132</c:v>
                </c:pt>
                <c:pt idx="764">
                  <c:v>98</c:v>
                </c:pt>
                <c:pt idx="765">
                  <c:v>78</c:v>
                </c:pt>
                <c:pt idx="766">
                  <c:v>110</c:v>
                </c:pt>
                <c:pt idx="767">
                  <c:v>98</c:v>
                </c:pt>
                <c:pt idx="768">
                  <c:v>114</c:v>
                </c:pt>
                <c:pt idx="769">
                  <c:v>140</c:v>
                </c:pt>
                <c:pt idx="770">
                  <c:v>140</c:v>
                </c:pt>
                <c:pt idx="771">
                  <c:v>145</c:v>
                </c:pt>
                <c:pt idx="772">
                  <c:v>142</c:v>
                </c:pt>
                <c:pt idx="773">
                  <c:v>138</c:v>
                </c:pt>
                <c:pt idx="774">
                  <c:v>74</c:v>
                </c:pt>
                <c:pt idx="775">
                  <c:v>145</c:v>
                </c:pt>
                <c:pt idx="776">
                  <c:v>125</c:v>
                </c:pt>
                <c:pt idx="777">
                  <c:v>128</c:v>
                </c:pt>
                <c:pt idx="778">
                  <c:v>116</c:v>
                </c:pt>
                <c:pt idx="779">
                  <c:v>159</c:v>
                </c:pt>
                <c:pt idx="780">
                  <c:v>111</c:v>
                </c:pt>
                <c:pt idx="781">
                  <c:v>133</c:v>
                </c:pt>
                <c:pt idx="782">
                  <c:v>188</c:v>
                </c:pt>
                <c:pt idx="783">
                  <c:v>123</c:v>
                </c:pt>
                <c:pt idx="784">
                  <c:v>122</c:v>
                </c:pt>
                <c:pt idx="785">
                  <c:v>139</c:v>
                </c:pt>
                <c:pt idx="786">
                  <c:v>131</c:v>
                </c:pt>
                <c:pt idx="787">
                  <c:v>95</c:v>
                </c:pt>
                <c:pt idx="788">
                  <c:v>140</c:v>
                </c:pt>
                <c:pt idx="789">
                  <c:v>119</c:v>
                </c:pt>
                <c:pt idx="790">
                  <c:v>127</c:v>
                </c:pt>
                <c:pt idx="791">
                  <c:v>102</c:v>
                </c:pt>
                <c:pt idx="792">
                  <c:v>119</c:v>
                </c:pt>
                <c:pt idx="793">
                  <c:v>136</c:v>
                </c:pt>
                <c:pt idx="794">
                  <c:v>138</c:v>
                </c:pt>
                <c:pt idx="795">
                  <c:v>139</c:v>
                </c:pt>
                <c:pt idx="796">
                  <c:v>120</c:v>
                </c:pt>
                <c:pt idx="797">
                  <c:v>118</c:v>
                </c:pt>
                <c:pt idx="798">
                  <c:v>107</c:v>
                </c:pt>
                <c:pt idx="799">
                  <c:v>111</c:v>
                </c:pt>
                <c:pt idx="800">
                  <c:v>109</c:v>
                </c:pt>
                <c:pt idx="801">
                  <c:v>130</c:v>
                </c:pt>
                <c:pt idx="802">
                  <c:v>128</c:v>
                </c:pt>
                <c:pt idx="803">
                  <c:v>98</c:v>
                </c:pt>
                <c:pt idx="804">
                  <c:v>100</c:v>
                </c:pt>
                <c:pt idx="805">
                  <c:v>96</c:v>
                </c:pt>
                <c:pt idx="806">
                  <c:v>143</c:v>
                </c:pt>
                <c:pt idx="807">
                  <c:v>138</c:v>
                </c:pt>
                <c:pt idx="808">
                  <c:v>118</c:v>
                </c:pt>
                <c:pt idx="809">
                  <c:v>63</c:v>
                </c:pt>
                <c:pt idx="810">
                  <c:v>126</c:v>
                </c:pt>
                <c:pt idx="811">
                  <c:v>91</c:v>
                </c:pt>
                <c:pt idx="812">
                  <c:v>121</c:v>
                </c:pt>
                <c:pt idx="813">
                  <c:v>121</c:v>
                </c:pt>
                <c:pt idx="814">
                  <c:v>95</c:v>
                </c:pt>
                <c:pt idx="815">
                  <c:v>145</c:v>
                </c:pt>
                <c:pt idx="816">
                  <c:v>99</c:v>
                </c:pt>
                <c:pt idx="817">
                  <c:v>111</c:v>
                </c:pt>
                <c:pt idx="818">
                  <c:v>119</c:v>
                </c:pt>
                <c:pt idx="819">
                  <c:v>127</c:v>
                </c:pt>
                <c:pt idx="820">
                  <c:v>122</c:v>
                </c:pt>
                <c:pt idx="821">
                  <c:v>120</c:v>
                </c:pt>
                <c:pt idx="822">
                  <c:v>119</c:v>
                </c:pt>
                <c:pt idx="823">
                  <c:v>115</c:v>
                </c:pt>
                <c:pt idx="824">
                  <c:v>111</c:v>
                </c:pt>
                <c:pt idx="825">
                  <c:v>108</c:v>
                </c:pt>
                <c:pt idx="826">
                  <c:v>130</c:v>
                </c:pt>
                <c:pt idx="827">
                  <c:v>82</c:v>
                </c:pt>
                <c:pt idx="828">
                  <c:v>131</c:v>
                </c:pt>
                <c:pt idx="829">
                  <c:v>98</c:v>
                </c:pt>
                <c:pt idx="830">
                  <c:v>126</c:v>
                </c:pt>
                <c:pt idx="831">
                  <c:v>114</c:v>
                </c:pt>
                <c:pt idx="832">
                  <c:v>113</c:v>
                </c:pt>
                <c:pt idx="833">
                  <c:v>161</c:v>
                </c:pt>
                <c:pt idx="834">
                  <c:v>105</c:v>
                </c:pt>
                <c:pt idx="835">
                  <c:v>94</c:v>
                </c:pt>
                <c:pt idx="836">
                  <c:v>115</c:v>
                </c:pt>
                <c:pt idx="837">
                  <c:v>140</c:v>
                </c:pt>
                <c:pt idx="838">
                  <c:v>132</c:v>
                </c:pt>
                <c:pt idx="839">
                  <c:v>121</c:v>
                </c:pt>
                <c:pt idx="840">
                  <c:v>102</c:v>
                </c:pt>
                <c:pt idx="841">
                  <c:v>120</c:v>
                </c:pt>
                <c:pt idx="842">
                  <c:v>112</c:v>
                </c:pt>
                <c:pt idx="843">
                  <c:v>117</c:v>
                </c:pt>
                <c:pt idx="844">
                  <c:v>69</c:v>
                </c:pt>
                <c:pt idx="845">
                  <c:v>100</c:v>
                </c:pt>
                <c:pt idx="846">
                  <c:v>110</c:v>
                </c:pt>
                <c:pt idx="847">
                  <c:v>100</c:v>
                </c:pt>
                <c:pt idx="848">
                  <c:v>109</c:v>
                </c:pt>
                <c:pt idx="849">
                  <c:v>109</c:v>
                </c:pt>
                <c:pt idx="850">
                  <c:v>124</c:v>
                </c:pt>
                <c:pt idx="851">
                  <c:v>120</c:v>
                </c:pt>
                <c:pt idx="852">
                  <c:v>120</c:v>
                </c:pt>
                <c:pt idx="853">
                  <c:v>85</c:v>
                </c:pt>
                <c:pt idx="854">
                  <c:v>111</c:v>
                </c:pt>
                <c:pt idx="855">
                  <c:v>135</c:v>
                </c:pt>
                <c:pt idx="856">
                  <c:v>45</c:v>
                </c:pt>
                <c:pt idx="857">
                  <c:v>112</c:v>
                </c:pt>
                <c:pt idx="858">
                  <c:v>103</c:v>
                </c:pt>
                <c:pt idx="859">
                  <c:v>90</c:v>
                </c:pt>
                <c:pt idx="860">
                  <c:v>129</c:v>
                </c:pt>
                <c:pt idx="861">
                  <c:v>100</c:v>
                </c:pt>
                <c:pt idx="862">
                  <c:v>143</c:v>
                </c:pt>
                <c:pt idx="863">
                  <c:v>103</c:v>
                </c:pt>
                <c:pt idx="864">
                  <c:v>115</c:v>
                </c:pt>
                <c:pt idx="865">
                  <c:v>125</c:v>
                </c:pt>
                <c:pt idx="866">
                  <c:v>102</c:v>
                </c:pt>
                <c:pt idx="867">
                  <c:v>101</c:v>
                </c:pt>
                <c:pt idx="868">
                  <c:v>106</c:v>
                </c:pt>
                <c:pt idx="869">
                  <c:v>96</c:v>
                </c:pt>
                <c:pt idx="870">
                  <c:v>111</c:v>
                </c:pt>
                <c:pt idx="871">
                  <c:v>104</c:v>
                </c:pt>
                <c:pt idx="872">
                  <c:v>109</c:v>
                </c:pt>
                <c:pt idx="873">
                  <c:v>109</c:v>
                </c:pt>
                <c:pt idx="874">
                  <c:v>90</c:v>
                </c:pt>
                <c:pt idx="875">
                  <c:v>99</c:v>
                </c:pt>
                <c:pt idx="876">
                  <c:v>110</c:v>
                </c:pt>
                <c:pt idx="877">
                  <c:v>112</c:v>
                </c:pt>
                <c:pt idx="878">
                  <c:v>93</c:v>
                </c:pt>
                <c:pt idx="879">
                  <c:v>110</c:v>
                </c:pt>
                <c:pt idx="880">
                  <c:v>97</c:v>
                </c:pt>
                <c:pt idx="881">
                  <c:v>94</c:v>
                </c:pt>
                <c:pt idx="882">
                  <c:v>93</c:v>
                </c:pt>
                <c:pt idx="883">
                  <c:v>109</c:v>
                </c:pt>
                <c:pt idx="884">
                  <c:v>90</c:v>
                </c:pt>
                <c:pt idx="885">
                  <c:v>110</c:v>
                </c:pt>
                <c:pt idx="886">
                  <c:v>97</c:v>
                </c:pt>
                <c:pt idx="887">
                  <c:v>88</c:v>
                </c:pt>
                <c:pt idx="888">
                  <c:v>111</c:v>
                </c:pt>
                <c:pt idx="889">
                  <c:v>90</c:v>
                </c:pt>
                <c:pt idx="890">
                  <c:v>113</c:v>
                </c:pt>
                <c:pt idx="891">
                  <c:v>90</c:v>
                </c:pt>
                <c:pt idx="892">
                  <c:v>88</c:v>
                </c:pt>
                <c:pt idx="893">
                  <c:v>100</c:v>
                </c:pt>
                <c:pt idx="894">
                  <c:v>97</c:v>
                </c:pt>
                <c:pt idx="895">
                  <c:v>143</c:v>
                </c:pt>
                <c:pt idx="896">
                  <c:v>201</c:v>
                </c:pt>
                <c:pt idx="897">
                  <c:v>195</c:v>
                </c:pt>
                <c:pt idx="898">
                  <c:v>140</c:v>
                </c:pt>
                <c:pt idx="899">
                  <c:v>93</c:v>
                </c:pt>
                <c:pt idx="900">
                  <c:v>104</c:v>
                </c:pt>
                <c:pt idx="901">
                  <c:v>138</c:v>
                </c:pt>
                <c:pt idx="902">
                  <c:v>196</c:v>
                </c:pt>
                <c:pt idx="903">
                  <c:v>95</c:v>
                </c:pt>
                <c:pt idx="904">
                  <c:v>107</c:v>
                </c:pt>
                <c:pt idx="905">
                  <c:v>129</c:v>
                </c:pt>
                <c:pt idx="906">
                  <c:v>194</c:v>
                </c:pt>
                <c:pt idx="907">
                  <c:v>141</c:v>
                </c:pt>
                <c:pt idx="908">
                  <c:v>129</c:v>
                </c:pt>
                <c:pt idx="909">
                  <c:v>88</c:v>
                </c:pt>
                <c:pt idx="910">
                  <c:v>85</c:v>
                </c:pt>
                <c:pt idx="911">
                  <c:v>154</c:v>
                </c:pt>
                <c:pt idx="912">
                  <c:v>124</c:v>
                </c:pt>
                <c:pt idx="913">
                  <c:v>106</c:v>
                </c:pt>
                <c:pt idx="914">
                  <c:v>93</c:v>
                </c:pt>
                <c:pt idx="915">
                  <c:v>117</c:v>
                </c:pt>
                <c:pt idx="916">
                  <c:v>146</c:v>
                </c:pt>
                <c:pt idx="917">
                  <c:v>141</c:v>
                </c:pt>
                <c:pt idx="918">
                  <c:v>137</c:v>
                </c:pt>
                <c:pt idx="919">
                  <c:v>130</c:v>
                </c:pt>
                <c:pt idx="920">
                  <c:v>124</c:v>
                </c:pt>
                <c:pt idx="921">
                  <c:v>132</c:v>
                </c:pt>
                <c:pt idx="922">
                  <c:v>95</c:v>
                </c:pt>
                <c:pt idx="923">
                  <c:v>118</c:v>
                </c:pt>
                <c:pt idx="924">
                  <c:v>136</c:v>
                </c:pt>
                <c:pt idx="925">
                  <c:v>95</c:v>
                </c:pt>
                <c:pt idx="926">
                  <c:v>128</c:v>
                </c:pt>
                <c:pt idx="927">
                  <c:v>109</c:v>
                </c:pt>
                <c:pt idx="928">
                  <c:v>105</c:v>
                </c:pt>
                <c:pt idx="929">
                  <c:v>126</c:v>
                </c:pt>
                <c:pt idx="930">
                  <c:v>128</c:v>
                </c:pt>
                <c:pt idx="931">
                  <c:v>121</c:v>
                </c:pt>
                <c:pt idx="932">
                  <c:v>137</c:v>
                </c:pt>
                <c:pt idx="933">
                  <c:v>155</c:v>
                </c:pt>
                <c:pt idx="934">
                  <c:v>140</c:v>
                </c:pt>
                <c:pt idx="935">
                  <c:v>123</c:v>
                </c:pt>
                <c:pt idx="936">
                  <c:v>105</c:v>
                </c:pt>
                <c:pt idx="937">
                  <c:v>123</c:v>
                </c:pt>
                <c:pt idx="938">
                  <c:v>139</c:v>
                </c:pt>
                <c:pt idx="939">
                  <c:v>129</c:v>
                </c:pt>
                <c:pt idx="940">
                  <c:v>161</c:v>
                </c:pt>
                <c:pt idx="941">
                  <c:v>113</c:v>
                </c:pt>
                <c:pt idx="942">
                  <c:v>116</c:v>
                </c:pt>
                <c:pt idx="943">
                  <c:v>132</c:v>
                </c:pt>
                <c:pt idx="944">
                  <c:v>125</c:v>
                </c:pt>
                <c:pt idx="945">
                  <c:v>118</c:v>
                </c:pt>
                <c:pt idx="946">
                  <c:v>112</c:v>
                </c:pt>
                <c:pt idx="947">
                  <c:v>110</c:v>
                </c:pt>
                <c:pt idx="948">
                  <c:v>123</c:v>
                </c:pt>
                <c:pt idx="949">
                  <c:v>133</c:v>
                </c:pt>
                <c:pt idx="950">
                  <c:v>96</c:v>
                </c:pt>
                <c:pt idx="951">
                  <c:v>98</c:v>
                </c:pt>
                <c:pt idx="952">
                  <c:v>117</c:v>
                </c:pt>
                <c:pt idx="953">
                  <c:v>139</c:v>
                </c:pt>
                <c:pt idx="954">
                  <c:v>88</c:v>
                </c:pt>
                <c:pt idx="955">
                  <c:v>80</c:v>
                </c:pt>
                <c:pt idx="956">
                  <c:v>201</c:v>
                </c:pt>
                <c:pt idx="957">
                  <c:v>102</c:v>
                </c:pt>
                <c:pt idx="958">
                  <c:v>117</c:v>
                </c:pt>
                <c:pt idx="959">
                  <c:v>98</c:v>
                </c:pt>
                <c:pt idx="960">
                  <c:v>116</c:v>
                </c:pt>
                <c:pt idx="961">
                  <c:v>99</c:v>
                </c:pt>
                <c:pt idx="962">
                  <c:v>116</c:v>
                </c:pt>
                <c:pt idx="963">
                  <c:v>103</c:v>
                </c:pt>
                <c:pt idx="964">
                  <c:v>122</c:v>
                </c:pt>
                <c:pt idx="965">
                  <c:v>103</c:v>
                </c:pt>
                <c:pt idx="966">
                  <c:v>112</c:v>
                </c:pt>
                <c:pt idx="967">
                  <c:v>96</c:v>
                </c:pt>
                <c:pt idx="968">
                  <c:v>109</c:v>
                </c:pt>
                <c:pt idx="969">
                  <c:v>113</c:v>
                </c:pt>
                <c:pt idx="970">
                  <c:v>110</c:v>
                </c:pt>
                <c:pt idx="971">
                  <c:v>118</c:v>
                </c:pt>
                <c:pt idx="972">
                  <c:v>124</c:v>
                </c:pt>
                <c:pt idx="973">
                  <c:v>92</c:v>
                </c:pt>
                <c:pt idx="974">
                  <c:v>103</c:v>
                </c:pt>
                <c:pt idx="975">
                  <c:v>84</c:v>
                </c:pt>
                <c:pt idx="976">
                  <c:v>145</c:v>
                </c:pt>
                <c:pt idx="977">
                  <c:v>110</c:v>
                </c:pt>
                <c:pt idx="978">
                  <c:v>97</c:v>
                </c:pt>
                <c:pt idx="979">
                  <c:v>126</c:v>
                </c:pt>
                <c:pt idx="980">
                  <c:v>114</c:v>
                </c:pt>
                <c:pt idx="981">
                  <c:v>106</c:v>
                </c:pt>
                <c:pt idx="982">
                  <c:v>107</c:v>
                </c:pt>
                <c:pt idx="983">
                  <c:v>114</c:v>
                </c:pt>
                <c:pt idx="984">
                  <c:v>98</c:v>
                </c:pt>
                <c:pt idx="985">
                  <c:v>132</c:v>
                </c:pt>
                <c:pt idx="986">
                  <c:v>104</c:v>
                </c:pt>
                <c:pt idx="987">
                  <c:v>126</c:v>
                </c:pt>
                <c:pt idx="988">
                  <c:v>101</c:v>
                </c:pt>
                <c:pt idx="989">
                  <c:v>113</c:v>
                </c:pt>
                <c:pt idx="990">
                  <c:v>105</c:v>
                </c:pt>
                <c:pt idx="991">
                  <c:v>97</c:v>
                </c:pt>
                <c:pt idx="992">
                  <c:v>104</c:v>
                </c:pt>
                <c:pt idx="993">
                  <c:v>100</c:v>
                </c:pt>
                <c:pt idx="994">
                  <c:v>125</c:v>
                </c:pt>
                <c:pt idx="995">
                  <c:v>105</c:v>
                </c:pt>
                <c:pt idx="996">
                  <c:v>123</c:v>
                </c:pt>
                <c:pt idx="997">
                  <c:v>110</c:v>
                </c:pt>
                <c:pt idx="998">
                  <c:v>106</c:v>
                </c:pt>
                <c:pt idx="999">
                  <c:v>90</c:v>
                </c:pt>
                <c:pt idx="1000">
                  <c:v>99</c:v>
                </c:pt>
                <c:pt idx="1001">
                  <c:v>125</c:v>
                </c:pt>
                <c:pt idx="1002">
                  <c:v>93</c:v>
                </c:pt>
                <c:pt idx="1003">
                  <c:v>134</c:v>
                </c:pt>
                <c:pt idx="1004">
                  <c:v>110</c:v>
                </c:pt>
                <c:pt idx="1005">
                  <c:v>122</c:v>
                </c:pt>
                <c:pt idx="1006">
                  <c:v>100</c:v>
                </c:pt>
                <c:pt idx="1007">
                  <c:v>115</c:v>
                </c:pt>
                <c:pt idx="1008">
                  <c:v>133</c:v>
                </c:pt>
                <c:pt idx="1009">
                  <c:v>91</c:v>
                </c:pt>
                <c:pt idx="1010">
                  <c:v>105</c:v>
                </c:pt>
                <c:pt idx="1011">
                  <c:v>100</c:v>
                </c:pt>
                <c:pt idx="1012">
                  <c:v>87</c:v>
                </c:pt>
                <c:pt idx="1013">
                  <c:v>66</c:v>
                </c:pt>
                <c:pt idx="1014">
                  <c:v>125</c:v>
                </c:pt>
                <c:pt idx="1015">
                  <c:v>89</c:v>
                </c:pt>
                <c:pt idx="1016">
                  <c:v>100</c:v>
                </c:pt>
                <c:pt idx="1017">
                  <c:v>89</c:v>
                </c:pt>
                <c:pt idx="1018">
                  <c:v>95</c:v>
                </c:pt>
                <c:pt idx="1019">
                  <c:v>123</c:v>
                </c:pt>
                <c:pt idx="1020">
                  <c:v>103</c:v>
                </c:pt>
                <c:pt idx="1021">
                  <c:v>98</c:v>
                </c:pt>
                <c:pt idx="1022">
                  <c:v>95</c:v>
                </c:pt>
                <c:pt idx="1023">
                  <c:v>100</c:v>
                </c:pt>
                <c:pt idx="1024">
                  <c:v>110</c:v>
                </c:pt>
                <c:pt idx="1025">
                  <c:v>95</c:v>
                </c:pt>
                <c:pt idx="1026">
                  <c:v>97</c:v>
                </c:pt>
                <c:pt idx="1027">
                  <c:v>91</c:v>
                </c:pt>
                <c:pt idx="1028">
                  <c:v>100</c:v>
                </c:pt>
                <c:pt idx="1029">
                  <c:v>119</c:v>
                </c:pt>
                <c:pt idx="1030">
                  <c:v>107</c:v>
                </c:pt>
                <c:pt idx="1031">
                  <c:v>114</c:v>
                </c:pt>
                <c:pt idx="1032">
                  <c:v>88</c:v>
                </c:pt>
                <c:pt idx="1033">
                  <c:v>97</c:v>
                </c:pt>
                <c:pt idx="1034">
                  <c:v>201</c:v>
                </c:pt>
                <c:pt idx="1035">
                  <c:v>106</c:v>
                </c:pt>
                <c:pt idx="1036">
                  <c:v>80</c:v>
                </c:pt>
                <c:pt idx="1037">
                  <c:v>88</c:v>
                </c:pt>
                <c:pt idx="1038">
                  <c:v>84</c:v>
                </c:pt>
                <c:pt idx="1039">
                  <c:v>98</c:v>
                </c:pt>
                <c:pt idx="1040">
                  <c:v>85</c:v>
                </c:pt>
                <c:pt idx="1041">
                  <c:v>169</c:v>
                </c:pt>
                <c:pt idx="1042">
                  <c:v>144</c:v>
                </c:pt>
                <c:pt idx="1043">
                  <c:v>112</c:v>
                </c:pt>
                <c:pt idx="1044">
                  <c:v>123</c:v>
                </c:pt>
                <c:pt idx="1045">
                  <c:v>142</c:v>
                </c:pt>
                <c:pt idx="1046">
                  <c:v>127</c:v>
                </c:pt>
                <c:pt idx="1047">
                  <c:v>115</c:v>
                </c:pt>
                <c:pt idx="1048">
                  <c:v>97</c:v>
                </c:pt>
                <c:pt idx="1049">
                  <c:v>95</c:v>
                </c:pt>
                <c:pt idx="1050">
                  <c:v>121</c:v>
                </c:pt>
                <c:pt idx="1051">
                  <c:v>146</c:v>
                </c:pt>
                <c:pt idx="1052">
                  <c:v>91</c:v>
                </c:pt>
                <c:pt idx="1053">
                  <c:v>107</c:v>
                </c:pt>
                <c:pt idx="1054">
                  <c:v>97</c:v>
                </c:pt>
                <c:pt idx="1055">
                  <c:v>178</c:v>
                </c:pt>
                <c:pt idx="1056">
                  <c:v>95</c:v>
                </c:pt>
                <c:pt idx="1057">
                  <c:v>110</c:v>
                </c:pt>
                <c:pt idx="1058">
                  <c:v>102</c:v>
                </c:pt>
                <c:pt idx="1059">
                  <c:v>110</c:v>
                </c:pt>
                <c:pt idx="1060">
                  <c:v>125</c:v>
                </c:pt>
                <c:pt idx="1061">
                  <c:v>109</c:v>
                </c:pt>
                <c:pt idx="1062">
                  <c:v>124</c:v>
                </c:pt>
                <c:pt idx="1063">
                  <c:v>124</c:v>
                </c:pt>
                <c:pt idx="1064">
                  <c:v>128</c:v>
                </c:pt>
                <c:pt idx="1065">
                  <c:v>131</c:v>
                </c:pt>
                <c:pt idx="1066">
                  <c:v>121</c:v>
                </c:pt>
                <c:pt idx="1067">
                  <c:v>115</c:v>
                </c:pt>
                <c:pt idx="1068">
                  <c:v>111</c:v>
                </c:pt>
                <c:pt idx="1069">
                  <c:v>94</c:v>
                </c:pt>
                <c:pt idx="1070">
                  <c:v>135</c:v>
                </c:pt>
                <c:pt idx="1071">
                  <c:v>106</c:v>
                </c:pt>
                <c:pt idx="1072">
                  <c:v>112</c:v>
                </c:pt>
                <c:pt idx="1073">
                  <c:v>112</c:v>
                </c:pt>
                <c:pt idx="1074">
                  <c:v>90</c:v>
                </c:pt>
                <c:pt idx="1075">
                  <c:v>114</c:v>
                </c:pt>
                <c:pt idx="1076">
                  <c:v>103</c:v>
                </c:pt>
                <c:pt idx="1077">
                  <c:v>110</c:v>
                </c:pt>
                <c:pt idx="1078">
                  <c:v>95</c:v>
                </c:pt>
                <c:pt idx="1079">
                  <c:v>212</c:v>
                </c:pt>
                <c:pt idx="1080">
                  <c:v>105</c:v>
                </c:pt>
                <c:pt idx="1081">
                  <c:v>135</c:v>
                </c:pt>
                <c:pt idx="1082">
                  <c:v>113</c:v>
                </c:pt>
                <c:pt idx="1083">
                  <c:v>107</c:v>
                </c:pt>
                <c:pt idx="1084">
                  <c:v>144</c:v>
                </c:pt>
                <c:pt idx="1085">
                  <c:v>123</c:v>
                </c:pt>
                <c:pt idx="1086">
                  <c:v>128</c:v>
                </c:pt>
                <c:pt idx="1087">
                  <c:v>141</c:v>
                </c:pt>
                <c:pt idx="1088">
                  <c:v>120</c:v>
                </c:pt>
                <c:pt idx="1089">
                  <c:v>105</c:v>
                </c:pt>
                <c:pt idx="1090">
                  <c:v>126</c:v>
                </c:pt>
                <c:pt idx="1091">
                  <c:v>79</c:v>
                </c:pt>
                <c:pt idx="1092">
                  <c:v>106</c:v>
                </c:pt>
                <c:pt idx="1093">
                  <c:v>131</c:v>
                </c:pt>
                <c:pt idx="1094">
                  <c:v>94</c:v>
                </c:pt>
                <c:pt idx="1095">
                  <c:v>101</c:v>
                </c:pt>
                <c:pt idx="1096">
                  <c:v>133</c:v>
                </c:pt>
                <c:pt idx="1097">
                  <c:v>105</c:v>
                </c:pt>
                <c:pt idx="1098">
                  <c:v>120</c:v>
                </c:pt>
                <c:pt idx="1099">
                  <c:v>107</c:v>
                </c:pt>
                <c:pt idx="1100">
                  <c:v>133</c:v>
                </c:pt>
                <c:pt idx="1101">
                  <c:v>134</c:v>
                </c:pt>
                <c:pt idx="1102">
                  <c:v>101</c:v>
                </c:pt>
                <c:pt idx="1103">
                  <c:v>112</c:v>
                </c:pt>
                <c:pt idx="1104">
                  <c:v>96</c:v>
                </c:pt>
                <c:pt idx="1105">
                  <c:v>111</c:v>
                </c:pt>
                <c:pt idx="1106">
                  <c:v>107</c:v>
                </c:pt>
                <c:pt idx="1107">
                  <c:v>98</c:v>
                </c:pt>
                <c:pt idx="1108">
                  <c:v>127</c:v>
                </c:pt>
                <c:pt idx="1109">
                  <c:v>101</c:v>
                </c:pt>
                <c:pt idx="1110">
                  <c:v>108</c:v>
                </c:pt>
                <c:pt idx="1111">
                  <c:v>117</c:v>
                </c:pt>
                <c:pt idx="1112">
                  <c:v>96</c:v>
                </c:pt>
                <c:pt idx="1113">
                  <c:v>101</c:v>
                </c:pt>
                <c:pt idx="1114">
                  <c:v>103</c:v>
                </c:pt>
                <c:pt idx="1115">
                  <c:v>100</c:v>
                </c:pt>
                <c:pt idx="1116">
                  <c:v>125</c:v>
                </c:pt>
                <c:pt idx="1117">
                  <c:v>109</c:v>
                </c:pt>
                <c:pt idx="1118">
                  <c:v>98</c:v>
                </c:pt>
                <c:pt idx="1119">
                  <c:v>106</c:v>
                </c:pt>
                <c:pt idx="1120">
                  <c:v>104</c:v>
                </c:pt>
                <c:pt idx="1121">
                  <c:v>116</c:v>
                </c:pt>
                <c:pt idx="1122">
                  <c:v>120</c:v>
                </c:pt>
                <c:pt idx="1123">
                  <c:v>97</c:v>
                </c:pt>
                <c:pt idx="1124">
                  <c:v>115</c:v>
                </c:pt>
                <c:pt idx="1125">
                  <c:v>123</c:v>
                </c:pt>
                <c:pt idx="1126">
                  <c:v>105</c:v>
                </c:pt>
                <c:pt idx="1127">
                  <c:v>125</c:v>
                </c:pt>
                <c:pt idx="1128">
                  <c:v>118</c:v>
                </c:pt>
                <c:pt idx="1129">
                  <c:v>114</c:v>
                </c:pt>
                <c:pt idx="1130">
                  <c:v>89</c:v>
                </c:pt>
                <c:pt idx="1131">
                  <c:v>110</c:v>
                </c:pt>
                <c:pt idx="1132">
                  <c:v>101</c:v>
                </c:pt>
                <c:pt idx="1133">
                  <c:v>104</c:v>
                </c:pt>
                <c:pt idx="1134">
                  <c:v>134</c:v>
                </c:pt>
                <c:pt idx="1135">
                  <c:v>81</c:v>
                </c:pt>
                <c:pt idx="1136">
                  <c:v>118</c:v>
                </c:pt>
                <c:pt idx="1137">
                  <c:v>96</c:v>
                </c:pt>
                <c:pt idx="1138">
                  <c:v>108</c:v>
                </c:pt>
                <c:pt idx="1139">
                  <c:v>106</c:v>
                </c:pt>
                <c:pt idx="1140">
                  <c:v>89</c:v>
                </c:pt>
                <c:pt idx="1141">
                  <c:v>135</c:v>
                </c:pt>
                <c:pt idx="1142">
                  <c:v>130</c:v>
                </c:pt>
                <c:pt idx="1143">
                  <c:v>88</c:v>
                </c:pt>
                <c:pt idx="1144">
                  <c:v>126</c:v>
                </c:pt>
                <c:pt idx="1145">
                  <c:v>93</c:v>
                </c:pt>
                <c:pt idx="1146">
                  <c:v>92</c:v>
                </c:pt>
                <c:pt idx="1147">
                  <c:v>111</c:v>
                </c:pt>
                <c:pt idx="1148">
                  <c:v>100</c:v>
                </c:pt>
                <c:pt idx="1149">
                  <c:v>106</c:v>
                </c:pt>
                <c:pt idx="1150">
                  <c:v>104</c:v>
                </c:pt>
                <c:pt idx="1151">
                  <c:v>102</c:v>
                </c:pt>
                <c:pt idx="1152">
                  <c:v>103</c:v>
                </c:pt>
                <c:pt idx="1153">
                  <c:v>111</c:v>
                </c:pt>
                <c:pt idx="1154">
                  <c:v>91</c:v>
                </c:pt>
                <c:pt idx="1155">
                  <c:v>108</c:v>
                </c:pt>
                <c:pt idx="1156">
                  <c:v>95</c:v>
                </c:pt>
                <c:pt idx="1157">
                  <c:v>91</c:v>
                </c:pt>
                <c:pt idx="1158">
                  <c:v>117</c:v>
                </c:pt>
                <c:pt idx="1159">
                  <c:v>112</c:v>
                </c:pt>
                <c:pt idx="1160">
                  <c:v>106</c:v>
                </c:pt>
                <c:pt idx="1161">
                  <c:v>104</c:v>
                </c:pt>
                <c:pt idx="1162">
                  <c:v>102</c:v>
                </c:pt>
                <c:pt idx="1163">
                  <c:v>107</c:v>
                </c:pt>
                <c:pt idx="1164">
                  <c:v>99</c:v>
                </c:pt>
                <c:pt idx="1165">
                  <c:v>104</c:v>
                </c:pt>
                <c:pt idx="1166">
                  <c:v>113</c:v>
                </c:pt>
                <c:pt idx="1167">
                  <c:v>104</c:v>
                </c:pt>
                <c:pt idx="1168">
                  <c:v>89</c:v>
                </c:pt>
                <c:pt idx="1169">
                  <c:v>95</c:v>
                </c:pt>
                <c:pt idx="1170">
                  <c:v>34</c:v>
                </c:pt>
                <c:pt idx="1171">
                  <c:v>80</c:v>
                </c:pt>
                <c:pt idx="1172">
                  <c:v>99</c:v>
                </c:pt>
                <c:pt idx="1173">
                  <c:v>108</c:v>
                </c:pt>
                <c:pt idx="1174">
                  <c:v>100</c:v>
                </c:pt>
                <c:pt idx="1175">
                  <c:v>104</c:v>
                </c:pt>
                <c:pt idx="1176">
                  <c:v>120</c:v>
                </c:pt>
                <c:pt idx="1177">
                  <c:v>88</c:v>
                </c:pt>
                <c:pt idx="1178">
                  <c:v>84</c:v>
                </c:pt>
                <c:pt idx="1179">
                  <c:v>90</c:v>
                </c:pt>
                <c:pt idx="1180">
                  <c:v>90</c:v>
                </c:pt>
                <c:pt idx="1181">
                  <c:v>80</c:v>
                </c:pt>
                <c:pt idx="1182">
                  <c:v>80</c:v>
                </c:pt>
                <c:pt idx="1183">
                  <c:v>106</c:v>
                </c:pt>
                <c:pt idx="1184">
                  <c:v>80</c:v>
                </c:pt>
                <c:pt idx="1185">
                  <c:v>100</c:v>
                </c:pt>
                <c:pt idx="1186">
                  <c:v>153</c:v>
                </c:pt>
                <c:pt idx="1187">
                  <c:v>124</c:v>
                </c:pt>
                <c:pt idx="1188">
                  <c:v>123</c:v>
                </c:pt>
                <c:pt idx="1189">
                  <c:v>131</c:v>
                </c:pt>
                <c:pt idx="1190">
                  <c:v>124</c:v>
                </c:pt>
                <c:pt idx="1191">
                  <c:v>97</c:v>
                </c:pt>
                <c:pt idx="1192">
                  <c:v>115</c:v>
                </c:pt>
                <c:pt idx="1193">
                  <c:v>124</c:v>
                </c:pt>
                <c:pt idx="1194">
                  <c:v>124</c:v>
                </c:pt>
                <c:pt idx="1195">
                  <c:v>140</c:v>
                </c:pt>
                <c:pt idx="1196">
                  <c:v>101</c:v>
                </c:pt>
                <c:pt idx="1197">
                  <c:v>122</c:v>
                </c:pt>
                <c:pt idx="1198">
                  <c:v>105</c:v>
                </c:pt>
                <c:pt idx="1199">
                  <c:v>90</c:v>
                </c:pt>
                <c:pt idx="1200">
                  <c:v>94</c:v>
                </c:pt>
                <c:pt idx="1201">
                  <c:v>121</c:v>
                </c:pt>
                <c:pt idx="1202">
                  <c:v>114</c:v>
                </c:pt>
                <c:pt idx="1203">
                  <c:v>96</c:v>
                </c:pt>
                <c:pt idx="1204">
                  <c:v>120</c:v>
                </c:pt>
                <c:pt idx="1205">
                  <c:v>126</c:v>
                </c:pt>
                <c:pt idx="1206">
                  <c:v>83</c:v>
                </c:pt>
                <c:pt idx="1207">
                  <c:v>113</c:v>
                </c:pt>
                <c:pt idx="1208">
                  <c:v>136</c:v>
                </c:pt>
                <c:pt idx="1209">
                  <c:v>121</c:v>
                </c:pt>
                <c:pt idx="1210">
                  <c:v>99</c:v>
                </c:pt>
                <c:pt idx="1211">
                  <c:v>111</c:v>
                </c:pt>
                <c:pt idx="1212">
                  <c:v>130</c:v>
                </c:pt>
                <c:pt idx="1213">
                  <c:v>92</c:v>
                </c:pt>
                <c:pt idx="1214">
                  <c:v>108</c:v>
                </c:pt>
                <c:pt idx="1215">
                  <c:v>123</c:v>
                </c:pt>
                <c:pt idx="1216">
                  <c:v>112</c:v>
                </c:pt>
                <c:pt idx="1217">
                  <c:v>106</c:v>
                </c:pt>
                <c:pt idx="1218">
                  <c:v>128</c:v>
                </c:pt>
                <c:pt idx="1219">
                  <c:v>123</c:v>
                </c:pt>
                <c:pt idx="1220">
                  <c:v>114</c:v>
                </c:pt>
                <c:pt idx="1221">
                  <c:v>103</c:v>
                </c:pt>
                <c:pt idx="1222">
                  <c:v>124</c:v>
                </c:pt>
                <c:pt idx="1223">
                  <c:v>84</c:v>
                </c:pt>
                <c:pt idx="1224">
                  <c:v>251</c:v>
                </c:pt>
                <c:pt idx="1225">
                  <c:v>110</c:v>
                </c:pt>
                <c:pt idx="1226">
                  <c:v>123</c:v>
                </c:pt>
                <c:pt idx="1227">
                  <c:v>109</c:v>
                </c:pt>
                <c:pt idx="1228">
                  <c:v>135</c:v>
                </c:pt>
                <c:pt idx="1229">
                  <c:v>126</c:v>
                </c:pt>
                <c:pt idx="1230">
                  <c:v>87</c:v>
                </c:pt>
                <c:pt idx="1231">
                  <c:v>96</c:v>
                </c:pt>
                <c:pt idx="1232">
                  <c:v>116</c:v>
                </c:pt>
                <c:pt idx="1233">
                  <c:v>118</c:v>
                </c:pt>
                <c:pt idx="1234">
                  <c:v>101</c:v>
                </c:pt>
                <c:pt idx="1235">
                  <c:v>87</c:v>
                </c:pt>
                <c:pt idx="1236">
                  <c:v>95</c:v>
                </c:pt>
                <c:pt idx="1237">
                  <c:v>127</c:v>
                </c:pt>
                <c:pt idx="1238">
                  <c:v>114</c:v>
                </c:pt>
                <c:pt idx="1239">
                  <c:v>108</c:v>
                </c:pt>
                <c:pt idx="1240">
                  <c:v>88</c:v>
                </c:pt>
                <c:pt idx="1241">
                  <c:v>134</c:v>
                </c:pt>
                <c:pt idx="1242">
                  <c:v>133</c:v>
                </c:pt>
                <c:pt idx="1243">
                  <c:v>117</c:v>
                </c:pt>
                <c:pt idx="1244">
                  <c:v>121</c:v>
                </c:pt>
                <c:pt idx="1245">
                  <c:v>85</c:v>
                </c:pt>
                <c:pt idx="1246">
                  <c:v>124</c:v>
                </c:pt>
                <c:pt idx="1247">
                  <c:v>132</c:v>
                </c:pt>
                <c:pt idx="1248">
                  <c:v>122</c:v>
                </c:pt>
                <c:pt idx="1249">
                  <c:v>127</c:v>
                </c:pt>
                <c:pt idx="1250">
                  <c:v>127</c:v>
                </c:pt>
                <c:pt idx="1251">
                  <c:v>133</c:v>
                </c:pt>
                <c:pt idx="1252">
                  <c:v>94</c:v>
                </c:pt>
                <c:pt idx="1253">
                  <c:v>114</c:v>
                </c:pt>
                <c:pt idx="1254">
                  <c:v>109</c:v>
                </c:pt>
                <c:pt idx="1255">
                  <c:v>125</c:v>
                </c:pt>
                <c:pt idx="1256">
                  <c:v>119</c:v>
                </c:pt>
                <c:pt idx="1257">
                  <c:v>135</c:v>
                </c:pt>
                <c:pt idx="1258">
                  <c:v>118</c:v>
                </c:pt>
                <c:pt idx="1259">
                  <c:v>132</c:v>
                </c:pt>
                <c:pt idx="1260">
                  <c:v>68</c:v>
                </c:pt>
                <c:pt idx="1261">
                  <c:v>97</c:v>
                </c:pt>
                <c:pt idx="1262">
                  <c:v>112</c:v>
                </c:pt>
                <c:pt idx="1263">
                  <c:v>100</c:v>
                </c:pt>
                <c:pt idx="1264">
                  <c:v>101</c:v>
                </c:pt>
                <c:pt idx="1265">
                  <c:v>100</c:v>
                </c:pt>
                <c:pt idx="1266">
                  <c:v>107</c:v>
                </c:pt>
                <c:pt idx="1267">
                  <c:v>116</c:v>
                </c:pt>
                <c:pt idx="1268">
                  <c:v>112</c:v>
                </c:pt>
                <c:pt idx="1269">
                  <c:v>115</c:v>
                </c:pt>
                <c:pt idx="1270">
                  <c:v>118</c:v>
                </c:pt>
                <c:pt idx="1271">
                  <c:v>95</c:v>
                </c:pt>
                <c:pt idx="1272">
                  <c:v>103</c:v>
                </c:pt>
                <c:pt idx="1273">
                  <c:v>99</c:v>
                </c:pt>
                <c:pt idx="1274">
                  <c:v>93</c:v>
                </c:pt>
                <c:pt idx="1275">
                  <c:v>109</c:v>
                </c:pt>
                <c:pt idx="1276">
                  <c:v>109</c:v>
                </c:pt>
                <c:pt idx="1277">
                  <c:v>110</c:v>
                </c:pt>
                <c:pt idx="1278">
                  <c:v>97</c:v>
                </c:pt>
                <c:pt idx="1279">
                  <c:v>119</c:v>
                </c:pt>
                <c:pt idx="1280">
                  <c:v>92</c:v>
                </c:pt>
                <c:pt idx="1281">
                  <c:v>99</c:v>
                </c:pt>
                <c:pt idx="1282">
                  <c:v>108</c:v>
                </c:pt>
                <c:pt idx="1283">
                  <c:v>106</c:v>
                </c:pt>
                <c:pt idx="1284">
                  <c:v>120</c:v>
                </c:pt>
                <c:pt idx="1285">
                  <c:v>130</c:v>
                </c:pt>
                <c:pt idx="1286">
                  <c:v>126</c:v>
                </c:pt>
                <c:pt idx="1287">
                  <c:v>120</c:v>
                </c:pt>
                <c:pt idx="1288">
                  <c:v>99</c:v>
                </c:pt>
                <c:pt idx="1289">
                  <c:v>119</c:v>
                </c:pt>
                <c:pt idx="1290">
                  <c:v>128</c:v>
                </c:pt>
                <c:pt idx="1291">
                  <c:v>118</c:v>
                </c:pt>
                <c:pt idx="1292">
                  <c:v>95</c:v>
                </c:pt>
                <c:pt idx="1293">
                  <c:v>106</c:v>
                </c:pt>
                <c:pt idx="1294">
                  <c:v>107</c:v>
                </c:pt>
                <c:pt idx="1295">
                  <c:v>108</c:v>
                </c:pt>
                <c:pt idx="1296">
                  <c:v>122</c:v>
                </c:pt>
                <c:pt idx="1297">
                  <c:v>99</c:v>
                </c:pt>
                <c:pt idx="1298">
                  <c:v>150</c:v>
                </c:pt>
                <c:pt idx="1299">
                  <c:v>116</c:v>
                </c:pt>
                <c:pt idx="1300">
                  <c:v>112</c:v>
                </c:pt>
                <c:pt idx="1301">
                  <c:v>91</c:v>
                </c:pt>
                <c:pt idx="1302">
                  <c:v>101</c:v>
                </c:pt>
                <c:pt idx="1303">
                  <c:v>99</c:v>
                </c:pt>
                <c:pt idx="1304">
                  <c:v>106</c:v>
                </c:pt>
                <c:pt idx="1305">
                  <c:v>107</c:v>
                </c:pt>
                <c:pt idx="1306">
                  <c:v>103</c:v>
                </c:pt>
                <c:pt idx="1307">
                  <c:v>100</c:v>
                </c:pt>
                <c:pt idx="1308">
                  <c:v>90</c:v>
                </c:pt>
                <c:pt idx="1309">
                  <c:v>105</c:v>
                </c:pt>
                <c:pt idx="1310">
                  <c:v>107</c:v>
                </c:pt>
                <c:pt idx="1311">
                  <c:v>129</c:v>
                </c:pt>
                <c:pt idx="1312">
                  <c:v>116</c:v>
                </c:pt>
                <c:pt idx="1313">
                  <c:v>96</c:v>
                </c:pt>
                <c:pt idx="1314">
                  <c:v>95</c:v>
                </c:pt>
                <c:pt idx="1315">
                  <c:v>91</c:v>
                </c:pt>
                <c:pt idx="1316">
                  <c:v>130</c:v>
                </c:pt>
                <c:pt idx="1317">
                  <c:v>89</c:v>
                </c:pt>
                <c:pt idx="1318">
                  <c:v>73</c:v>
                </c:pt>
                <c:pt idx="1319">
                  <c:v>86</c:v>
                </c:pt>
                <c:pt idx="1320">
                  <c:v>94</c:v>
                </c:pt>
                <c:pt idx="1321">
                  <c:v>97</c:v>
                </c:pt>
                <c:pt idx="1322">
                  <c:v>101</c:v>
                </c:pt>
                <c:pt idx="1323">
                  <c:v>86</c:v>
                </c:pt>
                <c:pt idx="1324">
                  <c:v>86</c:v>
                </c:pt>
                <c:pt idx="1325">
                  <c:v>75</c:v>
                </c:pt>
                <c:pt idx="1326">
                  <c:v>106</c:v>
                </c:pt>
                <c:pt idx="1327">
                  <c:v>92</c:v>
                </c:pt>
                <c:pt idx="1328">
                  <c:v>72</c:v>
                </c:pt>
                <c:pt idx="1329">
                  <c:v>81</c:v>
                </c:pt>
                <c:pt idx="1330">
                  <c:v>90</c:v>
                </c:pt>
                <c:pt idx="1331">
                  <c:v>77</c:v>
                </c:pt>
                <c:pt idx="1332">
                  <c:v>183</c:v>
                </c:pt>
                <c:pt idx="1333">
                  <c:v>150</c:v>
                </c:pt>
                <c:pt idx="1334">
                  <c:v>123</c:v>
                </c:pt>
                <c:pt idx="1335">
                  <c:v>96</c:v>
                </c:pt>
                <c:pt idx="1336">
                  <c:v>124</c:v>
                </c:pt>
                <c:pt idx="1337">
                  <c:v>92</c:v>
                </c:pt>
                <c:pt idx="1338">
                  <c:v>93</c:v>
                </c:pt>
                <c:pt idx="1339">
                  <c:v>124</c:v>
                </c:pt>
                <c:pt idx="1340">
                  <c:v>136</c:v>
                </c:pt>
                <c:pt idx="1341">
                  <c:v>91</c:v>
                </c:pt>
                <c:pt idx="1342">
                  <c:v>131</c:v>
                </c:pt>
                <c:pt idx="1343">
                  <c:v>115</c:v>
                </c:pt>
                <c:pt idx="1344">
                  <c:v>89</c:v>
                </c:pt>
                <c:pt idx="1345">
                  <c:v>129</c:v>
                </c:pt>
                <c:pt idx="1346">
                  <c:v>129</c:v>
                </c:pt>
                <c:pt idx="1347">
                  <c:v>138</c:v>
                </c:pt>
                <c:pt idx="1348">
                  <c:v>122</c:v>
                </c:pt>
                <c:pt idx="1349">
                  <c:v>118</c:v>
                </c:pt>
                <c:pt idx="1350">
                  <c:v>154</c:v>
                </c:pt>
                <c:pt idx="1351">
                  <c:v>86</c:v>
                </c:pt>
                <c:pt idx="1352">
                  <c:v>115</c:v>
                </c:pt>
                <c:pt idx="1353">
                  <c:v>152</c:v>
                </c:pt>
                <c:pt idx="1354">
                  <c:v>141</c:v>
                </c:pt>
                <c:pt idx="1355">
                  <c:v>106</c:v>
                </c:pt>
                <c:pt idx="1356">
                  <c:v>130</c:v>
                </c:pt>
                <c:pt idx="1357">
                  <c:v>141</c:v>
                </c:pt>
                <c:pt idx="1358">
                  <c:v>131</c:v>
                </c:pt>
                <c:pt idx="1359">
                  <c:v>114</c:v>
                </c:pt>
                <c:pt idx="1360">
                  <c:v>155</c:v>
                </c:pt>
                <c:pt idx="1361">
                  <c:v>120</c:v>
                </c:pt>
                <c:pt idx="1362">
                  <c:v>117</c:v>
                </c:pt>
                <c:pt idx="1363">
                  <c:v>144</c:v>
                </c:pt>
                <c:pt idx="1364">
                  <c:v>113</c:v>
                </c:pt>
                <c:pt idx="1365">
                  <c:v>134</c:v>
                </c:pt>
                <c:pt idx="1366">
                  <c:v>129</c:v>
                </c:pt>
                <c:pt idx="1367">
                  <c:v>105</c:v>
                </c:pt>
                <c:pt idx="1368">
                  <c:v>101</c:v>
                </c:pt>
                <c:pt idx="1369">
                  <c:v>120</c:v>
                </c:pt>
                <c:pt idx="1370">
                  <c:v>113</c:v>
                </c:pt>
                <c:pt idx="1371">
                  <c:v>93</c:v>
                </c:pt>
                <c:pt idx="1372">
                  <c:v>106</c:v>
                </c:pt>
                <c:pt idx="1373">
                  <c:v>109</c:v>
                </c:pt>
                <c:pt idx="1374">
                  <c:v>117</c:v>
                </c:pt>
                <c:pt idx="1375">
                  <c:v>114</c:v>
                </c:pt>
                <c:pt idx="1376">
                  <c:v>97</c:v>
                </c:pt>
                <c:pt idx="1377">
                  <c:v>98</c:v>
                </c:pt>
                <c:pt idx="1378">
                  <c:v>75</c:v>
                </c:pt>
                <c:pt idx="1379">
                  <c:v>132</c:v>
                </c:pt>
                <c:pt idx="1380">
                  <c:v>101</c:v>
                </c:pt>
                <c:pt idx="1381">
                  <c:v>105</c:v>
                </c:pt>
                <c:pt idx="1382">
                  <c:v>98</c:v>
                </c:pt>
                <c:pt idx="1383">
                  <c:v>109</c:v>
                </c:pt>
                <c:pt idx="1384">
                  <c:v>102</c:v>
                </c:pt>
                <c:pt idx="1385">
                  <c:v>125</c:v>
                </c:pt>
                <c:pt idx="1386">
                  <c:v>139</c:v>
                </c:pt>
                <c:pt idx="1387">
                  <c:v>112</c:v>
                </c:pt>
                <c:pt idx="1388">
                  <c:v>101</c:v>
                </c:pt>
                <c:pt idx="1389">
                  <c:v>82</c:v>
                </c:pt>
                <c:pt idx="1390">
                  <c:v>139</c:v>
                </c:pt>
                <c:pt idx="1391">
                  <c:v>117</c:v>
                </c:pt>
                <c:pt idx="1392">
                  <c:v>130</c:v>
                </c:pt>
                <c:pt idx="1393">
                  <c:v>110</c:v>
                </c:pt>
                <c:pt idx="1394">
                  <c:v>125</c:v>
                </c:pt>
                <c:pt idx="1395">
                  <c:v>117</c:v>
                </c:pt>
                <c:pt idx="1396">
                  <c:v>136</c:v>
                </c:pt>
                <c:pt idx="1397">
                  <c:v>127</c:v>
                </c:pt>
                <c:pt idx="1398">
                  <c:v>115</c:v>
                </c:pt>
                <c:pt idx="1399">
                  <c:v>104</c:v>
                </c:pt>
                <c:pt idx="1400">
                  <c:v>136</c:v>
                </c:pt>
                <c:pt idx="1401">
                  <c:v>105</c:v>
                </c:pt>
                <c:pt idx="1402">
                  <c:v>129</c:v>
                </c:pt>
                <c:pt idx="1403">
                  <c:v>113</c:v>
                </c:pt>
                <c:pt idx="1404">
                  <c:v>114</c:v>
                </c:pt>
                <c:pt idx="1405">
                  <c:v>114</c:v>
                </c:pt>
                <c:pt idx="1406">
                  <c:v>114</c:v>
                </c:pt>
                <c:pt idx="1407">
                  <c:v>103</c:v>
                </c:pt>
                <c:pt idx="1408">
                  <c:v>114</c:v>
                </c:pt>
                <c:pt idx="1409">
                  <c:v>111</c:v>
                </c:pt>
                <c:pt idx="1410">
                  <c:v>98</c:v>
                </c:pt>
                <c:pt idx="1411">
                  <c:v>110</c:v>
                </c:pt>
                <c:pt idx="1412">
                  <c:v>120</c:v>
                </c:pt>
                <c:pt idx="1413">
                  <c:v>111</c:v>
                </c:pt>
                <c:pt idx="1414">
                  <c:v>97</c:v>
                </c:pt>
                <c:pt idx="1415">
                  <c:v>98</c:v>
                </c:pt>
                <c:pt idx="1416">
                  <c:v>119</c:v>
                </c:pt>
                <c:pt idx="1417">
                  <c:v>125</c:v>
                </c:pt>
                <c:pt idx="1418">
                  <c:v>98</c:v>
                </c:pt>
                <c:pt idx="1419">
                  <c:v>117</c:v>
                </c:pt>
                <c:pt idx="1420">
                  <c:v>115</c:v>
                </c:pt>
                <c:pt idx="1421">
                  <c:v>109</c:v>
                </c:pt>
                <c:pt idx="1422">
                  <c:v>78</c:v>
                </c:pt>
                <c:pt idx="1423">
                  <c:v>118</c:v>
                </c:pt>
                <c:pt idx="1424">
                  <c:v>97</c:v>
                </c:pt>
                <c:pt idx="1425">
                  <c:v>97</c:v>
                </c:pt>
                <c:pt idx="1426">
                  <c:v>117</c:v>
                </c:pt>
                <c:pt idx="1427">
                  <c:v>90</c:v>
                </c:pt>
                <c:pt idx="1428">
                  <c:v>109</c:v>
                </c:pt>
                <c:pt idx="1429">
                  <c:v>106</c:v>
                </c:pt>
                <c:pt idx="1430">
                  <c:v>81</c:v>
                </c:pt>
                <c:pt idx="1431">
                  <c:v>117</c:v>
                </c:pt>
                <c:pt idx="1432">
                  <c:v>176</c:v>
                </c:pt>
                <c:pt idx="1433">
                  <c:v>125</c:v>
                </c:pt>
                <c:pt idx="1434">
                  <c:v>106</c:v>
                </c:pt>
                <c:pt idx="1435">
                  <c:v>92</c:v>
                </c:pt>
                <c:pt idx="1436">
                  <c:v>92</c:v>
                </c:pt>
                <c:pt idx="1437">
                  <c:v>98</c:v>
                </c:pt>
                <c:pt idx="1438">
                  <c:v>90</c:v>
                </c:pt>
                <c:pt idx="1439">
                  <c:v>115</c:v>
                </c:pt>
                <c:pt idx="1440">
                  <c:v>118</c:v>
                </c:pt>
                <c:pt idx="1441">
                  <c:v>103</c:v>
                </c:pt>
                <c:pt idx="1442">
                  <c:v>109</c:v>
                </c:pt>
                <c:pt idx="1443">
                  <c:v>116</c:v>
                </c:pt>
                <c:pt idx="1444">
                  <c:v>97</c:v>
                </c:pt>
                <c:pt idx="1445">
                  <c:v>116</c:v>
                </c:pt>
                <c:pt idx="1446">
                  <c:v>106</c:v>
                </c:pt>
                <c:pt idx="1447">
                  <c:v>144</c:v>
                </c:pt>
                <c:pt idx="1448">
                  <c:v>141</c:v>
                </c:pt>
                <c:pt idx="1449">
                  <c:v>81</c:v>
                </c:pt>
                <c:pt idx="1450">
                  <c:v>91</c:v>
                </c:pt>
                <c:pt idx="1451">
                  <c:v>92</c:v>
                </c:pt>
                <c:pt idx="1452">
                  <c:v>41</c:v>
                </c:pt>
                <c:pt idx="1453">
                  <c:v>101</c:v>
                </c:pt>
                <c:pt idx="1454">
                  <c:v>117</c:v>
                </c:pt>
                <c:pt idx="1455">
                  <c:v>99</c:v>
                </c:pt>
                <c:pt idx="1456">
                  <c:v>109</c:v>
                </c:pt>
                <c:pt idx="1457">
                  <c:v>113</c:v>
                </c:pt>
                <c:pt idx="1458">
                  <c:v>96</c:v>
                </c:pt>
                <c:pt idx="1459">
                  <c:v>108</c:v>
                </c:pt>
                <c:pt idx="1460">
                  <c:v>149</c:v>
                </c:pt>
                <c:pt idx="1461">
                  <c:v>100</c:v>
                </c:pt>
                <c:pt idx="1462">
                  <c:v>102</c:v>
                </c:pt>
                <c:pt idx="1463">
                  <c:v>100</c:v>
                </c:pt>
                <c:pt idx="1464">
                  <c:v>108</c:v>
                </c:pt>
                <c:pt idx="1465">
                  <c:v>81</c:v>
                </c:pt>
                <c:pt idx="1466">
                  <c:v>86</c:v>
                </c:pt>
                <c:pt idx="1467">
                  <c:v>92</c:v>
                </c:pt>
                <c:pt idx="1468">
                  <c:v>82</c:v>
                </c:pt>
                <c:pt idx="1469">
                  <c:v>91</c:v>
                </c:pt>
                <c:pt idx="1470">
                  <c:v>91</c:v>
                </c:pt>
                <c:pt idx="1471">
                  <c:v>103</c:v>
                </c:pt>
                <c:pt idx="1472">
                  <c:v>110</c:v>
                </c:pt>
                <c:pt idx="1473">
                  <c:v>81</c:v>
                </c:pt>
                <c:pt idx="1474">
                  <c:v>148</c:v>
                </c:pt>
                <c:pt idx="1475">
                  <c:v>106</c:v>
                </c:pt>
                <c:pt idx="1476">
                  <c:v>104</c:v>
                </c:pt>
                <c:pt idx="1477">
                  <c:v>125</c:v>
                </c:pt>
                <c:pt idx="1478">
                  <c:v>96</c:v>
                </c:pt>
                <c:pt idx="1479">
                  <c:v>135</c:v>
                </c:pt>
                <c:pt idx="1480">
                  <c:v>117</c:v>
                </c:pt>
                <c:pt idx="1481">
                  <c:v>165</c:v>
                </c:pt>
                <c:pt idx="1482">
                  <c:v>101</c:v>
                </c:pt>
                <c:pt idx="1483">
                  <c:v>85</c:v>
                </c:pt>
                <c:pt idx="1484">
                  <c:v>98</c:v>
                </c:pt>
                <c:pt idx="1485">
                  <c:v>95</c:v>
                </c:pt>
                <c:pt idx="1486">
                  <c:v>132</c:v>
                </c:pt>
                <c:pt idx="1487">
                  <c:v>115</c:v>
                </c:pt>
                <c:pt idx="1488">
                  <c:v>83</c:v>
                </c:pt>
                <c:pt idx="1489">
                  <c:v>123</c:v>
                </c:pt>
                <c:pt idx="1490">
                  <c:v>87</c:v>
                </c:pt>
                <c:pt idx="1491">
                  <c:v>99</c:v>
                </c:pt>
                <c:pt idx="1492">
                  <c:v>124</c:v>
                </c:pt>
                <c:pt idx="1493">
                  <c:v>114</c:v>
                </c:pt>
                <c:pt idx="1494">
                  <c:v>156</c:v>
                </c:pt>
                <c:pt idx="1495">
                  <c:v>132</c:v>
                </c:pt>
                <c:pt idx="1496">
                  <c:v>96</c:v>
                </c:pt>
                <c:pt idx="1497">
                  <c:v>110</c:v>
                </c:pt>
                <c:pt idx="1498">
                  <c:v>116</c:v>
                </c:pt>
                <c:pt idx="1499">
                  <c:v>104</c:v>
                </c:pt>
                <c:pt idx="1500">
                  <c:v>108</c:v>
                </c:pt>
                <c:pt idx="1501">
                  <c:v>112</c:v>
                </c:pt>
                <c:pt idx="1502">
                  <c:v>113</c:v>
                </c:pt>
                <c:pt idx="1503">
                  <c:v>86</c:v>
                </c:pt>
                <c:pt idx="1504">
                  <c:v>122</c:v>
                </c:pt>
                <c:pt idx="1505">
                  <c:v>109</c:v>
                </c:pt>
                <c:pt idx="1506">
                  <c:v>124</c:v>
                </c:pt>
                <c:pt idx="1507">
                  <c:v>325</c:v>
                </c:pt>
                <c:pt idx="1508">
                  <c:v>102</c:v>
                </c:pt>
                <c:pt idx="1509">
                  <c:v>154</c:v>
                </c:pt>
                <c:pt idx="1510">
                  <c:v>99</c:v>
                </c:pt>
                <c:pt idx="1511">
                  <c:v>108</c:v>
                </c:pt>
                <c:pt idx="1512">
                  <c:v>127</c:v>
                </c:pt>
                <c:pt idx="1513">
                  <c:v>109</c:v>
                </c:pt>
                <c:pt idx="1514">
                  <c:v>123</c:v>
                </c:pt>
                <c:pt idx="1515">
                  <c:v>122</c:v>
                </c:pt>
                <c:pt idx="1516">
                  <c:v>101</c:v>
                </c:pt>
                <c:pt idx="1517">
                  <c:v>111</c:v>
                </c:pt>
                <c:pt idx="1518">
                  <c:v>148</c:v>
                </c:pt>
                <c:pt idx="1519">
                  <c:v>113</c:v>
                </c:pt>
                <c:pt idx="1520">
                  <c:v>118</c:v>
                </c:pt>
                <c:pt idx="1521">
                  <c:v>131</c:v>
                </c:pt>
                <c:pt idx="1522">
                  <c:v>121</c:v>
                </c:pt>
                <c:pt idx="1523">
                  <c:v>104</c:v>
                </c:pt>
                <c:pt idx="1524">
                  <c:v>99</c:v>
                </c:pt>
                <c:pt idx="1525">
                  <c:v>91</c:v>
                </c:pt>
                <c:pt idx="1526">
                  <c:v>111</c:v>
                </c:pt>
                <c:pt idx="1527">
                  <c:v>108</c:v>
                </c:pt>
                <c:pt idx="1528">
                  <c:v>123</c:v>
                </c:pt>
                <c:pt idx="1529">
                  <c:v>129</c:v>
                </c:pt>
                <c:pt idx="1530">
                  <c:v>127</c:v>
                </c:pt>
                <c:pt idx="1531">
                  <c:v>122</c:v>
                </c:pt>
                <c:pt idx="1532">
                  <c:v>106</c:v>
                </c:pt>
                <c:pt idx="1533">
                  <c:v>103</c:v>
                </c:pt>
                <c:pt idx="1534">
                  <c:v>117</c:v>
                </c:pt>
                <c:pt idx="1535">
                  <c:v>97</c:v>
                </c:pt>
                <c:pt idx="1536">
                  <c:v>110</c:v>
                </c:pt>
                <c:pt idx="1537">
                  <c:v>110</c:v>
                </c:pt>
                <c:pt idx="1538">
                  <c:v>107</c:v>
                </c:pt>
                <c:pt idx="1539">
                  <c:v>119</c:v>
                </c:pt>
                <c:pt idx="1540">
                  <c:v>85</c:v>
                </c:pt>
                <c:pt idx="1541">
                  <c:v>114</c:v>
                </c:pt>
                <c:pt idx="1542">
                  <c:v>116</c:v>
                </c:pt>
                <c:pt idx="1543">
                  <c:v>92</c:v>
                </c:pt>
                <c:pt idx="1544">
                  <c:v>115</c:v>
                </c:pt>
                <c:pt idx="1545">
                  <c:v>111</c:v>
                </c:pt>
                <c:pt idx="1546">
                  <c:v>109</c:v>
                </c:pt>
                <c:pt idx="1547">
                  <c:v>119</c:v>
                </c:pt>
                <c:pt idx="1548">
                  <c:v>106</c:v>
                </c:pt>
                <c:pt idx="1549">
                  <c:v>101</c:v>
                </c:pt>
                <c:pt idx="1550">
                  <c:v>111</c:v>
                </c:pt>
                <c:pt idx="1551">
                  <c:v>113</c:v>
                </c:pt>
                <c:pt idx="1552">
                  <c:v>89</c:v>
                </c:pt>
                <c:pt idx="1553">
                  <c:v>109</c:v>
                </c:pt>
                <c:pt idx="1554">
                  <c:v>125</c:v>
                </c:pt>
                <c:pt idx="1555">
                  <c:v>102</c:v>
                </c:pt>
                <c:pt idx="1556">
                  <c:v>95</c:v>
                </c:pt>
                <c:pt idx="1557">
                  <c:v>102</c:v>
                </c:pt>
                <c:pt idx="1558">
                  <c:v>120</c:v>
                </c:pt>
                <c:pt idx="1559">
                  <c:v>122</c:v>
                </c:pt>
                <c:pt idx="1560">
                  <c:v>115</c:v>
                </c:pt>
                <c:pt idx="1561">
                  <c:v>120</c:v>
                </c:pt>
                <c:pt idx="1562">
                  <c:v>150</c:v>
                </c:pt>
                <c:pt idx="1563">
                  <c:v>97</c:v>
                </c:pt>
                <c:pt idx="1564">
                  <c:v>109</c:v>
                </c:pt>
                <c:pt idx="1565">
                  <c:v>107</c:v>
                </c:pt>
                <c:pt idx="1566">
                  <c:v>86</c:v>
                </c:pt>
                <c:pt idx="1567">
                  <c:v>112</c:v>
                </c:pt>
                <c:pt idx="1568">
                  <c:v>115</c:v>
                </c:pt>
                <c:pt idx="1569">
                  <c:v>81</c:v>
                </c:pt>
                <c:pt idx="1570">
                  <c:v>96</c:v>
                </c:pt>
                <c:pt idx="1571">
                  <c:v>99</c:v>
                </c:pt>
                <c:pt idx="1572">
                  <c:v>111</c:v>
                </c:pt>
                <c:pt idx="1573">
                  <c:v>107</c:v>
                </c:pt>
                <c:pt idx="1574">
                  <c:v>98</c:v>
                </c:pt>
                <c:pt idx="1575">
                  <c:v>104</c:v>
                </c:pt>
                <c:pt idx="1576">
                  <c:v>105</c:v>
                </c:pt>
                <c:pt idx="1577">
                  <c:v>96</c:v>
                </c:pt>
                <c:pt idx="1578">
                  <c:v>98</c:v>
                </c:pt>
                <c:pt idx="1579">
                  <c:v>123</c:v>
                </c:pt>
                <c:pt idx="1580">
                  <c:v>142</c:v>
                </c:pt>
                <c:pt idx="1581">
                  <c:v>106</c:v>
                </c:pt>
                <c:pt idx="1582">
                  <c:v>93</c:v>
                </c:pt>
                <c:pt idx="1583">
                  <c:v>121</c:v>
                </c:pt>
                <c:pt idx="1584">
                  <c:v>119</c:v>
                </c:pt>
                <c:pt idx="1585">
                  <c:v>125</c:v>
                </c:pt>
                <c:pt idx="1586">
                  <c:v>92</c:v>
                </c:pt>
                <c:pt idx="1587">
                  <c:v>99</c:v>
                </c:pt>
                <c:pt idx="1588">
                  <c:v>108</c:v>
                </c:pt>
                <c:pt idx="1589">
                  <c:v>97</c:v>
                </c:pt>
                <c:pt idx="1590">
                  <c:v>99</c:v>
                </c:pt>
                <c:pt idx="1591">
                  <c:v>99</c:v>
                </c:pt>
                <c:pt idx="1592">
                  <c:v>135</c:v>
                </c:pt>
                <c:pt idx="1593">
                  <c:v>103</c:v>
                </c:pt>
                <c:pt idx="1594">
                  <c:v>110</c:v>
                </c:pt>
                <c:pt idx="1595">
                  <c:v>103</c:v>
                </c:pt>
                <c:pt idx="1596">
                  <c:v>94</c:v>
                </c:pt>
                <c:pt idx="1597">
                  <c:v>106</c:v>
                </c:pt>
                <c:pt idx="1598">
                  <c:v>152</c:v>
                </c:pt>
                <c:pt idx="1599">
                  <c:v>95</c:v>
                </c:pt>
                <c:pt idx="1600">
                  <c:v>92</c:v>
                </c:pt>
                <c:pt idx="1601">
                  <c:v>106</c:v>
                </c:pt>
                <c:pt idx="1602">
                  <c:v>110</c:v>
                </c:pt>
                <c:pt idx="1603">
                  <c:v>89</c:v>
                </c:pt>
                <c:pt idx="1604">
                  <c:v>96</c:v>
                </c:pt>
                <c:pt idx="1605">
                  <c:v>120</c:v>
                </c:pt>
                <c:pt idx="1606">
                  <c:v>100</c:v>
                </c:pt>
                <c:pt idx="1607">
                  <c:v>89</c:v>
                </c:pt>
                <c:pt idx="1608">
                  <c:v>118</c:v>
                </c:pt>
                <c:pt idx="1609">
                  <c:v>86</c:v>
                </c:pt>
                <c:pt idx="1610">
                  <c:v>92</c:v>
                </c:pt>
                <c:pt idx="1611">
                  <c:v>103</c:v>
                </c:pt>
                <c:pt idx="1612">
                  <c:v>94</c:v>
                </c:pt>
                <c:pt idx="1613">
                  <c:v>89</c:v>
                </c:pt>
                <c:pt idx="1614">
                  <c:v>86</c:v>
                </c:pt>
                <c:pt idx="1615">
                  <c:v>93</c:v>
                </c:pt>
                <c:pt idx="1616">
                  <c:v>93</c:v>
                </c:pt>
                <c:pt idx="1617">
                  <c:v>90</c:v>
                </c:pt>
                <c:pt idx="1618">
                  <c:v>93</c:v>
                </c:pt>
                <c:pt idx="1619">
                  <c:v>82</c:v>
                </c:pt>
                <c:pt idx="1620">
                  <c:v>88</c:v>
                </c:pt>
                <c:pt idx="1621">
                  <c:v>106</c:v>
                </c:pt>
                <c:pt idx="1622">
                  <c:v>136</c:v>
                </c:pt>
                <c:pt idx="1623">
                  <c:v>156</c:v>
                </c:pt>
                <c:pt idx="1624">
                  <c:v>142</c:v>
                </c:pt>
                <c:pt idx="1625">
                  <c:v>106</c:v>
                </c:pt>
                <c:pt idx="1626">
                  <c:v>115</c:v>
                </c:pt>
                <c:pt idx="1627">
                  <c:v>89</c:v>
                </c:pt>
                <c:pt idx="1628">
                  <c:v>119</c:v>
                </c:pt>
                <c:pt idx="1629">
                  <c:v>129</c:v>
                </c:pt>
                <c:pt idx="1630">
                  <c:v>146</c:v>
                </c:pt>
                <c:pt idx="1631">
                  <c:v>85</c:v>
                </c:pt>
                <c:pt idx="1632">
                  <c:v>92</c:v>
                </c:pt>
                <c:pt idx="1633">
                  <c:v>94</c:v>
                </c:pt>
                <c:pt idx="1634">
                  <c:v>90</c:v>
                </c:pt>
                <c:pt idx="1635">
                  <c:v>123</c:v>
                </c:pt>
                <c:pt idx="1636">
                  <c:v>135</c:v>
                </c:pt>
                <c:pt idx="1637">
                  <c:v>134</c:v>
                </c:pt>
                <c:pt idx="1638">
                  <c:v>142</c:v>
                </c:pt>
                <c:pt idx="1639">
                  <c:v>138</c:v>
                </c:pt>
                <c:pt idx="1640">
                  <c:v>114</c:v>
                </c:pt>
                <c:pt idx="1641">
                  <c:v>116</c:v>
                </c:pt>
                <c:pt idx="1642">
                  <c:v>103</c:v>
                </c:pt>
                <c:pt idx="1643">
                  <c:v>102</c:v>
                </c:pt>
                <c:pt idx="1644">
                  <c:v>135</c:v>
                </c:pt>
                <c:pt idx="1645">
                  <c:v>138</c:v>
                </c:pt>
                <c:pt idx="1646">
                  <c:v>106</c:v>
                </c:pt>
                <c:pt idx="1647">
                  <c:v>139</c:v>
                </c:pt>
                <c:pt idx="1648">
                  <c:v>104</c:v>
                </c:pt>
                <c:pt idx="1649">
                  <c:v>101</c:v>
                </c:pt>
                <c:pt idx="1650">
                  <c:v>116</c:v>
                </c:pt>
                <c:pt idx="1651">
                  <c:v>128</c:v>
                </c:pt>
                <c:pt idx="1652">
                  <c:v>135</c:v>
                </c:pt>
                <c:pt idx="1653">
                  <c:v>89</c:v>
                </c:pt>
                <c:pt idx="1654">
                  <c:v>136</c:v>
                </c:pt>
                <c:pt idx="1655">
                  <c:v>110</c:v>
                </c:pt>
                <c:pt idx="1656">
                  <c:v>117</c:v>
                </c:pt>
                <c:pt idx="1657">
                  <c:v>148</c:v>
                </c:pt>
                <c:pt idx="1658">
                  <c:v>106</c:v>
                </c:pt>
                <c:pt idx="1659">
                  <c:v>142</c:v>
                </c:pt>
                <c:pt idx="1660">
                  <c:v>115</c:v>
                </c:pt>
                <c:pt idx="1661">
                  <c:v>136</c:v>
                </c:pt>
                <c:pt idx="1662">
                  <c:v>143</c:v>
                </c:pt>
                <c:pt idx="1663">
                  <c:v>121</c:v>
                </c:pt>
                <c:pt idx="1664">
                  <c:v>109</c:v>
                </c:pt>
                <c:pt idx="1665">
                  <c:v>125</c:v>
                </c:pt>
                <c:pt idx="1666">
                  <c:v>113</c:v>
                </c:pt>
                <c:pt idx="1667">
                  <c:v>117</c:v>
                </c:pt>
                <c:pt idx="1668">
                  <c:v>126</c:v>
                </c:pt>
                <c:pt idx="1669">
                  <c:v>85</c:v>
                </c:pt>
                <c:pt idx="1670">
                  <c:v>130</c:v>
                </c:pt>
                <c:pt idx="1671">
                  <c:v>132</c:v>
                </c:pt>
                <c:pt idx="1672">
                  <c:v>95</c:v>
                </c:pt>
                <c:pt idx="1673">
                  <c:v>114</c:v>
                </c:pt>
                <c:pt idx="1674">
                  <c:v>88</c:v>
                </c:pt>
                <c:pt idx="1675">
                  <c:v>117</c:v>
                </c:pt>
                <c:pt idx="1676">
                  <c:v>115</c:v>
                </c:pt>
                <c:pt idx="1677">
                  <c:v>124</c:v>
                </c:pt>
                <c:pt idx="1678">
                  <c:v>124</c:v>
                </c:pt>
                <c:pt idx="1679">
                  <c:v>121</c:v>
                </c:pt>
                <c:pt idx="1680">
                  <c:v>113</c:v>
                </c:pt>
                <c:pt idx="1681">
                  <c:v>139</c:v>
                </c:pt>
                <c:pt idx="1682">
                  <c:v>118</c:v>
                </c:pt>
                <c:pt idx="1683">
                  <c:v>119</c:v>
                </c:pt>
                <c:pt idx="1684">
                  <c:v>108</c:v>
                </c:pt>
                <c:pt idx="1685">
                  <c:v>130</c:v>
                </c:pt>
                <c:pt idx="1686">
                  <c:v>115</c:v>
                </c:pt>
                <c:pt idx="1687">
                  <c:v>119</c:v>
                </c:pt>
                <c:pt idx="1688">
                  <c:v>106</c:v>
                </c:pt>
                <c:pt idx="1689">
                  <c:v>133</c:v>
                </c:pt>
                <c:pt idx="1690">
                  <c:v>130</c:v>
                </c:pt>
                <c:pt idx="1691">
                  <c:v>121</c:v>
                </c:pt>
                <c:pt idx="1692">
                  <c:v>100</c:v>
                </c:pt>
                <c:pt idx="1693">
                  <c:v>109</c:v>
                </c:pt>
                <c:pt idx="1694">
                  <c:v>120</c:v>
                </c:pt>
                <c:pt idx="1695">
                  <c:v>139</c:v>
                </c:pt>
                <c:pt idx="1696">
                  <c:v>107</c:v>
                </c:pt>
                <c:pt idx="1697">
                  <c:v>92</c:v>
                </c:pt>
                <c:pt idx="1698">
                  <c:v>103</c:v>
                </c:pt>
                <c:pt idx="1699">
                  <c:v>118</c:v>
                </c:pt>
                <c:pt idx="1700">
                  <c:v>112</c:v>
                </c:pt>
                <c:pt idx="1701">
                  <c:v>130</c:v>
                </c:pt>
                <c:pt idx="1702">
                  <c:v>150</c:v>
                </c:pt>
                <c:pt idx="1703">
                  <c:v>120</c:v>
                </c:pt>
                <c:pt idx="1704">
                  <c:v>115</c:v>
                </c:pt>
                <c:pt idx="1705">
                  <c:v>96</c:v>
                </c:pt>
                <c:pt idx="1706">
                  <c:v>119</c:v>
                </c:pt>
                <c:pt idx="1707">
                  <c:v>98</c:v>
                </c:pt>
                <c:pt idx="1708">
                  <c:v>118</c:v>
                </c:pt>
                <c:pt idx="1709">
                  <c:v>97</c:v>
                </c:pt>
                <c:pt idx="1710">
                  <c:v>98</c:v>
                </c:pt>
                <c:pt idx="1711">
                  <c:v>116</c:v>
                </c:pt>
                <c:pt idx="1712">
                  <c:v>122</c:v>
                </c:pt>
                <c:pt idx="1713">
                  <c:v>98</c:v>
                </c:pt>
                <c:pt idx="1714">
                  <c:v>118</c:v>
                </c:pt>
                <c:pt idx="1715">
                  <c:v>98</c:v>
                </c:pt>
                <c:pt idx="1716">
                  <c:v>98</c:v>
                </c:pt>
                <c:pt idx="1717">
                  <c:v>111</c:v>
                </c:pt>
                <c:pt idx="1718">
                  <c:v>107</c:v>
                </c:pt>
                <c:pt idx="1719">
                  <c:v>112</c:v>
                </c:pt>
                <c:pt idx="1720">
                  <c:v>91</c:v>
                </c:pt>
                <c:pt idx="1721">
                  <c:v>100</c:v>
                </c:pt>
                <c:pt idx="1722">
                  <c:v>127</c:v>
                </c:pt>
                <c:pt idx="1723">
                  <c:v>102</c:v>
                </c:pt>
                <c:pt idx="1724">
                  <c:v>148</c:v>
                </c:pt>
                <c:pt idx="1725">
                  <c:v>88</c:v>
                </c:pt>
                <c:pt idx="1726">
                  <c:v>122</c:v>
                </c:pt>
                <c:pt idx="1727">
                  <c:v>113</c:v>
                </c:pt>
                <c:pt idx="1728">
                  <c:v>94</c:v>
                </c:pt>
                <c:pt idx="1729">
                  <c:v>115</c:v>
                </c:pt>
                <c:pt idx="1730">
                  <c:v>108</c:v>
                </c:pt>
                <c:pt idx="1731">
                  <c:v>112</c:v>
                </c:pt>
                <c:pt idx="1732">
                  <c:v>105</c:v>
                </c:pt>
                <c:pt idx="1733">
                  <c:v>123</c:v>
                </c:pt>
                <c:pt idx="1734">
                  <c:v>109</c:v>
                </c:pt>
                <c:pt idx="1735">
                  <c:v>132</c:v>
                </c:pt>
                <c:pt idx="1736">
                  <c:v>100</c:v>
                </c:pt>
                <c:pt idx="1737">
                  <c:v>135</c:v>
                </c:pt>
                <c:pt idx="1738">
                  <c:v>115</c:v>
                </c:pt>
                <c:pt idx="1739">
                  <c:v>103</c:v>
                </c:pt>
                <c:pt idx="1740">
                  <c:v>90</c:v>
                </c:pt>
                <c:pt idx="1741">
                  <c:v>97</c:v>
                </c:pt>
                <c:pt idx="1742">
                  <c:v>108</c:v>
                </c:pt>
                <c:pt idx="1743">
                  <c:v>111</c:v>
                </c:pt>
                <c:pt idx="1744">
                  <c:v>107</c:v>
                </c:pt>
                <c:pt idx="1745">
                  <c:v>98</c:v>
                </c:pt>
                <c:pt idx="1746">
                  <c:v>95</c:v>
                </c:pt>
                <c:pt idx="1747">
                  <c:v>94</c:v>
                </c:pt>
                <c:pt idx="1748">
                  <c:v>132</c:v>
                </c:pt>
                <c:pt idx="1749">
                  <c:v>105</c:v>
                </c:pt>
                <c:pt idx="1750">
                  <c:v>93</c:v>
                </c:pt>
                <c:pt idx="1751">
                  <c:v>92</c:v>
                </c:pt>
                <c:pt idx="1752">
                  <c:v>94</c:v>
                </c:pt>
                <c:pt idx="1753">
                  <c:v>90</c:v>
                </c:pt>
                <c:pt idx="1754">
                  <c:v>101</c:v>
                </c:pt>
                <c:pt idx="1755">
                  <c:v>101</c:v>
                </c:pt>
                <c:pt idx="1756">
                  <c:v>89</c:v>
                </c:pt>
                <c:pt idx="1757">
                  <c:v>98</c:v>
                </c:pt>
                <c:pt idx="1758">
                  <c:v>95</c:v>
                </c:pt>
                <c:pt idx="1759">
                  <c:v>85</c:v>
                </c:pt>
                <c:pt idx="1760">
                  <c:v>144</c:v>
                </c:pt>
                <c:pt idx="1761">
                  <c:v>120</c:v>
                </c:pt>
                <c:pt idx="1762">
                  <c:v>119</c:v>
                </c:pt>
                <c:pt idx="1763">
                  <c:v>150</c:v>
                </c:pt>
                <c:pt idx="1764">
                  <c:v>82</c:v>
                </c:pt>
                <c:pt idx="1765">
                  <c:v>89</c:v>
                </c:pt>
                <c:pt idx="1766">
                  <c:v>113</c:v>
                </c:pt>
                <c:pt idx="1767">
                  <c:v>120</c:v>
                </c:pt>
                <c:pt idx="1768">
                  <c:v>96</c:v>
                </c:pt>
                <c:pt idx="1769">
                  <c:v>106</c:v>
                </c:pt>
                <c:pt idx="1770">
                  <c:v>99</c:v>
                </c:pt>
                <c:pt idx="1771">
                  <c:v>96</c:v>
                </c:pt>
                <c:pt idx="1772">
                  <c:v>112</c:v>
                </c:pt>
                <c:pt idx="1773">
                  <c:v>92</c:v>
                </c:pt>
                <c:pt idx="1774">
                  <c:v>118</c:v>
                </c:pt>
                <c:pt idx="1775">
                  <c:v>96</c:v>
                </c:pt>
                <c:pt idx="1776">
                  <c:v>152</c:v>
                </c:pt>
                <c:pt idx="1777">
                  <c:v>96</c:v>
                </c:pt>
                <c:pt idx="1778">
                  <c:v>110</c:v>
                </c:pt>
                <c:pt idx="1779">
                  <c:v>110</c:v>
                </c:pt>
                <c:pt idx="1780">
                  <c:v>97</c:v>
                </c:pt>
                <c:pt idx="1781">
                  <c:v>75</c:v>
                </c:pt>
                <c:pt idx="1782">
                  <c:v>92</c:v>
                </c:pt>
                <c:pt idx="1783">
                  <c:v>91</c:v>
                </c:pt>
                <c:pt idx="1784">
                  <c:v>93</c:v>
                </c:pt>
                <c:pt idx="1785">
                  <c:v>97</c:v>
                </c:pt>
                <c:pt idx="1786">
                  <c:v>112</c:v>
                </c:pt>
                <c:pt idx="1787">
                  <c:v>95</c:v>
                </c:pt>
                <c:pt idx="1788">
                  <c:v>90</c:v>
                </c:pt>
                <c:pt idx="1789">
                  <c:v>106</c:v>
                </c:pt>
                <c:pt idx="1790">
                  <c:v>104</c:v>
                </c:pt>
                <c:pt idx="1791">
                  <c:v>88</c:v>
                </c:pt>
                <c:pt idx="1792">
                  <c:v>135</c:v>
                </c:pt>
                <c:pt idx="1793">
                  <c:v>94</c:v>
                </c:pt>
                <c:pt idx="1794">
                  <c:v>102</c:v>
                </c:pt>
                <c:pt idx="1795">
                  <c:v>76</c:v>
                </c:pt>
                <c:pt idx="1796">
                  <c:v>100</c:v>
                </c:pt>
                <c:pt idx="1797">
                  <c:v>90</c:v>
                </c:pt>
                <c:pt idx="1798">
                  <c:v>80</c:v>
                </c:pt>
                <c:pt idx="1799">
                  <c:v>90</c:v>
                </c:pt>
                <c:pt idx="1800">
                  <c:v>111</c:v>
                </c:pt>
                <c:pt idx="1801">
                  <c:v>65</c:v>
                </c:pt>
                <c:pt idx="1802">
                  <c:v>132</c:v>
                </c:pt>
                <c:pt idx="1803">
                  <c:v>150</c:v>
                </c:pt>
                <c:pt idx="1804">
                  <c:v>118</c:v>
                </c:pt>
                <c:pt idx="1805">
                  <c:v>116</c:v>
                </c:pt>
                <c:pt idx="1806">
                  <c:v>110</c:v>
                </c:pt>
                <c:pt idx="1807">
                  <c:v>100</c:v>
                </c:pt>
                <c:pt idx="1808">
                  <c:v>137</c:v>
                </c:pt>
                <c:pt idx="1809">
                  <c:v>126</c:v>
                </c:pt>
                <c:pt idx="1810">
                  <c:v>110</c:v>
                </c:pt>
                <c:pt idx="1811">
                  <c:v>153</c:v>
                </c:pt>
                <c:pt idx="1812">
                  <c:v>127</c:v>
                </c:pt>
                <c:pt idx="1813">
                  <c:v>147</c:v>
                </c:pt>
                <c:pt idx="1814">
                  <c:v>165</c:v>
                </c:pt>
                <c:pt idx="1815">
                  <c:v>174</c:v>
                </c:pt>
                <c:pt idx="1816">
                  <c:v>102</c:v>
                </c:pt>
                <c:pt idx="1817">
                  <c:v>109</c:v>
                </c:pt>
                <c:pt idx="1818">
                  <c:v>88</c:v>
                </c:pt>
                <c:pt idx="1819">
                  <c:v>107</c:v>
                </c:pt>
                <c:pt idx="1820">
                  <c:v>90</c:v>
                </c:pt>
                <c:pt idx="1821">
                  <c:v>130</c:v>
                </c:pt>
                <c:pt idx="1822">
                  <c:v>120</c:v>
                </c:pt>
                <c:pt idx="1823">
                  <c:v>118</c:v>
                </c:pt>
                <c:pt idx="1824">
                  <c:v>129</c:v>
                </c:pt>
                <c:pt idx="1825">
                  <c:v>142</c:v>
                </c:pt>
                <c:pt idx="1826">
                  <c:v>91</c:v>
                </c:pt>
                <c:pt idx="1827">
                  <c:v>123</c:v>
                </c:pt>
                <c:pt idx="1828">
                  <c:v>113</c:v>
                </c:pt>
                <c:pt idx="1829">
                  <c:v>94</c:v>
                </c:pt>
                <c:pt idx="1830">
                  <c:v>122</c:v>
                </c:pt>
                <c:pt idx="1831">
                  <c:v>139</c:v>
                </c:pt>
                <c:pt idx="1832">
                  <c:v>95</c:v>
                </c:pt>
                <c:pt idx="1833">
                  <c:v>105</c:v>
                </c:pt>
                <c:pt idx="1834">
                  <c:v>212</c:v>
                </c:pt>
                <c:pt idx="1835">
                  <c:v>116</c:v>
                </c:pt>
                <c:pt idx="1836">
                  <c:v>83</c:v>
                </c:pt>
                <c:pt idx="1837">
                  <c:v>106</c:v>
                </c:pt>
                <c:pt idx="1838">
                  <c:v>124</c:v>
                </c:pt>
                <c:pt idx="1839">
                  <c:v>117</c:v>
                </c:pt>
                <c:pt idx="1840">
                  <c:v>140</c:v>
                </c:pt>
                <c:pt idx="1841">
                  <c:v>84</c:v>
                </c:pt>
                <c:pt idx="1842">
                  <c:v>118</c:v>
                </c:pt>
                <c:pt idx="1843">
                  <c:v>110</c:v>
                </c:pt>
                <c:pt idx="1844">
                  <c:v>104</c:v>
                </c:pt>
                <c:pt idx="1845">
                  <c:v>107</c:v>
                </c:pt>
                <c:pt idx="1846">
                  <c:v>127</c:v>
                </c:pt>
                <c:pt idx="1847">
                  <c:v>78</c:v>
                </c:pt>
                <c:pt idx="1848">
                  <c:v>132</c:v>
                </c:pt>
                <c:pt idx="1849">
                  <c:v>119</c:v>
                </c:pt>
                <c:pt idx="1850">
                  <c:v>114</c:v>
                </c:pt>
                <c:pt idx="1851">
                  <c:v>116</c:v>
                </c:pt>
                <c:pt idx="1852">
                  <c:v>177</c:v>
                </c:pt>
                <c:pt idx="1853">
                  <c:v>102</c:v>
                </c:pt>
                <c:pt idx="1854">
                  <c:v>93</c:v>
                </c:pt>
                <c:pt idx="1855">
                  <c:v>123</c:v>
                </c:pt>
                <c:pt idx="1856">
                  <c:v>133</c:v>
                </c:pt>
                <c:pt idx="1857">
                  <c:v>112</c:v>
                </c:pt>
                <c:pt idx="1858">
                  <c:v>102</c:v>
                </c:pt>
                <c:pt idx="1859">
                  <c:v>90</c:v>
                </c:pt>
                <c:pt idx="1860">
                  <c:v>96</c:v>
                </c:pt>
                <c:pt idx="1861">
                  <c:v>105</c:v>
                </c:pt>
                <c:pt idx="1862">
                  <c:v>118</c:v>
                </c:pt>
                <c:pt idx="1863">
                  <c:v>129</c:v>
                </c:pt>
                <c:pt idx="1864">
                  <c:v>95</c:v>
                </c:pt>
                <c:pt idx="1865">
                  <c:v>109</c:v>
                </c:pt>
                <c:pt idx="1866">
                  <c:v>92</c:v>
                </c:pt>
                <c:pt idx="1867">
                  <c:v>137</c:v>
                </c:pt>
                <c:pt idx="1868">
                  <c:v>112</c:v>
                </c:pt>
                <c:pt idx="1869">
                  <c:v>155</c:v>
                </c:pt>
                <c:pt idx="1870">
                  <c:v>140</c:v>
                </c:pt>
                <c:pt idx="1871">
                  <c:v>132</c:v>
                </c:pt>
                <c:pt idx="1872">
                  <c:v>125</c:v>
                </c:pt>
                <c:pt idx="1873">
                  <c:v>99</c:v>
                </c:pt>
                <c:pt idx="1874">
                  <c:v>113</c:v>
                </c:pt>
                <c:pt idx="1875">
                  <c:v>101</c:v>
                </c:pt>
                <c:pt idx="1876">
                  <c:v>109</c:v>
                </c:pt>
                <c:pt idx="1877">
                  <c:v>105</c:v>
                </c:pt>
                <c:pt idx="1878">
                  <c:v>90</c:v>
                </c:pt>
                <c:pt idx="1879">
                  <c:v>103</c:v>
                </c:pt>
                <c:pt idx="1880">
                  <c:v>131</c:v>
                </c:pt>
                <c:pt idx="1881">
                  <c:v>115</c:v>
                </c:pt>
                <c:pt idx="1882">
                  <c:v>115</c:v>
                </c:pt>
                <c:pt idx="1883">
                  <c:v>97</c:v>
                </c:pt>
                <c:pt idx="1884">
                  <c:v>119</c:v>
                </c:pt>
                <c:pt idx="1885">
                  <c:v>98</c:v>
                </c:pt>
                <c:pt idx="1886">
                  <c:v>107</c:v>
                </c:pt>
                <c:pt idx="1887">
                  <c:v>93</c:v>
                </c:pt>
                <c:pt idx="1888">
                  <c:v>121</c:v>
                </c:pt>
                <c:pt idx="1889">
                  <c:v>101</c:v>
                </c:pt>
                <c:pt idx="1890">
                  <c:v>97</c:v>
                </c:pt>
                <c:pt idx="1891">
                  <c:v>112</c:v>
                </c:pt>
                <c:pt idx="1892">
                  <c:v>142</c:v>
                </c:pt>
                <c:pt idx="1893">
                  <c:v>110</c:v>
                </c:pt>
                <c:pt idx="1894">
                  <c:v>120</c:v>
                </c:pt>
                <c:pt idx="1895">
                  <c:v>103</c:v>
                </c:pt>
                <c:pt idx="1896">
                  <c:v>123</c:v>
                </c:pt>
                <c:pt idx="1897">
                  <c:v>103</c:v>
                </c:pt>
                <c:pt idx="1898">
                  <c:v>225</c:v>
                </c:pt>
                <c:pt idx="1899">
                  <c:v>94</c:v>
                </c:pt>
                <c:pt idx="1900">
                  <c:v>102</c:v>
                </c:pt>
                <c:pt idx="1901">
                  <c:v>101</c:v>
                </c:pt>
                <c:pt idx="1902">
                  <c:v>105</c:v>
                </c:pt>
                <c:pt idx="1903">
                  <c:v>99</c:v>
                </c:pt>
                <c:pt idx="1904">
                  <c:v>120</c:v>
                </c:pt>
                <c:pt idx="1905">
                  <c:v>112</c:v>
                </c:pt>
                <c:pt idx="1906">
                  <c:v>120</c:v>
                </c:pt>
                <c:pt idx="1907">
                  <c:v>122</c:v>
                </c:pt>
                <c:pt idx="1908">
                  <c:v>94</c:v>
                </c:pt>
                <c:pt idx="1909">
                  <c:v>102</c:v>
                </c:pt>
                <c:pt idx="1910">
                  <c:v>114</c:v>
                </c:pt>
                <c:pt idx="1911">
                  <c:v>125</c:v>
                </c:pt>
                <c:pt idx="1912">
                  <c:v>118</c:v>
                </c:pt>
                <c:pt idx="1913">
                  <c:v>106</c:v>
                </c:pt>
                <c:pt idx="1914">
                  <c:v>82</c:v>
                </c:pt>
                <c:pt idx="1915">
                  <c:v>107</c:v>
                </c:pt>
                <c:pt idx="1916">
                  <c:v>88</c:v>
                </c:pt>
                <c:pt idx="1917">
                  <c:v>102</c:v>
                </c:pt>
                <c:pt idx="1918">
                  <c:v>99</c:v>
                </c:pt>
                <c:pt idx="1919">
                  <c:v>122</c:v>
                </c:pt>
                <c:pt idx="1920">
                  <c:v>102</c:v>
                </c:pt>
                <c:pt idx="1921">
                  <c:v>132</c:v>
                </c:pt>
                <c:pt idx="1922">
                  <c:v>100</c:v>
                </c:pt>
                <c:pt idx="1923">
                  <c:v>107</c:v>
                </c:pt>
                <c:pt idx="1924">
                  <c:v>103</c:v>
                </c:pt>
                <c:pt idx="1925">
                  <c:v>145</c:v>
                </c:pt>
                <c:pt idx="1926">
                  <c:v>122</c:v>
                </c:pt>
                <c:pt idx="1927">
                  <c:v>121</c:v>
                </c:pt>
                <c:pt idx="1928">
                  <c:v>100</c:v>
                </c:pt>
                <c:pt idx="1929">
                  <c:v>101</c:v>
                </c:pt>
                <c:pt idx="1930">
                  <c:v>103</c:v>
                </c:pt>
                <c:pt idx="1931">
                  <c:v>90</c:v>
                </c:pt>
                <c:pt idx="1932">
                  <c:v>106</c:v>
                </c:pt>
                <c:pt idx="1933">
                  <c:v>300</c:v>
                </c:pt>
                <c:pt idx="1934">
                  <c:v>86</c:v>
                </c:pt>
                <c:pt idx="1935">
                  <c:v>104</c:v>
                </c:pt>
                <c:pt idx="1936">
                  <c:v>102</c:v>
                </c:pt>
                <c:pt idx="1937">
                  <c:v>105</c:v>
                </c:pt>
                <c:pt idx="1938">
                  <c:v>100</c:v>
                </c:pt>
                <c:pt idx="1939">
                  <c:v>85</c:v>
                </c:pt>
                <c:pt idx="1940">
                  <c:v>90</c:v>
                </c:pt>
                <c:pt idx="1941">
                  <c:v>104</c:v>
                </c:pt>
                <c:pt idx="1942">
                  <c:v>106</c:v>
                </c:pt>
                <c:pt idx="1943">
                  <c:v>95</c:v>
                </c:pt>
                <c:pt idx="1944">
                  <c:v>87</c:v>
                </c:pt>
                <c:pt idx="1945">
                  <c:v>88</c:v>
                </c:pt>
                <c:pt idx="1946">
                  <c:v>95</c:v>
                </c:pt>
                <c:pt idx="1947">
                  <c:v>91</c:v>
                </c:pt>
                <c:pt idx="1948">
                  <c:v>96</c:v>
                </c:pt>
                <c:pt idx="1949">
                  <c:v>99</c:v>
                </c:pt>
                <c:pt idx="1950">
                  <c:v>115</c:v>
                </c:pt>
                <c:pt idx="1951">
                  <c:v>89</c:v>
                </c:pt>
                <c:pt idx="1952">
                  <c:v>100</c:v>
                </c:pt>
                <c:pt idx="1953">
                  <c:v>92</c:v>
                </c:pt>
                <c:pt idx="1954">
                  <c:v>96</c:v>
                </c:pt>
                <c:pt idx="1955">
                  <c:v>90</c:v>
                </c:pt>
                <c:pt idx="1956">
                  <c:v>94</c:v>
                </c:pt>
                <c:pt idx="1957">
                  <c:v>85</c:v>
                </c:pt>
                <c:pt idx="1958">
                  <c:v>91</c:v>
                </c:pt>
                <c:pt idx="1959">
                  <c:v>88</c:v>
                </c:pt>
                <c:pt idx="1960">
                  <c:v>90</c:v>
                </c:pt>
                <c:pt idx="1961">
                  <c:v>91</c:v>
                </c:pt>
                <c:pt idx="1962">
                  <c:v>98</c:v>
                </c:pt>
                <c:pt idx="1963">
                  <c:v>109</c:v>
                </c:pt>
                <c:pt idx="1964">
                  <c:v>96</c:v>
                </c:pt>
                <c:pt idx="1965">
                  <c:v>114</c:v>
                </c:pt>
                <c:pt idx="1966">
                  <c:v>98</c:v>
                </c:pt>
                <c:pt idx="1967">
                  <c:v>85</c:v>
                </c:pt>
                <c:pt idx="1968">
                  <c:v>90</c:v>
                </c:pt>
                <c:pt idx="1969">
                  <c:v>150</c:v>
                </c:pt>
                <c:pt idx="1970">
                  <c:v>108</c:v>
                </c:pt>
                <c:pt idx="1971">
                  <c:v>94</c:v>
                </c:pt>
                <c:pt idx="1972">
                  <c:v>130</c:v>
                </c:pt>
                <c:pt idx="1973">
                  <c:v>96</c:v>
                </c:pt>
                <c:pt idx="1974">
                  <c:v>116</c:v>
                </c:pt>
                <c:pt idx="1975">
                  <c:v>82</c:v>
                </c:pt>
                <c:pt idx="1976">
                  <c:v>136</c:v>
                </c:pt>
                <c:pt idx="1977">
                  <c:v>119</c:v>
                </c:pt>
                <c:pt idx="1978">
                  <c:v>126</c:v>
                </c:pt>
                <c:pt idx="1979">
                  <c:v>127</c:v>
                </c:pt>
                <c:pt idx="1980">
                  <c:v>108</c:v>
                </c:pt>
                <c:pt idx="1981">
                  <c:v>113</c:v>
                </c:pt>
                <c:pt idx="1982">
                  <c:v>102</c:v>
                </c:pt>
                <c:pt idx="1983">
                  <c:v>110</c:v>
                </c:pt>
                <c:pt idx="1984">
                  <c:v>99</c:v>
                </c:pt>
                <c:pt idx="1985">
                  <c:v>95</c:v>
                </c:pt>
                <c:pt idx="1986">
                  <c:v>129</c:v>
                </c:pt>
                <c:pt idx="1987">
                  <c:v>130</c:v>
                </c:pt>
                <c:pt idx="1988">
                  <c:v>131</c:v>
                </c:pt>
                <c:pt idx="1989">
                  <c:v>108</c:v>
                </c:pt>
                <c:pt idx="1990">
                  <c:v>119</c:v>
                </c:pt>
                <c:pt idx="1991">
                  <c:v>116</c:v>
                </c:pt>
                <c:pt idx="1992">
                  <c:v>132</c:v>
                </c:pt>
                <c:pt idx="1993">
                  <c:v>119</c:v>
                </c:pt>
                <c:pt idx="1994">
                  <c:v>102</c:v>
                </c:pt>
                <c:pt idx="1995">
                  <c:v>170</c:v>
                </c:pt>
                <c:pt idx="1996">
                  <c:v>115</c:v>
                </c:pt>
                <c:pt idx="1997">
                  <c:v>115</c:v>
                </c:pt>
                <c:pt idx="1998">
                  <c:v>127</c:v>
                </c:pt>
                <c:pt idx="1999">
                  <c:v>126</c:v>
                </c:pt>
                <c:pt idx="2000">
                  <c:v>92</c:v>
                </c:pt>
                <c:pt idx="2001">
                  <c:v>116</c:v>
                </c:pt>
                <c:pt idx="2002">
                  <c:v>118</c:v>
                </c:pt>
                <c:pt idx="2003">
                  <c:v>114</c:v>
                </c:pt>
                <c:pt idx="2004">
                  <c:v>137</c:v>
                </c:pt>
                <c:pt idx="2005">
                  <c:v>129</c:v>
                </c:pt>
                <c:pt idx="2006">
                  <c:v>98</c:v>
                </c:pt>
                <c:pt idx="2007">
                  <c:v>118</c:v>
                </c:pt>
                <c:pt idx="2008">
                  <c:v>123</c:v>
                </c:pt>
                <c:pt idx="2009">
                  <c:v>141</c:v>
                </c:pt>
                <c:pt idx="2010">
                  <c:v>91</c:v>
                </c:pt>
                <c:pt idx="2011">
                  <c:v>117</c:v>
                </c:pt>
                <c:pt idx="2012">
                  <c:v>141</c:v>
                </c:pt>
                <c:pt idx="2013">
                  <c:v>94</c:v>
                </c:pt>
                <c:pt idx="2014">
                  <c:v>74</c:v>
                </c:pt>
                <c:pt idx="2015">
                  <c:v>99</c:v>
                </c:pt>
                <c:pt idx="2016">
                  <c:v>105</c:v>
                </c:pt>
                <c:pt idx="2017">
                  <c:v>122</c:v>
                </c:pt>
                <c:pt idx="2018">
                  <c:v>119</c:v>
                </c:pt>
                <c:pt idx="2019">
                  <c:v>104</c:v>
                </c:pt>
                <c:pt idx="2020">
                  <c:v>123</c:v>
                </c:pt>
                <c:pt idx="2021">
                  <c:v>107</c:v>
                </c:pt>
                <c:pt idx="2022">
                  <c:v>107</c:v>
                </c:pt>
                <c:pt idx="2023">
                  <c:v>96</c:v>
                </c:pt>
                <c:pt idx="2024">
                  <c:v>122</c:v>
                </c:pt>
                <c:pt idx="2025">
                  <c:v>90</c:v>
                </c:pt>
                <c:pt idx="2026">
                  <c:v>91</c:v>
                </c:pt>
                <c:pt idx="2027">
                  <c:v>125</c:v>
                </c:pt>
                <c:pt idx="2028">
                  <c:v>99</c:v>
                </c:pt>
                <c:pt idx="2029">
                  <c:v>140</c:v>
                </c:pt>
                <c:pt idx="2030">
                  <c:v>94</c:v>
                </c:pt>
                <c:pt idx="2031">
                  <c:v>106</c:v>
                </c:pt>
                <c:pt idx="2032">
                  <c:v>105</c:v>
                </c:pt>
                <c:pt idx="2033">
                  <c:v>118</c:v>
                </c:pt>
                <c:pt idx="2034">
                  <c:v>115</c:v>
                </c:pt>
                <c:pt idx="2035">
                  <c:v>110</c:v>
                </c:pt>
                <c:pt idx="2036">
                  <c:v>114</c:v>
                </c:pt>
                <c:pt idx="2037">
                  <c:v>85</c:v>
                </c:pt>
                <c:pt idx="2038">
                  <c:v>129</c:v>
                </c:pt>
                <c:pt idx="2039">
                  <c:v>109</c:v>
                </c:pt>
                <c:pt idx="2040">
                  <c:v>117</c:v>
                </c:pt>
                <c:pt idx="2041">
                  <c:v>101</c:v>
                </c:pt>
                <c:pt idx="2042">
                  <c:v>109</c:v>
                </c:pt>
                <c:pt idx="2043">
                  <c:v>97</c:v>
                </c:pt>
                <c:pt idx="2044">
                  <c:v>144</c:v>
                </c:pt>
                <c:pt idx="2045">
                  <c:v>112</c:v>
                </c:pt>
                <c:pt idx="2046">
                  <c:v>107</c:v>
                </c:pt>
                <c:pt idx="2047">
                  <c:v>100</c:v>
                </c:pt>
                <c:pt idx="2048">
                  <c:v>107</c:v>
                </c:pt>
                <c:pt idx="2049">
                  <c:v>98</c:v>
                </c:pt>
                <c:pt idx="2050">
                  <c:v>108</c:v>
                </c:pt>
                <c:pt idx="2051">
                  <c:v>100</c:v>
                </c:pt>
                <c:pt idx="2052">
                  <c:v>101</c:v>
                </c:pt>
                <c:pt idx="2053">
                  <c:v>115</c:v>
                </c:pt>
                <c:pt idx="2054">
                  <c:v>98</c:v>
                </c:pt>
                <c:pt idx="2055">
                  <c:v>99</c:v>
                </c:pt>
                <c:pt idx="2056">
                  <c:v>101</c:v>
                </c:pt>
                <c:pt idx="2057">
                  <c:v>129</c:v>
                </c:pt>
                <c:pt idx="2058">
                  <c:v>90</c:v>
                </c:pt>
                <c:pt idx="2059">
                  <c:v>80</c:v>
                </c:pt>
                <c:pt idx="2060">
                  <c:v>104</c:v>
                </c:pt>
                <c:pt idx="2061">
                  <c:v>96</c:v>
                </c:pt>
                <c:pt idx="2062">
                  <c:v>122</c:v>
                </c:pt>
                <c:pt idx="2063">
                  <c:v>94</c:v>
                </c:pt>
                <c:pt idx="2064">
                  <c:v>95</c:v>
                </c:pt>
                <c:pt idx="2065">
                  <c:v>112</c:v>
                </c:pt>
                <c:pt idx="2066">
                  <c:v>120</c:v>
                </c:pt>
                <c:pt idx="2067">
                  <c:v>111</c:v>
                </c:pt>
                <c:pt idx="2068">
                  <c:v>108</c:v>
                </c:pt>
                <c:pt idx="2069">
                  <c:v>127</c:v>
                </c:pt>
                <c:pt idx="2070">
                  <c:v>186</c:v>
                </c:pt>
                <c:pt idx="2071">
                  <c:v>135</c:v>
                </c:pt>
                <c:pt idx="2072">
                  <c:v>115</c:v>
                </c:pt>
                <c:pt idx="2073">
                  <c:v>110</c:v>
                </c:pt>
                <c:pt idx="2074">
                  <c:v>104</c:v>
                </c:pt>
                <c:pt idx="2075">
                  <c:v>102</c:v>
                </c:pt>
                <c:pt idx="2076">
                  <c:v>97</c:v>
                </c:pt>
                <c:pt idx="2077">
                  <c:v>82</c:v>
                </c:pt>
                <c:pt idx="2078">
                  <c:v>101</c:v>
                </c:pt>
                <c:pt idx="2079">
                  <c:v>114</c:v>
                </c:pt>
                <c:pt idx="2080">
                  <c:v>100</c:v>
                </c:pt>
                <c:pt idx="2081">
                  <c:v>129</c:v>
                </c:pt>
                <c:pt idx="2082">
                  <c:v>97</c:v>
                </c:pt>
                <c:pt idx="2083">
                  <c:v>83</c:v>
                </c:pt>
                <c:pt idx="2084">
                  <c:v>135</c:v>
                </c:pt>
                <c:pt idx="2085">
                  <c:v>96</c:v>
                </c:pt>
                <c:pt idx="2086">
                  <c:v>87</c:v>
                </c:pt>
                <c:pt idx="2087">
                  <c:v>103</c:v>
                </c:pt>
                <c:pt idx="2088">
                  <c:v>79</c:v>
                </c:pt>
                <c:pt idx="2089">
                  <c:v>93</c:v>
                </c:pt>
                <c:pt idx="2090">
                  <c:v>84</c:v>
                </c:pt>
                <c:pt idx="2091">
                  <c:v>101</c:v>
                </c:pt>
                <c:pt idx="2092">
                  <c:v>107</c:v>
                </c:pt>
                <c:pt idx="2093">
                  <c:v>109</c:v>
                </c:pt>
                <c:pt idx="2094">
                  <c:v>93</c:v>
                </c:pt>
                <c:pt idx="2095">
                  <c:v>108</c:v>
                </c:pt>
                <c:pt idx="2096">
                  <c:v>90</c:v>
                </c:pt>
                <c:pt idx="2097">
                  <c:v>115</c:v>
                </c:pt>
                <c:pt idx="2098">
                  <c:v>113</c:v>
                </c:pt>
                <c:pt idx="2099">
                  <c:v>99</c:v>
                </c:pt>
                <c:pt idx="2100">
                  <c:v>103</c:v>
                </c:pt>
                <c:pt idx="2101">
                  <c:v>125</c:v>
                </c:pt>
                <c:pt idx="2102">
                  <c:v>42</c:v>
                </c:pt>
                <c:pt idx="2103">
                  <c:v>104</c:v>
                </c:pt>
                <c:pt idx="2104">
                  <c:v>99</c:v>
                </c:pt>
                <c:pt idx="2105">
                  <c:v>104</c:v>
                </c:pt>
                <c:pt idx="2106">
                  <c:v>93</c:v>
                </c:pt>
                <c:pt idx="2107">
                  <c:v>98</c:v>
                </c:pt>
                <c:pt idx="2108">
                  <c:v>101</c:v>
                </c:pt>
                <c:pt idx="2109">
                  <c:v>92</c:v>
                </c:pt>
                <c:pt idx="2110">
                  <c:v>97</c:v>
                </c:pt>
                <c:pt idx="2111">
                  <c:v>108</c:v>
                </c:pt>
                <c:pt idx="2112">
                  <c:v>105</c:v>
                </c:pt>
                <c:pt idx="2113">
                  <c:v>101</c:v>
                </c:pt>
                <c:pt idx="2114">
                  <c:v>99</c:v>
                </c:pt>
                <c:pt idx="2115">
                  <c:v>100</c:v>
                </c:pt>
                <c:pt idx="2116">
                  <c:v>91</c:v>
                </c:pt>
                <c:pt idx="2117">
                  <c:v>105</c:v>
                </c:pt>
                <c:pt idx="2118">
                  <c:v>112</c:v>
                </c:pt>
                <c:pt idx="2119">
                  <c:v>104</c:v>
                </c:pt>
                <c:pt idx="2120">
                  <c:v>107</c:v>
                </c:pt>
                <c:pt idx="2121">
                  <c:v>84</c:v>
                </c:pt>
                <c:pt idx="2122">
                  <c:v>122</c:v>
                </c:pt>
                <c:pt idx="2123">
                  <c:v>86</c:v>
                </c:pt>
                <c:pt idx="2124">
                  <c:v>86</c:v>
                </c:pt>
                <c:pt idx="2125">
                  <c:v>91</c:v>
                </c:pt>
                <c:pt idx="2126">
                  <c:v>94</c:v>
                </c:pt>
                <c:pt idx="2127">
                  <c:v>97</c:v>
                </c:pt>
                <c:pt idx="2128">
                  <c:v>88</c:v>
                </c:pt>
                <c:pt idx="2129">
                  <c:v>130</c:v>
                </c:pt>
                <c:pt idx="2130">
                  <c:v>93</c:v>
                </c:pt>
                <c:pt idx="2131">
                  <c:v>109</c:v>
                </c:pt>
                <c:pt idx="2132">
                  <c:v>113</c:v>
                </c:pt>
                <c:pt idx="2133">
                  <c:v>102</c:v>
                </c:pt>
                <c:pt idx="2134">
                  <c:v>131</c:v>
                </c:pt>
                <c:pt idx="2135">
                  <c:v>106</c:v>
                </c:pt>
                <c:pt idx="2136">
                  <c:v>128</c:v>
                </c:pt>
                <c:pt idx="2137">
                  <c:v>101</c:v>
                </c:pt>
                <c:pt idx="2138">
                  <c:v>101</c:v>
                </c:pt>
                <c:pt idx="2139">
                  <c:v>124</c:v>
                </c:pt>
                <c:pt idx="2140">
                  <c:v>130</c:v>
                </c:pt>
                <c:pt idx="2141">
                  <c:v>108</c:v>
                </c:pt>
                <c:pt idx="2142">
                  <c:v>125</c:v>
                </c:pt>
                <c:pt idx="2143">
                  <c:v>106</c:v>
                </c:pt>
                <c:pt idx="2144">
                  <c:v>128</c:v>
                </c:pt>
                <c:pt idx="2145">
                  <c:v>124</c:v>
                </c:pt>
                <c:pt idx="2146">
                  <c:v>107</c:v>
                </c:pt>
                <c:pt idx="2147">
                  <c:v>113</c:v>
                </c:pt>
                <c:pt idx="2148">
                  <c:v>117</c:v>
                </c:pt>
                <c:pt idx="2149">
                  <c:v>91</c:v>
                </c:pt>
                <c:pt idx="2150">
                  <c:v>153</c:v>
                </c:pt>
                <c:pt idx="2151">
                  <c:v>103</c:v>
                </c:pt>
                <c:pt idx="2152">
                  <c:v>88</c:v>
                </c:pt>
                <c:pt idx="2153">
                  <c:v>124</c:v>
                </c:pt>
                <c:pt idx="2154">
                  <c:v>125</c:v>
                </c:pt>
                <c:pt idx="2155">
                  <c:v>127</c:v>
                </c:pt>
                <c:pt idx="2156">
                  <c:v>130</c:v>
                </c:pt>
                <c:pt idx="2157">
                  <c:v>124</c:v>
                </c:pt>
                <c:pt idx="2158">
                  <c:v>117</c:v>
                </c:pt>
                <c:pt idx="2159">
                  <c:v>99</c:v>
                </c:pt>
                <c:pt idx="2160">
                  <c:v>111</c:v>
                </c:pt>
                <c:pt idx="2161">
                  <c:v>132</c:v>
                </c:pt>
                <c:pt idx="2162">
                  <c:v>116</c:v>
                </c:pt>
                <c:pt idx="2163">
                  <c:v>103</c:v>
                </c:pt>
                <c:pt idx="2164">
                  <c:v>103</c:v>
                </c:pt>
                <c:pt idx="2165">
                  <c:v>85</c:v>
                </c:pt>
                <c:pt idx="2166">
                  <c:v>104</c:v>
                </c:pt>
                <c:pt idx="2167">
                  <c:v>133</c:v>
                </c:pt>
                <c:pt idx="2168">
                  <c:v>145</c:v>
                </c:pt>
                <c:pt idx="2169">
                  <c:v>119</c:v>
                </c:pt>
                <c:pt idx="2170">
                  <c:v>119</c:v>
                </c:pt>
                <c:pt idx="2171">
                  <c:v>123</c:v>
                </c:pt>
                <c:pt idx="2172">
                  <c:v>118</c:v>
                </c:pt>
                <c:pt idx="2173">
                  <c:v>116</c:v>
                </c:pt>
                <c:pt idx="2174">
                  <c:v>99</c:v>
                </c:pt>
                <c:pt idx="2175">
                  <c:v>110</c:v>
                </c:pt>
                <c:pt idx="2176">
                  <c:v>158</c:v>
                </c:pt>
                <c:pt idx="2177">
                  <c:v>109</c:v>
                </c:pt>
                <c:pt idx="2178">
                  <c:v>137</c:v>
                </c:pt>
                <c:pt idx="2179">
                  <c:v>112</c:v>
                </c:pt>
                <c:pt idx="2180">
                  <c:v>123</c:v>
                </c:pt>
                <c:pt idx="2181">
                  <c:v>132</c:v>
                </c:pt>
                <c:pt idx="2182">
                  <c:v>112</c:v>
                </c:pt>
                <c:pt idx="2183">
                  <c:v>134</c:v>
                </c:pt>
                <c:pt idx="2184">
                  <c:v>139</c:v>
                </c:pt>
                <c:pt idx="2185">
                  <c:v>96</c:v>
                </c:pt>
                <c:pt idx="2186">
                  <c:v>105</c:v>
                </c:pt>
                <c:pt idx="2187">
                  <c:v>89</c:v>
                </c:pt>
                <c:pt idx="2188">
                  <c:v>129</c:v>
                </c:pt>
                <c:pt idx="2189">
                  <c:v>102</c:v>
                </c:pt>
                <c:pt idx="2190">
                  <c:v>106</c:v>
                </c:pt>
                <c:pt idx="2191">
                  <c:v>107</c:v>
                </c:pt>
                <c:pt idx="2192">
                  <c:v>112</c:v>
                </c:pt>
                <c:pt idx="2193">
                  <c:v>123</c:v>
                </c:pt>
                <c:pt idx="2194">
                  <c:v>113</c:v>
                </c:pt>
                <c:pt idx="2195">
                  <c:v>127</c:v>
                </c:pt>
                <c:pt idx="2196">
                  <c:v>118</c:v>
                </c:pt>
                <c:pt idx="2197">
                  <c:v>101</c:v>
                </c:pt>
                <c:pt idx="2198">
                  <c:v>107</c:v>
                </c:pt>
                <c:pt idx="2199">
                  <c:v>143</c:v>
                </c:pt>
                <c:pt idx="2200">
                  <c:v>132</c:v>
                </c:pt>
                <c:pt idx="2201">
                  <c:v>121</c:v>
                </c:pt>
                <c:pt idx="2202">
                  <c:v>123</c:v>
                </c:pt>
                <c:pt idx="2203">
                  <c:v>98</c:v>
                </c:pt>
                <c:pt idx="2204">
                  <c:v>107</c:v>
                </c:pt>
                <c:pt idx="2205">
                  <c:v>93</c:v>
                </c:pt>
                <c:pt idx="2206">
                  <c:v>108</c:v>
                </c:pt>
                <c:pt idx="2207">
                  <c:v>83</c:v>
                </c:pt>
                <c:pt idx="2208">
                  <c:v>106</c:v>
                </c:pt>
                <c:pt idx="2209">
                  <c:v>107</c:v>
                </c:pt>
                <c:pt idx="2210">
                  <c:v>128</c:v>
                </c:pt>
                <c:pt idx="2211">
                  <c:v>102</c:v>
                </c:pt>
                <c:pt idx="2212">
                  <c:v>112</c:v>
                </c:pt>
                <c:pt idx="2213">
                  <c:v>101</c:v>
                </c:pt>
                <c:pt idx="2214">
                  <c:v>110</c:v>
                </c:pt>
                <c:pt idx="2215">
                  <c:v>129</c:v>
                </c:pt>
                <c:pt idx="2216">
                  <c:v>105</c:v>
                </c:pt>
                <c:pt idx="2217">
                  <c:v>97</c:v>
                </c:pt>
                <c:pt idx="2218">
                  <c:v>100</c:v>
                </c:pt>
                <c:pt idx="2219">
                  <c:v>97</c:v>
                </c:pt>
                <c:pt idx="2220">
                  <c:v>105</c:v>
                </c:pt>
                <c:pt idx="2221">
                  <c:v>94</c:v>
                </c:pt>
                <c:pt idx="2222">
                  <c:v>106</c:v>
                </c:pt>
                <c:pt idx="2223">
                  <c:v>100</c:v>
                </c:pt>
                <c:pt idx="2224">
                  <c:v>104</c:v>
                </c:pt>
                <c:pt idx="2225">
                  <c:v>68</c:v>
                </c:pt>
                <c:pt idx="2226">
                  <c:v>102</c:v>
                </c:pt>
                <c:pt idx="2227">
                  <c:v>111</c:v>
                </c:pt>
                <c:pt idx="2228">
                  <c:v>115</c:v>
                </c:pt>
                <c:pt idx="2229">
                  <c:v>107</c:v>
                </c:pt>
                <c:pt idx="2230">
                  <c:v>100</c:v>
                </c:pt>
                <c:pt idx="2231">
                  <c:v>100</c:v>
                </c:pt>
                <c:pt idx="2232">
                  <c:v>97</c:v>
                </c:pt>
                <c:pt idx="2233">
                  <c:v>108</c:v>
                </c:pt>
                <c:pt idx="2234">
                  <c:v>108</c:v>
                </c:pt>
                <c:pt idx="2235">
                  <c:v>102</c:v>
                </c:pt>
                <c:pt idx="2236">
                  <c:v>106</c:v>
                </c:pt>
                <c:pt idx="2237">
                  <c:v>130</c:v>
                </c:pt>
                <c:pt idx="2238">
                  <c:v>95</c:v>
                </c:pt>
                <c:pt idx="2239">
                  <c:v>104</c:v>
                </c:pt>
                <c:pt idx="2240">
                  <c:v>106</c:v>
                </c:pt>
                <c:pt idx="2241">
                  <c:v>100</c:v>
                </c:pt>
                <c:pt idx="2242">
                  <c:v>124</c:v>
                </c:pt>
                <c:pt idx="2243">
                  <c:v>105</c:v>
                </c:pt>
                <c:pt idx="2244">
                  <c:v>105</c:v>
                </c:pt>
                <c:pt idx="2245">
                  <c:v>82</c:v>
                </c:pt>
                <c:pt idx="2246">
                  <c:v>90</c:v>
                </c:pt>
                <c:pt idx="2247">
                  <c:v>109</c:v>
                </c:pt>
                <c:pt idx="2248">
                  <c:v>106</c:v>
                </c:pt>
                <c:pt idx="2249">
                  <c:v>86</c:v>
                </c:pt>
                <c:pt idx="2250">
                  <c:v>90</c:v>
                </c:pt>
                <c:pt idx="2251">
                  <c:v>118</c:v>
                </c:pt>
                <c:pt idx="2252">
                  <c:v>99</c:v>
                </c:pt>
                <c:pt idx="2253">
                  <c:v>100</c:v>
                </c:pt>
                <c:pt idx="2254">
                  <c:v>92</c:v>
                </c:pt>
                <c:pt idx="2255">
                  <c:v>107</c:v>
                </c:pt>
                <c:pt idx="2256">
                  <c:v>99</c:v>
                </c:pt>
                <c:pt idx="2257">
                  <c:v>107</c:v>
                </c:pt>
                <c:pt idx="2258">
                  <c:v>96</c:v>
                </c:pt>
                <c:pt idx="2259">
                  <c:v>99</c:v>
                </c:pt>
                <c:pt idx="2260">
                  <c:v>101</c:v>
                </c:pt>
                <c:pt idx="2261">
                  <c:v>94</c:v>
                </c:pt>
                <c:pt idx="2262">
                  <c:v>90</c:v>
                </c:pt>
                <c:pt idx="2263">
                  <c:v>95</c:v>
                </c:pt>
                <c:pt idx="2264">
                  <c:v>97</c:v>
                </c:pt>
                <c:pt idx="2265">
                  <c:v>98</c:v>
                </c:pt>
                <c:pt idx="2266">
                  <c:v>92</c:v>
                </c:pt>
                <c:pt idx="2267">
                  <c:v>93</c:v>
                </c:pt>
                <c:pt idx="2268">
                  <c:v>103</c:v>
                </c:pt>
                <c:pt idx="2269">
                  <c:v>103</c:v>
                </c:pt>
                <c:pt idx="2270">
                  <c:v>95</c:v>
                </c:pt>
                <c:pt idx="2271">
                  <c:v>91</c:v>
                </c:pt>
                <c:pt idx="2272">
                  <c:v>101</c:v>
                </c:pt>
                <c:pt idx="2273">
                  <c:v>91</c:v>
                </c:pt>
                <c:pt idx="2274">
                  <c:v>81</c:v>
                </c:pt>
                <c:pt idx="2275">
                  <c:v>102</c:v>
                </c:pt>
                <c:pt idx="2276">
                  <c:v>94</c:v>
                </c:pt>
                <c:pt idx="2277">
                  <c:v>130</c:v>
                </c:pt>
                <c:pt idx="2278">
                  <c:v>90</c:v>
                </c:pt>
                <c:pt idx="2279">
                  <c:v>76</c:v>
                </c:pt>
                <c:pt idx="2280">
                  <c:v>101</c:v>
                </c:pt>
                <c:pt idx="2281">
                  <c:v>95</c:v>
                </c:pt>
                <c:pt idx="2282">
                  <c:v>106</c:v>
                </c:pt>
                <c:pt idx="2283">
                  <c:v>114</c:v>
                </c:pt>
                <c:pt idx="2284">
                  <c:v>154</c:v>
                </c:pt>
                <c:pt idx="2285">
                  <c:v>128</c:v>
                </c:pt>
                <c:pt idx="2286">
                  <c:v>113</c:v>
                </c:pt>
                <c:pt idx="2287">
                  <c:v>115</c:v>
                </c:pt>
                <c:pt idx="2288">
                  <c:v>117</c:v>
                </c:pt>
                <c:pt idx="2289">
                  <c:v>112</c:v>
                </c:pt>
                <c:pt idx="2290">
                  <c:v>119</c:v>
                </c:pt>
                <c:pt idx="2291">
                  <c:v>130</c:v>
                </c:pt>
                <c:pt idx="2292">
                  <c:v>119</c:v>
                </c:pt>
                <c:pt idx="2293">
                  <c:v>113</c:v>
                </c:pt>
                <c:pt idx="2294">
                  <c:v>91</c:v>
                </c:pt>
                <c:pt idx="2295">
                  <c:v>88</c:v>
                </c:pt>
                <c:pt idx="2296">
                  <c:v>106</c:v>
                </c:pt>
                <c:pt idx="2297">
                  <c:v>89</c:v>
                </c:pt>
                <c:pt idx="2298">
                  <c:v>97</c:v>
                </c:pt>
                <c:pt idx="2299">
                  <c:v>136</c:v>
                </c:pt>
                <c:pt idx="2300">
                  <c:v>92</c:v>
                </c:pt>
                <c:pt idx="2301">
                  <c:v>116</c:v>
                </c:pt>
                <c:pt idx="2302">
                  <c:v>125</c:v>
                </c:pt>
                <c:pt idx="2303">
                  <c:v>103</c:v>
                </c:pt>
                <c:pt idx="2304">
                  <c:v>94</c:v>
                </c:pt>
                <c:pt idx="2305">
                  <c:v>93</c:v>
                </c:pt>
                <c:pt idx="2306">
                  <c:v>106</c:v>
                </c:pt>
                <c:pt idx="2307">
                  <c:v>116</c:v>
                </c:pt>
                <c:pt idx="2308">
                  <c:v>124</c:v>
                </c:pt>
                <c:pt idx="2309">
                  <c:v>119</c:v>
                </c:pt>
                <c:pt idx="2310">
                  <c:v>116</c:v>
                </c:pt>
                <c:pt idx="2311">
                  <c:v>100</c:v>
                </c:pt>
                <c:pt idx="2312">
                  <c:v>125</c:v>
                </c:pt>
                <c:pt idx="2313">
                  <c:v>97</c:v>
                </c:pt>
                <c:pt idx="2314">
                  <c:v>74</c:v>
                </c:pt>
                <c:pt idx="2315">
                  <c:v>101</c:v>
                </c:pt>
                <c:pt idx="2316">
                  <c:v>97</c:v>
                </c:pt>
                <c:pt idx="2317">
                  <c:v>135</c:v>
                </c:pt>
                <c:pt idx="2318">
                  <c:v>280</c:v>
                </c:pt>
                <c:pt idx="2319">
                  <c:v>108</c:v>
                </c:pt>
                <c:pt idx="2320">
                  <c:v>143</c:v>
                </c:pt>
                <c:pt idx="2321">
                  <c:v>113</c:v>
                </c:pt>
                <c:pt idx="2322">
                  <c:v>106</c:v>
                </c:pt>
                <c:pt idx="2323">
                  <c:v>132</c:v>
                </c:pt>
                <c:pt idx="2324">
                  <c:v>104</c:v>
                </c:pt>
                <c:pt idx="2325">
                  <c:v>105</c:v>
                </c:pt>
                <c:pt idx="2326">
                  <c:v>98</c:v>
                </c:pt>
                <c:pt idx="2327">
                  <c:v>135</c:v>
                </c:pt>
                <c:pt idx="2328">
                  <c:v>94</c:v>
                </c:pt>
                <c:pt idx="2329">
                  <c:v>111</c:v>
                </c:pt>
                <c:pt idx="2330">
                  <c:v>101</c:v>
                </c:pt>
                <c:pt idx="2331">
                  <c:v>115</c:v>
                </c:pt>
                <c:pt idx="2332">
                  <c:v>100</c:v>
                </c:pt>
                <c:pt idx="2333">
                  <c:v>116</c:v>
                </c:pt>
                <c:pt idx="2334">
                  <c:v>106</c:v>
                </c:pt>
                <c:pt idx="2335">
                  <c:v>93</c:v>
                </c:pt>
                <c:pt idx="2336">
                  <c:v>129</c:v>
                </c:pt>
                <c:pt idx="2337">
                  <c:v>90</c:v>
                </c:pt>
                <c:pt idx="2338">
                  <c:v>109</c:v>
                </c:pt>
                <c:pt idx="2339">
                  <c:v>87</c:v>
                </c:pt>
                <c:pt idx="2340">
                  <c:v>96</c:v>
                </c:pt>
                <c:pt idx="2341">
                  <c:v>98</c:v>
                </c:pt>
                <c:pt idx="2342">
                  <c:v>114</c:v>
                </c:pt>
                <c:pt idx="2343">
                  <c:v>85</c:v>
                </c:pt>
                <c:pt idx="2344">
                  <c:v>87</c:v>
                </c:pt>
                <c:pt idx="2345">
                  <c:v>119</c:v>
                </c:pt>
                <c:pt idx="2346">
                  <c:v>102</c:v>
                </c:pt>
                <c:pt idx="2347">
                  <c:v>113</c:v>
                </c:pt>
                <c:pt idx="2348">
                  <c:v>126</c:v>
                </c:pt>
                <c:pt idx="2349">
                  <c:v>103</c:v>
                </c:pt>
                <c:pt idx="2350">
                  <c:v>90</c:v>
                </c:pt>
                <c:pt idx="2351">
                  <c:v>100</c:v>
                </c:pt>
                <c:pt idx="2352">
                  <c:v>131</c:v>
                </c:pt>
                <c:pt idx="2353">
                  <c:v>109</c:v>
                </c:pt>
                <c:pt idx="2354">
                  <c:v>104</c:v>
                </c:pt>
                <c:pt idx="2355">
                  <c:v>104</c:v>
                </c:pt>
                <c:pt idx="2356">
                  <c:v>93</c:v>
                </c:pt>
                <c:pt idx="2357">
                  <c:v>90</c:v>
                </c:pt>
                <c:pt idx="2358">
                  <c:v>108</c:v>
                </c:pt>
                <c:pt idx="2359">
                  <c:v>103</c:v>
                </c:pt>
                <c:pt idx="2360">
                  <c:v>110</c:v>
                </c:pt>
                <c:pt idx="2361">
                  <c:v>92</c:v>
                </c:pt>
                <c:pt idx="2362">
                  <c:v>112</c:v>
                </c:pt>
                <c:pt idx="2363">
                  <c:v>106</c:v>
                </c:pt>
                <c:pt idx="2364">
                  <c:v>77</c:v>
                </c:pt>
                <c:pt idx="2365">
                  <c:v>105</c:v>
                </c:pt>
                <c:pt idx="2366">
                  <c:v>107</c:v>
                </c:pt>
                <c:pt idx="2367">
                  <c:v>90</c:v>
                </c:pt>
                <c:pt idx="2368">
                  <c:v>104</c:v>
                </c:pt>
                <c:pt idx="2369">
                  <c:v>123</c:v>
                </c:pt>
                <c:pt idx="2370">
                  <c:v>115</c:v>
                </c:pt>
                <c:pt idx="2371">
                  <c:v>108</c:v>
                </c:pt>
                <c:pt idx="2372">
                  <c:v>97</c:v>
                </c:pt>
                <c:pt idx="2373">
                  <c:v>116</c:v>
                </c:pt>
                <c:pt idx="2374">
                  <c:v>103</c:v>
                </c:pt>
                <c:pt idx="2375">
                  <c:v>103</c:v>
                </c:pt>
                <c:pt idx="2376">
                  <c:v>94</c:v>
                </c:pt>
                <c:pt idx="2377">
                  <c:v>110</c:v>
                </c:pt>
                <c:pt idx="2378">
                  <c:v>108</c:v>
                </c:pt>
                <c:pt idx="2379">
                  <c:v>117</c:v>
                </c:pt>
                <c:pt idx="2380">
                  <c:v>108</c:v>
                </c:pt>
                <c:pt idx="2381">
                  <c:v>98</c:v>
                </c:pt>
                <c:pt idx="2382">
                  <c:v>111</c:v>
                </c:pt>
                <c:pt idx="2383">
                  <c:v>104</c:v>
                </c:pt>
                <c:pt idx="2384">
                  <c:v>96</c:v>
                </c:pt>
                <c:pt idx="2385">
                  <c:v>102</c:v>
                </c:pt>
                <c:pt idx="2386">
                  <c:v>94</c:v>
                </c:pt>
                <c:pt idx="2387">
                  <c:v>86</c:v>
                </c:pt>
                <c:pt idx="2388">
                  <c:v>113</c:v>
                </c:pt>
                <c:pt idx="2389">
                  <c:v>91</c:v>
                </c:pt>
                <c:pt idx="2390">
                  <c:v>89</c:v>
                </c:pt>
                <c:pt idx="2391">
                  <c:v>80</c:v>
                </c:pt>
                <c:pt idx="2392">
                  <c:v>100</c:v>
                </c:pt>
                <c:pt idx="2393">
                  <c:v>97</c:v>
                </c:pt>
                <c:pt idx="2394">
                  <c:v>82</c:v>
                </c:pt>
                <c:pt idx="2395">
                  <c:v>138</c:v>
                </c:pt>
                <c:pt idx="2396">
                  <c:v>93</c:v>
                </c:pt>
                <c:pt idx="2397">
                  <c:v>91</c:v>
                </c:pt>
                <c:pt idx="2398">
                  <c:v>100</c:v>
                </c:pt>
                <c:pt idx="2399">
                  <c:v>107</c:v>
                </c:pt>
                <c:pt idx="2400">
                  <c:v>97</c:v>
                </c:pt>
                <c:pt idx="2401">
                  <c:v>88</c:v>
                </c:pt>
                <c:pt idx="2402">
                  <c:v>106</c:v>
                </c:pt>
                <c:pt idx="2403">
                  <c:v>95</c:v>
                </c:pt>
                <c:pt idx="2404">
                  <c:v>107</c:v>
                </c:pt>
                <c:pt idx="2405">
                  <c:v>98</c:v>
                </c:pt>
                <c:pt idx="2406">
                  <c:v>85</c:v>
                </c:pt>
                <c:pt idx="2407">
                  <c:v>86</c:v>
                </c:pt>
                <c:pt idx="2408">
                  <c:v>103</c:v>
                </c:pt>
                <c:pt idx="2409">
                  <c:v>110</c:v>
                </c:pt>
                <c:pt idx="2410">
                  <c:v>105</c:v>
                </c:pt>
                <c:pt idx="2411">
                  <c:v>98</c:v>
                </c:pt>
                <c:pt idx="2412">
                  <c:v>84</c:v>
                </c:pt>
                <c:pt idx="2413">
                  <c:v>95</c:v>
                </c:pt>
                <c:pt idx="2414">
                  <c:v>84</c:v>
                </c:pt>
                <c:pt idx="2415">
                  <c:v>100</c:v>
                </c:pt>
                <c:pt idx="2416">
                  <c:v>81</c:v>
                </c:pt>
                <c:pt idx="2417">
                  <c:v>78</c:v>
                </c:pt>
                <c:pt idx="2418">
                  <c:v>98</c:v>
                </c:pt>
                <c:pt idx="2419">
                  <c:v>80</c:v>
                </c:pt>
                <c:pt idx="2420">
                  <c:v>156</c:v>
                </c:pt>
                <c:pt idx="2421">
                  <c:v>122</c:v>
                </c:pt>
                <c:pt idx="2422">
                  <c:v>91</c:v>
                </c:pt>
                <c:pt idx="2423">
                  <c:v>113</c:v>
                </c:pt>
                <c:pt idx="2424">
                  <c:v>91</c:v>
                </c:pt>
                <c:pt idx="2425">
                  <c:v>98</c:v>
                </c:pt>
                <c:pt idx="2426">
                  <c:v>117</c:v>
                </c:pt>
                <c:pt idx="2427">
                  <c:v>102</c:v>
                </c:pt>
                <c:pt idx="2428">
                  <c:v>85</c:v>
                </c:pt>
                <c:pt idx="2429">
                  <c:v>116</c:v>
                </c:pt>
                <c:pt idx="2430">
                  <c:v>104</c:v>
                </c:pt>
                <c:pt idx="2431">
                  <c:v>83</c:v>
                </c:pt>
                <c:pt idx="2432">
                  <c:v>130</c:v>
                </c:pt>
                <c:pt idx="2433">
                  <c:v>125</c:v>
                </c:pt>
                <c:pt idx="2434">
                  <c:v>95</c:v>
                </c:pt>
                <c:pt idx="2435">
                  <c:v>113</c:v>
                </c:pt>
                <c:pt idx="2436">
                  <c:v>135</c:v>
                </c:pt>
                <c:pt idx="2437">
                  <c:v>94</c:v>
                </c:pt>
                <c:pt idx="2438">
                  <c:v>105</c:v>
                </c:pt>
                <c:pt idx="2439">
                  <c:v>101</c:v>
                </c:pt>
                <c:pt idx="2440">
                  <c:v>125</c:v>
                </c:pt>
                <c:pt idx="2441">
                  <c:v>118</c:v>
                </c:pt>
                <c:pt idx="2442">
                  <c:v>86</c:v>
                </c:pt>
                <c:pt idx="2443">
                  <c:v>98</c:v>
                </c:pt>
                <c:pt idx="2444">
                  <c:v>128</c:v>
                </c:pt>
                <c:pt idx="2445">
                  <c:v>121</c:v>
                </c:pt>
                <c:pt idx="2446">
                  <c:v>114</c:v>
                </c:pt>
                <c:pt idx="2447">
                  <c:v>98</c:v>
                </c:pt>
                <c:pt idx="2448">
                  <c:v>131</c:v>
                </c:pt>
                <c:pt idx="2449">
                  <c:v>115</c:v>
                </c:pt>
                <c:pt idx="2450">
                  <c:v>124</c:v>
                </c:pt>
                <c:pt idx="2451">
                  <c:v>109</c:v>
                </c:pt>
                <c:pt idx="2452">
                  <c:v>100</c:v>
                </c:pt>
                <c:pt idx="2453">
                  <c:v>111</c:v>
                </c:pt>
                <c:pt idx="2454">
                  <c:v>104</c:v>
                </c:pt>
                <c:pt idx="2455">
                  <c:v>86</c:v>
                </c:pt>
                <c:pt idx="2456">
                  <c:v>108</c:v>
                </c:pt>
                <c:pt idx="2457">
                  <c:v>111</c:v>
                </c:pt>
                <c:pt idx="2458">
                  <c:v>103</c:v>
                </c:pt>
                <c:pt idx="2459">
                  <c:v>102</c:v>
                </c:pt>
                <c:pt idx="2460">
                  <c:v>107</c:v>
                </c:pt>
                <c:pt idx="2461">
                  <c:v>123</c:v>
                </c:pt>
                <c:pt idx="2462">
                  <c:v>105</c:v>
                </c:pt>
                <c:pt idx="2463">
                  <c:v>121</c:v>
                </c:pt>
                <c:pt idx="2464">
                  <c:v>100</c:v>
                </c:pt>
                <c:pt idx="2465">
                  <c:v>134</c:v>
                </c:pt>
                <c:pt idx="2466">
                  <c:v>104</c:v>
                </c:pt>
                <c:pt idx="2467">
                  <c:v>112</c:v>
                </c:pt>
                <c:pt idx="2468">
                  <c:v>103</c:v>
                </c:pt>
                <c:pt idx="2469">
                  <c:v>101</c:v>
                </c:pt>
                <c:pt idx="2470">
                  <c:v>102</c:v>
                </c:pt>
                <c:pt idx="2471">
                  <c:v>109</c:v>
                </c:pt>
                <c:pt idx="2472">
                  <c:v>118</c:v>
                </c:pt>
                <c:pt idx="2473">
                  <c:v>92</c:v>
                </c:pt>
                <c:pt idx="2474">
                  <c:v>103</c:v>
                </c:pt>
                <c:pt idx="2475">
                  <c:v>107</c:v>
                </c:pt>
                <c:pt idx="2476">
                  <c:v>111</c:v>
                </c:pt>
                <c:pt idx="2477">
                  <c:v>103</c:v>
                </c:pt>
                <c:pt idx="2478">
                  <c:v>107</c:v>
                </c:pt>
                <c:pt idx="2479">
                  <c:v>118</c:v>
                </c:pt>
                <c:pt idx="2480">
                  <c:v>131</c:v>
                </c:pt>
                <c:pt idx="2481">
                  <c:v>81</c:v>
                </c:pt>
                <c:pt idx="2482">
                  <c:v>123</c:v>
                </c:pt>
                <c:pt idx="2483">
                  <c:v>109</c:v>
                </c:pt>
                <c:pt idx="2484">
                  <c:v>120</c:v>
                </c:pt>
                <c:pt idx="2485">
                  <c:v>90</c:v>
                </c:pt>
                <c:pt idx="2486">
                  <c:v>128</c:v>
                </c:pt>
                <c:pt idx="2487">
                  <c:v>99</c:v>
                </c:pt>
                <c:pt idx="2488">
                  <c:v>108</c:v>
                </c:pt>
                <c:pt idx="2489">
                  <c:v>105</c:v>
                </c:pt>
                <c:pt idx="2490">
                  <c:v>94</c:v>
                </c:pt>
                <c:pt idx="2491">
                  <c:v>87</c:v>
                </c:pt>
                <c:pt idx="2492">
                  <c:v>100</c:v>
                </c:pt>
                <c:pt idx="2493">
                  <c:v>141</c:v>
                </c:pt>
                <c:pt idx="2494">
                  <c:v>110</c:v>
                </c:pt>
                <c:pt idx="2495">
                  <c:v>143</c:v>
                </c:pt>
                <c:pt idx="2496">
                  <c:v>93</c:v>
                </c:pt>
                <c:pt idx="2497">
                  <c:v>115</c:v>
                </c:pt>
                <c:pt idx="2498">
                  <c:v>96</c:v>
                </c:pt>
                <c:pt idx="2499">
                  <c:v>100</c:v>
                </c:pt>
                <c:pt idx="2500">
                  <c:v>101</c:v>
                </c:pt>
                <c:pt idx="2501">
                  <c:v>97</c:v>
                </c:pt>
                <c:pt idx="2502">
                  <c:v>96</c:v>
                </c:pt>
                <c:pt idx="2503">
                  <c:v>121</c:v>
                </c:pt>
                <c:pt idx="2504">
                  <c:v>98</c:v>
                </c:pt>
                <c:pt idx="2505">
                  <c:v>82</c:v>
                </c:pt>
                <c:pt idx="2506">
                  <c:v>92</c:v>
                </c:pt>
                <c:pt idx="2507">
                  <c:v>94</c:v>
                </c:pt>
                <c:pt idx="2508">
                  <c:v>100</c:v>
                </c:pt>
                <c:pt idx="2509">
                  <c:v>98</c:v>
                </c:pt>
                <c:pt idx="2510">
                  <c:v>101</c:v>
                </c:pt>
                <c:pt idx="2511">
                  <c:v>95</c:v>
                </c:pt>
                <c:pt idx="2512">
                  <c:v>97</c:v>
                </c:pt>
                <c:pt idx="2513">
                  <c:v>121</c:v>
                </c:pt>
                <c:pt idx="2514">
                  <c:v>102</c:v>
                </c:pt>
                <c:pt idx="2515">
                  <c:v>92</c:v>
                </c:pt>
                <c:pt idx="2516">
                  <c:v>110</c:v>
                </c:pt>
                <c:pt idx="2517">
                  <c:v>117</c:v>
                </c:pt>
                <c:pt idx="2518">
                  <c:v>108</c:v>
                </c:pt>
                <c:pt idx="2519">
                  <c:v>93</c:v>
                </c:pt>
                <c:pt idx="2520">
                  <c:v>122</c:v>
                </c:pt>
                <c:pt idx="2521">
                  <c:v>113</c:v>
                </c:pt>
                <c:pt idx="2522">
                  <c:v>95</c:v>
                </c:pt>
                <c:pt idx="2523">
                  <c:v>121</c:v>
                </c:pt>
                <c:pt idx="2524">
                  <c:v>107</c:v>
                </c:pt>
                <c:pt idx="2525">
                  <c:v>81</c:v>
                </c:pt>
                <c:pt idx="2526">
                  <c:v>87</c:v>
                </c:pt>
                <c:pt idx="2527">
                  <c:v>86</c:v>
                </c:pt>
                <c:pt idx="2528">
                  <c:v>125</c:v>
                </c:pt>
                <c:pt idx="2529">
                  <c:v>95</c:v>
                </c:pt>
                <c:pt idx="2530">
                  <c:v>97</c:v>
                </c:pt>
                <c:pt idx="2531">
                  <c:v>111</c:v>
                </c:pt>
                <c:pt idx="2532">
                  <c:v>92</c:v>
                </c:pt>
                <c:pt idx="2533">
                  <c:v>156</c:v>
                </c:pt>
                <c:pt idx="2534">
                  <c:v>103</c:v>
                </c:pt>
                <c:pt idx="2535">
                  <c:v>122</c:v>
                </c:pt>
                <c:pt idx="2536">
                  <c:v>96</c:v>
                </c:pt>
                <c:pt idx="2537">
                  <c:v>103</c:v>
                </c:pt>
                <c:pt idx="2538">
                  <c:v>108</c:v>
                </c:pt>
                <c:pt idx="2539">
                  <c:v>104</c:v>
                </c:pt>
                <c:pt idx="2540">
                  <c:v>97</c:v>
                </c:pt>
                <c:pt idx="2541">
                  <c:v>107</c:v>
                </c:pt>
                <c:pt idx="2542">
                  <c:v>95</c:v>
                </c:pt>
                <c:pt idx="2543">
                  <c:v>89</c:v>
                </c:pt>
                <c:pt idx="2544">
                  <c:v>90</c:v>
                </c:pt>
                <c:pt idx="2545">
                  <c:v>94</c:v>
                </c:pt>
                <c:pt idx="2546">
                  <c:v>90</c:v>
                </c:pt>
                <c:pt idx="2547">
                  <c:v>94</c:v>
                </c:pt>
                <c:pt idx="2548">
                  <c:v>112</c:v>
                </c:pt>
                <c:pt idx="2549">
                  <c:v>106</c:v>
                </c:pt>
                <c:pt idx="2550">
                  <c:v>95</c:v>
                </c:pt>
                <c:pt idx="2551">
                  <c:v>80</c:v>
                </c:pt>
                <c:pt idx="2552">
                  <c:v>87</c:v>
                </c:pt>
                <c:pt idx="2553">
                  <c:v>85</c:v>
                </c:pt>
                <c:pt idx="2554">
                  <c:v>91</c:v>
                </c:pt>
                <c:pt idx="2555">
                  <c:v>109</c:v>
                </c:pt>
                <c:pt idx="2556">
                  <c:v>167</c:v>
                </c:pt>
                <c:pt idx="2557">
                  <c:v>92</c:v>
                </c:pt>
                <c:pt idx="2558">
                  <c:v>84</c:v>
                </c:pt>
                <c:pt idx="2559">
                  <c:v>103</c:v>
                </c:pt>
                <c:pt idx="2560">
                  <c:v>88</c:v>
                </c:pt>
                <c:pt idx="2561">
                  <c:v>169</c:v>
                </c:pt>
                <c:pt idx="2562">
                  <c:v>113</c:v>
                </c:pt>
                <c:pt idx="2563">
                  <c:v>176</c:v>
                </c:pt>
                <c:pt idx="2564">
                  <c:v>132</c:v>
                </c:pt>
                <c:pt idx="2565">
                  <c:v>109</c:v>
                </c:pt>
                <c:pt idx="2566">
                  <c:v>93</c:v>
                </c:pt>
                <c:pt idx="2567">
                  <c:v>184</c:v>
                </c:pt>
                <c:pt idx="2568">
                  <c:v>133</c:v>
                </c:pt>
                <c:pt idx="2569">
                  <c:v>88</c:v>
                </c:pt>
                <c:pt idx="2570">
                  <c:v>90</c:v>
                </c:pt>
                <c:pt idx="2571">
                  <c:v>150</c:v>
                </c:pt>
                <c:pt idx="2572">
                  <c:v>123</c:v>
                </c:pt>
                <c:pt idx="2573">
                  <c:v>135</c:v>
                </c:pt>
                <c:pt idx="2574">
                  <c:v>120</c:v>
                </c:pt>
                <c:pt idx="2575">
                  <c:v>114</c:v>
                </c:pt>
                <c:pt idx="2576">
                  <c:v>115</c:v>
                </c:pt>
                <c:pt idx="2577">
                  <c:v>131</c:v>
                </c:pt>
                <c:pt idx="2578">
                  <c:v>111</c:v>
                </c:pt>
                <c:pt idx="2579">
                  <c:v>88</c:v>
                </c:pt>
                <c:pt idx="2580">
                  <c:v>120</c:v>
                </c:pt>
                <c:pt idx="2581">
                  <c:v>99</c:v>
                </c:pt>
                <c:pt idx="2582">
                  <c:v>110</c:v>
                </c:pt>
                <c:pt idx="2583">
                  <c:v>113</c:v>
                </c:pt>
                <c:pt idx="2584">
                  <c:v>128</c:v>
                </c:pt>
                <c:pt idx="2585">
                  <c:v>118</c:v>
                </c:pt>
                <c:pt idx="2586">
                  <c:v>106</c:v>
                </c:pt>
                <c:pt idx="2587">
                  <c:v>104</c:v>
                </c:pt>
                <c:pt idx="2588">
                  <c:v>101</c:v>
                </c:pt>
                <c:pt idx="2589">
                  <c:v>103</c:v>
                </c:pt>
                <c:pt idx="2590">
                  <c:v>101</c:v>
                </c:pt>
                <c:pt idx="2591">
                  <c:v>101</c:v>
                </c:pt>
                <c:pt idx="2592">
                  <c:v>124</c:v>
                </c:pt>
                <c:pt idx="2593">
                  <c:v>93</c:v>
                </c:pt>
                <c:pt idx="2594">
                  <c:v>104</c:v>
                </c:pt>
                <c:pt idx="2595">
                  <c:v>107</c:v>
                </c:pt>
                <c:pt idx="2596">
                  <c:v>91</c:v>
                </c:pt>
                <c:pt idx="2597">
                  <c:v>111</c:v>
                </c:pt>
                <c:pt idx="2598">
                  <c:v>104</c:v>
                </c:pt>
                <c:pt idx="2599">
                  <c:v>122</c:v>
                </c:pt>
                <c:pt idx="2600">
                  <c:v>106</c:v>
                </c:pt>
                <c:pt idx="2601">
                  <c:v>96</c:v>
                </c:pt>
                <c:pt idx="2602">
                  <c:v>98</c:v>
                </c:pt>
                <c:pt idx="2603">
                  <c:v>109</c:v>
                </c:pt>
                <c:pt idx="2604">
                  <c:v>115</c:v>
                </c:pt>
                <c:pt idx="2605">
                  <c:v>105</c:v>
                </c:pt>
                <c:pt idx="2606">
                  <c:v>87</c:v>
                </c:pt>
                <c:pt idx="2607">
                  <c:v>120</c:v>
                </c:pt>
                <c:pt idx="2608">
                  <c:v>123</c:v>
                </c:pt>
                <c:pt idx="2609">
                  <c:v>106</c:v>
                </c:pt>
                <c:pt idx="2610">
                  <c:v>108</c:v>
                </c:pt>
                <c:pt idx="2611">
                  <c:v>136</c:v>
                </c:pt>
                <c:pt idx="2612">
                  <c:v>128</c:v>
                </c:pt>
                <c:pt idx="2613">
                  <c:v>108</c:v>
                </c:pt>
                <c:pt idx="2614">
                  <c:v>118</c:v>
                </c:pt>
                <c:pt idx="2615">
                  <c:v>110</c:v>
                </c:pt>
                <c:pt idx="2616">
                  <c:v>109</c:v>
                </c:pt>
                <c:pt idx="2617">
                  <c:v>109</c:v>
                </c:pt>
                <c:pt idx="2618">
                  <c:v>105</c:v>
                </c:pt>
                <c:pt idx="2619">
                  <c:v>99</c:v>
                </c:pt>
                <c:pt idx="2620">
                  <c:v>111</c:v>
                </c:pt>
                <c:pt idx="2621">
                  <c:v>78</c:v>
                </c:pt>
                <c:pt idx="2622">
                  <c:v>98</c:v>
                </c:pt>
                <c:pt idx="2623">
                  <c:v>131</c:v>
                </c:pt>
                <c:pt idx="2624">
                  <c:v>98</c:v>
                </c:pt>
                <c:pt idx="2625">
                  <c:v>96</c:v>
                </c:pt>
                <c:pt idx="2626">
                  <c:v>101</c:v>
                </c:pt>
                <c:pt idx="2627">
                  <c:v>109</c:v>
                </c:pt>
                <c:pt idx="2628">
                  <c:v>83</c:v>
                </c:pt>
                <c:pt idx="2629">
                  <c:v>107</c:v>
                </c:pt>
                <c:pt idx="2630">
                  <c:v>97</c:v>
                </c:pt>
                <c:pt idx="2631">
                  <c:v>101</c:v>
                </c:pt>
                <c:pt idx="2632">
                  <c:v>129</c:v>
                </c:pt>
                <c:pt idx="2633">
                  <c:v>105</c:v>
                </c:pt>
                <c:pt idx="2634">
                  <c:v>115</c:v>
                </c:pt>
                <c:pt idx="2635">
                  <c:v>97</c:v>
                </c:pt>
                <c:pt idx="2636">
                  <c:v>137</c:v>
                </c:pt>
                <c:pt idx="2637">
                  <c:v>120</c:v>
                </c:pt>
                <c:pt idx="2638">
                  <c:v>90</c:v>
                </c:pt>
                <c:pt idx="2639">
                  <c:v>97</c:v>
                </c:pt>
                <c:pt idx="2640">
                  <c:v>114</c:v>
                </c:pt>
                <c:pt idx="2641">
                  <c:v>101</c:v>
                </c:pt>
                <c:pt idx="2642">
                  <c:v>100</c:v>
                </c:pt>
                <c:pt idx="2643">
                  <c:v>120</c:v>
                </c:pt>
                <c:pt idx="2644">
                  <c:v>110</c:v>
                </c:pt>
                <c:pt idx="2645">
                  <c:v>101</c:v>
                </c:pt>
                <c:pt idx="2646">
                  <c:v>104</c:v>
                </c:pt>
                <c:pt idx="2647">
                  <c:v>95</c:v>
                </c:pt>
                <c:pt idx="2648">
                  <c:v>94</c:v>
                </c:pt>
                <c:pt idx="2649">
                  <c:v>98</c:v>
                </c:pt>
                <c:pt idx="2650">
                  <c:v>100</c:v>
                </c:pt>
                <c:pt idx="2651">
                  <c:v>101</c:v>
                </c:pt>
                <c:pt idx="2652">
                  <c:v>94</c:v>
                </c:pt>
                <c:pt idx="2653">
                  <c:v>109</c:v>
                </c:pt>
                <c:pt idx="2654">
                  <c:v>109</c:v>
                </c:pt>
                <c:pt idx="2655">
                  <c:v>90</c:v>
                </c:pt>
                <c:pt idx="2656">
                  <c:v>103</c:v>
                </c:pt>
                <c:pt idx="2657">
                  <c:v>112</c:v>
                </c:pt>
                <c:pt idx="2658">
                  <c:v>100</c:v>
                </c:pt>
                <c:pt idx="2659">
                  <c:v>84</c:v>
                </c:pt>
                <c:pt idx="2660">
                  <c:v>117</c:v>
                </c:pt>
                <c:pt idx="2661">
                  <c:v>91</c:v>
                </c:pt>
                <c:pt idx="2662">
                  <c:v>90</c:v>
                </c:pt>
                <c:pt idx="2663">
                  <c:v>94</c:v>
                </c:pt>
                <c:pt idx="2664">
                  <c:v>93</c:v>
                </c:pt>
                <c:pt idx="2665">
                  <c:v>109</c:v>
                </c:pt>
                <c:pt idx="2666">
                  <c:v>109</c:v>
                </c:pt>
                <c:pt idx="2667">
                  <c:v>90</c:v>
                </c:pt>
                <c:pt idx="2668">
                  <c:v>97</c:v>
                </c:pt>
                <c:pt idx="2669">
                  <c:v>84</c:v>
                </c:pt>
                <c:pt idx="2670">
                  <c:v>82</c:v>
                </c:pt>
                <c:pt idx="2671">
                  <c:v>104</c:v>
                </c:pt>
                <c:pt idx="2672">
                  <c:v>98</c:v>
                </c:pt>
                <c:pt idx="2673">
                  <c:v>120</c:v>
                </c:pt>
                <c:pt idx="2674">
                  <c:v>94</c:v>
                </c:pt>
                <c:pt idx="2675">
                  <c:v>95</c:v>
                </c:pt>
                <c:pt idx="2676">
                  <c:v>110</c:v>
                </c:pt>
                <c:pt idx="2677">
                  <c:v>95</c:v>
                </c:pt>
                <c:pt idx="2678">
                  <c:v>98</c:v>
                </c:pt>
                <c:pt idx="2679">
                  <c:v>104</c:v>
                </c:pt>
                <c:pt idx="2680">
                  <c:v>115</c:v>
                </c:pt>
                <c:pt idx="2681">
                  <c:v>99</c:v>
                </c:pt>
                <c:pt idx="2682">
                  <c:v>93</c:v>
                </c:pt>
                <c:pt idx="2683">
                  <c:v>99</c:v>
                </c:pt>
                <c:pt idx="2684">
                  <c:v>97</c:v>
                </c:pt>
                <c:pt idx="2685">
                  <c:v>112</c:v>
                </c:pt>
                <c:pt idx="2686">
                  <c:v>150</c:v>
                </c:pt>
                <c:pt idx="2687">
                  <c:v>106</c:v>
                </c:pt>
                <c:pt idx="2688">
                  <c:v>96</c:v>
                </c:pt>
                <c:pt idx="2689">
                  <c:v>86</c:v>
                </c:pt>
                <c:pt idx="2690">
                  <c:v>103</c:v>
                </c:pt>
                <c:pt idx="2691">
                  <c:v>96</c:v>
                </c:pt>
                <c:pt idx="2692">
                  <c:v>98</c:v>
                </c:pt>
                <c:pt idx="2693">
                  <c:v>111</c:v>
                </c:pt>
                <c:pt idx="2694">
                  <c:v>87</c:v>
                </c:pt>
                <c:pt idx="2695">
                  <c:v>88</c:v>
                </c:pt>
                <c:pt idx="2696">
                  <c:v>110</c:v>
                </c:pt>
                <c:pt idx="2697">
                  <c:v>79</c:v>
                </c:pt>
                <c:pt idx="2698">
                  <c:v>88</c:v>
                </c:pt>
                <c:pt idx="2699">
                  <c:v>78</c:v>
                </c:pt>
                <c:pt idx="2700">
                  <c:v>86</c:v>
                </c:pt>
                <c:pt idx="2701">
                  <c:v>112</c:v>
                </c:pt>
                <c:pt idx="2702">
                  <c:v>101</c:v>
                </c:pt>
                <c:pt idx="2703">
                  <c:v>89</c:v>
                </c:pt>
                <c:pt idx="2704">
                  <c:v>92</c:v>
                </c:pt>
                <c:pt idx="2705">
                  <c:v>108</c:v>
                </c:pt>
                <c:pt idx="2706">
                  <c:v>150</c:v>
                </c:pt>
                <c:pt idx="2707">
                  <c:v>124</c:v>
                </c:pt>
                <c:pt idx="2708">
                  <c:v>110</c:v>
                </c:pt>
                <c:pt idx="2709">
                  <c:v>153</c:v>
                </c:pt>
                <c:pt idx="2710">
                  <c:v>103</c:v>
                </c:pt>
                <c:pt idx="2711">
                  <c:v>101</c:v>
                </c:pt>
                <c:pt idx="2712">
                  <c:v>137</c:v>
                </c:pt>
                <c:pt idx="2713">
                  <c:v>104</c:v>
                </c:pt>
                <c:pt idx="2714">
                  <c:v>177</c:v>
                </c:pt>
                <c:pt idx="2715">
                  <c:v>106</c:v>
                </c:pt>
                <c:pt idx="2716">
                  <c:v>94</c:v>
                </c:pt>
                <c:pt idx="2717">
                  <c:v>102</c:v>
                </c:pt>
                <c:pt idx="2718">
                  <c:v>90</c:v>
                </c:pt>
                <c:pt idx="2719">
                  <c:v>99</c:v>
                </c:pt>
                <c:pt idx="2720">
                  <c:v>134</c:v>
                </c:pt>
                <c:pt idx="2721">
                  <c:v>92</c:v>
                </c:pt>
                <c:pt idx="2722">
                  <c:v>101</c:v>
                </c:pt>
                <c:pt idx="2723">
                  <c:v>117</c:v>
                </c:pt>
                <c:pt idx="2724">
                  <c:v>121</c:v>
                </c:pt>
                <c:pt idx="2725">
                  <c:v>108</c:v>
                </c:pt>
                <c:pt idx="2726">
                  <c:v>129</c:v>
                </c:pt>
                <c:pt idx="2727">
                  <c:v>101</c:v>
                </c:pt>
                <c:pt idx="2728">
                  <c:v>130</c:v>
                </c:pt>
                <c:pt idx="2729">
                  <c:v>114</c:v>
                </c:pt>
                <c:pt idx="2730">
                  <c:v>100</c:v>
                </c:pt>
                <c:pt idx="2731">
                  <c:v>128</c:v>
                </c:pt>
                <c:pt idx="2732">
                  <c:v>94</c:v>
                </c:pt>
                <c:pt idx="2733">
                  <c:v>94</c:v>
                </c:pt>
                <c:pt idx="2734">
                  <c:v>125</c:v>
                </c:pt>
                <c:pt idx="2735">
                  <c:v>119</c:v>
                </c:pt>
                <c:pt idx="2736">
                  <c:v>84</c:v>
                </c:pt>
                <c:pt idx="2737">
                  <c:v>127</c:v>
                </c:pt>
                <c:pt idx="2738">
                  <c:v>93</c:v>
                </c:pt>
                <c:pt idx="2739">
                  <c:v>115</c:v>
                </c:pt>
                <c:pt idx="2740">
                  <c:v>96</c:v>
                </c:pt>
                <c:pt idx="2741">
                  <c:v>117</c:v>
                </c:pt>
                <c:pt idx="2742">
                  <c:v>106</c:v>
                </c:pt>
                <c:pt idx="2743">
                  <c:v>160</c:v>
                </c:pt>
                <c:pt idx="2744">
                  <c:v>110</c:v>
                </c:pt>
                <c:pt idx="2745">
                  <c:v>103</c:v>
                </c:pt>
                <c:pt idx="2746">
                  <c:v>107</c:v>
                </c:pt>
                <c:pt idx="2747">
                  <c:v>109</c:v>
                </c:pt>
                <c:pt idx="2748">
                  <c:v>106</c:v>
                </c:pt>
                <c:pt idx="2749">
                  <c:v>93</c:v>
                </c:pt>
                <c:pt idx="2750">
                  <c:v>110</c:v>
                </c:pt>
                <c:pt idx="2751">
                  <c:v>112</c:v>
                </c:pt>
                <c:pt idx="2752">
                  <c:v>96</c:v>
                </c:pt>
                <c:pt idx="2753">
                  <c:v>114</c:v>
                </c:pt>
                <c:pt idx="2754">
                  <c:v>92</c:v>
                </c:pt>
                <c:pt idx="2755">
                  <c:v>94</c:v>
                </c:pt>
                <c:pt idx="2756">
                  <c:v>103</c:v>
                </c:pt>
                <c:pt idx="2757">
                  <c:v>124</c:v>
                </c:pt>
                <c:pt idx="2758">
                  <c:v>113</c:v>
                </c:pt>
                <c:pt idx="2759">
                  <c:v>99</c:v>
                </c:pt>
                <c:pt idx="2760">
                  <c:v>121</c:v>
                </c:pt>
                <c:pt idx="2761">
                  <c:v>116</c:v>
                </c:pt>
                <c:pt idx="2762">
                  <c:v>123</c:v>
                </c:pt>
                <c:pt idx="2763">
                  <c:v>111</c:v>
                </c:pt>
                <c:pt idx="2764">
                  <c:v>118</c:v>
                </c:pt>
                <c:pt idx="2765">
                  <c:v>82</c:v>
                </c:pt>
                <c:pt idx="2766">
                  <c:v>88</c:v>
                </c:pt>
                <c:pt idx="2767">
                  <c:v>111</c:v>
                </c:pt>
                <c:pt idx="2768">
                  <c:v>98</c:v>
                </c:pt>
                <c:pt idx="2769">
                  <c:v>110</c:v>
                </c:pt>
                <c:pt idx="2770">
                  <c:v>117</c:v>
                </c:pt>
                <c:pt idx="2771">
                  <c:v>106</c:v>
                </c:pt>
                <c:pt idx="2772">
                  <c:v>118</c:v>
                </c:pt>
                <c:pt idx="2773">
                  <c:v>90</c:v>
                </c:pt>
                <c:pt idx="2774">
                  <c:v>116</c:v>
                </c:pt>
                <c:pt idx="2775">
                  <c:v>112</c:v>
                </c:pt>
                <c:pt idx="2776">
                  <c:v>107</c:v>
                </c:pt>
                <c:pt idx="2777">
                  <c:v>111</c:v>
                </c:pt>
                <c:pt idx="2778">
                  <c:v>114</c:v>
                </c:pt>
                <c:pt idx="2779">
                  <c:v>96</c:v>
                </c:pt>
                <c:pt idx="2780">
                  <c:v>99</c:v>
                </c:pt>
                <c:pt idx="2781">
                  <c:v>89</c:v>
                </c:pt>
                <c:pt idx="2782">
                  <c:v>137</c:v>
                </c:pt>
                <c:pt idx="2783">
                  <c:v>107</c:v>
                </c:pt>
                <c:pt idx="2784">
                  <c:v>109</c:v>
                </c:pt>
                <c:pt idx="2785">
                  <c:v>92</c:v>
                </c:pt>
                <c:pt idx="2786">
                  <c:v>91</c:v>
                </c:pt>
                <c:pt idx="2787">
                  <c:v>193</c:v>
                </c:pt>
                <c:pt idx="2788">
                  <c:v>97</c:v>
                </c:pt>
                <c:pt idx="2789">
                  <c:v>110</c:v>
                </c:pt>
                <c:pt idx="2790">
                  <c:v>103</c:v>
                </c:pt>
                <c:pt idx="2791">
                  <c:v>90</c:v>
                </c:pt>
                <c:pt idx="2792">
                  <c:v>79</c:v>
                </c:pt>
                <c:pt idx="2793">
                  <c:v>95</c:v>
                </c:pt>
                <c:pt idx="2794">
                  <c:v>109</c:v>
                </c:pt>
                <c:pt idx="2795">
                  <c:v>102</c:v>
                </c:pt>
                <c:pt idx="2796">
                  <c:v>105</c:v>
                </c:pt>
                <c:pt idx="2797">
                  <c:v>118</c:v>
                </c:pt>
                <c:pt idx="2798">
                  <c:v>104</c:v>
                </c:pt>
                <c:pt idx="2799">
                  <c:v>85</c:v>
                </c:pt>
                <c:pt idx="2800">
                  <c:v>109</c:v>
                </c:pt>
                <c:pt idx="2801">
                  <c:v>111</c:v>
                </c:pt>
                <c:pt idx="2802">
                  <c:v>86</c:v>
                </c:pt>
                <c:pt idx="2803">
                  <c:v>113</c:v>
                </c:pt>
                <c:pt idx="2804">
                  <c:v>108</c:v>
                </c:pt>
                <c:pt idx="2805">
                  <c:v>99</c:v>
                </c:pt>
                <c:pt idx="2806">
                  <c:v>82</c:v>
                </c:pt>
                <c:pt idx="2807">
                  <c:v>88</c:v>
                </c:pt>
                <c:pt idx="2808">
                  <c:v>101</c:v>
                </c:pt>
                <c:pt idx="2809">
                  <c:v>98</c:v>
                </c:pt>
                <c:pt idx="2810">
                  <c:v>131</c:v>
                </c:pt>
                <c:pt idx="2811">
                  <c:v>105</c:v>
                </c:pt>
                <c:pt idx="2812">
                  <c:v>100</c:v>
                </c:pt>
                <c:pt idx="2813">
                  <c:v>101</c:v>
                </c:pt>
                <c:pt idx="2814">
                  <c:v>84</c:v>
                </c:pt>
                <c:pt idx="2815">
                  <c:v>92</c:v>
                </c:pt>
                <c:pt idx="2816">
                  <c:v>118</c:v>
                </c:pt>
                <c:pt idx="2817">
                  <c:v>106</c:v>
                </c:pt>
                <c:pt idx="2818">
                  <c:v>123</c:v>
                </c:pt>
                <c:pt idx="2819">
                  <c:v>96</c:v>
                </c:pt>
                <c:pt idx="2820">
                  <c:v>129</c:v>
                </c:pt>
                <c:pt idx="2821">
                  <c:v>118</c:v>
                </c:pt>
                <c:pt idx="2822">
                  <c:v>107</c:v>
                </c:pt>
                <c:pt idx="2823">
                  <c:v>99</c:v>
                </c:pt>
                <c:pt idx="2824">
                  <c:v>124</c:v>
                </c:pt>
                <c:pt idx="2825">
                  <c:v>134</c:v>
                </c:pt>
                <c:pt idx="2826">
                  <c:v>98</c:v>
                </c:pt>
                <c:pt idx="2827">
                  <c:v>136</c:v>
                </c:pt>
                <c:pt idx="2828">
                  <c:v>111</c:v>
                </c:pt>
                <c:pt idx="2829">
                  <c:v>105</c:v>
                </c:pt>
                <c:pt idx="2830">
                  <c:v>122</c:v>
                </c:pt>
                <c:pt idx="2831">
                  <c:v>125</c:v>
                </c:pt>
                <c:pt idx="2832">
                  <c:v>107</c:v>
                </c:pt>
                <c:pt idx="2833">
                  <c:v>99</c:v>
                </c:pt>
                <c:pt idx="2834">
                  <c:v>96</c:v>
                </c:pt>
                <c:pt idx="2835">
                  <c:v>97</c:v>
                </c:pt>
                <c:pt idx="2836">
                  <c:v>125</c:v>
                </c:pt>
                <c:pt idx="2837">
                  <c:v>131</c:v>
                </c:pt>
                <c:pt idx="2838">
                  <c:v>91</c:v>
                </c:pt>
                <c:pt idx="2839">
                  <c:v>99</c:v>
                </c:pt>
                <c:pt idx="2840">
                  <c:v>172</c:v>
                </c:pt>
                <c:pt idx="2841">
                  <c:v>124</c:v>
                </c:pt>
                <c:pt idx="2842">
                  <c:v>124</c:v>
                </c:pt>
                <c:pt idx="2843">
                  <c:v>108</c:v>
                </c:pt>
                <c:pt idx="2844">
                  <c:v>95</c:v>
                </c:pt>
                <c:pt idx="2845">
                  <c:v>125</c:v>
                </c:pt>
                <c:pt idx="2846">
                  <c:v>99</c:v>
                </c:pt>
                <c:pt idx="2847">
                  <c:v>85</c:v>
                </c:pt>
                <c:pt idx="2848">
                  <c:v>96</c:v>
                </c:pt>
                <c:pt idx="2849">
                  <c:v>88</c:v>
                </c:pt>
                <c:pt idx="2850">
                  <c:v>90</c:v>
                </c:pt>
                <c:pt idx="2851">
                  <c:v>102</c:v>
                </c:pt>
                <c:pt idx="2852">
                  <c:v>114</c:v>
                </c:pt>
                <c:pt idx="2853">
                  <c:v>89</c:v>
                </c:pt>
                <c:pt idx="2854">
                  <c:v>116</c:v>
                </c:pt>
                <c:pt idx="2855">
                  <c:v>92</c:v>
                </c:pt>
                <c:pt idx="2856">
                  <c:v>128</c:v>
                </c:pt>
                <c:pt idx="2857">
                  <c:v>101</c:v>
                </c:pt>
                <c:pt idx="2858">
                  <c:v>99</c:v>
                </c:pt>
                <c:pt idx="2859">
                  <c:v>109</c:v>
                </c:pt>
                <c:pt idx="2860">
                  <c:v>91</c:v>
                </c:pt>
                <c:pt idx="2861">
                  <c:v>102</c:v>
                </c:pt>
                <c:pt idx="2862">
                  <c:v>105</c:v>
                </c:pt>
                <c:pt idx="2863">
                  <c:v>98</c:v>
                </c:pt>
                <c:pt idx="2864">
                  <c:v>112</c:v>
                </c:pt>
                <c:pt idx="2865">
                  <c:v>108</c:v>
                </c:pt>
                <c:pt idx="2866">
                  <c:v>90</c:v>
                </c:pt>
                <c:pt idx="2867">
                  <c:v>100</c:v>
                </c:pt>
                <c:pt idx="2868">
                  <c:v>114</c:v>
                </c:pt>
                <c:pt idx="2869">
                  <c:v>95</c:v>
                </c:pt>
                <c:pt idx="2870">
                  <c:v>100</c:v>
                </c:pt>
                <c:pt idx="2871">
                  <c:v>108</c:v>
                </c:pt>
                <c:pt idx="2872">
                  <c:v>108</c:v>
                </c:pt>
                <c:pt idx="2873">
                  <c:v>83</c:v>
                </c:pt>
                <c:pt idx="2874">
                  <c:v>99</c:v>
                </c:pt>
                <c:pt idx="2875">
                  <c:v>101</c:v>
                </c:pt>
                <c:pt idx="2876">
                  <c:v>93</c:v>
                </c:pt>
                <c:pt idx="2877">
                  <c:v>92</c:v>
                </c:pt>
                <c:pt idx="2878">
                  <c:v>88</c:v>
                </c:pt>
                <c:pt idx="2879">
                  <c:v>96</c:v>
                </c:pt>
                <c:pt idx="2880">
                  <c:v>136</c:v>
                </c:pt>
                <c:pt idx="2881">
                  <c:v>96</c:v>
                </c:pt>
                <c:pt idx="2882">
                  <c:v>99</c:v>
                </c:pt>
                <c:pt idx="2883">
                  <c:v>112</c:v>
                </c:pt>
                <c:pt idx="2884">
                  <c:v>113</c:v>
                </c:pt>
                <c:pt idx="2885">
                  <c:v>108</c:v>
                </c:pt>
                <c:pt idx="2886">
                  <c:v>95</c:v>
                </c:pt>
                <c:pt idx="2887">
                  <c:v>112</c:v>
                </c:pt>
                <c:pt idx="2888">
                  <c:v>93</c:v>
                </c:pt>
                <c:pt idx="2889">
                  <c:v>98</c:v>
                </c:pt>
                <c:pt idx="2890">
                  <c:v>83</c:v>
                </c:pt>
                <c:pt idx="2891">
                  <c:v>91</c:v>
                </c:pt>
                <c:pt idx="2892">
                  <c:v>93</c:v>
                </c:pt>
                <c:pt idx="2893">
                  <c:v>102</c:v>
                </c:pt>
                <c:pt idx="2894">
                  <c:v>103</c:v>
                </c:pt>
                <c:pt idx="2895">
                  <c:v>93</c:v>
                </c:pt>
                <c:pt idx="2896">
                  <c:v>92</c:v>
                </c:pt>
                <c:pt idx="2897">
                  <c:v>109</c:v>
                </c:pt>
                <c:pt idx="2898">
                  <c:v>90</c:v>
                </c:pt>
                <c:pt idx="2899">
                  <c:v>101</c:v>
                </c:pt>
                <c:pt idx="2900">
                  <c:v>92</c:v>
                </c:pt>
                <c:pt idx="2901">
                  <c:v>100</c:v>
                </c:pt>
                <c:pt idx="2902">
                  <c:v>93</c:v>
                </c:pt>
                <c:pt idx="2903">
                  <c:v>91</c:v>
                </c:pt>
                <c:pt idx="2904">
                  <c:v>94</c:v>
                </c:pt>
                <c:pt idx="2905">
                  <c:v>93</c:v>
                </c:pt>
                <c:pt idx="2906">
                  <c:v>95</c:v>
                </c:pt>
                <c:pt idx="2907">
                  <c:v>98</c:v>
                </c:pt>
                <c:pt idx="2908">
                  <c:v>96</c:v>
                </c:pt>
                <c:pt idx="2909">
                  <c:v>98</c:v>
                </c:pt>
                <c:pt idx="2910">
                  <c:v>98</c:v>
                </c:pt>
                <c:pt idx="2911">
                  <c:v>123</c:v>
                </c:pt>
                <c:pt idx="2912">
                  <c:v>84</c:v>
                </c:pt>
                <c:pt idx="2913">
                  <c:v>76</c:v>
                </c:pt>
                <c:pt idx="2914">
                  <c:v>90</c:v>
                </c:pt>
                <c:pt idx="2915">
                  <c:v>108</c:v>
                </c:pt>
                <c:pt idx="2916">
                  <c:v>88</c:v>
                </c:pt>
                <c:pt idx="2917">
                  <c:v>101</c:v>
                </c:pt>
                <c:pt idx="2918">
                  <c:v>88</c:v>
                </c:pt>
                <c:pt idx="2919">
                  <c:v>82</c:v>
                </c:pt>
                <c:pt idx="2920">
                  <c:v>93</c:v>
                </c:pt>
                <c:pt idx="2921">
                  <c:v>97</c:v>
                </c:pt>
                <c:pt idx="2922">
                  <c:v>104</c:v>
                </c:pt>
                <c:pt idx="2923">
                  <c:v>81</c:v>
                </c:pt>
                <c:pt idx="2924">
                  <c:v>102</c:v>
                </c:pt>
                <c:pt idx="2925">
                  <c:v>93</c:v>
                </c:pt>
                <c:pt idx="2926">
                  <c:v>86</c:v>
                </c:pt>
                <c:pt idx="2927">
                  <c:v>84</c:v>
                </c:pt>
                <c:pt idx="2928">
                  <c:v>100</c:v>
                </c:pt>
                <c:pt idx="2929">
                  <c:v>96</c:v>
                </c:pt>
                <c:pt idx="2930">
                  <c:v>97</c:v>
                </c:pt>
                <c:pt idx="2931">
                  <c:v>90</c:v>
                </c:pt>
                <c:pt idx="2932">
                  <c:v>117</c:v>
                </c:pt>
                <c:pt idx="2933">
                  <c:v>120</c:v>
                </c:pt>
                <c:pt idx="2934">
                  <c:v>100</c:v>
                </c:pt>
                <c:pt idx="2935">
                  <c:v>92</c:v>
                </c:pt>
                <c:pt idx="2936">
                  <c:v>90</c:v>
                </c:pt>
                <c:pt idx="2937">
                  <c:v>97</c:v>
                </c:pt>
                <c:pt idx="2938">
                  <c:v>91</c:v>
                </c:pt>
                <c:pt idx="2939">
                  <c:v>158</c:v>
                </c:pt>
                <c:pt idx="2940">
                  <c:v>118</c:v>
                </c:pt>
                <c:pt idx="2941">
                  <c:v>99</c:v>
                </c:pt>
                <c:pt idx="2942">
                  <c:v>119</c:v>
                </c:pt>
                <c:pt idx="2943">
                  <c:v>111</c:v>
                </c:pt>
                <c:pt idx="2944">
                  <c:v>122</c:v>
                </c:pt>
                <c:pt idx="2945">
                  <c:v>138</c:v>
                </c:pt>
                <c:pt idx="2946">
                  <c:v>106</c:v>
                </c:pt>
                <c:pt idx="2947">
                  <c:v>108</c:v>
                </c:pt>
                <c:pt idx="2948">
                  <c:v>119</c:v>
                </c:pt>
                <c:pt idx="2949">
                  <c:v>120</c:v>
                </c:pt>
                <c:pt idx="2950">
                  <c:v>120</c:v>
                </c:pt>
                <c:pt idx="2951">
                  <c:v>111</c:v>
                </c:pt>
                <c:pt idx="2952">
                  <c:v>110</c:v>
                </c:pt>
                <c:pt idx="2953">
                  <c:v>114</c:v>
                </c:pt>
                <c:pt idx="2954">
                  <c:v>118</c:v>
                </c:pt>
                <c:pt idx="2955">
                  <c:v>97</c:v>
                </c:pt>
                <c:pt idx="2956">
                  <c:v>94</c:v>
                </c:pt>
                <c:pt idx="2957">
                  <c:v>110</c:v>
                </c:pt>
                <c:pt idx="2958">
                  <c:v>132</c:v>
                </c:pt>
                <c:pt idx="2959">
                  <c:v>116</c:v>
                </c:pt>
                <c:pt idx="2960">
                  <c:v>97</c:v>
                </c:pt>
                <c:pt idx="2961">
                  <c:v>81</c:v>
                </c:pt>
                <c:pt idx="2962">
                  <c:v>105</c:v>
                </c:pt>
                <c:pt idx="2963">
                  <c:v>118</c:v>
                </c:pt>
                <c:pt idx="2964">
                  <c:v>99</c:v>
                </c:pt>
                <c:pt idx="2965">
                  <c:v>116</c:v>
                </c:pt>
                <c:pt idx="2966">
                  <c:v>106</c:v>
                </c:pt>
                <c:pt idx="2967">
                  <c:v>96</c:v>
                </c:pt>
                <c:pt idx="2968">
                  <c:v>105</c:v>
                </c:pt>
                <c:pt idx="2969">
                  <c:v>125</c:v>
                </c:pt>
                <c:pt idx="2970">
                  <c:v>89</c:v>
                </c:pt>
                <c:pt idx="2971">
                  <c:v>110</c:v>
                </c:pt>
                <c:pt idx="2972">
                  <c:v>95</c:v>
                </c:pt>
                <c:pt idx="2973">
                  <c:v>108</c:v>
                </c:pt>
                <c:pt idx="2974">
                  <c:v>93</c:v>
                </c:pt>
                <c:pt idx="2975">
                  <c:v>220</c:v>
                </c:pt>
                <c:pt idx="2976">
                  <c:v>81</c:v>
                </c:pt>
                <c:pt idx="2977">
                  <c:v>94</c:v>
                </c:pt>
                <c:pt idx="2978">
                  <c:v>101</c:v>
                </c:pt>
                <c:pt idx="2979">
                  <c:v>98</c:v>
                </c:pt>
                <c:pt idx="2980">
                  <c:v>95</c:v>
                </c:pt>
                <c:pt idx="2981">
                  <c:v>102</c:v>
                </c:pt>
                <c:pt idx="2982">
                  <c:v>103</c:v>
                </c:pt>
                <c:pt idx="2983">
                  <c:v>89</c:v>
                </c:pt>
                <c:pt idx="2984">
                  <c:v>84</c:v>
                </c:pt>
                <c:pt idx="2985">
                  <c:v>115</c:v>
                </c:pt>
                <c:pt idx="2986">
                  <c:v>108</c:v>
                </c:pt>
                <c:pt idx="2987">
                  <c:v>85</c:v>
                </c:pt>
                <c:pt idx="2988">
                  <c:v>104</c:v>
                </c:pt>
                <c:pt idx="2989">
                  <c:v>89</c:v>
                </c:pt>
                <c:pt idx="2990">
                  <c:v>99</c:v>
                </c:pt>
                <c:pt idx="2991">
                  <c:v>108</c:v>
                </c:pt>
                <c:pt idx="2992">
                  <c:v>97</c:v>
                </c:pt>
                <c:pt idx="2993">
                  <c:v>86</c:v>
                </c:pt>
                <c:pt idx="2994">
                  <c:v>86</c:v>
                </c:pt>
                <c:pt idx="2995">
                  <c:v>105</c:v>
                </c:pt>
                <c:pt idx="2996">
                  <c:v>101</c:v>
                </c:pt>
                <c:pt idx="2997">
                  <c:v>110</c:v>
                </c:pt>
                <c:pt idx="2998">
                  <c:v>98</c:v>
                </c:pt>
                <c:pt idx="2999">
                  <c:v>93</c:v>
                </c:pt>
                <c:pt idx="3000">
                  <c:v>114</c:v>
                </c:pt>
                <c:pt idx="3001">
                  <c:v>106</c:v>
                </c:pt>
                <c:pt idx="3002">
                  <c:v>104</c:v>
                </c:pt>
                <c:pt idx="3003">
                  <c:v>102</c:v>
                </c:pt>
                <c:pt idx="3004">
                  <c:v>114</c:v>
                </c:pt>
                <c:pt idx="3005">
                  <c:v>101</c:v>
                </c:pt>
                <c:pt idx="3006">
                  <c:v>107</c:v>
                </c:pt>
                <c:pt idx="3007">
                  <c:v>72</c:v>
                </c:pt>
                <c:pt idx="3008">
                  <c:v>105</c:v>
                </c:pt>
                <c:pt idx="3009">
                  <c:v>109</c:v>
                </c:pt>
                <c:pt idx="3010">
                  <c:v>84</c:v>
                </c:pt>
                <c:pt idx="3011">
                  <c:v>86</c:v>
                </c:pt>
                <c:pt idx="3012">
                  <c:v>103</c:v>
                </c:pt>
                <c:pt idx="3013">
                  <c:v>73</c:v>
                </c:pt>
                <c:pt idx="3014">
                  <c:v>106</c:v>
                </c:pt>
                <c:pt idx="3015">
                  <c:v>91</c:v>
                </c:pt>
                <c:pt idx="3016">
                  <c:v>121</c:v>
                </c:pt>
                <c:pt idx="3017">
                  <c:v>99</c:v>
                </c:pt>
                <c:pt idx="3018">
                  <c:v>95</c:v>
                </c:pt>
                <c:pt idx="3019">
                  <c:v>111</c:v>
                </c:pt>
                <c:pt idx="3020">
                  <c:v>95</c:v>
                </c:pt>
                <c:pt idx="3021">
                  <c:v>85</c:v>
                </c:pt>
                <c:pt idx="3022">
                  <c:v>100</c:v>
                </c:pt>
                <c:pt idx="3023">
                  <c:v>87</c:v>
                </c:pt>
                <c:pt idx="3024">
                  <c:v>74</c:v>
                </c:pt>
                <c:pt idx="3025">
                  <c:v>120</c:v>
                </c:pt>
                <c:pt idx="3026">
                  <c:v>121</c:v>
                </c:pt>
                <c:pt idx="3027">
                  <c:v>95</c:v>
                </c:pt>
                <c:pt idx="3028">
                  <c:v>86</c:v>
                </c:pt>
                <c:pt idx="3029">
                  <c:v>94</c:v>
                </c:pt>
                <c:pt idx="3030">
                  <c:v>103</c:v>
                </c:pt>
                <c:pt idx="3031">
                  <c:v>111</c:v>
                </c:pt>
                <c:pt idx="3032">
                  <c:v>94</c:v>
                </c:pt>
                <c:pt idx="3033">
                  <c:v>92</c:v>
                </c:pt>
                <c:pt idx="3034">
                  <c:v>122</c:v>
                </c:pt>
                <c:pt idx="3035">
                  <c:v>85</c:v>
                </c:pt>
                <c:pt idx="3036">
                  <c:v>95</c:v>
                </c:pt>
                <c:pt idx="3037">
                  <c:v>104</c:v>
                </c:pt>
                <c:pt idx="3038">
                  <c:v>124</c:v>
                </c:pt>
                <c:pt idx="3039">
                  <c:v>82</c:v>
                </c:pt>
                <c:pt idx="3040">
                  <c:v>165</c:v>
                </c:pt>
                <c:pt idx="3041">
                  <c:v>138</c:v>
                </c:pt>
                <c:pt idx="3042">
                  <c:v>119</c:v>
                </c:pt>
                <c:pt idx="3043">
                  <c:v>121</c:v>
                </c:pt>
                <c:pt idx="3044">
                  <c:v>100</c:v>
                </c:pt>
                <c:pt idx="3045">
                  <c:v>119</c:v>
                </c:pt>
                <c:pt idx="3046">
                  <c:v>98</c:v>
                </c:pt>
                <c:pt idx="3047">
                  <c:v>91</c:v>
                </c:pt>
                <c:pt idx="3048">
                  <c:v>106</c:v>
                </c:pt>
                <c:pt idx="3049">
                  <c:v>118</c:v>
                </c:pt>
                <c:pt idx="3050">
                  <c:v>100</c:v>
                </c:pt>
                <c:pt idx="3051">
                  <c:v>140</c:v>
                </c:pt>
                <c:pt idx="3052">
                  <c:v>110</c:v>
                </c:pt>
                <c:pt idx="3053">
                  <c:v>87</c:v>
                </c:pt>
                <c:pt idx="3054">
                  <c:v>87</c:v>
                </c:pt>
                <c:pt idx="3055">
                  <c:v>102</c:v>
                </c:pt>
                <c:pt idx="3056">
                  <c:v>92</c:v>
                </c:pt>
                <c:pt idx="3057">
                  <c:v>125</c:v>
                </c:pt>
                <c:pt idx="3058">
                  <c:v>98</c:v>
                </c:pt>
                <c:pt idx="3059">
                  <c:v>101</c:v>
                </c:pt>
                <c:pt idx="3060">
                  <c:v>102</c:v>
                </c:pt>
                <c:pt idx="3061">
                  <c:v>113</c:v>
                </c:pt>
                <c:pt idx="3062">
                  <c:v>109</c:v>
                </c:pt>
                <c:pt idx="3063">
                  <c:v>102</c:v>
                </c:pt>
                <c:pt idx="3064">
                  <c:v>116</c:v>
                </c:pt>
                <c:pt idx="3065">
                  <c:v>99</c:v>
                </c:pt>
                <c:pt idx="3066">
                  <c:v>93</c:v>
                </c:pt>
                <c:pt idx="3067">
                  <c:v>110</c:v>
                </c:pt>
                <c:pt idx="3068">
                  <c:v>124</c:v>
                </c:pt>
                <c:pt idx="3069">
                  <c:v>120</c:v>
                </c:pt>
                <c:pt idx="3070">
                  <c:v>115</c:v>
                </c:pt>
                <c:pt idx="3071">
                  <c:v>109</c:v>
                </c:pt>
                <c:pt idx="3072">
                  <c:v>105</c:v>
                </c:pt>
                <c:pt idx="3073">
                  <c:v>92</c:v>
                </c:pt>
                <c:pt idx="3074">
                  <c:v>100</c:v>
                </c:pt>
                <c:pt idx="3075">
                  <c:v>118</c:v>
                </c:pt>
                <c:pt idx="3076">
                  <c:v>104</c:v>
                </c:pt>
                <c:pt idx="3077">
                  <c:v>113</c:v>
                </c:pt>
                <c:pt idx="3078">
                  <c:v>117</c:v>
                </c:pt>
                <c:pt idx="3079">
                  <c:v>106</c:v>
                </c:pt>
                <c:pt idx="3080">
                  <c:v>95</c:v>
                </c:pt>
                <c:pt idx="3081">
                  <c:v>131</c:v>
                </c:pt>
                <c:pt idx="3082">
                  <c:v>118</c:v>
                </c:pt>
                <c:pt idx="3083">
                  <c:v>88</c:v>
                </c:pt>
                <c:pt idx="3084">
                  <c:v>97</c:v>
                </c:pt>
                <c:pt idx="3085">
                  <c:v>92</c:v>
                </c:pt>
                <c:pt idx="3086">
                  <c:v>88</c:v>
                </c:pt>
                <c:pt idx="3087">
                  <c:v>106</c:v>
                </c:pt>
                <c:pt idx="3088">
                  <c:v>107</c:v>
                </c:pt>
                <c:pt idx="3089">
                  <c:v>94</c:v>
                </c:pt>
                <c:pt idx="3090">
                  <c:v>101</c:v>
                </c:pt>
                <c:pt idx="3091">
                  <c:v>99</c:v>
                </c:pt>
                <c:pt idx="3092">
                  <c:v>85</c:v>
                </c:pt>
                <c:pt idx="3093">
                  <c:v>115</c:v>
                </c:pt>
                <c:pt idx="3094">
                  <c:v>95</c:v>
                </c:pt>
                <c:pt idx="3095">
                  <c:v>93</c:v>
                </c:pt>
                <c:pt idx="3096">
                  <c:v>139</c:v>
                </c:pt>
                <c:pt idx="3097">
                  <c:v>99</c:v>
                </c:pt>
                <c:pt idx="3098">
                  <c:v>72</c:v>
                </c:pt>
                <c:pt idx="3099">
                  <c:v>107</c:v>
                </c:pt>
                <c:pt idx="3100">
                  <c:v>81</c:v>
                </c:pt>
                <c:pt idx="3101">
                  <c:v>116</c:v>
                </c:pt>
                <c:pt idx="3102">
                  <c:v>101</c:v>
                </c:pt>
                <c:pt idx="3103">
                  <c:v>107</c:v>
                </c:pt>
                <c:pt idx="3104">
                  <c:v>103</c:v>
                </c:pt>
                <c:pt idx="3105">
                  <c:v>96</c:v>
                </c:pt>
                <c:pt idx="3106">
                  <c:v>91</c:v>
                </c:pt>
                <c:pt idx="3107">
                  <c:v>112</c:v>
                </c:pt>
                <c:pt idx="3108">
                  <c:v>90</c:v>
                </c:pt>
                <c:pt idx="3109">
                  <c:v>90</c:v>
                </c:pt>
                <c:pt idx="3110">
                  <c:v>119</c:v>
                </c:pt>
                <c:pt idx="3111">
                  <c:v>102</c:v>
                </c:pt>
                <c:pt idx="3112">
                  <c:v>98</c:v>
                </c:pt>
                <c:pt idx="3113">
                  <c:v>85</c:v>
                </c:pt>
                <c:pt idx="3114">
                  <c:v>95</c:v>
                </c:pt>
                <c:pt idx="3115">
                  <c:v>100</c:v>
                </c:pt>
                <c:pt idx="3116">
                  <c:v>91</c:v>
                </c:pt>
                <c:pt idx="3117">
                  <c:v>98</c:v>
                </c:pt>
                <c:pt idx="3118">
                  <c:v>106</c:v>
                </c:pt>
                <c:pt idx="3119">
                  <c:v>83</c:v>
                </c:pt>
                <c:pt idx="3120">
                  <c:v>80</c:v>
                </c:pt>
                <c:pt idx="3121">
                  <c:v>83</c:v>
                </c:pt>
                <c:pt idx="3122">
                  <c:v>100</c:v>
                </c:pt>
                <c:pt idx="3123">
                  <c:v>79</c:v>
                </c:pt>
                <c:pt idx="3124">
                  <c:v>100</c:v>
                </c:pt>
                <c:pt idx="3125">
                  <c:v>109</c:v>
                </c:pt>
                <c:pt idx="3126">
                  <c:v>123</c:v>
                </c:pt>
                <c:pt idx="3127">
                  <c:v>98</c:v>
                </c:pt>
                <c:pt idx="3128">
                  <c:v>96</c:v>
                </c:pt>
                <c:pt idx="3129">
                  <c:v>92</c:v>
                </c:pt>
                <c:pt idx="3130">
                  <c:v>124</c:v>
                </c:pt>
                <c:pt idx="3131">
                  <c:v>106</c:v>
                </c:pt>
                <c:pt idx="3132">
                  <c:v>114</c:v>
                </c:pt>
                <c:pt idx="3133">
                  <c:v>106</c:v>
                </c:pt>
                <c:pt idx="3134">
                  <c:v>88</c:v>
                </c:pt>
                <c:pt idx="3135">
                  <c:v>93</c:v>
                </c:pt>
                <c:pt idx="3136">
                  <c:v>114</c:v>
                </c:pt>
                <c:pt idx="3137">
                  <c:v>116</c:v>
                </c:pt>
                <c:pt idx="3138">
                  <c:v>105</c:v>
                </c:pt>
                <c:pt idx="3139">
                  <c:v>112</c:v>
                </c:pt>
                <c:pt idx="3140">
                  <c:v>110</c:v>
                </c:pt>
                <c:pt idx="3141">
                  <c:v>109</c:v>
                </c:pt>
                <c:pt idx="3142">
                  <c:v>116</c:v>
                </c:pt>
                <c:pt idx="3143">
                  <c:v>88</c:v>
                </c:pt>
                <c:pt idx="3144">
                  <c:v>105</c:v>
                </c:pt>
                <c:pt idx="3145">
                  <c:v>121</c:v>
                </c:pt>
                <c:pt idx="3146">
                  <c:v>103</c:v>
                </c:pt>
                <c:pt idx="3147">
                  <c:v>116</c:v>
                </c:pt>
                <c:pt idx="3148">
                  <c:v>95</c:v>
                </c:pt>
                <c:pt idx="3149">
                  <c:v>107</c:v>
                </c:pt>
                <c:pt idx="3150">
                  <c:v>107</c:v>
                </c:pt>
                <c:pt idx="3151">
                  <c:v>110</c:v>
                </c:pt>
                <c:pt idx="3152">
                  <c:v>90</c:v>
                </c:pt>
                <c:pt idx="3153">
                  <c:v>95</c:v>
                </c:pt>
                <c:pt idx="3154">
                  <c:v>102</c:v>
                </c:pt>
                <c:pt idx="3155">
                  <c:v>87</c:v>
                </c:pt>
                <c:pt idx="3156">
                  <c:v>107</c:v>
                </c:pt>
                <c:pt idx="3157">
                  <c:v>95</c:v>
                </c:pt>
                <c:pt idx="3158">
                  <c:v>101</c:v>
                </c:pt>
                <c:pt idx="3159">
                  <c:v>118</c:v>
                </c:pt>
                <c:pt idx="3160">
                  <c:v>115</c:v>
                </c:pt>
                <c:pt idx="3161">
                  <c:v>102</c:v>
                </c:pt>
                <c:pt idx="3162">
                  <c:v>107</c:v>
                </c:pt>
                <c:pt idx="3163">
                  <c:v>75</c:v>
                </c:pt>
                <c:pt idx="3164">
                  <c:v>76</c:v>
                </c:pt>
                <c:pt idx="3165">
                  <c:v>114</c:v>
                </c:pt>
                <c:pt idx="3166">
                  <c:v>105</c:v>
                </c:pt>
                <c:pt idx="3167">
                  <c:v>89</c:v>
                </c:pt>
                <c:pt idx="3168">
                  <c:v>104</c:v>
                </c:pt>
                <c:pt idx="3169">
                  <c:v>96</c:v>
                </c:pt>
                <c:pt idx="3170">
                  <c:v>88</c:v>
                </c:pt>
                <c:pt idx="3171">
                  <c:v>103</c:v>
                </c:pt>
                <c:pt idx="3172">
                  <c:v>82</c:v>
                </c:pt>
                <c:pt idx="3173">
                  <c:v>80</c:v>
                </c:pt>
                <c:pt idx="3174">
                  <c:v>104</c:v>
                </c:pt>
                <c:pt idx="3175">
                  <c:v>101</c:v>
                </c:pt>
                <c:pt idx="3176">
                  <c:v>99</c:v>
                </c:pt>
                <c:pt idx="3177">
                  <c:v>107</c:v>
                </c:pt>
                <c:pt idx="3178">
                  <c:v>115</c:v>
                </c:pt>
                <c:pt idx="3179">
                  <c:v>105</c:v>
                </c:pt>
                <c:pt idx="3180">
                  <c:v>95</c:v>
                </c:pt>
                <c:pt idx="3181">
                  <c:v>88</c:v>
                </c:pt>
                <c:pt idx="3182">
                  <c:v>170</c:v>
                </c:pt>
                <c:pt idx="3183">
                  <c:v>101</c:v>
                </c:pt>
                <c:pt idx="3184">
                  <c:v>108</c:v>
                </c:pt>
                <c:pt idx="3185">
                  <c:v>107</c:v>
                </c:pt>
                <c:pt idx="3186">
                  <c:v>93</c:v>
                </c:pt>
                <c:pt idx="3187">
                  <c:v>109</c:v>
                </c:pt>
                <c:pt idx="3188">
                  <c:v>99</c:v>
                </c:pt>
                <c:pt idx="3189">
                  <c:v>90</c:v>
                </c:pt>
                <c:pt idx="3190">
                  <c:v>96</c:v>
                </c:pt>
                <c:pt idx="3191">
                  <c:v>86</c:v>
                </c:pt>
                <c:pt idx="3192">
                  <c:v>98</c:v>
                </c:pt>
                <c:pt idx="3193">
                  <c:v>96</c:v>
                </c:pt>
                <c:pt idx="3194">
                  <c:v>113</c:v>
                </c:pt>
                <c:pt idx="3195">
                  <c:v>106</c:v>
                </c:pt>
                <c:pt idx="3196">
                  <c:v>97</c:v>
                </c:pt>
                <c:pt idx="3197">
                  <c:v>91</c:v>
                </c:pt>
                <c:pt idx="3198">
                  <c:v>84</c:v>
                </c:pt>
                <c:pt idx="3199">
                  <c:v>84</c:v>
                </c:pt>
                <c:pt idx="3200">
                  <c:v>113</c:v>
                </c:pt>
                <c:pt idx="3201">
                  <c:v>98</c:v>
                </c:pt>
                <c:pt idx="3202">
                  <c:v>96</c:v>
                </c:pt>
                <c:pt idx="3203">
                  <c:v>92</c:v>
                </c:pt>
                <c:pt idx="3204">
                  <c:v>119</c:v>
                </c:pt>
                <c:pt idx="3205">
                  <c:v>108</c:v>
                </c:pt>
                <c:pt idx="3206">
                  <c:v>97</c:v>
                </c:pt>
                <c:pt idx="3207">
                  <c:v>109</c:v>
                </c:pt>
                <c:pt idx="3208">
                  <c:v>101</c:v>
                </c:pt>
                <c:pt idx="3209">
                  <c:v>116</c:v>
                </c:pt>
                <c:pt idx="3210">
                  <c:v>104</c:v>
                </c:pt>
                <c:pt idx="3211">
                  <c:v>95</c:v>
                </c:pt>
                <c:pt idx="3212">
                  <c:v>87</c:v>
                </c:pt>
                <c:pt idx="3213">
                  <c:v>84</c:v>
                </c:pt>
                <c:pt idx="3214">
                  <c:v>112</c:v>
                </c:pt>
                <c:pt idx="3215">
                  <c:v>95</c:v>
                </c:pt>
                <c:pt idx="3216">
                  <c:v>106</c:v>
                </c:pt>
                <c:pt idx="3217">
                  <c:v>82</c:v>
                </c:pt>
                <c:pt idx="3218">
                  <c:v>82</c:v>
                </c:pt>
                <c:pt idx="3219">
                  <c:v>120</c:v>
                </c:pt>
                <c:pt idx="3220">
                  <c:v>206</c:v>
                </c:pt>
                <c:pt idx="3221">
                  <c:v>116</c:v>
                </c:pt>
                <c:pt idx="3222">
                  <c:v>126</c:v>
                </c:pt>
                <c:pt idx="3223">
                  <c:v>115</c:v>
                </c:pt>
                <c:pt idx="3224">
                  <c:v>115</c:v>
                </c:pt>
                <c:pt idx="3225">
                  <c:v>103</c:v>
                </c:pt>
                <c:pt idx="3226">
                  <c:v>98</c:v>
                </c:pt>
                <c:pt idx="3227">
                  <c:v>102</c:v>
                </c:pt>
                <c:pt idx="3228">
                  <c:v>94</c:v>
                </c:pt>
                <c:pt idx="3229">
                  <c:v>113</c:v>
                </c:pt>
                <c:pt idx="3230">
                  <c:v>117</c:v>
                </c:pt>
                <c:pt idx="3231">
                  <c:v>108</c:v>
                </c:pt>
                <c:pt idx="3232">
                  <c:v>104</c:v>
                </c:pt>
                <c:pt idx="3233">
                  <c:v>116</c:v>
                </c:pt>
                <c:pt idx="3234">
                  <c:v>136</c:v>
                </c:pt>
                <c:pt idx="3235">
                  <c:v>104</c:v>
                </c:pt>
                <c:pt idx="3236">
                  <c:v>95</c:v>
                </c:pt>
                <c:pt idx="3237">
                  <c:v>92</c:v>
                </c:pt>
                <c:pt idx="3238">
                  <c:v>113</c:v>
                </c:pt>
                <c:pt idx="3239">
                  <c:v>100</c:v>
                </c:pt>
                <c:pt idx="3240">
                  <c:v>107</c:v>
                </c:pt>
                <c:pt idx="3241">
                  <c:v>95</c:v>
                </c:pt>
                <c:pt idx="3242">
                  <c:v>93</c:v>
                </c:pt>
                <c:pt idx="3243">
                  <c:v>89</c:v>
                </c:pt>
                <c:pt idx="3244">
                  <c:v>104</c:v>
                </c:pt>
                <c:pt idx="3245">
                  <c:v>104</c:v>
                </c:pt>
                <c:pt idx="3246">
                  <c:v>104</c:v>
                </c:pt>
                <c:pt idx="3247">
                  <c:v>84</c:v>
                </c:pt>
                <c:pt idx="3248">
                  <c:v>101</c:v>
                </c:pt>
                <c:pt idx="3249">
                  <c:v>110</c:v>
                </c:pt>
                <c:pt idx="3250">
                  <c:v>116</c:v>
                </c:pt>
                <c:pt idx="3251">
                  <c:v>103</c:v>
                </c:pt>
                <c:pt idx="3252">
                  <c:v>98</c:v>
                </c:pt>
                <c:pt idx="3253">
                  <c:v>101</c:v>
                </c:pt>
                <c:pt idx="3254">
                  <c:v>96</c:v>
                </c:pt>
                <c:pt idx="3255">
                  <c:v>101</c:v>
                </c:pt>
                <c:pt idx="3256">
                  <c:v>116</c:v>
                </c:pt>
                <c:pt idx="3257">
                  <c:v>94</c:v>
                </c:pt>
                <c:pt idx="3258">
                  <c:v>106</c:v>
                </c:pt>
                <c:pt idx="3259">
                  <c:v>104</c:v>
                </c:pt>
                <c:pt idx="3260">
                  <c:v>98</c:v>
                </c:pt>
                <c:pt idx="3261">
                  <c:v>100</c:v>
                </c:pt>
                <c:pt idx="3262">
                  <c:v>97</c:v>
                </c:pt>
                <c:pt idx="3263">
                  <c:v>88</c:v>
                </c:pt>
                <c:pt idx="3264">
                  <c:v>105</c:v>
                </c:pt>
                <c:pt idx="3265">
                  <c:v>124</c:v>
                </c:pt>
                <c:pt idx="3266">
                  <c:v>91</c:v>
                </c:pt>
                <c:pt idx="3267">
                  <c:v>83</c:v>
                </c:pt>
                <c:pt idx="3268">
                  <c:v>100</c:v>
                </c:pt>
                <c:pt idx="3269">
                  <c:v>91</c:v>
                </c:pt>
                <c:pt idx="3270">
                  <c:v>105</c:v>
                </c:pt>
                <c:pt idx="3271">
                  <c:v>107</c:v>
                </c:pt>
                <c:pt idx="3272">
                  <c:v>160</c:v>
                </c:pt>
                <c:pt idx="3273">
                  <c:v>110</c:v>
                </c:pt>
                <c:pt idx="3274">
                  <c:v>94</c:v>
                </c:pt>
                <c:pt idx="3275">
                  <c:v>84</c:v>
                </c:pt>
                <c:pt idx="3276">
                  <c:v>94</c:v>
                </c:pt>
                <c:pt idx="3277">
                  <c:v>108</c:v>
                </c:pt>
                <c:pt idx="3278">
                  <c:v>101</c:v>
                </c:pt>
                <c:pt idx="3279">
                  <c:v>99</c:v>
                </c:pt>
                <c:pt idx="3280">
                  <c:v>83</c:v>
                </c:pt>
                <c:pt idx="3281">
                  <c:v>100</c:v>
                </c:pt>
                <c:pt idx="3282">
                  <c:v>98</c:v>
                </c:pt>
                <c:pt idx="3283">
                  <c:v>101</c:v>
                </c:pt>
                <c:pt idx="3284">
                  <c:v>103</c:v>
                </c:pt>
                <c:pt idx="3285">
                  <c:v>100</c:v>
                </c:pt>
                <c:pt idx="3286">
                  <c:v>95</c:v>
                </c:pt>
                <c:pt idx="3287">
                  <c:v>111</c:v>
                </c:pt>
                <c:pt idx="3288">
                  <c:v>91</c:v>
                </c:pt>
                <c:pt idx="3289">
                  <c:v>99</c:v>
                </c:pt>
                <c:pt idx="3290">
                  <c:v>84</c:v>
                </c:pt>
                <c:pt idx="3291">
                  <c:v>101</c:v>
                </c:pt>
                <c:pt idx="3292">
                  <c:v>81</c:v>
                </c:pt>
                <c:pt idx="3293">
                  <c:v>83</c:v>
                </c:pt>
                <c:pt idx="3294">
                  <c:v>96</c:v>
                </c:pt>
                <c:pt idx="3295">
                  <c:v>93</c:v>
                </c:pt>
                <c:pt idx="3296">
                  <c:v>113</c:v>
                </c:pt>
                <c:pt idx="3297">
                  <c:v>99</c:v>
                </c:pt>
                <c:pt idx="3298">
                  <c:v>96</c:v>
                </c:pt>
                <c:pt idx="3299">
                  <c:v>104</c:v>
                </c:pt>
                <c:pt idx="3300">
                  <c:v>97</c:v>
                </c:pt>
                <c:pt idx="3301">
                  <c:v>101</c:v>
                </c:pt>
                <c:pt idx="3302">
                  <c:v>94</c:v>
                </c:pt>
                <c:pt idx="3303">
                  <c:v>78</c:v>
                </c:pt>
                <c:pt idx="3304">
                  <c:v>97</c:v>
                </c:pt>
                <c:pt idx="3305">
                  <c:v>127</c:v>
                </c:pt>
                <c:pt idx="3306">
                  <c:v>96</c:v>
                </c:pt>
                <c:pt idx="3307">
                  <c:v>88</c:v>
                </c:pt>
                <c:pt idx="3308">
                  <c:v>77</c:v>
                </c:pt>
                <c:pt idx="3309">
                  <c:v>76</c:v>
                </c:pt>
                <c:pt idx="3310">
                  <c:v>105</c:v>
                </c:pt>
                <c:pt idx="3311">
                  <c:v>121</c:v>
                </c:pt>
                <c:pt idx="3312">
                  <c:v>102</c:v>
                </c:pt>
                <c:pt idx="3313">
                  <c:v>104</c:v>
                </c:pt>
                <c:pt idx="3314">
                  <c:v>135</c:v>
                </c:pt>
                <c:pt idx="3315">
                  <c:v>101</c:v>
                </c:pt>
                <c:pt idx="3316">
                  <c:v>100</c:v>
                </c:pt>
                <c:pt idx="3317">
                  <c:v>100</c:v>
                </c:pt>
                <c:pt idx="3318">
                  <c:v>97</c:v>
                </c:pt>
                <c:pt idx="3319">
                  <c:v>133</c:v>
                </c:pt>
                <c:pt idx="3320">
                  <c:v>102</c:v>
                </c:pt>
                <c:pt idx="3321">
                  <c:v>96</c:v>
                </c:pt>
                <c:pt idx="3322">
                  <c:v>94</c:v>
                </c:pt>
                <c:pt idx="3323">
                  <c:v>94</c:v>
                </c:pt>
                <c:pt idx="3324">
                  <c:v>92</c:v>
                </c:pt>
                <c:pt idx="3325">
                  <c:v>92</c:v>
                </c:pt>
                <c:pt idx="3326">
                  <c:v>100</c:v>
                </c:pt>
                <c:pt idx="3327">
                  <c:v>110</c:v>
                </c:pt>
                <c:pt idx="3328">
                  <c:v>86</c:v>
                </c:pt>
                <c:pt idx="3329">
                  <c:v>99</c:v>
                </c:pt>
                <c:pt idx="3330">
                  <c:v>117</c:v>
                </c:pt>
                <c:pt idx="3331">
                  <c:v>100</c:v>
                </c:pt>
                <c:pt idx="3332">
                  <c:v>105</c:v>
                </c:pt>
                <c:pt idx="3333">
                  <c:v>95</c:v>
                </c:pt>
                <c:pt idx="3334">
                  <c:v>88</c:v>
                </c:pt>
                <c:pt idx="3335">
                  <c:v>88</c:v>
                </c:pt>
                <c:pt idx="3336">
                  <c:v>103</c:v>
                </c:pt>
                <c:pt idx="3337">
                  <c:v>91</c:v>
                </c:pt>
                <c:pt idx="3338">
                  <c:v>87</c:v>
                </c:pt>
                <c:pt idx="3339">
                  <c:v>89</c:v>
                </c:pt>
                <c:pt idx="3340">
                  <c:v>107</c:v>
                </c:pt>
                <c:pt idx="3341">
                  <c:v>99</c:v>
                </c:pt>
                <c:pt idx="3342">
                  <c:v>94</c:v>
                </c:pt>
                <c:pt idx="3343">
                  <c:v>89</c:v>
                </c:pt>
                <c:pt idx="3344">
                  <c:v>101</c:v>
                </c:pt>
                <c:pt idx="3345">
                  <c:v>124</c:v>
                </c:pt>
                <c:pt idx="3346">
                  <c:v>100</c:v>
                </c:pt>
                <c:pt idx="3347">
                  <c:v>105</c:v>
                </c:pt>
                <c:pt idx="3348">
                  <c:v>109</c:v>
                </c:pt>
                <c:pt idx="3349">
                  <c:v>72</c:v>
                </c:pt>
                <c:pt idx="3350">
                  <c:v>98</c:v>
                </c:pt>
                <c:pt idx="3351">
                  <c:v>110</c:v>
                </c:pt>
                <c:pt idx="3352">
                  <c:v>95</c:v>
                </c:pt>
                <c:pt idx="3353">
                  <c:v>111</c:v>
                </c:pt>
                <c:pt idx="3354">
                  <c:v>94</c:v>
                </c:pt>
                <c:pt idx="3355">
                  <c:v>88</c:v>
                </c:pt>
                <c:pt idx="3356">
                  <c:v>105</c:v>
                </c:pt>
                <c:pt idx="3357">
                  <c:v>107</c:v>
                </c:pt>
                <c:pt idx="3358">
                  <c:v>88</c:v>
                </c:pt>
                <c:pt idx="3359">
                  <c:v>86</c:v>
                </c:pt>
                <c:pt idx="3360">
                  <c:v>86</c:v>
                </c:pt>
                <c:pt idx="3361">
                  <c:v>90</c:v>
                </c:pt>
                <c:pt idx="3362">
                  <c:v>92</c:v>
                </c:pt>
                <c:pt idx="3363">
                  <c:v>93</c:v>
                </c:pt>
                <c:pt idx="3364">
                  <c:v>94</c:v>
                </c:pt>
                <c:pt idx="3365">
                  <c:v>103</c:v>
                </c:pt>
                <c:pt idx="3366">
                  <c:v>140</c:v>
                </c:pt>
                <c:pt idx="3367">
                  <c:v>84</c:v>
                </c:pt>
                <c:pt idx="3368">
                  <c:v>104</c:v>
                </c:pt>
                <c:pt idx="3369">
                  <c:v>94</c:v>
                </c:pt>
                <c:pt idx="3370">
                  <c:v>153</c:v>
                </c:pt>
                <c:pt idx="3371">
                  <c:v>99</c:v>
                </c:pt>
                <c:pt idx="3372">
                  <c:v>98</c:v>
                </c:pt>
                <c:pt idx="3373">
                  <c:v>106</c:v>
                </c:pt>
                <c:pt idx="3374">
                  <c:v>87</c:v>
                </c:pt>
                <c:pt idx="3375">
                  <c:v>113</c:v>
                </c:pt>
                <c:pt idx="3376">
                  <c:v>87</c:v>
                </c:pt>
                <c:pt idx="3377">
                  <c:v>102</c:v>
                </c:pt>
                <c:pt idx="3378">
                  <c:v>111</c:v>
                </c:pt>
                <c:pt idx="3379">
                  <c:v>100</c:v>
                </c:pt>
                <c:pt idx="3380">
                  <c:v>96</c:v>
                </c:pt>
                <c:pt idx="3381">
                  <c:v>97</c:v>
                </c:pt>
                <c:pt idx="3382">
                  <c:v>89</c:v>
                </c:pt>
                <c:pt idx="3383">
                  <c:v>120</c:v>
                </c:pt>
                <c:pt idx="3384">
                  <c:v>121</c:v>
                </c:pt>
                <c:pt idx="3385">
                  <c:v>114</c:v>
                </c:pt>
                <c:pt idx="3386">
                  <c:v>101</c:v>
                </c:pt>
                <c:pt idx="3387">
                  <c:v>90</c:v>
                </c:pt>
                <c:pt idx="3388">
                  <c:v>116</c:v>
                </c:pt>
                <c:pt idx="3389">
                  <c:v>85</c:v>
                </c:pt>
                <c:pt idx="3390">
                  <c:v>111</c:v>
                </c:pt>
                <c:pt idx="3391">
                  <c:v>98</c:v>
                </c:pt>
                <c:pt idx="3392">
                  <c:v>91</c:v>
                </c:pt>
                <c:pt idx="3393">
                  <c:v>91</c:v>
                </c:pt>
                <c:pt idx="3394">
                  <c:v>90</c:v>
                </c:pt>
                <c:pt idx="3395">
                  <c:v>110</c:v>
                </c:pt>
                <c:pt idx="3396">
                  <c:v>95</c:v>
                </c:pt>
                <c:pt idx="3397">
                  <c:v>91</c:v>
                </c:pt>
                <c:pt idx="3398">
                  <c:v>104</c:v>
                </c:pt>
                <c:pt idx="3399">
                  <c:v>108</c:v>
                </c:pt>
                <c:pt idx="3400">
                  <c:v>109</c:v>
                </c:pt>
                <c:pt idx="3401">
                  <c:v>97</c:v>
                </c:pt>
                <c:pt idx="3402">
                  <c:v>110</c:v>
                </c:pt>
                <c:pt idx="3403">
                  <c:v>105</c:v>
                </c:pt>
                <c:pt idx="3404">
                  <c:v>99</c:v>
                </c:pt>
                <c:pt idx="3405">
                  <c:v>99</c:v>
                </c:pt>
                <c:pt idx="3406">
                  <c:v>103</c:v>
                </c:pt>
                <c:pt idx="3407">
                  <c:v>114</c:v>
                </c:pt>
                <c:pt idx="3408">
                  <c:v>89</c:v>
                </c:pt>
                <c:pt idx="3409">
                  <c:v>90</c:v>
                </c:pt>
                <c:pt idx="3410">
                  <c:v>138</c:v>
                </c:pt>
                <c:pt idx="3411">
                  <c:v>114</c:v>
                </c:pt>
                <c:pt idx="3412">
                  <c:v>88</c:v>
                </c:pt>
                <c:pt idx="3413">
                  <c:v>107</c:v>
                </c:pt>
                <c:pt idx="3414">
                  <c:v>98</c:v>
                </c:pt>
                <c:pt idx="3415">
                  <c:v>90</c:v>
                </c:pt>
                <c:pt idx="3416">
                  <c:v>97</c:v>
                </c:pt>
                <c:pt idx="3417">
                  <c:v>98</c:v>
                </c:pt>
                <c:pt idx="3418">
                  <c:v>87</c:v>
                </c:pt>
                <c:pt idx="3419">
                  <c:v>122</c:v>
                </c:pt>
                <c:pt idx="3420">
                  <c:v>94</c:v>
                </c:pt>
                <c:pt idx="3421">
                  <c:v>81</c:v>
                </c:pt>
                <c:pt idx="3422">
                  <c:v>102</c:v>
                </c:pt>
                <c:pt idx="3423">
                  <c:v>94</c:v>
                </c:pt>
                <c:pt idx="3424">
                  <c:v>94</c:v>
                </c:pt>
                <c:pt idx="3425">
                  <c:v>95</c:v>
                </c:pt>
                <c:pt idx="3426">
                  <c:v>88</c:v>
                </c:pt>
                <c:pt idx="3427">
                  <c:v>98</c:v>
                </c:pt>
                <c:pt idx="3428">
                  <c:v>104</c:v>
                </c:pt>
                <c:pt idx="3429">
                  <c:v>91</c:v>
                </c:pt>
                <c:pt idx="3430">
                  <c:v>113</c:v>
                </c:pt>
                <c:pt idx="3431">
                  <c:v>95</c:v>
                </c:pt>
                <c:pt idx="3432">
                  <c:v>86</c:v>
                </c:pt>
                <c:pt idx="3433">
                  <c:v>89</c:v>
                </c:pt>
                <c:pt idx="3434">
                  <c:v>93</c:v>
                </c:pt>
                <c:pt idx="3435">
                  <c:v>92</c:v>
                </c:pt>
                <c:pt idx="3436">
                  <c:v>97</c:v>
                </c:pt>
                <c:pt idx="3437">
                  <c:v>96</c:v>
                </c:pt>
                <c:pt idx="3438">
                  <c:v>96</c:v>
                </c:pt>
                <c:pt idx="3439">
                  <c:v>94</c:v>
                </c:pt>
                <c:pt idx="3440">
                  <c:v>90</c:v>
                </c:pt>
                <c:pt idx="3441">
                  <c:v>91</c:v>
                </c:pt>
                <c:pt idx="3442">
                  <c:v>100</c:v>
                </c:pt>
                <c:pt idx="3443">
                  <c:v>98</c:v>
                </c:pt>
                <c:pt idx="3444">
                  <c:v>95</c:v>
                </c:pt>
                <c:pt idx="3445">
                  <c:v>87</c:v>
                </c:pt>
                <c:pt idx="3446">
                  <c:v>93</c:v>
                </c:pt>
                <c:pt idx="3447">
                  <c:v>88</c:v>
                </c:pt>
                <c:pt idx="3448">
                  <c:v>109</c:v>
                </c:pt>
                <c:pt idx="3449">
                  <c:v>86</c:v>
                </c:pt>
                <c:pt idx="3450">
                  <c:v>97</c:v>
                </c:pt>
                <c:pt idx="3451">
                  <c:v>108</c:v>
                </c:pt>
                <c:pt idx="3452">
                  <c:v>91</c:v>
                </c:pt>
                <c:pt idx="3453">
                  <c:v>87</c:v>
                </c:pt>
                <c:pt idx="3454">
                  <c:v>112</c:v>
                </c:pt>
                <c:pt idx="3455">
                  <c:v>123</c:v>
                </c:pt>
                <c:pt idx="3456">
                  <c:v>93</c:v>
                </c:pt>
                <c:pt idx="3457">
                  <c:v>90</c:v>
                </c:pt>
                <c:pt idx="3458">
                  <c:v>102</c:v>
                </c:pt>
                <c:pt idx="3459">
                  <c:v>87</c:v>
                </c:pt>
                <c:pt idx="3460">
                  <c:v>113</c:v>
                </c:pt>
                <c:pt idx="3461">
                  <c:v>118</c:v>
                </c:pt>
                <c:pt idx="3462">
                  <c:v>87</c:v>
                </c:pt>
                <c:pt idx="3463">
                  <c:v>92</c:v>
                </c:pt>
                <c:pt idx="3464">
                  <c:v>99</c:v>
                </c:pt>
                <c:pt idx="3465">
                  <c:v>83</c:v>
                </c:pt>
                <c:pt idx="3466">
                  <c:v>108</c:v>
                </c:pt>
                <c:pt idx="3467">
                  <c:v>82</c:v>
                </c:pt>
                <c:pt idx="3468">
                  <c:v>98</c:v>
                </c:pt>
                <c:pt idx="3469">
                  <c:v>95</c:v>
                </c:pt>
                <c:pt idx="3470">
                  <c:v>110</c:v>
                </c:pt>
                <c:pt idx="3471">
                  <c:v>112</c:v>
                </c:pt>
                <c:pt idx="3472">
                  <c:v>122</c:v>
                </c:pt>
                <c:pt idx="3473">
                  <c:v>101</c:v>
                </c:pt>
                <c:pt idx="3474">
                  <c:v>102</c:v>
                </c:pt>
                <c:pt idx="3475">
                  <c:v>105</c:v>
                </c:pt>
                <c:pt idx="3476">
                  <c:v>103</c:v>
                </c:pt>
                <c:pt idx="3477">
                  <c:v>91</c:v>
                </c:pt>
                <c:pt idx="3478">
                  <c:v>100</c:v>
                </c:pt>
                <c:pt idx="3479">
                  <c:v>94</c:v>
                </c:pt>
                <c:pt idx="3480">
                  <c:v>110</c:v>
                </c:pt>
                <c:pt idx="3481">
                  <c:v>95</c:v>
                </c:pt>
                <c:pt idx="3482">
                  <c:v>85</c:v>
                </c:pt>
                <c:pt idx="3483">
                  <c:v>104</c:v>
                </c:pt>
                <c:pt idx="3484">
                  <c:v>118</c:v>
                </c:pt>
                <c:pt idx="3485">
                  <c:v>122</c:v>
                </c:pt>
                <c:pt idx="3486">
                  <c:v>91</c:v>
                </c:pt>
                <c:pt idx="3487">
                  <c:v>105</c:v>
                </c:pt>
                <c:pt idx="3488">
                  <c:v>109</c:v>
                </c:pt>
                <c:pt idx="3489">
                  <c:v>97</c:v>
                </c:pt>
                <c:pt idx="3490">
                  <c:v>95</c:v>
                </c:pt>
                <c:pt idx="3491">
                  <c:v>118</c:v>
                </c:pt>
                <c:pt idx="3492">
                  <c:v>84</c:v>
                </c:pt>
                <c:pt idx="3493">
                  <c:v>94</c:v>
                </c:pt>
                <c:pt idx="3494">
                  <c:v>90</c:v>
                </c:pt>
                <c:pt idx="3495">
                  <c:v>96</c:v>
                </c:pt>
                <c:pt idx="3496">
                  <c:v>96</c:v>
                </c:pt>
                <c:pt idx="3497">
                  <c:v>83</c:v>
                </c:pt>
                <c:pt idx="3498">
                  <c:v>106</c:v>
                </c:pt>
                <c:pt idx="3499">
                  <c:v>86</c:v>
                </c:pt>
                <c:pt idx="3500">
                  <c:v>93</c:v>
                </c:pt>
                <c:pt idx="3501">
                  <c:v>81</c:v>
                </c:pt>
                <c:pt idx="3502">
                  <c:v>90</c:v>
                </c:pt>
                <c:pt idx="3503">
                  <c:v>103</c:v>
                </c:pt>
                <c:pt idx="3504">
                  <c:v>105</c:v>
                </c:pt>
                <c:pt idx="3505">
                  <c:v>95</c:v>
                </c:pt>
                <c:pt idx="3506">
                  <c:v>99</c:v>
                </c:pt>
                <c:pt idx="3507">
                  <c:v>88</c:v>
                </c:pt>
                <c:pt idx="3508">
                  <c:v>104</c:v>
                </c:pt>
                <c:pt idx="3509">
                  <c:v>130</c:v>
                </c:pt>
                <c:pt idx="3510">
                  <c:v>125</c:v>
                </c:pt>
                <c:pt idx="3511">
                  <c:v>92</c:v>
                </c:pt>
                <c:pt idx="3512">
                  <c:v>133</c:v>
                </c:pt>
                <c:pt idx="3513">
                  <c:v>105</c:v>
                </c:pt>
                <c:pt idx="3514">
                  <c:v>107</c:v>
                </c:pt>
                <c:pt idx="3515">
                  <c:v>135</c:v>
                </c:pt>
                <c:pt idx="3516">
                  <c:v>107</c:v>
                </c:pt>
                <c:pt idx="3517">
                  <c:v>90</c:v>
                </c:pt>
                <c:pt idx="3518">
                  <c:v>89</c:v>
                </c:pt>
                <c:pt idx="3519">
                  <c:v>94</c:v>
                </c:pt>
                <c:pt idx="3520">
                  <c:v>107</c:v>
                </c:pt>
                <c:pt idx="3521">
                  <c:v>102</c:v>
                </c:pt>
                <c:pt idx="3522">
                  <c:v>93</c:v>
                </c:pt>
                <c:pt idx="3523">
                  <c:v>100</c:v>
                </c:pt>
                <c:pt idx="3524">
                  <c:v>101</c:v>
                </c:pt>
                <c:pt idx="3525">
                  <c:v>87</c:v>
                </c:pt>
                <c:pt idx="3526">
                  <c:v>102</c:v>
                </c:pt>
                <c:pt idx="3527">
                  <c:v>99</c:v>
                </c:pt>
                <c:pt idx="3528">
                  <c:v>99</c:v>
                </c:pt>
                <c:pt idx="3529">
                  <c:v>99</c:v>
                </c:pt>
                <c:pt idx="3530">
                  <c:v>95</c:v>
                </c:pt>
                <c:pt idx="3531">
                  <c:v>93</c:v>
                </c:pt>
                <c:pt idx="3532">
                  <c:v>90</c:v>
                </c:pt>
                <c:pt idx="3533">
                  <c:v>85</c:v>
                </c:pt>
                <c:pt idx="3534">
                  <c:v>120</c:v>
                </c:pt>
                <c:pt idx="3535">
                  <c:v>94</c:v>
                </c:pt>
                <c:pt idx="3536">
                  <c:v>96</c:v>
                </c:pt>
                <c:pt idx="3537">
                  <c:v>75</c:v>
                </c:pt>
                <c:pt idx="3538">
                  <c:v>107</c:v>
                </c:pt>
                <c:pt idx="3539">
                  <c:v>87</c:v>
                </c:pt>
                <c:pt idx="3540">
                  <c:v>107</c:v>
                </c:pt>
                <c:pt idx="3541">
                  <c:v>92</c:v>
                </c:pt>
                <c:pt idx="3542">
                  <c:v>86</c:v>
                </c:pt>
                <c:pt idx="3543">
                  <c:v>89</c:v>
                </c:pt>
                <c:pt idx="3544">
                  <c:v>96</c:v>
                </c:pt>
                <c:pt idx="3545">
                  <c:v>90</c:v>
                </c:pt>
                <c:pt idx="3546">
                  <c:v>99</c:v>
                </c:pt>
                <c:pt idx="3547">
                  <c:v>87</c:v>
                </c:pt>
                <c:pt idx="3548">
                  <c:v>101</c:v>
                </c:pt>
                <c:pt idx="3549">
                  <c:v>84</c:v>
                </c:pt>
                <c:pt idx="3550">
                  <c:v>102</c:v>
                </c:pt>
                <c:pt idx="3551">
                  <c:v>89</c:v>
                </c:pt>
                <c:pt idx="3552">
                  <c:v>89</c:v>
                </c:pt>
                <c:pt idx="3553">
                  <c:v>90</c:v>
                </c:pt>
                <c:pt idx="3554">
                  <c:v>94</c:v>
                </c:pt>
                <c:pt idx="3555">
                  <c:v>98</c:v>
                </c:pt>
                <c:pt idx="3556">
                  <c:v>86</c:v>
                </c:pt>
                <c:pt idx="3557">
                  <c:v>87</c:v>
                </c:pt>
                <c:pt idx="3558">
                  <c:v>101</c:v>
                </c:pt>
                <c:pt idx="3559">
                  <c:v>96</c:v>
                </c:pt>
                <c:pt idx="3560">
                  <c:v>85</c:v>
                </c:pt>
                <c:pt idx="3561">
                  <c:v>101</c:v>
                </c:pt>
                <c:pt idx="3562">
                  <c:v>93</c:v>
                </c:pt>
                <c:pt idx="3563">
                  <c:v>92</c:v>
                </c:pt>
                <c:pt idx="3564">
                  <c:v>121</c:v>
                </c:pt>
                <c:pt idx="3565">
                  <c:v>92</c:v>
                </c:pt>
                <c:pt idx="3566">
                  <c:v>105</c:v>
                </c:pt>
                <c:pt idx="3567">
                  <c:v>91</c:v>
                </c:pt>
                <c:pt idx="3568">
                  <c:v>115</c:v>
                </c:pt>
                <c:pt idx="3569">
                  <c:v>109</c:v>
                </c:pt>
                <c:pt idx="3570">
                  <c:v>80</c:v>
                </c:pt>
                <c:pt idx="3571">
                  <c:v>117</c:v>
                </c:pt>
                <c:pt idx="3572">
                  <c:v>106</c:v>
                </c:pt>
                <c:pt idx="3573">
                  <c:v>99</c:v>
                </c:pt>
                <c:pt idx="3574">
                  <c:v>102</c:v>
                </c:pt>
                <c:pt idx="3575">
                  <c:v>137</c:v>
                </c:pt>
                <c:pt idx="3576">
                  <c:v>95</c:v>
                </c:pt>
                <c:pt idx="3577">
                  <c:v>110</c:v>
                </c:pt>
                <c:pt idx="3578">
                  <c:v>123</c:v>
                </c:pt>
                <c:pt idx="3579">
                  <c:v>98</c:v>
                </c:pt>
                <c:pt idx="3580">
                  <c:v>87</c:v>
                </c:pt>
                <c:pt idx="3581">
                  <c:v>91</c:v>
                </c:pt>
                <c:pt idx="3582">
                  <c:v>81</c:v>
                </c:pt>
                <c:pt idx="3583">
                  <c:v>91</c:v>
                </c:pt>
                <c:pt idx="3584">
                  <c:v>108</c:v>
                </c:pt>
                <c:pt idx="3585">
                  <c:v>107</c:v>
                </c:pt>
                <c:pt idx="3586">
                  <c:v>85</c:v>
                </c:pt>
                <c:pt idx="3587">
                  <c:v>93</c:v>
                </c:pt>
                <c:pt idx="3588">
                  <c:v>96</c:v>
                </c:pt>
                <c:pt idx="3589">
                  <c:v>96</c:v>
                </c:pt>
                <c:pt idx="3590">
                  <c:v>101</c:v>
                </c:pt>
                <c:pt idx="3591">
                  <c:v>77</c:v>
                </c:pt>
                <c:pt idx="3592">
                  <c:v>90</c:v>
                </c:pt>
                <c:pt idx="3593">
                  <c:v>101</c:v>
                </c:pt>
                <c:pt idx="3594">
                  <c:v>86</c:v>
                </c:pt>
                <c:pt idx="3595">
                  <c:v>100</c:v>
                </c:pt>
                <c:pt idx="3596">
                  <c:v>85</c:v>
                </c:pt>
                <c:pt idx="3597">
                  <c:v>88</c:v>
                </c:pt>
                <c:pt idx="3598">
                  <c:v>86</c:v>
                </c:pt>
                <c:pt idx="3599">
                  <c:v>113</c:v>
                </c:pt>
                <c:pt idx="3600">
                  <c:v>124</c:v>
                </c:pt>
                <c:pt idx="3601">
                  <c:v>100</c:v>
                </c:pt>
                <c:pt idx="3602">
                  <c:v>94</c:v>
                </c:pt>
                <c:pt idx="3603">
                  <c:v>90</c:v>
                </c:pt>
                <c:pt idx="3604">
                  <c:v>114</c:v>
                </c:pt>
                <c:pt idx="3605">
                  <c:v>88</c:v>
                </c:pt>
                <c:pt idx="3606">
                  <c:v>100</c:v>
                </c:pt>
                <c:pt idx="3607">
                  <c:v>103</c:v>
                </c:pt>
                <c:pt idx="3608">
                  <c:v>125</c:v>
                </c:pt>
                <c:pt idx="3609">
                  <c:v>89</c:v>
                </c:pt>
                <c:pt idx="3610">
                  <c:v>88</c:v>
                </c:pt>
                <c:pt idx="3611">
                  <c:v>99</c:v>
                </c:pt>
                <c:pt idx="3612">
                  <c:v>98</c:v>
                </c:pt>
                <c:pt idx="3613">
                  <c:v>93</c:v>
                </c:pt>
                <c:pt idx="3614">
                  <c:v>99</c:v>
                </c:pt>
                <c:pt idx="3615">
                  <c:v>95</c:v>
                </c:pt>
                <c:pt idx="3616">
                  <c:v>89</c:v>
                </c:pt>
                <c:pt idx="3617">
                  <c:v>100</c:v>
                </c:pt>
                <c:pt idx="3618">
                  <c:v>89</c:v>
                </c:pt>
                <c:pt idx="3619">
                  <c:v>93</c:v>
                </c:pt>
                <c:pt idx="3620">
                  <c:v>108</c:v>
                </c:pt>
                <c:pt idx="3621">
                  <c:v>114</c:v>
                </c:pt>
                <c:pt idx="3622">
                  <c:v>119</c:v>
                </c:pt>
                <c:pt idx="3623">
                  <c:v>109</c:v>
                </c:pt>
                <c:pt idx="3624">
                  <c:v>97</c:v>
                </c:pt>
                <c:pt idx="3625">
                  <c:v>103</c:v>
                </c:pt>
                <c:pt idx="3626">
                  <c:v>89</c:v>
                </c:pt>
                <c:pt idx="3627">
                  <c:v>91</c:v>
                </c:pt>
                <c:pt idx="3628">
                  <c:v>96</c:v>
                </c:pt>
                <c:pt idx="3629">
                  <c:v>99</c:v>
                </c:pt>
                <c:pt idx="3630">
                  <c:v>93</c:v>
                </c:pt>
                <c:pt idx="3631">
                  <c:v>93</c:v>
                </c:pt>
                <c:pt idx="3632">
                  <c:v>119</c:v>
                </c:pt>
                <c:pt idx="3633">
                  <c:v>106</c:v>
                </c:pt>
                <c:pt idx="3634">
                  <c:v>107</c:v>
                </c:pt>
                <c:pt idx="3635">
                  <c:v>100</c:v>
                </c:pt>
                <c:pt idx="3636">
                  <c:v>100</c:v>
                </c:pt>
                <c:pt idx="3637">
                  <c:v>91</c:v>
                </c:pt>
                <c:pt idx="3638">
                  <c:v>103</c:v>
                </c:pt>
                <c:pt idx="3639">
                  <c:v>102</c:v>
                </c:pt>
                <c:pt idx="3640">
                  <c:v>91</c:v>
                </c:pt>
                <c:pt idx="3641">
                  <c:v>91</c:v>
                </c:pt>
                <c:pt idx="3642">
                  <c:v>95</c:v>
                </c:pt>
                <c:pt idx="3643">
                  <c:v>91</c:v>
                </c:pt>
                <c:pt idx="3644">
                  <c:v>102</c:v>
                </c:pt>
                <c:pt idx="3645">
                  <c:v>86</c:v>
                </c:pt>
                <c:pt idx="3646">
                  <c:v>87</c:v>
                </c:pt>
                <c:pt idx="3647">
                  <c:v>97</c:v>
                </c:pt>
                <c:pt idx="3648">
                  <c:v>92</c:v>
                </c:pt>
                <c:pt idx="3649">
                  <c:v>107</c:v>
                </c:pt>
                <c:pt idx="3650">
                  <c:v>84</c:v>
                </c:pt>
                <c:pt idx="3651">
                  <c:v>96</c:v>
                </c:pt>
                <c:pt idx="3652">
                  <c:v>114</c:v>
                </c:pt>
                <c:pt idx="3653">
                  <c:v>92</c:v>
                </c:pt>
                <c:pt idx="3654">
                  <c:v>99</c:v>
                </c:pt>
                <c:pt idx="3655">
                  <c:v>89</c:v>
                </c:pt>
                <c:pt idx="3656">
                  <c:v>89</c:v>
                </c:pt>
                <c:pt idx="3657">
                  <c:v>91</c:v>
                </c:pt>
                <c:pt idx="3658">
                  <c:v>99</c:v>
                </c:pt>
                <c:pt idx="3659">
                  <c:v>93</c:v>
                </c:pt>
                <c:pt idx="3660">
                  <c:v>107</c:v>
                </c:pt>
                <c:pt idx="3661">
                  <c:v>87</c:v>
                </c:pt>
                <c:pt idx="3662">
                  <c:v>160</c:v>
                </c:pt>
                <c:pt idx="3663">
                  <c:v>89</c:v>
                </c:pt>
                <c:pt idx="3664">
                  <c:v>95</c:v>
                </c:pt>
                <c:pt idx="3665">
                  <c:v>110</c:v>
                </c:pt>
                <c:pt idx="3666">
                  <c:v>93</c:v>
                </c:pt>
                <c:pt idx="3667">
                  <c:v>103</c:v>
                </c:pt>
                <c:pt idx="3668">
                  <c:v>100</c:v>
                </c:pt>
                <c:pt idx="3669">
                  <c:v>101</c:v>
                </c:pt>
                <c:pt idx="3670">
                  <c:v>81</c:v>
                </c:pt>
                <c:pt idx="3671">
                  <c:v>102</c:v>
                </c:pt>
                <c:pt idx="3672">
                  <c:v>94</c:v>
                </c:pt>
                <c:pt idx="3673">
                  <c:v>104</c:v>
                </c:pt>
                <c:pt idx="3674">
                  <c:v>119</c:v>
                </c:pt>
                <c:pt idx="3675">
                  <c:v>100</c:v>
                </c:pt>
                <c:pt idx="3676">
                  <c:v>99</c:v>
                </c:pt>
                <c:pt idx="3677">
                  <c:v>90</c:v>
                </c:pt>
                <c:pt idx="3678">
                  <c:v>92</c:v>
                </c:pt>
                <c:pt idx="3679">
                  <c:v>96</c:v>
                </c:pt>
                <c:pt idx="3680">
                  <c:v>90</c:v>
                </c:pt>
                <c:pt idx="3681">
                  <c:v>85</c:v>
                </c:pt>
                <c:pt idx="3682">
                  <c:v>86</c:v>
                </c:pt>
                <c:pt idx="3683">
                  <c:v>105</c:v>
                </c:pt>
                <c:pt idx="3684">
                  <c:v>92</c:v>
                </c:pt>
                <c:pt idx="3685">
                  <c:v>101</c:v>
                </c:pt>
                <c:pt idx="3686">
                  <c:v>96</c:v>
                </c:pt>
                <c:pt idx="3687">
                  <c:v>90</c:v>
                </c:pt>
                <c:pt idx="3688">
                  <c:v>80</c:v>
                </c:pt>
                <c:pt idx="3689">
                  <c:v>87</c:v>
                </c:pt>
                <c:pt idx="3690">
                  <c:v>130</c:v>
                </c:pt>
                <c:pt idx="3691">
                  <c:v>89</c:v>
                </c:pt>
                <c:pt idx="3692">
                  <c:v>99</c:v>
                </c:pt>
                <c:pt idx="3693">
                  <c:v>131</c:v>
                </c:pt>
                <c:pt idx="3694">
                  <c:v>101</c:v>
                </c:pt>
                <c:pt idx="3695">
                  <c:v>110</c:v>
                </c:pt>
                <c:pt idx="3696">
                  <c:v>95</c:v>
                </c:pt>
                <c:pt idx="3697">
                  <c:v>97</c:v>
                </c:pt>
                <c:pt idx="3698">
                  <c:v>98</c:v>
                </c:pt>
                <c:pt idx="3699">
                  <c:v>100</c:v>
                </c:pt>
                <c:pt idx="3700">
                  <c:v>83</c:v>
                </c:pt>
                <c:pt idx="3701">
                  <c:v>104</c:v>
                </c:pt>
                <c:pt idx="3702">
                  <c:v>95</c:v>
                </c:pt>
                <c:pt idx="3703">
                  <c:v>89</c:v>
                </c:pt>
                <c:pt idx="3704">
                  <c:v>101</c:v>
                </c:pt>
                <c:pt idx="3705">
                  <c:v>105</c:v>
                </c:pt>
                <c:pt idx="3706">
                  <c:v>90</c:v>
                </c:pt>
                <c:pt idx="3707">
                  <c:v>110</c:v>
                </c:pt>
                <c:pt idx="3708">
                  <c:v>86</c:v>
                </c:pt>
                <c:pt idx="3709">
                  <c:v>94</c:v>
                </c:pt>
                <c:pt idx="3710">
                  <c:v>96</c:v>
                </c:pt>
                <c:pt idx="3711">
                  <c:v>121</c:v>
                </c:pt>
                <c:pt idx="3712">
                  <c:v>91</c:v>
                </c:pt>
                <c:pt idx="3713">
                  <c:v>93</c:v>
                </c:pt>
                <c:pt idx="3714">
                  <c:v>98</c:v>
                </c:pt>
                <c:pt idx="3715">
                  <c:v>86</c:v>
                </c:pt>
                <c:pt idx="3716">
                  <c:v>87</c:v>
                </c:pt>
                <c:pt idx="3717">
                  <c:v>116</c:v>
                </c:pt>
                <c:pt idx="3718">
                  <c:v>88</c:v>
                </c:pt>
                <c:pt idx="3719">
                  <c:v>75</c:v>
                </c:pt>
                <c:pt idx="3720">
                  <c:v>93</c:v>
                </c:pt>
                <c:pt idx="3721">
                  <c:v>81</c:v>
                </c:pt>
                <c:pt idx="3722">
                  <c:v>82</c:v>
                </c:pt>
                <c:pt idx="3723">
                  <c:v>100</c:v>
                </c:pt>
                <c:pt idx="3724">
                  <c:v>91</c:v>
                </c:pt>
                <c:pt idx="3725">
                  <c:v>124</c:v>
                </c:pt>
                <c:pt idx="3726">
                  <c:v>91</c:v>
                </c:pt>
                <c:pt idx="3727">
                  <c:v>87</c:v>
                </c:pt>
                <c:pt idx="3728">
                  <c:v>105</c:v>
                </c:pt>
                <c:pt idx="3729">
                  <c:v>100</c:v>
                </c:pt>
                <c:pt idx="3730">
                  <c:v>91</c:v>
                </c:pt>
                <c:pt idx="3731">
                  <c:v>112</c:v>
                </c:pt>
                <c:pt idx="3732">
                  <c:v>98</c:v>
                </c:pt>
                <c:pt idx="3733">
                  <c:v>94</c:v>
                </c:pt>
                <c:pt idx="3734">
                  <c:v>100</c:v>
                </c:pt>
                <c:pt idx="3735">
                  <c:v>96</c:v>
                </c:pt>
                <c:pt idx="3736">
                  <c:v>129</c:v>
                </c:pt>
                <c:pt idx="3737">
                  <c:v>96</c:v>
                </c:pt>
                <c:pt idx="3738">
                  <c:v>80</c:v>
                </c:pt>
                <c:pt idx="3739">
                  <c:v>104</c:v>
                </c:pt>
                <c:pt idx="3740">
                  <c:v>110</c:v>
                </c:pt>
                <c:pt idx="3741">
                  <c:v>87</c:v>
                </c:pt>
                <c:pt idx="3742">
                  <c:v>89</c:v>
                </c:pt>
                <c:pt idx="3743">
                  <c:v>98</c:v>
                </c:pt>
                <c:pt idx="3744">
                  <c:v>101</c:v>
                </c:pt>
                <c:pt idx="3745">
                  <c:v>99</c:v>
                </c:pt>
                <c:pt idx="3746">
                  <c:v>94</c:v>
                </c:pt>
                <c:pt idx="3747">
                  <c:v>94</c:v>
                </c:pt>
                <c:pt idx="3748">
                  <c:v>113</c:v>
                </c:pt>
                <c:pt idx="3749">
                  <c:v>94</c:v>
                </c:pt>
                <c:pt idx="3750">
                  <c:v>121</c:v>
                </c:pt>
                <c:pt idx="3751">
                  <c:v>90</c:v>
                </c:pt>
                <c:pt idx="3752">
                  <c:v>93</c:v>
                </c:pt>
                <c:pt idx="3753">
                  <c:v>92</c:v>
                </c:pt>
                <c:pt idx="3754">
                  <c:v>85</c:v>
                </c:pt>
                <c:pt idx="3755">
                  <c:v>97</c:v>
                </c:pt>
                <c:pt idx="3756">
                  <c:v>89</c:v>
                </c:pt>
                <c:pt idx="3757">
                  <c:v>99</c:v>
                </c:pt>
                <c:pt idx="3758">
                  <c:v>82</c:v>
                </c:pt>
                <c:pt idx="3759">
                  <c:v>100</c:v>
                </c:pt>
                <c:pt idx="3760">
                  <c:v>146</c:v>
                </c:pt>
                <c:pt idx="3761">
                  <c:v>100</c:v>
                </c:pt>
                <c:pt idx="3762">
                  <c:v>109</c:v>
                </c:pt>
                <c:pt idx="3763">
                  <c:v>82</c:v>
                </c:pt>
                <c:pt idx="3764">
                  <c:v>98</c:v>
                </c:pt>
                <c:pt idx="3765">
                  <c:v>101</c:v>
                </c:pt>
                <c:pt idx="3766">
                  <c:v>96</c:v>
                </c:pt>
                <c:pt idx="3767">
                  <c:v>117</c:v>
                </c:pt>
                <c:pt idx="3768">
                  <c:v>93</c:v>
                </c:pt>
                <c:pt idx="3769">
                  <c:v>99</c:v>
                </c:pt>
                <c:pt idx="3770">
                  <c:v>93</c:v>
                </c:pt>
                <c:pt idx="3771">
                  <c:v>83</c:v>
                </c:pt>
                <c:pt idx="3772">
                  <c:v>127</c:v>
                </c:pt>
                <c:pt idx="3773">
                  <c:v>97</c:v>
                </c:pt>
                <c:pt idx="3774">
                  <c:v>94</c:v>
                </c:pt>
                <c:pt idx="3775">
                  <c:v>91</c:v>
                </c:pt>
                <c:pt idx="3776">
                  <c:v>84</c:v>
                </c:pt>
                <c:pt idx="3777">
                  <c:v>90</c:v>
                </c:pt>
                <c:pt idx="3778">
                  <c:v>103</c:v>
                </c:pt>
                <c:pt idx="3779">
                  <c:v>102</c:v>
                </c:pt>
                <c:pt idx="3780">
                  <c:v>116</c:v>
                </c:pt>
                <c:pt idx="3781">
                  <c:v>99</c:v>
                </c:pt>
                <c:pt idx="3782">
                  <c:v>95</c:v>
                </c:pt>
                <c:pt idx="3783">
                  <c:v>87</c:v>
                </c:pt>
                <c:pt idx="3784">
                  <c:v>107</c:v>
                </c:pt>
                <c:pt idx="3785">
                  <c:v>83</c:v>
                </c:pt>
                <c:pt idx="3786">
                  <c:v>102</c:v>
                </c:pt>
                <c:pt idx="3787">
                  <c:v>97</c:v>
                </c:pt>
                <c:pt idx="3788">
                  <c:v>81</c:v>
                </c:pt>
                <c:pt idx="3789">
                  <c:v>100</c:v>
                </c:pt>
                <c:pt idx="3790">
                  <c:v>83</c:v>
                </c:pt>
                <c:pt idx="3791">
                  <c:v>81</c:v>
                </c:pt>
                <c:pt idx="3792">
                  <c:v>92</c:v>
                </c:pt>
                <c:pt idx="3793">
                  <c:v>110</c:v>
                </c:pt>
                <c:pt idx="3794">
                  <c:v>129</c:v>
                </c:pt>
                <c:pt idx="3795">
                  <c:v>84</c:v>
                </c:pt>
                <c:pt idx="3796">
                  <c:v>83</c:v>
                </c:pt>
                <c:pt idx="3797">
                  <c:v>100</c:v>
                </c:pt>
                <c:pt idx="3798">
                  <c:v>95</c:v>
                </c:pt>
                <c:pt idx="3799">
                  <c:v>95</c:v>
                </c:pt>
                <c:pt idx="3800">
                  <c:v>104</c:v>
                </c:pt>
                <c:pt idx="3801">
                  <c:v>89</c:v>
                </c:pt>
                <c:pt idx="3802">
                  <c:v>113</c:v>
                </c:pt>
                <c:pt idx="3803">
                  <c:v>83</c:v>
                </c:pt>
                <c:pt idx="3804">
                  <c:v>94</c:v>
                </c:pt>
                <c:pt idx="3805">
                  <c:v>97</c:v>
                </c:pt>
                <c:pt idx="3806">
                  <c:v>106</c:v>
                </c:pt>
                <c:pt idx="3807">
                  <c:v>85</c:v>
                </c:pt>
                <c:pt idx="3808">
                  <c:v>88</c:v>
                </c:pt>
                <c:pt idx="3809">
                  <c:v>88</c:v>
                </c:pt>
                <c:pt idx="3810">
                  <c:v>78</c:v>
                </c:pt>
                <c:pt idx="3811">
                  <c:v>104</c:v>
                </c:pt>
                <c:pt idx="3812">
                  <c:v>84</c:v>
                </c:pt>
                <c:pt idx="3813">
                  <c:v>90</c:v>
                </c:pt>
                <c:pt idx="3814">
                  <c:v>88</c:v>
                </c:pt>
                <c:pt idx="3815">
                  <c:v>90</c:v>
                </c:pt>
                <c:pt idx="3816">
                  <c:v>89</c:v>
                </c:pt>
                <c:pt idx="3817">
                  <c:v>93</c:v>
                </c:pt>
                <c:pt idx="3818">
                  <c:v>82</c:v>
                </c:pt>
                <c:pt idx="3819">
                  <c:v>94</c:v>
                </c:pt>
                <c:pt idx="3820">
                  <c:v>105</c:v>
                </c:pt>
                <c:pt idx="3821">
                  <c:v>93</c:v>
                </c:pt>
                <c:pt idx="3822">
                  <c:v>78</c:v>
                </c:pt>
                <c:pt idx="3823">
                  <c:v>93</c:v>
                </c:pt>
                <c:pt idx="3824">
                  <c:v>104</c:v>
                </c:pt>
                <c:pt idx="3825">
                  <c:v>87</c:v>
                </c:pt>
                <c:pt idx="3826">
                  <c:v>89</c:v>
                </c:pt>
                <c:pt idx="3827">
                  <c:v>84</c:v>
                </c:pt>
                <c:pt idx="3828">
                  <c:v>93</c:v>
                </c:pt>
                <c:pt idx="3829">
                  <c:v>93</c:v>
                </c:pt>
                <c:pt idx="3830">
                  <c:v>105</c:v>
                </c:pt>
                <c:pt idx="3831">
                  <c:v>99</c:v>
                </c:pt>
                <c:pt idx="3832">
                  <c:v>82</c:v>
                </c:pt>
                <c:pt idx="3833">
                  <c:v>95</c:v>
                </c:pt>
                <c:pt idx="3834">
                  <c:v>87</c:v>
                </c:pt>
                <c:pt idx="3835">
                  <c:v>156</c:v>
                </c:pt>
                <c:pt idx="3836">
                  <c:v>102</c:v>
                </c:pt>
                <c:pt idx="3837">
                  <c:v>92</c:v>
                </c:pt>
                <c:pt idx="3838">
                  <c:v>77</c:v>
                </c:pt>
                <c:pt idx="3839">
                  <c:v>84</c:v>
                </c:pt>
                <c:pt idx="3840">
                  <c:v>107</c:v>
                </c:pt>
                <c:pt idx="3841">
                  <c:v>82</c:v>
                </c:pt>
                <c:pt idx="3842">
                  <c:v>125</c:v>
                </c:pt>
                <c:pt idx="3843">
                  <c:v>121</c:v>
                </c:pt>
                <c:pt idx="3844">
                  <c:v>96</c:v>
                </c:pt>
                <c:pt idx="3845">
                  <c:v>95</c:v>
                </c:pt>
                <c:pt idx="3846">
                  <c:v>91</c:v>
                </c:pt>
                <c:pt idx="3847">
                  <c:v>87</c:v>
                </c:pt>
                <c:pt idx="3848">
                  <c:v>75</c:v>
                </c:pt>
                <c:pt idx="3849">
                  <c:v>91</c:v>
                </c:pt>
                <c:pt idx="3850">
                  <c:v>90</c:v>
                </c:pt>
                <c:pt idx="3851">
                  <c:v>107</c:v>
                </c:pt>
                <c:pt idx="3852">
                  <c:v>89</c:v>
                </c:pt>
                <c:pt idx="3853">
                  <c:v>85</c:v>
                </c:pt>
                <c:pt idx="3854">
                  <c:v>134</c:v>
                </c:pt>
                <c:pt idx="3855">
                  <c:v>100</c:v>
                </c:pt>
                <c:pt idx="3856">
                  <c:v>89</c:v>
                </c:pt>
                <c:pt idx="3857">
                  <c:v>91</c:v>
                </c:pt>
                <c:pt idx="3858">
                  <c:v>100</c:v>
                </c:pt>
                <c:pt idx="3859">
                  <c:v>93</c:v>
                </c:pt>
                <c:pt idx="3860">
                  <c:v>88</c:v>
                </c:pt>
                <c:pt idx="3861">
                  <c:v>82</c:v>
                </c:pt>
                <c:pt idx="3862">
                  <c:v>88</c:v>
                </c:pt>
                <c:pt idx="3863">
                  <c:v>99</c:v>
                </c:pt>
                <c:pt idx="3864">
                  <c:v>86</c:v>
                </c:pt>
                <c:pt idx="3865">
                  <c:v>95</c:v>
                </c:pt>
                <c:pt idx="3866">
                  <c:v>100</c:v>
                </c:pt>
                <c:pt idx="3867">
                  <c:v>92</c:v>
                </c:pt>
                <c:pt idx="3868">
                  <c:v>91</c:v>
                </c:pt>
                <c:pt idx="3869">
                  <c:v>85</c:v>
                </c:pt>
                <c:pt idx="3870">
                  <c:v>120</c:v>
                </c:pt>
                <c:pt idx="3871">
                  <c:v>87</c:v>
                </c:pt>
                <c:pt idx="3872">
                  <c:v>101</c:v>
                </c:pt>
                <c:pt idx="3873">
                  <c:v>93</c:v>
                </c:pt>
                <c:pt idx="3874">
                  <c:v>80</c:v>
                </c:pt>
                <c:pt idx="3875">
                  <c:v>93</c:v>
                </c:pt>
                <c:pt idx="3876">
                  <c:v>97</c:v>
                </c:pt>
                <c:pt idx="3877">
                  <c:v>83</c:v>
                </c:pt>
                <c:pt idx="3878">
                  <c:v>103</c:v>
                </c:pt>
                <c:pt idx="3879">
                  <c:v>120</c:v>
                </c:pt>
                <c:pt idx="3880">
                  <c:v>97</c:v>
                </c:pt>
                <c:pt idx="3881">
                  <c:v>93</c:v>
                </c:pt>
                <c:pt idx="3882">
                  <c:v>87</c:v>
                </c:pt>
                <c:pt idx="3883">
                  <c:v>95</c:v>
                </c:pt>
                <c:pt idx="3884">
                  <c:v>110</c:v>
                </c:pt>
                <c:pt idx="3885">
                  <c:v>89</c:v>
                </c:pt>
                <c:pt idx="3886">
                  <c:v>110</c:v>
                </c:pt>
                <c:pt idx="3887">
                  <c:v>97</c:v>
                </c:pt>
                <c:pt idx="3888">
                  <c:v>98</c:v>
                </c:pt>
                <c:pt idx="3889">
                  <c:v>97</c:v>
                </c:pt>
                <c:pt idx="3890">
                  <c:v>99</c:v>
                </c:pt>
                <c:pt idx="3891">
                  <c:v>92</c:v>
                </c:pt>
                <c:pt idx="3892">
                  <c:v>89</c:v>
                </c:pt>
                <c:pt idx="3893">
                  <c:v>92</c:v>
                </c:pt>
                <c:pt idx="3894">
                  <c:v>77</c:v>
                </c:pt>
                <c:pt idx="3895">
                  <c:v>80</c:v>
                </c:pt>
                <c:pt idx="3896">
                  <c:v>97</c:v>
                </c:pt>
                <c:pt idx="3897">
                  <c:v>76</c:v>
                </c:pt>
                <c:pt idx="3898">
                  <c:v>82</c:v>
                </c:pt>
                <c:pt idx="3899">
                  <c:v>90</c:v>
                </c:pt>
                <c:pt idx="3900">
                  <c:v>140</c:v>
                </c:pt>
                <c:pt idx="3901">
                  <c:v>86</c:v>
                </c:pt>
                <c:pt idx="3902">
                  <c:v>100</c:v>
                </c:pt>
                <c:pt idx="3903">
                  <c:v>85</c:v>
                </c:pt>
                <c:pt idx="3904">
                  <c:v>96</c:v>
                </c:pt>
                <c:pt idx="3905">
                  <c:v>97</c:v>
                </c:pt>
                <c:pt idx="3906">
                  <c:v>119</c:v>
                </c:pt>
                <c:pt idx="3907">
                  <c:v>121</c:v>
                </c:pt>
                <c:pt idx="3908">
                  <c:v>93</c:v>
                </c:pt>
                <c:pt idx="3909">
                  <c:v>94</c:v>
                </c:pt>
                <c:pt idx="3910">
                  <c:v>95</c:v>
                </c:pt>
                <c:pt idx="3911">
                  <c:v>94</c:v>
                </c:pt>
                <c:pt idx="3912">
                  <c:v>90</c:v>
                </c:pt>
                <c:pt idx="3913">
                  <c:v>104</c:v>
                </c:pt>
                <c:pt idx="3914">
                  <c:v>95</c:v>
                </c:pt>
                <c:pt idx="3915">
                  <c:v>93</c:v>
                </c:pt>
                <c:pt idx="3916">
                  <c:v>88</c:v>
                </c:pt>
                <c:pt idx="3917">
                  <c:v>88</c:v>
                </c:pt>
                <c:pt idx="3918">
                  <c:v>115</c:v>
                </c:pt>
              </c:numCache>
            </c:numRef>
          </c:xVal>
          <c:yVal>
            <c:numRef>
              <c:f>'MOVIES DURATION'!$B$2:$B$3920</c:f>
              <c:numCache>
                <c:formatCode>General</c:formatCode>
                <c:ptCount val="3919"/>
                <c:pt idx="0">
                  <c:v>9.3000000000000007</c:v>
                </c:pt>
                <c:pt idx="1">
                  <c:v>9.1999999999999993</c:v>
                </c:pt>
                <c:pt idx="2">
                  <c:v>9</c:v>
                </c:pt>
                <c:pt idx="3">
                  <c:v>9</c:v>
                </c:pt>
                <c:pt idx="4">
                  <c:v>8.9</c:v>
                </c:pt>
                <c:pt idx="5">
                  <c:v>8.9</c:v>
                </c:pt>
                <c:pt idx="6">
                  <c:v>8.9</c:v>
                </c:pt>
                <c:pt idx="7">
                  <c:v>8.9</c:v>
                </c:pt>
                <c:pt idx="8">
                  <c:v>8.8000000000000007</c:v>
                </c:pt>
                <c:pt idx="9">
                  <c:v>8.8000000000000007</c:v>
                </c:pt>
                <c:pt idx="10">
                  <c:v>8.8000000000000007</c:v>
                </c:pt>
                <c:pt idx="11">
                  <c:v>8.8000000000000007</c:v>
                </c:pt>
                <c:pt idx="12">
                  <c:v>8.8000000000000007</c:v>
                </c:pt>
                <c:pt idx="13">
                  <c:v>8.6999999999999993</c:v>
                </c:pt>
                <c:pt idx="14">
                  <c:v>8.6999999999999993</c:v>
                </c:pt>
                <c:pt idx="15">
                  <c:v>8.6999999999999993</c:v>
                </c:pt>
                <c:pt idx="16">
                  <c:v>8.6999999999999993</c:v>
                </c:pt>
                <c:pt idx="17">
                  <c:v>8.6999999999999993</c:v>
                </c:pt>
                <c:pt idx="18">
                  <c:v>8.6999999999999993</c:v>
                </c:pt>
                <c:pt idx="19">
                  <c:v>8.6999999999999993</c:v>
                </c:pt>
                <c:pt idx="20">
                  <c:v>8.6</c:v>
                </c:pt>
                <c:pt idx="21">
                  <c:v>8.6</c:v>
                </c:pt>
                <c:pt idx="22">
                  <c:v>8.6</c:v>
                </c:pt>
                <c:pt idx="23">
                  <c:v>8.6</c:v>
                </c:pt>
                <c:pt idx="24">
                  <c:v>8.6</c:v>
                </c:pt>
                <c:pt idx="25">
                  <c:v>8.6</c:v>
                </c:pt>
                <c:pt idx="26">
                  <c:v>8.6</c:v>
                </c:pt>
                <c:pt idx="27">
                  <c:v>8.6</c:v>
                </c:pt>
                <c:pt idx="28">
                  <c:v>8.5</c:v>
                </c:pt>
                <c:pt idx="29">
                  <c:v>8.5</c:v>
                </c:pt>
                <c:pt idx="30">
                  <c:v>8.5</c:v>
                </c:pt>
                <c:pt idx="31">
                  <c:v>8.5</c:v>
                </c:pt>
                <c:pt idx="32">
                  <c:v>8.5</c:v>
                </c:pt>
                <c:pt idx="33">
                  <c:v>8.5</c:v>
                </c:pt>
                <c:pt idx="34">
                  <c:v>8.5</c:v>
                </c:pt>
                <c:pt idx="35">
                  <c:v>8.5</c:v>
                </c:pt>
                <c:pt idx="36">
                  <c:v>8.5</c:v>
                </c:pt>
                <c:pt idx="37">
                  <c:v>8.5</c:v>
                </c:pt>
                <c:pt idx="38">
                  <c:v>8.5</c:v>
                </c:pt>
                <c:pt idx="39">
                  <c:v>8.5</c:v>
                </c:pt>
                <c:pt idx="40">
                  <c:v>8.5</c:v>
                </c:pt>
                <c:pt idx="41">
                  <c:v>8.5</c:v>
                </c:pt>
                <c:pt idx="42">
                  <c:v>8.5</c:v>
                </c:pt>
                <c:pt idx="43">
                  <c:v>8.5</c:v>
                </c:pt>
                <c:pt idx="44">
                  <c:v>8.5</c:v>
                </c:pt>
                <c:pt idx="45">
                  <c:v>8.5</c:v>
                </c:pt>
                <c:pt idx="46">
                  <c:v>8.5</c:v>
                </c:pt>
                <c:pt idx="47">
                  <c:v>8.4</c:v>
                </c:pt>
                <c:pt idx="48">
                  <c:v>8.4</c:v>
                </c:pt>
                <c:pt idx="49">
                  <c:v>8.4</c:v>
                </c:pt>
                <c:pt idx="50">
                  <c:v>8.4</c:v>
                </c:pt>
                <c:pt idx="51">
                  <c:v>8.4</c:v>
                </c:pt>
                <c:pt idx="52">
                  <c:v>8.4</c:v>
                </c:pt>
                <c:pt idx="53">
                  <c:v>8.4</c:v>
                </c:pt>
                <c:pt idx="54">
                  <c:v>8.4</c:v>
                </c:pt>
                <c:pt idx="55">
                  <c:v>8.4</c:v>
                </c:pt>
                <c:pt idx="56">
                  <c:v>8.4</c:v>
                </c:pt>
                <c:pt idx="57">
                  <c:v>8.4</c:v>
                </c:pt>
                <c:pt idx="58">
                  <c:v>8.4</c:v>
                </c:pt>
                <c:pt idx="59">
                  <c:v>8.4</c:v>
                </c:pt>
                <c:pt idx="60">
                  <c:v>8.4</c:v>
                </c:pt>
                <c:pt idx="61">
                  <c:v>8.4</c:v>
                </c:pt>
                <c:pt idx="62">
                  <c:v>8.4</c:v>
                </c:pt>
                <c:pt idx="63">
                  <c:v>8.3000000000000007</c:v>
                </c:pt>
                <c:pt idx="64">
                  <c:v>8.3000000000000007</c:v>
                </c:pt>
                <c:pt idx="65">
                  <c:v>8.3000000000000007</c:v>
                </c:pt>
                <c:pt idx="66">
                  <c:v>8.3000000000000007</c:v>
                </c:pt>
                <c:pt idx="67">
                  <c:v>8.3000000000000007</c:v>
                </c:pt>
                <c:pt idx="68">
                  <c:v>8.3000000000000007</c:v>
                </c:pt>
                <c:pt idx="69">
                  <c:v>8.3000000000000007</c:v>
                </c:pt>
                <c:pt idx="70">
                  <c:v>8.3000000000000007</c:v>
                </c:pt>
                <c:pt idx="71">
                  <c:v>8.3000000000000007</c:v>
                </c:pt>
                <c:pt idx="72">
                  <c:v>8.3000000000000007</c:v>
                </c:pt>
                <c:pt idx="73">
                  <c:v>8.3000000000000007</c:v>
                </c:pt>
                <c:pt idx="74">
                  <c:v>8.3000000000000007</c:v>
                </c:pt>
                <c:pt idx="75">
                  <c:v>8.3000000000000007</c:v>
                </c:pt>
                <c:pt idx="76">
                  <c:v>8.3000000000000007</c:v>
                </c:pt>
                <c:pt idx="77">
                  <c:v>8.3000000000000007</c:v>
                </c:pt>
                <c:pt idx="78">
                  <c:v>8.3000000000000007</c:v>
                </c:pt>
                <c:pt idx="79">
                  <c:v>8.3000000000000007</c:v>
                </c:pt>
                <c:pt idx="80">
                  <c:v>8.3000000000000007</c:v>
                </c:pt>
                <c:pt idx="81">
                  <c:v>8.3000000000000007</c:v>
                </c:pt>
                <c:pt idx="82">
                  <c:v>8.3000000000000007</c:v>
                </c:pt>
                <c:pt idx="83">
                  <c:v>8.3000000000000007</c:v>
                </c:pt>
                <c:pt idx="84">
                  <c:v>8.3000000000000007</c:v>
                </c:pt>
                <c:pt idx="85">
                  <c:v>8.3000000000000007</c:v>
                </c:pt>
                <c:pt idx="86">
                  <c:v>8.3000000000000007</c:v>
                </c:pt>
                <c:pt idx="87">
                  <c:v>8.3000000000000007</c:v>
                </c:pt>
                <c:pt idx="88">
                  <c:v>8.3000000000000007</c:v>
                </c:pt>
                <c:pt idx="89">
                  <c:v>8.1999999999999993</c:v>
                </c:pt>
                <c:pt idx="90">
                  <c:v>8.1999999999999993</c:v>
                </c:pt>
                <c:pt idx="91">
                  <c:v>8.1999999999999993</c:v>
                </c:pt>
                <c:pt idx="92">
                  <c:v>8.1999999999999993</c:v>
                </c:pt>
                <c:pt idx="93">
                  <c:v>8.1999999999999993</c:v>
                </c:pt>
                <c:pt idx="94">
                  <c:v>8.1999999999999993</c:v>
                </c:pt>
                <c:pt idx="95">
                  <c:v>8.1999999999999993</c:v>
                </c:pt>
                <c:pt idx="96">
                  <c:v>8.1999999999999993</c:v>
                </c:pt>
                <c:pt idx="97">
                  <c:v>8.1999999999999993</c:v>
                </c:pt>
                <c:pt idx="98">
                  <c:v>8.1999999999999993</c:v>
                </c:pt>
                <c:pt idx="99">
                  <c:v>8.1999999999999993</c:v>
                </c:pt>
                <c:pt idx="100">
                  <c:v>8.1999999999999993</c:v>
                </c:pt>
                <c:pt idx="101">
                  <c:v>8.1999999999999993</c:v>
                </c:pt>
                <c:pt idx="102">
                  <c:v>8.1999999999999993</c:v>
                </c:pt>
                <c:pt idx="103">
                  <c:v>8.1999999999999993</c:v>
                </c:pt>
                <c:pt idx="104">
                  <c:v>8.1999999999999993</c:v>
                </c:pt>
                <c:pt idx="105">
                  <c:v>8.1999999999999993</c:v>
                </c:pt>
                <c:pt idx="106">
                  <c:v>8.1999999999999993</c:v>
                </c:pt>
                <c:pt idx="107">
                  <c:v>8.1999999999999993</c:v>
                </c:pt>
                <c:pt idx="108">
                  <c:v>8.1999999999999993</c:v>
                </c:pt>
                <c:pt idx="109">
                  <c:v>8.1999999999999993</c:v>
                </c:pt>
                <c:pt idx="110">
                  <c:v>8.1999999999999993</c:v>
                </c:pt>
                <c:pt idx="111">
                  <c:v>8.1999999999999993</c:v>
                </c:pt>
                <c:pt idx="112">
                  <c:v>8.1999999999999993</c:v>
                </c:pt>
                <c:pt idx="113">
                  <c:v>8.1</c:v>
                </c:pt>
                <c:pt idx="114">
                  <c:v>8.1</c:v>
                </c:pt>
                <c:pt idx="115">
                  <c:v>8.1</c:v>
                </c:pt>
                <c:pt idx="116">
                  <c:v>8.1</c:v>
                </c:pt>
                <c:pt idx="117">
                  <c:v>8.1</c:v>
                </c:pt>
                <c:pt idx="118">
                  <c:v>8.1</c:v>
                </c:pt>
                <c:pt idx="119">
                  <c:v>8.1</c:v>
                </c:pt>
                <c:pt idx="120">
                  <c:v>8.1</c:v>
                </c:pt>
                <c:pt idx="121">
                  <c:v>8.1</c:v>
                </c:pt>
                <c:pt idx="122">
                  <c:v>8.1</c:v>
                </c:pt>
                <c:pt idx="123">
                  <c:v>8.1</c:v>
                </c:pt>
                <c:pt idx="124">
                  <c:v>8.1</c:v>
                </c:pt>
                <c:pt idx="125">
                  <c:v>8.1</c:v>
                </c:pt>
                <c:pt idx="126">
                  <c:v>8.1</c:v>
                </c:pt>
                <c:pt idx="127">
                  <c:v>8.1</c:v>
                </c:pt>
                <c:pt idx="128">
                  <c:v>8.1</c:v>
                </c:pt>
                <c:pt idx="129">
                  <c:v>8.1</c:v>
                </c:pt>
                <c:pt idx="130">
                  <c:v>8.1</c:v>
                </c:pt>
                <c:pt idx="131">
                  <c:v>8.1</c:v>
                </c:pt>
                <c:pt idx="132">
                  <c:v>8.1</c:v>
                </c:pt>
                <c:pt idx="133">
                  <c:v>8.1</c:v>
                </c:pt>
                <c:pt idx="134">
                  <c:v>8.1</c:v>
                </c:pt>
                <c:pt idx="135">
                  <c:v>8.1</c:v>
                </c:pt>
                <c:pt idx="136">
                  <c:v>8.1</c:v>
                </c:pt>
                <c:pt idx="137">
                  <c:v>8.1</c:v>
                </c:pt>
                <c:pt idx="138">
                  <c:v>8.1</c:v>
                </c:pt>
                <c:pt idx="139">
                  <c:v>8.1</c:v>
                </c:pt>
                <c:pt idx="140">
                  <c:v>8.1</c:v>
                </c:pt>
                <c:pt idx="141">
                  <c:v>8.1</c:v>
                </c:pt>
                <c:pt idx="142">
                  <c:v>8.1</c:v>
                </c:pt>
                <c:pt idx="143">
                  <c:v>8.1</c:v>
                </c:pt>
                <c:pt idx="144">
                  <c:v>8.1</c:v>
                </c:pt>
                <c:pt idx="145">
                  <c:v>8.1</c:v>
                </c:pt>
                <c:pt idx="146">
                  <c:v>8.1</c:v>
                </c:pt>
                <c:pt idx="147">
                  <c:v>8.1</c:v>
                </c:pt>
                <c:pt idx="148">
                  <c:v>8.1</c:v>
                </c:pt>
                <c:pt idx="149">
                  <c:v>8.1</c:v>
                </c:pt>
                <c:pt idx="150">
                  <c:v>8.1</c:v>
                </c:pt>
                <c:pt idx="151">
                  <c:v>8.1</c:v>
                </c:pt>
                <c:pt idx="152">
                  <c:v>8.1</c:v>
                </c:pt>
                <c:pt idx="153">
                  <c:v>8.1</c:v>
                </c:pt>
                <c:pt idx="154">
                  <c:v>8.1</c:v>
                </c:pt>
                <c:pt idx="155">
                  <c:v>8.1</c:v>
                </c:pt>
                <c:pt idx="156">
                  <c:v>8.1</c:v>
                </c:pt>
                <c:pt idx="157">
                  <c:v>8.1</c:v>
                </c:pt>
                <c:pt idx="158">
                  <c:v>8.1</c:v>
                </c:pt>
                <c:pt idx="159">
                  <c:v>8.1</c:v>
                </c:pt>
                <c:pt idx="160">
                  <c:v>8.1</c:v>
                </c:pt>
                <c:pt idx="161">
                  <c:v>8.1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7.9</c:v>
                </c:pt>
                <c:pt idx="218">
                  <c:v>7.9</c:v>
                </c:pt>
                <c:pt idx="219">
                  <c:v>7.9</c:v>
                </c:pt>
                <c:pt idx="220">
                  <c:v>7.9</c:v>
                </c:pt>
                <c:pt idx="221">
                  <c:v>7.9</c:v>
                </c:pt>
                <c:pt idx="222">
                  <c:v>7.9</c:v>
                </c:pt>
                <c:pt idx="223">
                  <c:v>7.9</c:v>
                </c:pt>
                <c:pt idx="224">
                  <c:v>7.9</c:v>
                </c:pt>
                <c:pt idx="225">
                  <c:v>7.9</c:v>
                </c:pt>
                <c:pt idx="226">
                  <c:v>7.9</c:v>
                </c:pt>
                <c:pt idx="227">
                  <c:v>7.9</c:v>
                </c:pt>
                <c:pt idx="228">
                  <c:v>7.9</c:v>
                </c:pt>
                <c:pt idx="229">
                  <c:v>7.9</c:v>
                </c:pt>
                <c:pt idx="230">
                  <c:v>7.9</c:v>
                </c:pt>
                <c:pt idx="231">
                  <c:v>7.9</c:v>
                </c:pt>
                <c:pt idx="232">
                  <c:v>7.9</c:v>
                </c:pt>
                <c:pt idx="233">
                  <c:v>7.9</c:v>
                </c:pt>
                <c:pt idx="234">
                  <c:v>7.9</c:v>
                </c:pt>
                <c:pt idx="235">
                  <c:v>7.9</c:v>
                </c:pt>
                <c:pt idx="236">
                  <c:v>7.9</c:v>
                </c:pt>
                <c:pt idx="237">
                  <c:v>7.9</c:v>
                </c:pt>
                <c:pt idx="238">
                  <c:v>7.9</c:v>
                </c:pt>
                <c:pt idx="239">
                  <c:v>7.9</c:v>
                </c:pt>
                <c:pt idx="240">
                  <c:v>7.9</c:v>
                </c:pt>
                <c:pt idx="241">
                  <c:v>7.9</c:v>
                </c:pt>
                <c:pt idx="242">
                  <c:v>7.9</c:v>
                </c:pt>
                <c:pt idx="243">
                  <c:v>7.9</c:v>
                </c:pt>
                <c:pt idx="244">
                  <c:v>7.9</c:v>
                </c:pt>
                <c:pt idx="245">
                  <c:v>7.9</c:v>
                </c:pt>
                <c:pt idx="246">
                  <c:v>7.9</c:v>
                </c:pt>
                <c:pt idx="247">
                  <c:v>7.9</c:v>
                </c:pt>
                <c:pt idx="248">
                  <c:v>7.9</c:v>
                </c:pt>
                <c:pt idx="249">
                  <c:v>7.9</c:v>
                </c:pt>
                <c:pt idx="250">
                  <c:v>7.9</c:v>
                </c:pt>
                <c:pt idx="251">
                  <c:v>7.9</c:v>
                </c:pt>
                <c:pt idx="252">
                  <c:v>7.9</c:v>
                </c:pt>
                <c:pt idx="253">
                  <c:v>7.9</c:v>
                </c:pt>
                <c:pt idx="254">
                  <c:v>7.9</c:v>
                </c:pt>
                <c:pt idx="255">
                  <c:v>7.9</c:v>
                </c:pt>
                <c:pt idx="256">
                  <c:v>7.9</c:v>
                </c:pt>
                <c:pt idx="257">
                  <c:v>7.9</c:v>
                </c:pt>
                <c:pt idx="258">
                  <c:v>7.9</c:v>
                </c:pt>
                <c:pt idx="259">
                  <c:v>7.9</c:v>
                </c:pt>
                <c:pt idx="260">
                  <c:v>7.9</c:v>
                </c:pt>
                <c:pt idx="261">
                  <c:v>7.9</c:v>
                </c:pt>
                <c:pt idx="262">
                  <c:v>7.9</c:v>
                </c:pt>
                <c:pt idx="263">
                  <c:v>7.9</c:v>
                </c:pt>
                <c:pt idx="264">
                  <c:v>7.9</c:v>
                </c:pt>
                <c:pt idx="265">
                  <c:v>7.9</c:v>
                </c:pt>
                <c:pt idx="266">
                  <c:v>7.9</c:v>
                </c:pt>
                <c:pt idx="267">
                  <c:v>7.9</c:v>
                </c:pt>
                <c:pt idx="268">
                  <c:v>7.9</c:v>
                </c:pt>
                <c:pt idx="269">
                  <c:v>7.9</c:v>
                </c:pt>
                <c:pt idx="270">
                  <c:v>7.9</c:v>
                </c:pt>
                <c:pt idx="271">
                  <c:v>7.9</c:v>
                </c:pt>
                <c:pt idx="272">
                  <c:v>7.9</c:v>
                </c:pt>
                <c:pt idx="273">
                  <c:v>7.8</c:v>
                </c:pt>
                <c:pt idx="274">
                  <c:v>7.8</c:v>
                </c:pt>
                <c:pt idx="275">
                  <c:v>7.8</c:v>
                </c:pt>
                <c:pt idx="276">
                  <c:v>7.8</c:v>
                </c:pt>
                <c:pt idx="277">
                  <c:v>7.8</c:v>
                </c:pt>
                <c:pt idx="278">
                  <c:v>7.8</c:v>
                </c:pt>
                <c:pt idx="279">
                  <c:v>7.8</c:v>
                </c:pt>
                <c:pt idx="280">
                  <c:v>7.8</c:v>
                </c:pt>
                <c:pt idx="281">
                  <c:v>7.8</c:v>
                </c:pt>
                <c:pt idx="282">
                  <c:v>7.8</c:v>
                </c:pt>
                <c:pt idx="283">
                  <c:v>7.8</c:v>
                </c:pt>
                <c:pt idx="284">
                  <c:v>7.8</c:v>
                </c:pt>
                <c:pt idx="285">
                  <c:v>7.8</c:v>
                </c:pt>
                <c:pt idx="286">
                  <c:v>7.8</c:v>
                </c:pt>
                <c:pt idx="287">
                  <c:v>7.8</c:v>
                </c:pt>
                <c:pt idx="288">
                  <c:v>7.8</c:v>
                </c:pt>
                <c:pt idx="289">
                  <c:v>7.8</c:v>
                </c:pt>
                <c:pt idx="290">
                  <c:v>7.8</c:v>
                </c:pt>
                <c:pt idx="291">
                  <c:v>7.8</c:v>
                </c:pt>
                <c:pt idx="292">
                  <c:v>7.8</c:v>
                </c:pt>
                <c:pt idx="293">
                  <c:v>7.8</c:v>
                </c:pt>
                <c:pt idx="294">
                  <c:v>7.8</c:v>
                </c:pt>
                <c:pt idx="295">
                  <c:v>7.8</c:v>
                </c:pt>
                <c:pt idx="296">
                  <c:v>7.8</c:v>
                </c:pt>
                <c:pt idx="297">
                  <c:v>7.8</c:v>
                </c:pt>
                <c:pt idx="298">
                  <c:v>7.8</c:v>
                </c:pt>
                <c:pt idx="299">
                  <c:v>7.8</c:v>
                </c:pt>
                <c:pt idx="300">
                  <c:v>7.8</c:v>
                </c:pt>
                <c:pt idx="301">
                  <c:v>7.8</c:v>
                </c:pt>
                <c:pt idx="302">
                  <c:v>7.8</c:v>
                </c:pt>
                <c:pt idx="303">
                  <c:v>7.8</c:v>
                </c:pt>
                <c:pt idx="304">
                  <c:v>7.8</c:v>
                </c:pt>
                <c:pt idx="305">
                  <c:v>7.8</c:v>
                </c:pt>
                <c:pt idx="306">
                  <c:v>7.8</c:v>
                </c:pt>
                <c:pt idx="307">
                  <c:v>7.8</c:v>
                </c:pt>
                <c:pt idx="308">
                  <c:v>7.8</c:v>
                </c:pt>
                <c:pt idx="309">
                  <c:v>7.8</c:v>
                </c:pt>
                <c:pt idx="310">
                  <c:v>7.8</c:v>
                </c:pt>
                <c:pt idx="311">
                  <c:v>7.8</c:v>
                </c:pt>
                <c:pt idx="312">
                  <c:v>7.8</c:v>
                </c:pt>
                <c:pt idx="313">
                  <c:v>7.8</c:v>
                </c:pt>
                <c:pt idx="314">
                  <c:v>7.8</c:v>
                </c:pt>
                <c:pt idx="315">
                  <c:v>7.8</c:v>
                </c:pt>
                <c:pt idx="316">
                  <c:v>7.8</c:v>
                </c:pt>
                <c:pt idx="317">
                  <c:v>7.8</c:v>
                </c:pt>
                <c:pt idx="318">
                  <c:v>7.8</c:v>
                </c:pt>
                <c:pt idx="319">
                  <c:v>7.8</c:v>
                </c:pt>
                <c:pt idx="320">
                  <c:v>7.8</c:v>
                </c:pt>
                <c:pt idx="321">
                  <c:v>7.8</c:v>
                </c:pt>
                <c:pt idx="322">
                  <c:v>7.8</c:v>
                </c:pt>
                <c:pt idx="323">
                  <c:v>7.8</c:v>
                </c:pt>
                <c:pt idx="324">
                  <c:v>7.8</c:v>
                </c:pt>
                <c:pt idx="325">
                  <c:v>7.8</c:v>
                </c:pt>
                <c:pt idx="326">
                  <c:v>7.8</c:v>
                </c:pt>
                <c:pt idx="327">
                  <c:v>7.8</c:v>
                </c:pt>
                <c:pt idx="328">
                  <c:v>7.8</c:v>
                </c:pt>
                <c:pt idx="329">
                  <c:v>7.8</c:v>
                </c:pt>
                <c:pt idx="330">
                  <c:v>7.8</c:v>
                </c:pt>
                <c:pt idx="331">
                  <c:v>7.8</c:v>
                </c:pt>
                <c:pt idx="332">
                  <c:v>7.8</c:v>
                </c:pt>
                <c:pt idx="333">
                  <c:v>7.8</c:v>
                </c:pt>
                <c:pt idx="334">
                  <c:v>7.8</c:v>
                </c:pt>
                <c:pt idx="335">
                  <c:v>7.8</c:v>
                </c:pt>
                <c:pt idx="336">
                  <c:v>7.8</c:v>
                </c:pt>
                <c:pt idx="337">
                  <c:v>7.8</c:v>
                </c:pt>
                <c:pt idx="338">
                  <c:v>7.8</c:v>
                </c:pt>
                <c:pt idx="339">
                  <c:v>7.8</c:v>
                </c:pt>
                <c:pt idx="340">
                  <c:v>7.8</c:v>
                </c:pt>
                <c:pt idx="341">
                  <c:v>7.8</c:v>
                </c:pt>
                <c:pt idx="342">
                  <c:v>7.8</c:v>
                </c:pt>
                <c:pt idx="343">
                  <c:v>7.8</c:v>
                </c:pt>
                <c:pt idx="344">
                  <c:v>7.8</c:v>
                </c:pt>
                <c:pt idx="345">
                  <c:v>7.8</c:v>
                </c:pt>
                <c:pt idx="346">
                  <c:v>7.8</c:v>
                </c:pt>
                <c:pt idx="347">
                  <c:v>7.8</c:v>
                </c:pt>
                <c:pt idx="348">
                  <c:v>7.8</c:v>
                </c:pt>
                <c:pt idx="349">
                  <c:v>7.8</c:v>
                </c:pt>
                <c:pt idx="350">
                  <c:v>7.8</c:v>
                </c:pt>
                <c:pt idx="351">
                  <c:v>7.8</c:v>
                </c:pt>
                <c:pt idx="352">
                  <c:v>7.8</c:v>
                </c:pt>
                <c:pt idx="353">
                  <c:v>7.8</c:v>
                </c:pt>
                <c:pt idx="354">
                  <c:v>7.8</c:v>
                </c:pt>
                <c:pt idx="355">
                  <c:v>7.8</c:v>
                </c:pt>
                <c:pt idx="356">
                  <c:v>7.8</c:v>
                </c:pt>
                <c:pt idx="357">
                  <c:v>7.8</c:v>
                </c:pt>
                <c:pt idx="358">
                  <c:v>7.7</c:v>
                </c:pt>
                <c:pt idx="359">
                  <c:v>7.7</c:v>
                </c:pt>
                <c:pt idx="360">
                  <c:v>7.7</c:v>
                </c:pt>
                <c:pt idx="361">
                  <c:v>7.7</c:v>
                </c:pt>
                <c:pt idx="362">
                  <c:v>7.7</c:v>
                </c:pt>
                <c:pt idx="363">
                  <c:v>7.7</c:v>
                </c:pt>
                <c:pt idx="364">
                  <c:v>7.7</c:v>
                </c:pt>
                <c:pt idx="365">
                  <c:v>7.7</c:v>
                </c:pt>
                <c:pt idx="366">
                  <c:v>7.7</c:v>
                </c:pt>
                <c:pt idx="367">
                  <c:v>7.7</c:v>
                </c:pt>
                <c:pt idx="368">
                  <c:v>7.7</c:v>
                </c:pt>
                <c:pt idx="369">
                  <c:v>7.7</c:v>
                </c:pt>
                <c:pt idx="370">
                  <c:v>7.7</c:v>
                </c:pt>
                <c:pt idx="371">
                  <c:v>7.7</c:v>
                </c:pt>
                <c:pt idx="372">
                  <c:v>7.7</c:v>
                </c:pt>
                <c:pt idx="373">
                  <c:v>7.7</c:v>
                </c:pt>
                <c:pt idx="374">
                  <c:v>7.7</c:v>
                </c:pt>
                <c:pt idx="375">
                  <c:v>7.7</c:v>
                </c:pt>
                <c:pt idx="376">
                  <c:v>7.7</c:v>
                </c:pt>
                <c:pt idx="377">
                  <c:v>7.7</c:v>
                </c:pt>
                <c:pt idx="378">
                  <c:v>7.7</c:v>
                </c:pt>
                <c:pt idx="379">
                  <c:v>7.7</c:v>
                </c:pt>
                <c:pt idx="380">
                  <c:v>7.7</c:v>
                </c:pt>
                <c:pt idx="381">
                  <c:v>7.7</c:v>
                </c:pt>
                <c:pt idx="382">
                  <c:v>7.7</c:v>
                </c:pt>
                <c:pt idx="383">
                  <c:v>7.7</c:v>
                </c:pt>
                <c:pt idx="384">
                  <c:v>7.7</c:v>
                </c:pt>
                <c:pt idx="385">
                  <c:v>7.7</c:v>
                </c:pt>
                <c:pt idx="386">
                  <c:v>7.7</c:v>
                </c:pt>
                <c:pt idx="387">
                  <c:v>7.7</c:v>
                </c:pt>
                <c:pt idx="388">
                  <c:v>7.7</c:v>
                </c:pt>
                <c:pt idx="389">
                  <c:v>7.7</c:v>
                </c:pt>
                <c:pt idx="390">
                  <c:v>7.7</c:v>
                </c:pt>
                <c:pt idx="391">
                  <c:v>7.7</c:v>
                </c:pt>
                <c:pt idx="392">
                  <c:v>7.7</c:v>
                </c:pt>
                <c:pt idx="393">
                  <c:v>7.7</c:v>
                </c:pt>
                <c:pt idx="394">
                  <c:v>7.7</c:v>
                </c:pt>
                <c:pt idx="395">
                  <c:v>7.7</c:v>
                </c:pt>
                <c:pt idx="396">
                  <c:v>7.7</c:v>
                </c:pt>
                <c:pt idx="397">
                  <c:v>7.7</c:v>
                </c:pt>
                <c:pt idx="398">
                  <c:v>7.7</c:v>
                </c:pt>
                <c:pt idx="399">
                  <c:v>7.7</c:v>
                </c:pt>
                <c:pt idx="400">
                  <c:v>7.7</c:v>
                </c:pt>
                <c:pt idx="401">
                  <c:v>7.7</c:v>
                </c:pt>
                <c:pt idx="402">
                  <c:v>7.7</c:v>
                </c:pt>
                <c:pt idx="403">
                  <c:v>7.7</c:v>
                </c:pt>
                <c:pt idx="404">
                  <c:v>7.7</c:v>
                </c:pt>
                <c:pt idx="405">
                  <c:v>7.7</c:v>
                </c:pt>
                <c:pt idx="406">
                  <c:v>7.7</c:v>
                </c:pt>
                <c:pt idx="407">
                  <c:v>7.7</c:v>
                </c:pt>
                <c:pt idx="408">
                  <c:v>7.7</c:v>
                </c:pt>
                <c:pt idx="409">
                  <c:v>7.7</c:v>
                </c:pt>
                <c:pt idx="410">
                  <c:v>7.7</c:v>
                </c:pt>
                <c:pt idx="411">
                  <c:v>7.7</c:v>
                </c:pt>
                <c:pt idx="412">
                  <c:v>7.7</c:v>
                </c:pt>
                <c:pt idx="413">
                  <c:v>7.7</c:v>
                </c:pt>
                <c:pt idx="414">
                  <c:v>7.7</c:v>
                </c:pt>
                <c:pt idx="415">
                  <c:v>7.7</c:v>
                </c:pt>
                <c:pt idx="416">
                  <c:v>7.7</c:v>
                </c:pt>
                <c:pt idx="417">
                  <c:v>7.7</c:v>
                </c:pt>
                <c:pt idx="418">
                  <c:v>7.7</c:v>
                </c:pt>
                <c:pt idx="419">
                  <c:v>7.7</c:v>
                </c:pt>
                <c:pt idx="420">
                  <c:v>7.7</c:v>
                </c:pt>
                <c:pt idx="421">
                  <c:v>7.7</c:v>
                </c:pt>
                <c:pt idx="422">
                  <c:v>7.7</c:v>
                </c:pt>
                <c:pt idx="423">
                  <c:v>7.7</c:v>
                </c:pt>
                <c:pt idx="424">
                  <c:v>7.7</c:v>
                </c:pt>
                <c:pt idx="425">
                  <c:v>7.7</c:v>
                </c:pt>
                <c:pt idx="426">
                  <c:v>7.7</c:v>
                </c:pt>
                <c:pt idx="427">
                  <c:v>7.7</c:v>
                </c:pt>
                <c:pt idx="428">
                  <c:v>7.7</c:v>
                </c:pt>
                <c:pt idx="429">
                  <c:v>7.7</c:v>
                </c:pt>
                <c:pt idx="430">
                  <c:v>7.7</c:v>
                </c:pt>
                <c:pt idx="431">
                  <c:v>7.7</c:v>
                </c:pt>
                <c:pt idx="432">
                  <c:v>7.7</c:v>
                </c:pt>
                <c:pt idx="433">
                  <c:v>7.7</c:v>
                </c:pt>
                <c:pt idx="434">
                  <c:v>7.7</c:v>
                </c:pt>
                <c:pt idx="435">
                  <c:v>7.7</c:v>
                </c:pt>
                <c:pt idx="436">
                  <c:v>7.7</c:v>
                </c:pt>
                <c:pt idx="437">
                  <c:v>7.7</c:v>
                </c:pt>
                <c:pt idx="438">
                  <c:v>7.7</c:v>
                </c:pt>
                <c:pt idx="439">
                  <c:v>7.7</c:v>
                </c:pt>
                <c:pt idx="440">
                  <c:v>7.7</c:v>
                </c:pt>
                <c:pt idx="441">
                  <c:v>7.7</c:v>
                </c:pt>
                <c:pt idx="442">
                  <c:v>7.7</c:v>
                </c:pt>
                <c:pt idx="443">
                  <c:v>7.7</c:v>
                </c:pt>
                <c:pt idx="444">
                  <c:v>7.7</c:v>
                </c:pt>
                <c:pt idx="445">
                  <c:v>7.7</c:v>
                </c:pt>
                <c:pt idx="446">
                  <c:v>7.7</c:v>
                </c:pt>
                <c:pt idx="447">
                  <c:v>7.7</c:v>
                </c:pt>
                <c:pt idx="448">
                  <c:v>7.7</c:v>
                </c:pt>
                <c:pt idx="449">
                  <c:v>7.7</c:v>
                </c:pt>
                <c:pt idx="450">
                  <c:v>7.6</c:v>
                </c:pt>
                <c:pt idx="451">
                  <c:v>7.6</c:v>
                </c:pt>
                <c:pt idx="452">
                  <c:v>7.6</c:v>
                </c:pt>
                <c:pt idx="453">
                  <c:v>7.6</c:v>
                </c:pt>
                <c:pt idx="454">
                  <c:v>7.6</c:v>
                </c:pt>
                <c:pt idx="455">
                  <c:v>7.6</c:v>
                </c:pt>
                <c:pt idx="456">
                  <c:v>7.6</c:v>
                </c:pt>
                <c:pt idx="457">
                  <c:v>7.6</c:v>
                </c:pt>
                <c:pt idx="458">
                  <c:v>7.6</c:v>
                </c:pt>
                <c:pt idx="459">
                  <c:v>7.6</c:v>
                </c:pt>
                <c:pt idx="460">
                  <c:v>7.6</c:v>
                </c:pt>
                <c:pt idx="461">
                  <c:v>7.6</c:v>
                </c:pt>
                <c:pt idx="462">
                  <c:v>7.6</c:v>
                </c:pt>
                <c:pt idx="463">
                  <c:v>7.6</c:v>
                </c:pt>
                <c:pt idx="464">
                  <c:v>7.6</c:v>
                </c:pt>
                <c:pt idx="465">
                  <c:v>7.6</c:v>
                </c:pt>
                <c:pt idx="466">
                  <c:v>7.6</c:v>
                </c:pt>
                <c:pt idx="467">
                  <c:v>7.6</c:v>
                </c:pt>
                <c:pt idx="468">
                  <c:v>7.6</c:v>
                </c:pt>
                <c:pt idx="469">
                  <c:v>7.6</c:v>
                </c:pt>
                <c:pt idx="470">
                  <c:v>7.6</c:v>
                </c:pt>
                <c:pt idx="471">
                  <c:v>7.6</c:v>
                </c:pt>
                <c:pt idx="472">
                  <c:v>7.6</c:v>
                </c:pt>
                <c:pt idx="473">
                  <c:v>7.6</c:v>
                </c:pt>
                <c:pt idx="474">
                  <c:v>7.6</c:v>
                </c:pt>
                <c:pt idx="475">
                  <c:v>7.6</c:v>
                </c:pt>
                <c:pt idx="476">
                  <c:v>7.6</c:v>
                </c:pt>
                <c:pt idx="477">
                  <c:v>7.6</c:v>
                </c:pt>
                <c:pt idx="478">
                  <c:v>7.6</c:v>
                </c:pt>
                <c:pt idx="479">
                  <c:v>7.6</c:v>
                </c:pt>
                <c:pt idx="480">
                  <c:v>7.6</c:v>
                </c:pt>
                <c:pt idx="481">
                  <c:v>7.6</c:v>
                </c:pt>
                <c:pt idx="482">
                  <c:v>7.6</c:v>
                </c:pt>
                <c:pt idx="483">
                  <c:v>7.6</c:v>
                </c:pt>
                <c:pt idx="484">
                  <c:v>7.6</c:v>
                </c:pt>
                <c:pt idx="485">
                  <c:v>7.6</c:v>
                </c:pt>
                <c:pt idx="486">
                  <c:v>7.6</c:v>
                </c:pt>
                <c:pt idx="487">
                  <c:v>7.6</c:v>
                </c:pt>
                <c:pt idx="488">
                  <c:v>7.6</c:v>
                </c:pt>
                <c:pt idx="489">
                  <c:v>7.6</c:v>
                </c:pt>
                <c:pt idx="490">
                  <c:v>7.6</c:v>
                </c:pt>
                <c:pt idx="491">
                  <c:v>7.6</c:v>
                </c:pt>
                <c:pt idx="492">
                  <c:v>7.6</c:v>
                </c:pt>
                <c:pt idx="493">
                  <c:v>7.6</c:v>
                </c:pt>
                <c:pt idx="494">
                  <c:v>7.6</c:v>
                </c:pt>
                <c:pt idx="495">
                  <c:v>7.6</c:v>
                </c:pt>
                <c:pt idx="496">
                  <c:v>7.6</c:v>
                </c:pt>
                <c:pt idx="497">
                  <c:v>7.6</c:v>
                </c:pt>
                <c:pt idx="498">
                  <c:v>7.6</c:v>
                </c:pt>
                <c:pt idx="499">
                  <c:v>7.6</c:v>
                </c:pt>
                <c:pt idx="500">
                  <c:v>7.6</c:v>
                </c:pt>
                <c:pt idx="501">
                  <c:v>7.6</c:v>
                </c:pt>
                <c:pt idx="502">
                  <c:v>7.6</c:v>
                </c:pt>
                <c:pt idx="503">
                  <c:v>7.6</c:v>
                </c:pt>
                <c:pt idx="504">
                  <c:v>7.6</c:v>
                </c:pt>
                <c:pt idx="505">
                  <c:v>7.6</c:v>
                </c:pt>
                <c:pt idx="506">
                  <c:v>7.6</c:v>
                </c:pt>
                <c:pt idx="507">
                  <c:v>7.6</c:v>
                </c:pt>
                <c:pt idx="508">
                  <c:v>7.6</c:v>
                </c:pt>
                <c:pt idx="509">
                  <c:v>7.6</c:v>
                </c:pt>
                <c:pt idx="510">
                  <c:v>7.6</c:v>
                </c:pt>
                <c:pt idx="511">
                  <c:v>7.6</c:v>
                </c:pt>
                <c:pt idx="512">
                  <c:v>7.6</c:v>
                </c:pt>
                <c:pt idx="513">
                  <c:v>7.6</c:v>
                </c:pt>
                <c:pt idx="514">
                  <c:v>7.6</c:v>
                </c:pt>
                <c:pt idx="515">
                  <c:v>7.6</c:v>
                </c:pt>
                <c:pt idx="516">
                  <c:v>7.6</c:v>
                </c:pt>
                <c:pt idx="517">
                  <c:v>7.6</c:v>
                </c:pt>
                <c:pt idx="518">
                  <c:v>7.6</c:v>
                </c:pt>
                <c:pt idx="519">
                  <c:v>7.6</c:v>
                </c:pt>
                <c:pt idx="520">
                  <c:v>7.6</c:v>
                </c:pt>
                <c:pt idx="521">
                  <c:v>7.6</c:v>
                </c:pt>
                <c:pt idx="522">
                  <c:v>7.6</c:v>
                </c:pt>
                <c:pt idx="523">
                  <c:v>7.6</c:v>
                </c:pt>
                <c:pt idx="524">
                  <c:v>7.6</c:v>
                </c:pt>
                <c:pt idx="525">
                  <c:v>7.6</c:v>
                </c:pt>
                <c:pt idx="526">
                  <c:v>7.6</c:v>
                </c:pt>
                <c:pt idx="527">
                  <c:v>7.6</c:v>
                </c:pt>
                <c:pt idx="528">
                  <c:v>7.6</c:v>
                </c:pt>
                <c:pt idx="529">
                  <c:v>7.6</c:v>
                </c:pt>
                <c:pt idx="530">
                  <c:v>7.6</c:v>
                </c:pt>
                <c:pt idx="531">
                  <c:v>7.6</c:v>
                </c:pt>
                <c:pt idx="532">
                  <c:v>7.6</c:v>
                </c:pt>
                <c:pt idx="533">
                  <c:v>7.6</c:v>
                </c:pt>
                <c:pt idx="534">
                  <c:v>7.6</c:v>
                </c:pt>
                <c:pt idx="535">
                  <c:v>7.6</c:v>
                </c:pt>
                <c:pt idx="536">
                  <c:v>7.6</c:v>
                </c:pt>
                <c:pt idx="537">
                  <c:v>7.6</c:v>
                </c:pt>
                <c:pt idx="538">
                  <c:v>7.6</c:v>
                </c:pt>
                <c:pt idx="539">
                  <c:v>7.6</c:v>
                </c:pt>
                <c:pt idx="540">
                  <c:v>7.6</c:v>
                </c:pt>
                <c:pt idx="541">
                  <c:v>7.6</c:v>
                </c:pt>
                <c:pt idx="542">
                  <c:v>7.6</c:v>
                </c:pt>
                <c:pt idx="543">
                  <c:v>7.6</c:v>
                </c:pt>
                <c:pt idx="544">
                  <c:v>7.6</c:v>
                </c:pt>
                <c:pt idx="545">
                  <c:v>7.6</c:v>
                </c:pt>
                <c:pt idx="546">
                  <c:v>7.6</c:v>
                </c:pt>
                <c:pt idx="547">
                  <c:v>7.6</c:v>
                </c:pt>
                <c:pt idx="548">
                  <c:v>7.6</c:v>
                </c:pt>
                <c:pt idx="549">
                  <c:v>7.6</c:v>
                </c:pt>
                <c:pt idx="550">
                  <c:v>7.6</c:v>
                </c:pt>
                <c:pt idx="551">
                  <c:v>7.6</c:v>
                </c:pt>
                <c:pt idx="552">
                  <c:v>7.6</c:v>
                </c:pt>
                <c:pt idx="553">
                  <c:v>7.5</c:v>
                </c:pt>
                <c:pt idx="554">
                  <c:v>7.5</c:v>
                </c:pt>
                <c:pt idx="555">
                  <c:v>7.5</c:v>
                </c:pt>
                <c:pt idx="556">
                  <c:v>7.5</c:v>
                </c:pt>
                <c:pt idx="557">
                  <c:v>7.5</c:v>
                </c:pt>
                <c:pt idx="558">
                  <c:v>7.5</c:v>
                </c:pt>
                <c:pt idx="559">
                  <c:v>7.5</c:v>
                </c:pt>
                <c:pt idx="560">
                  <c:v>7.5</c:v>
                </c:pt>
                <c:pt idx="561">
                  <c:v>7.5</c:v>
                </c:pt>
                <c:pt idx="562">
                  <c:v>7.5</c:v>
                </c:pt>
                <c:pt idx="563">
                  <c:v>7.5</c:v>
                </c:pt>
                <c:pt idx="564">
                  <c:v>7.5</c:v>
                </c:pt>
                <c:pt idx="565">
                  <c:v>7.5</c:v>
                </c:pt>
                <c:pt idx="566">
                  <c:v>7.5</c:v>
                </c:pt>
                <c:pt idx="567">
                  <c:v>7.5</c:v>
                </c:pt>
                <c:pt idx="568">
                  <c:v>7.5</c:v>
                </c:pt>
                <c:pt idx="569">
                  <c:v>7.5</c:v>
                </c:pt>
                <c:pt idx="570">
                  <c:v>7.5</c:v>
                </c:pt>
                <c:pt idx="571">
                  <c:v>7.5</c:v>
                </c:pt>
                <c:pt idx="572">
                  <c:v>7.5</c:v>
                </c:pt>
                <c:pt idx="573">
                  <c:v>7.5</c:v>
                </c:pt>
                <c:pt idx="574">
                  <c:v>7.5</c:v>
                </c:pt>
                <c:pt idx="575">
                  <c:v>7.5</c:v>
                </c:pt>
                <c:pt idx="576">
                  <c:v>7.5</c:v>
                </c:pt>
                <c:pt idx="577">
                  <c:v>7.5</c:v>
                </c:pt>
                <c:pt idx="578">
                  <c:v>7.5</c:v>
                </c:pt>
                <c:pt idx="579">
                  <c:v>7.5</c:v>
                </c:pt>
                <c:pt idx="580">
                  <c:v>7.5</c:v>
                </c:pt>
                <c:pt idx="581">
                  <c:v>7.5</c:v>
                </c:pt>
                <c:pt idx="582">
                  <c:v>7.5</c:v>
                </c:pt>
                <c:pt idx="583">
                  <c:v>7.5</c:v>
                </c:pt>
                <c:pt idx="584">
                  <c:v>7.5</c:v>
                </c:pt>
                <c:pt idx="585">
                  <c:v>7.5</c:v>
                </c:pt>
                <c:pt idx="586">
                  <c:v>7.5</c:v>
                </c:pt>
                <c:pt idx="587">
                  <c:v>7.5</c:v>
                </c:pt>
                <c:pt idx="588">
                  <c:v>7.5</c:v>
                </c:pt>
                <c:pt idx="589">
                  <c:v>7.5</c:v>
                </c:pt>
                <c:pt idx="590">
                  <c:v>7.5</c:v>
                </c:pt>
                <c:pt idx="591">
                  <c:v>7.5</c:v>
                </c:pt>
                <c:pt idx="592">
                  <c:v>7.5</c:v>
                </c:pt>
                <c:pt idx="593">
                  <c:v>7.5</c:v>
                </c:pt>
                <c:pt idx="594">
                  <c:v>7.5</c:v>
                </c:pt>
                <c:pt idx="595">
                  <c:v>7.5</c:v>
                </c:pt>
                <c:pt idx="596">
                  <c:v>7.5</c:v>
                </c:pt>
                <c:pt idx="597">
                  <c:v>7.5</c:v>
                </c:pt>
                <c:pt idx="598">
                  <c:v>7.5</c:v>
                </c:pt>
                <c:pt idx="599">
                  <c:v>7.5</c:v>
                </c:pt>
                <c:pt idx="600">
                  <c:v>7.5</c:v>
                </c:pt>
                <c:pt idx="601">
                  <c:v>7.5</c:v>
                </c:pt>
                <c:pt idx="602">
                  <c:v>7.5</c:v>
                </c:pt>
                <c:pt idx="603">
                  <c:v>7.5</c:v>
                </c:pt>
                <c:pt idx="604">
                  <c:v>7.5</c:v>
                </c:pt>
                <c:pt idx="605">
                  <c:v>7.5</c:v>
                </c:pt>
                <c:pt idx="606">
                  <c:v>7.5</c:v>
                </c:pt>
                <c:pt idx="607">
                  <c:v>7.5</c:v>
                </c:pt>
                <c:pt idx="608">
                  <c:v>7.5</c:v>
                </c:pt>
                <c:pt idx="609">
                  <c:v>7.5</c:v>
                </c:pt>
                <c:pt idx="610">
                  <c:v>7.5</c:v>
                </c:pt>
                <c:pt idx="611">
                  <c:v>7.5</c:v>
                </c:pt>
                <c:pt idx="612">
                  <c:v>7.5</c:v>
                </c:pt>
                <c:pt idx="613">
                  <c:v>7.5</c:v>
                </c:pt>
                <c:pt idx="614">
                  <c:v>7.5</c:v>
                </c:pt>
                <c:pt idx="615">
                  <c:v>7.5</c:v>
                </c:pt>
                <c:pt idx="616">
                  <c:v>7.5</c:v>
                </c:pt>
                <c:pt idx="617">
                  <c:v>7.5</c:v>
                </c:pt>
                <c:pt idx="618">
                  <c:v>7.5</c:v>
                </c:pt>
                <c:pt idx="619">
                  <c:v>7.5</c:v>
                </c:pt>
                <c:pt idx="620">
                  <c:v>7.5</c:v>
                </c:pt>
                <c:pt idx="621">
                  <c:v>7.5</c:v>
                </c:pt>
                <c:pt idx="622">
                  <c:v>7.5</c:v>
                </c:pt>
                <c:pt idx="623">
                  <c:v>7.5</c:v>
                </c:pt>
                <c:pt idx="624">
                  <c:v>7.5</c:v>
                </c:pt>
                <c:pt idx="625">
                  <c:v>7.5</c:v>
                </c:pt>
                <c:pt idx="626">
                  <c:v>7.5</c:v>
                </c:pt>
                <c:pt idx="627">
                  <c:v>7.5</c:v>
                </c:pt>
                <c:pt idx="628">
                  <c:v>7.5</c:v>
                </c:pt>
                <c:pt idx="629">
                  <c:v>7.5</c:v>
                </c:pt>
                <c:pt idx="630">
                  <c:v>7.5</c:v>
                </c:pt>
                <c:pt idx="631">
                  <c:v>7.5</c:v>
                </c:pt>
                <c:pt idx="632">
                  <c:v>7.5</c:v>
                </c:pt>
                <c:pt idx="633">
                  <c:v>7.5</c:v>
                </c:pt>
                <c:pt idx="634">
                  <c:v>7.5</c:v>
                </c:pt>
                <c:pt idx="635">
                  <c:v>7.5</c:v>
                </c:pt>
                <c:pt idx="636">
                  <c:v>7.5</c:v>
                </c:pt>
                <c:pt idx="637">
                  <c:v>7.5</c:v>
                </c:pt>
                <c:pt idx="638">
                  <c:v>7.5</c:v>
                </c:pt>
                <c:pt idx="639">
                  <c:v>7.5</c:v>
                </c:pt>
                <c:pt idx="640">
                  <c:v>7.5</c:v>
                </c:pt>
                <c:pt idx="641">
                  <c:v>7.5</c:v>
                </c:pt>
                <c:pt idx="642">
                  <c:v>7.5</c:v>
                </c:pt>
                <c:pt idx="643">
                  <c:v>7.5</c:v>
                </c:pt>
                <c:pt idx="644">
                  <c:v>7.5</c:v>
                </c:pt>
                <c:pt idx="645">
                  <c:v>7.5</c:v>
                </c:pt>
                <c:pt idx="646">
                  <c:v>7.5</c:v>
                </c:pt>
                <c:pt idx="647">
                  <c:v>7.5</c:v>
                </c:pt>
                <c:pt idx="648">
                  <c:v>7.5</c:v>
                </c:pt>
                <c:pt idx="649">
                  <c:v>7.5</c:v>
                </c:pt>
                <c:pt idx="650">
                  <c:v>7.5</c:v>
                </c:pt>
                <c:pt idx="651">
                  <c:v>7.5</c:v>
                </c:pt>
                <c:pt idx="652">
                  <c:v>7.4</c:v>
                </c:pt>
                <c:pt idx="653">
                  <c:v>7.4</c:v>
                </c:pt>
                <c:pt idx="654">
                  <c:v>7.4</c:v>
                </c:pt>
                <c:pt idx="655">
                  <c:v>7.4</c:v>
                </c:pt>
                <c:pt idx="656">
                  <c:v>7.4</c:v>
                </c:pt>
                <c:pt idx="657">
                  <c:v>7.4</c:v>
                </c:pt>
                <c:pt idx="658">
                  <c:v>7.4</c:v>
                </c:pt>
                <c:pt idx="659">
                  <c:v>7.4</c:v>
                </c:pt>
                <c:pt idx="660">
                  <c:v>7.4</c:v>
                </c:pt>
                <c:pt idx="661">
                  <c:v>7.4</c:v>
                </c:pt>
                <c:pt idx="662">
                  <c:v>7.4</c:v>
                </c:pt>
                <c:pt idx="663">
                  <c:v>7.4</c:v>
                </c:pt>
                <c:pt idx="664">
                  <c:v>7.4</c:v>
                </c:pt>
                <c:pt idx="665">
                  <c:v>7.4</c:v>
                </c:pt>
                <c:pt idx="666">
                  <c:v>7.4</c:v>
                </c:pt>
                <c:pt idx="667">
                  <c:v>7.4</c:v>
                </c:pt>
                <c:pt idx="668">
                  <c:v>7.4</c:v>
                </c:pt>
                <c:pt idx="669">
                  <c:v>7.4</c:v>
                </c:pt>
                <c:pt idx="670">
                  <c:v>7.4</c:v>
                </c:pt>
                <c:pt idx="671">
                  <c:v>7.4</c:v>
                </c:pt>
                <c:pt idx="672">
                  <c:v>7.4</c:v>
                </c:pt>
                <c:pt idx="673">
                  <c:v>7.4</c:v>
                </c:pt>
                <c:pt idx="674">
                  <c:v>7.4</c:v>
                </c:pt>
                <c:pt idx="675">
                  <c:v>7.4</c:v>
                </c:pt>
                <c:pt idx="676">
                  <c:v>7.4</c:v>
                </c:pt>
                <c:pt idx="677">
                  <c:v>7.4</c:v>
                </c:pt>
                <c:pt idx="678">
                  <c:v>7.4</c:v>
                </c:pt>
                <c:pt idx="679">
                  <c:v>7.4</c:v>
                </c:pt>
                <c:pt idx="680">
                  <c:v>7.4</c:v>
                </c:pt>
                <c:pt idx="681">
                  <c:v>7.4</c:v>
                </c:pt>
                <c:pt idx="682">
                  <c:v>7.4</c:v>
                </c:pt>
                <c:pt idx="683">
                  <c:v>7.4</c:v>
                </c:pt>
                <c:pt idx="684">
                  <c:v>7.4</c:v>
                </c:pt>
                <c:pt idx="685">
                  <c:v>7.4</c:v>
                </c:pt>
                <c:pt idx="686">
                  <c:v>7.4</c:v>
                </c:pt>
                <c:pt idx="687">
                  <c:v>7.4</c:v>
                </c:pt>
                <c:pt idx="688">
                  <c:v>7.4</c:v>
                </c:pt>
                <c:pt idx="689">
                  <c:v>7.4</c:v>
                </c:pt>
                <c:pt idx="690">
                  <c:v>7.4</c:v>
                </c:pt>
                <c:pt idx="691">
                  <c:v>7.4</c:v>
                </c:pt>
                <c:pt idx="692">
                  <c:v>7.4</c:v>
                </c:pt>
                <c:pt idx="693">
                  <c:v>7.4</c:v>
                </c:pt>
                <c:pt idx="694">
                  <c:v>7.4</c:v>
                </c:pt>
                <c:pt idx="695">
                  <c:v>7.4</c:v>
                </c:pt>
                <c:pt idx="696">
                  <c:v>7.4</c:v>
                </c:pt>
                <c:pt idx="697">
                  <c:v>7.4</c:v>
                </c:pt>
                <c:pt idx="698">
                  <c:v>7.4</c:v>
                </c:pt>
                <c:pt idx="699">
                  <c:v>7.4</c:v>
                </c:pt>
                <c:pt idx="700">
                  <c:v>7.4</c:v>
                </c:pt>
                <c:pt idx="701">
                  <c:v>7.4</c:v>
                </c:pt>
                <c:pt idx="702">
                  <c:v>7.4</c:v>
                </c:pt>
                <c:pt idx="703">
                  <c:v>7.4</c:v>
                </c:pt>
                <c:pt idx="704">
                  <c:v>7.4</c:v>
                </c:pt>
                <c:pt idx="705">
                  <c:v>7.4</c:v>
                </c:pt>
                <c:pt idx="706">
                  <c:v>7.4</c:v>
                </c:pt>
                <c:pt idx="707">
                  <c:v>7.4</c:v>
                </c:pt>
                <c:pt idx="708">
                  <c:v>7.4</c:v>
                </c:pt>
                <c:pt idx="709">
                  <c:v>7.4</c:v>
                </c:pt>
                <c:pt idx="710">
                  <c:v>7.4</c:v>
                </c:pt>
                <c:pt idx="711">
                  <c:v>7.4</c:v>
                </c:pt>
                <c:pt idx="712">
                  <c:v>7.4</c:v>
                </c:pt>
                <c:pt idx="713">
                  <c:v>7.4</c:v>
                </c:pt>
                <c:pt idx="714">
                  <c:v>7.4</c:v>
                </c:pt>
                <c:pt idx="715">
                  <c:v>7.4</c:v>
                </c:pt>
                <c:pt idx="716">
                  <c:v>7.4</c:v>
                </c:pt>
                <c:pt idx="717">
                  <c:v>7.4</c:v>
                </c:pt>
                <c:pt idx="718">
                  <c:v>7.4</c:v>
                </c:pt>
                <c:pt idx="719">
                  <c:v>7.4</c:v>
                </c:pt>
                <c:pt idx="720">
                  <c:v>7.4</c:v>
                </c:pt>
                <c:pt idx="721">
                  <c:v>7.4</c:v>
                </c:pt>
                <c:pt idx="722">
                  <c:v>7.4</c:v>
                </c:pt>
                <c:pt idx="723">
                  <c:v>7.4</c:v>
                </c:pt>
                <c:pt idx="724">
                  <c:v>7.4</c:v>
                </c:pt>
                <c:pt idx="725">
                  <c:v>7.4</c:v>
                </c:pt>
                <c:pt idx="726">
                  <c:v>7.4</c:v>
                </c:pt>
                <c:pt idx="727">
                  <c:v>7.4</c:v>
                </c:pt>
                <c:pt idx="728">
                  <c:v>7.4</c:v>
                </c:pt>
                <c:pt idx="729">
                  <c:v>7.4</c:v>
                </c:pt>
                <c:pt idx="730">
                  <c:v>7.4</c:v>
                </c:pt>
                <c:pt idx="731">
                  <c:v>7.4</c:v>
                </c:pt>
                <c:pt idx="732">
                  <c:v>7.4</c:v>
                </c:pt>
                <c:pt idx="733">
                  <c:v>7.4</c:v>
                </c:pt>
                <c:pt idx="734">
                  <c:v>7.4</c:v>
                </c:pt>
                <c:pt idx="735">
                  <c:v>7.4</c:v>
                </c:pt>
                <c:pt idx="736">
                  <c:v>7.4</c:v>
                </c:pt>
                <c:pt idx="737">
                  <c:v>7.4</c:v>
                </c:pt>
                <c:pt idx="738">
                  <c:v>7.4</c:v>
                </c:pt>
                <c:pt idx="739">
                  <c:v>7.4</c:v>
                </c:pt>
                <c:pt idx="740">
                  <c:v>7.4</c:v>
                </c:pt>
                <c:pt idx="741">
                  <c:v>7.4</c:v>
                </c:pt>
                <c:pt idx="742">
                  <c:v>7.4</c:v>
                </c:pt>
                <c:pt idx="743">
                  <c:v>7.4</c:v>
                </c:pt>
                <c:pt idx="744">
                  <c:v>7.4</c:v>
                </c:pt>
                <c:pt idx="745">
                  <c:v>7.4</c:v>
                </c:pt>
                <c:pt idx="746">
                  <c:v>7.4</c:v>
                </c:pt>
                <c:pt idx="747">
                  <c:v>7.4</c:v>
                </c:pt>
                <c:pt idx="748">
                  <c:v>7.4</c:v>
                </c:pt>
                <c:pt idx="749">
                  <c:v>7.4</c:v>
                </c:pt>
                <c:pt idx="750">
                  <c:v>7.4</c:v>
                </c:pt>
                <c:pt idx="751">
                  <c:v>7.4</c:v>
                </c:pt>
                <c:pt idx="752">
                  <c:v>7.4</c:v>
                </c:pt>
                <c:pt idx="753">
                  <c:v>7.3</c:v>
                </c:pt>
                <c:pt idx="754">
                  <c:v>7.3</c:v>
                </c:pt>
                <c:pt idx="755">
                  <c:v>7.3</c:v>
                </c:pt>
                <c:pt idx="756">
                  <c:v>7.3</c:v>
                </c:pt>
                <c:pt idx="757">
                  <c:v>7.3</c:v>
                </c:pt>
                <c:pt idx="758">
                  <c:v>7.3</c:v>
                </c:pt>
                <c:pt idx="759">
                  <c:v>7.3</c:v>
                </c:pt>
                <c:pt idx="760">
                  <c:v>7.3</c:v>
                </c:pt>
                <c:pt idx="761">
                  <c:v>7.3</c:v>
                </c:pt>
                <c:pt idx="762">
                  <c:v>7.3</c:v>
                </c:pt>
                <c:pt idx="763">
                  <c:v>7.3</c:v>
                </c:pt>
                <c:pt idx="764">
                  <c:v>7.3</c:v>
                </c:pt>
                <c:pt idx="765">
                  <c:v>7.3</c:v>
                </c:pt>
                <c:pt idx="766">
                  <c:v>7.3</c:v>
                </c:pt>
                <c:pt idx="767">
                  <c:v>7.3</c:v>
                </c:pt>
                <c:pt idx="768">
                  <c:v>7.3</c:v>
                </c:pt>
                <c:pt idx="769">
                  <c:v>7.3</c:v>
                </c:pt>
                <c:pt idx="770">
                  <c:v>7.3</c:v>
                </c:pt>
                <c:pt idx="771">
                  <c:v>7.3</c:v>
                </c:pt>
                <c:pt idx="772">
                  <c:v>7.3</c:v>
                </c:pt>
                <c:pt idx="773">
                  <c:v>7.3</c:v>
                </c:pt>
                <c:pt idx="774">
                  <c:v>7.3</c:v>
                </c:pt>
                <c:pt idx="775">
                  <c:v>7.3</c:v>
                </c:pt>
                <c:pt idx="776">
                  <c:v>7.3</c:v>
                </c:pt>
                <c:pt idx="777">
                  <c:v>7.3</c:v>
                </c:pt>
                <c:pt idx="778">
                  <c:v>7.3</c:v>
                </c:pt>
                <c:pt idx="779">
                  <c:v>7.3</c:v>
                </c:pt>
                <c:pt idx="780">
                  <c:v>7.3</c:v>
                </c:pt>
                <c:pt idx="781">
                  <c:v>7.3</c:v>
                </c:pt>
                <c:pt idx="782">
                  <c:v>7.3</c:v>
                </c:pt>
                <c:pt idx="783">
                  <c:v>7.3</c:v>
                </c:pt>
                <c:pt idx="784">
                  <c:v>7.3</c:v>
                </c:pt>
                <c:pt idx="785">
                  <c:v>7.3</c:v>
                </c:pt>
                <c:pt idx="786">
                  <c:v>7.3</c:v>
                </c:pt>
                <c:pt idx="787">
                  <c:v>7.3</c:v>
                </c:pt>
                <c:pt idx="788">
                  <c:v>7.3</c:v>
                </c:pt>
                <c:pt idx="789">
                  <c:v>7.3</c:v>
                </c:pt>
                <c:pt idx="790">
                  <c:v>7.3</c:v>
                </c:pt>
                <c:pt idx="791">
                  <c:v>7.3</c:v>
                </c:pt>
                <c:pt idx="792">
                  <c:v>7.3</c:v>
                </c:pt>
                <c:pt idx="793">
                  <c:v>7.3</c:v>
                </c:pt>
                <c:pt idx="794">
                  <c:v>7.3</c:v>
                </c:pt>
                <c:pt idx="795">
                  <c:v>7.3</c:v>
                </c:pt>
                <c:pt idx="796">
                  <c:v>7.3</c:v>
                </c:pt>
                <c:pt idx="797">
                  <c:v>7.3</c:v>
                </c:pt>
                <c:pt idx="798">
                  <c:v>7.3</c:v>
                </c:pt>
                <c:pt idx="799">
                  <c:v>7.3</c:v>
                </c:pt>
                <c:pt idx="800">
                  <c:v>7.3</c:v>
                </c:pt>
                <c:pt idx="801">
                  <c:v>7.3</c:v>
                </c:pt>
                <c:pt idx="802">
                  <c:v>7.3</c:v>
                </c:pt>
                <c:pt idx="803">
                  <c:v>7.3</c:v>
                </c:pt>
                <c:pt idx="804">
                  <c:v>7.3</c:v>
                </c:pt>
                <c:pt idx="805">
                  <c:v>7.3</c:v>
                </c:pt>
                <c:pt idx="806">
                  <c:v>7.3</c:v>
                </c:pt>
                <c:pt idx="807">
                  <c:v>7.3</c:v>
                </c:pt>
                <c:pt idx="808">
                  <c:v>7.3</c:v>
                </c:pt>
                <c:pt idx="809">
                  <c:v>7.3</c:v>
                </c:pt>
                <c:pt idx="810">
                  <c:v>7.3</c:v>
                </c:pt>
                <c:pt idx="811">
                  <c:v>7.3</c:v>
                </c:pt>
                <c:pt idx="812">
                  <c:v>7.3</c:v>
                </c:pt>
                <c:pt idx="813">
                  <c:v>7.3</c:v>
                </c:pt>
                <c:pt idx="814">
                  <c:v>7.3</c:v>
                </c:pt>
                <c:pt idx="815">
                  <c:v>7.3</c:v>
                </c:pt>
                <c:pt idx="816">
                  <c:v>7.3</c:v>
                </c:pt>
                <c:pt idx="817">
                  <c:v>7.3</c:v>
                </c:pt>
                <c:pt idx="818">
                  <c:v>7.3</c:v>
                </c:pt>
                <c:pt idx="819">
                  <c:v>7.3</c:v>
                </c:pt>
                <c:pt idx="820">
                  <c:v>7.3</c:v>
                </c:pt>
                <c:pt idx="821">
                  <c:v>7.3</c:v>
                </c:pt>
                <c:pt idx="822">
                  <c:v>7.3</c:v>
                </c:pt>
                <c:pt idx="823">
                  <c:v>7.3</c:v>
                </c:pt>
                <c:pt idx="824">
                  <c:v>7.3</c:v>
                </c:pt>
                <c:pt idx="825">
                  <c:v>7.3</c:v>
                </c:pt>
                <c:pt idx="826">
                  <c:v>7.3</c:v>
                </c:pt>
                <c:pt idx="827">
                  <c:v>7.3</c:v>
                </c:pt>
                <c:pt idx="828">
                  <c:v>7.3</c:v>
                </c:pt>
                <c:pt idx="829">
                  <c:v>7.3</c:v>
                </c:pt>
                <c:pt idx="830">
                  <c:v>7.3</c:v>
                </c:pt>
                <c:pt idx="831">
                  <c:v>7.3</c:v>
                </c:pt>
                <c:pt idx="832">
                  <c:v>7.3</c:v>
                </c:pt>
                <c:pt idx="833">
                  <c:v>7.3</c:v>
                </c:pt>
                <c:pt idx="834">
                  <c:v>7.3</c:v>
                </c:pt>
                <c:pt idx="835">
                  <c:v>7.3</c:v>
                </c:pt>
                <c:pt idx="836">
                  <c:v>7.3</c:v>
                </c:pt>
                <c:pt idx="837">
                  <c:v>7.3</c:v>
                </c:pt>
                <c:pt idx="838">
                  <c:v>7.3</c:v>
                </c:pt>
                <c:pt idx="839">
                  <c:v>7.3</c:v>
                </c:pt>
                <c:pt idx="840">
                  <c:v>7.3</c:v>
                </c:pt>
                <c:pt idx="841">
                  <c:v>7.3</c:v>
                </c:pt>
                <c:pt idx="842">
                  <c:v>7.3</c:v>
                </c:pt>
                <c:pt idx="843">
                  <c:v>7.3</c:v>
                </c:pt>
                <c:pt idx="844">
                  <c:v>7.3</c:v>
                </c:pt>
                <c:pt idx="845">
                  <c:v>7.3</c:v>
                </c:pt>
                <c:pt idx="846">
                  <c:v>7.3</c:v>
                </c:pt>
                <c:pt idx="847">
                  <c:v>7.3</c:v>
                </c:pt>
                <c:pt idx="848">
                  <c:v>7.3</c:v>
                </c:pt>
                <c:pt idx="849">
                  <c:v>7.3</c:v>
                </c:pt>
                <c:pt idx="850">
                  <c:v>7.3</c:v>
                </c:pt>
                <c:pt idx="851">
                  <c:v>7.3</c:v>
                </c:pt>
                <c:pt idx="852">
                  <c:v>7.3</c:v>
                </c:pt>
                <c:pt idx="853">
                  <c:v>7.3</c:v>
                </c:pt>
                <c:pt idx="854">
                  <c:v>7.3</c:v>
                </c:pt>
                <c:pt idx="855">
                  <c:v>7.3</c:v>
                </c:pt>
                <c:pt idx="856">
                  <c:v>7.3</c:v>
                </c:pt>
                <c:pt idx="857">
                  <c:v>7.3</c:v>
                </c:pt>
                <c:pt idx="858">
                  <c:v>7.3</c:v>
                </c:pt>
                <c:pt idx="859">
                  <c:v>7.3</c:v>
                </c:pt>
                <c:pt idx="860">
                  <c:v>7.3</c:v>
                </c:pt>
                <c:pt idx="861">
                  <c:v>7.3</c:v>
                </c:pt>
                <c:pt idx="862">
                  <c:v>7.3</c:v>
                </c:pt>
                <c:pt idx="863">
                  <c:v>7.3</c:v>
                </c:pt>
                <c:pt idx="864">
                  <c:v>7.3</c:v>
                </c:pt>
                <c:pt idx="865">
                  <c:v>7.3</c:v>
                </c:pt>
                <c:pt idx="866">
                  <c:v>7.3</c:v>
                </c:pt>
                <c:pt idx="867">
                  <c:v>7.3</c:v>
                </c:pt>
                <c:pt idx="868">
                  <c:v>7.3</c:v>
                </c:pt>
                <c:pt idx="869">
                  <c:v>7.3</c:v>
                </c:pt>
                <c:pt idx="870">
                  <c:v>7.3</c:v>
                </c:pt>
                <c:pt idx="871">
                  <c:v>7.3</c:v>
                </c:pt>
                <c:pt idx="872">
                  <c:v>7.3</c:v>
                </c:pt>
                <c:pt idx="873">
                  <c:v>7.3</c:v>
                </c:pt>
                <c:pt idx="874">
                  <c:v>7.3</c:v>
                </c:pt>
                <c:pt idx="875">
                  <c:v>7.3</c:v>
                </c:pt>
                <c:pt idx="876">
                  <c:v>7.3</c:v>
                </c:pt>
                <c:pt idx="877">
                  <c:v>7.3</c:v>
                </c:pt>
                <c:pt idx="878">
                  <c:v>7.3</c:v>
                </c:pt>
                <c:pt idx="879">
                  <c:v>7.3</c:v>
                </c:pt>
                <c:pt idx="880">
                  <c:v>7.3</c:v>
                </c:pt>
                <c:pt idx="881">
                  <c:v>7.3</c:v>
                </c:pt>
                <c:pt idx="882">
                  <c:v>7.3</c:v>
                </c:pt>
                <c:pt idx="883">
                  <c:v>7.3</c:v>
                </c:pt>
                <c:pt idx="884">
                  <c:v>7.3</c:v>
                </c:pt>
                <c:pt idx="885">
                  <c:v>7.3</c:v>
                </c:pt>
                <c:pt idx="886">
                  <c:v>7.3</c:v>
                </c:pt>
                <c:pt idx="887">
                  <c:v>7.3</c:v>
                </c:pt>
                <c:pt idx="888">
                  <c:v>7.3</c:v>
                </c:pt>
                <c:pt idx="889">
                  <c:v>7.3</c:v>
                </c:pt>
                <c:pt idx="890">
                  <c:v>7.3</c:v>
                </c:pt>
                <c:pt idx="891">
                  <c:v>7.3</c:v>
                </c:pt>
                <c:pt idx="892">
                  <c:v>7.3</c:v>
                </c:pt>
                <c:pt idx="893">
                  <c:v>7.3</c:v>
                </c:pt>
                <c:pt idx="894">
                  <c:v>7.3</c:v>
                </c:pt>
                <c:pt idx="895">
                  <c:v>7.2</c:v>
                </c:pt>
                <c:pt idx="896">
                  <c:v>7.2</c:v>
                </c:pt>
                <c:pt idx="897">
                  <c:v>7.2</c:v>
                </c:pt>
                <c:pt idx="898">
                  <c:v>7.2</c:v>
                </c:pt>
                <c:pt idx="899">
                  <c:v>7.2</c:v>
                </c:pt>
                <c:pt idx="900">
                  <c:v>7.2</c:v>
                </c:pt>
                <c:pt idx="901">
                  <c:v>7.2</c:v>
                </c:pt>
                <c:pt idx="902">
                  <c:v>7.2</c:v>
                </c:pt>
                <c:pt idx="903">
                  <c:v>7.2</c:v>
                </c:pt>
                <c:pt idx="904">
                  <c:v>7.2</c:v>
                </c:pt>
                <c:pt idx="905">
                  <c:v>7.2</c:v>
                </c:pt>
                <c:pt idx="906">
                  <c:v>7.2</c:v>
                </c:pt>
                <c:pt idx="907">
                  <c:v>7.2</c:v>
                </c:pt>
                <c:pt idx="908">
                  <c:v>7.2</c:v>
                </c:pt>
                <c:pt idx="909">
                  <c:v>7.2</c:v>
                </c:pt>
                <c:pt idx="910">
                  <c:v>7.2</c:v>
                </c:pt>
                <c:pt idx="911">
                  <c:v>7.2</c:v>
                </c:pt>
                <c:pt idx="912">
                  <c:v>7.2</c:v>
                </c:pt>
                <c:pt idx="913">
                  <c:v>7.2</c:v>
                </c:pt>
                <c:pt idx="914">
                  <c:v>7.2</c:v>
                </c:pt>
                <c:pt idx="915">
                  <c:v>7.2</c:v>
                </c:pt>
                <c:pt idx="916">
                  <c:v>7.2</c:v>
                </c:pt>
                <c:pt idx="917">
                  <c:v>7.2</c:v>
                </c:pt>
                <c:pt idx="918">
                  <c:v>7.2</c:v>
                </c:pt>
                <c:pt idx="919">
                  <c:v>7.2</c:v>
                </c:pt>
                <c:pt idx="920">
                  <c:v>7.2</c:v>
                </c:pt>
                <c:pt idx="921">
                  <c:v>7.2</c:v>
                </c:pt>
                <c:pt idx="922">
                  <c:v>7.2</c:v>
                </c:pt>
                <c:pt idx="923">
                  <c:v>7.2</c:v>
                </c:pt>
                <c:pt idx="924">
                  <c:v>7.2</c:v>
                </c:pt>
                <c:pt idx="925">
                  <c:v>7.2</c:v>
                </c:pt>
                <c:pt idx="926">
                  <c:v>7.2</c:v>
                </c:pt>
                <c:pt idx="927">
                  <c:v>7.2</c:v>
                </c:pt>
                <c:pt idx="928">
                  <c:v>7.2</c:v>
                </c:pt>
                <c:pt idx="929">
                  <c:v>7.2</c:v>
                </c:pt>
                <c:pt idx="930">
                  <c:v>7.2</c:v>
                </c:pt>
                <c:pt idx="931">
                  <c:v>7.2</c:v>
                </c:pt>
                <c:pt idx="932">
                  <c:v>7.2</c:v>
                </c:pt>
                <c:pt idx="933">
                  <c:v>7.2</c:v>
                </c:pt>
                <c:pt idx="934">
                  <c:v>7.2</c:v>
                </c:pt>
                <c:pt idx="935">
                  <c:v>7.2</c:v>
                </c:pt>
                <c:pt idx="936">
                  <c:v>7.2</c:v>
                </c:pt>
                <c:pt idx="937">
                  <c:v>7.2</c:v>
                </c:pt>
                <c:pt idx="938">
                  <c:v>7.2</c:v>
                </c:pt>
                <c:pt idx="939">
                  <c:v>7.2</c:v>
                </c:pt>
                <c:pt idx="940">
                  <c:v>7.2</c:v>
                </c:pt>
                <c:pt idx="941">
                  <c:v>7.2</c:v>
                </c:pt>
                <c:pt idx="942">
                  <c:v>7.2</c:v>
                </c:pt>
                <c:pt idx="943">
                  <c:v>7.2</c:v>
                </c:pt>
                <c:pt idx="944">
                  <c:v>7.2</c:v>
                </c:pt>
                <c:pt idx="945">
                  <c:v>7.2</c:v>
                </c:pt>
                <c:pt idx="946">
                  <c:v>7.2</c:v>
                </c:pt>
                <c:pt idx="947">
                  <c:v>7.2</c:v>
                </c:pt>
                <c:pt idx="948">
                  <c:v>7.2</c:v>
                </c:pt>
                <c:pt idx="949">
                  <c:v>7.2</c:v>
                </c:pt>
                <c:pt idx="950">
                  <c:v>7.2</c:v>
                </c:pt>
                <c:pt idx="951">
                  <c:v>7.2</c:v>
                </c:pt>
                <c:pt idx="952">
                  <c:v>7.2</c:v>
                </c:pt>
                <c:pt idx="953">
                  <c:v>7.2</c:v>
                </c:pt>
                <c:pt idx="954">
                  <c:v>7.2</c:v>
                </c:pt>
                <c:pt idx="955">
                  <c:v>7.2</c:v>
                </c:pt>
                <c:pt idx="956">
                  <c:v>7.2</c:v>
                </c:pt>
                <c:pt idx="957">
                  <c:v>7.2</c:v>
                </c:pt>
                <c:pt idx="958">
                  <c:v>7.2</c:v>
                </c:pt>
                <c:pt idx="959">
                  <c:v>7.2</c:v>
                </c:pt>
                <c:pt idx="960">
                  <c:v>7.2</c:v>
                </c:pt>
                <c:pt idx="961">
                  <c:v>7.2</c:v>
                </c:pt>
                <c:pt idx="962">
                  <c:v>7.2</c:v>
                </c:pt>
                <c:pt idx="963">
                  <c:v>7.2</c:v>
                </c:pt>
                <c:pt idx="964">
                  <c:v>7.2</c:v>
                </c:pt>
                <c:pt idx="965">
                  <c:v>7.2</c:v>
                </c:pt>
                <c:pt idx="966">
                  <c:v>7.2</c:v>
                </c:pt>
                <c:pt idx="967">
                  <c:v>7.2</c:v>
                </c:pt>
                <c:pt idx="968">
                  <c:v>7.2</c:v>
                </c:pt>
                <c:pt idx="969">
                  <c:v>7.2</c:v>
                </c:pt>
                <c:pt idx="970">
                  <c:v>7.2</c:v>
                </c:pt>
                <c:pt idx="971">
                  <c:v>7.2</c:v>
                </c:pt>
                <c:pt idx="972">
                  <c:v>7.2</c:v>
                </c:pt>
                <c:pt idx="973">
                  <c:v>7.2</c:v>
                </c:pt>
                <c:pt idx="974">
                  <c:v>7.2</c:v>
                </c:pt>
                <c:pt idx="975">
                  <c:v>7.2</c:v>
                </c:pt>
                <c:pt idx="976">
                  <c:v>7.2</c:v>
                </c:pt>
                <c:pt idx="977">
                  <c:v>7.2</c:v>
                </c:pt>
                <c:pt idx="978">
                  <c:v>7.2</c:v>
                </c:pt>
                <c:pt idx="979">
                  <c:v>7.2</c:v>
                </c:pt>
                <c:pt idx="980">
                  <c:v>7.2</c:v>
                </c:pt>
                <c:pt idx="981">
                  <c:v>7.2</c:v>
                </c:pt>
                <c:pt idx="982">
                  <c:v>7.2</c:v>
                </c:pt>
                <c:pt idx="983">
                  <c:v>7.2</c:v>
                </c:pt>
                <c:pt idx="984">
                  <c:v>7.2</c:v>
                </c:pt>
                <c:pt idx="985">
                  <c:v>7.2</c:v>
                </c:pt>
                <c:pt idx="986">
                  <c:v>7.2</c:v>
                </c:pt>
                <c:pt idx="987">
                  <c:v>7.2</c:v>
                </c:pt>
                <c:pt idx="988">
                  <c:v>7.2</c:v>
                </c:pt>
                <c:pt idx="989">
                  <c:v>7.2</c:v>
                </c:pt>
                <c:pt idx="990">
                  <c:v>7.2</c:v>
                </c:pt>
                <c:pt idx="991">
                  <c:v>7.2</c:v>
                </c:pt>
                <c:pt idx="992">
                  <c:v>7.2</c:v>
                </c:pt>
                <c:pt idx="993">
                  <c:v>7.2</c:v>
                </c:pt>
                <c:pt idx="994">
                  <c:v>7.2</c:v>
                </c:pt>
                <c:pt idx="995">
                  <c:v>7.2</c:v>
                </c:pt>
                <c:pt idx="996">
                  <c:v>7.2</c:v>
                </c:pt>
                <c:pt idx="997">
                  <c:v>7.2</c:v>
                </c:pt>
                <c:pt idx="998">
                  <c:v>7.2</c:v>
                </c:pt>
                <c:pt idx="999">
                  <c:v>7.2</c:v>
                </c:pt>
                <c:pt idx="1000">
                  <c:v>7.2</c:v>
                </c:pt>
                <c:pt idx="1001">
                  <c:v>7.2</c:v>
                </c:pt>
                <c:pt idx="1002">
                  <c:v>7.2</c:v>
                </c:pt>
                <c:pt idx="1003">
                  <c:v>7.2</c:v>
                </c:pt>
                <c:pt idx="1004">
                  <c:v>7.2</c:v>
                </c:pt>
                <c:pt idx="1005">
                  <c:v>7.2</c:v>
                </c:pt>
                <c:pt idx="1006">
                  <c:v>7.2</c:v>
                </c:pt>
                <c:pt idx="1007">
                  <c:v>7.2</c:v>
                </c:pt>
                <c:pt idx="1008">
                  <c:v>7.2</c:v>
                </c:pt>
                <c:pt idx="1009">
                  <c:v>7.2</c:v>
                </c:pt>
                <c:pt idx="1010">
                  <c:v>7.2</c:v>
                </c:pt>
                <c:pt idx="1011">
                  <c:v>7.2</c:v>
                </c:pt>
                <c:pt idx="1012">
                  <c:v>7.2</c:v>
                </c:pt>
                <c:pt idx="1013">
                  <c:v>7.2</c:v>
                </c:pt>
                <c:pt idx="1014">
                  <c:v>7.2</c:v>
                </c:pt>
                <c:pt idx="1015">
                  <c:v>7.2</c:v>
                </c:pt>
                <c:pt idx="1016">
                  <c:v>7.2</c:v>
                </c:pt>
                <c:pt idx="1017">
                  <c:v>7.2</c:v>
                </c:pt>
                <c:pt idx="1018">
                  <c:v>7.2</c:v>
                </c:pt>
                <c:pt idx="1019">
                  <c:v>7.2</c:v>
                </c:pt>
                <c:pt idx="1020">
                  <c:v>7.2</c:v>
                </c:pt>
                <c:pt idx="1021">
                  <c:v>7.2</c:v>
                </c:pt>
                <c:pt idx="1022">
                  <c:v>7.2</c:v>
                </c:pt>
                <c:pt idx="1023">
                  <c:v>7.2</c:v>
                </c:pt>
                <c:pt idx="1024">
                  <c:v>7.2</c:v>
                </c:pt>
                <c:pt idx="1025">
                  <c:v>7.2</c:v>
                </c:pt>
                <c:pt idx="1026">
                  <c:v>7.2</c:v>
                </c:pt>
                <c:pt idx="1027">
                  <c:v>7.2</c:v>
                </c:pt>
                <c:pt idx="1028">
                  <c:v>7.2</c:v>
                </c:pt>
                <c:pt idx="1029">
                  <c:v>7.2</c:v>
                </c:pt>
                <c:pt idx="1030">
                  <c:v>7.2</c:v>
                </c:pt>
                <c:pt idx="1031">
                  <c:v>7.2</c:v>
                </c:pt>
                <c:pt idx="1032">
                  <c:v>7.2</c:v>
                </c:pt>
                <c:pt idx="1033">
                  <c:v>7.2</c:v>
                </c:pt>
                <c:pt idx="1034">
                  <c:v>7.2</c:v>
                </c:pt>
                <c:pt idx="1035">
                  <c:v>7.2</c:v>
                </c:pt>
                <c:pt idx="1036">
                  <c:v>7.2</c:v>
                </c:pt>
                <c:pt idx="1037">
                  <c:v>7.2</c:v>
                </c:pt>
                <c:pt idx="1038">
                  <c:v>7.2</c:v>
                </c:pt>
                <c:pt idx="1039">
                  <c:v>7.2</c:v>
                </c:pt>
                <c:pt idx="1040">
                  <c:v>7.2</c:v>
                </c:pt>
                <c:pt idx="1041">
                  <c:v>7.1</c:v>
                </c:pt>
                <c:pt idx="1042">
                  <c:v>7.1</c:v>
                </c:pt>
                <c:pt idx="1043">
                  <c:v>7.1</c:v>
                </c:pt>
                <c:pt idx="1044">
                  <c:v>7.1</c:v>
                </c:pt>
                <c:pt idx="1045">
                  <c:v>7.1</c:v>
                </c:pt>
                <c:pt idx="1046">
                  <c:v>7.1</c:v>
                </c:pt>
                <c:pt idx="1047">
                  <c:v>7.1</c:v>
                </c:pt>
                <c:pt idx="1048">
                  <c:v>7.1</c:v>
                </c:pt>
                <c:pt idx="1049">
                  <c:v>7.1</c:v>
                </c:pt>
                <c:pt idx="1050">
                  <c:v>7.1</c:v>
                </c:pt>
                <c:pt idx="1051">
                  <c:v>7.1</c:v>
                </c:pt>
                <c:pt idx="1052">
                  <c:v>7.1</c:v>
                </c:pt>
                <c:pt idx="1053">
                  <c:v>7.1</c:v>
                </c:pt>
                <c:pt idx="1054">
                  <c:v>7.1</c:v>
                </c:pt>
                <c:pt idx="1055">
                  <c:v>7.1</c:v>
                </c:pt>
                <c:pt idx="1056">
                  <c:v>7.1</c:v>
                </c:pt>
                <c:pt idx="1057">
                  <c:v>7.1</c:v>
                </c:pt>
                <c:pt idx="1058">
                  <c:v>7.1</c:v>
                </c:pt>
                <c:pt idx="1059">
                  <c:v>7.1</c:v>
                </c:pt>
                <c:pt idx="1060">
                  <c:v>7.1</c:v>
                </c:pt>
                <c:pt idx="1061">
                  <c:v>7.1</c:v>
                </c:pt>
                <c:pt idx="1062">
                  <c:v>7.1</c:v>
                </c:pt>
                <c:pt idx="1063">
                  <c:v>7.1</c:v>
                </c:pt>
                <c:pt idx="1064">
                  <c:v>7.1</c:v>
                </c:pt>
                <c:pt idx="1065">
                  <c:v>7.1</c:v>
                </c:pt>
                <c:pt idx="1066">
                  <c:v>7.1</c:v>
                </c:pt>
                <c:pt idx="1067">
                  <c:v>7.1</c:v>
                </c:pt>
                <c:pt idx="1068">
                  <c:v>7.1</c:v>
                </c:pt>
                <c:pt idx="1069">
                  <c:v>7.1</c:v>
                </c:pt>
                <c:pt idx="1070">
                  <c:v>7.1</c:v>
                </c:pt>
                <c:pt idx="1071">
                  <c:v>7.1</c:v>
                </c:pt>
                <c:pt idx="1072">
                  <c:v>7.1</c:v>
                </c:pt>
                <c:pt idx="1073">
                  <c:v>7.1</c:v>
                </c:pt>
                <c:pt idx="1074">
                  <c:v>7.1</c:v>
                </c:pt>
                <c:pt idx="1075">
                  <c:v>7.1</c:v>
                </c:pt>
                <c:pt idx="1076">
                  <c:v>7.1</c:v>
                </c:pt>
                <c:pt idx="1077">
                  <c:v>7.1</c:v>
                </c:pt>
                <c:pt idx="1078">
                  <c:v>7.1</c:v>
                </c:pt>
                <c:pt idx="1079">
                  <c:v>7.1</c:v>
                </c:pt>
                <c:pt idx="1080">
                  <c:v>7.1</c:v>
                </c:pt>
                <c:pt idx="1081">
                  <c:v>7.1</c:v>
                </c:pt>
                <c:pt idx="1082">
                  <c:v>7.1</c:v>
                </c:pt>
                <c:pt idx="1083">
                  <c:v>7.1</c:v>
                </c:pt>
                <c:pt idx="1084">
                  <c:v>7.1</c:v>
                </c:pt>
                <c:pt idx="1085">
                  <c:v>7.1</c:v>
                </c:pt>
                <c:pt idx="1086">
                  <c:v>7.1</c:v>
                </c:pt>
                <c:pt idx="1087">
                  <c:v>7.1</c:v>
                </c:pt>
                <c:pt idx="1088">
                  <c:v>7.1</c:v>
                </c:pt>
                <c:pt idx="1089">
                  <c:v>7.1</c:v>
                </c:pt>
                <c:pt idx="1090">
                  <c:v>7.1</c:v>
                </c:pt>
                <c:pt idx="1091">
                  <c:v>7.1</c:v>
                </c:pt>
                <c:pt idx="1092">
                  <c:v>7.1</c:v>
                </c:pt>
                <c:pt idx="1093">
                  <c:v>7.1</c:v>
                </c:pt>
                <c:pt idx="1094">
                  <c:v>7.1</c:v>
                </c:pt>
                <c:pt idx="1095">
                  <c:v>7.1</c:v>
                </c:pt>
                <c:pt idx="1096">
                  <c:v>7.1</c:v>
                </c:pt>
                <c:pt idx="1097">
                  <c:v>7.1</c:v>
                </c:pt>
                <c:pt idx="1098">
                  <c:v>7.1</c:v>
                </c:pt>
                <c:pt idx="1099">
                  <c:v>7.1</c:v>
                </c:pt>
                <c:pt idx="1100">
                  <c:v>7.1</c:v>
                </c:pt>
                <c:pt idx="1101">
                  <c:v>7.1</c:v>
                </c:pt>
                <c:pt idx="1102">
                  <c:v>7.1</c:v>
                </c:pt>
                <c:pt idx="1103">
                  <c:v>7.1</c:v>
                </c:pt>
                <c:pt idx="1104">
                  <c:v>7.1</c:v>
                </c:pt>
                <c:pt idx="1105">
                  <c:v>7.1</c:v>
                </c:pt>
                <c:pt idx="1106">
                  <c:v>7.1</c:v>
                </c:pt>
                <c:pt idx="1107">
                  <c:v>7.1</c:v>
                </c:pt>
                <c:pt idx="1108">
                  <c:v>7.1</c:v>
                </c:pt>
                <c:pt idx="1109">
                  <c:v>7.1</c:v>
                </c:pt>
                <c:pt idx="1110">
                  <c:v>7.1</c:v>
                </c:pt>
                <c:pt idx="1111">
                  <c:v>7.1</c:v>
                </c:pt>
                <c:pt idx="1112">
                  <c:v>7.1</c:v>
                </c:pt>
                <c:pt idx="1113">
                  <c:v>7.1</c:v>
                </c:pt>
                <c:pt idx="1114">
                  <c:v>7.1</c:v>
                </c:pt>
                <c:pt idx="1115">
                  <c:v>7.1</c:v>
                </c:pt>
                <c:pt idx="1116">
                  <c:v>7.1</c:v>
                </c:pt>
                <c:pt idx="1117">
                  <c:v>7.1</c:v>
                </c:pt>
                <c:pt idx="1118">
                  <c:v>7.1</c:v>
                </c:pt>
                <c:pt idx="1119">
                  <c:v>7.1</c:v>
                </c:pt>
                <c:pt idx="1120">
                  <c:v>7.1</c:v>
                </c:pt>
                <c:pt idx="1121">
                  <c:v>7.1</c:v>
                </c:pt>
                <c:pt idx="1122">
                  <c:v>7.1</c:v>
                </c:pt>
                <c:pt idx="1123">
                  <c:v>7.1</c:v>
                </c:pt>
                <c:pt idx="1124">
                  <c:v>7.1</c:v>
                </c:pt>
                <c:pt idx="1125">
                  <c:v>7.1</c:v>
                </c:pt>
                <c:pt idx="1126">
                  <c:v>7.1</c:v>
                </c:pt>
                <c:pt idx="1127">
                  <c:v>7.1</c:v>
                </c:pt>
                <c:pt idx="1128">
                  <c:v>7.1</c:v>
                </c:pt>
                <c:pt idx="1129">
                  <c:v>7.1</c:v>
                </c:pt>
                <c:pt idx="1130">
                  <c:v>7.1</c:v>
                </c:pt>
                <c:pt idx="1131">
                  <c:v>7.1</c:v>
                </c:pt>
                <c:pt idx="1132">
                  <c:v>7.1</c:v>
                </c:pt>
                <c:pt idx="1133">
                  <c:v>7.1</c:v>
                </c:pt>
                <c:pt idx="1134">
                  <c:v>7.1</c:v>
                </c:pt>
                <c:pt idx="1135">
                  <c:v>7.1</c:v>
                </c:pt>
                <c:pt idx="1136">
                  <c:v>7.1</c:v>
                </c:pt>
                <c:pt idx="1137">
                  <c:v>7.1</c:v>
                </c:pt>
                <c:pt idx="1138">
                  <c:v>7.1</c:v>
                </c:pt>
                <c:pt idx="1139">
                  <c:v>7.1</c:v>
                </c:pt>
                <c:pt idx="1140">
                  <c:v>7.1</c:v>
                </c:pt>
                <c:pt idx="1141">
                  <c:v>7.1</c:v>
                </c:pt>
                <c:pt idx="1142">
                  <c:v>7.1</c:v>
                </c:pt>
                <c:pt idx="1143">
                  <c:v>7.1</c:v>
                </c:pt>
                <c:pt idx="1144">
                  <c:v>7.1</c:v>
                </c:pt>
                <c:pt idx="1145">
                  <c:v>7.1</c:v>
                </c:pt>
                <c:pt idx="1146">
                  <c:v>7.1</c:v>
                </c:pt>
                <c:pt idx="1147">
                  <c:v>7.1</c:v>
                </c:pt>
                <c:pt idx="1148">
                  <c:v>7.1</c:v>
                </c:pt>
                <c:pt idx="1149">
                  <c:v>7.1</c:v>
                </c:pt>
                <c:pt idx="1150">
                  <c:v>7.1</c:v>
                </c:pt>
                <c:pt idx="1151">
                  <c:v>7.1</c:v>
                </c:pt>
                <c:pt idx="1152">
                  <c:v>7.1</c:v>
                </c:pt>
                <c:pt idx="1153">
                  <c:v>7.1</c:v>
                </c:pt>
                <c:pt idx="1154">
                  <c:v>7.1</c:v>
                </c:pt>
                <c:pt idx="1155">
                  <c:v>7.1</c:v>
                </c:pt>
                <c:pt idx="1156">
                  <c:v>7.1</c:v>
                </c:pt>
                <c:pt idx="1157">
                  <c:v>7.1</c:v>
                </c:pt>
                <c:pt idx="1158">
                  <c:v>7.1</c:v>
                </c:pt>
                <c:pt idx="1159">
                  <c:v>7.1</c:v>
                </c:pt>
                <c:pt idx="1160">
                  <c:v>7.1</c:v>
                </c:pt>
                <c:pt idx="1161">
                  <c:v>7.1</c:v>
                </c:pt>
                <c:pt idx="1162">
                  <c:v>7.1</c:v>
                </c:pt>
                <c:pt idx="1163">
                  <c:v>7.1</c:v>
                </c:pt>
                <c:pt idx="1164">
                  <c:v>7.1</c:v>
                </c:pt>
                <c:pt idx="1165">
                  <c:v>7.1</c:v>
                </c:pt>
                <c:pt idx="1166">
                  <c:v>7.1</c:v>
                </c:pt>
                <c:pt idx="1167">
                  <c:v>7.1</c:v>
                </c:pt>
                <c:pt idx="1168">
                  <c:v>7.1</c:v>
                </c:pt>
                <c:pt idx="1169">
                  <c:v>7.1</c:v>
                </c:pt>
                <c:pt idx="1170">
                  <c:v>7.1</c:v>
                </c:pt>
                <c:pt idx="1171">
                  <c:v>7.1</c:v>
                </c:pt>
                <c:pt idx="1172">
                  <c:v>7.1</c:v>
                </c:pt>
                <c:pt idx="1173">
                  <c:v>7.1</c:v>
                </c:pt>
                <c:pt idx="1174">
                  <c:v>7.1</c:v>
                </c:pt>
                <c:pt idx="1175">
                  <c:v>7.1</c:v>
                </c:pt>
                <c:pt idx="1176">
                  <c:v>7.1</c:v>
                </c:pt>
                <c:pt idx="1177">
                  <c:v>7.1</c:v>
                </c:pt>
                <c:pt idx="1178">
                  <c:v>7.1</c:v>
                </c:pt>
                <c:pt idx="1179">
                  <c:v>7.1</c:v>
                </c:pt>
                <c:pt idx="1180">
                  <c:v>7.1</c:v>
                </c:pt>
                <c:pt idx="1181">
                  <c:v>7.1</c:v>
                </c:pt>
                <c:pt idx="1182">
                  <c:v>7.1</c:v>
                </c:pt>
                <c:pt idx="1183">
                  <c:v>7.1</c:v>
                </c:pt>
                <c:pt idx="1184">
                  <c:v>7.1</c:v>
                </c:pt>
                <c:pt idx="1185">
                  <c:v>7.1</c:v>
                </c:pt>
                <c:pt idx="1186">
                  <c:v>7</c:v>
                </c:pt>
                <c:pt idx="1187">
                  <c:v>7</c:v>
                </c:pt>
                <c:pt idx="1188">
                  <c:v>7</c:v>
                </c:pt>
                <c:pt idx="1189">
                  <c:v>7</c:v>
                </c:pt>
                <c:pt idx="1190">
                  <c:v>7</c:v>
                </c:pt>
                <c:pt idx="1191">
                  <c:v>7</c:v>
                </c:pt>
                <c:pt idx="1192">
                  <c:v>7</c:v>
                </c:pt>
                <c:pt idx="1193">
                  <c:v>7</c:v>
                </c:pt>
                <c:pt idx="1194">
                  <c:v>7</c:v>
                </c:pt>
                <c:pt idx="1195">
                  <c:v>7</c:v>
                </c:pt>
                <c:pt idx="1196">
                  <c:v>7</c:v>
                </c:pt>
                <c:pt idx="1197">
                  <c:v>7</c:v>
                </c:pt>
                <c:pt idx="1198">
                  <c:v>7</c:v>
                </c:pt>
                <c:pt idx="1199">
                  <c:v>7</c:v>
                </c:pt>
                <c:pt idx="1200">
                  <c:v>7</c:v>
                </c:pt>
                <c:pt idx="1201">
                  <c:v>7</c:v>
                </c:pt>
                <c:pt idx="1202">
                  <c:v>7</c:v>
                </c:pt>
                <c:pt idx="1203">
                  <c:v>7</c:v>
                </c:pt>
                <c:pt idx="1204">
                  <c:v>7</c:v>
                </c:pt>
                <c:pt idx="1205">
                  <c:v>7</c:v>
                </c:pt>
                <c:pt idx="1206">
                  <c:v>7</c:v>
                </c:pt>
                <c:pt idx="1207">
                  <c:v>7</c:v>
                </c:pt>
                <c:pt idx="1208">
                  <c:v>7</c:v>
                </c:pt>
                <c:pt idx="1209">
                  <c:v>7</c:v>
                </c:pt>
                <c:pt idx="1210">
                  <c:v>7</c:v>
                </c:pt>
                <c:pt idx="1211">
                  <c:v>7</c:v>
                </c:pt>
                <c:pt idx="1212">
                  <c:v>7</c:v>
                </c:pt>
                <c:pt idx="1213">
                  <c:v>7</c:v>
                </c:pt>
                <c:pt idx="1214">
                  <c:v>7</c:v>
                </c:pt>
                <c:pt idx="1215">
                  <c:v>7</c:v>
                </c:pt>
                <c:pt idx="1216">
                  <c:v>7</c:v>
                </c:pt>
                <c:pt idx="1217">
                  <c:v>7</c:v>
                </c:pt>
                <c:pt idx="1218">
                  <c:v>7</c:v>
                </c:pt>
                <c:pt idx="1219">
                  <c:v>7</c:v>
                </c:pt>
                <c:pt idx="1220">
                  <c:v>7</c:v>
                </c:pt>
                <c:pt idx="1221">
                  <c:v>7</c:v>
                </c:pt>
                <c:pt idx="1222">
                  <c:v>7</c:v>
                </c:pt>
                <c:pt idx="1223">
                  <c:v>7</c:v>
                </c:pt>
                <c:pt idx="1224">
                  <c:v>7</c:v>
                </c:pt>
                <c:pt idx="1225">
                  <c:v>7</c:v>
                </c:pt>
                <c:pt idx="1226">
                  <c:v>7</c:v>
                </c:pt>
                <c:pt idx="1227">
                  <c:v>7</c:v>
                </c:pt>
                <c:pt idx="1228">
                  <c:v>7</c:v>
                </c:pt>
                <c:pt idx="1229">
                  <c:v>7</c:v>
                </c:pt>
                <c:pt idx="1230">
                  <c:v>7</c:v>
                </c:pt>
                <c:pt idx="1231">
                  <c:v>7</c:v>
                </c:pt>
                <c:pt idx="1232">
                  <c:v>7</c:v>
                </c:pt>
                <c:pt idx="1233">
                  <c:v>7</c:v>
                </c:pt>
                <c:pt idx="1234">
                  <c:v>7</c:v>
                </c:pt>
                <c:pt idx="1235">
                  <c:v>7</c:v>
                </c:pt>
                <c:pt idx="1236">
                  <c:v>7</c:v>
                </c:pt>
                <c:pt idx="1237">
                  <c:v>7</c:v>
                </c:pt>
                <c:pt idx="1238">
                  <c:v>7</c:v>
                </c:pt>
                <c:pt idx="1239">
                  <c:v>7</c:v>
                </c:pt>
                <c:pt idx="1240">
                  <c:v>7</c:v>
                </c:pt>
                <c:pt idx="1241">
                  <c:v>7</c:v>
                </c:pt>
                <c:pt idx="1242">
                  <c:v>7</c:v>
                </c:pt>
                <c:pt idx="1243">
                  <c:v>7</c:v>
                </c:pt>
                <c:pt idx="1244">
                  <c:v>7</c:v>
                </c:pt>
                <c:pt idx="1245">
                  <c:v>7</c:v>
                </c:pt>
                <c:pt idx="1246">
                  <c:v>7</c:v>
                </c:pt>
                <c:pt idx="1247">
                  <c:v>7</c:v>
                </c:pt>
                <c:pt idx="1248">
                  <c:v>7</c:v>
                </c:pt>
                <c:pt idx="1249">
                  <c:v>7</c:v>
                </c:pt>
                <c:pt idx="1250">
                  <c:v>7</c:v>
                </c:pt>
                <c:pt idx="1251">
                  <c:v>7</c:v>
                </c:pt>
                <c:pt idx="1252">
                  <c:v>7</c:v>
                </c:pt>
                <c:pt idx="1253">
                  <c:v>7</c:v>
                </c:pt>
                <c:pt idx="1254">
                  <c:v>7</c:v>
                </c:pt>
                <c:pt idx="1255">
                  <c:v>7</c:v>
                </c:pt>
                <c:pt idx="1256">
                  <c:v>7</c:v>
                </c:pt>
                <c:pt idx="1257">
                  <c:v>7</c:v>
                </c:pt>
                <c:pt idx="1258">
                  <c:v>7</c:v>
                </c:pt>
                <c:pt idx="1259">
                  <c:v>7</c:v>
                </c:pt>
                <c:pt idx="1260">
                  <c:v>7</c:v>
                </c:pt>
                <c:pt idx="1261">
                  <c:v>7</c:v>
                </c:pt>
                <c:pt idx="1262">
                  <c:v>7</c:v>
                </c:pt>
                <c:pt idx="1263">
                  <c:v>7</c:v>
                </c:pt>
                <c:pt idx="1264">
                  <c:v>7</c:v>
                </c:pt>
                <c:pt idx="1265">
                  <c:v>7</c:v>
                </c:pt>
                <c:pt idx="1266">
                  <c:v>7</c:v>
                </c:pt>
                <c:pt idx="1267">
                  <c:v>7</c:v>
                </c:pt>
                <c:pt idx="1268">
                  <c:v>7</c:v>
                </c:pt>
                <c:pt idx="1269">
                  <c:v>7</c:v>
                </c:pt>
                <c:pt idx="1270">
                  <c:v>7</c:v>
                </c:pt>
                <c:pt idx="1271">
                  <c:v>7</c:v>
                </c:pt>
                <c:pt idx="1272">
                  <c:v>7</c:v>
                </c:pt>
                <c:pt idx="1273">
                  <c:v>7</c:v>
                </c:pt>
                <c:pt idx="1274">
                  <c:v>7</c:v>
                </c:pt>
                <c:pt idx="1275">
                  <c:v>7</c:v>
                </c:pt>
                <c:pt idx="1276">
                  <c:v>7</c:v>
                </c:pt>
                <c:pt idx="1277">
                  <c:v>7</c:v>
                </c:pt>
                <c:pt idx="1278">
                  <c:v>7</c:v>
                </c:pt>
                <c:pt idx="1279">
                  <c:v>7</c:v>
                </c:pt>
                <c:pt idx="1280">
                  <c:v>7</c:v>
                </c:pt>
                <c:pt idx="1281">
                  <c:v>7</c:v>
                </c:pt>
                <c:pt idx="1282">
                  <c:v>7</c:v>
                </c:pt>
                <c:pt idx="1283">
                  <c:v>7</c:v>
                </c:pt>
                <c:pt idx="1284">
                  <c:v>7</c:v>
                </c:pt>
                <c:pt idx="1285">
                  <c:v>7</c:v>
                </c:pt>
                <c:pt idx="1286">
                  <c:v>7</c:v>
                </c:pt>
                <c:pt idx="1287">
                  <c:v>7</c:v>
                </c:pt>
                <c:pt idx="1288">
                  <c:v>7</c:v>
                </c:pt>
                <c:pt idx="1289">
                  <c:v>7</c:v>
                </c:pt>
                <c:pt idx="1290">
                  <c:v>7</c:v>
                </c:pt>
                <c:pt idx="1291">
                  <c:v>7</c:v>
                </c:pt>
                <c:pt idx="1292">
                  <c:v>7</c:v>
                </c:pt>
                <c:pt idx="1293">
                  <c:v>7</c:v>
                </c:pt>
                <c:pt idx="1294">
                  <c:v>7</c:v>
                </c:pt>
                <c:pt idx="1295">
                  <c:v>7</c:v>
                </c:pt>
                <c:pt idx="1296">
                  <c:v>7</c:v>
                </c:pt>
                <c:pt idx="1297">
                  <c:v>7</c:v>
                </c:pt>
                <c:pt idx="1298">
                  <c:v>7</c:v>
                </c:pt>
                <c:pt idx="1299">
                  <c:v>7</c:v>
                </c:pt>
                <c:pt idx="1300">
                  <c:v>7</c:v>
                </c:pt>
                <c:pt idx="1301">
                  <c:v>7</c:v>
                </c:pt>
                <c:pt idx="1302">
                  <c:v>7</c:v>
                </c:pt>
                <c:pt idx="1303">
                  <c:v>7</c:v>
                </c:pt>
                <c:pt idx="1304">
                  <c:v>7</c:v>
                </c:pt>
                <c:pt idx="1305">
                  <c:v>7</c:v>
                </c:pt>
                <c:pt idx="1306">
                  <c:v>7</c:v>
                </c:pt>
                <c:pt idx="1307">
                  <c:v>7</c:v>
                </c:pt>
                <c:pt idx="1308">
                  <c:v>7</c:v>
                </c:pt>
                <c:pt idx="1309">
                  <c:v>7</c:v>
                </c:pt>
                <c:pt idx="1310">
                  <c:v>7</c:v>
                </c:pt>
                <c:pt idx="1311">
                  <c:v>7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7</c:v>
                </c:pt>
                <c:pt idx="1316">
                  <c:v>7</c:v>
                </c:pt>
                <c:pt idx="1317">
                  <c:v>7</c:v>
                </c:pt>
                <c:pt idx="1318">
                  <c:v>7</c:v>
                </c:pt>
                <c:pt idx="1319">
                  <c:v>7</c:v>
                </c:pt>
                <c:pt idx="1320">
                  <c:v>7</c:v>
                </c:pt>
                <c:pt idx="1321">
                  <c:v>7</c:v>
                </c:pt>
                <c:pt idx="1322">
                  <c:v>7</c:v>
                </c:pt>
                <c:pt idx="1323">
                  <c:v>7</c:v>
                </c:pt>
                <c:pt idx="1324">
                  <c:v>7</c:v>
                </c:pt>
                <c:pt idx="1325">
                  <c:v>7</c:v>
                </c:pt>
                <c:pt idx="1326">
                  <c:v>7</c:v>
                </c:pt>
                <c:pt idx="1327">
                  <c:v>7</c:v>
                </c:pt>
                <c:pt idx="1328">
                  <c:v>7</c:v>
                </c:pt>
                <c:pt idx="1329">
                  <c:v>7</c:v>
                </c:pt>
                <c:pt idx="1330">
                  <c:v>7</c:v>
                </c:pt>
                <c:pt idx="1331">
                  <c:v>7</c:v>
                </c:pt>
                <c:pt idx="1332">
                  <c:v>6.9</c:v>
                </c:pt>
                <c:pt idx="1333">
                  <c:v>6.9</c:v>
                </c:pt>
                <c:pt idx="1334">
                  <c:v>6.9</c:v>
                </c:pt>
                <c:pt idx="1335">
                  <c:v>6.9</c:v>
                </c:pt>
                <c:pt idx="1336">
                  <c:v>6.9</c:v>
                </c:pt>
                <c:pt idx="1337">
                  <c:v>6.9</c:v>
                </c:pt>
                <c:pt idx="1338">
                  <c:v>6.9</c:v>
                </c:pt>
                <c:pt idx="1339">
                  <c:v>6.9</c:v>
                </c:pt>
                <c:pt idx="1340">
                  <c:v>6.9</c:v>
                </c:pt>
                <c:pt idx="1341">
                  <c:v>6.9</c:v>
                </c:pt>
                <c:pt idx="1342">
                  <c:v>6.9</c:v>
                </c:pt>
                <c:pt idx="1343">
                  <c:v>6.9</c:v>
                </c:pt>
                <c:pt idx="1344">
                  <c:v>6.9</c:v>
                </c:pt>
                <c:pt idx="1345">
                  <c:v>6.9</c:v>
                </c:pt>
                <c:pt idx="1346">
                  <c:v>6.9</c:v>
                </c:pt>
                <c:pt idx="1347">
                  <c:v>6.9</c:v>
                </c:pt>
                <c:pt idx="1348">
                  <c:v>6.9</c:v>
                </c:pt>
                <c:pt idx="1349">
                  <c:v>6.9</c:v>
                </c:pt>
                <c:pt idx="1350">
                  <c:v>6.9</c:v>
                </c:pt>
                <c:pt idx="1351">
                  <c:v>6.9</c:v>
                </c:pt>
                <c:pt idx="1352">
                  <c:v>6.9</c:v>
                </c:pt>
                <c:pt idx="1353">
                  <c:v>6.9</c:v>
                </c:pt>
                <c:pt idx="1354">
                  <c:v>6.9</c:v>
                </c:pt>
                <c:pt idx="1355">
                  <c:v>6.9</c:v>
                </c:pt>
                <c:pt idx="1356">
                  <c:v>6.9</c:v>
                </c:pt>
                <c:pt idx="1357">
                  <c:v>6.9</c:v>
                </c:pt>
                <c:pt idx="1358">
                  <c:v>6.9</c:v>
                </c:pt>
                <c:pt idx="1359">
                  <c:v>6.9</c:v>
                </c:pt>
                <c:pt idx="1360">
                  <c:v>6.9</c:v>
                </c:pt>
                <c:pt idx="1361">
                  <c:v>6.9</c:v>
                </c:pt>
                <c:pt idx="1362">
                  <c:v>6.9</c:v>
                </c:pt>
                <c:pt idx="1363">
                  <c:v>6.9</c:v>
                </c:pt>
                <c:pt idx="1364">
                  <c:v>6.9</c:v>
                </c:pt>
                <c:pt idx="1365">
                  <c:v>6.9</c:v>
                </c:pt>
                <c:pt idx="1366">
                  <c:v>6.9</c:v>
                </c:pt>
                <c:pt idx="1367">
                  <c:v>6.9</c:v>
                </c:pt>
                <c:pt idx="1368">
                  <c:v>6.9</c:v>
                </c:pt>
                <c:pt idx="1369">
                  <c:v>6.9</c:v>
                </c:pt>
                <c:pt idx="1370">
                  <c:v>6.9</c:v>
                </c:pt>
                <c:pt idx="1371">
                  <c:v>6.9</c:v>
                </c:pt>
                <c:pt idx="1372">
                  <c:v>6.9</c:v>
                </c:pt>
                <c:pt idx="1373">
                  <c:v>6.9</c:v>
                </c:pt>
                <c:pt idx="1374">
                  <c:v>6.9</c:v>
                </c:pt>
                <c:pt idx="1375">
                  <c:v>6.9</c:v>
                </c:pt>
                <c:pt idx="1376">
                  <c:v>6.9</c:v>
                </c:pt>
                <c:pt idx="1377">
                  <c:v>6.9</c:v>
                </c:pt>
                <c:pt idx="1378">
                  <c:v>6.9</c:v>
                </c:pt>
                <c:pt idx="1379">
                  <c:v>6.9</c:v>
                </c:pt>
                <c:pt idx="1380">
                  <c:v>6.9</c:v>
                </c:pt>
                <c:pt idx="1381">
                  <c:v>6.9</c:v>
                </c:pt>
                <c:pt idx="1382">
                  <c:v>6.9</c:v>
                </c:pt>
                <c:pt idx="1383">
                  <c:v>6.9</c:v>
                </c:pt>
                <c:pt idx="1384">
                  <c:v>6.9</c:v>
                </c:pt>
                <c:pt idx="1385">
                  <c:v>6.9</c:v>
                </c:pt>
                <c:pt idx="1386">
                  <c:v>6.9</c:v>
                </c:pt>
                <c:pt idx="1387">
                  <c:v>6.9</c:v>
                </c:pt>
                <c:pt idx="1388">
                  <c:v>6.9</c:v>
                </c:pt>
                <c:pt idx="1389">
                  <c:v>6.9</c:v>
                </c:pt>
                <c:pt idx="1390">
                  <c:v>6.9</c:v>
                </c:pt>
                <c:pt idx="1391">
                  <c:v>6.9</c:v>
                </c:pt>
                <c:pt idx="1392">
                  <c:v>6.9</c:v>
                </c:pt>
                <c:pt idx="1393">
                  <c:v>6.9</c:v>
                </c:pt>
                <c:pt idx="1394">
                  <c:v>6.9</c:v>
                </c:pt>
                <c:pt idx="1395">
                  <c:v>6.9</c:v>
                </c:pt>
                <c:pt idx="1396">
                  <c:v>6.9</c:v>
                </c:pt>
                <c:pt idx="1397">
                  <c:v>6.9</c:v>
                </c:pt>
                <c:pt idx="1398">
                  <c:v>6.9</c:v>
                </c:pt>
                <c:pt idx="1399">
                  <c:v>6.9</c:v>
                </c:pt>
                <c:pt idx="1400">
                  <c:v>6.9</c:v>
                </c:pt>
                <c:pt idx="1401">
                  <c:v>6.9</c:v>
                </c:pt>
                <c:pt idx="1402">
                  <c:v>6.9</c:v>
                </c:pt>
                <c:pt idx="1403">
                  <c:v>6.9</c:v>
                </c:pt>
                <c:pt idx="1404">
                  <c:v>6.9</c:v>
                </c:pt>
                <c:pt idx="1405">
                  <c:v>6.9</c:v>
                </c:pt>
                <c:pt idx="1406">
                  <c:v>6.9</c:v>
                </c:pt>
                <c:pt idx="1407">
                  <c:v>6.9</c:v>
                </c:pt>
                <c:pt idx="1408">
                  <c:v>6.9</c:v>
                </c:pt>
                <c:pt idx="1409">
                  <c:v>6.9</c:v>
                </c:pt>
                <c:pt idx="1410">
                  <c:v>6.9</c:v>
                </c:pt>
                <c:pt idx="1411">
                  <c:v>6.9</c:v>
                </c:pt>
                <c:pt idx="1412">
                  <c:v>6.9</c:v>
                </c:pt>
                <c:pt idx="1413">
                  <c:v>6.9</c:v>
                </c:pt>
                <c:pt idx="1414">
                  <c:v>6.9</c:v>
                </c:pt>
                <c:pt idx="1415">
                  <c:v>6.9</c:v>
                </c:pt>
                <c:pt idx="1416">
                  <c:v>6.9</c:v>
                </c:pt>
                <c:pt idx="1417">
                  <c:v>6.9</c:v>
                </c:pt>
                <c:pt idx="1418">
                  <c:v>6.9</c:v>
                </c:pt>
                <c:pt idx="1419">
                  <c:v>6.9</c:v>
                </c:pt>
                <c:pt idx="1420">
                  <c:v>6.9</c:v>
                </c:pt>
                <c:pt idx="1421">
                  <c:v>6.9</c:v>
                </c:pt>
                <c:pt idx="1422">
                  <c:v>6.9</c:v>
                </c:pt>
                <c:pt idx="1423">
                  <c:v>6.9</c:v>
                </c:pt>
                <c:pt idx="1424">
                  <c:v>6.9</c:v>
                </c:pt>
                <c:pt idx="1425">
                  <c:v>6.9</c:v>
                </c:pt>
                <c:pt idx="1426">
                  <c:v>6.9</c:v>
                </c:pt>
                <c:pt idx="1427">
                  <c:v>6.9</c:v>
                </c:pt>
                <c:pt idx="1428">
                  <c:v>6.9</c:v>
                </c:pt>
                <c:pt idx="1429">
                  <c:v>6.9</c:v>
                </c:pt>
                <c:pt idx="1430">
                  <c:v>6.9</c:v>
                </c:pt>
                <c:pt idx="1431">
                  <c:v>6.9</c:v>
                </c:pt>
                <c:pt idx="1432">
                  <c:v>6.9</c:v>
                </c:pt>
                <c:pt idx="1433">
                  <c:v>6.9</c:v>
                </c:pt>
                <c:pt idx="1434">
                  <c:v>6.9</c:v>
                </c:pt>
                <c:pt idx="1435">
                  <c:v>6.9</c:v>
                </c:pt>
                <c:pt idx="1436">
                  <c:v>6.9</c:v>
                </c:pt>
                <c:pt idx="1437">
                  <c:v>6.9</c:v>
                </c:pt>
                <c:pt idx="1438">
                  <c:v>6.9</c:v>
                </c:pt>
                <c:pt idx="1439">
                  <c:v>6.9</c:v>
                </c:pt>
                <c:pt idx="1440">
                  <c:v>6.9</c:v>
                </c:pt>
                <c:pt idx="1441">
                  <c:v>6.9</c:v>
                </c:pt>
                <c:pt idx="1442">
                  <c:v>6.9</c:v>
                </c:pt>
                <c:pt idx="1443">
                  <c:v>6.9</c:v>
                </c:pt>
                <c:pt idx="1444">
                  <c:v>6.9</c:v>
                </c:pt>
                <c:pt idx="1445">
                  <c:v>6.9</c:v>
                </c:pt>
                <c:pt idx="1446">
                  <c:v>6.9</c:v>
                </c:pt>
                <c:pt idx="1447">
                  <c:v>6.9</c:v>
                </c:pt>
                <c:pt idx="1448">
                  <c:v>6.9</c:v>
                </c:pt>
                <c:pt idx="1449">
                  <c:v>6.9</c:v>
                </c:pt>
                <c:pt idx="1450">
                  <c:v>6.9</c:v>
                </c:pt>
                <c:pt idx="1451">
                  <c:v>6.9</c:v>
                </c:pt>
                <c:pt idx="1452">
                  <c:v>6.9</c:v>
                </c:pt>
                <c:pt idx="1453">
                  <c:v>6.9</c:v>
                </c:pt>
                <c:pt idx="1454">
                  <c:v>6.9</c:v>
                </c:pt>
                <c:pt idx="1455">
                  <c:v>6.9</c:v>
                </c:pt>
                <c:pt idx="1456">
                  <c:v>6.9</c:v>
                </c:pt>
                <c:pt idx="1457">
                  <c:v>6.9</c:v>
                </c:pt>
                <c:pt idx="1458">
                  <c:v>6.9</c:v>
                </c:pt>
                <c:pt idx="1459">
                  <c:v>6.9</c:v>
                </c:pt>
                <c:pt idx="1460">
                  <c:v>6.9</c:v>
                </c:pt>
                <c:pt idx="1461">
                  <c:v>6.9</c:v>
                </c:pt>
                <c:pt idx="1462">
                  <c:v>6.9</c:v>
                </c:pt>
                <c:pt idx="1463">
                  <c:v>6.9</c:v>
                </c:pt>
                <c:pt idx="1464">
                  <c:v>6.9</c:v>
                </c:pt>
                <c:pt idx="1465">
                  <c:v>6.9</c:v>
                </c:pt>
                <c:pt idx="1466">
                  <c:v>6.9</c:v>
                </c:pt>
                <c:pt idx="1467">
                  <c:v>6.9</c:v>
                </c:pt>
                <c:pt idx="1468">
                  <c:v>6.9</c:v>
                </c:pt>
                <c:pt idx="1469">
                  <c:v>6.9</c:v>
                </c:pt>
                <c:pt idx="1470">
                  <c:v>6.9</c:v>
                </c:pt>
                <c:pt idx="1471">
                  <c:v>6.9</c:v>
                </c:pt>
                <c:pt idx="1472">
                  <c:v>6.9</c:v>
                </c:pt>
                <c:pt idx="1473">
                  <c:v>6.9</c:v>
                </c:pt>
                <c:pt idx="1474">
                  <c:v>6.8</c:v>
                </c:pt>
                <c:pt idx="1475">
                  <c:v>6.8</c:v>
                </c:pt>
                <c:pt idx="1476">
                  <c:v>6.8</c:v>
                </c:pt>
                <c:pt idx="1477">
                  <c:v>6.8</c:v>
                </c:pt>
                <c:pt idx="1478">
                  <c:v>6.8</c:v>
                </c:pt>
                <c:pt idx="1479">
                  <c:v>6.8</c:v>
                </c:pt>
                <c:pt idx="1480">
                  <c:v>6.8</c:v>
                </c:pt>
                <c:pt idx="1481">
                  <c:v>6.8</c:v>
                </c:pt>
                <c:pt idx="1482">
                  <c:v>6.8</c:v>
                </c:pt>
                <c:pt idx="1483">
                  <c:v>6.8</c:v>
                </c:pt>
                <c:pt idx="1484">
                  <c:v>6.8</c:v>
                </c:pt>
                <c:pt idx="1485">
                  <c:v>6.8</c:v>
                </c:pt>
                <c:pt idx="1486">
                  <c:v>6.8</c:v>
                </c:pt>
                <c:pt idx="1487">
                  <c:v>6.8</c:v>
                </c:pt>
                <c:pt idx="1488">
                  <c:v>6.8</c:v>
                </c:pt>
                <c:pt idx="1489">
                  <c:v>6.8</c:v>
                </c:pt>
                <c:pt idx="1490">
                  <c:v>6.8</c:v>
                </c:pt>
                <c:pt idx="1491">
                  <c:v>6.8</c:v>
                </c:pt>
                <c:pt idx="1492">
                  <c:v>6.8</c:v>
                </c:pt>
                <c:pt idx="1493">
                  <c:v>6.8</c:v>
                </c:pt>
                <c:pt idx="1494">
                  <c:v>6.8</c:v>
                </c:pt>
                <c:pt idx="1495">
                  <c:v>6.8</c:v>
                </c:pt>
                <c:pt idx="1496">
                  <c:v>6.8</c:v>
                </c:pt>
                <c:pt idx="1497">
                  <c:v>6.8</c:v>
                </c:pt>
                <c:pt idx="1498">
                  <c:v>6.8</c:v>
                </c:pt>
                <c:pt idx="1499">
                  <c:v>6.8</c:v>
                </c:pt>
                <c:pt idx="1500">
                  <c:v>6.8</c:v>
                </c:pt>
                <c:pt idx="1501">
                  <c:v>6.8</c:v>
                </c:pt>
                <c:pt idx="1502">
                  <c:v>6.8</c:v>
                </c:pt>
                <c:pt idx="1503">
                  <c:v>6.8</c:v>
                </c:pt>
                <c:pt idx="1504">
                  <c:v>6.8</c:v>
                </c:pt>
                <c:pt idx="1505">
                  <c:v>6.8</c:v>
                </c:pt>
                <c:pt idx="1506">
                  <c:v>6.8</c:v>
                </c:pt>
                <c:pt idx="1507">
                  <c:v>6.8</c:v>
                </c:pt>
                <c:pt idx="1508">
                  <c:v>6.8</c:v>
                </c:pt>
                <c:pt idx="1509">
                  <c:v>6.8</c:v>
                </c:pt>
                <c:pt idx="1510">
                  <c:v>6.8</c:v>
                </c:pt>
                <c:pt idx="1511">
                  <c:v>6.8</c:v>
                </c:pt>
                <c:pt idx="1512">
                  <c:v>6.8</c:v>
                </c:pt>
                <c:pt idx="1513">
                  <c:v>6.8</c:v>
                </c:pt>
                <c:pt idx="1514">
                  <c:v>6.8</c:v>
                </c:pt>
                <c:pt idx="1515">
                  <c:v>6.8</c:v>
                </c:pt>
                <c:pt idx="1516">
                  <c:v>6.8</c:v>
                </c:pt>
                <c:pt idx="1517">
                  <c:v>6.8</c:v>
                </c:pt>
                <c:pt idx="1518">
                  <c:v>6.8</c:v>
                </c:pt>
                <c:pt idx="1519">
                  <c:v>6.8</c:v>
                </c:pt>
                <c:pt idx="1520">
                  <c:v>6.8</c:v>
                </c:pt>
                <c:pt idx="1521">
                  <c:v>6.8</c:v>
                </c:pt>
                <c:pt idx="1522">
                  <c:v>6.8</c:v>
                </c:pt>
                <c:pt idx="1523">
                  <c:v>6.8</c:v>
                </c:pt>
                <c:pt idx="1524">
                  <c:v>6.8</c:v>
                </c:pt>
                <c:pt idx="1525">
                  <c:v>6.8</c:v>
                </c:pt>
                <c:pt idx="1526">
                  <c:v>6.8</c:v>
                </c:pt>
                <c:pt idx="1527">
                  <c:v>6.8</c:v>
                </c:pt>
                <c:pt idx="1528">
                  <c:v>6.8</c:v>
                </c:pt>
                <c:pt idx="1529">
                  <c:v>6.8</c:v>
                </c:pt>
                <c:pt idx="1530">
                  <c:v>6.8</c:v>
                </c:pt>
                <c:pt idx="1531">
                  <c:v>6.8</c:v>
                </c:pt>
                <c:pt idx="1532">
                  <c:v>6.8</c:v>
                </c:pt>
                <c:pt idx="1533">
                  <c:v>6.8</c:v>
                </c:pt>
                <c:pt idx="1534">
                  <c:v>6.8</c:v>
                </c:pt>
                <c:pt idx="1535">
                  <c:v>6.8</c:v>
                </c:pt>
                <c:pt idx="1536">
                  <c:v>6.8</c:v>
                </c:pt>
                <c:pt idx="1537">
                  <c:v>6.8</c:v>
                </c:pt>
                <c:pt idx="1538">
                  <c:v>6.8</c:v>
                </c:pt>
                <c:pt idx="1539">
                  <c:v>6.8</c:v>
                </c:pt>
                <c:pt idx="1540">
                  <c:v>6.8</c:v>
                </c:pt>
                <c:pt idx="1541">
                  <c:v>6.8</c:v>
                </c:pt>
                <c:pt idx="1542">
                  <c:v>6.8</c:v>
                </c:pt>
                <c:pt idx="1543">
                  <c:v>6.8</c:v>
                </c:pt>
                <c:pt idx="1544">
                  <c:v>6.8</c:v>
                </c:pt>
                <c:pt idx="1545">
                  <c:v>6.8</c:v>
                </c:pt>
                <c:pt idx="1546">
                  <c:v>6.8</c:v>
                </c:pt>
                <c:pt idx="1547">
                  <c:v>6.8</c:v>
                </c:pt>
                <c:pt idx="1548">
                  <c:v>6.8</c:v>
                </c:pt>
                <c:pt idx="1549">
                  <c:v>6.8</c:v>
                </c:pt>
                <c:pt idx="1550">
                  <c:v>6.8</c:v>
                </c:pt>
                <c:pt idx="1551">
                  <c:v>6.8</c:v>
                </c:pt>
                <c:pt idx="1552">
                  <c:v>6.8</c:v>
                </c:pt>
                <c:pt idx="1553">
                  <c:v>6.8</c:v>
                </c:pt>
                <c:pt idx="1554">
                  <c:v>6.8</c:v>
                </c:pt>
                <c:pt idx="1555">
                  <c:v>6.8</c:v>
                </c:pt>
                <c:pt idx="1556">
                  <c:v>6.8</c:v>
                </c:pt>
                <c:pt idx="1557">
                  <c:v>6.8</c:v>
                </c:pt>
                <c:pt idx="1558">
                  <c:v>6.8</c:v>
                </c:pt>
                <c:pt idx="1559">
                  <c:v>6.8</c:v>
                </c:pt>
                <c:pt idx="1560">
                  <c:v>6.8</c:v>
                </c:pt>
                <c:pt idx="1561">
                  <c:v>6.8</c:v>
                </c:pt>
                <c:pt idx="1562">
                  <c:v>6.8</c:v>
                </c:pt>
                <c:pt idx="1563">
                  <c:v>6.8</c:v>
                </c:pt>
                <c:pt idx="1564">
                  <c:v>6.8</c:v>
                </c:pt>
                <c:pt idx="1565">
                  <c:v>6.8</c:v>
                </c:pt>
                <c:pt idx="1566">
                  <c:v>6.8</c:v>
                </c:pt>
                <c:pt idx="1567">
                  <c:v>6.8</c:v>
                </c:pt>
                <c:pt idx="1568">
                  <c:v>6.8</c:v>
                </c:pt>
                <c:pt idx="1569">
                  <c:v>6.8</c:v>
                </c:pt>
                <c:pt idx="1570">
                  <c:v>6.8</c:v>
                </c:pt>
                <c:pt idx="1571">
                  <c:v>6.8</c:v>
                </c:pt>
                <c:pt idx="1572">
                  <c:v>6.8</c:v>
                </c:pt>
                <c:pt idx="1573">
                  <c:v>6.8</c:v>
                </c:pt>
                <c:pt idx="1574">
                  <c:v>6.8</c:v>
                </c:pt>
                <c:pt idx="1575">
                  <c:v>6.8</c:v>
                </c:pt>
                <c:pt idx="1576">
                  <c:v>6.8</c:v>
                </c:pt>
                <c:pt idx="1577">
                  <c:v>6.8</c:v>
                </c:pt>
                <c:pt idx="1578">
                  <c:v>6.8</c:v>
                </c:pt>
                <c:pt idx="1579">
                  <c:v>6.8</c:v>
                </c:pt>
                <c:pt idx="1580">
                  <c:v>6.8</c:v>
                </c:pt>
                <c:pt idx="1581">
                  <c:v>6.8</c:v>
                </c:pt>
                <c:pt idx="1582">
                  <c:v>6.8</c:v>
                </c:pt>
                <c:pt idx="1583">
                  <c:v>6.8</c:v>
                </c:pt>
                <c:pt idx="1584">
                  <c:v>6.8</c:v>
                </c:pt>
                <c:pt idx="1585">
                  <c:v>6.8</c:v>
                </c:pt>
                <c:pt idx="1586">
                  <c:v>6.8</c:v>
                </c:pt>
                <c:pt idx="1587">
                  <c:v>6.8</c:v>
                </c:pt>
                <c:pt idx="1588">
                  <c:v>6.8</c:v>
                </c:pt>
                <c:pt idx="1589">
                  <c:v>6.8</c:v>
                </c:pt>
                <c:pt idx="1590">
                  <c:v>6.8</c:v>
                </c:pt>
                <c:pt idx="1591">
                  <c:v>6.8</c:v>
                </c:pt>
                <c:pt idx="1592">
                  <c:v>6.8</c:v>
                </c:pt>
                <c:pt idx="1593">
                  <c:v>6.8</c:v>
                </c:pt>
                <c:pt idx="1594">
                  <c:v>6.8</c:v>
                </c:pt>
                <c:pt idx="1595">
                  <c:v>6.8</c:v>
                </c:pt>
                <c:pt idx="1596">
                  <c:v>6.8</c:v>
                </c:pt>
                <c:pt idx="1597">
                  <c:v>6.8</c:v>
                </c:pt>
                <c:pt idx="1598">
                  <c:v>6.8</c:v>
                </c:pt>
                <c:pt idx="1599">
                  <c:v>6.8</c:v>
                </c:pt>
                <c:pt idx="1600">
                  <c:v>6.8</c:v>
                </c:pt>
                <c:pt idx="1601">
                  <c:v>6.8</c:v>
                </c:pt>
                <c:pt idx="1602">
                  <c:v>6.8</c:v>
                </c:pt>
                <c:pt idx="1603">
                  <c:v>6.8</c:v>
                </c:pt>
                <c:pt idx="1604">
                  <c:v>6.8</c:v>
                </c:pt>
                <c:pt idx="1605">
                  <c:v>6.8</c:v>
                </c:pt>
                <c:pt idx="1606">
                  <c:v>6.8</c:v>
                </c:pt>
                <c:pt idx="1607">
                  <c:v>6.8</c:v>
                </c:pt>
                <c:pt idx="1608">
                  <c:v>6.8</c:v>
                </c:pt>
                <c:pt idx="1609">
                  <c:v>6.8</c:v>
                </c:pt>
                <c:pt idx="1610">
                  <c:v>6.8</c:v>
                </c:pt>
                <c:pt idx="1611">
                  <c:v>6.8</c:v>
                </c:pt>
                <c:pt idx="1612">
                  <c:v>6.8</c:v>
                </c:pt>
                <c:pt idx="1613">
                  <c:v>6.8</c:v>
                </c:pt>
                <c:pt idx="1614">
                  <c:v>6.8</c:v>
                </c:pt>
                <c:pt idx="1615">
                  <c:v>6.8</c:v>
                </c:pt>
                <c:pt idx="1616">
                  <c:v>6.8</c:v>
                </c:pt>
                <c:pt idx="1617">
                  <c:v>6.8</c:v>
                </c:pt>
                <c:pt idx="1618">
                  <c:v>6.8</c:v>
                </c:pt>
                <c:pt idx="1619">
                  <c:v>6.8</c:v>
                </c:pt>
                <c:pt idx="1620">
                  <c:v>6.8</c:v>
                </c:pt>
                <c:pt idx="1621">
                  <c:v>6.7</c:v>
                </c:pt>
                <c:pt idx="1622">
                  <c:v>6.7</c:v>
                </c:pt>
                <c:pt idx="1623">
                  <c:v>6.7</c:v>
                </c:pt>
                <c:pt idx="1624">
                  <c:v>6.7</c:v>
                </c:pt>
                <c:pt idx="1625">
                  <c:v>6.7</c:v>
                </c:pt>
                <c:pt idx="1626">
                  <c:v>6.7</c:v>
                </c:pt>
                <c:pt idx="1627">
                  <c:v>6.7</c:v>
                </c:pt>
                <c:pt idx="1628">
                  <c:v>6.7</c:v>
                </c:pt>
                <c:pt idx="1629">
                  <c:v>6.7</c:v>
                </c:pt>
                <c:pt idx="1630">
                  <c:v>6.7</c:v>
                </c:pt>
                <c:pt idx="1631">
                  <c:v>6.7</c:v>
                </c:pt>
                <c:pt idx="1632">
                  <c:v>6.7</c:v>
                </c:pt>
                <c:pt idx="1633">
                  <c:v>6.7</c:v>
                </c:pt>
                <c:pt idx="1634">
                  <c:v>6.7</c:v>
                </c:pt>
                <c:pt idx="1635">
                  <c:v>6.7</c:v>
                </c:pt>
                <c:pt idx="1636">
                  <c:v>6.7</c:v>
                </c:pt>
                <c:pt idx="1637">
                  <c:v>6.7</c:v>
                </c:pt>
                <c:pt idx="1638">
                  <c:v>6.7</c:v>
                </c:pt>
                <c:pt idx="1639">
                  <c:v>6.7</c:v>
                </c:pt>
                <c:pt idx="1640">
                  <c:v>6.7</c:v>
                </c:pt>
                <c:pt idx="1641">
                  <c:v>6.7</c:v>
                </c:pt>
                <c:pt idx="1642">
                  <c:v>6.7</c:v>
                </c:pt>
                <c:pt idx="1643">
                  <c:v>6.7</c:v>
                </c:pt>
                <c:pt idx="1644">
                  <c:v>6.7</c:v>
                </c:pt>
                <c:pt idx="1645">
                  <c:v>6.7</c:v>
                </c:pt>
                <c:pt idx="1646">
                  <c:v>6.7</c:v>
                </c:pt>
                <c:pt idx="1647">
                  <c:v>6.7</c:v>
                </c:pt>
                <c:pt idx="1648">
                  <c:v>6.7</c:v>
                </c:pt>
                <c:pt idx="1649">
                  <c:v>6.7</c:v>
                </c:pt>
                <c:pt idx="1650">
                  <c:v>6.7</c:v>
                </c:pt>
                <c:pt idx="1651">
                  <c:v>6.7</c:v>
                </c:pt>
                <c:pt idx="1652">
                  <c:v>6.7</c:v>
                </c:pt>
                <c:pt idx="1653">
                  <c:v>6.7</c:v>
                </c:pt>
                <c:pt idx="1654">
                  <c:v>6.7</c:v>
                </c:pt>
                <c:pt idx="1655">
                  <c:v>6.7</c:v>
                </c:pt>
                <c:pt idx="1656">
                  <c:v>6.7</c:v>
                </c:pt>
                <c:pt idx="1657">
                  <c:v>6.7</c:v>
                </c:pt>
                <c:pt idx="1658">
                  <c:v>6.7</c:v>
                </c:pt>
                <c:pt idx="1659">
                  <c:v>6.7</c:v>
                </c:pt>
                <c:pt idx="1660">
                  <c:v>6.7</c:v>
                </c:pt>
                <c:pt idx="1661">
                  <c:v>6.7</c:v>
                </c:pt>
                <c:pt idx="1662">
                  <c:v>6.7</c:v>
                </c:pt>
                <c:pt idx="1663">
                  <c:v>6.7</c:v>
                </c:pt>
                <c:pt idx="1664">
                  <c:v>6.7</c:v>
                </c:pt>
                <c:pt idx="1665">
                  <c:v>6.7</c:v>
                </c:pt>
                <c:pt idx="1666">
                  <c:v>6.7</c:v>
                </c:pt>
                <c:pt idx="1667">
                  <c:v>6.7</c:v>
                </c:pt>
                <c:pt idx="1668">
                  <c:v>6.7</c:v>
                </c:pt>
                <c:pt idx="1669">
                  <c:v>6.7</c:v>
                </c:pt>
                <c:pt idx="1670">
                  <c:v>6.7</c:v>
                </c:pt>
                <c:pt idx="1671">
                  <c:v>6.7</c:v>
                </c:pt>
                <c:pt idx="1672">
                  <c:v>6.7</c:v>
                </c:pt>
                <c:pt idx="1673">
                  <c:v>6.7</c:v>
                </c:pt>
                <c:pt idx="1674">
                  <c:v>6.7</c:v>
                </c:pt>
                <c:pt idx="1675">
                  <c:v>6.7</c:v>
                </c:pt>
                <c:pt idx="1676">
                  <c:v>6.7</c:v>
                </c:pt>
                <c:pt idx="1677">
                  <c:v>6.7</c:v>
                </c:pt>
                <c:pt idx="1678">
                  <c:v>6.7</c:v>
                </c:pt>
                <c:pt idx="1679">
                  <c:v>6.7</c:v>
                </c:pt>
                <c:pt idx="1680">
                  <c:v>6.7</c:v>
                </c:pt>
                <c:pt idx="1681">
                  <c:v>6.7</c:v>
                </c:pt>
                <c:pt idx="1682">
                  <c:v>6.7</c:v>
                </c:pt>
                <c:pt idx="1683">
                  <c:v>6.7</c:v>
                </c:pt>
                <c:pt idx="1684">
                  <c:v>6.7</c:v>
                </c:pt>
                <c:pt idx="1685">
                  <c:v>6.7</c:v>
                </c:pt>
                <c:pt idx="1686">
                  <c:v>6.7</c:v>
                </c:pt>
                <c:pt idx="1687">
                  <c:v>6.7</c:v>
                </c:pt>
                <c:pt idx="1688">
                  <c:v>6.7</c:v>
                </c:pt>
                <c:pt idx="1689">
                  <c:v>6.7</c:v>
                </c:pt>
                <c:pt idx="1690">
                  <c:v>6.7</c:v>
                </c:pt>
                <c:pt idx="1691">
                  <c:v>6.7</c:v>
                </c:pt>
                <c:pt idx="1692">
                  <c:v>6.7</c:v>
                </c:pt>
                <c:pt idx="1693">
                  <c:v>6.7</c:v>
                </c:pt>
                <c:pt idx="1694">
                  <c:v>6.7</c:v>
                </c:pt>
                <c:pt idx="1695">
                  <c:v>6.7</c:v>
                </c:pt>
                <c:pt idx="1696">
                  <c:v>6.7</c:v>
                </c:pt>
                <c:pt idx="1697">
                  <c:v>6.7</c:v>
                </c:pt>
                <c:pt idx="1698">
                  <c:v>6.7</c:v>
                </c:pt>
                <c:pt idx="1699">
                  <c:v>6.7</c:v>
                </c:pt>
                <c:pt idx="1700">
                  <c:v>6.7</c:v>
                </c:pt>
                <c:pt idx="1701">
                  <c:v>6.7</c:v>
                </c:pt>
                <c:pt idx="1702">
                  <c:v>6.7</c:v>
                </c:pt>
                <c:pt idx="1703">
                  <c:v>6.7</c:v>
                </c:pt>
                <c:pt idx="1704">
                  <c:v>6.7</c:v>
                </c:pt>
                <c:pt idx="1705">
                  <c:v>6.7</c:v>
                </c:pt>
                <c:pt idx="1706">
                  <c:v>6.7</c:v>
                </c:pt>
                <c:pt idx="1707">
                  <c:v>6.7</c:v>
                </c:pt>
                <c:pt idx="1708">
                  <c:v>6.7</c:v>
                </c:pt>
                <c:pt idx="1709">
                  <c:v>6.7</c:v>
                </c:pt>
                <c:pt idx="1710">
                  <c:v>6.7</c:v>
                </c:pt>
                <c:pt idx="1711">
                  <c:v>6.7</c:v>
                </c:pt>
                <c:pt idx="1712">
                  <c:v>6.7</c:v>
                </c:pt>
                <c:pt idx="1713">
                  <c:v>6.7</c:v>
                </c:pt>
                <c:pt idx="1714">
                  <c:v>6.7</c:v>
                </c:pt>
                <c:pt idx="1715">
                  <c:v>6.7</c:v>
                </c:pt>
                <c:pt idx="1716">
                  <c:v>6.7</c:v>
                </c:pt>
                <c:pt idx="1717">
                  <c:v>6.7</c:v>
                </c:pt>
                <c:pt idx="1718">
                  <c:v>6.7</c:v>
                </c:pt>
                <c:pt idx="1719">
                  <c:v>6.7</c:v>
                </c:pt>
                <c:pt idx="1720">
                  <c:v>6.7</c:v>
                </c:pt>
                <c:pt idx="1721">
                  <c:v>6.7</c:v>
                </c:pt>
                <c:pt idx="1722">
                  <c:v>6.7</c:v>
                </c:pt>
                <c:pt idx="1723">
                  <c:v>6.7</c:v>
                </c:pt>
                <c:pt idx="1724">
                  <c:v>6.7</c:v>
                </c:pt>
                <c:pt idx="1725">
                  <c:v>6.7</c:v>
                </c:pt>
                <c:pt idx="1726">
                  <c:v>6.7</c:v>
                </c:pt>
                <c:pt idx="1727">
                  <c:v>6.7</c:v>
                </c:pt>
                <c:pt idx="1728">
                  <c:v>6.7</c:v>
                </c:pt>
                <c:pt idx="1729">
                  <c:v>6.7</c:v>
                </c:pt>
                <c:pt idx="1730">
                  <c:v>6.7</c:v>
                </c:pt>
                <c:pt idx="1731">
                  <c:v>6.7</c:v>
                </c:pt>
                <c:pt idx="1732">
                  <c:v>6.7</c:v>
                </c:pt>
                <c:pt idx="1733">
                  <c:v>6.7</c:v>
                </c:pt>
                <c:pt idx="1734">
                  <c:v>6.7</c:v>
                </c:pt>
                <c:pt idx="1735">
                  <c:v>6.7</c:v>
                </c:pt>
                <c:pt idx="1736">
                  <c:v>6.7</c:v>
                </c:pt>
                <c:pt idx="1737">
                  <c:v>6.7</c:v>
                </c:pt>
                <c:pt idx="1738">
                  <c:v>6.7</c:v>
                </c:pt>
                <c:pt idx="1739">
                  <c:v>6.7</c:v>
                </c:pt>
                <c:pt idx="1740">
                  <c:v>6.7</c:v>
                </c:pt>
                <c:pt idx="1741">
                  <c:v>6.7</c:v>
                </c:pt>
                <c:pt idx="1742">
                  <c:v>6.7</c:v>
                </c:pt>
                <c:pt idx="1743">
                  <c:v>6.7</c:v>
                </c:pt>
                <c:pt idx="1744">
                  <c:v>6.7</c:v>
                </c:pt>
                <c:pt idx="1745">
                  <c:v>6.7</c:v>
                </c:pt>
                <c:pt idx="1746">
                  <c:v>6.7</c:v>
                </c:pt>
                <c:pt idx="1747">
                  <c:v>6.7</c:v>
                </c:pt>
                <c:pt idx="1748">
                  <c:v>6.7</c:v>
                </c:pt>
                <c:pt idx="1749">
                  <c:v>6.7</c:v>
                </c:pt>
                <c:pt idx="1750">
                  <c:v>6.7</c:v>
                </c:pt>
                <c:pt idx="1751">
                  <c:v>6.7</c:v>
                </c:pt>
                <c:pt idx="1752">
                  <c:v>6.7</c:v>
                </c:pt>
                <c:pt idx="1753">
                  <c:v>6.7</c:v>
                </c:pt>
                <c:pt idx="1754">
                  <c:v>6.7</c:v>
                </c:pt>
                <c:pt idx="1755">
                  <c:v>6.7</c:v>
                </c:pt>
                <c:pt idx="1756">
                  <c:v>6.7</c:v>
                </c:pt>
                <c:pt idx="1757">
                  <c:v>6.7</c:v>
                </c:pt>
                <c:pt idx="1758">
                  <c:v>6.7</c:v>
                </c:pt>
                <c:pt idx="1759">
                  <c:v>6.7</c:v>
                </c:pt>
                <c:pt idx="1760">
                  <c:v>6.7</c:v>
                </c:pt>
                <c:pt idx="1761">
                  <c:v>6.7</c:v>
                </c:pt>
                <c:pt idx="1762">
                  <c:v>6.7</c:v>
                </c:pt>
                <c:pt idx="1763">
                  <c:v>6.7</c:v>
                </c:pt>
                <c:pt idx="1764">
                  <c:v>6.7</c:v>
                </c:pt>
                <c:pt idx="1765">
                  <c:v>6.7</c:v>
                </c:pt>
                <c:pt idx="1766">
                  <c:v>6.7</c:v>
                </c:pt>
                <c:pt idx="1767">
                  <c:v>6.7</c:v>
                </c:pt>
                <c:pt idx="1768">
                  <c:v>6.7</c:v>
                </c:pt>
                <c:pt idx="1769">
                  <c:v>6.7</c:v>
                </c:pt>
                <c:pt idx="1770">
                  <c:v>6.7</c:v>
                </c:pt>
                <c:pt idx="1771">
                  <c:v>6.7</c:v>
                </c:pt>
                <c:pt idx="1772">
                  <c:v>6.7</c:v>
                </c:pt>
                <c:pt idx="1773">
                  <c:v>6.7</c:v>
                </c:pt>
                <c:pt idx="1774">
                  <c:v>6.7</c:v>
                </c:pt>
                <c:pt idx="1775">
                  <c:v>6.7</c:v>
                </c:pt>
                <c:pt idx="1776">
                  <c:v>6.7</c:v>
                </c:pt>
                <c:pt idx="1777">
                  <c:v>6.7</c:v>
                </c:pt>
                <c:pt idx="1778">
                  <c:v>6.7</c:v>
                </c:pt>
                <c:pt idx="1779">
                  <c:v>6.7</c:v>
                </c:pt>
                <c:pt idx="1780">
                  <c:v>6.7</c:v>
                </c:pt>
                <c:pt idx="1781">
                  <c:v>6.7</c:v>
                </c:pt>
                <c:pt idx="1782">
                  <c:v>6.7</c:v>
                </c:pt>
                <c:pt idx="1783">
                  <c:v>6.7</c:v>
                </c:pt>
                <c:pt idx="1784">
                  <c:v>6.7</c:v>
                </c:pt>
                <c:pt idx="1785">
                  <c:v>6.7</c:v>
                </c:pt>
                <c:pt idx="1786">
                  <c:v>6.7</c:v>
                </c:pt>
                <c:pt idx="1787">
                  <c:v>6.7</c:v>
                </c:pt>
                <c:pt idx="1788">
                  <c:v>6.7</c:v>
                </c:pt>
                <c:pt idx="1789">
                  <c:v>6.7</c:v>
                </c:pt>
                <c:pt idx="1790">
                  <c:v>6.7</c:v>
                </c:pt>
                <c:pt idx="1791">
                  <c:v>6.7</c:v>
                </c:pt>
                <c:pt idx="1792">
                  <c:v>6.7</c:v>
                </c:pt>
                <c:pt idx="1793">
                  <c:v>6.7</c:v>
                </c:pt>
                <c:pt idx="1794">
                  <c:v>6.7</c:v>
                </c:pt>
                <c:pt idx="1795">
                  <c:v>6.7</c:v>
                </c:pt>
                <c:pt idx="1796">
                  <c:v>6.7</c:v>
                </c:pt>
                <c:pt idx="1797">
                  <c:v>6.7</c:v>
                </c:pt>
                <c:pt idx="1798">
                  <c:v>6.7</c:v>
                </c:pt>
                <c:pt idx="1799">
                  <c:v>6.7</c:v>
                </c:pt>
                <c:pt idx="1800">
                  <c:v>6.7</c:v>
                </c:pt>
                <c:pt idx="1801">
                  <c:v>6.7</c:v>
                </c:pt>
                <c:pt idx="1802">
                  <c:v>6.6</c:v>
                </c:pt>
                <c:pt idx="1803">
                  <c:v>6.6</c:v>
                </c:pt>
                <c:pt idx="1804">
                  <c:v>6.6</c:v>
                </c:pt>
                <c:pt idx="1805">
                  <c:v>6.6</c:v>
                </c:pt>
                <c:pt idx="1806">
                  <c:v>6.6</c:v>
                </c:pt>
                <c:pt idx="1807">
                  <c:v>6.6</c:v>
                </c:pt>
                <c:pt idx="1808">
                  <c:v>6.6</c:v>
                </c:pt>
                <c:pt idx="1809">
                  <c:v>6.6</c:v>
                </c:pt>
                <c:pt idx="1810">
                  <c:v>6.6</c:v>
                </c:pt>
                <c:pt idx="1811">
                  <c:v>6.6</c:v>
                </c:pt>
                <c:pt idx="1812">
                  <c:v>6.6</c:v>
                </c:pt>
                <c:pt idx="1813">
                  <c:v>6.6</c:v>
                </c:pt>
                <c:pt idx="1814">
                  <c:v>6.6</c:v>
                </c:pt>
                <c:pt idx="1815">
                  <c:v>6.6</c:v>
                </c:pt>
                <c:pt idx="1816">
                  <c:v>6.6</c:v>
                </c:pt>
                <c:pt idx="1817">
                  <c:v>6.6</c:v>
                </c:pt>
                <c:pt idx="1818">
                  <c:v>6.6</c:v>
                </c:pt>
                <c:pt idx="1819">
                  <c:v>6.6</c:v>
                </c:pt>
                <c:pt idx="1820">
                  <c:v>6.6</c:v>
                </c:pt>
                <c:pt idx="1821">
                  <c:v>6.6</c:v>
                </c:pt>
                <c:pt idx="1822">
                  <c:v>6.6</c:v>
                </c:pt>
                <c:pt idx="1823">
                  <c:v>6.6</c:v>
                </c:pt>
                <c:pt idx="1824">
                  <c:v>6.6</c:v>
                </c:pt>
                <c:pt idx="1825">
                  <c:v>6.6</c:v>
                </c:pt>
                <c:pt idx="1826">
                  <c:v>6.6</c:v>
                </c:pt>
                <c:pt idx="1827">
                  <c:v>6.6</c:v>
                </c:pt>
                <c:pt idx="1828">
                  <c:v>6.6</c:v>
                </c:pt>
                <c:pt idx="1829">
                  <c:v>6.6</c:v>
                </c:pt>
                <c:pt idx="1830">
                  <c:v>6.6</c:v>
                </c:pt>
                <c:pt idx="1831">
                  <c:v>6.6</c:v>
                </c:pt>
                <c:pt idx="1832">
                  <c:v>6.6</c:v>
                </c:pt>
                <c:pt idx="1833">
                  <c:v>6.6</c:v>
                </c:pt>
                <c:pt idx="1834">
                  <c:v>6.6</c:v>
                </c:pt>
                <c:pt idx="1835">
                  <c:v>6.6</c:v>
                </c:pt>
                <c:pt idx="1836">
                  <c:v>6.6</c:v>
                </c:pt>
                <c:pt idx="1837">
                  <c:v>6.6</c:v>
                </c:pt>
                <c:pt idx="1838">
                  <c:v>6.6</c:v>
                </c:pt>
                <c:pt idx="1839">
                  <c:v>6.6</c:v>
                </c:pt>
                <c:pt idx="1840">
                  <c:v>6.6</c:v>
                </c:pt>
                <c:pt idx="1841">
                  <c:v>6.6</c:v>
                </c:pt>
                <c:pt idx="1842">
                  <c:v>6.6</c:v>
                </c:pt>
                <c:pt idx="1843">
                  <c:v>6.6</c:v>
                </c:pt>
                <c:pt idx="1844">
                  <c:v>6.6</c:v>
                </c:pt>
                <c:pt idx="1845">
                  <c:v>6.6</c:v>
                </c:pt>
                <c:pt idx="1846">
                  <c:v>6.6</c:v>
                </c:pt>
                <c:pt idx="1847">
                  <c:v>6.6</c:v>
                </c:pt>
                <c:pt idx="1848">
                  <c:v>6.6</c:v>
                </c:pt>
                <c:pt idx="1849">
                  <c:v>6.6</c:v>
                </c:pt>
                <c:pt idx="1850">
                  <c:v>6.6</c:v>
                </c:pt>
                <c:pt idx="1851">
                  <c:v>6.6</c:v>
                </c:pt>
                <c:pt idx="1852">
                  <c:v>6.6</c:v>
                </c:pt>
                <c:pt idx="1853">
                  <c:v>6.6</c:v>
                </c:pt>
                <c:pt idx="1854">
                  <c:v>6.6</c:v>
                </c:pt>
                <c:pt idx="1855">
                  <c:v>6.6</c:v>
                </c:pt>
                <c:pt idx="1856">
                  <c:v>6.6</c:v>
                </c:pt>
                <c:pt idx="1857">
                  <c:v>6.6</c:v>
                </c:pt>
                <c:pt idx="1858">
                  <c:v>6.6</c:v>
                </c:pt>
                <c:pt idx="1859">
                  <c:v>6.6</c:v>
                </c:pt>
                <c:pt idx="1860">
                  <c:v>6.6</c:v>
                </c:pt>
                <c:pt idx="1861">
                  <c:v>6.6</c:v>
                </c:pt>
                <c:pt idx="1862">
                  <c:v>6.6</c:v>
                </c:pt>
                <c:pt idx="1863">
                  <c:v>6.6</c:v>
                </c:pt>
                <c:pt idx="1864">
                  <c:v>6.6</c:v>
                </c:pt>
                <c:pt idx="1865">
                  <c:v>6.6</c:v>
                </c:pt>
                <c:pt idx="1866">
                  <c:v>6.6</c:v>
                </c:pt>
                <c:pt idx="1867">
                  <c:v>6.6</c:v>
                </c:pt>
                <c:pt idx="1868">
                  <c:v>6.6</c:v>
                </c:pt>
                <c:pt idx="1869">
                  <c:v>6.6</c:v>
                </c:pt>
                <c:pt idx="1870">
                  <c:v>6.6</c:v>
                </c:pt>
                <c:pt idx="1871">
                  <c:v>6.6</c:v>
                </c:pt>
                <c:pt idx="1872">
                  <c:v>6.6</c:v>
                </c:pt>
                <c:pt idx="1873">
                  <c:v>6.6</c:v>
                </c:pt>
                <c:pt idx="1874">
                  <c:v>6.6</c:v>
                </c:pt>
                <c:pt idx="1875">
                  <c:v>6.6</c:v>
                </c:pt>
                <c:pt idx="1876">
                  <c:v>6.6</c:v>
                </c:pt>
                <c:pt idx="1877">
                  <c:v>6.6</c:v>
                </c:pt>
                <c:pt idx="1878">
                  <c:v>6.6</c:v>
                </c:pt>
                <c:pt idx="1879">
                  <c:v>6.6</c:v>
                </c:pt>
                <c:pt idx="1880">
                  <c:v>6.6</c:v>
                </c:pt>
                <c:pt idx="1881">
                  <c:v>6.6</c:v>
                </c:pt>
                <c:pt idx="1882">
                  <c:v>6.6</c:v>
                </c:pt>
                <c:pt idx="1883">
                  <c:v>6.6</c:v>
                </c:pt>
                <c:pt idx="1884">
                  <c:v>6.6</c:v>
                </c:pt>
                <c:pt idx="1885">
                  <c:v>6.6</c:v>
                </c:pt>
                <c:pt idx="1886">
                  <c:v>6.6</c:v>
                </c:pt>
                <c:pt idx="1887">
                  <c:v>6.6</c:v>
                </c:pt>
                <c:pt idx="1888">
                  <c:v>6.6</c:v>
                </c:pt>
                <c:pt idx="1889">
                  <c:v>6.6</c:v>
                </c:pt>
                <c:pt idx="1890">
                  <c:v>6.6</c:v>
                </c:pt>
                <c:pt idx="1891">
                  <c:v>6.6</c:v>
                </c:pt>
                <c:pt idx="1892">
                  <c:v>6.6</c:v>
                </c:pt>
                <c:pt idx="1893">
                  <c:v>6.6</c:v>
                </c:pt>
                <c:pt idx="1894">
                  <c:v>6.6</c:v>
                </c:pt>
                <c:pt idx="1895">
                  <c:v>6.6</c:v>
                </c:pt>
                <c:pt idx="1896">
                  <c:v>6.6</c:v>
                </c:pt>
                <c:pt idx="1897">
                  <c:v>6.6</c:v>
                </c:pt>
                <c:pt idx="1898">
                  <c:v>6.6</c:v>
                </c:pt>
                <c:pt idx="1899">
                  <c:v>6.6</c:v>
                </c:pt>
                <c:pt idx="1900">
                  <c:v>6.6</c:v>
                </c:pt>
                <c:pt idx="1901">
                  <c:v>6.6</c:v>
                </c:pt>
                <c:pt idx="1902">
                  <c:v>6.6</c:v>
                </c:pt>
                <c:pt idx="1903">
                  <c:v>6.6</c:v>
                </c:pt>
                <c:pt idx="1904">
                  <c:v>6.6</c:v>
                </c:pt>
                <c:pt idx="1905">
                  <c:v>6.6</c:v>
                </c:pt>
                <c:pt idx="1906">
                  <c:v>6.6</c:v>
                </c:pt>
                <c:pt idx="1907">
                  <c:v>6.6</c:v>
                </c:pt>
                <c:pt idx="1908">
                  <c:v>6.6</c:v>
                </c:pt>
                <c:pt idx="1909">
                  <c:v>6.6</c:v>
                </c:pt>
                <c:pt idx="1910">
                  <c:v>6.6</c:v>
                </c:pt>
                <c:pt idx="1911">
                  <c:v>6.6</c:v>
                </c:pt>
                <c:pt idx="1912">
                  <c:v>6.6</c:v>
                </c:pt>
                <c:pt idx="1913">
                  <c:v>6.6</c:v>
                </c:pt>
                <c:pt idx="1914">
                  <c:v>6.6</c:v>
                </c:pt>
                <c:pt idx="1915">
                  <c:v>6.6</c:v>
                </c:pt>
                <c:pt idx="1916">
                  <c:v>6.6</c:v>
                </c:pt>
                <c:pt idx="1917">
                  <c:v>6.6</c:v>
                </c:pt>
                <c:pt idx="1918">
                  <c:v>6.6</c:v>
                </c:pt>
                <c:pt idx="1919">
                  <c:v>6.6</c:v>
                </c:pt>
                <c:pt idx="1920">
                  <c:v>6.6</c:v>
                </c:pt>
                <c:pt idx="1921">
                  <c:v>6.6</c:v>
                </c:pt>
                <c:pt idx="1922">
                  <c:v>6.6</c:v>
                </c:pt>
                <c:pt idx="1923">
                  <c:v>6.6</c:v>
                </c:pt>
                <c:pt idx="1924">
                  <c:v>6.6</c:v>
                </c:pt>
                <c:pt idx="1925">
                  <c:v>6.6</c:v>
                </c:pt>
                <c:pt idx="1926">
                  <c:v>6.6</c:v>
                </c:pt>
                <c:pt idx="1927">
                  <c:v>6.6</c:v>
                </c:pt>
                <c:pt idx="1928">
                  <c:v>6.6</c:v>
                </c:pt>
                <c:pt idx="1929">
                  <c:v>6.6</c:v>
                </c:pt>
                <c:pt idx="1930">
                  <c:v>6.6</c:v>
                </c:pt>
                <c:pt idx="1931">
                  <c:v>6.6</c:v>
                </c:pt>
                <c:pt idx="1932">
                  <c:v>6.6</c:v>
                </c:pt>
                <c:pt idx="1933">
                  <c:v>6.6</c:v>
                </c:pt>
                <c:pt idx="1934">
                  <c:v>6.6</c:v>
                </c:pt>
                <c:pt idx="1935">
                  <c:v>6.6</c:v>
                </c:pt>
                <c:pt idx="1936">
                  <c:v>6.6</c:v>
                </c:pt>
                <c:pt idx="1937">
                  <c:v>6.6</c:v>
                </c:pt>
                <c:pt idx="1938">
                  <c:v>6.6</c:v>
                </c:pt>
                <c:pt idx="1939">
                  <c:v>6.6</c:v>
                </c:pt>
                <c:pt idx="1940">
                  <c:v>6.6</c:v>
                </c:pt>
                <c:pt idx="1941">
                  <c:v>6.6</c:v>
                </c:pt>
                <c:pt idx="1942">
                  <c:v>6.6</c:v>
                </c:pt>
                <c:pt idx="1943">
                  <c:v>6.6</c:v>
                </c:pt>
                <c:pt idx="1944">
                  <c:v>6.6</c:v>
                </c:pt>
                <c:pt idx="1945">
                  <c:v>6.6</c:v>
                </c:pt>
                <c:pt idx="1946">
                  <c:v>6.6</c:v>
                </c:pt>
                <c:pt idx="1947">
                  <c:v>6.6</c:v>
                </c:pt>
                <c:pt idx="1948">
                  <c:v>6.6</c:v>
                </c:pt>
                <c:pt idx="1949">
                  <c:v>6.6</c:v>
                </c:pt>
                <c:pt idx="1950">
                  <c:v>6.6</c:v>
                </c:pt>
                <c:pt idx="1951">
                  <c:v>6.6</c:v>
                </c:pt>
                <c:pt idx="1952">
                  <c:v>6.6</c:v>
                </c:pt>
                <c:pt idx="1953">
                  <c:v>6.6</c:v>
                </c:pt>
                <c:pt idx="1954">
                  <c:v>6.6</c:v>
                </c:pt>
                <c:pt idx="1955">
                  <c:v>6.6</c:v>
                </c:pt>
                <c:pt idx="1956">
                  <c:v>6.6</c:v>
                </c:pt>
                <c:pt idx="1957">
                  <c:v>6.6</c:v>
                </c:pt>
                <c:pt idx="1958">
                  <c:v>6.6</c:v>
                </c:pt>
                <c:pt idx="1959">
                  <c:v>6.6</c:v>
                </c:pt>
                <c:pt idx="1960">
                  <c:v>6.6</c:v>
                </c:pt>
                <c:pt idx="1961">
                  <c:v>6.6</c:v>
                </c:pt>
                <c:pt idx="1962">
                  <c:v>6.6</c:v>
                </c:pt>
                <c:pt idx="1963">
                  <c:v>6.6</c:v>
                </c:pt>
                <c:pt idx="1964">
                  <c:v>6.6</c:v>
                </c:pt>
                <c:pt idx="1965">
                  <c:v>6.6</c:v>
                </c:pt>
                <c:pt idx="1966">
                  <c:v>6.6</c:v>
                </c:pt>
                <c:pt idx="1967">
                  <c:v>6.6</c:v>
                </c:pt>
                <c:pt idx="1968">
                  <c:v>6.6</c:v>
                </c:pt>
                <c:pt idx="1969">
                  <c:v>6.5</c:v>
                </c:pt>
                <c:pt idx="1970">
                  <c:v>6.5</c:v>
                </c:pt>
                <c:pt idx="1971">
                  <c:v>6.5</c:v>
                </c:pt>
                <c:pt idx="1972">
                  <c:v>6.5</c:v>
                </c:pt>
                <c:pt idx="1973">
                  <c:v>6.5</c:v>
                </c:pt>
                <c:pt idx="1974">
                  <c:v>6.5</c:v>
                </c:pt>
                <c:pt idx="1975">
                  <c:v>6.5</c:v>
                </c:pt>
                <c:pt idx="1976">
                  <c:v>6.5</c:v>
                </c:pt>
                <c:pt idx="1977">
                  <c:v>6.5</c:v>
                </c:pt>
                <c:pt idx="1978">
                  <c:v>6.5</c:v>
                </c:pt>
                <c:pt idx="1979">
                  <c:v>6.5</c:v>
                </c:pt>
                <c:pt idx="1980">
                  <c:v>6.5</c:v>
                </c:pt>
                <c:pt idx="1981">
                  <c:v>6.5</c:v>
                </c:pt>
                <c:pt idx="1982">
                  <c:v>6.5</c:v>
                </c:pt>
                <c:pt idx="1983">
                  <c:v>6.5</c:v>
                </c:pt>
                <c:pt idx="1984">
                  <c:v>6.5</c:v>
                </c:pt>
                <c:pt idx="1985">
                  <c:v>6.5</c:v>
                </c:pt>
                <c:pt idx="1986">
                  <c:v>6.5</c:v>
                </c:pt>
                <c:pt idx="1987">
                  <c:v>6.5</c:v>
                </c:pt>
                <c:pt idx="1988">
                  <c:v>6.5</c:v>
                </c:pt>
                <c:pt idx="1989">
                  <c:v>6.5</c:v>
                </c:pt>
                <c:pt idx="1990">
                  <c:v>6.5</c:v>
                </c:pt>
                <c:pt idx="1991">
                  <c:v>6.5</c:v>
                </c:pt>
                <c:pt idx="1992">
                  <c:v>6.5</c:v>
                </c:pt>
                <c:pt idx="1993">
                  <c:v>6.5</c:v>
                </c:pt>
                <c:pt idx="1994">
                  <c:v>6.5</c:v>
                </c:pt>
                <c:pt idx="1995">
                  <c:v>6.5</c:v>
                </c:pt>
                <c:pt idx="1996">
                  <c:v>6.5</c:v>
                </c:pt>
                <c:pt idx="1997">
                  <c:v>6.5</c:v>
                </c:pt>
                <c:pt idx="1998">
                  <c:v>6.5</c:v>
                </c:pt>
                <c:pt idx="1999">
                  <c:v>6.5</c:v>
                </c:pt>
                <c:pt idx="2000">
                  <c:v>6.5</c:v>
                </c:pt>
                <c:pt idx="2001">
                  <c:v>6.5</c:v>
                </c:pt>
                <c:pt idx="2002">
                  <c:v>6.5</c:v>
                </c:pt>
                <c:pt idx="2003">
                  <c:v>6.5</c:v>
                </c:pt>
                <c:pt idx="2004">
                  <c:v>6.5</c:v>
                </c:pt>
                <c:pt idx="2005">
                  <c:v>6.5</c:v>
                </c:pt>
                <c:pt idx="2006">
                  <c:v>6.5</c:v>
                </c:pt>
                <c:pt idx="2007">
                  <c:v>6.5</c:v>
                </c:pt>
                <c:pt idx="2008">
                  <c:v>6.5</c:v>
                </c:pt>
                <c:pt idx="2009">
                  <c:v>6.5</c:v>
                </c:pt>
                <c:pt idx="2010">
                  <c:v>6.5</c:v>
                </c:pt>
                <c:pt idx="2011">
                  <c:v>6.5</c:v>
                </c:pt>
                <c:pt idx="2012">
                  <c:v>6.5</c:v>
                </c:pt>
                <c:pt idx="2013">
                  <c:v>6.5</c:v>
                </c:pt>
                <c:pt idx="2014">
                  <c:v>6.5</c:v>
                </c:pt>
                <c:pt idx="2015">
                  <c:v>6.5</c:v>
                </c:pt>
                <c:pt idx="2016">
                  <c:v>6.5</c:v>
                </c:pt>
                <c:pt idx="2017">
                  <c:v>6.5</c:v>
                </c:pt>
                <c:pt idx="2018">
                  <c:v>6.5</c:v>
                </c:pt>
                <c:pt idx="2019">
                  <c:v>6.5</c:v>
                </c:pt>
                <c:pt idx="2020">
                  <c:v>6.5</c:v>
                </c:pt>
                <c:pt idx="2021">
                  <c:v>6.5</c:v>
                </c:pt>
                <c:pt idx="2022">
                  <c:v>6.5</c:v>
                </c:pt>
                <c:pt idx="2023">
                  <c:v>6.5</c:v>
                </c:pt>
                <c:pt idx="2024">
                  <c:v>6.5</c:v>
                </c:pt>
                <c:pt idx="2025">
                  <c:v>6.5</c:v>
                </c:pt>
                <c:pt idx="2026">
                  <c:v>6.5</c:v>
                </c:pt>
                <c:pt idx="2027">
                  <c:v>6.5</c:v>
                </c:pt>
                <c:pt idx="2028">
                  <c:v>6.5</c:v>
                </c:pt>
                <c:pt idx="2029">
                  <c:v>6.5</c:v>
                </c:pt>
                <c:pt idx="2030">
                  <c:v>6.5</c:v>
                </c:pt>
                <c:pt idx="2031">
                  <c:v>6.5</c:v>
                </c:pt>
                <c:pt idx="2032">
                  <c:v>6.5</c:v>
                </c:pt>
                <c:pt idx="2033">
                  <c:v>6.5</c:v>
                </c:pt>
                <c:pt idx="2034">
                  <c:v>6.5</c:v>
                </c:pt>
                <c:pt idx="2035">
                  <c:v>6.5</c:v>
                </c:pt>
                <c:pt idx="2036">
                  <c:v>6.5</c:v>
                </c:pt>
                <c:pt idx="2037">
                  <c:v>6.5</c:v>
                </c:pt>
                <c:pt idx="2038">
                  <c:v>6.5</c:v>
                </c:pt>
                <c:pt idx="2039">
                  <c:v>6.5</c:v>
                </c:pt>
                <c:pt idx="2040">
                  <c:v>6.5</c:v>
                </c:pt>
                <c:pt idx="2041">
                  <c:v>6.5</c:v>
                </c:pt>
                <c:pt idx="2042">
                  <c:v>6.5</c:v>
                </c:pt>
                <c:pt idx="2043">
                  <c:v>6.5</c:v>
                </c:pt>
                <c:pt idx="2044">
                  <c:v>6.5</c:v>
                </c:pt>
                <c:pt idx="2045">
                  <c:v>6.5</c:v>
                </c:pt>
                <c:pt idx="2046">
                  <c:v>6.5</c:v>
                </c:pt>
                <c:pt idx="2047">
                  <c:v>6.5</c:v>
                </c:pt>
                <c:pt idx="2048">
                  <c:v>6.5</c:v>
                </c:pt>
                <c:pt idx="2049">
                  <c:v>6.5</c:v>
                </c:pt>
                <c:pt idx="2050">
                  <c:v>6.5</c:v>
                </c:pt>
                <c:pt idx="2051">
                  <c:v>6.5</c:v>
                </c:pt>
                <c:pt idx="2052">
                  <c:v>6.5</c:v>
                </c:pt>
                <c:pt idx="2053">
                  <c:v>6.5</c:v>
                </c:pt>
                <c:pt idx="2054">
                  <c:v>6.5</c:v>
                </c:pt>
                <c:pt idx="2055">
                  <c:v>6.5</c:v>
                </c:pt>
                <c:pt idx="2056">
                  <c:v>6.5</c:v>
                </c:pt>
                <c:pt idx="2057">
                  <c:v>6.5</c:v>
                </c:pt>
                <c:pt idx="2058">
                  <c:v>6.5</c:v>
                </c:pt>
                <c:pt idx="2059">
                  <c:v>6.5</c:v>
                </c:pt>
                <c:pt idx="2060">
                  <c:v>6.5</c:v>
                </c:pt>
                <c:pt idx="2061">
                  <c:v>6.5</c:v>
                </c:pt>
                <c:pt idx="2062">
                  <c:v>6.5</c:v>
                </c:pt>
                <c:pt idx="2063">
                  <c:v>6.5</c:v>
                </c:pt>
                <c:pt idx="2064">
                  <c:v>6.5</c:v>
                </c:pt>
                <c:pt idx="2065">
                  <c:v>6.5</c:v>
                </c:pt>
                <c:pt idx="2066">
                  <c:v>6.5</c:v>
                </c:pt>
                <c:pt idx="2067">
                  <c:v>6.5</c:v>
                </c:pt>
                <c:pt idx="2068">
                  <c:v>6.5</c:v>
                </c:pt>
                <c:pt idx="2069">
                  <c:v>6.5</c:v>
                </c:pt>
                <c:pt idx="2070">
                  <c:v>6.5</c:v>
                </c:pt>
                <c:pt idx="2071">
                  <c:v>6.5</c:v>
                </c:pt>
                <c:pt idx="2072">
                  <c:v>6.5</c:v>
                </c:pt>
                <c:pt idx="2073">
                  <c:v>6.5</c:v>
                </c:pt>
                <c:pt idx="2074">
                  <c:v>6.5</c:v>
                </c:pt>
                <c:pt idx="2075">
                  <c:v>6.5</c:v>
                </c:pt>
                <c:pt idx="2076">
                  <c:v>6.5</c:v>
                </c:pt>
                <c:pt idx="2077">
                  <c:v>6.5</c:v>
                </c:pt>
                <c:pt idx="2078">
                  <c:v>6.5</c:v>
                </c:pt>
                <c:pt idx="2079">
                  <c:v>6.5</c:v>
                </c:pt>
                <c:pt idx="2080">
                  <c:v>6.5</c:v>
                </c:pt>
                <c:pt idx="2081">
                  <c:v>6.5</c:v>
                </c:pt>
                <c:pt idx="2082">
                  <c:v>6.5</c:v>
                </c:pt>
                <c:pt idx="2083">
                  <c:v>6.5</c:v>
                </c:pt>
                <c:pt idx="2084">
                  <c:v>6.5</c:v>
                </c:pt>
                <c:pt idx="2085">
                  <c:v>6.5</c:v>
                </c:pt>
                <c:pt idx="2086">
                  <c:v>6.5</c:v>
                </c:pt>
                <c:pt idx="2087">
                  <c:v>6.5</c:v>
                </c:pt>
                <c:pt idx="2088">
                  <c:v>6.5</c:v>
                </c:pt>
                <c:pt idx="2089">
                  <c:v>6.5</c:v>
                </c:pt>
                <c:pt idx="2090">
                  <c:v>6.5</c:v>
                </c:pt>
                <c:pt idx="2091">
                  <c:v>6.5</c:v>
                </c:pt>
                <c:pt idx="2092">
                  <c:v>6.5</c:v>
                </c:pt>
                <c:pt idx="2093">
                  <c:v>6.5</c:v>
                </c:pt>
                <c:pt idx="2094">
                  <c:v>6.5</c:v>
                </c:pt>
                <c:pt idx="2095">
                  <c:v>6.5</c:v>
                </c:pt>
                <c:pt idx="2096">
                  <c:v>6.5</c:v>
                </c:pt>
                <c:pt idx="2097">
                  <c:v>6.5</c:v>
                </c:pt>
                <c:pt idx="2098">
                  <c:v>6.5</c:v>
                </c:pt>
                <c:pt idx="2099">
                  <c:v>6.5</c:v>
                </c:pt>
                <c:pt idx="2100">
                  <c:v>6.5</c:v>
                </c:pt>
                <c:pt idx="2101">
                  <c:v>6.5</c:v>
                </c:pt>
                <c:pt idx="2102">
                  <c:v>6.5</c:v>
                </c:pt>
                <c:pt idx="2103">
                  <c:v>6.5</c:v>
                </c:pt>
                <c:pt idx="2104">
                  <c:v>6.5</c:v>
                </c:pt>
                <c:pt idx="2105">
                  <c:v>6.5</c:v>
                </c:pt>
                <c:pt idx="2106">
                  <c:v>6.5</c:v>
                </c:pt>
                <c:pt idx="2107">
                  <c:v>6.5</c:v>
                </c:pt>
                <c:pt idx="2108">
                  <c:v>6.5</c:v>
                </c:pt>
                <c:pt idx="2109">
                  <c:v>6.5</c:v>
                </c:pt>
                <c:pt idx="2110">
                  <c:v>6.5</c:v>
                </c:pt>
                <c:pt idx="2111">
                  <c:v>6.5</c:v>
                </c:pt>
                <c:pt idx="2112">
                  <c:v>6.5</c:v>
                </c:pt>
                <c:pt idx="2113">
                  <c:v>6.5</c:v>
                </c:pt>
                <c:pt idx="2114">
                  <c:v>6.5</c:v>
                </c:pt>
                <c:pt idx="2115">
                  <c:v>6.5</c:v>
                </c:pt>
                <c:pt idx="2116">
                  <c:v>6.5</c:v>
                </c:pt>
                <c:pt idx="2117">
                  <c:v>6.5</c:v>
                </c:pt>
                <c:pt idx="2118">
                  <c:v>6.5</c:v>
                </c:pt>
                <c:pt idx="2119">
                  <c:v>6.5</c:v>
                </c:pt>
                <c:pt idx="2120">
                  <c:v>6.5</c:v>
                </c:pt>
                <c:pt idx="2121">
                  <c:v>6.5</c:v>
                </c:pt>
                <c:pt idx="2122">
                  <c:v>6.5</c:v>
                </c:pt>
                <c:pt idx="2123">
                  <c:v>6.5</c:v>
                </c:pt>
                <c:pt idx="2124">
                  <c:v>6.5</c:v>
                </c:pt>
                <c:pt idx="2125">
                  <c:v>6.5</c:v>
                </c:pt>
                <c:pt idx="2126">
                  <c:v>6.5</c:v>
                </c:pt>
                <c:pt idx="2127">
                  <c:v>6.5</c:v>
                </c:pt>
                <c:pt idx="2128">
                  <c:v>6.5</c:v>
                </c:pt>
                <c:pt idx="2129">
                  <c:v>6.4</c:v>
                </c:pt>
                <c:pt idx="2130">
                  <c:v>6.4</c:v>
                </c:pt>
                <c:pt idx="2131">
                  <c:v>6.4</c:v>
                </c:pt>
                <c:pt idx="2132">
                  <c:v>6.4</c:v>
                </c:pt>
                <c:pt idx="2133">
                  <c:v>6.4</c:v>
                </c:pt>
                <c:pt idx="2134">
                  <c:v>6.4</c:v>
                </c:pt>
                <c:pt idx="2135">
                  <c:v>6.4</c:v>
                </c:pt>
                <c:pt idx="2136">
                  <c:v>6.4</c:v>
                </c:pt>
                <c:pt idx="2137">
                  <c:v>6.4</c:v>
                </c:pt>
                <c:pt idx="2138">
                  <c:v>6.4</c:v>
                </c:pt>
                <c:pt idx="2139">
                  <c:v>6.4</c:v>
                </c:pt>
                <c:pt idx="2140">
                  <c:v>6.4</c:v>
                </c:pt>
                <c:pt idx="2141">
                  <c:v>6.4</c:v>
                </c:pt>
                <c:pt idx="2142">
                  <c:v>6.4</c:v>
                </c:pt>
                <c:pt idx="2143">
                  <c:v>6.4</c:v>
                </c:pt>
                <c:pt idx="2144">
                  <c:v>6.4</c:v>
                </c:pt>
                <c:pt idx="2145">
                  <c:v>6.4</c:v>
                </c:pt>
                <c:pt idx="2146">
                  <c:v>6.4</c:v>
                </c:pt>
                <c:pt idx="2147">
                  <c:v>6.4</c:v>
                </c:pt>
                <c:pt idx="2148">
                  <c:v>6.4</c:v>
                </c:pt>
                <c:pt idx="2149">
                  <c:v>6.4</c:v>
                </c:pt>
                <c:pt idx="2150">
                  <c:v>6.4</c:v>
                </c:pt>
                <c:pt idx="2151">
                  <c:v>6.4</c:v>
                </c:pt>
                <c:pt idx="2152">
                  <c:v>6.4</c:v>
                </c:pt>
                <c:pt idx="2153">
                  <c:v>6.4</c:v>
                </c:pt>
                <c:pt idx="2154">
                  <c:v>6.4</c:v>
                </c:pt>
                <c:pt idx="2155">
                  <c:v>6.4</c:v>
                </c:pt>
                <c:pt idx="2156">
                  <c:v>6.4</c:v>
                </c:pt>
                <c:pt idx="2157">
                  <c:v>6.4</c:v>
                </c:pt>
                <c:pt idx="2158">
                  <c:v>6.4</c:v>
                </c:pt>
                <c:pt idx="2159">
                  <c:v>6.4</c:v>
                </c:pt>
                <c:pt idx="2160">
                  <c:v>6.4</c:v>
                </c:pt>
                <c:pt idx="2161">
                  <c:v>6.4</c:v>
                </c:pt>
                <c:pt idx="2162">
                  <c:v>6.4</c:v>
                </c:pt>
                <c:pt idx="2163">
                  <c:v>6.4</c:v>
                </c:pt>
                <c:pt idx="2164">
                  <c:v>6.4</c:v>
                </c:pt>
                <c:pt idx="2165">
                  <c:v>6.4</c:v>
                </c:pt>
                <c:pt idx="2166">
                  <c:v>6.4</c:v>
                </c:pt>
                <c:pt idx="2167">
                  <c:v>6.4</c:v>
                </c:pt>
                <c:pt idx="2168">
                  <c:v>6.4</c:v>
                </c:pt>
                <c:pt idx="2169">
                  <c:v>6.4</c:v>
                </c:pt>
                <c:pt idx="2170">
                  <c:v>6.4</c:v>
                </c:pt>
                <c:pt idx="2171">
                  <c:v>6.4</c:v>
                </c:pt>
                <c:pt idx="2172">
                  <c:v>6.4</c:v>
                </c:pt>
                <c:pt idx="2173">
                  <c:v>6.4</c:v>
                </c:pt>
                <c:pt idx="2174">
                  <c:v>6.4</c:v>
                </c:pt>
                <c:pt idx="2175">
                  <c:v>6.4</c:v>
                </c:pt>
                <c:pt idx="2176">
                  <c:v>6.4</c:v>
                </c:pt>
                <c:pt idx="2177">
                  <c:v>6.4</c:v>
                </c:pt>
                <c:pt idx="2178">
                  <c:v>6.4</c:v>
                </c:pt>
                <c:pt idx="2179">
                  <c:v>6.4</c:v>
                </c:pt>
                <c:pt idx="2180">
                  <c:v>6.4</c:v>
                </c:pt>
                <c:pt idx="2181">
                  <c:v>6.4</c:v>
                </c:pt>
                <c:pt idx="2182">
                  <c:v>6.4</c:v>
                </c:pt>
                <c:pt idx="2183">
                  <c:v>6.4</c:v>
                </c:pt>
                <c:pt idx="2184">
                  <c:v>6.4</c:v>
                </c:pt>
                <c:pt idx="2185">
                  <c:v>6.4</c:v>
                </c:pt>
                <c:pt idx="2186">
                  <c:v>6.4</c:v>
                </c:pt>
                <c:pt idx="2187">
                  <c:v>6.4</c:v>
                </c:pt>
                <c:pt idx="2188">
                  <c:v>6.4</c:v>
                </c:pt>
                <c:pt idx="2189">
                  <c:v>6.4</c:v>
                </c:pt>
                <c:pt idx="2190">
                  <c:v>6.4</c:v>
                </c:pt>
                <c:pt idx="2191">
                  <c:v>6.4</c:v>
                </c:pt>
                <c:pt idx="2192">
                  <c:v>6.4</c:v>
                </c:pt>
                <c:pt idx="2193">
                  <c:v>6.4</c:v>
                </c:pt>
                <c:pt idx="2194">
                  <c:v>6.4</c:v>
                </c:pt>
                <c:pt idx="2195">
                  <c:v>6.4</c:v>
                </c:pt>
                <c:pt idx="2196">
                  <c:v>6.4</c:v>
                </c:pt>
                <c:pt idx="2197">
                  <c:v>6.4</c:v>
                </c:pt>
                <c:pt idx="2198">
                  <c:v>6.4</c:v>
                </c:pt>
                <c:pt idx="2199">
                  <c:v>6.4</c:v>
                </c:pt>
                <c:pt idx="2200">
                  <c:v>6.4</c:v>
                </c:pt>
                <c:pt idx="2201">
                  <c:v>6.4</c:v>
                </c:pt>
                <c:pt idx="2202">
                  <c:v>6.4</c:v>
                </c:pt>
                <c:pt idx="2203">
                  <c:v>6.4</c:v>
                </c:pt>
                <c:pt idx="2204">
                  <c:v>6.4</c:v>
                </c:pt>
                <c:pt idx="2205">
                  <c:v>6.4</c:v>
                </c:pt>
                <c:pt idx="2206">
                  <c:v>6.4</c:v>
                </c:pt>
                <c:pt idx="2207">
                  <c:v>6.4</c:v>
                </c:pt>
                <c:pt idx="2208">
                  <c:v>6.4</c:v>
                </c:pt>
                <c:pt idx="2209">
                  <c:v>6.4</c:v>
                </c:pt>
                <c:pt idx="2210">
                  <c:v>6.4</c:v>
                </c:pt>
                <c:pt idx="2211">
                  <c:v>6.4</c:v>
                </c:pt>
                <c:pt idx="2212">
                  <c:v>6.4</c:v>
                </c:pt>
                <c:pt idx="2213">
                  <c:v>6.4</c:v>
                </c:pt>
                <c:pt idx="2214">
                  <c:v>6.4</c:v>
                </c:pt>
                <c:pt idx="2215">
                  <c:v>6.4</c:v>
                </c:pt>
                <c:pt idx="2216">
                  <c:v>6.4</c:v>
                </c:pt>
                <c:pt idx="2217">
                  <c:v>6.4</c:v>
                </c:pt>
                <c:pt idx="2218">
                  <c:v>6.4</c:v>
                </c:pt>
                <c:pt idx="2219">
                  <c:v>6.4</c:v>
                </c:pt>
                <c:pt idx="2220">
                  <c:v>6.4</c:v>
                </c:pt>
                <c:pt idx="2221">
                  <c:v>6.4</c:v>
                </c:pt>
                <c:pt idx="2222">
                  <c:v>6.4</c:v>
                </c:pt>
                <c:pt idx="2223">
                  <c:v>6.4</c:v>
                </c:pt>
                <c:pt idx="2224">
                  <c:v>6.4</c:v>
                </c:pt>
                <c:pt idx="2225">
                  <c:v>6.4</c:v>
                </c:pt>
                <c:pt idx="2226">
                  <c:v>6.4</c:v>
                </c:pt>
                <c:pt idx="2227">
                  <c:v>6.4</c:v>
                </c:pt>
                <c:pt idx="2228">
                  <c:v>6.4</c:v>
                </c:pt>
                <c:pt idx="2229">
                  <c:v>6.4</c:v>
                </c:pt>
                <c:pt idx="2230">
                  <c:v>6.4</c:v>
                </c:pt>
                <c:pt idx="2231">
                  <c:v>6.4</c:v>
                </c:pt>
                <c:pt idx="2232">
                  <c:v>6.4</c:v>
                </c:pt>
                <c:pt idx="2233">
                  <c:v>6.4</c:v>
                </c:pt>
                <c:pt idx="2234">
                  <c:v>6.4</c:v>
                </c:pt>
                <c:pt idx="2235">
                  <c:v>6.4</c:v>
                </c:pt>
                <c:pt idx="2236">
                  <c:v>6.4</c:v>
                </c:pt>
                <c:pt idx="2237">
                  <c:v>6.4</c:v>
                </c:pt>
                <c:pt idx="2238">
                  <c:v>6.4</c:v>
                </c:pt>
                <c:pt idx="2239">
                  <c:v>6.4</c:v>
                </c:pt>
                <c:pt idx="2240">
                  <c:v>6.4</c:v>
                </c:pt>
                <c:pt idx="2241">
                  <c:v>6.4</c:v>
                </c:pt>
                <c:pt idx="2242">
                  <c:v>6.4</c:v>
                </c:pt>
                <c:pt idx="2243">
                  <c:v>6.4</c:v>
                </c:pt>
                <c:pt idx="2244">
                  <c:v>6.4</c:v>
                </c:pt>
                <c:pt idx="2245">
                  <c:v>6.4</c:v>
                </c:pt>
                <c:pt idx="2246">
                  <c:v>6.4</c:v>
                </c:pt>
                <c:pt idx="2247">
                  <c:v>6.4</c:v>
                </c:pt>
                <c:pt idx="2248">
                  <c:v>6.4</c:v>
                </c:pt>
                <c:pt idx="2249">
                  <c:v>6.4</c:v>
                </c:pt>
                <c:pt idx="2250">
                  <c:v>6.4</c:v>
                </c:pt>
                <c:pt idx="2251">
                  <c:v>6.4</c:v>
                </c:pt>
                <c:pt idx="2252">
                  <c:v>6.4</c:v>
                </c:pt>
                <c:pt idx="2253">
                  <c:v>6.4</c:v>
                </c:pt>
                <c:pt idx="2254">
                  <c:v>6.4</c:v>
                </c:pt>
                <c:pt idx="2255">
                  <c:v>6.4</c:v>
                </c:pt>
                <c:pt idx="2256">
                  <c:v>6.4</c:v>
                </c:pt>
                <c:pt idx="2257">
                  <c:v>6.4</c:v>
                </c:pt>
                <c:pt idx="2258">
                  <c:v>6.4</c:v>
                </c:pt>
                <c:pt idx="2259">
                  <c:v>6.4</c:v>
                </c:pt>
                <c:pt idx="2260">
                  <c:v>6.4</c:v>
                </c:pt>
                <c:pt idx="2261">
                  <c:v>6.4</c:v>
                </c:pt>
                <c:pt idx="2262">
                  <c:v>6.4</c:v>
                </c:pt>
                <c:pt idx="2263">
                  <c:v>6.4</c:v>
                </c:pt>
                <c:pt idx="2264">
                  <c:v>6.4</c:v>
                </c:pt>
                <c:pt idx="2265">
                  <c:v>6.4</c:v>
                </c:pt>
                <c:pt idx="2266">
                  <c:v>6.4</c:v>
                </c:pt>
                <c:pt idx="2267">
                  <c:v>6.4</c:v>
                </c:pt>
                <c:pt idx="2268">
                  <c:v>6.4</c:v>
                </c:pt>
                <c:pt idx="2269">
                  <c:v>6.4</c:v>
                </c:pt>
                <c:pt idx="2270">
                  <c:v>6.4</c:v>
                </c:pt>
                <c:pt idx="2271">
                  <c:v>6.4</c:v>
                </c:pt>
                <c:pt idx="2272">
                  <c:v>6.4</c:v>
                </c:pt>
                <c:pt idx="2273">
                  <c:v>6.4</c:v>
                </c:pt>
                <c:pt idx="2274">
                  <c:v>6.4</c:v>
                </c:pt>
                <c:pt idx="2275">
                  <c:v>6.4</c:v>
                </c:pt>
                <c:pt idx="2276">
                  <c:v>6.4</c:v>
                </c:pt>
                <c:pt idx="2277">
                  <c:v>6.4</c:v>
                </c:pt>
                <c:pt idx="2278">
                  <c:v>6.4</c:v>
                </c:pt>
                <c:pt idx="2279">
                  <c:v>6.4</c:v>
                </c:pt>
                <c:pt idx="2280">
                  <c:v>6.4</c:v>
                </c:pt>
                <c:pt idx="2281">
                  <c:v>6.4</c:v>
                </c:pt>
                <c:pt idx="2282">
                  <c:v>6.3</c:v>
                </c:pt>
                <c:pt idx="2283">
                  <c:v>6.3</c:v>
                </c:pt>
                <c:pt idx="2284">
                  <c:v>6.3</c:v>
                </c:pt>
                <c:pt idx="2285">
                  <c:v>6.3</c:v>
                </c:pt>
                <c:pt idx="2286">
                  <c:v>6.3</c:v>
                </c:pt>
                <c:pt idx="2287">
                  <c:v>6.3</c:v>
                </c:pt>
                <c:pt idx="2288">
                  <c:v>6.3</c:v>
                </c:pt>
                <c:pt idx="2289">
                  <c:v>6.3</c:v>
                </c:pt>
                <c:pt idx="2290">
                  <c:v>6.3</c:v>
                </c:pt>
                <c:pt idx="2291">
                  <c:v>6.3</c:v>
                </c:pt>
                <c:pt idx="2292">
                  <c:v>6.3</c:v>
                </c:pt>
                <c:pt idx="2293">
                  <c:v>6.3</c:v>
                </c:pt>
                <c:pt idx="2294">
                  <c:v>6.3</c:v>
                </c:pt>
                <c:pt idx="2295">
                  <c:v>6.3</c:v>
                </c:pt>
                <c:pt idx="2296">
                  <c:v>6.3</c:v>
                </c:pt>
                <c:pt idx="2297">
                  <c:v>6.3</c:v>
                </c:pt>
                <c:pt idx="2298">
                  <c:v>6.3</c:v>
                </c:pt>
                <c:pt idx="2299">
                  <c:v>6.3</c:v>
                </c:pt>
                <c:pt idx="2300">
                  <c:v>6.3</c:v>
                </c:pt>
                <c:pt idx="2301">
                  <c:v>6.3</c:v>
                </c:pt>
                <c:pt idx="2302">
                  <c:v>6.3</c:v>
                </c:pt>
                <c:pt idx="2303">
                  <c:v>6.3</c:v>
                </c:pt>
                <c:pt idx="2304">
                  <c:v>6.3</c:v>
                </c:pt>
                <c:pt idx="2305">
                  <c:v>6.3</c:v>
                </c:pt>
                <c:pt idx="2306">
                  <c:v>6.3</c:v>
                </c:pt>
                <c:pt idx="2307">
                  <c:v>6.3</c:v>
                </c:pt>
                <c:pt idx="2308">
                  <c:v>6.3</c:v>
                </c:pt>
                <c:pt idx="2309">
                  <c:v>6.3</c:v>
                </c:pt>
                <c:pt idx="2310">
                  <c:v>6.3</c:v>
                </c:pt>
                <c:pt idx="2311">
                  <c:v>6.3</c:v>
                </c:pt>
                <c:pt idx="2312">
                  <c:v>6.3</c:v>
                </c:pt>
                <c:pt idx="2313">
                  <c:v>6.3</c:v>
                </c:pt>
                <c:pt idx="2314">
                  <c:v>6.3</c:v>
                </c:pt>
                <c:pt idx="2315">
                  <c:v>6.3</c:v>
                </c:pt>
                <c:pt idx="2316">
                  <c:v>6.3</c:v>
                </c:pt>
                <c:pt idx="2317">
                  <c:v>6.3</c:v>
                </c:pt>
                <c:pt idx="2318">
                  <c:v>6.3</c:v>
                </c:pt>
                <c:pt idx="2319">
                  <c:v>6.3</c:v>
                </c:pt>
                <c:pt idx="2320">
                  <c:v>6.3</c:v>
                </c:pt>
                <c:pt idx="2321">
                  <c:v>6.3</c:v>
                </c:pt>
                <c:pt idx="2322">
                  <c:v>6.3</c:v>
                </c:pt>
                <c:pt idx="2323">
                  <c:v>6.3</c:v>
                </c:pt>
                <c:pt idx="2324">
                  <c:v>6.3</c:v>
                </c:pt>
                <c:pt idx="2325">
                  <c:v>6.3</c:v>
                </c:pt>
                <c:pt idx="2326">
                  <c:v>6.3</c:v>
                </c:pt>
                <c:pt idx="2327">
                  <c:v>6.3</c:v>
                </c:pt>
                <c:pt idx="2328">
                  <c:v>6.3</c:v>
                </c:pt>
                <c:pt idx="2329">
                  <c:v>6.3</c:v>
                </c:pt>
                <c:pt idx="2330">
                  <c:v>6.3</c:v>
                </c:pt>
                <c:pt idx="2331">
                  <c:v>6.3</c:v>
                </c:pt>
                <c:pt idx="2332">
                  <c:v>6.3</c:v>
                </c:pt>
                <c:pt idx="2333">
                  <c:v>6.3</c:v>
                </c:pt>
                <c:pt idx="2334">
                  <c:v>6.3</c:v>
                </c:pt>
                <c:pt idx="2335">
                  <c:v>6.3</c:v>
                </c:pt>
                <c:pt idx="2336">
                  <c:v>6.3</c:v>
                </c:pt>
                <c:pt idx="2337">
                  <c:v>6.3</c:v>
                </c:pt>
                <c:pt idx="2338">
                  <c:v>6.3</c:v>
                </c:pt>
                <c:pt idx="2339">
                  <c:v>6.3</c:v>
                </c:pt>
                <c:pt idx="2340">
                  <c:v>6.3</c:v>
                </c:pt>
                <c:pt idx="2341">
                  <c:v>6.3</c:v>
                </c:pt>
                <c:pt idx="2342">
                  <c:v>6.3</c:v>
                </c:pt>
                <c:pt idx="2343">
                  <c:v>6.3</c:v>
                </c:pt>
                <c:pt idx="2344">
                  <c:v>6.3</c:v>
                </c:pt>
                <c:pt idx="2345">
                  <c:v>6.3</c:v>
                </c:pt>
                <c:pt idx="2346">
                  <c:v>6.3</c:v>
                </c:pt>
                <c:pt idx="2347">
                  <c:v>6.3</c:v>
                </c:pt>
                <c:pt idx="2348">
                  <c:v>6.3</c:v>
                </c:pt>
                <c:pt idx="2349">
                  <c:v>6.3</c:v>
                </c:pt>
                <c:pt idx="2350">
                  <c:v>6.3</c:v>
                </c:pt>
                <c:pt idx="2351">
                  <c:v>6.3</c:v>
                </c:pt>
                <c:pt idx="2352">
                  <c:v>6.3</c:v>
                </c:pt>
                <c:pt idx="2353">
                  <c:v>6.3</c:v>
                </c:pt>
                <c:pt idx="2354">
                  <c:v>6.3</c:v>
                </c:pt>
                <c:pt idx="2355">
                  <c:v>6.3</c:v>
                </c:pt>
                <c:pt idx="2356">
                  <c:v>6.3</c:v>
                </c:pt>
                <c:pt idx="2357">
                  <c:v>6.3</c:v>
                </c:pt>
                <c:pt idx="2358">
                  <c:v>6.3</c:v>
                </c:pt>
                <c:pt idx="2359">
                  <c:v>6.3</c:v>
                </c:pt>
                <c:pt idx="2360">
                  <c:v>6.3</c:v>
                </c:pt>
                <c:pt idx="2361">
                  <c:v>6.3</c:v>
                </c:pt>
                <c:pt idx="2362">
                  <c:v>6.3</c:v>
                </c:pt>
                <c:pt idx="2363">
                  <c:v>6.3</c:v>
                </c:pt>
                <c:pt idx="2364">
                  <c:v>6.3</c:v>
                </c:pt>
                <c:pt idx="2365">
                  <c:v>6.3</c:v>
                </c:pt>
                <c:pt idx="2366">
                  <c:v>6.3</c:v>
                </c:pt>
                <c:pt idx="2367">
                  <c:v>6.3</c:v>
                </c:pt>
                <c:pt idx="2368">
                  <c:v>6.3</c:v>
                </c:pt>
                <c:pt idx="2369">
                  <c:v>6.3</c:v>
                </c:pt>
                <c:pt idx="2370">
                  <c:v>6.3</c:v>
                </c:pt>
                <c:pt idx="2371">
                  <c:v>6.3</c:v>
                </c:pt>
                <c:pt idx="2372">
                  <c:v>6.3</c:v>
                </c:pt>
                <c:pt idx="2373">
                  <c:v>6.3</c:v>
                </c:pt>
                <c:pt idx="2374">
                  <c:v>6.3</c:v>
                </c:pt>
                <c:pt idx="2375">
                  <c:v>6.3</c:v>
                </c:pt>
                <c:pt idx="2376">
                  <c:v>6.3</c:v>
                </c:pt>
                <c:pt idx="2377">
                  <c:v>6.3</c:v>
                </c:pt>
                <c:pt idx="2378">
                  <c:v>6.3</c:v>
                </c:pt>
                <c:pt idx="2379">
                  <c:v>6.3</c:v>
                </c:pt>
                <c:pt idx="2380">
                  <c:v>6.3</c:v>
                </c:pt>
                <c:pt idx="2381">
                  <c:v>6.3</c:v>
                </c:pt>
                <c:pt idx="2382">
                  <c:v>6.3</c:v>
                </c:pt>
                <c:pt idx="2383">
                  <c:v>6.3</c:v>
                </c:pt>
                <c:pt idx="2384">
                  <c:v>6.3</c:v>
                </c:pt>
                <c:pt idx="2385">
                  <c:v>6.3</c:v>
                </c:pt>
                <c:pt idx="2386">
                  <c:v>6.3</c:v>
                </c:pt>
                <c:pt idx="2387">
                  <c:v>6.3</c:v>
                </c:pt>
                <c:pt idx="2388">
                  <c:v>6.3</c:v>
                </c:pt>
                <c:pt idx="2389">
                  <c:v>6.3</c:v>
                </c:pt>
                <c:pt idx="2390">
                  <c:v>6.3</c:v>
                </c:pt>
                <c:pt idx="2391">
                  <c:v>6.3</c:v>
                </c:pt>
                <c:pt idx="2392">
                  <c:v>6.3</c:v>
                </c:pt>
                <c:pt idx="2393">
                  <c:v>6.3</c:v>
                </c:pt>
                <c:pt idx="2394">
                  <c:v>6.3</c:v>
                </c:pt>
                <c:pt idx="2395">
                  <c:v>6.3</c:v>
                </c:pt>
                <c:pt idx="2396">
                  <c:v>6.3</c:v>
                </c:pt>
                <c:pt idx="2397">
                  <c:v>6.3</c:v>
                </c:pt>
                <c:pt idx="2398">
                  <c:v>6.3</c:v>
                </c:pt>
                <c:pt idx="2399">
                  <c:v>6.3</c:v>
                </c:pt>
                <c:pt idx="2400">
                  <c:v>6.3</c:v>
                </c:pt>
                <c:pt idx="2401">
                  <c:v>6.3</c:v>
                </c:pt>
                <c:pt idx="2402">
                  <c:v>6.3</c:v>
                </c:pt>
                <c:pt idx="2403">
                  <c:v>6.3</c:v>
                </c:pt>
                <c:pt idx="2404">
                  <c:v>6.3</c:v>
                </c:pt>
                <c:pt idx="2405">
                  <c:v>6.3</c:v>
                </c:pt>
                <c:pt idx="2406">
                  <c:v>6.3</c:v>
                </c:pt>
                <c:pt idx="2407">
                  <c:v>6.3</c:v>
                </c:pt>
                <c:pt idx="2408">
                  <c:v>6.3</c:v>
                </c:pt>
                <c:pt idx="2409">
                  <c:v>6.3</c:v>
                </c:pt>
                <c:pt idx="2410">
                  <c:v>6.3</c:v>
                </c:pt>
                <c:pt idx="2411">
                  <c:v>6.3</c:v>
                </c:pt>
                <c:pt idx="2412">
                  <c:v>6.3</c:v>
                </c:pt>
                <c:pt idx="2413">
                  <c:v>6.3</c:v>
                </c:pt>
                <c:pt idx="2414">
                  <c:v>6.3</c:v>
                </c:pt>
                <c:pt idx="2415">
                  <c:v>6.3</c:v>
                </c:pt>
                <c:pt idx="2416">
                  <c:v>6.3</c:v>
                </c:pt>
                <c:pt idx="2417">
                  <c:v>6.3</c:v>
                </c:pt>
                <c:pt idx="2418">
                  <c:v>6.3</c:v>
                </c:pt>
                <c:pt idx="2419">
                  <c:v>6.3</c:v>
                </c:pt>
                <c:pt idx="2420">
                  <c:v>6.2</c:v>
                </c:pt>
                <c:pt idx="2421">
                  <c:v>6.2</c:v>
                </c:pt>
                <c:pt idx="2422">
                  <c:v>6.2</c:v>
                </c:pt>
                <c:pt idx="2423">
                  <c:v>6.2</c:v>
                </c:pt>
                <c:pt idx="2424">
                  <c:v>6.2</c:v>
                </c:pt>
                <c:pt idx="2425">
                  <c:v>6.2</c:v>
                </c:pt>
                <c:pt idx="2426">
                  <c:v>6.2</c:v>
                </c:pt>
                <c:pt idx="2427">
                  <c:v>6.2</c:v>
                </c:pt>
                <c:pt idx="2428">
                  <c:v>6.2</c:v>
                </c:pt>
                <c:pt idx="2429">
                  <c:v>6.2</c:v>
                </c:pt>
                <c:pt idx="2430">
                  <c:v>6.2</c:v>
                </c:pt>
                <c:pt idx="2431">
                  <c:v>6.2</c:v>
                </c:pt>
                <c:pt idx="2432">
                  <c:v>6.2</c:v>
                </c:pt>
                <c:pt idx="2433">
                  <c:v>6.2</c:v>
                </c:pt>
                <c:pt idx="2434">
                  <c:v>6.2</c:v>
                </c:pt>
                <c:pt idx="2435">
                  <c:v>6.2</c:v>
                </c:pt>
                <c:pt idx="2436">
                  <c:v>6.2</c:v>
                </c:pt>
                <c:pt idx="2437">
                  <c:v>6.2</c:v>
                </c:pt>
                <c:pt idx="2438">
                  <c:v>6.2</c:v>
                </c:pt>
                <c:pt idx="2439">
                  <c:v>6.2</c:v>
                </c:pt>
                <c:pt idx="2440">
                  <c:v>6.2</c:v>
                </c:pt>
                <c:pt idx="2441">
                  <c:v>6.2</c:v>
                </c:pt>
                <c:pt idx="2442">
                  <c:v>6.2</c:v>
                </c:pt>
                <c:pt idx="2443">
                  <c:v>6.2</c:v>
                </c:pt>
                <c:pt idx="2444">
                  <c:v>6.2</c:v>
                </c:pt>
                <c:pt idx="2445">
                  <c:v>6.2</c:v>
                </c:pt>
                <c:pt idx="2446">
                  <c:v>6.2</c:v>
                </c:pt>
                <c:pt idx="2447">
                  <c:v>6.2</c:v>
                </c:pt>
                <c:pt idx="2448">
                  <c:v>6.2</c:v>
                </c:pt>
                <c:pt idx="2449">
                  <c:v>6.2</c:v>
                </c:pt>
                <c:pt idx="2450">
                  <c:v>6.2</c:v>
                </c:pt>
                <c:pt idx="2451">
                  <c:v>6.2</c:v>
                </c:pt>
                <c:pt idx="2452">
                  <c:v>6.2</c:v>
                </c:pt>
                <c:pt idx="2453">
                  <c:v>6.2</c:v>
                </c:pt>
                <c:pt idx="2454">
                  <c:v>6.2</c:v>
                </c:pt>
                <c:pt idx="2455">
                  <c:v>6.2</c:v>
                </c:pt>
                <c:pt idx="2456">
                  <c:v>6.2</c:v>
                </c:pt>
                <c:pt idx="2457">
                  <c:v>6.2</c:v>
                </c:pt>
                <c:pt idx="2458">
                  <c:v>6.2</c:v>
                </c:pt>
                <c:pt idx="2459">
                  <c:v>6.2</c:v>
                </c:pt>
                <c:pt idx="2460">
                  <c:v>6.2</c:v>
                </c:pt>
                <c:pt idx="2461">
                  <c:v>6.2</c:v>
                </c:pt>
                <c:pt idx="2462">
                  <c:v>6.2</c:v>
                </c:pt>
                <c:pt idx="2463">
                  <c:v>6.2</c:v>
                </c:pt>
                <c:pt idx="2464">
                  <c:v>6.2</c:v>
                </c:pt>
                <c:pt idx="2465">
                  <c:v>6.2</c:v>
                </c:pt>
                <c:pt idx="2466">
                  <c:v>6.2</c:v>
                </c:pt>
                <c:pt idx="2467">
                  <c:v>6.2</c:v>
                </c:pt>
                <c:pt idx="2468">
                  <c:v>6.2</c:v>
                </c:pt>
                <c:pt idx="2469">
                  <c:v>6.2</c:v>
                </c:pt>
                <c:pt idx="2470">
                  <c:v>6.2</c:v>
                </c:pt>
                <c:pt idx="2471">
                  <c:v>6.2</c:v>
                </c:pt>
                <c:pt idx="2472">
                  <c:v>6.2</c:v>
                </c:pt>
                <c:pt idx="2473">
                  <c:v>6.2</c:v>
                </c:pt>
                <c:pt idx="2474">
                  <c:v>6.2</c:v>
                </c:pt>
                <c:pt idx="2475">
                  <c:v>6.2</c:v>
                </c:pt>
                <c:pt idx="2476">
                  <c:v>6.2</c:v>
                </c:pt>
                <c:pt idx="2477">
                  <c:v>6.2</c:v>
                </c:pt>
                <c:pt idx="2478">
                  <c:v>6.2</c:v>
                </c:pt>
                <c:pt idx="2479">
                  <c:v>6.2</c:v>
                </c:pt>
                <c:pt idx="2480">
                  <c:v>6.2</c:v>
                </c:pt>
                <c:pt idx="2481">
                  <c:v>6.2</c:v>
                </c:pt>
                <c:pt idx="2482">
                  <c:v>6.2</c:v>
                </c:pt>
                <c:pt idx="2483">
                  <c:v>6.2</c:v>
                </c:pt>
                <c:pt idx="2484">
                  <c:v>6.2</c:v>
                </c:pt>
                <c:pt idx="2485">
                  <c:v>6.2</c:v>
                </c:pt>
                <c:pt idx="2486">
                  <c:v>6.2</c:v>
                </c:pt>
                <c:pt idx="2487">
                  <c:v>6.2</c:v>
                </c:pt>
                <c:pt idx="2488">
                  <c:v>6.2</c:v>
                </c:pt>
                <c:pt idx="2489">
                  <c:v>6.2</c:v>
                </c:pt>
                <c:pt idx="2490">
                  <c:v>6.2</c:v>
                </c:pt>
                <c:pt idx="2491">
                  <c:v>6.2</c:v>
                </c:pt>
                <c:pt idx="2492">
                  <c:v>6.2</c:v>
                </c:pt>
                <c:pt idx="2493">
                  <c:v>6.2</c:v>
                </c:pt>
                <c:pt idx="2494">
                  <c:v>6.2</c:v>
                </c:pt>
                <c:pt idx="2495">
                  <c:v>6.2</c:v>
                </c:pt>
                <c:pt idx="2496">
                  <c:v>6.2</c:v>
                </c:pt>
                <c:pt idx="2497">
                  <c:v>6.2</c:v>
                </c:pt>
                <c:pt idx="2498">
                  <c:v>6.2</c:v>
                </c:pt>
                <c:pt idx="2499">
                  <c:v>6.2</c:v>
                </c:pt>
                <c:pt idx="2500">
                  <c:v>6.2</c:v>
                </c:pt>
                <c:pt idx="2501">
                  <c:v>6.2</c:v>
                </c:pt>
                <c:pt idx="2502">
                  <c:v>6.2</c:v>
                </c:pt>
                <c:pt idx="2503">
                  <c:v>6.2</c:v>
                </c:pt>
                <c:pt idx="2504">
                  <c:v>6.2</c:v>
                </c:pt>
                <c:pt idx="2505">
                  <c:v>6.2</c:v>
                </c:pt>
                <c:pt idx="2506">
                  <c:v>6.2</c:v>
                </c:pt>
                <c:pt idx="2507">
                  <c:v>6.2</c:v>
                </c:pt>
                <c:pt idx="2508">
                  <c:v>6.2</c:v>
                </c:pt>
                <c:pt idx="2509">
                  <c:v>6.2</c:v>
                </c:pt>
                <c:pt idx="2510">
                  <c:v>6.2</c:v>
                </c:pt>
                <c:pt idx="2511">
                  <c:v>6.2</c:v>
                </c:pt>
                <c:pt idx="2512">
                  <c:v>6.2</c:v>
                </c:pt>
                <c:pt idx="2513">
                  <c:v>6.2</c:v>
                </c:pt>
                <c:pt idx="2514">
                  <c:v>6.2</c:v>
                </c:pt>
                <c:pt idx="2515">
                  <c:v>6.2</c:v>
                </c:pt>
                <c:pt idx="2516">
                  <c:v>6.2</c:v>
                </c:pt>
                <c:pt idx="2517">
                  <c:v>6.2</c:v>
                </c:pt>
                <c:pt idx="2518">
                  <c:v>6.2</c:v>
                </c:pt>
                <c:pt idx="2519">
                  <c:v>6.2</c:v>
                </c:pt>
                <c:pt idx="2520">
                  <c:v>6.2</c:v>
                </c:pt>
                <c:pt idx="2521">
                  <c:v>6.2</c:v>
                </c:pt>
                <c:pt idx="2522">
                  <c:v>6.2</c:v>
                </c:pt>
                <c:pt idx="2523">
                  <c:v>6.2</c:v>
                </c:pt>
                <c:pt idx="2524">
                  <c:v>6.2</c:v>
                </c:pt>
                <c:pt idx="2525">
                  <c:v>6.2</c:v>
                </c:pt>
                <c:pt idx="2526">
                  <c:v>6.2</c:v>
                </c:pt>
                <c:pt idx="2527">
                  <c:v>6.2</c:v>
                </c:pt>
                <c:pt idx="2528">
                  <c:v>6.2</c:v>
                </c:pt>
                <c:pt idx="2529">
                  <c:v>6.2</c:v>
                </c:pt>
                <c:pt idx="2530">
                  <c:v>6.2</c:v>
                </c:pt>
                <c:pt idx="2531">
                  <c:v>6.2</c:v>
                </c:pt>
                <c:pt idx="2532">
                  <c:v>6.2</c:v>
                </c:pt>
                <c:pt idx="2533">
                  <c:v>6.2</c:v>
                </c:pt>
                <c:pt idx="2534">
                  <c:v>6.2</c:v>
                </c:pt>
                <c:pt idx="2535">
                  <c:v>6.2</c:v>
                </c:pt>
                <c:pt idx="2536">
                  <c:v>6.2</c:v>
                </c:pt>
                <c:pt idx="2537">
                  <c:v>6.2</c:v>
                </c:pt>
                <c:pt idx="2538">
                  <c:v>6.2</c:v>
                </c:pt>
                <c:pt idx="2539">
                  <c:v>6.2</c:v>
                </c:pt>
                <c:pt idx="2540">
                  <c:v>6.2</c:v>
                </c:pt>
                <c:pt idx="2541">
                  <c:v>6.2</c:v>
                </c:pt>
                <c:pt idx="2542">
                  <c:v>6.2</c:v>
                </c:pt>
                <c:pt idx="2543">
                  <c:v>6.2</c:v>
                </c:pt>
                <c:pt idx="2544">
                  <c:v>6.2</c:v>
                </c:pt>
                <c:pt idx="2545">
                  <c:v>6.2</c:v>
                </c:pt>
                <c:pt idx="2546">
                  <c:v>6.2</c:v>
                </c:pt>
                <c:pt idx="2547">
                  <c:v>6.2</c:v>
                </c:pt>
                <c:pt idx="2548">
                  <c:v>6.2</c:v>
                </c:pt>
                <c:pt idx="2549">
                  <c:v>6.2</c:v>
                </c:pt>
                <c:pt idx="2550">
                  <c:v>6.2</c:v>
                </c:pt>
                <c:pt idx="2551">
                  <c:v>6.2</c:v>
                </c:pt>
                <c:pt idx="2552">
                  <c:v>6.2</c:v>
                </c:pt>
                <c:pt idx="2553">
                  <c:v>6.2</c:v>
                </c:pt>
                <c:pt idx="2554">
                  <c:v>6.2</c:v>
                </c:pt>
                <c:pt idx="2555">
                  <c:v>6.2</c:v>
                </c:pt>
                <c:pt idx="2556">
                  <c:v>6.2</c:v>
                </c:pt>
                <c:pt idx="2557">
                  <c:v>6.2</c:v>
                </c:pt>
                <c:pt idx="2558">
                  <c:v>6.2</c:v>
                </c:pt>
                <c:pt idx="2559">
                  <c:v>6.2</c:v>
                </c:pt>
                <c:pt idx="2560">
                  <c:v>6.2</c:v>
                </c:pt>
                <c:pt idx="2561">
                  <c:v>6.1</c:v>
                </c:pt>
                <c:pt idx="2562">
                  <c:v>6.1</c:v>
                </c:pt>
                <c:pt idx="2563">
                  <c:v>6.1</c:v>
                </c:pt>
                <c:pt idx="2564">
                  <c:v>6.1</c:v>
                </c:pt>
                <c:pt idx="2565">
                  <c:v>6.1</c:v>
                </c:pt>
                <c:pt idx="2566">
                  <c:v>6.1</c:v>
                </c:pt>
                <c:pt idx="2567">
                  <c:v>6.1</c:v>
                </c:pt>
                <c:pt idx="2568">
                  <c:v>6.1</c:v>
                </c:pt>
                <c:pt idx="2569">
                  <c:v>6.1</c:v>
                </c:pt>
                <c:pt idx="2570">
                  <c:v>6.1</c:v>
                </c:pt>
                <c:pt idx="2571">
                  <c:v>6.1</c:v>
                </c:pt>
                <c:pt idx="2572">
                  <c:v>6.1</c:v>
                </c:pt>
                <c:pt idx="2573">
                  <c:v>6.1</c:v>
                </c:pt>
                <c:pt idx="2574">
                  <c:v>6.1</c:v>
                </c:pt>
                <c:pt idx="2575">
                  <c:v>6.1</c:v>
                </c:pt>
                <c:pt idx="2576">
                  <c:v>6.1</c:v>
                </c:pt>
                <c:pt idx="2577">
                  <c:v>6.1</c:v>
                </c:pt>
                <c:pt idx="2578">
                  <c:v>6.1</c:v>
                </c:pt>
                <c:pt idx="2579">
                  <c:v>6.1</c:v>
                </c:pt>
                <c:pt idx="2580">
                  <c:v>6.1</c:v>
                </c:pt>
                <c:pt idx="2581">
                  <c:v>6.1</c:v>
                </c:pt>
                <c:pt idx="2582">
                  <c:v>6.1</c:v>
                </c:pt>
                <c:pt idx="2583">
                  <c:v>6.1</c:v>
                </c:pt>
                <c:pt idx="2584">
                  <c:v>6.1</c:v>
                </c:pt>
                <c:pt idx="2585">
                  <c:v>6.1</c:v>
                </c:pt>
                <c:pt idx="2586">
                  <c:v>6.1</c:v>
                </c:pt>
                <c:pt idx="2587">
                  <c:v>6.1</c:v>
                </c:pt>
                <c:pt idx="2588">
                  <c:v>6.1</c:v>
                </c:pt>
                <c:pt idx="2589">
                  <c:v>6.1</c:v>
                </c:pt>
                <c:pt idx="2590">
                  <c:v>6.1</c:v>
                </c:pt>
                <c:pt idx="2591">
                  <c:v>6.1</c:v>
                </c:pt>
                <c:pt idx="2592">
                  <c:v>6.1</c:v>
                </c:pt>
                <c:pt idx="2593">
                  <c:v>6.1</c:v>
                </c:pt>
                <c:pt idx="2594">
                  <c:v>6.1</c:v>
                </c:pt>
                <c:pt idx="2595">
                  <c:v>6.1</c:v>
                </c:pt>
                <c:pt idx="2596">
                  <c:v>6.1</c:v>
                </c:pt>
                <c:pt idx="2597">
                  <c:v>6.1</c:v>
                </c:pt>
                <c:pt idx="2598">
                  <c:v>6.1</c:v>
                </c:pt>
                <c:pt idx="2599">
                  <c:v>6.1</c:v>
                </c:pt>
                <c:pt idx="2600">
                  <c:v>6.1</c:v>
                </c:pt>
                <c:pt idx="2601">
                  <c:v>6.1</c:v>
                </c:pt>
                <c:pt idx="2602">
                  <c:v>6.1</c:v>
                </c:pt>
                <c:pt idx="2603">
                  <c:v>6.1</c:v>
                </c:pt>
                <c:pt idx="2604">
                  <c:v>6.1</c:v>
                </c:pt>
                <c:pt idx="2605">
                  <c:v>6.1</c:v>
                </c:pt>
                <c:pt idx="2606">
                  <c:v>6.1</c:v>
                </c:pt>
                <c:pt idx="2607">
                  <c:v>6.1</c:v>
                </c:pt>
                <c:pt idx="2608">
                  <c:v>6.1</c:v>
                </c:pt>
                <c:pt idx="2609">
                  <c:v>6.1</c:v>
                </c:pt>
                <c:pt idx="2610">
                  <c:v>6.1</c:v>
                </c:pt>
                <c:pt idx="2611">
                  <c:v>6.1</c:v>
                </c:pt>
                <c:pt idx="2612">
                  <c:v>6.1</c:v>
                </c:pt>
                <c:pt idx="2613">
                  <c:v>6.1</c:v>
                </c:pt>
                <c:pt idx="2614">
                  <c:v>6.1</c:v>
                </c:pt>
                <c:pt idx="2615">
                  <c:v>6.1</c:v>
                </c:pt>
                <c:pt idx="2616">
                  <c:v>6.1</c:v>
                </c:pt>
                <c:pt idx="2617">
                  <c:v>6.1</c:v>
                </c:pt>
                <c:pt idx="2618">
                  <c:v>6.1</c:v>
                </c:pt>
                <c:pt idx="2619">
                  <c:v>6.1</c:v>
                </c:pt>
                <c:pt idx="2620">
                  <c:v>6.1</c:v>
                </c:pt>
                <c:pt idx="2621">
                  <c:v>6.1</c:v>
                </c:pt>
                <c:pt idx="2622">
                  <c:v>6.1</c:v>
                </c:pt>
                <c:pt idx="2623">
                  <c:v>6.1</c:v>
                </c:pt>
                <c:pt idx="2624">
                  <c:v>6.1</c:v>
                </c:pt>
                <c:pt idx="2625">
                  <c:v>6.1</c:v>
                </c:pt>
                <c:pt idx="2626">
                  <c:v>6.1</c:v>
                </c:pt>
                <c:pt idx="2627">
                  <c:v>6.1</c:v>
                </c:pt>
                <c:pt idx="2628">
                  <c:v>6.1</c:v>
                </c:pt>
                <c:pt idx="2629">
                  <c:v>6.1</c:v>
                </c:pt>
                <c:pt idx="2630">
                  <c:v>6.1</c:v>
                </c:pt>
                <c:pt idx="2631">
                  <c:v>6.1</c:v>
                </c:pt>
                <c:pt idx="2632">
                  <c:v>6.1</c:v>
                </c:pt>
                <c:pt idx="2633">
                  <c:v>6.1</c:v>
                </c:pt>
                <c:pt idx="2634">
                  <c:v>6.1</c:v>
                </c:pt>
                <c:pt idx="2635">
                  <c:v>6.1</c:v>
                </c:pt>
                <c:pt idx="2636">
                  <c:v>6.1</c:v>
                </c:pt>
                <c:pt idx="2637">
                  <c:v>6.1</c:v>
                </c:pt>
                <c:pt idx="2638">
                  <c:v>6.1</c:v>
                </c:pt>
                <c:pt idx="2639">
                  <c:v>6.1</c:v>
                </c:pt>
                <c:pt idx="2640">
                  <c:v>6.1</c:v>
                </c:pt>
                <c:pt idx="2641">
                  <c:v>6.1</c:v>
                </c:pt>
                <c:pt idx="2642">
                  <c:v>6.1</c:v>
                </c:pt>
                <c:pt idx="2643">
                  <c:v>6.1</c:v>
                </c:pt>
                <c:pt idx="2644">
                  <c:v>6.1</c:v>
                </c:pt>
                <c:pt idx="2645">
                  <c:v>6.1</c:v>
                </c:pt>
                <c:pt idx="2646">
                  <c:v>6.1</c:v>
                </c:pt>
                <c:pt idx="2647">
                  <c:v>6.1</c:v>
                </c:pt>
                <c:pt idx="2648">
                  <c:v>6.1</c:v>
                </c:pt>
                <c:pt idx="2649">
                  <c:v>6.1</c:v>
                </c:pt>
                <c:pt idx="2650">
                  <c:v>6.1</c:v>
                </c:pt>
                <c:pt idx="2651">
                  <c:v>6.1</c:v>
                </c:pt>
                <c:pt idx="2652">
                  <c:v>6.1</c:v>
                </c:pt>
                <c:pt idx="2653">
                  <c:v>6.1</c:v>
                </c:pt>
                <c:pt idx="2654">
                  <c:v>6.1</c:v>
                </c:pt>
                <c:pt idx="2655">
                  <c:v>6.1</c:v>
                </c:pt>
                <c:pt idx="2656">
                  <c:v>6.1</c:v>
                </c:pt>
                <c:pt idx="2657">
                  <c:v>6.1</c:v>
                </c:pt>
                <c:pt idx="2658">
                  <c:v>6.1</c:v>
                </c:pt>
                <c:pt idx="2659">
                  <c:v>6.1</c:v>
                </c:pt>
                <c:pt idx="2660">
                  <c:v>6.1</c:v>
                </c:pt>
                <c:pt idx="2661">
                  <c:v>6.1</c:v>
                </c:pt>
                <c:pt idx="2662">
                  <c:v>6.1</c:v>
                </c:pt>
                <c:pt idx="2663">
                  <c:v>6.1</c:v>
                </c:pt>
                <c:pt idx="2664">
                  <c:v>6.1</c:v>
                </c:pt>
                <c:pt idx="2665">
                  <c:v>6.1</c:v>
                </c:pt>
                <c:pt idx="2666">
                  <c:v>6.1</c:v>
                </c:pt>
                <c:pt idx="2667">
                  <c:v>6.1</c:v>
                </c:pt>
                <c:pt idx="2668">
                  <c:v>6.1</c:v>
                </c:pt>
                <c:pt idx="2669">
                  <c:v>6.1</c:v>
                </c:pt>
                <c:pt idx="2670">
                  <c:v>6.1</c:v>
                </c:pt>
                <c:pt idx="2671">
                  <c:v>6.1</c:v>
                </c:pt>
                <c:pt idx="2672">
                  <c:v>6.1</c:v>
                </c:pt>
                <c:pt idx="2673">
                  <c:v>6.1</c:v>
                </c:pt>
                <c:pt idx="2674">
                  <c:v>6.1</c:v>
                </c:pt>
                <c:pt idx="2675">
                  <c:v>6.1</c:v>
                </c:pt>
                <c:pt idx="2676">
                  <c:v>6.1</c:v>
                </c:pt>
                <c:pt idx="2677">
                  <c:v>6.1</c:v>
                </c:pt>
                <c:pt idx="2678">
                  <c:v>6.1</c:v>
                </c:pt>
                <c:pt idx="2679">
                  <c:v>6.1</c:v>
                </c:pt>
                <c:pt idx="2680">
                  <c:v>6.1</c:v>
                </c:pt>
                <c:pt idx="2681">
                  <c:v>6.1</c:v>
                </c:pt>
                <c:pt idx="2682">
                  <c:v>6.1</c:v>
                </c:pt>
                <c:pt idx="2683">
                  <c:v>6.1</c:v>
                </c:pt>
                <c:pt idx="2684">
                  <c:v>6.1</c:v>
                </c:pt>
                <c:pt idx="2685">
                  <c:v>6.1</c:v>
                </c:pt>
                <c:pt idx="2686">
                  <c:v>6.1</c:v>
                </c:pt>
                <c:pt idx="2687">
                  <c:v>6.1</c:v>
                </c:pt>
                <c:pt idx="2688">
                  <c:v>6.1</c:v>
                </c:pt>
                <c:pt idx="2689">
                  <c:v>6.1</c:v>
                </c:pt>
                <c:pt idx="2690">
                  <c:v>6.1</c:v>
                </c:pt>
                <c:pt idx="2691">
                  <c:v>6.1</c:v>
                </c:pt>
                <c:pt idx="2692">
                  <c:v>6.1</c:v>
                </c:pt>
                <c:pt idx="2693">
                  <c:v>6.1</c:v>
                </c:pt>
                <c:pt idx="2694">
                  <c:v>6.1</c:v>
                </c:pt>
                <c:pt idx="2695">
                  <c:v>6.1</c:v>
                </c:pt>
                <c:pt idx="2696">
                  <c:v>6.1</c:v>
                </c:pt>
                <c:pt idx="2697">
                  <c:v>6.1</c:v>
                </c:pt>
                <c:pt idx="2698">
                  <c:v>6.1</c:v>
                </c:pt>
                <c:pt idx="2699">
                  <c:v>6.1</c:v>
                </c:pt>
                <c:pt idx="2700">
                  <c:v>6.1</c:v>
                </c:pt>
                <c:pt idx="2701">
                  <c:v>6.1</c:v>
                </c:pt>
                <c:pt idx="2702">
                  <c:v>6.1</c:v>
                </c:pt>
                <c:pt idx="2703">
                  <c:v>6.1</c:v>
                </c:pt>
                <c:pt idx="2704">
                  <c:v>6.1</c:v>
                </c:pt>
                <c:pt idx="2705">
                  <c:v>6.1</c:v>
                </c:pt>
                <c:pt idx="2706">
                  <c:v>6</c:v>
                </c:pt>
                <c:pt idx="2707">
                  <c:v>6</c:v>
                </c:pt>
                <c:pt idx="2708">
                  <c:v>6</c:v>
                </c:pt>
                <c:pt idx="2709">
                  <c:v>6</c:v>
                </c:pt>
                <c:pt idx="2710">
                  <c:v>6</c:v>
                </c:pt>
                <c:pt idx="2711">
                  <c:v>6</c:v>
                </c:pt>
                <c:pt idx="2712">
                  <c:v>6</c:v>
                </c:pt>
                <c:pt idx="2713">
                  <c:v>6</c:v>
                </c:pt>
                <c:pt idx="2714">
                  <c:v>6</c:v>
                </c:pt>
                <c:pt idx="2715">
                  <c:v>6</c:v>
                </c:pt>
                <c:pt idx="2716">
                  <c:v>6</c:v>
                </c:pt>
                <c:pt idx="2717">
                  <c:v>6</c:v>
                </c:pt>
                <c:pt idx="2718">
                  <c:v>6</c:v>
                </c:pt>
                <c:pt idx="2719">
                  <c:v>6</c:v>
                </c:pt>
                <c:pt idx="2720">
                  <c:v>6</c:v>
                </c:pt>
                <c:pt idx="2721">
                  <c:v>6</c:v>
                </c:pt>
                <c:pt idx="2722">
                  <c:v>6</c:v>
                </c:pt>
                <c:pt idx="2723">
                  <c:v>6</c:v>
                </c:pt>
                <c:pt idx="2724">
                  <c:v>6</c:v>
                </c:pt>
                <c:pt idx="2725">
                  <c:v>6</c:v>
                </c:pt>
                <c:pt idx="2726">
                  <c:v>6</c:v>
                </c:pt>
                <c:pt idx="2727">
                  <c:v>6</c:v>
                </c:pt>
                <c:pt idx="2728">
                  <c:v>6</c:v>
                </c:pt>
                <c:pt idx="2729">
                  <c:v>6</c:v>
                </c:pt>
                <c:pt idx="2730">
                  <c:v>6</c:v>
                </c:pt>
                <c:pt idx="2731">
                  <c:v>6</c:v>
                </c:pt>
                <c:pt idx="2732">
                  <c:v>6</c:v>
                </c:pt>
                <c:pt idx="2733">
                  <c:v>6</c:v>
                </c:pt>
                <c:pt idx="2734">
                  <c:v>6</c:v>
                </c:pt>
                <c:pt idx="2735">
                  <c:v>6</c:v>
                </c:pt>
                <c:pt idx="2736">
                  <c:v>6</c:v>
                </c:pt>
                <c:pt idx="2737">
                  <c:v>6</c:v>
                </c:pt>
                <c:pt idx="2738">
                  <c:v>6</c:v>
                </c:pt>
                <c:pt idx="2739">
                  <c:v>6</c:v>
                </c:pt>
                <c:pt idx="2740">
                  <c:v>6</c:v>
                </c:pt>
                <c:pt idx="2741">
                  <c:v>6</c:v>
                </c:pt>
                <c:pt idx="2742">
                  <c:v>6</c:v>
                </c:pt>
                <c:pt idx="2743">
                  <c:v>6</c:v>
                </c:pt>
                <c:pt idx="2744">
                  <c:v>6</c:v>
                </c:pt>
                <c:pt idx="2745">
                  <c:v>6</c:v>
                </c:pt>
                <c:pt idx="2746">
                  <c:v>6</c:v>
                </c:pt>
                <c:pt idx="2747">
                  <c:v>6</c:v>
                </c:pt>
                <c:pt idx="2748">
                  <c:v>6</c:v>
                </c:pt>
                <c:pt idx="2749">
                  <c:v>6</c:v>
                </c:pt>
                <c:pt idx="2750">
                  <c:v>6</c:v>
                </c:pt>
                <c:pt idx="2751">
                  <c:v>6</c:v>
                </c:pt>
                <c:pt idx="2752">
                  <c:v>6</c:v>
                </c:pt>
                <c:pt idx="2753">
                  <c:v>6</c:v>
                </c:pt>
                <c:pt idx="2754">
                  <c:v>6</c:v>
                </c:pt>
                <c:pt idx="2755">
                  <c:v>6</c:v>
                </c:pt>
                <c:pt idx="2756">
                  <c:v>6</c:v>
                </c:pt>
                <c:pt idx="2757">
                  <c:v>6</c:v>
                </c:pt>
                <c:pt idx="2758">
                  <c:v>6</c:v>
                </c:pt>
                <c:pt idx="2759">
                  <c:v>6</c:v>
                </c:pt>
                <c:pt idx="2760">
                  <c:v>6</c:v>
                </c:pt>
                <c:pt idx="2761">
                  <c:v>6</c:v>
                </c:pt>
                <c:pt idx="2762">
                  <c:v>6</c:v>
                </c:pt>
                <c:pt idx="2763">
                  <c:v>6</c:v>
                </c:pt>
                <c:pt idx="2764">
                  <c:v>6</c:v>
                </c:pt>
                <c:pt idx="2765">
                  <c:v>6</c:v>
                </c:pt>
                <c:pt idx="2766">
                  <c:v>6</c:v>
                </c:pt>
                <c:pt idx="2767">
                  <c:v>6</c:v>
                </c:pt>
                <c:pt idx="2768">
                  <c:v>6</c:v>
                </c:pt>
                <c:pt idx="2769">
                  <c:v>6</c:v>
                </c:pt>
                <c:pt idx="2770">
                  <c:v>6</c:v>
                </c:pt>
                <c:pt idx="2771">
                  <c:v>6</c:v>
                </c:pt>
                <c:pt idx="2772">
                  <c:v>6</c:v>
                </c:pt>
                <c:pt idx="2773">
                  <c:v>6</c:v>
                </c:pt>
                <c:pt idx="2774">
                  <c:v>6</c:v>
                </c:pt>
                <c:pt idx="2775">
                  <c:v>6</c:v>
                </c:pt>
                <c:pt idx="2776">
                  <c:v>6</c:v>
                </c:pt>
                <c:pt idx="2777">
                  <c:v>6</c:v>
                </c:pt>
                <c:pt idx="2778">
                  <c:v>6</c:v>
                </c:pt>
                <c:pt idx="2779">
                  <c:v>6</c:v>
                </c:pt>
                <c:pt idx="2780">
                  <c:v>6</c:v>
                </c:pt>
                <c:pt idx="2781">
                  <c:v>6</c:v>
                </c:pt>
                <c:pt idx="2782">
                  <c:v>6</c:v>
                </c:pt>
                <c:pt idx="2783">
                  <c:v>6</c:v>
                </c:pt>
                <c:pt idx="2784">
                  <c:v>6</c:v>
                </c:pt>
                <c:pt idx="2785">
                  <c:v>6</c:v>
                </c:pt>
                <c:pt idx="2786">
                  <c:v>6</c:v>
                </c:pt>
                <c:pt idx="2787">
                  <c:v>6</c:v>
                </c:pt>
                <c:pt idx="2788">
                  <c:v>6</c:v>
                </c:pt>
                <c:pt idx="2789">
                  <c:v>6</c:v>
                </c:pt>
                <c:pt idx="2790">
                  <c:v>6</c:v>
                </c:pt>
                <c:pt idx="2791">
                  <c:v>6</c:v>
                </c:pt>
                <c:pt idx="2792">
                  <c:v>6</c:v>
                </c:pt>
                <c:pt idx="2793">
                  <c:v>6</c:v>
                </c:pt>
                <c:pt idx="2794">
                  <c:v>6</c:v>
                </c:pt>
                <c:pt idx="2795">
                  <c:v>6</c:v>
                </c:pt>
                <c:pt idx="2796">
                  <c:v>6</c:v>
                </c:pt>
                <c:pt idx="2797">
                  <c:v>6</c:v>
                </c:pt>
                <c:pt idx="2798">
                  <c:v>6</c:v>
                </c:pt>
                <c:pt idx="2799">
                  <c:v>6</c:v>
                </c:pt>
                <c:pt idx="2800">
                  <c:v>6</c:v>
                </c:pt>
                <c:pt idx="2801">
                  <c:v>6</c:v>
                </c:pt>
                <c:pt idx="2802">
                  <c:v>6</c:v>
                </c:pt>
                <c:pt idx="2803">
                  <c:v>6</c:v>
                </c:pt>
                <c:pt idx="2804">
                  <c:v>6</c:v>
                </c:pt>
                <c:pt idx="2805">
                  <c:v>6</c:v>
                </c:pt>
                <c:pt idx="2806">
                  <c:v>6</c:v>
                </c:pt>
                <c:pt idx="2807">
                  <c:v>6</c:v>
                </c:pt>
                <c:pt idx="2808">
                  <c:v>6</c:v>
                </c:pt>
                <c:pt idx="2809">
                  <c:v>6</c:v>
                </c:pt>
                <c:pt idx="2810">
                  <c:v>5.9</c:v>
                </c:pt>
                <c:pt idx="2811">
                  <c:v>5.9</c:v>
                </c:pt>
                <c:pt idx="2812">
                  <c:v>5.9</c:v>
                </c:pt>
                <c:pt idx="2813">
                  <c:v>5.9</c:v>
                </c:pt>
                <c:pt idx="2814">
                  <c:v>5.9</c:v>
                </c:pt>
                <c:pt idx="2815">
                  <c:v>5.9</c:v>
                </c:pt>
                <c:pt idx="2816">
                  <c:v>5.9</c:v>
                </c:pt>
                <c:pt idx="2817">
                  <c:v>5.9</c:v>
                </c:pt>
                <c:pt idx="2818">
                  <c:v>5.9</c:v>
                </c:pt>
                <c:pt idx="2819">
                  <c:v>5.9</c:v>
                </c:pt>
                <c:pt idx="2820">
                  <c:v>5.9</c:v>
                </c:pt>
                <c:pt idx="2821">
                  <c:v>5.9</c:v>
                </c:pt>
                <c:pt idx="2822">
                  <c:v>5.9</c:v>
                </c:pt>
                <c:pt idx="2823">
                  <c:v>5.9</c:v>
                </c:pt>
                <c:pt idx="2824">
                  <c:v>5.9</c:v>
                </c:pt>
                <c:pt idx="2825">
                  <c:v>5.9</c:v>
                </c:pt>
                <c:pt idx="2826">
                  <c:v>5.9</c:v>
                </c:pt>
                <c:pt idx="2827">
                  <c:v>5.9</c:v>
                </c:pt>
                <c:pt idx="2828">
                  <c:v>5.9</c:v>
                </c:pt>
                <c:pt idx="2829">
                  <c:v>5.9</c:v>
                </c:pt>
                <c:pt idx="2830">
                  <c:v>5.9</c:v>
                </c:pt>
                <c:pt idx="2831">
                  <c:v>5.9</c:v>
                </c:pt>
                <c:pt idx="2832">
                  <c:v>5.9</c:v>
                </c:pt>
                <c:pt idx="2833">
                  <c:v>5.9</c:v>
                </c:pt>
                <c:pt idx="2834">
                  <c:v>5.9</c:v>
                </c:pt>
                <c:pt idx="2835">
                  <c:v>5.9</c:v>
                </c:pt>
                <c:pt idx="2836">
                  <c:v>5.9</c:v>
                </c:pt>
                <c:pt idx="2837">
                  <c:v>5.9</c:v>
                </c:pt>
                <c:pt idx="2838">
                  <c:v>5.9</c:v>
                </c:pt>
                <c:pt idx="2839">
                  <c:v>5.9</c:v>
                </c:pt>
                <c:pt idx="2840">
                  <c:v>5.9</c:v>
                </c:pt>
                <c:pt idx="2841">
                  <c:v>5.9</c:v>
                </c:pt>
                <c:pt idx="2842">
                  <c:v>5.9</c:v>
                </c:pt>
                <c:pt idx="2843">
                  <c:v>5.9</c:v>
                </c:pt>
                <c:pt idx="2844">
                  <c:v>5.9</c:v>
                </c:pt>
                <c:pt idx="2845">
                  <c:v>5.9</c:v>
                </c:pt>
                <c:pt idx="2846">
                  <c:v>5.9</c:v>
                </c:pt>
                <c:pt idx="2847">
                  <c:v>5.9</c:v>
                </c:pt>
                <c:pt idx="2848">
                  <c:v>5.9</c:v>
                </c:pt>
                <c:pt idx="2849">
                  <c:v>5.9</c:v>
                </c:pt>
                <c:pt idx="2850">
                  <c:v>5.9</c:v>
                </c:pt>
                <c:pt idx="2851">
                  <c:v>5.9</c:v>
                </c:pt>
                <c:pt idx="2852">
                  <c:v>5.9</c:v>
                </c:pt>
                <c:pt idx="2853">
                  <c:v>5.9</c:v>
                </c:pt>
                <c:pt idx="2854">
                  <c:v>5.9</c:v>
                </c:pt>
                <c:pt idx="2855">
                  <c:v>5.9</c:v>
                </c:pt>
                <c:pt idx="2856">
                  <c:v>5.9</c:v>
                </c:pt>
                <c:pt idx="2857">
                  <c:v>5.9</c:v>
                </c:pt>
                <c:pt idx="2858">
                  <c:v>5.9</c:v>
                </c:pt>
                <c:pt idx="2859">
                  <c:v>5.9</c:v>
                </c:pt>
                <c:pt idx="2860">
                  <c:v>5.9</c:v>
                </c:pt>
                <c:pt idx="2861">
                  <c:v>5.9</c:v>
                </c:pt>
                <c:pt idx="2862">
                  <c:v>5.9</c:v>
                </c:pt>
                <c:pt idx="2863">
                  <c:v>5.9</c:v>
                </c:pt>
                <c:pt idx="2864">
                  <c:v>5.9</c:v>
                </c:pt>
                <c:pt idx="2865">
                  <c:v>5.9</c:v>
                </c:pt>
                <c:pt idx="2866">
                  <c:v>5.9</c:v>
                </c:pt>
                <c:pt idx="2867">
                  <c:v>5.9</c:v>
                </c:pt>
                <c:pt idx="2868">
                  <c:v>5.9</c:v>
                </c:pt>
                <c:pt idx="2869">
                  <c:v>5.9</c:v>
                </c:pt>
                <c:pt idx="2870">
                  <c:v>5.9</c:v>
                </c:pt>
                <c:pt idx="2871">
                  <c:v>5.9</c:v>
                </c:pt>
                <c:pt idx="2872">
                  <c:v>5.9</c:v>
                </c:pt>
                <c:pt idx="2873">
                  <c:v>5.9</c:v>
                </c:pt>
                <c:pt idx="2874">
                  <c:v>5.9</c:v>
                </c:pt>
                <c:pt idx="2875">
                  <c:v>5.9</c:v>
                </c:pt>
                <c:pt idx="2876">
                  <c:v>5.9</c:v>
                </c:pt>
                <c:pt idx="2877">
                  <c:v>5.9</c:v>
                </c:pt>
                <c:pt idx="2878">
                  <c:v>5.9</c:v>
                </c:pt>
                <c:pt idx="2879">
                  <c:v>5.9</c:v>
                </c:pt>
                <c:pt idx="2880">
                  <c:v>5.9</c:v>
                </c:pt>
                <c:pt idx="2881">
                  <c:v>5.9</c:v>
                </c:pt>
                <c:pt idx="2882">
                  <c:v>5.9</c:v>
                </c:pt>
                <c:pt idx="2883">
                  <c:v>5.9</c:v>
                </c:pt>
                <c:pt idx="2884">
                  <c:v>5.9</c:v>
                </c:pt>
                <c:pt idx="2885">
                  <c:v>5.9</c:v>
                </c:pt>
                <c:pt idx="2886">
                  <c:v>5.9</c:v>
                </c:pt>
                <c:pt idx="2887">
                  <c:v>5.9</c:v>
                </c:pt>
                <c:pt idx="2888">
                  <c:v>5.9</c:v>
                </c:pt>
                <c:pt idx="2889">
                  <c:v>5.9</c:v>
                </c:pt>
                <c:pt idx="2890">
                  <c:v>5.9</c:v>
                </c:pt>
                <c:pt idx="2891">
                  <c:v>5.9</c:v>
                </c:pt>
                <c:pt idx="2892">
                  <c:v>5.9</c:v>
                </c:pt>
                <c:pt idx="2893">
                  <c:v>5.9</c:v>
                </c:pt>
                <c:pt idx="2894">
                  <c:v>5.9</c:v>
                </c:pt>
                <c:pt idx="2895">
                  <c:v>5.9</c:v>
                </c:pt>
                <c:pt idx="2896">
                  <c:v>5.9</c:v>
                </c:pt>
                <c:pt idx="2897">
                  <c:v>5.9</c:v>
                </c:pt>
                <c:pt idx="2898">
                  <c:v>5.9</c:v>
                </c:pt>
                <c:pt idx="2899">
                  <c:v>5.9</c:v>
                </c:pt>
                <c:pt idx="2900">
                  <c:v>5.9</c:v>
                </c:pt>
                <c:pt idx="2901">
                  <c:v>5.9</c:v>
                </c:pt>
                <c:pt idx="2902">
                  <c:v>5.9</c:v>
                </c:pt>
                <c:pt idx="2903">
                  <c:v>5.9</c:v>
                </c:pt>
                <c:pt idx="2904">
                  <c:v>5.9</c:v>
                </c:pt>
                <c:pt idx="2905">
                  <c:v>5.9</c:v>
                </c:pt>
                <c:pt idx="2906">
                  <c:v>5.9</c:v>
                </c:pt>
                <c:pt idx="2907">
                  <c:v>5.9</c:v>
                </c:pt>
                <c:pt idx="2908">
                  <c:v>5.9</c:v>
                </c:pt>
                <c:pt idx="2909">
                  <c:v>5.9</c:v>
                </c:pt>
                <c:pt idx="2910">
                  <c:v>5.9</c:v>
                </c:pt>
                <c:pt idx="2911">
                  <c:v>5.9</c:v>
                </c:pt>
                <c:pt idx="2912">
                  <c:v>5.9</c:v>
                </c:pt>
                <c:pt idx="2913">
                  <c:v>5.9</c:v>
                </c:pt>
                <c:pt idx="2914">
                  <c:v>5.9</c:v>
                </c:pt>
                <c:pt idx="2915">
                  <c:v>5.9</c:v>
                </c:pt>
                <c:pt idx="2916">
                  <c:v>5.9</c:v>
                </c:pt>
                <c:pt idx="2917">
                  <c:v>5.9</c:v>
                </c:pt>
                <c:pt idx="2918">
                  <c:v>5.9</c:v>
                </c:pt>
                <c:pt idx="2919">
                  <c:v>5.9</c:v>
                </c:pt>
                <c:pt idx="2920">
                  <c:v>5.9</c:v>
                </c:pt>
                <c:pt idx="2921">
                  <c:v>5.9</c:v>
                </c:pt>
                <c:pt idx="2922">
                  <c:v>5.9</c:v>
                </c:pt>
                <c:pt idx="2923">
                  <c:v>5.9</c:v>
                </c:pt>
                <c:pt idx="2924">
                  <c:v>5.9</c:v>
                </c:pt>
                <c:pt idx="2925">
                  <c:v>5.9</c:v>
                </c:pt>
                <c:pt idx="2926">
                  <c:v>5.9</c:v>
                </c:pt>
                <c:pt idx="2927">
                  <c:v>5.9</c:v>
                </c:pt>
                <c:pt idx="2928">
                  <c:v>5.9</c:v>
                </c:pt>
                <c:pt idx="2929">
                  <c:v>5.9</c:v>
                </c:pt>
                <c:pt idx="2930">
                  <c:v>5.9</c:v>
                </c:pt>
                <c:pt idx="2931">
                  <c:v>5.9</c:v>
                </c:pt>
                <c:pt idx="2932">
                  <c:v>5.9</c:v>
                </c:pt>
                <c:pt idx="2933">
                  <c:v>5.9</c:v>
                </c:pt>
                <c:pt idx="2934">
                  <c:v>5.9</c:v>
                </c:pt>
                <c:pt idx="2935">
                  <c:v>5.9</c:v>
                </c:pt>
                <c:pt idx="2936">
                  <c:v>5.9</c:v>
                </c:pt>
                <c:pt idx="2937">
                  <c:v>5.9</c:v>
                </c:pt>
                <c:pt idx="2938">
                  <c:v>5.9</c:v>
                </c:pt>
                <c:pt idx="2939">
                  <c:v>5.8</c:v>
                </c:pt>
                <c:pt idx="2940">
                  <c:v>5.8</c:v>
                </c:pt>
                <c:pt idx="2941">
                  <c:v>5.8</c:v>
                </c:pt>
                <c:pt idx="2942">
                  <c:v>5.8</c:v>
                </c:pt>
                <c:pt idx="2943">
                  <c:v>5.8</c:v>
                </c:pt>
                <c:pt idx="2944">
                  <c:v>5.8</c:v>
                </c:pt>
                <c:pt idx="2945">
                  <c:v>5.8</c:v>
                </c:pt>
                <c:pt idx="2946">
                  <c:v>5.8</c:v>
                </c:pt>
                <c:pt idx="2947">
                  <c:v>5.8</c:v>
                </c:pt>
                <c:pt idx="2948">
                  <c:v>5.8</c:v>
                </c:pt>
                <c:pt idx="2949">
                  <c:v>5.8</c:v>
                </c:pt>
                <c:pt idx="2950">
                  <c:v>5.8</c:v>
                </c:pt>
                <c:pt idx="2951">
                  <c:v>5.8</c:v>
                </c:pt>
                <c:pt idx="2952">
                  <c:v>5.8</c:v>
                </c:pt>
                <c:pt idx="2953">
                  <c:v>5.8</c:v>
                </c:pt>
                <c:pt idx="2954">
                  <c:v>5.8</c:v>
                </c:pt>
                <c:pt idx="2955">
                  <c:v>5.8</c:v>
                </c:pt>
                <c:pt idx="2956">
                  <c:v>5.8</c:v>
                </c:pt>
                <c:pt idx="2957">
                  <c:v>5.8</c:v>
                </c:pt>
                <c:pt idx="2958">
                  <c:v>5.8</c:v>
                </c:pt>
                <c:pt idx="2959">
                  <c:v>5.8</c:v>
                </c:pt>
                <c:pt idx="2960">
                  <c:v>5.8</c:v>
                </c:pt>
                <c:pt idx="2961">
                  <c:v>5.8</c:v>
                </c:pt>
                <c:pt idx="2962">
                  <c:v>5.8</c:v>
                </c:pt>
                <c:pt idx="2963">
                  <c:v>5.8</c:v>
                </c:pt>
                <c:pt idx="2964">
                  <c:v>5.8</c:v>
                </c:pt>
                <c:pt idx="2965">
                  <c:v>5.8</c:v>
                </c:pt>
                <c:pt idx="2966">
                  <c:v>5.8</c:v>
                </c:pt>
                <c:pt idx="2967">
                  <c:v>5.8</c:v>
                </c:pt>
                <c:pt idx="2968">
                  <c:v>5.8</c:v>
                </c:pt>
                <c:pt idx="2969">
                  <c:v>5.8</c:v>
                </c:pt>
                <c:pt idx="2970">
                  <c:v>5.8</c:v>
                </c:pt>
                <c:pt idx="2971">
                  <c:v>5.8</c:v>
                </c:pt>
                <c:pt idx="2972">
                  <c:v>5.8</c:v>
                </c:pt>
                <c:pt idx="2973">
                  <c:v>5.8</c:v>
                </c:pt>
                <c:pt idx="2974">
                  <c:v>5.8</c:v>
                </c:pt>
                <c:pt idx="2975">
                  <c:v>5.8</c:v>
                </c:pt>
                <c:pt idx="2976">
                  <c:v>5.8</c:v>
                </c:pt>
                <c:pt idx="2977">
                  <c:v>5.8</c:v>
                </c:pt>
                <c:pt idx="2978">
                  <c:v>5.8</c:v>
                </c:pt>
                <c:pt idx="2979">
                  <c:v>5.8</c:v>
                </c:pt>
                <c:pt idx="2980">
                  <c:v>5.8</c:v>
                </c:pt>
                <c:pt idx="2981">
                  <c:v>5.8</c:v>
                </c:pt>
                <c:pt idx="2982">
                  <c:v>5.8</c:v>
                </c:pt>
                <c:pt idx="2983">
                  <c:v>5.8</c:v>
                </c:pt>
                <c:pt idx="2984">
                  <c:v>5.8</c:v>
                </c:pt>
                <c:pt idx="2985">
                  <c:v>5.8</c:v>
                </c:pt>
                <c:pt idx="2986">
                  <c:v>5.8</c:v>
                </c:pt>
                <c:pt idx="2987">
                  <c:v>5.8</c:v>
                </c:pt>
                <c:pt idx="2988">
                  <c:v>5.8</c:v>
                </c:pt>
                <c:pt idx="2989">
                  <c:v>5.8</c:v>
                </c:pt>
                <c:pt idx="2990">
                  <c:v>5.8</c:v>
                </c:pt>
                <c:pt idx="2991">
                  <c:v>5.8</c:v>
                </c:pt>
                <c:pt idx="2992">
                  <c:v>5.8</c:v>
                </c:pt>
                <c:pt idx="2993">
                  <c:v>5.8</c:v>
                </c:pt>
                <c:pt idx="2994">
                  <c:v>5.8</c:v>
                </c:pt>
                <c:pt idx="2995">
                  <c:v>5.8</c:v>
                </c:pt>
                <c:pt idx="2996">
                  <c:v>5.8</c:v>
                </c:pt>
                <c:pt idx="2997">
                  <c:v>5.8</c:v>
                </c:pt>
                <c:pt idx="2998">
                  <c:v>5.8</c:v>
                </c:pt>
                <c:pt idx="2999">
                  <c:v>5.8</c:v>
                </c:pt>
                <c:pt idx="3000">
                  <c:v>5.8</c:v>
                </c:pt>
                <c:pt idx="3001">
                  <c:v>5.8</c:v>
                </c:pt>
                <c:pt idx="3002">
                  <c:v>5.8</c:v>
                </c:pt>
                <c:pt idx="3003">
                  <c:v>5.8</c:v>
                </c:pt>
                <c:pt idx="3004">
                  <c:v>5.8</c:v>
                </c:pt>
                <c:pt idx="3005">
                  <c:v>5.8</c:v>
                </c:pt>
                <c:pt idx="3006">
                  <c:v>5.8</c:v>
                </c:pt>
                <c:pt idx="3007">
                  <c:v>5.8</c:v>
                </c:pt>
                <c:pt idx="3008">
                  <c:v>5.8</c:v>
                </c:pt>
                <c:pt idx="3009">
                  <c:v>5.8</c:v>
                </c:pt>
                <c:pt idx="3010">
                  <c:v>5.8</c:v>
                </c:pt>
                <c:pt idx="3011">
                  <c:v>5.8</c:v>
                </c:pt>
                <c:pt idx="3012">
                  <c:v>5.8</c:v>
                </c:pt>
                <c:pt idx="3013">
                  <c:v>5.8</c:v>
                </c:pt>
                <c:pt idx="3014">
                  <c:v>5.8</c:v>
                </c:pt>
                <c:pt idx="3015">
                  <c:v>5.8</c:v>
                </c:pt>
                <c:pt idx="3016">
                  <c:v>5.8</c:v>
                </c:pt>
                <c:pt idx="3017">
                  <c:v>5.8</c:v>
                </c:pt>
                <c:pt idx="3018">
                  <c:v>5.8</c:v>
                </c:pt>
                <c:pt idx="3019">
                  <c:v>5.8</c:v>
                </c:pt>
                <c:pt idx="3020">
                  <c:v>5.8</c:v>
                </c:pt>
                <c:pt idx="3021">
                  <c:v>5.8</c:v>
                </c:pt>
                <c:pt idx="3022">
                  <c:v>5.8</c:v>
                </c:pt>
                <c:pt idx="3023">
                  <c:v>5.8</c:v>
                </c:pt>
                <c:pt idx="3024">
                  <c:v>5.8</c:v>
                </c:pt>
                <c:pt idx="3025">
                  <c:v>5.8</c:v>
                </c:pt>
                <c:pt idx="3026">
                  <c:v>5.8</c:v>
                </c:pt>
                <c:pt idx="3027">
                  <c:v>5.8</c:v>
                </c:pt>
                <c:pt idx="3028">
                  <c:v>5.8</c:v>
                </c:pt>
                <c:pt idx="3029">
                  <c:v>5.8</c:v>
                </c:pt>
                <c:pt idx="3030">
                  <c:v>5.8</c:v>
                </c:pt>
                <c:pt idx="3031">
                  <c:v>5.8</c:v>
                </c:pt>
                <c:pt idx="3032">
                  <c:v>5.8</c:v>
                </c:pt>
                <c:pt idx="3033">
                  <c:v>5.8</c:v>
                </c:pt>
                <c:pt idx="3034">
                  <c:v>5.8</c:v>
                </c:pt>
                <c:pt idx="3035">
                  <c:v>5.8</c:v>
                </c:pt>
                <c:pt idx="3036">
                  <c:v>5.8</c:v>
                </c:pt>
                <c:pt idx="3037">
                  <c:v>5.8</c:v>
                </c:pt>
                <c:pt idx="3038">
                  <c:v>5.8</c:v>
                </c:pt>
                <c:pt idx="3039">
                  <c:v>5.8</c:v>
                </c:pt>
                <c:pt idx="3040">
                  <c:v>5.7</c:v>
                </c:pt>
                <c:pt idx="3041">
                  <c:v>5.7</c:v>
                </c:pt>
                <c:pt idx="3042">
                  <c:v>5.7</c:v>
                </c:pt>
                <c:pt idx="3043">
                  <c:v>5.7</c:v>
                </c:pt>
                <c:pt idx="3044">
                  <c:v>5.7</c:v>
                </c:pt>
                <c:pt idx="3045">
                  <c:v>5.7</c:v>
                </c:pt>
                <c:pt idx="3046">
                  <c:v>5.7</c:v>
                </c:pt>
                <c:pt idx="3047">
                  <c:v>5.7</c:v>
                </c:pt>
                <c:pt idx="3048">
                  <c:v>5.7</c:v>
                </c:pt>
                <c:pt idx="3049">
                  <c:v>5.7</c:v>
                </c:pt>
                <c:pt idx="3050">
                  <c:v>5.7</c:v>
                </c:pt>
                <c:pt idx="3051">
                  <c:v>5.7</c:v>
                </c:pt>
                <c:pt idx="3052">
                  <c:v>5.7</c:v>
                </c:pt>
                <c:pt idx="3053">
                  <c:v>5.7</c:v>
                </c:pt>
                <c:pt idx="3054">
                  <c:v>5.7</c:v>
                </c:pt>
                <c:pt idx="3055">
                  <c:v>5.7</c:v>
                </c:pt>
                <c:pt idx="3056">
                  <c:v>5.7</c:v>
                </c:pt>
                <c:pt idx="3057">
                  <c:v>5.7</c:v>
                </c:pt>
                <c:pt idx="3058">
                  <c:v>5.7</c:v>
                </c:pt>
                <c:pt idx="3059">
                  <c:v>5.7</c:v>
                </c:pt>
                <c:pt idx="3060">
                  <c:v>5.7</c:v>
                </c:pt>
                <c:pt idx="3061">
                  <c:v>5.7</c:v>
                </c:pt>
                <c:pt idx="3062">
                  <c:v>5.7</c:v>
                </c:pt>
                <c:pt idx="3063">
                  <c:v>5.7</c:v>
                </c:pt>
                <c:pt idx="3064">
                  <c:v>5.7</c:v>
                </c:pt>
                <c:pt idx="3065">
                  <c:v>5.7</c:v>
                </c:pt>
                <c:pt idx="3066">
                  <c:v>5.7</c:v>
                </c:pt>
                <c:pt idx="3067">
                  <c:v>5.7</c:v>
                </c:pt>
                <c:pt idx="3068">
                  <c:v>5.7</c:v>
                </c:pt>
                <c:pt idx="3069">
                  <c:v>5.7</c:v>
                </c:pt>
                <c:pt idx="3070">
                  <c:v>5.7</c:v>
                </c:pt>
                <c:pt idx="3071">
                  <c:v>5.7</c:v>
                </c:pt>
                <c:pt idx="3072">
                  <c:v>5.7</c:v>
                </c:pt>
                <c:pt idx="3073">
                  <c:v>5.7</c:v>
                </c:pt>
                <c:pt idx="3074">
                  <c:v>5.7</c:v>
                </c:pt>
                <c:pt idx="3075">
                  <c:v>5.7</c:v>
                </c:pt>
                <c:pt idx="3076">
                  <c:v>5.7</c:v>
                </c:pt>
                <c:pt idx="3077">
                  <c:v>5.7</c:v>
                </c:pt>
                <c:pt idx="3078">
                  <c:v>5.7</c:v>
                </c:pt>
                <c:pt idx="3079">
                  <c:v>5.7</c:v>
                </c:pt>
                <c:pt idx="3080">
                  <c:v>5.7</c:v>
                </c:pt>
                <c:pt idx="3081">
                  <c:v>5.7</c:v>
                </c:pt>
                <c:pt idx="3082">
                  <c:v>5.7</c:v>
                </c:pt>
                <c:pt idx="3083">
                  <c:v>5.7</c:v>
                </c:pt>
                <c:pt idx="3084">
                  <c:v>5.7</c:v>
                </c:pt>
                <c:pt idx="3085">
                  <c:v>5.7</c:v>
                </c:pt>
                <c:pt idx="3086">
                  <c:v>5.7</c:v>
                </c:pt>
                <c:pt idx="3087">
                  <c:v>5.7</c:v>
                </c:pt>
                <c:pt idx="3088">
                  <c:v>5.7</c:v>
                </c:pt>
                <c:pt idx="3089">
                  <c:v>5.7</c:v>
                </c:pt>
                <c:pt idx="3090">
                  <c:v>5.7</c:v>
                </c:pt>
                <c:pt idx="3091">
                  <c:v>5.7</c:v>
                </c:pt>
                <c:pt idx="3092">
                  <c:v>5.7</c:v>
                </c:pt>
                <c:pt idx="3093">
                  <c:v>5.7</c:v>
                </c:pt>
                <c:pt idx="3094">
                  <c:v>5.7</c:v>
                </c:pt>
                <c:pt idx="3095">
                  <c:v>5.7</c:v>
                </c:pt>
                <c:pt idx="3096">
                  <c:v>5.7</c:v>
                </c:pt>
                <c:pt idx="3097">
                  <c:v>5.7</c:v>
                </c:pt>
                <c:pt idx="3098">
                  <c:v>5.7</c:v>
                </c:pt>
                <c:pt idx="3099">
                  <c:v>5.7</c:v>
                </c:pt>
                <c:pt idx="3100">
                  <c:v>5.7</c:v>
                </c:pt>
                <c:pt idx="3101">
                  <c:v>5.7</c:v>
                </c:pt>
                <c:pt idx="3102">
                  <c:v>5.7</c:v>
                </c:pt>
                <c:pt idx="3103">
                  <c:v>5.7</c:v>
                </c:pt>
                <c:pt idx="3104">
                  <c:v>5.7</c:v>
                </c:pt>
                <c:pt idx="3105">
                  <c:v>5.7</c:v>
                </c:pt>
                <c:pt idx="3106">
                  <c:v>5.7</c:v>
                </c:pt>
                <c:pt idx="3107">
                  <c:v>5.7</c:v>
                </c:pt>
                <c:pt idx="3108">
                  <c:v>5.7</c:v>
                </c:pt>
                <c:pt idx="3109">
                  <c:v>5.7</c:v>
                </c:pt>
                <c:pt idx="3110">
                  <c:v>5.7</c:v>
                </c:pt>
                <c:pt idx="3111">
                  <c:v>5.7</c:v>
                </c:pt>
                <c:pt idx="3112">
                  <c:v>5.7</c:v>
                </c:pt>
                <c:pt idx="3113">
                  <c:v>5.7</c:v>
                </c:pt>
                <c:pt idx="3114">
                  <c:v>5.7</c:v>
                </c:pt>
                <c:pt idx="3115">
                  <c:v>5.7</c:v>
                </c:pt>
                <c:pt idx="3116">
                  <c:v>5.7</c:v>
                </c:pt>
                <c:pt idx="3117">
                  <c:v>5.7</c:v>
                </c:pt>
                <c:pt idx="3118">
                  <c:v>5.7</c:v>
                </c:pt>
                <c:pt idx="3119">
                  <c:v>5.7</c:v>
                </c:pt>
                <c:pt idx="3120">
                  <c:v>5.7</c:v>
                </c:pt>
                <c:pt idx="3121">
                  <c:v>5.7</c:v>
                </c:pt>
                <c:pt idx="3122">
                  <c:v>5.7</c:v>
                </c:pt>
                <c:pt idx="3123">
                  <c:v>5.7</c:v>
                </c:pt>
                <c:pt idx="3124">
                  <c:v>5.7</c:v>
                </c:pt>
                <c:pt idx="3125">
                  <c:v>5.7</c:v>
                </c:pt>
                <c:pt idx="3126">
                  <c:v>5.6</c:v>
                </c:pt>
                <c:pt idx="3127">
                  <c:v>5.6</c:v>
                </c:pt>
                <c:pt idx="3128">
                  <c:v>5.6</c:v>
                </c:pt>
                <c:pt idx="3129">
                  <c:v>5.6</c:v>
                </c:pt>
                <c:pt idx="3130">
                  <c:v>5.6</c:v>
                </c:pt>
                <c:pt idx="3131">
                  <c:v>5.6</c:v>
                </c:pt>
                <c:pt idx="3132">
                  <c:v>5.6</c:v>
                </c:pt>
                <c:pt idx="3133">
                  <c:v>5.6</c:v>
                </c:pt>
                <c:pt idx="3134">
                  <c:v>5.6</c:v>
                </c:pt>
                <c:pt idx="3135">
                  <c:v>5.6</c:v>
                </c:pt>
                <c:pt idx="3136">
                  <c:v>5.6</c:v>
                </c:pt>
                <c:pt idx="3137">
                  <c:v>5.6</c:v>
                </c:pt>
                <c:pt idx="3138">
                  <c:v>5.6</c:v>
                </c:pt>
                <c:pt idx="3139">
                  <c:v>5.6</c:v>
                </c:pt>
                <c:pt idx="3140">
                  <c:v>5.6</c:v>
                </c:pt>
                <c:pt idx="3141">
                  <c:v>5.6</c:v>
                </c:pt>
                <c:pt idx="3142">
                  <c:v>5.6</c:v>
                </c:pt>
                <c:pt idx="3143">
                  <c:v>5.6</c:v>
                </c:pt>
                <c:pt idx="3144">
                  <c:v>5.6</c:v>
                </c:pt>
                <c:pt idx="3145">
                  <c:v>5.6</c:v>
                </c:pt>
                <c:pt idx="3146">
                  <c:v>5.6</c:v>
                </c:pt>
                <c:pt idx="3147">
                  <c:v>5.6</c:v>
                </c:pt>
                <c:pt idx="3148">
                  <c:v>5.6</c:v>
                </c:pt>
                <c:pt idx="3149">
                  <c:v>5.6</c:v>
                </c:pt>
                <c:pt idx="3150">
                  <c:v>5.6</c:v>
                </c:pt>
                <c:pt idx="3151">
                  <c:v>5.6</c:v>
                </c:pt>
                <c:pt idx="3152">
                  <c:v>5.6</c:v>
                </c:pt>
                <c:pt idx="3153">
                  <c:v>5.6</c:v>
                </c:pt>
                <c:pt idx="3154">
                  <c:v>5.6</c:v>
                </c:pt>
                <c:pt idx="3155">
                  <c:v>5.6</c:v>
                </c:pt>
                <c:pt idx="3156">
                  <c:v>5.6</c:v>
                </c:pt>
                <c:pt idx="3157">
                  <c:v>5.6</c:v>
                </c:pt>
                <c:pt idx="3158">
                  <c:v>5.6</c:v>
                </c:pt>
                <c:pt idx="3159">
                  <c:v>5.6</c:v>
                </c:pt>
                <c:pt idx="3160">
                  <c:v>5.6</c:v>
                </c:pt>
                <c:pt idx="3161">
                  <c:v>5.6</c:v>
                </c:pt>
                <c:pt idx="3162">
                  <c:v>5.6</c:v>
                </c:pt>
                <c:pt idx="3163">
                  <c:v>5.6</c:v>
                </c:pt>
                <c:pt idx="3164">
                  <c:v>5.6</c:v>
                </c:pt>
                <c:pt idx="3165">
                  <c:v>5.6</c:v>
                </c:pt>
                <c:pt idx="3166">
                  <c:v>5.6</c:v>
                </c:pt>
                <c:pt idx="3167">
                  <c:v>5.6</c:v>
                </c:pt>
                <c:pt idx="3168">
                  <c:v>5.6</c:v>
                </c:pt>
                <c:pt idx="3169">
                  <c:v>5.6</c:v>
                </c:pt>
                <c:pt idx="3170">
                  <c:v>5.6</c:v>
                </c:pt>
                <c:pt idx="3171">
                  <c:v>5.6</c:v>
                </c:pt>
                <c:pt idx="3172">
                  <c:v>5.6</c:v>
                </c:pt>
                <c:pt idx="3173">
                  <c:v>5.6</c:v>
                </c:pt>
                <c:pt idx="3174">
                  <c:v>5.6</c:v>
                </c:pt>
                <c:pt idx="3175">
                  <c:v>5.6</c:v>
                </c:pt>
                <c:pt idx="3176">
                  <c:v>5.6</c:v>
                </c:pt>
                <c:pt idx="3177">
                  <c:v>5.6</c:v>
                </c:pt>
                <c:pt idx="3178">
                  <c:v>5.6</c:v>
                </c:pt>
                <c:pt idx="3179">
                  <c:v>5.6</c:v>
                </c:pt>
                <c:pt idx="3180">
                  <c:v>5.6</c:v>
                </c:pt>
                <c:pt idx="3181">
                  <c:v>5.6</c:v>
                </c:pt>
                <c:pt idx="3182">
                  <c:v>5.6</c:v>
                </c:pt>
                <c:pt idx="3183">
                  <c:v>5.6</c:v>
                </c:pt>
                <c:pt idx="3184">
                  <c:v>5.6</c:v>
                </c:pt>
                <c:pt idx="3185">
                  <c:v>5.6</c:v>
                </c:pt>
                <c:pt idx="3186">
                  <c:v>5.6</c:v>
                </c:pt>
                <c:pt idx="3187">
                  <c:v>5.6</c:v>
                </c:pt>
                <c:pt idx="3188">
                  <c:v>5.6</c:v>
                </c:pt>
                <c:pt idx="3189">
                  <c:v>5.6</c:v>
                </c:pt>
                <c:pt idx="3190">
                  <c:v>5.6</c:v>
                </c:pt>
                <c:pt idx="3191">
                  <c:v>5.6</c:v>
                </c:pt>
                <c:pt idx="3192">
                  <c:v>5.6</c:v>
                </c:pt>
                <c:pt idx="3193">
                  <c:v>5.6</c:v>
                </c:pt>
                <c:pt idx="3194">
                  <c:v>5.6</c:v>
                </c:pt>
                <c:pt idx="3195">
                  <c:v>5.6</c:v>
                </c:pt>
                <c:pt idx="3196">
                  <c:v>5.6</c:v>
                </c:pt>
                <c:pt idx="3197">
                  <c:v>5.6</c:v>
                </c:pt>
                <c:pt idx="3198">
                  <c:v>5.6</c:v>
                </c:pt>
                <c:pt idx="3199">
                  <c:v>5.6</c:v>
                </c:pt>
                <c:pt idx="3200">
                  <c:v>5.6</c:v>
                </c:pt>
                <c:pt idx="3201">
                  <c:v>5.6</c:v>
                </c:pt>
                <c:pt idx="3202">
                  <c:v>5.6</c:v>
                </c:pt>
                <c:pt idx="3203">
                  <c:v>5.6</c:v>
                </c:pt>
                <c:pt idx="3204">
                  <c:v>5.6</c:v>
                </c:pt>
                <c:pt idx="3205">
                  <c:v>5.6</c:v>
                </c:pt>
                <c:pt idx="3206">
                  <c:v>5.6</c:v>
                </c:pt>
                <c:pt idx="3207">
                  <c:v>5.6</c:v>
                </c:pt>
                <c:pt idx="3208">
                  <c:v>5.6</c:v>
                </c:pt>
                <c:pt idx="3209">
                  <c:v>5.6</c:v>
                </c:pt>
                <c:pt idx="3210">
                  <c:v>5.6</c:v>
                </c:pt>
                <c:pt idx="3211">
                  <c:v>5.6</c:v>
                </c:pt>
                <c:pt idx="3212">
                  <c:v>5.6</c:v>
                </c:pt>
                <c:pt idx="3213">
                  <c:v>5.6</c:v>
                </c:pt>
                <c:pt idx="3214">
                  <c:v>5.6</c:v>
                </c:pt>
                <c:pt idx="3215">
                  <c:v>5.6</c:v>
                </c:pt>
                <c:pt idx="3216">
                  <c:v>5.6</c:v>
                </c:pt>
                <c:pt idx="3217">
                  <c:v>5.6</c:v>
                </c:pt>
                <c:pt idx="3218">
                  <c:v>5.6</c:v>
                </c:pt>
                <c:pt idx="3219">
                  <c:v>5.5</c:v>
                </c:pt>
                <c:pt idx="3220">
                  <c:v>5.5</c:v>
                </c:pt>
                <c:pt idx="3221">
                  <c:v>5.5</c:v>
                </c:pt>
                <c:pt idx="3222">
                  <c:v>5.5</c:v>
                </c:pt>
                <c:pt idx="3223">
                  <c:v>5.5</c:v>
                </c:pt>
                <c:pt idx="3224">
                  <c:v>5.5</c:v>
                </c:pt>
                <c:pt idx="3225">
                  <c:v>5.5</c:v>
                </c:pt>
                <c:pt idx="3226">
                  <c:v>5.5</c:v>
                </c:pt>
                <c:pt idx="3227">
                  <c:v>5.5</c:v>
                </c:pt>
                <c:pt idx="3228">
                  <c:v>5.5</c:v>
                </c:pt>
                <c:pt idx="3229">
                  <c:v>5.5</c:v>
                </c:pt>
                <c:pt idx="3230">
                  <c:v>5.5</c:v>
                </c:pt>
                <c:pt idx="3231">
                  <c:v>5.5</c:v>
                </c:pt>
                <c:pt idx="3232">
                  <c:v>5.5</c:v>
                </c:pt>
                <c:pt idx="3233">
                  <c:v>5.5</c:v>
                </c:pt>
                <c:pt idx="3234">
                  <c:v>5.5</c:v>
                </c:pt>
                <c:pt idx="3235">
                  <c:v>5.5</c:v>
                </c:pt>
                <c:pt idx="3236">
                  <c:v>5.5</c:v>
                </c:pt>
                <c:pt idx="3237">
                  <c:v>5.5</c:v>
                </c:pt>
                <c:pt idx="3238">
                  <c:v>5.5</c:v>
                </c:pt>
                <c:pt idx="3239">
                  <c:v>5.5</c:v>
                </c:pt>
                <c:pt idx="3240">
                  <c:v>5.5</c:v>
                </c:pt>
                <c:pt idx="3241">
                  <c:v>5.5</c:v>
                </c:pt>
                <c:pt idx="3242">
                  <c:v>5.5</c:v>
                </c:pt>
                <c:pt idx="3243">
                  <c:v>5.5</c:v>
                </c:pt>
                <c:pt idx="3244">
                  <c:v>5.5</c:v>
                </c:pt>
                <c:pt idx="3245">
                  <c:v>5.5</c:v>
                </c:pt>
                <c:pt idx="3246">
                  <c:v>5.5</c:v>
                </c:pt>
                <c:pt idx="3247">
                  <c:v>5.5</c:v>
                </c:pt>
                <c:pt idx="3248">
                  <c:v>5.5</c:v>
                </c:pt>
                <c:pt idx="3249">
                  <c:v>5.5</c:v>
                </c:pt>
                <c:pt idx="3250">
                  <c:v>5.5</c:v>
                </c:pt>
                <c:pt idx="3251">
                  <c:v>5.5</c:v>
                </c:pt>
                <c:pt idx="3252">
                  <c:v>5.5</c:v>
                </c:pt>
                <c:pt idx="3253">
                  <c:v>5.5</c:v>
                </c:pt>
                <c:pt idx="3254">
                  <c:v>5.5</c:v>
                </c:pt>
                <c:pt idx="3255">
                  <c:v>5.5</c:v>
                </c:pt>
                <c:pt idx="3256">
                  <c:v>5.5</c:v>
                </c:pt>
                <c:pt idx="3257">
                  <c:v>5.5</c:v>
                </c:pt>
                <c:pt idx="3258">
                  <c:v>5.5</c:v>
                </c:pt>
                <c:pt idx="3259">
                  <c:v>5.5</c:v>
                </c:pt>
                <c:pt idx="3260">
                  <c:v>5.5</c:v>
                </c:pt>
                <c:pt idx="3261">
                  <c:v>5.5</c:v>
                </c:pt>
                <c:pt idx="3262">
                  <c:v>5.5</c:v>
                </c:pt>
                <c:pt idx="3263">
                  <c:v>5.5</c:v>
                </c:pt>
                <c:pt idx="3264">
                  <c:v>5.5</c:v>
                </c:pt>
                <c:pt idx="3265">
                  <c:v>5.5</c:v>
                </c:pt>
                <c:pt idx="3266">
                  <c:v>5.5</c:v>
                </c:pt>
                <c:pt idx="3267">
                  <c:v>5.5</c:v>
                </c:pt>
                <c:pt idx="3268">
                  <c:v>5.5</c:v>
                </c:pt>
                <c:pt idx="3269">
                  <c:v>5.5</c:v>
                </c:pt>
                <c:pt idx="3270">
                  <c:v>5.5</c:v>
                </c:pt>
                <c:pt idx="3271">
                  <c:v>5.5</c:v>
                </c:pt>
                <c:pt idx="3272">
                  <c:v>5.5</c:v>
                </c:pt>
                <c:pt idx="3273">
                  <c:v>5.5</c:v>
                </c:pt>
                <c:pt idx="3274">
                  <c:v>5.5</c:v>
                </c:pt>
                <c:pt idx="3275">
                  <c:v>5.5</c:v>
                </c:pt>
                <c:pt idx="3276">
                  <c:v>5.5</c:v>
                </c:pt>
                <c:pt idx="3277">
                  <c:v>5.5</c:v>
                </c:pt>
                <c:pt idx="3278">
                  <c:v>5.5</c:v>
                </c:pt>
                <c:pt idx="3279">
                  <c:v>5.5</c:v>
                </c:pt>
                <c:pt idx="3280">
                  <c:v>5.5</c:v>
                </c:pt>
                <c:pt idx="3281">
                  <c:v>5.5</c:v>
                </c:pt>
                <c:pt idx="3282">
                  <c:v>5.5</c:v>
                </c:pt>
                <c:pt idx="3283">
                  <c:v>5.5</c:v>
                </c:pt>
                <c:pt idx="3284">
                  <c:v>5.5</c:v>
                </c:pt>
                <c:pt idx="3285">
                  <c:v>5.5</c:v>
                </c:pt>
                <c:pt idx="3286">
                  <c:v>5.5</c:v>
                </c:pt>
                <c:pt idx="3287">
                  <c:v>5.5</c:v>
                </c:pt>
                <c:pt idx="3288">
                  <c:v>5.5</c:v>
                </c:pt>
                <c:pt idx="3289">
                  <c:v>5.5</c:v>
                </c:pt>
                <c:pt idx="3290">
                  <c:v>5.5</c:v>
                </c:pt>
                <c:pt idx="3291">
                  <c:v>5.5</c:v>
                </c:pt>
                <c:pt idx="3292">
                  <c:v>5.5</c:v>
                </c:pt>
                <c:pt idx="3293">
                  <c:v>5.5</c:v>
                </c:pt>
                <c:pt idx="3294">
                  <c:v>5.5</c:v>
                </c:pt>
                <c:pt idx="3295">
                  <c:v>5.5</c:v>
                </c:pt>
                <c:pt idx="3296">
                  <c:v>5.5</c:v>
                </c:pt>
                <c:pt idx="3297">
                  <c:v>5.5</c:v>
                </c:pt>
                <c:pt idx="3298">
                  <c:v>5.5</c:v>
                </c:pt>
                <c:pt idx="3299">
                  <c:v>5.5</c:v>
                </c:pt>
                <c:pt idx="3300">
                  <c:v>5.5</c:v>
                </c:pt>
                <c:pt idx="3301">
                  <c:v>5.5</c:v>
                </c:pt>
                <c:pt idx="3302">
                  <c:v>5.5</c:v>
                </c:pt>
                <c:pt idx="3303">
                  <c:v>5.5</c:v>
                </c:pt>
                <c:pt idx="3304">
                  <c:v>5.5</c:v>
                </c:pt>
                <c:pt idx="3305">
                  <c:v>5.4</c:v>
                </c:pt>
                <c:pt idx="3306">
                  <c:v>5.4</c:v>
                </c:pt>
                <c:pt idx="3307">
                  <c:v>5.4</c:v>
                </c:pt>
                <c:pt idx="3308">
                  <c:v>5.4</c:v>
                </c:pt>
                <c:pt idx="3309">
                  <c:v>5.4</c:v>
                </c:pt>
                <c:pt idx="3310">
                  <c:v>5.4</c:v>
                </c:pt>
                <c:pt idx="3311">
                  <c:v>5.4</c:v>
                </c:pt>
                <c:pt idx="3312">
                  <c:v>5.4</c:v>
                </c:pt>
                <c:pt idx="3313">
                  <c:v>5.4</c:v>
                </c:pt>
                <c:pt idx="3314">
                  <c:v>5.4</c:v>
                </c:pt>
                <c:pt idx="3315">
                  <c:v>5.4</c:v>
                </c:pt>
                <c:pt idx="3316">
                  <c:v>5.4</c:v>
                </c:pt>
                <c:pt idx="3317">
                  <c:v>5.4</c:v>
                </c:pt>
                <c:pt idx="3318">
                  <c:v>5.4</c:v>
                </c:pt>
                <c:pt idx="3319">
                  <c:v>5.4</c:v>
                </c:pt>
                <c:pt idx="3320">
                  <c:v>5.4</c:v>
                </c:pt>
                <c:pt idx="3321">
                  <c:v>5.4</c:v>
                </c:pt>
                <c:pt idx="3322">
                  <c:v>5.4</c:v>
                </c:pt>
                <c:pt idx="3323">
                  <c:v>5.4</c:v>
                </c:pt>
                <c:pt idx="3324">
                  <c:v>5.4</c:v>
                </c:pt>
                <c:pt idx="3325">
                  <c:v>5.4</c:v>
                </c:pt>
                <c:pt idx="3326">
                  <c:v>5.4</c:v>
                </c:pt>
                <c:pt idx="3327">
                  <c:v>5.4</c:v>
                </c:pt>
                <c:pt idx="3328">
                  <c:v>5.4</c:v>
                </c:pt>
                <c:pt idx="3329">
                  <c:v>5.4</c:v>
                </c:pt>
                <c:pt idx="3330">
                  <c:v>5.4</c:v>
                </c:pt>
                <c:pt idx="3331">
                  <c:v>5.4</c:v>
                </c:pt>
                <c:pt idx="3332">
                  <c:v>5.4</c:v>
                </c:pt>
                <c:pt idx="3333">
                  <c:v>5.4</c:v>
                </c:pt>
                <c:pt idx="3334">
                  <c:v>5.4</c:v>
                </c:pt>
                <c:pt idx="3335">
                  <c:v>5.4</c:v>
                </c:pt>
                <c:pt idx="3336">
                  <c:v>5.4</c:v>
                </c:pt>
                <c:pt idx="3337">
                  <c:v>5.4</c:v>
                </c:pt>
                <c:pt idx="3338">
                  <c:v>5.4</c:v>
                </c:pt>
                <c:pt idx="3339">
                  <c:v>5.4</c:v>
                </c:pt>
                <c:pt idx="3340">
                  <c:v>5.4</c:v>
                </c:pt>
                <c:pt idx="3341">
                  <c:v>5.4</c:v>
                </c:pt>
                <c:pt idx="3342">
                  <c:v>5.4</c:v>
                </c:pt>
                <c:pt idx="3343">
                  <c:v>5.4</c:v>
                </c:pt>
                <c:pt idx="3344">
                  <c:v>5.4</c:v>
                </c:pt>
                <c:pt idx="3345">
                  <c:v>5.4</c:v>
                </c:pt>
                <c:pt idx="3346">
                  <c:v>5.4</c:v>
                </c:pt>
                <c:pt idx="3347">
                  <c:v>5.4</c:v>
                </c:pt>
                <c:pt idx="3348">
                  <c:v>5.4</c:v>
                </c:pt>
                <c:pt idx="3349">
                  <c:v>5.4</c:v>
                </c:pt>
                <c:pt idx="3350">
                  <c:v>5.4</c:v>
                </c:pt>
                <c:pt idx="3351">
                  <c:v>5.4</c:v>
                </c:pt>
                <c:pt idx="3352">
                  <c:v>5.4</c:v>
                </c:pt>
                <c:pt idx="3353">
                  <c:v>5.4</c:v>
                </c:pt>
                <c:pt idx="3354">
                  <c:v>5.4</c:v>
                </c:pt>
                <c:pt idx="3355">
                  <c:v>5.4</c:v>
                </c:pt>
                <c:pt idx="3356">
                  <c:v>5.4</c:v>
                </c:pt>
                <c:pt idx="3357">
                  <c:v>5.4</c:v>
                </c:pt>
                <c:pt idx="3358">
                  <c:v>5.4</c:v>
                </c:pt>
                <c:pt idx="3359">
                  <c:v>5.4</c:v>
                </c:pt>
                <c:pt idx="3360">
                  <c:v>5.4</c:v>
                </c:pt>
                <c:pt idx="3361">
                  <c:v>5.4</c:v>
                </c:pt>
                <c:pt idx="3362">
                  <c:v>5.4</c:v>
                </c:pt>
                <c:pt idx="3363">
                  <c:v>5.4</c:v>
                </c:pt>
                <c:pt idx="3364">
                  <c:v>5.4</c:v>
                </c:pt>
                <c:pt idx="3365">
                  <c:v>5.4</c:v>
                </c:pt>
                <c:pt idx="3366">
                  <c:v>5.4</c:v>
                </c:pt>
                <c:pt idx="3367">
                  <c:v>5.4</c:v>
                </c:pt>
                <c:pt idx="3368">
                  <c:v>5.4</c:v>
                </c:pt>
                <c:pt idx="3369">
                  <c:v>5.4</c:v>
                </c:pt>
                <c:pt idx="3370">
                  <c:v>5.4</c:v>
                </c:pt>
                <c:pt idx="3371">
                  <c:v>5.4</c:v>
                </c:pt>
                <c:pt idx="3372">
                  <c:v>5.4</c:v>
                </c:pt>
                <c:pt idx="3373">
                  <c:v>5.4</c:v>
                </c:pt>
                <c:pt idx="3374">
                  <c:v>5.4</c:v>
                </c:pt>
                <c:pt idx="3375">
                  <c:v>5.4</c:v>
                </c:pt>
                <c:pt idx="3376">
                  <c:v>5.4</c:v>
                </c:pt>
                <c:pt idx="3377">
                  <c:v>5.4</c:v>
                </c:pt>
                <c:pt idx="3378">
                  <c:v>5.4</c:v>
                </c:pt>
                <c:pt idx="3379">
                  <c:v>5.4</c:v>
                </c:pt>
                <c:pt idx="3380">
                  <c:v>5.4</c:v>
                </c:pt>
                <c:pt idx="3381">
                  <c:v>5.4</c:v>
                </c:pt>
                <c:pt idx="3382">
                  <c:v>5.4</c:v>
                </c:pt>
                <c:pt idx="3383">
                  <c:v>5.4</c:v>
                </c:pt>
                <c:pt idx="3384">
                  <c:v>5.3</c:v>
                </c:pt>
                <c:pt idx="3385">
                  <c:v>5.3</c:v>
                </c:pt>
                <c:pt idx="3386">
                  <c:v>5.3</c:v>
                </c:pt>
                <c:pt idx="3387">
                  <c:v>5.3</c:v>
                </c:pt>
                <c:pt idx="3388">
                  <c:v>5.3</c:v>
                </c:pt>
                <c:pt idx="3389">
                  <c:v>5.3</c:v>
                </c:pt>
                <c:pt idx="3390">
                  <c:v>5.3</c:v>
                </c:pt>
                <c:pt idx="3391">
                  <c:v>5.3</c:v>
                </c:pt>
                <c:pt idx="3392">
                  <c:v>5.3</c:v>
                </c:pt>
                <c:pt idx="3393">
                  <c:v>5.3</c:v>
                </c:pt>
                <c:pt idx="3394">
                  <c:v>5.3</c:v>
                </c:pt>
                <c:pt idx="3395">
                  <c:v>5.3</c:v>
                </c:pt>
                <c:pt idx="3396">
                  <c:v>5.3</c:v>
                </c:pt>
                <c:pt idx="3397">
                  <c:v>5.3</c:v>
                </c:pt>
                <c:pt idx="3398">
                  <c:v>5.3</c:v>
                </c:pt>
                <c:pt idx="3399">
                  <c:v>5.3</c:v>
                </c:pt>
                <c:pt idx="3400">
                  <c:v>5.3</c:v>
                </c:pt>
                <c:pt idx="3401">
                  <c:v>5.3</c:v>
                </c:pt>
                <c:pt idx="3402">
                  <c:v>5.3</c:v>
                </c:pt>
                <c:pt idx="3403">
                  <c:v>5.3</c:v>
                </c:pt>
                <c:pt idx="3404">
                  <c:v>5.3</c:v>
                </c:pt>
                <c:pt idx="3405">
                  <c:v>5.3</c:v>
                </c:pt>
                <c:pt idx="3406">
                  <c:v>5.3</c:v>
                </c:pt>
                <c:pt idx="3407">
                  <c:v>5.3</c:v>
                </c:pt>
                <c:pt idx="3408">
                  <c:v>5.3</c:v>
                </c:pt>
                <c:pt idx="3409">
                  <c:v>5.3</c:v>
                </c:pt>
                <c:pt idx="3410">
                  <c:v>5.3</c:v>
                </c:pt>
                <c:pt idx="3411">
                  <c:v>5.3</c:v>
                </c:pt>
                <c:pt idx="3412">
                  <c:v>5.3</c:v>
                </c:pt>
                <c:pt idx="3413">
                  <c:v>5.3</c:v>
                </c:pt>
                <c:pt idx="3414">
                  <c:v>5.3</c:v>
                </c:pt>
                <c:pt idx="3415">
                  <c:v>5.3</c:v>
                </c:pt>
                <c:pt idx="3416">
                  <c:v>5.3</c:v>
                </c:pt>
                <c:pt idx="3417">
                  <c:v>5.3</c:v>
                </c:pt>
                <c:pt idx="3418">
                  <c:v>5.3</c:v>
                </c:pt>
                <c:pt idx="3419">
                  <c:v>5.3</c:v>
                </c:pt>
                <c:pt idx="3420">
                  <c:v>5.3</c:v>
                </c:pt>
                <c:pt idx="3421">
                  <c:v>5.3</c:v>
                </c:pt>
                <c:pt idx="3422">
                  <c:v>5.3</c:v>
                </c:pt>
                <c:pt idx="3423">
                  <c:v>5.3</c:v>
                </c:pt>
                <c:pt idx="3424">
                  <c:v>5.3</c:v>
                </c:pt>
                <c:pt idx="3425">
                  <c:v>5.3</c:v>
                </c:pt>
                <c:pt idx="3426">
                  <c:v>5.3</c:v>
                </c:pt>
                <c:pt idx="3427">
                  <c:v>5.3</c:v>
                </c:pt>
                <c:pt idx="3428">
                  <c:v>5.3</c:v>
                </c:pt>
                <c:pt idx="3429">
                  <c:v>5.3</c:v>
                </c:pt>
                <c:pt idx="3430">
                  <c:v>5.3</c:v>
                </c:pt>
                <c:pt idx="3431">
                  <c:v>5.3</c:v>
                </c:pt>
                <c:pt idx="3432">
                  <c:v>5.3</c:v>
                </c:pt>
                <c:pt idx="3433">
                  <c:v>5.3</c:v>
                </c:pt>
                <c:pt idx="3434">
                  <c:v>5.3</c:v>
                </c:pt>
                <c:pt idx="3435">
                  <c:v>5.3</c:v>
                </c:pt>
                <c:pt idx="3436">
                  <c:v>5.3</c:v>
                </c:pt>
                <c:pt idx="3437">
                  <c:v>5.3</c:v>
                </c:pt>
                <c:pt idx="3438">
                  <c:v>5.3</c:v>
                </c:pt>
                <c:pt idx="3439">
                  <c:v>5.3</c:v>
                </c:pt>
                <c:pt idx="3440">
                  <c:v>5.3</c:v>
                </c:pt>
                <c:pt idx="3441">
                  <c:v>5.3</c:v>
                </c:pt>
                <c:pt idx="3442">
                  <c:v>5.3</c:v>
                </c:pt>
                <c:pt idx="3443">
                  <c:v>5.3</c:v>
                </c:pt>
                <c:pt idx="3444">
                  <c:v>5.3</c:v>
                </c:pt>
                <c:pt idx="3445">
                  <c:v>5.3</c:v>
                </c:pt>
                <c:pt idx="3446">
                  <c:v>5.3</c:v>
                </c:pt>
                <c:pt idx="3447">
                  <c:v>5.3</c:v>
                </c:pt>
                <c:pt idx="3448">
                  <c:v>5.3</c:v>
                </c:pt>
                <c:pt idx="3449">
                  <c:v>5.3</c:v>
                </c:pt>
                <c:pt idx="3450">
                  <c:v>5.3</c:v>
                </c:pt>
                <c:pt idx="3451">
                  <c:v>5.3</c:v>
                </c:pt>
                <c:pt idx="3452">
                  <c:v>5.3</c:v>
                </c:pt>
                <c:pt idx="3453">
                  <c:v>5.3</c:v>
                </c:pt>
                <c:pt idx="3454">
                  <c:v>5.2</c:v>
                </c:pt>
                <c:pt idx="3455">
                  <c:v>5.2</c:v>
                </c:pt>
                <c:pt idx="3456">
                  <c:v>5.2</c:v>
                </c:pt>
                <c:pt idx="3457">
                  <c:v>5.2</c:v>
                </c:pt>
                <c:pt idx="3458">
                  <c:v>5.2</c:v>
                </c:pt>
                <c:pt idx="3459">
                  <c:v>5.2</c:v>
                </c:pt>
                <c:pt idx="3460">
                  <c:v>5.2</c:v>
                </c:pt>
                <c:pt idx="3461">
                  <c:v>5.2</c:v>
                </c:pt>
                <c:pt idx="3462">
                  <c:v>5.2</c:v>
                </c:pt>
                <c:pt idx="3463">
                  <c:v>5.2</c:v>
                </c:pt>
                <c:pt idx="3464">
                  <c:v>5.2</c:v>
                </c:pt>
                <c:pt idx="3465">
                  <c:v>5.2</c:v>
                </c:pt>
                <c:pt idx="3466">
                  <c:v>5.2</c:v>
                </c:pt>
                <c:pt idx="3467">
                  <c:v>5.2</c:v>
                </c:pt>
                <c:pt idx="3468">
                  <c:v>5.2</c:v>
                </c:pt>
                <c:pt idx="3469">
                  <c:v>5.2</c:v>
                </c:pt>
                <c:pt idx="3470">
                  <c:v>5.2</c:v>
                </c:pt>
                <c:pt idx="3471">
                  <c:v>5.2</c:v>
                </c:pt>
                <c:pt idx="3472">
                  <c:v>5.2</c:v>
                </c:pt>
                <c:pt idx="3473">
                  <c:v>5.2</c:v>
                </c:pt>
                <c:pt idx="3474">
                  <c:v>5.2</c:v>
                </c:pt>
                <c:pt idx="3475">
                  <c:v>5.2</c:v>
                </c:pt>
                <c:pt idx="3476">
                  <c:v>5.2</c:v>
                </c:pt>
                <c:pt idx="3477">
                  <c:v>5.2</c:v>
                </c:pt>
                <c:pt idx="3478">
                  <c:v>5.2</c:v>
                </c:pt>
                <c:pt idx="3479">
                  <c:v>5.2</c:v>
                </c:pt>
                <c:pt idx="3480">
                  <c:v>5.2</c:v>
                </c:pt>
                <c:pt idx="3481">
                  <c:v>5.2</c:v>
                </c:pt>
                <c:pt idx="3482">
                  <c:v>5.2</c:v>
                </c:pt>
                <c:pt idx="3483">
                  <c:v>5.2</c:v>
                </c:pt>
                <c:pt idx="3484">
                  <c:v>5.2</c:v>
                </c:pt>
                <c:pt idx="3485">
                  <c:v>5.2</c:v>
                </c:pt>
                <c:pt idx="3486">
                  <c:v>5.2</c:v>
                </c:pt>
                <c:pt idx="3487">
                  <c:v>5.2</c:v>
                </c:pt>
                <c:pt idx="3488">
                  <c:v>5.2</c:v>
                </c:pt>
                <c:pt idx="3489">
                  <c:v>5.2</c:v>
                </c:pt>
                <c:pt idx="3490">
                  <c:v>5.2</c:v>
                </c:pt>
                <c:pt idx="3491">
                  <c:v>5.2</c:v>
                </c:pt>
                <c:pt idx="3492">
                  <c:v>5.2</c:v>
                </c:pt>
                <c:pt idx="3493">
                  <c:v>5.2</c:v>
                </c:pt>
                <c:pt idx="3494">
                  <c:v>5.2</c:v>
                </c:pt>
                <c:pt idx="3495">
                  <c:v>5.2</c:v>
                </c:pt>
                <c:pt idx="3496">
                  <c:v>5.2</c:v>
                </c:pt>
                <c:pt idx="3497">
                  <c:v>5.2</c:v>
                </c:pt>
                <c:pt idx="3498">
                  <c:v>5.2</c:v>
                </c:pt>
                <c:pt idx="3499">
                  <c:v>5.2</c:v>
                </c:pt>
                <c:pt idx="3500">
                  <c:v>5.2</c:v>
                </c:pt>
                <c:pt idx="3501">
                  <c:v>5.2</c:v>
                </c:pt>
                <c:pt idx="3502">
                  <c:v>5.2</c:v>
                </c:pt>
                <c:pt idx="3503">
                  <c:v>5.2</c:v>
                </c:pt>
                <c:pt idx="3504">
                  <c:v>5.2</c:v>
                </c:pt>
                <c:pt idx="3505">
                  <c:v>5.2</c:v>
                </c:pt>
                <c:pt idx="3506">
                  <c:v>5.2</c:v>
                </c:pt>
                <c:pt idx="3507">
                  <c:v>5.0999999999999996</c:v>
                </c:pt>
                <c:pt idx="3508">
                  <c:v>5.0999999999999996</c:v>
                </c:pt>
                <c:pt idx="3509">
                  <c:v>5.0999999999999996</c:v>
                </c:pt>
                <c:pt idx="3510">
                  <c:v>5.0999999999999996</c:v>
                </c:pt>
                <c:pt idx="3511">
                  <c:v>5.0999999999999996</c:v>
                </c:pt>
                <c:pt idx="3512">
                  <c:v>5.0999999999999996</c:v>
                </c:pt>
                <c:pt idx="3513">
                  <c:v>5.0999999999999996</c:v>
                </c:pt>
                <c:pt idx="3514">
                  <c:v>5.0999999999999996</c:v>
                </c:pt>
                <c:pt idx="3515">
                  <c:v>5.0999999999999996</c:v>
                </c:pt>
                <c:pt idx="3516">
                  <c:v>5.0999999999999996</c:v>
                </c:pt>
                <c:pt idx="3517">
                  <c:v>5.0999999999999996</c:v>
                </c:pt>
                <c:pt idx="3518">
                  <c:v>5.0999999999999996</c:v>
                </c:pt>
                <c:pt idx="3519">
                  <c:v>5.0999999999999996</c:v>
                </c:pt>
                <c:pt idx="3520">
                  <c:v>5.0999999999999996</c:v>
                </c:pt>
                <c:pt idx="3521">
                  <c:v>5.0999999999999996</c:v>
                </c:pt>
                <c:pt idx="3522">
                  <c:v>5.0999999999999996</c:v>
                </c:pt>
                <c:pt idx="3523">
                  <c:v>5.0999999999999996</c:v>
                </c:pt>
                <c:pt idx="3524">
                  <c:v>5.0999999999999996</c:v>
                </c:pt>
                <c:pt idx="3525">
                  <c:v>5.0999999999999996</c:v>
                </c:pt>
                <c:pt idx="3526">
                  <c:v>5.0999999999999996</c:v>
                </c:pt>
                <c:pt idx="3527">
                  <c:v>5.0999999999999996</c:v>
                </c:pt>
                <c:pt idx="3528">
                  <c:v>5.0999999999999996</c:v>
                </c:pt>
                <c:pt idx="3529">
                  <c:v>5.0999999999999996</c:v>
                </c:pt>
                <c:pt idx="3530">
                  <c:v>5.0999999999999996</c:v>
                </c:pt>
                <c:pt idx="3531">
                  <c:v>5.0999999999999996</c:v>
                </c:pt>
                <c:pt idx="3532">
                  <c:v>5.0999999999999996</c:v>
                </c:pt>
                <c:pt idx="3533">
                  <c:v>5.0999999999999996</c:v>
                </c:pt>
                <c:pt idx="3534">
                  <c:v>5.0999999999999996</c:v>
                </c:pt>
                <c:pt idx="3535">
                  <c:v>5.0999999999999996</c:v>
                </c:pt>
                <c:pt idx="3536">
                  <c:v>5.0999999999999996</c:v>
                </c:pt>
                <c:pt idx="3537">
                  <c:v>5.0999999999999996</c:v>
                </c:pt>
                <c:pt idx="3538">
                  <c:v>5.0999999999999996</c:v>
                </c:pt>
                <c:pt idx="3539">
                  <c:v>5.0999999999999996</c:v>
                </c:pt>
                <c:pt idx="3540">
                  <c:v>5.0999999999999996</c:v>
                </c:pt>
                <c:pt idx="3541">
                  <c:v>5.0999999999999996</c:v>
                </c:pt>
                <c:pt idx="3542">
                  <c:v>5.0999999999999996</c:v>
                </c:pt>
                <c:pt idx="3543">
                  <c:v>5.0999999999999996</c:v>
                </c:pt>
                <c:pt idx="3544">
                  <c:v>5.0999999999999996</c:v>
                </c:pt>
                <c:pt idx="3545">
                  <c:v>5.0999999999999996</c:v>
                </c:pt>
                <c:pt idx="3546">
                  <c:v>5.0999999999999996</c:v>
                </c:pt>
                <c:pt idx="3547">
                  <c:v>5.0999999999999996</c:v>
                </c:pt>
                <c:pt idx="3548">
                  <c:v>5.0999999999999996</c:v>
                </c:pt>
                <c:pt idx="3549">
                  <c:v>5.0999999999999996</c:v>
                </c:pt>
                <c:pt idx="3550">
                  <c:v>5.0999999999999996</c:v>
                </c:pt>
                <c:pt idx="3551">
                  <c:v>5.0999999999999996</c:v>
                </c:pt>
                <c:pt idx="3552">
                  <c:v>5.0999999999999996</c:v>
                </c:pt>
                <c:pt idx="3553">
                  <c:v>5.0999999999999996</c:v>
                </c:pt>
                <c:pt idx="3554">
                  <c:v>5.0999999999999996</c:v>
                </c:pt>
                <c:pt idx="3555">
                  <c:v>5.0999999999999996</c:v>
                </c:pt>
                <c:pt idx="3556">
                  <c:v>5.0999999999999996</c:v>
                </c:pt>
                <c:pt idx="3557">
                  <c:v>5.0999999999999996</c:v>
                </c:pt>
                <c:pt idx="3558">
                  <c:v>5.0999999999999996</c:v>
                </c:pt>
                <c:pt idx="3559">
                  <c:v>5.0999999999999996</c:v>
                </c:pt>
                <c:pt idx="3560">
                  <c:v>5.0999999999999996</c:v>
                </c:pt>
                <c:pt idx="3561">
                  <c:v>5.0999999999999996</c:v>
                </c:pt>
                <c:pt idx="3562">
                  <c:v>5.0999999999999996</c:v>
                </c:pt>
                <c:pt idx="3563">
                  <c:v>5.0999999999999996</c:v>
                </c:pt>
                <c:pt idx="3564">
                  <c:v>5</c:v>
                </c:pt>
                <c:pt idx="3565">
                  <c:v>5</c:v>
                </c:pt>
                <c:pt idx="3566">
                  <c:v>5</c:v>
                </c:pt>
                <c:pt idx="3567">
                  <c:v>5</c:v>
                </c:pt>
                <c:pt idx="3568">
                  <c:v>5</c:v>
                </c:pt>
                <c:pt idx="3569">
                  <c:v>5</c:v>
                </c:pt>
                <c:pt idx="3570">
                  <c:v>5</c:v>
                </c:pt>
                <c:pt idx="3571">
                  <c:v>5</c:v>
                </c:pt>
                <c:pt idx="3572">
                  <c:v>5</c:v>
                </c:pt>
                <c:pt idx="3573">
                  <c:v>5</c:v>
                </c:pt>
                <c:pt idx="3574">
                  <c:v>5</c:v>
                </c:pt>
                <c:pt idx="3575">
                  <c:v>5</c:v>
                </c:pt>
                <c:pt idx="3576">
                  <c:v>5</c:v>
                </c:pt>
                <c:pt idx="3577">
                  <c:v>5</c:v>
                </c:pt>
                <c:pt idx="3578">
                  <c:v>5</c:v>
                </c:pt>
                <c:pt idx="3579">
                  <c:v>5</c:v>
                </c:pt>
                <c:pt idx="3580">
                  <c:v>5</c:v>
                </c:pt>
                <c:pt idx="3581">
                  <c:v>5</c:v>
                </c:pt>
                <c:pt idx="3582">
                  <c:v>5</c:v>
                </c:pt>
                <c:pt idx="3583">
                  <c:v>5</c:v>
                </c:pt>
                <c:pt idx="3584">
                  <c:v>5</c:v>
                </c:pt>
                <c:pt idx="3585">
                  <c:v>5</c:v>
                </c:pt>
                <c:pt idx="3586">
                  <c:v>5</c:v>
                </c:pt>
                <c:pt idx="3587">
                  <c:v>5</c:v>
                </c:pt>
                <c:pt idx="3588">
                  <c:v>5</c:v>
                </c:pt>
                <c:pt idx="3589">
                  <c:v>5</c:v>
                </c:pt>
                <c:pt idx="3590">
                  <c:v>5</c:v>
                </c:pt>
                <c:pt idx="3591">
                  <c:v>5</c:v>
                </c:pt>
                <c:pt idx="3592">
                  <c:v>5</c:v>
                </c:pt>
                <c:pt idx="3593">
                  <c:v>5</c:v>
                </c:pt>
                <c:pt idx="3594">
                  <c:v>5</c:v>
                </c:pt>
                <c:pt idx="3595">
                  <c:v>4.9000000000000004</c:v>
                </c:pt>
                <c:pt idx="3596">
                  <c:v>4.9000000000000004</c:v>
                </c:pt>
                <c:pt idx="3597">
                  <c:v>4.9000000000000004</c:v>
                </c:pt>
                <c:pt idx="3598">
                  <c:v>4.9000000000000004</c:v>
                </c:pt>
                <c:pt idx="3599">
                  <c:v>4.9000000000000004</c:v>
                </c:pt>
                <c:pt idx="3600">
                  <c:v>4.9000000000000004</c:v>
                </c:pt>
                <c:pt idx="3601">
                  <c:v>4.9000000000000004</c:v>
                </c:pt>
                <c:pt idx="3602">
                  <c:v>4.9000000000000004</c:v>
                </c:pt>
                <c:pt idx="3603">
                  <c:v>4.9000000000000004</c:v>
                </c:pt>
                <c:pt idx="3604">
                  <c:v>4.9000000000000004</c:v>
                </c:pt>
                <c:pt idx="3605">
                  <c:v>4.9000000000000004</c:v>
                </c:pt>
                <c:pt idx="3606">
                  <c:v>4.9000000000000004</c:v>
                </c:pt>
                <c:pt idx="3607">
                  <c:v>4.9000000000000004</c:v>
                </c:pt>
                <c:pt idx="3608">
                  <c:v>4.9000000000000004</c:v>
                </c:pt>
                <c:pt idx="3609">
                  <c:v>4.9000000000000004</c:v>
                </c:pt>
                <c:pt idx="3610">
                  <c:v>4.9000000000000004</c:v>
                </c:pt>
                <c:pt idx="3611">
                  <c:v>4.9000000000000004</c:v>
                </c:pt>
                <c:pt idx="3612">
                  <c:v>4.9000000000000004</c:v>
                </c:pt>
                <c:pt idx="3613">
                  <c:v>4.9000000000000004</c:v>
                </c:pt>
                <c:pt idx="3614">
                  <c:v>4.9000000000000004</c:v>
                </c:pt>
                <c:pt idx="3615">
                  <c:v>4.9000000000000004</c:v>
                </c:pt>
                <c:pt idx="3616">
                  <c:v>4.9000000000000004</c:v>
                </c:pt>
                <c:pt idx="3617">
                  <c:v>4.9000000000000004</c:v>
                </c:pt>
                <c:pt idx="3618">
                  <c:v>4.9000000000000004</c:v>
                </c:pt>
                <c:pt idx="3619">
                  <c:v>4.9000000000000004</c:v>
                </c:pt>
                <c:pt idx="3620">
                  <c:v>4.9000000000000004</c:v>
                </c:pt>
                <c:pt idx="3621">
                  <c:v>4.9000000000000004</c:v>
                </c:pt>
                <c:pt idx="3622">
                  <c:v>4.9000000000000004</c:v>
                </c:pt>
                <c:pt idx="3623">
                  <c:v>4.9000000000000004</c:v>
                </c:pt>
                <c:pt idx="3624">
                  <c:v>4.9000000000000004</c:v>
                </c:pt>
                <c:pt idx="3625">
                  <c:v>4.9000000000000004</c:v>
                </c:pt>
                <c:pt idx="3626">
                  <c:v>4.9000000000000004</c:v>
                </c:pt>
                <c:pt idx="3627">
                  <c:v>4.9000000000000004</c:v>
                </c:pt>
                <c:pt idx="3628">
                  <c:v>4.9000000000000004</c:v>
                </c:pt>
                <c:pt idx="3629">
                  <c:v>4.9000000000000004</c:v>
                </c:pt>
                <c:pt idx="3630">
                  <c:v>4.9000000000000004</c:v>
                </c:pt>
                <c:pt idx="3631">
                  <c:v>4.9000000000000004</c:v>
                </c:pt>
                <c:pt idx="3632">
                  <c:v>4.9000000000000004</c:v>
                </c:pt>
                <c:pt idx="3633">
                  <c:v>4.8</c:v>
                </c:pt>
                <c:pt idx="3634">
                  <c:v>4.8</c:v>
                </c:pt>
                <c:pt idx="3635">
                  <c:v>4.8</c:v>
                </c:pt>
                <c:pt idx="3636">
                  <c:v>4.8</c:v>
                </c:pt>
                <c:pt idx="3637">
                  <c:v>4.8</c:v>
                </c:pt>
                <c:pt idx="3638">
                  <c:v>4.8</c:v>
                </c:pt>
                <c:pt idx="3639">
                  <c:v>4.8</c:v>
                </c:pt>
                <c:pt idx="3640">
                  <c:v>4.8</c:v>
                </c:pt>
                <c:pt idx="3641">
                  <c:v>4.8</c:v>
                </c:pt>
                <c:pt idx="3642">
                  <c:v>4.8</c:v>
                </c:pt>
                <c:pt idx="3643">
                  <c:v>4.8</c:v>
                </c:pt>
                <c:pt idx="3644">
                  <c:v>4.8</c:v>
                </c:pt>
                <c:pt idx="3645">
                  <c:v>4.8</c:v>
                </c:pt>
                <c:pt idx="3646">
                  <c:v>4.8</c:v>
                </c:pt>
                <c:pt idx="3647">
                  <c:v>4.8</c:v>
                </c:pt>
                <c:pt idx="3648">
                  <c:v>4.8</c:v>
                </c:pt>
                <c:pt idx="3649">
                  <c:v>4.8</c:v>
                </c:pt>
                <c:pt idx="3650">
                  <c:v>4.8</c:v>
                </c:pt>
                <c:pt idx="3651">
                  <c:v>4.8</c:v>
                </c:pt>
                <c:pt idx="3652">
                  <c:v>4.8</c:v>
                </c:pt>
                <c:pt idx="3653">
                  <c:v>4.8</c:v>
                </c:pt>
                <c:pt idx="3654">
                  <c:v>4.8</c:v>
                </c:pt>
                <c:pt idx="3655">
                  <c:v>4.8</c:v>
                </c:pt>
                <c:pt idx="3656">
                  <c:v>4.8</c:v>
                </c:pt>
                <c:pt idx="3657">
                  <c:v>4.8</c:v>
                </c:pt>
                <c:pt idx="3658">
                  <c:v>4.8</c:v>
                </c:pt>
                <c:pt idx="3659">
                  <c:v>4.8</c:v>
                </c:pt>
                <c:pt idx="3660">
                  <c:v>4.8</c:v>
                </c:pt>
                <c:pt idx="3661">
                  <c:v>4.8</c:v>
                </c:pt>
                <c:pt idx="3662">
                  <c:v>4.8</c:v>
                </c:pt>
                <c:pt idx="3663">
                  <c:v>4.8</c:v>
                </c:pt>
                <c:pt idx="3664">
                  <c:v>4.8</c:v>
                </c:pt>
                <c:pt idx="3665">
                  <c:v>4.8</c:v>
                </c:pt>
                <c:pt idx="3666">
                  <c:v>4.7</c:v>
                </c:pt>
                <c:pt idx="3667">
                  <c:v>4.7</c:v>
                </c:pt>
                <c:pt idx="3668">
                  <c:v>4.7</c:v>
                </c:pt>
                <c:pt idx="3669">
                  <c:v>4.7</c:v>
                </c:pt>
                <c:pt idx="3670">
                  <c:v>4.7</c:v>
                </c:pt>
                <c:pt idx="3671">
                  <c:v>4.7</c:v>
                </c:pt>
                <c:pt idx="3672">
                  <c:v>4.7</c:v>
                </c:pt>
                <c:pt idx="3673">
                  <c:v>4.7</c:v>
                </c:pt>
                <c:pt idx="3674">
                  <c:v>4.7</c:v>
                </c:pt>
                <c:pt idx="3675">
                  <c:v>4.7</c:v>
                </c:pt>
                <c:pt idx="3676">
                  <c:v>4.7</c:v>
                </c:pt>
                <c:pt idx="3677">
                  <c:v>4.7</c:v>
                </c:pt>
                <c:pt idx="3678">
                  <c:v>4.7</c:v>
                </c:pt>
                <c:pt idx="3679">
                  <c:v>4.7</c:v>
                </c:pt>
                <c:pt idx="3680">
                  <c:v>4.7</c:v>
                </c:pt>
                <c:pt idx="3681">
                  <c:v>4.7</c:v>
                </c:pt>
                <c:pt idx="3682">
                  <c:v>4.7</c:v>
                </c:pt>
                <c:pt idx="3683">
                  <c:v>4.7</c:v>
                </c:pt>
                <c:pt idx="3684">
                  <c:v>4.7</c:v>
                </c:pt>
                <c:pt idx="3685">
                  <c:v>4.7</c:v>
                </c:pt>
                <c:pt idx="3686">
                  <c:v>4.7</c:v>
                </c:pt>
                <c:pt idx="3687">
                  <c:v>4.7</c:v>
                </c:pt>
                <c:pt idx="3688">
                  <c:v>4.5999999999999996</c:v>
                </c:pt>
                <c:pt idx="3689">
                  <c:v>4.5999999999999996</c:v>
                </c:pt>
                <c:pt idx="3690">
                  <c:v>4.5999999999999996</c:v>
                </c:pt>
                <c:pt idx="3691">
                  <c:v>4.5999999999999996</c:v>
                </c:pt>
                <c:pt idx="3692">
                  <c:v>4.5999999999999996</c:v>
                </c:pt>
                <c:pt idx="3693">
                  <c:v>4.5999999999999996</c:v>
                </c:pt>
                <c:pt idx="3694">
                  <c:v>4.5999999999999996</c:v>
                </c:pt>
                <c:pt idx="3695">
                  <c:v>4.5999999999999996</c:v>
                </c:pt>
                <c:pt idx="3696">
                  <c:v>4.5999999999999996</c:v>
                </c:pt>
                <c:pt idx="3697">
                  <c:v>4.5999999999999996</c:v>
                </c:pt>
                <c:pt idx="3698">
                  <c:v>4.5999999999999996</c:v>
                </c:pt>
                <c:pt idx="3699">
                  <c:v>4.5999999999999996</c:v>
                </c:pt>
                <c:pt idx="3700">
                  <c:v>4.5999999999999996</c:v>
                </c:pt>
                <c:pt idx="3701">
                  <c:v>4.5999999999999996</c:v>
                </c:pt>
                <c:pt idx="3702">
                  <c:v>4.5999999999999996</c:v>
                </c:pt>
                <c:pt idx="3703">
                  <c:v>4.5999999999999996</c:v>
                </c:pt>
                <c:pt idx="3704">
                  <c:v>4.5999999999999996</c:v>
                </c:pt>
                <c:pt idx="3705">
                  <c:v>4.5999999999999996</c:v>
                </c:pt>
                <c:pt idx="3706">
                  <c:v>4.5999999999999996</c:v>
                </c:pt>
                <c:pt idx="3707">
                  <c:v>4.5999999999999996</c:v>
                </c:pt>
                <c:pt idx="3708">
                  <c:v>4.5999999999999996</c:v>
                </c:pt>
                <c:pt idx="3709">
                  <c:v>4.5999999999999996</c:v>
                </c:pt>
                <c:pt idx="3710">
                  <c:v>4.5999999999999996</c:v>
                </c:pt>
                <c:pt idx="3711">
                  <c:v>4.5999999999999996</c:v>
                </c:pt>
                <c:pt idx="3712">
                  <c:v>4.5999999999999996</c:v>
                </c:pt>
                <c:pt idx="3713">
                  <c:v>4.5999999999999996</c:v>
                </c:pt>
                <c:pt idx="3714">
                  <c:v>4.5999999999999996</c:v>
                </c:pt>
                <c:pt idx="3715">
                  <c:v>4.5999999999999996</c:v>
                </c:pt>
                <c:pt idx="3716">
                  <c:v>4.5999999999999996</c:v>
                </c:pt>
                <c:pt idx="3717">
                  <c:v>4.5</c:v>
                </c:pt>
                <c:pt idx="3718">
                  <c:v>4.5</c:v>
                </c:pt>
                <c:pt idx="3719">
                  <c:v>4.5</c:v>
                </c:pt>
                <c:pt idx="3720">
                  <c:v>4.5</c:v>
                </c:pt>
                <c:pt idx="3721">
                  <c:v>4.5</c:v>
                </c:pt>
                <c:pt idx="3722">
                  <c:v>4.5</c:v>
                </c:pt>
                <c:pt idx="3723">
                  <c:v>4.5</c:v>
                </c:pt>
                <c:pt idx="3724">
                  <c:v>4.5</c:v>
                </c:pt>
                <c:pt idx="3725">
                  <c:v>4.5</c:v>
                </c:pt>
                <c:pt idx="3726">
                  <c:v>4.5</c:v>
                </c:pt>
                <c:pt idx="3727">
                  <c:v>4.5</c:v>
                </c:pt>
                <c:pt idx="3728">
                  <c:v>4.5</c:v>
                </c:pt>
                <c:pt idx="3729">
                  <c:v>4.5</c:v>
                </c:pt>
                <c:pt idx="3730">
                  <c:v>4.5</c:v>
                </c:pt>
                <c:pt idx="3731">
                  <c:v>4.5</c:v>
                </c:pt>
                <c:pt idx="3732">
                  <c:v>4.5</c:v>
                </c:pt>
                <c:pt idx="3733">
                  <c:v>4.5</c:v>
                </c:pt>
                <c:pt idx="3734">
                  <c:v>4.5</c:v>
                </c:pt>
                <c:pt idx="3735">
                  <c:v>4.5</c:v>
                </c:pt>
                <c:pt idx="3736">
                  <c:v>4.5</c:v>
                </c:pt>
                <c:pt idx="3737">
                  <c:v>4.5</c:v>
                </c:pt>
                <c:pt idx="3738">
                  <c:v>4.5</c:v>
                </c:pt>
                <c:pt idx="3739">
                  <c:v>4.4000000000000004</c:v>
                </c:pt>
                <c:pt idx="3740">
                  <c:v>4.4000000000000004</c:v>
                </c:pt>
                <c:pt idx="3741">
                  <c:v>4.4000000000000004</c:v>
                </c:pt>
                <c:pt idx="3742">
                  <c:v>4.4000000000000004</c:v>
                </c:pt>
                <c:pt idx="3743">
                  <c:v>4.4000000000000004</c:v>
                </c:pt>
                <c:pt idx="3744">
                  <c:v>4.4000000000000004</c:v>
                </c:pt>
                <c:pt idx="3745">
                  <c:v>4.4000000000000004</c:v>
                </c:pt>
                <c:pt idx="3746">
                  <c:v>4.4000000000000004</c:v>
                </c:pt>
                <c:pt idx="3747">
                  <c:v>4.4000000000000004</c:v>
                </c:pt>
                <c:pt idx="3748">
                  <c:v>4.4000000000000004</c:v>
                </c:pt>
                <c:pt idx="3749">
                  <c:v>4.4000000000000004</c:v>
                </c:pt>
                <c:pt idx="3750">
                  <c:v>4.4000000000000004</c:v>
                </c:pt>
                <c:pt idx="3751">
                  <c:v>4.4000000000000004</c:v>
                </c:pt>
                <c:pt idx="3752">
                  <c:v>4.4000000000000004</c:v>
                </c:pt>
                <c:pt idx="3753">
                  <c:v>4.4000000000000004</c:v>
                </c:pt>
                <c:pt idx="3754">
                  <c:v>4.4000000000000004</c:v>
                </c:pt>
                <c:pt idx="3755">
                  <c:v>4.4000000000000004</c:v>
                </c:pt>
                <c:pt idx="3756">
                  <c:v>4.4000000000000004</c:v>
                </c:pt>
                <c:pt idx="3757">
                  <c:v>4.4000000000000004</c:v>
                </c:pt>
                <c:pt idx="3758">
                  <c:v>4.4000000000000004</c:v>
                </c:pt>
                <c:pt idx="3759">
                  <c:v>4.3</c:v>
                </c:pt>
                <c:pt idx="3760">
                  <c:v>4.3</c:v>
                </c:pt>
                <c:pt idx="3761">
                  <c:v>4.3</c:v>
                </c:pt>
                <c:pt idx="3762">
                  <c:v>4.3</c:v>
                </c:pt>
                <c:pt idx="3763">
                  <c:v>4.3</c:v>
                </c:pt>
                <c:pt idx="3764">
                  <c:v>4.3</c:v>
                </c:pt>
                <c:pt idx="3765">
                  <c:v>4.3</c:v>
                </c:pt>
                <c:pt idx="3766">
                  <c:v>4.3</c:v>
                </c:pt>
                <c:pt idx="3767">
                  <c:v>4.3</c:v>
                </c:pt>
                <c:pt idx="3768">
                  <c:v>4.3</c:v>
                </c:pt>
                <c:pt idx="3769">
                  <c:v>4.3</c:v>
                </c:pt>
                <c:pt idx="3770">
                  <c:v>4.3</c:v>
                </c:pt>
                <c:pt idx="3771">
                  <c:v>4.3</c:v>
                </c:pt>
                <c:pt idx="3772">
                  <c:v>4.3</c:v>
                </c:pt>
                <c:pt idx="3773">
                  <c:v>4.3</c:v>
                </c:pt>
                <c:pt idx="3774">
                  <c:v>4.3</c:v>
                </c:pt>
                <c:pt idx="3775">
                  <c:v>4.3</c:v>
                </c:pt>
                <c:pt idx="3776">
                  <c:v>4.3</c:v>
                </c:pt>
                <c:pt idx="3777">
                  <c:v>4.3</c:v>
                </c:pt>
                <c:pt idx="3778">
                  <c:v>4.2</c:v>
                </c:pt>
                <c:pt idx="3779">
                  <c:v>4.2</c:v>
                </c:pt>
                <c:pt idx="3780">
                  <c:v>4.2</c:v>
                </c:pt>
                <c:pt idx="3781">
                  <c:v>4.2</c:v>
                </c:pt>
                <c:pt idx="3782">
                  <c:v>4.2</c:v>
                </c:pt>
                <c:pt idx="3783">
                  <c:v>4.2</c:v>
                </c:pt>
                <c:pt idx="3784">
                  <c:v>4.2</c:v>
                </c:pt>
                <c:pt idx="3785">
                  <c:v>4.2</c:v>
                </c:pt>
                <c:pt idx="3786">
                  <c:v>4.2</c:v>
                </c:pt>
                <c:pt idx="3787">
                  <c:v>4.2</c:v>
                </c:pt>
                <c:pt idx="3788">
                  <c:v>4.2</c:v>
                </c:pt>
                <c:pt idx="3789">
                  <c:v>4.2</c:v>
                </c:pt>
                <c:pt idx="3790">
                  <c:v>4.2</c:v>
                </c:pt>
                <c:pt idx="3791">
                  <c:v>4.2</c:v>
                </c:pt>
                <c:pt idx="3792">
                  <c:v>4.0999999999999996</c:v>
                </c:pt>
                <c:pt idx="3793">
                  <c:v>4.0999999999999996</c:v>
                </c:pt>
                <c:pt idx="3794">
                  <c:v>4.0999999999999996</c:v>
                </c:pt>
                <c:pt idx="3795">
                  <c:v>4.0999999999999996</c:v>
                </c:pt>
                <c:pt idx="3796">
                  <c:v>4.0999999999999996</c:v>
                </c:pt>
                <c:pt idx="3797">
                  <c:v>4.0999999999999996</c:v>
                </c:pt>
                <c:pt idx="3798">
                  <c:v>4.0999999999999996</c:v>
                </c:pt>
                <c:pt idx="3799">
                  <c:v>4.0999999999999996</c:v>
                </c:pt>
                <c:pt idx="3800">
                  <c:v>4.0999999999999996</c:v>
                </c:pt>
                <c:pt idx="3801">
                  <c:v>4.0999999999999996</c:v>
                </c:pt>
                <c:pt idx="3802">
                  <c:v>4.0999999999999996</c:v>
                </c:pt>
                <c:pt idx="3803">
                  <c:v>4.0999999999999996</c:v>
                </c:pt>
                <c:pt idx="3804">
                  <c:v>4.0999999999999996</c:v>
                </c:pt>
                <c:pt idx="3805">
                  <c:v>4.0999999999999996</c:v>
                </c:pt>
                <c:pt idx="3806">
                  <c:v>4.0999999999999996</c:v>
                </c:pt>
                <c:pt idx="3807">
                  <c:v>4.0999999999999996</c:v>
                </c:pt>
                <c:pt idx="3808">
                  <c:v>4.0999999999999996</c:v>
                </c:pt>
                <c:pt idx="3809">
                  <c:v>4.0999999999999996</c:v>
                </c:pt>
                <c:pt idx="3810">
                  <c:v>4.0999999999999996</c:v>
                </c:pt>
                <c:pt idx="3811">
                  <c:v>4</c:v>
                </c:pt>
                <c:pt idx="3812">
                  <c:v>4</c:v>
                </c:pt>
                <c:pt idx="3813">
                  <c:v>4</c:v>
                </c:pt>
                <c:pt idx="3814">
                  <c:v>4</c:v>
                </c:pt>
                <c:pt idx="3815">
                  <c:v>4</c:v>
                </c:pt>
                <c:pt idx="3816">
                  <c:v>4</c:v>
                </c:pt>
                <c:pt idx="3817">
                  <c:v>4</c:v>
                </c:pt>
                <c:pt idx="3818">
                  <c:v>4</c:v>
                </c:pt>
                <c:pt idx="3819">
                  <c:v>4</c:v>
                </c:pt>
                <c:pt idx="3820">
                  <c:v>4</c:v>
                </c:pt>
                <c:pt idx="3821">
                  <c:v>4</c:v>
                </c:pt>
                <c:pt idx="3822">
                  <c:v>4</c:v>
                </c:pt>
                <c:pt idx="3823">
                  <c:v>3.9</c:v>
                </c:pt>
                <c:pt idx="3824">
                  <c:v>3.9</c:v>
                </c:pt>
                <c:pt idx="3825">
                  <c:v>3.9</c:v>
                </c:pt>
                <c:pt idx="3826">
                  <c:v>3.9</c:v>
                </c:pt>
                <c:pt idx="3827">
                  <c:v>3.9</c:v>
                </c:pt>
                <c:pt idx="3828">
                  <c:v>3.9</c:v>
                </c:pt>
                <c:pt idx="3829">
                  <c:v>3.9</c:v>
                </c:pt>
                <c:pt idx="3830">
                  <c:v>3.9</c:v>
                </c:pt>
                <c:pt idx="3831">
                  <c:v>3.9</c:v>
                </c:pt>
                <c:pt idx="3832">
                  <c:v>3.8</c:v>
                </c:pt>
                <c:pt idx="3833">
                  <c:v>3.8</c:v>
                </c:pt>
                <c:pt idx="3834">
                  <c:v>3.8</c:v>
                </c:pt>
                <c:pt idx="3835">
                  <c:v>3.8</c:v>
                </c:pt>
                <c:pt idx="3836">
                  <c:v>3.8</c:v>
                </c:pt>
                <c:pt idx="3837">
                  <c:v>3.8</c:v>
                </c:pt>
                <c:pt idx="3838">
                  <c:v>3.8</c:v>
                </c:pt>
                <c:pt idx="3839">
                  <c:v>3.8</c:v>
                </c:pt>
                <c:pt idx="3840">
                  <c:v>3.8</c:v>
                </c:pt>
                <c:pt idx="3841">
                  <c:v>3.8</c:v>
                </c:pt>
                <c:pt idx="3842">
                  <c:v>3.7</c:v>
                </c:pt>
                <c:pt idx="3843">
                  <c:v>3.7</c:v>
                </c:pt>
                <c:pt idx="3844">
                  <c:v>3.7</c:v>
                </c:pt>
                <c:pt idx="3845">
                  <c:v>3.7</c:v>
                </c:pt>
                <c:pt idx="3846">
                  <c:v>3.7</c:v>
                </c:pt>
                <c:pt idx="3847">
                  <c:v>3.7</c:v>
                </c:pt>
                <c:pt idx="3848">
                  <c:v>3.7</c:v>
                </c:pt>
                <c:pt idx="3849">
                  <c:v>3.6</c:v>
                </c:pt>
                <c:pt idx="3850">
                  <c:v>3.6</c:v>
                </c:pt>
                <c:pt idx="3851">
                  <c:v>3.6</c:v>
                </c:pt>
                <c:pt idx="3852">
                  <c:v>3.6</c:v>
                </c:pt>
                <c:pt idx="3853">
                  <c:v>3.6</c:v>
                </c:pt>
                <c:pt idx="3854">
                  <c:v>3.6</c:v>
                </c:pt>
                <c:pt idx="3855">
                  <c:v>3.6</c:v>
                </c:pt>
                <c:pt idx="3856">
                  <c:v>3.6</c:v>
                </c:pt>
                <c:pt idx="3857">
                  <c:v>3.6</c:v>
                </c:pt>
                <c:pt idx="3858">
                  <c:v>3.6</c:v>
                </c:pt>
                <c:pt idx="3859">
                  <c:v>3.5</c:v>
                </c:pt>
                <c:pt idx="3860">
                  <c:v>3.5</c:v>
                </c:pt>
                <c:pt idx="3861">
                  <c:v>3.5</c:v>
                </c:pt>
                <c:pt idx="3862">
                  <c:v>3.5</c:v>
                </c:pt>
                <c:pt idx="3863">
                  <c:v>3.5</c:v>
                </c:pt>
                <c:pt idx="3864">
                  <c:v>3.5</c:v>
                </c:pt>
                <c:pt idx="3865">
                  <c:v>3.5</c:v>
                </c:pt>
                <c:pt idx="3866">
                  <c:v>3.5</c:v>
                </c:pt>
                <c:pt idx="3867">
                  <c:v>3.5</c:v>
                </c:pt>
                <c:pt idx="3868">
                  <c:v>3.4</c:v>
                </c:pt>
                <c:pt idx="3869">
                  <c:v>3.4</c:v>
                </c:pt>
                <c:pt idx="3870">
                  <c:v>3.4</c:v>
                </c:pt>
                <c:pt idx="3871">
                  <c:v>3.3</c:v>
                </c:pt>
                <c:pt idx="3872">
                  <c:v>3.3</c:v>
                </c:pt>
                <c:pt idx="3873">
                  <c:v>3.3</c:v>
                </c:pt>
                <c:pt idx="3874">
                  <c:v>3.3</c:v>
                </c:pt>
                <c:pt idx="3875">
                  <c:v>3.3</c:v>
                </c:pt>
                <c:pt idx="3876">
                  <c:v>3.3</c:v>
                </c:pt>
                <c:pt idx="3877">
                  <c:v>3.3</c:v>
                </c:pt>
                <c:pt idx="3878">
                  <c:v>3.3</c:v>
                </c:pt>
                <c:pt idx="3879">
                  <c:v>3.3</c:v>
                </c:pt>
                <c:pt idx="3880">
                  <c:v>3.3</c:v>
                </c:pt>
                <c:pt idx="3881">
                  <c:v>3.3</c:v>
                </c:pt>
                <c:pt idx="3882">
                  <c:v>3.2</c:v>
                </c:pt>
                <c:pt idx="3883">
                  <c:v>3.2</c:v>
                </c:pt>
                <c:pt idx="3884">
                  <c:v>3.1</c:v>
                </c:pt>
                <c:pt idx="3885">
                  <c:v>3.1</c:v>
                </c:pt>
                <c:pt idx="3886">
                  <c:v>3.1</c:v>
                </c:pt>
                <c:pt idx="3887">
                  <c:v>3.1</c:v>
                </c:pt>
                <c:pt idx="3888">
                  <c:v>3</c:v>
                </c:pt>
                <c:pt idx="3889">
                  <c:v>3</c:v>
                </c:pt>
                <c:pt idx="3890">
                  <c:v>3</c:v>
                </c:pt>
                <c:pt idx="3891">
                  <c:v>2.9</c:v>
                </c:pt>
                <c:pt idx="3892">
                  <c:v>2.9</c:v>
                </c:pt>
                <c:pt idx="3893">
                  <c:v>2.8</c:v>
                </c:pt>
                <c:pt idx="3894">
                  <c:v>2.8</c:v>
                </c:pt>
                <c:pt idx="3895">
                  <c:v>2.8</c:v>
                </c:pt>
                <c:pt idx="3896">
                  <c:v>2.8</c:v>
                </c:pt>
                <c:pt idx="3897">
                  <c:v>2.8</c:v>
                </c:pt>
                <c:pt idx="3898">
                  <c:v>2.8</c:v>
                </c:pt>
                <c:pt idx="3899">
                  <c:v>2.8</c:v>
                </c:pt>
                <c:pt idx="3900">
                  <c:v>2.7</c:v>
                </c:pt>
                <c:pt idx="3901">
                  <c:v>2.7</c:v>
                </c:pt>
                <c:pt idx="3902">
                  <c:v>2.7</c:v>
                </c:pt>
                <c:pt idx="3903">
                  <c:v>2.7</c:v>
                </c:pt>
                <c:pt idx="3904">
                  <c:v>2.7</c:v>
                </c:pt>
                <c:pt idx="3905">
                  <c:v>2.5</c:v>
                </c:pt>
                <c:pt idx="3906">
                  <c:v>2.4</c:v>
                </c:pt>
                <c:pt idx="3907">
                  <c:v>2.4</c:v>
                </c:pt>
                <c:pt idx="3908">
                  <c:v>2.2999999999999998</c:v>
                </c:pt>
                <c:pt idx="3909">
                  <c:v>2.2999999999999998</c:v>
                </c:pt>
                <c:pt idx="3910">
                  <c:v>2.2999999999999998</c:v>
                </c:pt>
                <c:pt idx="3911">
                  <c:v>2.2000000000000002</c:v>
                </c:pt>
                <c:pt idx="3912">
                  <c:v>2.1</c:v>
                </c:pt>
                <c:pt idx="3913">
                  <c:v>2.1</c:v>
                </c:pt>
                <c:pt idx="3914">
                  <c:v>2.1</c:v>
                </c:pt>
                <c:pt idx="3915">
                  <c:v>2</c:v>
                </c:pt>
                <c:pt idx="3916">
                  <c:v>1.9</c:v>
                </c:pt>
                <c:pt idx="3917">
                  <c:v>1.9</c:v>
                </c:pt>
                <c:pt idx="3918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F0-4A0B-83B4-ABC4D6A70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820787"/>
        <c:axId val="95334367"/>
      </c:scatterChart>
      <c:valAx>
        <c:axId val="8928207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34367"/>
        <c:crosses val="autoZero"/>
        <c:crossBetween val="midCat"/>
      </c:valAx>
      <c:valAx>
        <c:axId val="9533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82078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Director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'TOP 10 DIRECTORS'!$F$10:$F$19</c:f>
              <c:strCache>
                <c:ptCount val="10"/>
                <c:pt idx="0">
                  <c:v>Charles Chaplin</c:v>
                </c:pt>
                <c:pt idx="1">
                  <c:v>Tony Kaye</c:v>
                </c:pt>
                <c:pt idx="2">
                  <c:v>Alfred Hitchcock</c:v>
                </c:pt>
                <c:pt idx="3">
                  <c:v>Damien Chazelle</c:v>
                </c:pt>
                <c:pt idx="4">
                  <c:v>Majid Majidi</c:v>
                </c:pt>
                <c:pt idx="5">
                  <c:v>Ron Fricke</c:v>
                </c:pt>
                <c:pt idx="6">
                  <c:v>Sergio Leone</c:v>
                </c:pt>
                <c:pt idx="7">
                  <c:v>Christopher Nolan</c:v>
                </c:pt>
                <c:pt idx="8">
                  <c:v>Asghar Farhadi</c:v>
                </c:pt>
                <c:pt idx="9">
                  <c:v>Marius A. Markevicius</c:v>
                </c:pt>
              </c:strCache>
            </c:strRef>
          </c:cat>
          <c:val>
            <c:numRef>
              <c:f>'TOP 10 DIRECTORS'!$G$10:$G$19</c:f>
              <c:numCache>
                <c:formatCode>0.00</c:formatCode>
                <c:ptCount val="10"/>
                <c:pt idx="0">
                  <c:v>8.6</c:v>
                </c:pt>
                <c:pt idx="1">
                  <c:v>8.6</c:v>
                </c:pt>
                <c:pt idx="2">
                  <c:v>8.5</c:v>
                </c:pt>
                <c:pt idx="3">
                  <c:v>8.5</c:v>
                </c:pt>
                <c:pt idx="4">
                  <c:v>8.5</c:v>
                </c:pt>
                <c:pt idx="5">
                  <c:v>8.5</c:v>
                </c:pt>
                <c:pt idx="6">
                  <c:v>8.43333333333333</c:v>
                </c:pt>
                <c:pt idx="7">
                  <c:v>8.4250000000000007</c:v>
                </c:pt>
                <c:pt idx="8">
                  <c:v>8.4</c:v>
                </c:pt>
                <c:pt idx="9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7-424C-B96E-F72252D50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86145508"/>
        <c:axId val="497803183"/>
      </c:barChart>
      <c:catAx>
        <c:axId val="6861455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Directors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803183"/>
        <c:crosses val="autoZero"/>
        <c:auto val="1"/>
        <c:lblAlgn val="ctr"/>
        <c:lblOffset val="100"/>
        <c:noMultiLvlLbl val="0"/>
      </c:catAx>
      <c:valAx>
        <c:axId val="49780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imdb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1455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2852420</xdr:colOff>
      <xdr:row>20</xdr:row>
      <xdr:rowOff>177800</xdr:rowOff>
    </xdr:from>
    <xdr:to>
      <xdr:col>13</xdr:col>
      <xdr:colOff>273050</xdr:colOff>
      <xdr:row>36</xdr:row>
      <xdr:rowOff>18415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422275</xdr:colOff>
      <xdr:row>2</xdr:row>
      <xdr:rowOff>26670</xdr:rowOff>
    </xdr:from>
    <xdr:to>
      <xdr:col>13</xdr:col>
      <xdr:colOff>117475</xdr:colOff>
      <xdr:row>17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21</xdr:row>
      <xdr:rowOff>0</xdr:rowOff>
    </xdr:from>
    <xdr:to>
      <xdr:col>7</xdr:col>
      <xdr:colOff>400050</xdr:colOff>
      <xdr:row>35</xdr:row>
      <xdr:rowOff>39370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6C97E2-490D-40E6-937E-B67BCFA80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177.6312847222" createdVersion="5" refreshedVersion="5" minRefreshableVersion="3" recordCount="3917" xr:uid="{00000000-000A-0000-FFFF-FFFF00000000}">
  <cacheSource type="worksheet">
    <worksheetSource ref="A1:B1048576" sheet="LANGUAGE ANALYSIS"/>
  </cacheSource>
  <cacheFields count="2">
    <cacheField name="movie_title" numFmtId="0">
      <sharedItems containsBlank="1" count="3815">
        <s v="The Shawshank Redemption "/>
        <s v="The Godfather "/>
        <s v="The Dark Knight "/>
        <s v="The Godfather: Part II "/>
        <s v="The Lord of the Rings: The Return of the King "/>
        <s v="Schindler's List "/>
        <s v="Pulp Fiction "/>
        <s v="The Good, the Bad and the Ugly "/>
        <s v="Inception "/>
        <s v="The Lord of the Rings: The Fellowship of the Ring "/>
        <s v="Fight Club "/>
        <s v="Forrest Gump "/>
        <s v="Star Wars: Episode V - The Empire Strikes Back "/>
        <s v="The Lord of the Rings: The Two Towers "/>
        <s v="The Matrix "/>
        <s v="Goodfellas "/>
        <s v="Star Wars: Episode IV - A New Hope "/>
        <s v="One Flew Over the Cuckoo's Nest "/>
        <s v="City of God "/>
        <s v="Seven Samurai "/>
        <s v="Interstellar "/>
        <s v="Saving Private Ryan "/>
        <s v="Se7en "/>
        <s v="The Silence of the Lambs "/>
        <s v="Spirited Away "/>
        <s v="American History X "/>
        <s v="The Usual Suspects "/>
        <s v="Modern Times "/>
        <s v="The Dark Knight Rises "/>
        <s v="Gladiator "/>
        <s v="Terminator 2: Judgment Day "/>
        <s v="Django Unchained "/>
        <s v="The Departed "/>
        <s v="The Lion King "/>
        <s v="The Green Mile "/>
        <s v="The Prestige "/>
        <s v="The Pianist "/>
        <s v="Apocalypse Now "/>
        <s v="Raiders of the Lost Ark "/>
        <s v="Psycho "/>
        <s v="Back to the Future "/>
        <s v="Alien "/>
        <s v="Memento "/>
        <s v="Samsara "/>
        <s v="Whiplash "/>
        <s v="The Lives of Others "/>
        <s v="Children of Heaven "/>
        <s v="WALL·E "/>
        <s v="Braveheart "/>
        <s v="Amélie "/>
        <s v="Baahubali: The Beginning "/>
        <s v="Star Wars: Episode VI - Return of the Jedi "/>
        <s v="Once Upon a Time in America "/>
        <s v="Princess Mononoke "/>
        <s v="Aliens "/>
        <s v="American Beauty "/>
        <s v="Lawrence of Arabia "/>
        <s v="Das Boot "/>
        <s v="Requiem for a Dream "/>
        <s v="Oldboy "/>
        <s v="Reservoir Dogs "/>
        <s v="A Separation "/>
        <s v="The Other Dream Team "/>
        <s v="Toy Story 3 "/>
        <s v="Up "/>
        <s v="Inside Out "/>
        <s v="Batman Begins "/>
        <s v="Inglourious Basterds "/>
        <s v="Indiana Jones and the Last Crusade "/>
        <s v="L.A. Confidential "/>
        <s v="Toy Story "/>
        <s v="Scarface "/>
        <s v="Eternal Sunshine of the Spotless Mind "/>
        <s v="Amadeus "/>
        <s v="Raging Bull "/>
        <s v="Metropolis "/>
        <s v="Unforgiven "/>
        <s v="Downfall "/>
        <s v="Room "/>
        <s v="Snatch "/>
        <s v="2001: A Space Odyssey "/>
        <s v="Good Will Hunting "/>
        <s v="The Sting "/>
        <s v="The Hunt "/>
        <s v="Some Like It Hot "/>
        <s v="No End in Sight "/>
        <s v="Hoop Dreams "/>
        <s v="Monty Python and the Holy Grail "/>
        <s v="Captain America: Civil War "/>
        <s v="How to Train Your Dragon "/>
        <s v="The Wolf of Wall Street "/>
        <s v="Finding Nemo "/>
        <s v="A Beautiful Mind "/>
        <s v="Casino "/>
        <s v="V for Vendetta "/>
        <s v="The Thing "/>
        <s v="Die Hard "/>
        <s v="Blade Runner "/>
        <s v="Gran Torino "/>
        <s v="Warrior "/>
        <s v="Howl's Moving Castle "/>
        <s v="Into the Wild "/>
        <s v="Pan's Labyrinth "/>
        <s v="The Big Lebowski "/>
        <s v="Incendies "/>
        <s v="Gone with the Wind "/>
        <s v="The Secret in Their Eyes "/>
        <s v="Trainspotting "/>
        <s v="The Bridge on the River Kwai "/>
        <s v="Lock, Stock and Two Smoking Barrels "/>
        <s v="The Act of Killing "/>
        <s v="On the Waterfront "/>
        <s v="The Avengers "/>
        <s v="Guardians of the Galaxy "/>
        <s v="Mad Max: Fury Road "/>
        <s v="The Revenant "/>
        <s v="The Bourne Ultimatum "/>
        <s v="Pirates of the Caribbean: The Curse of the Black Pearl "/>
        <s v="Monsters, Inc. "/>
        <s v="The Martian "/>
        <s v="Shutter Island "/>
        <s v="Jurassic Park "/>
        <s v="Gone Girl "/>
        <s v="The Truman Show "/>
        <s v="Deadpool "/>
        <s v="Kill Bill: Vol. 1 "/>
        <s v="Prisoners "/>
        <s v="The Sixth Sense "/>
        <s v="Sin City "/>
        <s v="Rush "/>
        <s v="The Grand Budapest Hotel "/>
        <s v="Million Dollar Baby "/>
        <s v="The Help "/>
        <s v="No Country for Old Men "/>
        <s v="There Will Be Blood "/>
        <s v="12 Years a Slave "/>
        <s v="Spotlight "/>
        <s v="Hotel Rwanda "/>
        <s v="The Imitation Game "/>
        <s v="The Princess Bride "/>
        <s v="Groundhog Day "/>
        <s v="The Sea Inside "/>
        <s v="Tae Guk Gi: The Brotherhood of War "/>
        <s v="Stand by Me "/>
        <s v="Akira "/>
        <s v="Elite Squad "/>
        <s v="The Terminator "/>
        <s v="Platoon "/>
        <s v="Butch Cassidy and the Sundance Kid "/>
        <s v="Donnie Darko "/>
        <s v="Annie Hall "/>
        <s v="The Wizard of Oz "/>
        <s v="Before Sunrise "/>
        <s v="The Best Years of Our Lives "/>
        <s v="Amores Perros "/>
        <s v="In the Shadow of the Moon "/>
        <s v="The Celebration "/>
        <s v="Rocky "/>
        <s v="Woodstock "/>
        <s v="Nothing But a Man "/>
        <s v="X-Men: Days of Future Past "/>
        <s v="Ratatouille "/>
        <s v="Star Trek "/>
        <s v="Life of Pi "/>
        <s v="Casino Royale "/>
        <s v="Blood Diamond "/>
        <s v="The Incredibles "/>
        <s v="Cinderella Man "/>
        <s v="Big Fish "/>
        <s v="The Pursuit of Happyness "/>
        <s v="Kill Bill: Vol. 2 "/>
        <s v="Catch Me If You Can "/>
        <s v="The Iron Giant "/>
        <s v="JFK "/>
        <s v="Serenity "/>
        <s v="Magnolia "/>
        <s v="Blood In, Blood Out "/>
        <s v="District 9 "/>
        <s v="Mystic River "/>
        <s v="Aladdin "/>
        <s v="Winged Migration "/>
        <s v="Rain Man "/>
        <s v="Her "/>
        <s v="Dances with Wolves "/>
        <s v="Dead Poets Society "/>
        <s v="The Artist "/>
        <s v="The King's Speech "/>
        <s v="Brazil "/>
        <s v="In Bruges "/>
        <s v="Mulholland Drive "/>
        <s v="Slumdog Millionaire "/>
        <s v="Black Swan "/>
        <s v="The Perks of Being a Wallflower "/>
        <s v="True Romance "/>
        <s v="Dancer in the Dark "/>
        <s v="The Exorcist "/>
        <s v="Jaws "/>
        <s v="Doctor Zhivago "/>
        <s v="The Straight Story "/>
        <s v="Fiddler on the Roof "/>
        <s v="Sicko "/>
        <s v="My Name Is Khan "/>
        <s v="The Sound of Music "/>
        <s v="Persepolis "/>
        <s v="Dallas Buyers Club "/>
        <s v="Shaun of the Dead "/>
        <s v="Sling Blade "/>
        <s v="Boyhood "/>
        <s v="Bowling for Columbine "/>
        <s v="Central Station "/>
        <s v="Young Frankenstein "/>
        <s v="Before Sunset "/>
        <s v="Waltz with Bashir "/>
        <s v="A Fistful of Dollars "/>
        <s v="Avatar "/>
        <s v="The Hobbit: The Desolation of Smaug "/>
        <s v="Iron Man "/>
        <s v="Edge of Tomorrow "/>
        <s v="Big Hero 6 "/>
        <s v="The Hobbit: An Unexpected Journey "/>
        <s v="How to Train Your Dragon 2 "/>
        <s v="Toy Story 2 "/>
        <s v="Children of Men "/>
        <s v="The Insider "/>
        <s v="The Hateful Eight "/>
        <s v="The Bourne Identity "/>
        <s v="Almost Famous "/>
        <s v="Captain Phillips "/>
        <s v="Shrek "/>
        <s v="Hero "/>
        <s v="The Notebook "/>
        <s v="Glory "/>
        <s v="Walk the Line "/>
        <s v="Straight Outta Compton "/>
        <s v="The Blues Brothers "/>
        <s v="The Right Stuff "/>
        <s v="Taken "/>
        <s v="The Untouchables "/>
        <s v="The World's Fastest Indian "/>
        <s v="Edward Scissorhands "/>
        <s v="Ed Wood "/>
        <s v="My Fair Lady "/>
        <s v="Halloween "/>
        <s v="Hot Fuzz "/>
        <s v="Crouching Tiger, Hidden Dragon "/>
        <s v="The Remains of the Day "/>
        <s v="Boogie Nights "/>
        <s v="Letters from Iwo Jima "/>
        <s v="Ernest &amp; Celestine "/>
        <s v="The Fighter "/>
        <s v="E.T. the Extra-Terrestrial "/>
        <s v="Crash "/>
        <s v="Amour "/>
        <s v="Nightcrawler "/>
        <s v="Little Miss Sunshine "/>
        <s v="Veer-Zaara "/>
        <s v="The Wrestler "/>
        <s v="The Chorus "/>
        <s v="Do the Right Thing "/>
        <s v="Moon "/>
        <s v="Before Midnight "/>
        <s v="Nine Queens "/>
        <s v="The Second Mother "/>
        <s v="4 Months, 3 Weeks and 2 Days "/>
        <s v="Once "/>
        <s v="Tangled "/>
        <s v="Skyfall "/>
        <s v="Star Trek Into Darkness "/>
        <s v="The Jungle Book "/>
        <s v="Captain America: The Winter Soldier "/>
        <s v="Wreck-It Ralph "/>
        <s v="The Curious Case of Benjamin Button "/>
        <s v="X-Men: First Class "/>
        <s v="Harry Potter and the Prisoner of Azkaban "/>
        <s v="Gravity "/>
        <s v="American Gangster "/>
        <s v="The Girl with the Dragon Tattoo "/>
        <s v="The Bourne Supremacy "/>
        <s v="Ocean's Eleven "/>
        <s v="Oceans "/>
        <s v="The Little Prince "/>
        <s v="The Lego Movie "/>
        <s v="Changeling "/>
        <s v="The Game "/>
        <s v="3:10 to Yuma "/>
        <s v="The Fugitive "/>
        <s v="Back to the Future Part II "/>
        <s v="The Conjuring 2 "/>
        <s v="The Last of the Mohicans "/>
        <s v="Apocalypto "/>
        <s v="Fantastic Mr. Fox "/>
        <s v="Gattaca "/>
        <s v="The Hangover "/>
        <s v="Donnie Brasco "/>
        <s v="Remember the Titans "/>
        <s v="Atonement "/>
        <s v="The Big Short "/>
        <s v="Pride &amp; Prejudice "/>
        <s v="Lucky Number Slevin "/>
        <s v="O Brother, Where Art Thou? "/>
        <s v="Tombstone "/>
        <s v="Finding Neverland "/>
        <s v="The Last Emperor "/>
        <s v="The Best Offer "/>
        <s v="Black Book "/>
        <s v="Joyeux Noel "/>
        <s v="South Park: Bigger Longer &amp; Uncut "/>
        <s v="Silver Linings Playbook "/>
        <s v="Kung Fu Hustle "/>
        <s v="Predator "/>
        <s v="Birdman or (The Unexpected Virtue of Ignorance) "/>
        <s v="Hamlet "/>
        <s v="The White Ribbon "/>
        <s v="The Verdict "/>
        <s v="Moonrise Kingdom "/>
        <s v="The Color Purple "/>
        <s v="Drive "/>
        <s v="Being John Malkovich "/>
        <s v="Glengarry Glen Ross "/>
        <s v="The Boy in the Striped Pajamas "/>
        <s v="The Fault in Our Stars "/>
        <s v="Nebraska "/>
        <s v="About Time "/>
        <s v="What's Eating Gilbert Grape "/>
        <s v="Office Space "/>
        <s v="Boyz n the Hood "/>
        <s v="Mary Poppins "/>
        <s v="Ordinary People "/>
        <s v="Hedwig and the Angry Inch "/>
        <s v="Character "/>
        <s v="Lost in Translation "/>
        <s v="Airplane! "/>
        <s v="Evil Dead II "/>
        <s v="Goldfinger "/>
        <s v="Happiness "/>
        <s v="Blazing Saddles "/>
        <s v="Maurice "/>
        <s v="Fantasia "/>
        <s v="The Triplets of Belleville "/>
        <s v="Gangster's Paradise: Jerusalema "/>
        <s v="Man on Wire "/>
        <s v="Run Lola Run "/>
        <s v="The Lunchbox "/>
        <s v="Top Hat "/>
        <s v="Murderball "/>
        <s v="Clerks "/>
        <s v="Titanic "/>
        <s v="The Last Samurai "/>
        <s v="Watchmen "/>
        <s v="Minority Report "/>
        <s v="Black Hawk Down "/>
        <s v="The Fifth Element "/>
        <s v="Cast Away "/>
        <s v="Zodiac "/>
        <s v="Road to Perdition "/>
        <s v="Stardust "/>
        <s v="Despicable Me "/>
        <s v="300 "/>
        <s v="Coraline "/>
        <s v="Man on Fire "/>
        <s v="A Very Long Engagement "/>
        <s v="Seven Pounds "/>
        <s v="As Good as It Gets "/>
        <s v="Eastern Promises "/>
        <s v="Training Day "/>
        <s v="Love Actually "/>
        <s v="Argo "/>
        <s v="The Social Network "/>
        <s v="Ray "/>
        <s v="The Count of Monte Cristo "/>
        <s v="Creed "/>
        <s v="The Blind Side "/>
        <s v="True Grit "/>
        <s v="Malcolm X "/>
        <s v="Ponyo "/>
        <s v="Midnight in Paris "/>
        <s v="Frost/Nixon "/>
        <s v="Kick-Ass "/>
        <s v="Dark City "/>
        <s v="Gettysburg "/>
        <s v="Dangerous Liaisons "/>
        <s v="Zombieland "/>
        <s v="Close Encounters of the Third Kind "/>
        <s v="21 Grams "/>
        <s v="Adaptation. "/>
        <s v="Fear and Loathing in Las Vegas "/>
        <s v="Sense and Sensibility "/>
        <s v="Philadelphia "/>
        <s v="End of Watch "/>
        <s v="The Theory of Everything "/>
        <s v="Match Point "/>
        <s v="Flipped "/>
        <s v="Brokeback Mountain "/>
        <s v="The Butterfly Effect "/>
        <s v="Ex Machina "/>
        <s v="Star Trek II: The Wrath of Khan "/>
        <s v="The Muppet Christmas Carol "/>
        <s v="The Great Beauty "/>
        <s v="City of Life and Death "/>
        <s v="The Visual Bible: The Gospel of John "/>
        <s v="Vera Drake "/>
        <s v="Rushmore "/>
        <s v="The Red Violin "/>
        <s v="Henry V "/>
        <s v="50/50 "/>
        <s v="The Secret of Kells "/>
        <s v="500 Days of Summer "/>
        <s v="Dazed and Confused "/>
        <s v="Nowhere in Africa "/>
        <s v="Control "/>
        <s v="Good Bye Lenin! "/>
        <s v="The Last King of Scotland "/>
        <s v="Shine "/>
        <s v="Billy Elliot "/>
        <s v="Y Tu Mamá También "/>
        <s v="The Barbarian Invasions "/>
        <s v="The Sweet Hereafter "/>
        <s v="The Machinist "/>
        <s v="25th Hour "/>
        <s v="Lady Vengeance "/>
        <s v="Buen Día, Ramón "/>
        <s v="Mondays in the Sun "/>
        <s v="Religulous "/>
        <s v="This Is England "/>
        <s v="The Lady from Shanghai "/>
        <s v="Snow White and the Seven Dwarfs "/>
        <s v="Saw "/>
        <s v="You Can Count on Me "/>
        <s v="Dead Man's Shoes "/>
        <s v="Who Killed the Electric Car? "/>
        <s v="Taxi to the Dark Side "/>
        <s v="A Hard Day's Night "/>
        <s v="The Station Agent "/>
        <s v="Bloody Sunday "/>
        <s v="42nd Street "/>
        <s v="The Trials of Darryl Hunt "/>
        <s v="Weekend "/>
        <s v="Dawn of the Planet of the Apes "/>
        <s v="Harry Potter and the Goblet of Fire "/>
        <s v="Frozen "/>
        <s v="Kung Fu Panda "/>
        <s v="The Hunger Games: Catching Fire "/>
        <s v="Star Wars: Episode III - Revenge of the Sith "/>
        <s v="The Flowers of War "/>
        <s v="Rise of the Planet of the Apes "/>
        <s v="Die Hard with a Vengeance "/>
        <s v="Sherlock Holmes "/>
        <s v="Enemy at the Gates "/>
        <s v="Fury "/>
        <s v="Munich "/>
        <s v="The Abyss "/>
        <s v="Ice Age "/>
        <s v="Apollo 13 "/>
        <s v="Les Misérables "/>
        <s v="Collateral "/>
        <s v="The Godfather: Part III "/>
        <s v="Moulin Rouge! "/>
        <s v="Grindhouse "/>
        <s v="The Thin Red Line "/>
        <s v="Interview with the Vampire: The Vampire Chronicles "/>
        <s v="Inside Man "/>
        <s v="Moneyball "/>
        <s v="Traffic "/>
        <s v="Star Trek: First Contact "/>
        <s v="Lord of War "/>
        <s v="Lone Survivor "/>
        <s v="Bridge of Spies "/>
        <s v="The Impossible "/>
        <s v="The Crow "/>
        <s v="The Hurricane "/>
        <s v="The Town "/>
        <s v="Batman "/>
        <s v="A Few Good Men "/>
        <s v="The Reader "/>
        <s v="The Hunt for Red October "/>
        <s v="Blow "/>
        <s v="Sicario "/>
        <s v="Secondhand Lions "/>
        <s v="Stranger Than Fiction "/>
        <s v="Midnight Run "/>
        <s v="Indiana Jones and the Temple of Doom "/>
        <s v="The Royal Tenenbaums "/>
        <s v="The Hours "/>
        <s v="The Fisher King "/>
        <s v="I Am Sam "/>
        <s v="Me Before You "/>
        <s v="Milk "/>
        <s v="High Fidelity "/>
        <s v="The Kite Runner "/>
        <s v="The Book Thief "/>
        <s v="United 93 "/>
        <s v="127 Hours "/>
        <s v="Superbad "/>
        <s v="The Others "/>
        <s v="The Illusionist "/>
        <s v="House of Sand and Fog "/>
        <s v="When Harry Met Sally... "/>
        <s v="Radio Days "/>
        <s v="The Great Debaters "/>
        <s v="The Hurt Locker "/>
        <s v="Kiss Kiss Bang Bang "/>
        <s v="Little Children "/>
        <s v="Philomena "/>
        <s v="House of Flying Daggers "/>
        <s v="Dead Man Walking "/>
        <s v="Army of Darkness "/>
        <s v="It's a Mad, Mad, Mad, Mad World "/>
        <s v="All or Nothing "/>
        <s v="28 Days Later... "/>
        <s v="Escape from Alcatraz "/>
        <s v="American Psycho "/>
        <s v="Thank You for Smoking "/>
        <s v="The Piano "/>
        <s v="A Single Man "/>
        <s v="The Last Temptation of Christ "/>
        <s v="The Damned United "/>
        <s v="West Side Story "/>
        <s v="Headhunters "/>
        <s v="Saint Ralph "/>
        <s v="Instructions Not Included "/>
        <s v="Lone Star "/>
        <s v="Whale Rider "/>
        <s v="Leaving Las Vegas "/>
        <s v="Waiting for Guffman "/>
        <s v="March of the Penguins "/>
        <s v="Animal House "/>
        <s v="Garden State "/>
        <s v="My Life Without Me "/>
        <s v="Fuel "/>
        <s v="Elling "/>
        <s v="Mad Max 2: The Road Warrior "/>
        <s v="The Legend of Drunken Master "/>
        <s v="Boys Don't Cry "/>
        <s v="The Raid: Redemption "/>
        <s v="Antarctica: A Year on Ice "/>
        <s v="Beyond the Mat "/>
        <s v="As It Is in Heaven "/>
        <s v="Ayurveda: Art of Being "/>
        <s v="Smiling Fish &amp; Goat on Fire "/>
        <s v="Avengers: Age of Ultron "/>
        <s v="Harry Potter and the Half-Blood Prince "/>
        <s v="The Hobbit: The Battle of the Five Armies "/>
        <s v="Star Trek Beyond "/>
        <s v="Hugo "/>
        <s v="Harry Potter and the Order of the Phoenix "/>
        <s v="Harry Potter and the Sorcerer's Stone "/>
        <s v="X-Men 2 "/>
        <s v="Sherlock Holmes: A Game of Shadows "/>
        <s v="Total Recall "/>
        <s v="The Aviator "/>
        <s v="Cloud Atlas "/>
        <s v="Gangs of New York "/>
        <s v="Mulan "/>
        <s v="Scott Pilgrim vs. the World "/>
        <s v="Despicable Me 2 "/>
        <s v="Perfume: The Story of a Murderer "/>
        <s v="The Devil's Advocate "/>
        <s v="The Life of David Gale "/>
        <s v="Sleepers "/>
        <s v="Pinocchio "/>
        <s v="Bram Stoker's Dracula "/>
        <s v="42 "/>
        <s v="A Nightmare on Elm Street "/>
        <s v="Saving Mr. Banks "/>
        <s v="Source Code "/>
        <s v="A History of Violence "/>
        <s v="Legends of the Fall "/>
        <s v="The Curse of the Were-Rabbit "/>
        <s v="Southpaw "/>
        <s v="The Assassination of Jesse James by the Coward Robert Ford "/>
        <s v="Cry Freedom "/>
        <s v="Miracle "/>
        <s v="Open Range "/>
        <s v="The Constant Gardener "/>
        <s v="August Rush "/>
        <s v="Elizabeth "/>
        <s v="Tora! Tora! Tora! "/>
        <s v="Eddie the Eagle "/>
        <s v="The Bridges of Madison County "/>
        <s v="Freedom Writers "/>
        <s v="The Conjuring "/>
        <s v="Selma "/>
        <s v="Babel "/>
        <s v="Doubt "/>
        <s v="Reign Over Me "/>
        <s v="Bullets Over Broadway "/>
        <s v="Synecdoche, New York "/>
        <s v="Equilibrium "/>
        <s v="The Painted Veil "/>
        <s v="Life as a House "/>
        <s v="The Ice Storm "/>
        <s v="Sideways "/>
        <s v="A Simple Plan "/>
        <s v="Home Alone "/>
        <s v="Beetlejuice "/>
        <s v="Three Burials "/>
        <s v="Sarah's Key "/>
        <s v="Jackie Brown "/>
        <s v="2046 "/>
        <s v="Trade "/>
        <s v="10 Days in a Madhouse "/>
        <s v="Madadayo "/>
        <s v="My Cousin Vinny "/>
        <s v="Brooklyn "/>
        <s v="Oliver! "/>
        <s v="Richard III "/>
        <s v="The Texas Chain Saw Massacre "/>
        <s v="Juno "/>
        <s v="Good Night, and Good Luck. "/>
        <s v="Rabbit-Proof Fence "/>
        <s v="We Need to Talk About Kevin "/>
        <s v="Fahrenheit 9/11 "/>
        <s v="Best in Show "/>
        <s v="Still Alice "/>
        <s v="Rudderless "/>
        <s v="The Orphanage "/>
        <s v="Menace II Society "/>
        <s v="Gods and Monsters "/>
        <s v="Maria Full of Grace "/>
        <s v="From Russia with Love "/>
        <s v="Travelers and Magicians "/>
        <s v="In the Bedroom "/>
        <s v="Buffalo '66 "/>
        <s v="Fruitvale Station "/>
        <s v="Welcome to the Dollhouse "/>
        <s v="American Graffiti "/>
        <s v="Metropolitan "/>
        <s v="Burn "/>
        <s v="Call + Response "/>
        <s v="Roger &amp; Me "/>
        <s v="Pi "/>
        <s v="George Washington "/>
        <s v="The Circle "/>
        <s v="Mission: Impossible - Rogue Nation "/>
        <s v="Mission: Impossible - Ghost Protocol "/>
        <s v="Master and Commander: The Far Side of the World "/>
        <s v="Ant-Man "/>
        <s v="The Adventures of Tintin "/>
        <s v="Harry Potter and the Chamber of Secrets "/>
        <s v="Contact "/>
        <s v="X-Men "/>
        <s v="The Rock "/>
        <s v="The Simpsons Movie "/>
        <s v="Lincoln "/>
        <s v="Invictus "/>
        <s v="The Phantom of the Opera "/>
        <s v="Law Abiding Citizen "/>
        <s v="Zero Dark Thirty "/>
        <s v="Man on the Moon "/>
        <s v="Crazy, Stupid, Love. "/>
        <s v="13 Hours "/>
        <s v="The Judge "/>
        <s v="K-PAX "/>
        <s v="The Bucket List "/>
        <s v="Across the Universe "/>
        <s v="A Time to Kill "/>
        <s v="Back to the Future Part III "/>
        <s v="Mean Streets "/>
        <s v="Red Cliff "/>
        <s v="The English Patient "/>
        <s v="Poltergeist "/>
        <s v="Wonder Boys "/>
        <s v="The Walk "/>
        <s v="Up in the Air "/>
        <s v="Looper "/>
        <s v="Corpse Bride "/>
        <s v="The Next Three Days "/>
        <s v="Dawn of the Dead "/>
        <s v="My Sister's Keeper "/>
        <s v="A Passage to India "/>
        <s v="Notes on a Scandal "/>
        <s v="A Bridge Too Far "/>
        <s v="Shadowlands "/>
        <s v="Death at a Funeral "/>
        <s v="Deconstructing Harry "/>
        <s v="Topsy-Turvy "/>
        <s v="Little Boy "/>
        <s v="The Proposition "/>
        <s v="The Baader Meinhof Complex "/>
        <s v="McFarland, USA "/>
        <s v="Running Scared "/>
        <s v="Wall Street "/>
        <s v="Tootsie "/>
        <s v="National Lampoon's Vacation "/>
        <s v="Grosse Pointe Blank "/>
        <s v="Manderlay "/>
        <s v="Far from Heaven "/>
        <s v="Quills "/>
        <s v="Lars and the Real Girl "/>
        <s v="Witness "/>
        <s v="Frida "/>
        <s v="Rounders "/>
        <s v="A Walk to Remember "/>
        <s v="Inside Llewyn Davis "/>
        <s v="Dogma "/>
        <s v="Mud "/>
        <s v="Love Jones "/>
        <s v="Dirty Pretty Things "/>
        <s v="Much Ado About Nothing "/>
        <s v="Begin Again "/>
        <s v="Driving Miss Daisy "/>
        <s v="Capote "/>
        <s v="Layer Cake "/>
        <s v="Caddyshack "/>
        <s v="City Island "/>
        <s v="Ghost World "/>
        <s v="Clerks II "/>
        <s v="The Way Way Back "/>
        <s v="Heavenly Creatures "/>
        <s v="I Served the King of England "/>
        <s v="Take Shelter "/>
        <s v="Bound "/>
        <s v="Bella "/>
        <s v="Waking Ned Devine "/>
        <s v="A Room with a View "/>
        <s v="Summer Storm "/>
        <s v="Hustle &amp; Flow "/>
        <s v="Me and You and Everyone We Know "/>
        <s v="The Squid and the Whale "/>
        <s v="Journey from the Fall "/>
        <s v="Monsoon Wedding "/>
        <s v="Pink Ribbons, Inc. "/>
        <s v="Blue Valentine "/>
        <s v="Transamerica "/>
        <s v="20 Feet from Stardom "/>
        <s v="Wristcutters: A Love Story "/>
        <s v="Osama "/>
        <s v="Swingers "/>
        <s v="The Horse Boy "/>
        <s v="The Cure "/>
        <s v="Pirates of the Caribbean: Dead Man's Chest "/>
        <s v="Spider-Man 2 "/>
        <s v="Monsters University "/>
        <s v="The Great Gatsby "/>
        <s v="X-Men: Apocalypse "/>
        <s v="Warcraft "/>
        <s v="Kung Fu Panda 2 "/>
        <s v="Rise of the Guardians "/>
        <s v="Spider-Man "/>
        <s v="Megamind "/>
        <s v="Fast Five "/>
        <s v="The Croods "/>
        <s v="The Emperor's New Groove "/>
        <s v="The Spanish Prisoner "/>
        <s v="Men in Black "/>
        <s v="The Secret Life of Walter Mitty "/>
        <s v="Seabiscuit "/>
        <s v="Enemy of the State "/>
        <s v="Memoirs of a Geisha "/>
        <s v="The Hunger Games "/>
        <s v="Face/Off "/>
        <s v="Fantasia 2000 "/>
        <s v="Thirteen Days "/>
        <s v="Now You See Me "/>
        <s v="The Terminal "/>
        <s v="The Man from U.N.C.L.E. "/>
        <s v="Eyes Wide Shut "/>
        <s v="This Is It "/>
        <s v="American Sniper "/>
        <s v="Superman "/>
        <s v="Crimson Tide "/>
        <s v="Ronin "/>
        <s v="Jerry Maguire "/>
        <s v="Erin Brockovich "/>
        <s v="The Book of Life "/>
        <s v="The Negotiator "/>
        <s v="The Life Aquatic with Steve Zissou "/>
        <s v="The Infiltrator "/>
        <s v="Galaxy Quest "/>
        <s v="Revolutionary Road "/>
        <s v="Finding Forrester "/>
        <s v="American Hustle "/>
        <s v="The Talented Mr. Ripley "/>
        <s v="Eight Below "/>
        <s v="The Lincoln Lawyer "/>
        <s v="Sunshine "/>
        <s v="The Hudsucker Proxy "/>
        <s v="Precious "/>
        <s v="The Express "/>
        <s v="Cape Fear "/>
        <s v="Closer "/>
        <s v="The Young Victoria "/>
        <s v="The Fountain "/>
        <s v="Mr. Holland's Opus "/>
        <s v="Flight "/>
        <s v="Frequency "/>
        <s v="Winnie the Pooh "/>
        <s v="North Country "/>
        <s v="Identity "/>
        <s v="Chocolat "/>
        <s v="August: Osage County "/>
        <s v="Punch-Drunk Love "/>
        <s v="Angela's Ashes "/>
        <s v="Big Trouble in Little China "/>
        <s v="The Road "/>
        <s v="Star Trek IV: The Voyage Home "/>
        <s v="Girl, Interrupted "/>
        <s v="The Hundred-Foot Journey "/>
        <s v="Molière "/>
        <s v="Michael Clayton "/>
        <s v="The Descendants "/>
        <s v="The Bank Job "/>
        <s v="From Dusk Till Dawn "/>
        <s v="Big "/>
        <s v="Borat: Cultural Learnings of America for Make Benefit Glorious Nation of Kazakhstan "/>
        <s v="Gosford Park "/>
        <s v="Blue Jasmine "/>
        <s v="Mongol: The Rise of Genghis Khan "/>
        <s v="RocknRolla "/>
        <s v="Dumb &amp; Dumber "/>
        <s v="Enter the Void "/>
        <s v="Beverly Hills Cop "/>
        <s v="The Queen "/>
        <s v="Little Women "/>
        <s v="The Place Beyond the Pines "/>
        <s v="Amen. "/>
        <s v="Good Morning, Vietnam "/>
        <s v="St. Vincent "/>
        <s v="Paris, je t'aime "/>
        <s v="The Widow of Saint-Pierre "/>
        <s v="Antwone Fisher "/>
        <s v="The Land Before Time "/>
        <s v="Duma "/>
        <s v="The Secret Life of Bees "/>
        <s v="Frailty "/>
        <s v="Woman in Gold "/>
        <s v="The Best Exotic Marigold Hotel "/>
        <s v="Rescue Dawn "/>
        <s v="Peaceful Warrior "/>
        <s v="Shaolin Soccer "/>
        <s v="Imaginary Heroes "/>
        <s v="The Good, the Bad, the Weird "/>
        <s v="Flame and Citron "/>
        <s v="Crazy Heart "/>
        <s v="Election "/>
        <s v="Anomalisa "/>
        <s v="Another Year "/>
        <s v="An Education "/>
        <s v="Dope "/>
        <s v="Pale Rider "/>
        <s v="Aimee &amp; Jaguar "/>
        <s v="Go "/>
        <s v="Shame "/>
        <s v="Aberdeen "/>
        <s v="The Guard "/>
        <s v="L'auberge espagnole "/>
        <s v="10 Cloverfield Lane "/>
        <s v="Monster "/>
        <s v="Eve's Bayou "/>
        <s v="Lovely, Still "/>
        <s v="Soul Kitchen "/>
        <s v="Exiled "/>
        <s v="The Crying Game "/>
        <s v="They Live "/>
        <s v="Talk Radio "/>
        <s v="Friday "/>
        <s v="Tsotsi "/>
        <s v="Beasts of the Southern Wild "/>
        <s v="Songcatcher "/>
        <s v="The Bubble "/>
        <s v="Dr. No "/>
        <s v="Once in a Lifetime: The Extraordinary Story of the New York Cosmos "/>
        <s v="The Hammer "/>
        <s v="Twin Falls Idaho "/>
        <s v="Mean Creek "/>
        <s v="Chasing Amy "/>
        <s v="Cube "/>
        <s v="The Woman Chaser "/>
        <s v="Super Size Me "/>
        <s v="In the Company of Men "/>
        <s v="Man of Steel "/>
        <s v="King Kong "/>
        <s v="Iron Man 3 "/>
        <s v="Furious 7 "/>
        <s v="Brave "/>
        <s v="I Am Legend "/>
        <s v="The Matrix Reloaded "/>
        <s v="Troy "/>
        <s v="Kung Fu Panda 3 "/>
        <s v="Rango "/>
        <s v="Live Free or Die Hard "/>
        <s v="Kingdom of Heaven "/>
        <s v="True Lies "/>
        <s v="Starship Troopers "/>
        <s v="The Peanuts Movie "/>
        <s v="Lilo &amp; Stitch "/>
        <s v="Cold Mountain "/>
        <s v="Red Dragon "/>
        <s v="Unbreakable "/>
        <s v="Shrek 2 "/>
        <s v="Cars "/>
        <s v="War Horse "/>
        <s v="Agora "/>
        <s v="Unbroken "/>
        <s v="GoldenEye "/>
        <s v="Shooter "/>
        <s v="The Equalizer "/>
        <s v="Paddington "/>
        <s v="Insomnia "/>
        <s v="Coach Carter "/>
        <s v="A Bug's Life "/>
        <s v="The Ghost Writer "/>
        <s v="21 Jump Street "/>
        <s v="Micmacs "/>
        <s v="The Karate Kid "/>
        <s v="A League of Their Own "/>
        <s v="The Intern "/>
        <s v="Amistad "/>
        <s v="The Doors "/>
        <s v="Pay It Forward "/>
        <s v="Ip Man 3 "/>
        <s v="Secretariat "/>
        <s v="The Age of Innocence "/>
        <s v="Men of Honor "/>
        <s v="Out of Africa "/>
        <s v="Chicago "/>
        <s v="Speed "/>
        <s v="Lee Daniels' The Butler "/>
        <s v="About Schmidt "/>
        <s v="Forgetting Sarah Marshall "/>
        <s v="The Age of Adaline "/>
        <s v="Star Trek VI: The Undiscovered Country "/>
        <s v="Shakespeare in Love "/>
        <s v="Silverado "/>
        <s v="Bridge to Terabithia "/>
        <s v="Anchorman: The Legend of Ron Burgundy "/>
        <s v="Without Limits "/>
        <s v="Rocky Balboa "/>
        <s v="Old School "/>
        <s v="The Princess and the Cobbler "/>
        <s v="The End of the Affair "/>
        <s v="Arlington Road "/>
        <s v="Team America: World Police "/>
        <s v="Let Me In "/>
        <s v="Everybody's Fine "/>
        <s v="Chasing Mavericks "/>
        <s v="Scream "/>
        <s v="Steve Jobs "/>
        <s v="The Salton Sea "/>
        <s v="Pitch Perfect "/>
        <s v="Vicky Cristina Barcelona "/>
        <s v="White Oleander "/>
        <s v="Remember Me "/>
        <s v="Highlander "/>
        <s v="Things We Lost in the Fire "/>
        <s v="Love &amp; Basketball "/>
        <s v="Whatever Works "/>
        <s v="Never Let Me Go "/>
        <s v="District B13 "/>
        <s v="Born on the Fourth of July "/>
        <s v="Seven Psychopaths "/>
        <s v="10 Things I Hate About You "/>
        <s v="The Mist "/>
        <s v="Brother "/>
        <s v="Gremlins "/>
        <s v="Major League "/>
        <s v="The Outsiders "/>
        <s v="A Better Life "/>
        <s v="Nicholas Nickleby "/>
        <s v="Owning Mahowny "/>
        <s v="It's Kind of a Funny Story "/>
        <s v="Made in Dagenham "/>
        <s v="Narc "/>
        <s v="Harry Brown "/>
        <s v="Desperado "/>
        <s v="The Descent "/>
        <s v="Mother and Child "/>
        <s v="The Messenger "/>
        <s v="Mallrats "/>
        <s v="Grease "/>
        <s v="Escape from New York "/>
        <s v="The Virgin Suicides "/>
        <s v="Shattered Glass "/>
        <s v="Chariots of Fire "/>
        <s v="Le Havre "/>
        <s v="The Apostle "/>
        <s v="Diner "/>
        <s v="Of Gods and Men "/>
        <s v="The Names of Love "/>
        <s v="Tango "/>
        <s v="Paa "/>
        <s v="The Full Monty "/>
        <s v="Beginners "/>
        <s v="Dave Chappelle's Block Party "/>
        <s v="Timecrimes "/>
        <s v="Mi America "/>
        <s v="Smoke Signals "/>
        <s v="Winter's Bone "/>
        <s v="Brotherly Love "/>
        <s v="Caramel "/>
        <s v="Mississippi Mermaid "/>
        <s v="Exotica "/>
        <s v="The Believer "/>
        <s v="Trees Lounge "/>
        <s v="Sex, Lies, and Videotape "/>
        <s v="The Knife of Don Juan "/>
        <s v="The Sessions "/>
        <s v="Frozen River "/>
        <s v="Slam "/>
        <s v="Brigham City "/>
        <s v="Latter Days "/>
        <s v="Ruby in Paradise "/>
        <s v="Raising Victor Vargas "/>
        <s v="L.I.E. "/>
        <s v="Half Nelson "/>
        <s v="The Harvest/La Cosecha "/>
        <s v="Tarnation "/>
        <s v="Censored Voices "/>
        <s v="Better Luck Tomorrow "/>
        <s v="Short Cut to Nirvana: Kumbh Mela "/>
        <s v="Pirates of the Caribbean: At World's End "/>
        <s v="Transformers "/>
        <s v="Thor: The Dark World "/>
        <s v="Jason Bourne "/>
        <s v="The Patriot "/>
        <s v="Real Steel "/>
        <s v="I, Robot "/>
        <s v="The Princess and the Frog "/>
        <s v="Treasure Planet "/>
        <s v="Valkyrie "/>
        <s v="A.I. Artificial Intelligence "/>
        <s v="Hotel Transylvania "/>
        <s v="Enchanted "/>
        <s v="Arthur Christmas "/>
        <s v="Meet Joe Black "/>
        <s v="Dredd "/>
        <s v="Mission: Impossible "/>
        <s v="Charlie Wilson's War "/>
        <s v="The Kingdom "/>
        <s v="Jarhead "/>
        <s v="Two Brothers "/>
        <s v="Die Hard 2 "/>
        <s v="We Were Soldiers "/>
        <s v="Body of Lies "/>
        <s v="We Are Marshall "/>
        <s v="Everest "/>
        <s v="Marley &amp; Me "/>
        <s v="RED "/>
        <s v="Anastasia "/>
        <s v="Flags of Our Fathers "/>
        <s v="The Adjustment Bureau "/>
        <s v="Super 8 "/>
        <s v="22 Jump Street "/>
        <s v="Payback "/>
        <s v="Three Kings "/>
        <s v="The Muppets "/>
        <s v="Blade "/>
        <s v="Nixon "/>
        <s v="I Love You, Man "/>
        <s v="The Rainmaker "/>
        <s v="The Warlords "/>
        <s v="The Time Traveler's Wife "/>
        <s v="The Master "/>
        <s v="Concussion "/>
        <s v="The Longest Ride "/>
        <s v="Mandela: Long Walk to Freedom "/>
        <s v="Alive "/>
        <s v="The Young and Prodigious T.S. Spivet "/>
        <s v="P.S. I Love You "/>
        <s v="9 "/>
        <s v="Side Effects "/>
        <s v="The Merchant of Venice "/>
        <s v="The Jacket "/>
        <s v="About a Boy "/>
        <s v="The 40-Year-Old Virgin "/>
        <s v="Brothers "/>
        <s v="The Passion of the Christ "/>
        <s v="Lords of Dogtown "/>
        <s v="Michael Collins "/>
        <s v="Little White Lies "/>
        <s v="The Ides of March "/>
        <s v="Pitch Black "/>
        <s v="Spaceballs "/>
        <s v="The Water Diviner "/>
        <s v="There's Something About Mary "/>
        <s v="Away We Go "/>
        <s v="Tinker Tailor Soldier Spy "/>
        <s v="Jackass 3D "/>
        <s v="School of Rock "/>
        <s v="Holes "/>
        <s v="Nerve "/>
        <s v="The Quiet American "/>
        <s v="Mrs Henderson Presents "/>
        <s v="A Scanner Darkly "/>
        <s v="The Children of Huang Shi "/>
        <s v="The Devil's Double "/>
        <s v="Bad Santa "/>
        <s v="Soul Surfer "/>
        <s v="Being Julia "/>
        <s v="The Railway Man "/>
        <s v="Becoming Jane "/>
        <s v="Wag the Dog "/>
        <s v="Wild "/>
        <s v="The Spy Who Loved Me "/>
        <s v="Find Me Guilty "/>
        <s v="Infamous "/>
        <s v="WarGames "/>
        <s v="Chronicle "/>
        <s v="Two Lovers "/>
        <s v="Ravenous "/>
        <s v="The Dangerous Lives of Altar Boys "/>
        <s v="Fateless "/>
        <s v="Phone Booth "/>
        <s v="Kinsey "/>
        <s v="Tremors "/>
        <s v="The Gift "/>
        <s v="Danny Collins "/>
        <s v="The Limey "/>
        <s v="The House of Mirth "/>
        <s v="Melancholia "/>
        <s v="Harold &amp; Kumar Go to White Castle "/>
        <s v="Limbo "/>
        <s v="Enough Said "/>
        <s v="Easy A "/>
        <s v="8 Women "/>
        <s v="Get Low "/>
        <s v="Hesher "/>
        <s v="Dressed to Kill "/>
        <s v="The Words "/>
        <s v="Winter in Wartime "/>
        <s v="The Protector "/>
        <s v="Iris "/>
        <s v="Green Room "/>
        <s v="Bottle Rocket "/>
        <s v="Four Weddings and a Funeral "/>
        <s v="Monster's Ball "/>
        <s v="The Kids Are All Right "/>
        <s v="Secretary "/>
        <s v="The Pirate "/>
        <s v="Margin Call "/>
        <s v="Human Traffic "/>
        <s v="Thirteen Conversations About One Thing "/>
        <s v="Ulee's Gold "/>
        <s v="My Own Private Idaho "/>
        <s v="Robot &amp; Frank "/>
        <s v="The Spectacular Now "/>
        <s v="Marilyn Hotchkiss' Ballroom Dancing and Charm School "/>
        <s v="8: The Mormon Proposition "/>
        <s v="River's Edge "/>
        <s v="Waitress "/>
        <s v="Super Troopers "/>
        <s v="Hard Candy "/>
        <s v="To Save a Life "/>
        <s v="Deceptive Practice: The Mysteries and Mentors of Ricky Jay "/>
        <s v="Conversations with Other Women "/>
        <s v="Blue Ruin "/>
        <s v="Quinceañera "/>
        <s v="Pieces of April "/>
        <s v="Wendy and Lucy "/>
        <s v="Top Spin "/>
        <s v="Slacker "/>
        <s v="The Amazing Spider-Man "/>
        <s v="Jurassic World "/>
        <s v="World War Z "/>
        <s v="Pacific Rim "/>
        <s v="Iron Man 2 "/>
        <s v="Maleficent "/>
        <s v="Thor "/>
        <s v="Prometheus "/>
        <s v="Oblivion "/>
        <s v="Public Enemies "/>
        <s v="Legend of the Guardians: The Owls of Ga'Hoole "/>
        <s v="In the Heart of the Sea "/>
        <s v="Cinderella "/>
        <s v="Cloudy with a Chance of Meatballs "/>
        <s v="Ice Age: Dawn of the Dinosaurs "/>
        <s v="Tropic Thunder "/>
        <s v="Spy Game "/>
        <s v="Rio "/>
        <s v="Hellboy II: The Golden Army "/>
        <s v="Batman Returns "/>
        <s v="Spirit: Stallion of the Cimarron "/>
        <s v="What Dreams May Come "/>
        <s v="Seven Years in Tibet "/>
        <s v="The X Files "/>
        <s v="The Prince of Egypt "/>
        <s v="The Italian Job "/>
        <s v="Jack Reacher "/>
        <s v="ParaNorman "/>
        <s v="Meet the Parents "/>
        <s v="Black Mass "/>
        <s v="Ted "/>
        <s v="Non-Stop "/>
        <s v="Syriana "/>
        <s v="Out of Sight "/>
        <s v="Curse of the Golden Flower "/>
        <s v="Unleashed "/>
        <s v="Notting Hill "/>
        <s v="Chicken Run "/>
        <s v="Cleopatra "/>
        <s v="8 Mile "/>
        <s v="Julie &amp; Julia "/>
        <s v="Paul "/>
        <s v="Rent "/>
        <s v="Snowpiercer "/>
        <s v="Frankenweenie "/>
        <s v="Burn After Reading "/>
        <s v="John Q "/>
        <s v="We're the Millers "/>
        <s v="Scrooged "/>
        <s v="The SpongeBob SquarePants Movie "/>
        <s v="The Cabin in the Woods "/>
        <s v="One True Thing "/>
        <s v="Wicker Park "/>
        <s v="An Unfinished Life "/>
        <s v="Miss Potter "/>
        <s v="Kundun "/>
        <s v="Knocked Up "/>
        <s v="Pineapple Express "/>
        <s v="Ever After: A Cinderella Story "/>
        <s v="Cloverfield "/>
        <s v="Million Dollar Arm "/>
        <s v="Legend "/>
        <s v="The Conspirator "/>
        <s v="Ghost "/>
        <s v="The Rookie "/>
        <s v="Underworld "/>
        <s v="Wayne's World "/>
        <s v="The World's End "/>
        <s v="A Most Violent Year "/>
        <s v="Flash of Genius "/>
        <s v="I'm Not There. "/>
        <s v="Courage "/>
        <s v="The Bounty "/>
        <s v="Austin Powers: International Man of Mystery "/>
        <s v="Mean Girls "/>
        <s v="The Last Station "/>
        <s v="The Thirteenth Floor "/>
        <s v="Trance "/>
        <s v="28 Weeks Later "/>
        <s v="One Day "/>
        <s v="Black Snake Moan "/>
        <s v="Bobby "/>
        <s v="The Lucky Ones "/>
        <s v="The Perfect Game "/>
        <s v="American Pie "/>
        <s v="Time Bandits "/>
        <s v="Stir of Echoes "/>
        <s v="Crank "/>
        <s v="Cadillac Records "/>
        <s v="Last Orders "/>
        <s v="The Host "/>
        <s v="Charlie Bartlett "/>
        <s v="The Color of Money "/>
        <s v="Happy Gilmore "/>
        <s v="My Week with Marilyn "/>
        <s v="End of the Spear "/>
        <s v="Big Eyes "/>
        <s v="I Am Love "/>
        <s v="Thunderball "/>
        <s v="The Contender "/>
        <s v="Boiler Room "/>
        <s v="Igby Goes Down "/>
        <s v="Bright Star "/>
        <s v="The Neon Demon "/>
        <s v="My Dog Skip "/>
        <s v="A Serious Man "/>
        <s v="Les visiteurs "/>
        <s v="The Chumscrubber "/>
        <s v="Pollock "/>
        <s v="The Wackness "/>
        <s v="UHF "/>
        <s v="Zero Effect "/>
        <s v="Kill the Messenger "/>
        <s v="Rabbit Hole "/>
        <s v="The Cooler "/>
        <s v="Poolhall Junkies "/>
        <s v="Trust "/>
        <s v="Annie Get Your Gun "/>
        <s v="Trollhunter "/>
        <s v="Time to Choose "/>
        <s v="Real Women Have Curves "/>
        <s v="Jesus' Son "/>
        <s v="Courageous "/>
        <s v="Harsh Times "/>
        <s v="House of D "/>
        <s v="Buried "/>
        <s v="Kids "/>
        <s v="The Amazing Catfish "/>
        <s v="Dracula: Pages from a Virgin's Diary "/>
        <s v="Hellraiser "/>
        <s v="The Broken Hearts Club: A Romantic Comedy "/>
        <s v="Dream with the Fishes "/>
        <s v="Safety Not Guaranteed "/>
        <s v="Trekkies "/>
        <s v="I Married a Strange Person! "/>
        <s v="Urbania "/>
        <s v="Another Earth "/>
        <s v="Antarctic Edge: 70° South "/>
        <s v="Hollywood Shuffle "/>
        <s v="The Lost Skeleton of Cadavra "/>
        <s v="Primer "/>
        <s v="Batman v Superman: Dawn of Justice "/>
        <s v="The Chronicles of Narnia: The Lion, the Witch and the Wardrobe "/>
        <s v="Suicide Squad "/>
        <s v="Bolt "/>
        <s v="Mission: Impossible III "/>
        <s v="Mr. Peabody &amp; Sherman "/>
        <s v="Madagascar 3: Europe's Most Wanted "/>
        <s v="Captain America: The First Avenger "/>
        <s v="The Island "/>
        <s v="The Hunchback of Notre Dame "/>
        <s v="National Treasure "/>
        <s v="Green Zone "/>
        <s v="The Road to El Dorado "/>
        <s v="Now You See Me 2 "/>
        <s v="Conan the Barbarian "/>
        <s v="The Holiday "/>
        <s v="Ocean's Thirteen "/>
        <s v="The Book of Eli "/>
        <s v="Independence Day "/>
        <s v="Madagascar "/>
        <s v="Ice Age: The Meltdown "/>
        <s v="The Majestic "/>
        <s v="Vanilla Sky "/>
        <s v="Step Brothers "/>
        <s v="Oliver Twist "/>
        <s v="Clear and Present Danger "/>
        <s v="The Last Castle "/>
        <s v="Elizabeth: The Golden Age "/>
        <s v="Robin Hood: Prince of Thieves "/>
        <s v="Chappie "/>
        <s v="Patriot Games "/>
        <s v="A Knight's Tale "/>
        <s v="Unknown "/>
        <s v="Jersey Boys "/>
        <s v="Extremely Loud &amp; Incredibly Close "/>
        <s v="Disturbia "/>
        <s v="The Hunting Party "/>
        <s v="Water for Elephants "/>
        <s v="Dolphin Tale "/>
        <s v="Breakdown "/>
        <s v="Horrible Bosses "/>
        <s v="Radio "/>
        <s v="A Good Year "/>
        <s v="Radio Flyer "/>
        <s v="Elf "/>
        <s v="Dreamer: Inspired by a True Story "/>
        <s v="Cats Don't Dance "/>
        <s v="Cradle Will Rock "/>
        <s v="Hearts in Atlantis "/>
        <s v="Get Shorty "/>
        <s v="Warm Bodies "/>
        <s v="Four Brothers "/>
        <s v="Little Shop of Horrors "/>
        <s v="Gridiron Gang "/>
        <s v="Get on Up "/>
        <s v="Mumford "/>
        <s v="Role Models "/>
        <s v="Serendipity "/>
        <s v="Rob Roy "/>
        <s v="We Own the Night "/>
        <s v="Anonymous "/>
        <s v="The Duchess "/>
        <s v="Mrs. Doubtfire "/>
        <s v="Kingpin "/>
        <s v="He Got Game "/>
        <s v="The 33 "/>
        <s v="Return to Me "/>
        <s v="Jay and Silent Bob Strike Back "/>
        <s v="The Debt "/>
        <s v="Simon Birch "/>
        <s v="The Brothers Bloom "/>
        <s v="Bon voyage "/>
        <s v="Steamboy "/>
        <s v="The Mask "/>
        <s v="Labor Day "/>
        <s v="Veronica Guerin "/>
        <s v="Top Gun "/>
        <s v="Cop Land "/>
        <s v="Whip It "/>
        <s v="The Importance of Being Earnest "/>
        <s v="Buffalo Soldiers "/>
        <s v="Fatal Attraction "/>
        <s v="Pretty Woman "/>
        <s v="Cool Runnings "/>
        <s v="Tea with Mussolini "/>
        <s v="Crooklyn "/>
        <s v="The Emperor's Club "/>
        <s v="Ace Ventura: Pet Detective "/>
        <s v="The Upside of Anger "/>
        <s v="Cruel Intentions "/>
        <s v="An Ideal Husband "/>
        <s v="Stripes "/>
        <s v="Bill &amp; Ted's Excellent Adventure "/>
        <s v="The Last Dragon "/>
        <s v="The Iceman "/>
        <s v="Of Horses and Men "/>
        <s v="You Only Live Twice "/>
        <s v="Jab Tak Hai Jaan "/>
        <s v="The Rose "/>
        <s v="All Is Lost "/>
        <s v="Shadow of the Vampire "/>
        <s v="When Did You Last See Your Father? "/>
        <s v="Wild Target "/>
        <s v="Imagine Me &amp; You "/>
        <s v="Soul Food "/>
        <s v="The Work and the Glory "/>
        <s v="Alias Betty "/>
        <s v="The Devil's Rejects "/>
        <s v="Beyond the Lights "/>
        <s v="Wah-Wah "/>
        <s v="The East "/>
        <s v="The Wood "/>
        <s v="Duel in the Sun "/>
        <s v="Sunshine State "/>
        <s v="Lights Out "/>
        <s v="Sunshine Cleaning "/>
        <s v="Saved! "/>
        <s v="Sea Rex 3D: Journey to a Prehistoric World "/>
        <s v="Mirrormask "/>
        <s v="Joe "/>
        <s v="The Good Heart "/>
        <s v="The History Boys "/>
        <s v="East Is East "/>
        <s v="Basquiat "/>
        <s v="That Thing You Do! "/>
        <s v="It Follows "/>
        <s v="The Diary of a Teenage Girl "/>
        <s v="Yes "/>
        <s v="All the Real Girls "/>
        <s v="Special "/>
        <s v="Aqua Teen Hunger Force Colon Movie Film for Theaters "/>
        <s v="Napoleon Dynamite "/>
        <s v="The Beyond "/>
        <s v="When the Cat's Away "/>
        <s v="Lovely &amp; Amazing "/>
        <s v="The Business of Fancydancing "/>
        <s v="Clean "/>
        <s v="El Mariachi "/>
        <s v="Spectre "/>
        <s v="Men in Black 3 "/>
        <s v="X-Men: The Last Stand "/>
        <s v="TRON: Legacy "/>
        <s v="A Christmas Carol "/>
        <s v="The Incredible Hulk "/>
        <s v="The BFG "/>
        <s v="Ali "/>
        <s v="Where the Wild Things Are "/>
        <s v="Surf's Up "/>
        <s v="Unstoppable "/>
        <s v="Atlantis: The Lost Empire "/>
        <s v="Bicentennial Man "/>
        <s v="Safe House "/>
        <s v="Over the Hedge "/>
        <s v="Con Air "/>
        <s v="The Secret Life of Pets "/>
        <s v="50 First Dates "/>
        <s v="The Score "/>
        <s v="The American President "/>
        <s v="Any Given Sunday "/>
        <s v="Hellboy "/>
        <s v="The Boxtrolls "/>
        <s v="The Ghost and the Darkness "/>
        <s v="Superman II "/>
        <s v="Yes Man "/>
        <s v="Fair Game "/>
        <s v="Panic Room "/>
        <s v="The Thomas Crown Affair "/>
        <s v="Liar Liar "/>
        <s v="From Hell "/>
        <s v="The Hitchhiker's Guide to the Galaxy "/>
        <s v="The Pledge "/>
        <s v="Heaven's Gate "/>
        <s v="Underworld: Evolution "/>
        <s v="The Firm "/>
        <s v="The Lake House "/>
        <s v="Pandorum "/>
        <s v="Snow Falling on Cedars "/>
        <s v="The Devil Wears Prada "/>
        <s v="21 "/>
        <s v="The Nativity Story "/>
        <s v="The Shipping News "/>
        <s v="Ride with the Devil "/>
        <s v="The Maze Runner "/>
        <s v="Goal! The Dream Begins "/>
        <s v="Bridesmaids "/>
        <s v="Bringing Out the Dead "/>
        <s v="The Vow "/>
        <s v="The Addams Family "/>
        <s v="Babe "/>
        <s v="Hanna "/>
        <s v="Bulworth "/>
        <s v="The Imaginarium of Doctor Parnassus "/>
        <s v="Machine Gun Preacher "/>
        <s v="For Your Eyes Only "/>
        <s v="Rendition "/>
        <s v="Martian Child "/>
        <s v="The Curse of the Jade Scorpion "/>
        <s v="The Grey "/>
        <s v="Don Juan DeMarco "/>
        <s v="The Girl Next Door "/>
        <s v="Draft Day "/>
        <s v="Me and Orson Welles "/>
        <s v="Bad Boys "/>
        <s v="The Naked Gun 2½: The Smell of Fear "/>
        <s v="1408 "/>
        <s v="Out of the Furnace "/>
        <s v="The Transporter "/>
        <s v="eXistenZ "/>
        <s v="Max "/>
        <s v="Street Kings "/>
        <s v="Quigley Down Under "/>
        <s v="To Die For "/>
        <s v="Everyone Says I Love You "/>
        <s v="Death Sentence "/>
        <s v="Sea of Love "/>
        <s v="The Fog "/>
        <s v="Young Sherlock Holmes "/>
        <s v="My Girl "/>
        <s v="Detroit Rock City "/>
        <s v="The Yellow Handkerchief "/>
        <s v="Where the Heart Is "/>
        <s v="A Most Wanted Man "/>
        <s v="Things to Do in Denver When You're Dead "/>
        <s v="Romeo + Juliet "/>
        <s v="Mr. Turner "/>
        <s v="Clueless "/>
        <s v="Miracles from Heaven "/>
        <s v="Young Guns "/>
        <s v="The Shallows "/>
        <s v="Resurrecting the Champ "/>
        <s v="Operation Chromite "/>
        <s v="Beavis and Butt-Head Do America "/>
        <s v="One Hour Photo "/>
        <s v="Stoker "/>
        <s v="Ondine "/>
        <s v="If I Stay "/>
        <s v="Quartet "/>
        <s v="Copying Beethoven "/>
        <s v="A Prairie Home Companion "/>
        <s v="The Matador "/>
        <s v="Spider "/>
        <s v="Set It Off "/>
        <s v="On Her Majesty's Secret Service "/>
        <s v="Prefontaine "/>
        <s v="Fido "/>
        <s v="Live and Let Die "/>
        <s v="Logan's Run "/>
        <s v="The Man with the Golden Gun "/>
        <s v="Flirting with Disaster "/>
        <s v="Redbelt "/>
        <s v="La Bamba "/>
        <s v="A Home at the End of the World "/>
        <s v="Sliding Doors "/>
        <s v="Bernie "/>
        <s v="The Robe "/>
        <s v="No Escape "/>
        <s v="Bottle Shock "/>
        <s v="Light Sleeper "/>
        <s v="Tristram Shandy: A Cock and Bull Story "/>
        <s v="Spun "/>
        <s v="Major Dundee "/>
        <s v="Defendor "/>
        <s v="The Witch "/>
        <s v="La otra conquista "/>
        <s v="Sinister "/>
        <s v="High Tension "/>
        <s v="Super "/>
        <s v="Get on the Bus "/>
        <s v="Thirteen "/>
        <s v="Inside Deep Throat "/>
        <s v="El crimen del padre Amaro "/>
        <s v="My Summer of Love "/>
        <s v="Bloodsport "/>
        <s v="Insidious "/>
        <s v="Waiting... "/>
        <s v="Walking and Talking "/>
        <s v="A Lego Brickumentary "/>
        <s v="The Perfect Host "/>
        <s v="Saints and Soldiers "/>
        <s v="Sholem Aleichem: Laughing in the Darkness "/>
        <s v="Born to Fly: Elizabeth Streb vs. Gravity "/>
        <s v="Cheap Thrills "/>
        <s v="Quantum of Solace "/>
        <s v="Pirates of the Caribbean: On Stranger Tides "/>
        <s v="Robin Hood "/>
        <s v="The Amazing Spider-Man 2 "/>
        <s v="The Fast and the Furious "/>
        <s v="Charlie and the Chocolate Factory "/>
        <s v="Madagascar: Escape 2 Africa "/>
        <s v="X-Men Origins: Wolverine "/>
        <s v="The Matrix Revolutions "/>
        <s v="Angels &amp; Demons "/>
        <s v="Flushed Away "/>
        <s v="Penguins of Madagascar "/>
        <s v="Home "/>
        <s v="Puss in Boots "/>
        <s v="The Hunger Games: Mockingjay - Part 1 "/>
        <s v="The Bourne Legacy "/>
        <s v="The Chronicles of Riddick "/>
        <s v="Star Wars: Episode II - Attack of the Clones "/>
        <s v="The Wolverine "/>
        <s v="Ender's Game "/>
        <s v="The Other Guys "/>
        <s v="The Expendables 2 "/>
        <s v="Epic "/>
        <s v="The Lovely Bones "/>
        <s v="K-19: The Widowmaker "/>
        <s v="Divergent "/>
        <s v="The Rundown "/>
        <s v="Bruce Almighty "/>
        <s v="RED 2 "/>
        <s v="Something's Gotta Give "/>
        <s v="Conspiracy Theory "/>
        <s v="Hotel Transylvania 2 "/>
        <s v="Hidalgo "/>
        <s v="Wanted "/>
        <s v="Hairspray "/>
        <s v="Anna and the King "/>
        <s v="Signs "/>
        <s v="Hook "/>
        <s v="Escape Plan "/>
        <s v="The Mask of Zorro "/>
        <s v="Primary Colors "/>
        <s v="The Long Kiss Goodnight "/>
        <s v="2 Guns "/>
        <s v="The Family Man "/>
        <s v="Gangster Squad "/>
        <s v="The Soloist "/>
        <s v="The Legend of Bagger Vance "/>
        <s v="Sinbad: Legend of the Seven Seas "/>
        <s v="Event Horizon "/>
        <s v="The Great Raid "/>
        <s v="Just Like Heaven "/>
        <s v="City of Angels "/>
        <s v="The Pirates! Band of Misfits "/>
        <s v="Blade II "/>
        <s v="Patch Adams "/>
        <s v="Stepmom "/>
        <s v="Unfaithful "/>
        <s v="Absolute Power "/>
        <s v="American Reunion "/>
        <s v="Free State of Jones "/>
        <s v="The Bone Collector "/>
        <s v="The Client "/>
        <s v="The Proposal "/>
        <s v="The Living Daylights "/>
        <s v="The Other Boleyn Girl "/>
        <s v="Sweet November "/>
        <s v="The Ninth Gate "/>
        <s v="Ghosts of Mississippi "/>
        <s v="Lethal Weapon 3 "/>
        <s v="Resident Evil "/>
        <s v="In Time "/>
        <s v="Walk Hard: The Dewey Cox Story "/>
        <s v="The Tree of Life "/>
        <s v="This Is the End "/>
        <s v="Dodgeball: A True Underdog Story "/>
        <s v="Analyze This "/>
        <s v="Take the Lead "/>
        <s v="Love &amp; Other Drugs "/>
        <s v="Pride and Glory "/>
        <s v="The New World "/>
        <s v="Taking Woodstock "/>
        <s v="Safe Haven "/>
        <s v="Hocus Pocus "/>
        <s v="Mystery, Alaska "/>
        <s v="Money Monster "/>
        <s v="The Best of Me "/>
        <s v="Bridget Jones's Diary "/>
        <s v="Nothing to Lose "/>
        <s v="The Hoax "/>
        <s v="Bad Lieutenant: Port of Call New Orleans "/>
        <s v="The Whole Nine Yards "/>
        <s v="Beyond the Sea "/>
        <s v="Final Destination "/>
        <s v="Marvin's Room "/>
        <s v="Coco Before Chanel "/>
        <s v="I Heart Huckabees "/>
        <s v="Moonlight Mile "/>
        <s v="The Beaver "/>
        <s v="Bad Moms "/>
        <s v="Selena "/>
        <s v="Ghost Town "/>
        <s v="Inherent Vice "/>
        <s v="The Oogieloves in the Big Balloon Adventure "/>
        <s v="The Exorcism of Emily Rose "/>
        <s v="Under the Tuscan Sun "/>
        <s v="Small Time Crooks "/>
        <s v="Center Stage "/>
        <s v="Dragonslayer "/>
        <s v="Midnight Special "/>
        <s v="Renaissance "/>
        <s v="The Best Man Holiday "/>
        <s v="Smokin' Aces "/>
        <s v="Brooklyn's Finest "/>
        <s v="The White Countess "/>
        <s v="When the Game Stands Tall "/>
        <s v="Ramona and Beezus "/>
        <s v="Tuck Everlasting "/>
        <s v="Confidence "/>
        <s v="A Mighty Heart "/>
        <s v="Transsiberian "/>
        <s v="White Fang "/>
        <s v="Catch a Fire "/>
        <s v="Serial Mom "/>
        <s v="The Call "/>
        <s v="Oscar and Lucinda "/>
        <s v="Machete "/>
        <s v="Project X "/>
        <s v="Tales from the Crypt: Demon Knight "/>
        <s v="Nick and Norah's Infinite Playlist "/>
        <s v="Kit Kittredge: An American Girl "/>
        <s v="Seeking a Friend for the End of the World "/>
        <s v="Bad Words "/>
        <s v="Killer Joe "/>
        <s v="My Blueberry Nights "/>
        <s v="Eulogy "/>
        <s v="The Lost City "/>
        <s v="The Best Man "/>
        <s v="The Way of the Gun "/>
        <s v="Repo! The Genetic Opera "/>
        <s v="Half Baked "/>
        <s v="Rumble in the Bronx "/>
        <s v="Albert Nobbs "/>
        <s v="Diamonds Are Forever "/>
        <s v="The Heart of Me "/>
        <s v="Wish I Was Here "/>
        <s v="Only the Strong "/>
        <s v="The Greatest "/>
        <s v="Bend It Like Beckham "/>
        <s v="Mambo Italiano "/>
        <s v="Lady in White "/>
        <s v="Police Academy "/>
        <s v="The Greatest Show on Earth "/>
        <s v="Scoop "/>
        <s v="The Rules of Attraction "/>
        <s v="Four Rooms "/>
        <s v="Just Looking "/>
        <s v="Kevin Hart: Let Me Explain "/>
        <s v="Six-String Samurai "/>
        <s v="May "/>
        <s v="Kissing Jessica Stein "/>
        <s v="The Ballad of Jack and Rose "/>
        <s v="Pontypool "/>
        <s v="Trucker "/>
        <s v="The Holy Girl "/>
        <s v="Next Stop Wonderland "/>
        <s v="Blue Car "/>
        <s v="Tumbleweeds "/>
        <s v="Old Joy "/>
        <s v="American Desi "/>
        <s v="Like Crazy "/>
        <s v="The Beast from 20,000 Fathoms "/>
        <s v="Your Sister's Sister "/>
        <s v="Facing the Giants "/>
        <s v="Pink Narcissus "/>
        <s v="John Carter "/>
        <s v="The Chronicles of Narnia: Prince Caspian "/>
        <s v="Terminator Salvation "/>
        <s v="Prince of Persia: The Sands of Time "/>
        <s v="The Legend of Tarzan "/>
        <s v="The Polar Express "/>
        <s v="The Hunger Games: Mockingjay - Part 2 "/>
        <s v="Terminator Genisys "/>
        <s v="Armageddon "/>
        <s v="Lethal Weapon 4 "/>
        <s v="Bad Boys II "/>
        <s v="Australia "/>
        <s v="The Da Vinci Code "/>
        <s v="The 13th Warrior "/>
        <s v="Elysium "/>
        <s v="Ice Age: Continental Drift "/>
        <s v="The Spiderwick Chronicles "/>
        <s v="Rush Hour 2 "/>
        <s v="What Lies Beneath "/>
        <s v="It's Complicated "/>
        <s v="Eagle Eye "/>
        <s v="The Manchurian Candidate "/>
        <s v="Tears of the Sun "/>
        <s v="Monster House "/>
        <s v="Bandits "/>
        <s v="Hostage "/>
        <s v="Titan A.E. "/>
        <s v="Talladega Nights: The Ballad of Ricky Bobby "/>
        <s v="Ransom "/>
        <s v="Due Date "/>
        <s v="Focus "/>
        <s v="Wyatt Earp "/>
        <s v="U-571 "/>
        <s v="Antz "/>
        <s v="Contagion "/>
        <s v="Joy "/>
        <s v="Edge of Darkness "/>
        <s v="Flyboys "/>
        <s v="Pocahontas "/>
        <s v="Hitch "/>
        <s v="Shanghai Noon "/>
        <s v="The Forbidden Kingdom "/>
        <s v="Central Intelligence "/>
        <s v="Outbreak "/>
        <s v="Curious George "/>
        <s v="Silent Hill "/>
        <s v="The Beach "/>
        <s v="Run All Night "/>
        <s v="Courage Under Fire "/>
        <s v="Dune "/>
        <s v="16 Blocks "/>
        <s v="The Mechanic "/>
        <s v="The Heat "/>
        <s v="Licence to Kill "/>
        <s v="The Interview "/>
        <s v="Man on a Ledge "/>
        <s v="Vantage Point "/>
        <s v="Secret Window "/>
        <s v="The Odd Life of Timothy Green "/>
        <s v="Star Trek: Generations "/>
        <s v="White Squall "/>
        <s v="Austin Powers: The Spy Who Shagged Me "/>
        <s v="Friends with Benefits "/>
        <s v="Underworld: Rise of the Lycans "/>
        <s v="J. Edgar "/>
        <s v="Blast from the Past "/>
        <s v="Midnight in the Garden of Good and Evil "/>
        <s v="Hoffa "/>
        <s v="The Prince of Tides "/>
        <s v="Black Rain "/>
        <s v="Drag Me to Hell "/>
        <s v="30 Days of Night "/>
        <s v="The Running Man "/>
        <s v="The Good Thief "/>
        <s v="Last Vegas "/>
        <s v="Zoolander "/>
        <s v="Kick-Ass 2 "/>
        <s v="Octopussy "/>
        <s v="Kiss the Girls "/>
        <s v="Flatliners "/>
        <s v="Nanny McPhee "/>
        <s v="The Sisterhood of the Traveling Pants "/>
        <s v="Kiss of the Dragon "/>
        <s v="A Lot Like Love "/>
        <s v="EuroTrip "/>
        <s v="Blindness "/>
        <s v="Zack and Miri Make a Porno "/>
        <s v="Joy Ride "/>
        <s v="Derailed "/>
        <s v="Summer of Sam "/>
        <s v="Never Back Down "/>
        <s v="Home Alone 2: Lost in New York "/>
        <s v="This Is Where I Leave You "/>
        <s v="Copycat "/>
        <s v="Home for the Holidays "/>
        <s v="The Greatest Story Ever Told "/>
        <s v="The Man Who Knew Too Little "/>
        <s v="The Weather Man "/>
        <s v="Burnt "/>
        <s v="Star Trek III: The Search for Spock "/>
        <s v="Diary of a Wimpy Kid: Rodrick Rules "/>
        <s v="Escobar: Paradise Lost "/>
        <s v="Hollywood Ending "/>
        <s v="The Immigrant "/>
        <s v="The Homesman "/>
        <s v="Wasabi "/>
        <s v="Bad Grandpa "/>
        <s v="The Last House on the Left "/>
        <s v="De-Lovely "/>
        <s v="Dark Blue "/>
        <s v="Promised Land "/>
        <s v="Jonah: A VeggieTales Movie "/>
        <s v="A Walk on the Moon "/>
        <s v="Attack the Block "/>
        <s v="I Love You Phillip Morris "/>
        <s v="The Funeral "/>
        <s v="Think Like a Man "/>
        <s v="Harold &amp; Kumar Escape from Guantanamo Bay "/>
        <s v="Yentl "/>
        <s v="Living Out Loud "/>
        <s v="Arbitrage "/>
        <s v="Pet Sematary "/>
        <s v="For Greater Glory: The True Story of Cristiada "/>
        <s v="The Second Best Exotic Marigold Hotel "/>
        <s v="Black or White "/>
        <s v="Romeo Is Bleeding "/>
        <s v="The Swindle "/>
        <s v="Rosewater "/>
        <s v="Severance "/>
        <s v="The Runaways "/>
        <s v="The Legend of Suriyothai "/>
        <s v="Opal Dream "/>
        <s v="Clay Pigeons "/>
        <s v="Dear Wendy "/>
        <s v="Auto Focus "/>
        <s v="The Work and the Glory II: American Zion "/>
        <s v="[Rec] 2 "/>
        <s v="Don Jon "/>
        <s v="Wonderland "/>
        <s v="Insidious: Chapter 2 "/>
        <s v="Saw II "/>
        <s v="Jackass: The Movie "/>
        <s v="A Nightmare on Elm Street 3: Dream Warriors "/>
        <s v="My Big Fat Greek Wedding "/>
        <s v="Slums of Beverly Hills "/>
        <s v="Thumbsucker "/>
        <s v="Shooting Fish "/>
        <s v="The Original Kings of Comedy "/>
        <s v="DysFunktional Family "/>
        <s v="Valley of the Heart's Delight "/>
        <s v="London "/>
        <s v="Sherrybaby "/>
        <s v="The Greatest Movie Ever Sold "/>
        <s v="Incident at Loch Ness "/>
        <s v="But I'm a Cheerleader "/>
        <s v="The Howling "/>
        <s v="Interview with the Assassin "/>
        <s v="Broken Vessels "/>
        <s v="Lonesome Jim "/>
        <s v="The Prophecy "/>
        <s v="Fighting Tommy Riley "/>
        <s v="Chuck &amp; Buck "/>
        <s v="The Brothers McMullen "/>
        <s v="The Puffy Chair "/>
        <s v="My Date with Drew "/>
        <s v="The Lone Ranger "/>
        <s v="Alice in Wonderland "/>
        <s v="Monsters vs. Aliens "/>
        <s v="Tomorrowland "/>
        <s v="Turbo "/>
        <s v="War of the Worlds "/>
        <s v="Dinosaur "/>
        <s v="Star Wars: Episode I - The Phantom Menace "/>
        <s v="Tomorrow Never Dies "/>
        <s v="Mr. &amp; Mrs. Smith "/>
        <s v="Gone in Sixty Seconds "/>
        <s v="Happy Feet "/>
        <s v="The Expendables "/>
        <s v="The Hangover Part II "/>
        <s v="Get Smart "/>
        <s v="Swordfish "/>
        <s v="Cloudy with a Chance of Meatballs 2 "/>
        <s v="The Lost World: Jurassic Park "/>
        <s v="Dreamgirls "/>
        <s v="Spanglish "/>
        <s v="The Village "/>
        <s v="Olympus Has Fallen "/>
        <s v="Killer Elite "/>
        <s v="Need for Speed "/>
        <s v="You've Got Mail "/>
        <s v="Sin City: A Dame to Kill For "/>
        <s v="The Horse Whisperer "/>
        <s v="Ladder 49 "/>
        <s v="A Civil Action "/>
        <s v="Beyond Borders "/>
        <s v="Instinct "/>
        <s v="From Paris with Love "/>
        <s v="Me, Myself &amp; Irene "/>
        <s v="The Replacements "/>
        <s v="Out of Time "/>
        <s v="For Love of the Game "/>
        <s v="Hereafter "/>
        <s v="Basic "/>
        <s v="The International "/>
        <s v="The Cotton Club "/>
        <s v="The Pelican Brief "/>
        <s v="Changing Lanes "/>
        <s v="Blended "/>
        <s v="Savages "/>
        <s v="Cellular "/>
        <s v="Big Trouble "/>
        <s v="Charlie St. Cloud "/>
        <s v="Here Comes the Boom "/>
        <s v="The Mirror Has Two Faces "/>
        <s v="The Mothman Prophecies "/>
        <s v="The Skeleton Key "/>
        <s v="8MM "/>
        <s v="Morning Glory "/>
        <s v="Big Miracle "/>
        <s v="The Ugly Truth "/>
        <s v="The Grandmaster "/>
        <s v="City of Ember "/>
        <s v="Premium Rush "/>
        <s v="The Four Feathers "/>
        <s v="Step Up Revolution "/>
        <s v="The Punisher "/>
        <s v="Safe "/>
        <s v="Extraordinary Measures "/>
        <s v="Letters to Juliet "/>
        <s v="Dead Man Down "/>
        <s v="Pitch Perfect 2 "/>
        <s v="How to Lose Friends &amp; Alienate People "/>
        <s v="A Walk Among the Tombstones "/>
        <s v="Red Eye "/>
        <s v="Pain &amp; Gain "/>
        <s v="In Good Company "/>
        <s v="Self/less "/>
        <s v="The Lucky One "/>
        <s v="Contraband "/>
        <s v="The Giver "/>
        <s v="Blood Ties "/>
        <s v="Stop-Loss "/>
        <s v="Where the Truth Lies "/>
        <s v="Kung Fu Killer "/>
        <s v="Footloose "/>
        <s v="Faster "/>
        <s v="The Informant! "/>
        <s v="Homefront "/>
        <s v="My Fellow Americans "/>
        <s v="Wild Things "/>
        <s v="Daybreakers "/>
        <s v="A Dangerous Method "/>
        <s v="The Crazies "/>
        <s v="Sex Drive "/>
        <s v="Youth in Revolt "/>
        <s v="Hoodwinked! "/>
        <s v="Let's Be Cops "/>
        <s v="Evil Dead "/>
        <s v="Fur: An Imaginary Portrait of Diane Arbus "/>
        <s v="Road Trip "/>
        <s v="Slither "/>
        <s v="Snitch "/>
        <s v="Jakob the Liar "/>
        <s v="Funny Games "/>
        <s v="A Perfect Getaway "/>
        <s v="Caravans "/>
        <s v="Margaret "/>
        <s v="Crazy/Beautiful "/>
        <s v="The Claim "/>
        <s v="Act of Valor "/>
        <s v="Step Up "/>
        <s v="Top Five "/>
        <s v="In the Land of Women "/>
        <s v="Recess: School's Out "/>
        <s v="Twilight Zone: The Movie "/>
        <s v="Road House "/>
        <s v="Can't Hardly Wait "/>
        <s v="Mo' Better Blues "/>
        <s v="Drop Dead Gorgeous "/>
        <s v="Jeff, Who Lives at Home "/>
        <s v="Bamboozled "/>
        <s v="The Joneses "/>
        <s v="Child's Play "/>
        <s v="The Purge: Anarchy "/>
        <s v="PCU "/>
        <s v="Crocodile Dundee "/>
        <s v="Awake "/>
        <s v="The DUFF "/>
        <s v="Brown Sugar "/>
        <s v="The Good Girl "/>
        <s v="Down in the Valley "/>
        <s v="The Blood of Heroes "/>
        <s v="The Other Side of Heaven "/>
        <s v="The Mighty Macs "/>
        <s v="Freeheld "/>
        <s v="Remember Me, My Love "/>
        <s v="Dolphins and Whales 3D: Tribes of the Ocean "/>
        <s v="Oculus "/>
        <s v="Mean Machine "/>
        <s v="Night Watch "/>
        <s v="You Kill Me "/>
        <s v="Stake Land "/>
        <s v="Ira &amp; Abby "/>
        <s v="Choke "/>
        <s v="Phantasm II "/>
        <s v="Boynton Beach Club "/>
        <s v="Shortbus "/>
        <s v="Killing Zoe "/>
        <s v="Session 9 "/>
        <s v="Stolen Summer "/>
        <s v="The Basket "/>
        <s v="Deterrence "/>
        <s v="Naturally Native "/>
        <s v="Hav Plenty "/>
        <s v="Fireproof "/>
        <s v="Groove "/>
        <s v="Hurricane Streets "/>
        <s v="The Living Wake "/>
        <s v="The Incredibly True Adventure of Two Girls in Love "/>
        <s v="Middle of Nowhere "/>
        <s v="She's Gotta Have It "/>
        <s v="Oz the Great and Powerful "/>
        <s v="Shrek Forever After "/>
        <s v="Terminator 3: Rise of the Machines "/>
        <s v="Alice Through the Looking Glass "/>
        <s v="Hancock "/>
        <s v="White House Down "/>
        <s v="Final Fantasy: The Spirits Within "/>
        <s v="The World Is Not Enough "/>
        <s v="Salt "/>
        <s v="Rio 2 "/>
        <s v="The Day After Tomorrow "/>
        <s v="The Perfect Storm "/>
        <s v="Night at the Museum "/>
        <s v="Ocean's Twelve "/>
        <s v="The Taking of Pelham 1 2 3 "/>
        <s v="The Interpreter "/>
        <s v="Air Force One "/>
        <s v="Click "/>
        <s v="The Longest Yard "/>
        <s v="Just Go with It "/>
        <s v="Minions "/>
        <s v="Funny People "/>
        <s v="Star Trek: Insurrection "/>
        <s v="Underworld: Awakening "/>
        <s v="The Sum of All Fears "/>
        <s v="Ted 2 "/>
        <s v="What Women Want "/>
        <s v="Space Cowboys "/>
        <s v="Cliffhanger "/>
        <s v="Mona Lisa Smile "/>
        <s v="The Dictator "/>
        <s v="Death Race "/>
        <s v="The Scorch Trials "/>
        <s v="Star Trek: Nemesis "/>
        <s v="Goosebumps "/>
        <s v="DragonHeart "/>
        <s v="Bowfinger "/>
        <s v="Death Becomes Her "/>
        <s v="Executive Decision "/>
        <s v="Alien 3 "/>
        <s v="Muppets Most Wanted "/>
        <s v="Burlesque "/>
        <s v="Elizabethtown "/>
        <s v="The Change-Up "/>
        <s v="How to Lose a Guy in 10 Days "/>
        <s v="Ninja Assassin "/>
        <s v="Blood Work "/>
        <s v="The Messenger: The Story of Joan of Arc "/>
        <s v="Death to Smoochy "/>
        <s v="Child 44 "/>
        <s v="Rat Race "/>
        <s v="Kate &amp; Leopold "/>
        <s v="Riding in Cars with Boys "/>
        <s v="Last Holiday "/>
        <s v="The Producers "/>
        <s v="Love in the Time of Cholera "/>
        <s v="Rambo: First Blood Part II "/>
        <s v="Double Jeopardy "/>
        <s v="Lucy "/>
        <s v="He's Just Not That Into You "/>
        <s v="17 Again "/>
        <s v="Behind Enemy Lines "/>
        <s v="Predators "/>
        <s v="Colombiana "/>
        <s v="Marie Antoinette "/>
        <s v="Grudge Match "/>
        <s v="Riddick "/>
        <s v="Switchback "/>
        <s v="Hot Tub Time Machine "/>
        <s v="Dolphin Tale 2 "/>
        <s v="Star Trek: The Motion Picture "/>
        <s v="The Man in the Iron Mask "/>
        <s v="Smilla's Sense of Snow "/>
        <s v="Phenomenon "/>
        <s v="The Number 23 "/>
        <s v="The Quick and the Dead "/>
        <s v="Big Daddy "/>
        <s v="American Pie 2 "/>
        <s v="Naked Gun 33 1/3: The Final Insult "/>
        <s v="Fright Night "/>
        <s v="The Last Stand "/>
        <s v="Keeping the Faith "/>
        <s v="Once Upon a Time in Mexico "/>
        <s v="Flawless "/>
        <s v="Mindhunters "/>
        <s v="The Raven "/>
        <s v="W. "/>
        <s v="She's the Man "/>
        <s v="The Losers "/>
        <s v="Brokedown Palace "/>
        <s v="The Santa Clause "/>
        <s v="Delivery Man "/>
        <s v="Diary of a Wimpy Kid: Dog Days "/>
        <s v="Hail, Caesar! "/>
        <s v="Beverly Hills Cop II "/>
        <s v="She's Out of My League "/>
        <s v="Pooh's Heffalump Movie "/>
        <s v="Be Kind Rewind "/>
        <s v="Bandslam "/>
        <s v="The Yards "/>
        <s v="Rapa Nui "/>
        <s v="Leap Year "/>
        <s v="The Invention of Lying "/>
        <s v="Neighbors "/>
        <s v="Anything Else "/>
        <s v="The Hills Have Eyes "/>
        <s v="Roar "/>
        <s v="Varsity Blues "/>
        <s v="Baby Boy "/>
        <s v="The Woman in Black "/>
        <s v="The Faculty "/>
        <s v="Because of Winn-Dixie "/>
        <s v="Keanu "/>
        <s v="New York Stories "/>
        <s v="The Assassin "/>
        <s v="The Iron Lady "/>
        <s v="Dirty Work "/>
        <s v="Solitary Man "/>
        <s v="Paper Towns "/>
        <s v="Project Almanac "/>
        <s v="Welcome to Collinwood "/>
        <s v="The Life Before Her Eyes "/>
        <s v="Jindabyne "/>
        <s v="There Goes My Baby "/>
        <s v="The Mighty Ducks "/>
        <s v="Hamlet 2 "/>
        <s v="New Nightmare "/>
        <s v="Brooklyn Rules "/>
        <s v="10th &amp; Wolf "/>
        <s v="Outside Providence "/>
        <s v="Factory Girl "/>
        <s v="Shade "/>
        <s v="Van Wilder: Party Liaison "/>
        <s v="Our Idiot Brother "/>
        <s v="Made "/>
        <s v="Everything Must Go "/>
        <s v="Winter Passing "/>
        <s v="Dreaming of Joseph Lees "/>
        <s v="Freakonomics "/>
        <s v="Northfork "/>
        <s v="The House of the Devil "/>
        <s v="The Quiet "/>
        <s v="The Brass Teapot "/>
        <s v="Dead Snow "/>
        <s v="The Blair Witch Project "/>
        <s v="The Singles Ward "/>
        <s v="Monsters "/>
        <s v="Compliance "/>
        <s v="Love and Other Catastrophes "/>
        <s v="The Grace Card "/>
        <s v="Newlyweds "/>
        <s v="Cars 2 "/>
        <s v="Jack the Giant Slayer "/>
        <s v="Transformers: Dark of the Moon "/>
        <s v="47 Ronin "/>
        <s v="The Chronicles of Narnia: The Voyage of the Dawn Treader "/>
        <s v="Beowulf "/>
        <s v="Knight and Day "/>
        <s v="Teenage Mutant Ninja Turtles: Out of the Shadows "/>
        <s v="Insurgent "/>
        <s v="The Mummy Returns "/>
        <s v="Transcendence "/>
        <s v="Twister "/>
        <s v="Robots "/>
        <s v="Space Jam "/>
        <s v="Mars Attacks! "/>
        <s v="Surrogates "/>
        <s v="The Angry Birds Movie "/>
        <s v="Wall Street: Money Never Sleeps "/>
        <s v="Dracula Untold "/>
        <s v="The Siege "/>
        <s v="Hart's War "/>
        <s v="This Means War "/>
        <s v="Astro Boy "/>
        <s v="Blades of Glory "/>
        <s v="Meet the Fockers "/>
        <s v="The General's Daughter "/>
        <s v="The Jackal "/>
        <s v="Paycheck "/>
        <s v="Alien: Resurrection "/>
        <s v="Intolerable Cruelty "/>
        <s v="The Internship "/>
        <s v="After the Sunset "/>
        <s v="American Wedding "/>
        <s v="Date Night "/>
        <s v="Tango &amp; Cash "/>
        <s v="Evita "/>
        <s v="Gods and Generals "/>
        <s v="Mamma Mia! "/>
        <s v="Anchorman 2: The Legend Continues "/>
        <s v="Don't Say a Word "/>
        <s v="Gremlins 2: The New Batch "/>
        <s v="Assassins "/>
        <s v="The Adventures of Ford Fairlane "/>
        <s v="My Best Friend's Wedding "/>
        <s v="Taken 2 "/>
        <s v="Tin Cup "/>
        <s v="Resident Evil: Extinction "/>
        <s v="The River Wild "/>
        <s v="Johnny English Reborn "/>
        <s v="High Crimes "/>
        <s v="The Warrior's Way "/>
        <s v="Horrible Bosses 2 "/>
        <s v="The Deep End of the Ocean "/>
        <s v="Blue Streak "/>
        <s v="Trainwreck "/>
        <s v="In &amp; Out "/>
        <s v="The Cell "/>
        <s v="TMNT "/>
        <s v="Ella Enchanted "/>
        <s v="Wimbledon "/>
        <s v="Femme Fatale "/>
        <s v="Thunder and the House of Magic "/>
        <s v="Transporter 2 "/>
        <s v="Repo Men "/>
        <s v="Going the Distance "/>
        <s v="Criminal "/>
        <s v="Moonraker "/>
        <s v="Arachnophobia "/>
        <s v="Ace Ventura: When Nature Calls "/>
        <s v="Hope Springs "/>
        <s v="A View to a Kill "/>
        <s v="Assault on Precinct 13 "/>
        <s v="Along Came a Spider "/>
        <s v="No Reservations "/>
        <s v="Formula 51 "/>
        <s v="Mr. Bean's Holiday "/>
        <s v="Dear John "/>
        <s v="War "/>
        <s v="Nurse Betty "/>
        <s v="Before I Go to Sleep "/>
        <s v="To Rome with Love "/>
        <s v="Hardball "/>
        <s v="The Tigger Movie "/>
        <s v="The American "/>
        <s v="Risen "/>
        <s v="A Very Harold &amp; Kumar 3D Christmas "/>
        <s v="Endless Love "/>
        <s v="One Night with the King "/>
        <s v="Triple 9 "/>
        <s v="Connie and Carla "/>
        <s v="Take Me Home Tonight "/>
        <s v="Kansas City "/>
        <s v="The Family Stone "/>
        <s v="Peggy Sue Got Married "/>
        <s v="Hitman "/>
        <s v="Beerfest "/>
        <s v="Sydney White "/>
        <s v="Country Strong "/>
        <s v="The November Man "/>
        <s v="You Will Meet a Tall Dark Stranger "/>
        <s v="Crazy in Alabama "/>
        <s v="The Astronaut Farmer "/>
        <s v="Chloe "/>
        <s v="Barbershop "/>
        <s v="Young Adult "/>
        <s v="For Your Consideration "/>
        <s v="Celebrity "/>
        <s v="Married Life "/>
        <s v="Out Cold "/>
        <s v="Devil "/>
        <s v="Very Bad Things "/>
        <s v="While We're Young "/>
        <s v="Edmond "/>
        <s v="The Boondock Saints II: All Saints Day "/>
        <s v="Code 46 "/>
        <s v="Cyrus "/>
        <s v="A Dog of Flanders "/>
        <s v="March or Die "/>
        <s v="Somewhere "/>
        <s v="Bran Nue Dae "/>
        <s v="The Brothers "/>
        <s v="Deadfall "/>
        <s v="Lone Wolf McQuade "/>
        <s v="Party Monster "/>
        <s v="Psycho Beach Party "/>
        <s v="The Big Tease "/>
        <s v="An Everlasting Piece "/>
        <s v="Letters to God "/>
        <s v="I Spit on Your Grave "/>
        <s v="Happy, Texas "/>
        <s v="My Name Is Bruce "/>
        <s v="Kill List "/>
        <s v="Paranormal Activity "/>
        <s v="The Broadway Melody "/>
        <s v="The Sticky Fingers of Time "/>
        <s v="Tadpole "/>
        <s v="Tiny Furniture "/>
        <s v="Cavite "/>
        <s v="Spider-Man 3 "/>
        <s v="Indiana Jones and the Kingdom of the Crystal Skull "/>
        <s v="Rush Hour 3 "/>
        <s v="Dark Shadows "/>
        <s v="Bee Movie "/>
        <s v="Night at the Museum: Secret of the Tomb "/>
        <s v="RoboCop "/>
        <s v="300: Rise of an Empire "/>
        <s v="The Campaign "/>
        <s v="The Saint "/>
        <s v="Tower Heist "/>
        <s v="Open Season "/>
        <s v="Last Action Hero "/>
        <s v="Wolf "/>
        <s v="Osmosis Jones "/>
        <s v="Entrapment "/>
        <s v="Proof of Life "/>
        <s v="Austin Powers in Goldmember "/>
        <s v="Jack Ryan: Shadow Recruit "/>
        <s v="Reign of Fire "/>
        <s v="Duplicity "/>
        <s v="Winter's Tale "/>
        <s v="Walking Tall "/>
        <s v="Flightplan "/>
        <s v="All the King's Men "/>
        <s v="Knowing "/>
        <s v="Shanghai Knights "/>
        <s v="Resident Evil: Apocalypse "/>
        <s v="Hannibal Rising "/>
        <s v="Mad City "/>
        <s v="Beautiful Creatures "/>
        <s v="Miss Congeniality "/>
        <s v="The Big Year "/>
        <s v="Scream 4 "/>
        <s v="Fever Pitch "/>
        <s v="The Magic Sword: Quest for Camelot "/>
        <s v="City by the Sea "/>
        <s v="City Hall "/>
        <s v="Alfie "/>
        <s v="Impostor "/>
        <s v="Hackers "/>
        <s v="Heartbreakers "/>
        <s v="Rock Star "/>
        <s v="Never Say Never Again "/>
        <s v="Sky High "/>
        <s v="This Is 40 "/>
        <s v="The Ladykillers "/>
        <s v="Mirrors "/>
        <s v="Predator 2 "/>
        <s v="Untraceable "/>
        <s v="Jersey Girl "/>
        <s v="Broken City "/>
        <s v="Parker "/>
        <s v="Lions for Lambs "/>
        <s v="Stigmata "/>
        <s v="Takers "/>
        <s v="The Princess Diaries "/>
        <s v="The First Wives Club "/>
        <s v="Step Up 3D "/>
        <s v="Deliver Us from Evil "/>
        <s v="The Five-Year Engagement "/>
        <s v="Alexander and the Terrible, Horrible, No Good, Very Bad Day "/>
        <s v="3 Days to Kill "/>
        <s v="Case 39 "/>
        <s v="The Statement "/>
        <s v="Final Destination 2 "/>
        <s v="The Fifth Estate "/>
        <s v="Ride Along "/>
        <s v="No Strings Attached "/>
        <s v="Mrs. Winterbourne "/>
        <s v="The Men Who Stare at Goats "/>
        <s v="Muppets from Space "/>
        <s v="Chéri "/>
        <s v="Vanity Fair "/>
        <s v="The Game Plan "/>
        <s v="Darling Lili "/>
        <s v="Bill &amp; Ted's Bogus Journey "/>
        <s v="Man of the Year "/>
        <s v="Crank: High Voltage "/>
        <s v="Willard "/>
        <s v="The Game of Their Lives "/>
        <s v="Land of the Dead "/>
        <s v="Legally Blonde "/>
        <s v="One Man's Hero "/>
        <s v="Step Up 2: The Streets "/>
        <s v="A Night at the Roxbury "/>
        <s v="Good "/>
        <s v="Diary of a Wimpy Kid "/>
        <s v="Mama "/>
        <s v="Krampus "/>
        <s v="The Craft "/>
        <s v="Flicka "/>
        <s v="Killing Them Softly "/>
        <s v="Idlewild "/>
        <s v="The Rocker "/>
        <s v="Idle Hands "/>
        <s v="Ong-bak 2 "/>
        <s v="Casino Jack "/>
        <s v="How High "/>
        <s v="Running with Scissors "/>
        <s v="The Perez Family "/>
        <s v="O "/>
        <s v="Saw III "/>
        <s v="Mad Max Beyond Thunderdome "/>
        <s v="Kung Pow: Enter the Fist "/>
        <s v="Cecil B. DeMented "/>
        <s v="High Heels and Low Lifes "/>
        <s v="Cinco de Mayo, La Batalla "/>
        <s v="Gracie "/>
        <s v="Princess Kaiulani "/>
        <s v="Splash "/>
        <s v="Extract "/>
        <s v="Warlock "/>
        <s v="Bride &amp; Prejudice "/>
        <s v="Split Second "/>
        <s v="Gerry "/>
        <s v="The Adventures of Huck Finn "/>
        <s v="Mystic Pizza "/>
        <s v="Come Early Morning "/>
        <s v="Lucky Break "/>
        <s v="April Fool's Day "/>
        <s v="Desert Blue "/>
        <s v="The Visit "/>
        <s v="Redacted "/>
        <s v="Porky's "/>
        <s v="Adore "/>
        <s v="The Other End of the Line "/>
        <s v="The Missing Person "/>
        <s v="I Want Someone to Eat Cheese With "/>
        <s v="The Hebrew Hammer "/>
        <s v="Certifiably Jonathan "/>
        <s v="Airborne "/>
        <s v="Beyond the Valley of the Dolls "/>
        <s v="Fiza "/>
        <s v="Orgazmo "/>
        <s v="Finishing the Game: The Search for a New Bruce Lee "/>
        <s v="Poultrygeist: Night of the Chicken Dead "/>
        <s v="Breaking Upwards "/>
        <s v="Superman Returns "/>
        <s v="The Golden Compass "/>
        <s v="Waterworld "/>
        <s v="Snow White and the Huntsman "/>
        <s v="The Sorcerer's Apprentice "/>
        <s v="Shrek the Third "/>
        <s v="Pearl Harbor "/>
        <s v="Die Another Day "/>
        <s v="Men in Black II "/>
        <s v="Fun with Dick and Jane "/>
        <s v="Exodus: Gods and Kings "/>
        <s v="Mission: Impossible II "/>
        <s v="Speed Racer "/>
        <s v="The Huntsman: Winter's War "/>
        <s v="San Andreas "/>
        <s v="Eraser "/>
        <s v="The Expendables 3 "/>
        <s v="The Devil's Own "/>
        <s v="Jumper "/>
        <s v="Deep Impact "/>
        <s v="Bedtime Stories "/>
        <s v="Immortals "/>
        <s v="Flight of the Phoenix "/>
        <s v="Sucker Punch "/>
        <s v="The Monuments Men "/>
        <s v="Sky Captain and the World of Tomorrow "/>
        <s v="The Kid "/>
        <s v="Zathura: A Space Adventure "/>
        <s v="Dragon Blade "/>
        <s v="Two Weeks Notice "/>
        <s v="Starsky &amp; Hutch "/>
        <s v="Up Close &amp; Personal "/>
        <s v="The Tale of Despereaux "/>
        <s v="Practical Magic "/>
        <s v="The Sentinel "/>
        <s v="Planet 51 "/>
        <s v="Mercury Rising "/>
        <s v="Dragonfly "/>
        <s v="Edtv "/>
        <s v="Inkheart "/>
        <s v="Daddy's Home "/>
        <s v="Hansel &amp; Gretel: Witch Hunters "/>
        <s v="I Am Number Four "/>
        <s v="Murder by Numbers "/>
        <s v="Dick Tracy "/>
        <s v="Johnny English "/>
        <s v="15 Minutes "/>
        <s v="The Mexican "/>
        <s v="Shall We Dance "/>
        <s v="Small Soldiers "/>
        <s v="A Million Ways to Die in the West "/>
        <s v="Renaissance Man "/>
        <s v="Sweet Home Alabama "/>
        <s v="Extreme Measures "/>
        <s v="How to Be Single "/>
        <s v="A Man Apart "/>
        <s v="Nanny McPhee Returns "/>
        <s v="The Good German "/>
        <s v="Vacation "/>
        <s v="27 Dresses "/>
        <s v="Rugrats in Paris: The Movie "/>
        <s v="13 Going on 30 "/>
        <s v="Message in a Bottle "/>
        <s v="Larry Crowne "/>
        <s v="The Replacement Killers "/>
        <s v="Chasing Liberty "/>
        <s v="Antitrust "/>
        <s v="30 Minutes or Less "/>
        <s v="Our Brand Is Crisis "/>
        <s v="Freaky Friday "/>
        <s v="Blood and Wine "/>
        <s v="The Bodyguard "/>
        <s v="Parental Guidance "/>
        <s v="Romeo Must Die "/>
        <s v="Money Talks "/>
        <s v="On the Road "/>
        <s v="Scream 2 "/>
        <s v="The Waterboy "/>
        <s v="Someone Like You... "/>
        <s v="Anywhere But Here "/>
        <s v="Hit and Run "/>
        <s v="Swing Vote "/>
        <s v="Lakeview Terrace "/>
        <s v="Eye for an Eye "/>
        <s v="Vampires "/>
        <s v="Lockout "/>
        <s v="Undisputed "/>
        <s v="Three to Tango "/>
        <s v="Birth "/>
        <s v="The Switch "/>
        <s v="My Big Fat Greek Wedding 2 "/>
        <s v="The Tailor of Panama "/>
        <s v="Private Benjamin "/>
        <s v="The Wedding Date "/>
        <s v="The Midnight Meat Train "/>
        <s v="Save the Last Dance "/>
        <s v="About Last Night "/>
        <s v="Loaded Weapon 1 "/>
        <s v="This Christmas "/>
        <s v="The Big Hit "/>
        <s v="Two Can Play That Game "/>
        <s v="Dick "/>
        <s v="Birthday Girl "/>
        <s v="The Killer Inside Me "/>
        <s v="The Purge: Election Year "/>
        <s v="Jeepers Creepers "/>
        <s v="Insidious: Chapter 3 "/>
        <s v="Wrong Turn "/>
        <s v="The Collection "/>
        <s v="The Oxford Murders "/>
        <s v="Next Friday "/>
        <s v="Two Evil Eyes "/>
        <s v="That Awkward Moment "/>
        <s v="Flashdance "/>
        <s v="Magic Mike "/>
        <s v="In Too Deep "/>
        <s v="Tales from the Hood "/>
        <s v="Snow Flower and the Secret Fan "/>
        <s v="R100 "/>
        <s v="As Above, So Below "/>
        <s v="Not Easily Broken "/>
        <s v="Albino Alligator "/>
        <s v="The Sweeney "/>
        <s v="Futuro Beach "/>
        <s v="She's the One "/>
        <s v="Hobo with a Shotgun "/>
        <s v="Anatomy "/>
        <s v="We Are Your Friends "/>
        <s v="Road Hard "/>
        <s v="Friday the 13th Part 2 "/>
        <s v="Down and Out with the Dolls "/>
        <s v="Beyond the Black Rainbow "/>
        <s v="The Battle of Shaker Heights "/>
        <s v="Safe Men "/>
        <s v="Alone with Her "/>
        <s v="Benji "/>
        <s v="The Slaughter Rule "/>
        <s v="What Happens in Vegas "/>
        <s v="Maniac "/>
        <s v="Sugar Town "/>
        <s v="Pink Flamingos "/>
        <s v="Transformers: Revenge of the Fallen "/>
        <s v="Sahara "/>
        <s v="How the Grinch Stole Christmas "/>
        <s v="Windtalkers "/>
        <s v="The Tourist "/>
        <s v="Hercules "/>
        <s v="The Alamo "/>
        <s v="The Fast and the Furious: Tokyo Drift "/>
        <s v="The Postman "/>
        <s v="The Last Witch Hunter "/>
        <s v="Arthur and the Invisibles "/>
        <s v="Grown Ups "/>
        <s v="Shark Tale "/>
        <s v="Soldier "/>
        <s v="Sphere "/>
        <s v="The SpongeBob Movie: Sponge Out of Water "/>
        <s v="S.W.A.T. "/>
        <s v="Mystery Men "/>
        <s v="Broken Arrow "/>
        <s v="World Trade Center "/>
        <s v="Righteous Kill "/>
        <s v="The Mortal Instruments: City of Bones "/>
        <s v="Leatherheads "/>
        <s v="Casper "/>
        <s v="Disclosure "/>
        <s v="Mr. Popper's Penguins "/>
        <s v="The Hunted "/>
        <s v="Into the Woods "/>
        <s v="Raising Helen "/>
        <s v="Dream House "/>
        <s v="Domino "/>
        <s v="Bedazzled "/>
        <s v="Taken 3 "/>
        <s v="The Cable Guy "/>
        <s v="Multiplicity "/>
        <s v="Deep Rising "/>
        <s v="Miracle at St. Anna "/>
        <s v="Victor Frankenstein "/>
        <s v="28 Days "/>
        <s v="Get Hard "/>
        <s v="The Other Woman "/>
        <s v="Medicine Man "/>
        <s v="The Shadow "/>
        <s v="Nomad: The Warrior "/>
        <s v="Nim's Island "/>
        <s v="The Rite "/>
        <s v="Neighbors 2: Sorority Rising "/>
        <s v="American Outlaws "/>
        <s v="Punisher: War Zone "/>
        <s v="Pushing Tin "/>
        <s v="Doomsday "/>
        <s v="Baby Mama "/>
        <s v="1911 "/>
        <s v="Divine Secrets of the Ya-Ya Sisterhood "/>
        <s v="The Newton Boys "/>
        <s v="Kindergarten Cop "/>
        <s v="Original Sin "/>
        <s v="Jimmy Neutron: Boy Genius "/>
        <s v="Teenage Mutant Ninja Turtles II: The Secret of the Ooze "/>
        <s v="The Gambler "/>
        <s v="Harley Davidson and the Marlboro Man "/>
        <s v="What's Your Number? "/>
        <s v="We're No Angels "/>
        <s v="Les couloirs du temps: Les visiteurs II "/>
        <s v="The Amityville Horror "/>
        <s v="City of Ghosts "/>
        <s v="Duets "/>
        <s v="Twins "/>
        <s v="The Object of My Affection "/>
        <s v="Firestarter "/>
        <s v="Dead Man on Campus "/>
        <s v="Light It Up "/>
        <s v="Quarantine "/>
        <s v="Critical Care "/>
        <s v="Dirty Grandpa "/>
        <s v="Saw VI "/>
        <s v="Raising Cain "/>
        <s v="Kabhi Alvida Naa Kehna "/>
        <s v="The Boy "/>
        <s v="The Corruptor "/>
        <s v="Kites "/>
        <s v="Showdown in Little Tokyo "/>
        <s v="Pathology "/>
        <s v="The Hotel New Hampshire "/>
        <s v="Men with Brooms "/>
        <s v="House of 1000 Corpses "/>
        <s v="Ca$h "/>
        <s v="Desert Dancer "/>
        <s v="Creepshow 2 "/>
        <s v="Kama Sutra: A Tale of Love "/>
        <s v="Beer League "/>
        <s v="Home Run "/>
        <s v="Blue Like Jazz "/>
        <s v="Godzilla 2000 "/>
        <s v="The Specials "/>
        <s v="For a Good Time, Call... "/>
        <s v="The R.M. "/>
        <s v="Never Again "/>
        <s v="Battleship "/>
        <s v="Night at the Museum: Battle of the Smithsonian "/>
        <s v="Happy Feet 2 "/>
        <s v="Teenage Mutant Ninja Turtles "/>
        <s v="Stuart Little "/>
        <s v="Jurassic Park III "/>
        <s v="Percy Jackson &amp; the Olympians: The Lightning Thief "/>
        <s v="Percy Jackson: Sea of Monsters "/>
        <s v="The 6th Day "/>
        <s v="The Time Machine "/>
        <s v="The Legend of Zorro "/>
        <s v="The Brothers Grimm "/>
        <s v="2 Fast 2 Furious "/>
        <s v="The Invasion "/>
        <s v="Vertical Limit "/>
        <s v="First Knight "/>
        <s v="Snake Eyes "/>
        <s v="Rock of Ages "/>
        <s v="Hall Pass "/>
        <s v="Abraham Lincoln: Vampire Hunter "/>
        <s v="Blade: Trinity "/>
        <s v="3000 Miles to Graceland "/>
        <s v="Days of Thunder "/>
        <s v="London Has Fallen "/>
        <s v="Analyze That "/>
        <s v="Resident Evil: Afterlife "/>
        <s v="Red Tails "/>
        <s v="Captain Corelli's Mandolin "/>
        <s v="Free Birds "/>
        <s v="Shaft "/>
        <s v="Beloved "/>
        <s v="Lucky You "/>
        <s v="The Peacemaker "/>
        <s v="Bridget Jones: The Edge of Reason "/>
        <s v="The Story of Us "/>
        <s v="Baby's Day Out "/>
        <s v="The One "/>
        <s v="The Indian in the Cupboard "/>
        <s v="The Ant Bully "/>
        <s v="Along Came Polly "/>
        <s v="Ride Along 2 "/>
        <s v="Shallow Hal "/>
        <s v="Escape from Planet Earth "/>
        <s v="Legal Eagles "/>
        <s v="Final Destination 5 "/>
        <s v="At First Sight "/>
        <s v="Kiss of Death "/>
        <s v="Memoirs of an Invisible Man "/>
        <s v="Cirque du Freak: The Vampire's Assistant "/>
        <s v="A Thousand Words "/>
        <s v="There Be Dragons "/>
        <s v="Guess Who "/>
        <s v="Must Love Dogs "/>
        <s v="Something Borrowed "/>
        <s v="The X Files: I Want to Believe "/>
        <s v="Laws of Attraction "/>
        <s v="The Incredible Burt Wonderstone "/>
        <s v="Hope Floats "/>
        <s v="Without a Paddle "/>
        <s v="Carrie "/>
        <s v="Sanctum "/>
        <s v="88 Minutes "/>
        <s v="The Rugrats Movie "/>
        <s v="Suspect Zero "/>
        <s v="Hide and Seek "/>
        <s v="The Ruins "/>
        <s v="The Possession "/>
        <s v="Stone Cold "/>
        <s v="Saving Silverman "/>
        <s v="Firefox "/>
        <s v="Premonition "/>
        <s v="Nancy Drew "/>
        <s v="My Best Friend's Girl "/>
        <s v="Georgia Rule "/>
        <s v="School for Scoundrels "/>
        <s v="A Cinderella Story "/>
        <s v="9½ Weeks "/>
        <s v="The Wraith "/>
        <s v="My Life in Ruins "/>
        <s v="The Texas Chainsaw Massacre: The Beginning "/>
        <s v="Joe Dirt "/>
        <s v="Slow Burn "/>
        <s v="3 Men and a Baby "/>
        <s v="Raise Your Voice "/>
        <s v="The Good Night "/>
        <s v="Poetic Justice "/>
        <s v="Gossip "/>
        <s v="The New Guy "/>
        <s v="Harriet the Spy "/>
        <s v="21 &amp; Over "/>
        <s v="Faithful "/>
        <s v="The Golden Child "/>
        <s v="Katy Perry: Part of Me "/>
        <s v="Fortress "/>
        <s v="Bring It On "/>
        <s v="Saw IV "/>
        <s v="The Grudge "/>
        <s v="The Fourth Kind "/>
        <s v="Sugar Hill "/>
        <s v="Reno 911!: Miami "/>
        <s v="Hey Arnold! The Movie "/>
        <s v="The Good Guy "/>
        <s v="The Extra Man "/>
        <s v="Friends with Money "/>
        <s v="200 Cigarettes "/>
        <s v="Halloween 4: The Return of Michael Myers "/>
        <s v="Digimon: The Movie "/>
        <s v="Hostel "/>
        <s v="Savage Grace "/>
        <s v="After.Life "/>
        <s v="The Night Listener "/>
        <s v="Prison "/>
        <s v="Among Giants "/>
        <s v="Jason Lives: Friday the 13th Part VI "/>
        <s v="Next Day Air "/>
        <s v="Fort McCoy "/>
        <s v="Tanner Hall "/>
        <s v="Friday the 13th: The Final Chapter "/>
        <s v="Sleep Dealer "/>
        <s v="The Last Sin Eater "/>
        <s v="Do You Believe? "/>
        <s v="From a Whisper to a Scream "/>
        <s v="Cry_Wolf "/>
        <s v="Kingdom of the Spiders "/>
        <s v="Straight Out of Brooklyn "/>
        <s v="2012 "/>
        <s v="G.I. Joe: The Rise of Cobra "/>
        <s v="Wrath of the Titans "/>
        <s v="The Wolfman "/>
        <s v="Pan "/>
        <s v="G.I. Joe: Retaliation "/>
        <s v="Noah "/>
        <s v="Clash of the Titans "/>
        <s v="Dante's Peak "/>
        <s v="The Green Hornet "/>
        <s v="Allegiant "/>
        <s v="Around the World in 80 Days "/>
        <s v="The Three Musketeers "/>
        <s v="Daylight "/>
        <s v="Nine "/>
        <s v="Babe: Pig in the City "/>
        <s v="Journey 2: The Mysterious Island "/>
        <s v="The League of Extraordinary Gentlemen "/>
        <s v="xXx "/>
        <s v="Battle Los Angeles "/>
        <s v="Hard Rain "/>
        <s v="Chicken Little "/>
        <s v="Deep Blue Sea "/>
        <s v="Stuck on You "/>
        <s v="Semi-Pro "/>
        <s v="The Fan "/>
        <s v="The Break-Up "/>
        <s v="Mr. Deeds "/>
        <s v="Firewall "/>
        <s v="G.I. Jane "/>
        <s v="Into the Storm "/>
        <s v="Into the Blue "/>
        <s v="Gamer "/>
        <s v="Mary Reilly "/>
        <s v="Journey to the Center of the Earth "/>
        <s v="All the Pretty Horses "/>
        <s v="Brüno "/>
        <s v="Cheaper by the Dozen "/>
        <s v="Made of Honor "/>
        <s v="Gothika "/>
        <s v="The Guilt Trip "/>
        <s v="Mickey Blue Eyes "/>
        <s v="Life or Something Like It "/>
        <s v="Duplex "/>
        <s v="Just Visiting "/>
        <s v="The Gunman "/>
        <s v="Species "/>
        <s v="The Nut Job "/>
        <s v="Splice "/>
        <s v="The Borrowers "/>
        <s v="Timecop "/>
        <s v="Pride and Prejudice and Zombies "/>
        <s v="Freddy vs. Jason "/>
        <s v="Final Destination 3 "/>
        <s v="Undercover Brother "/>
        <s v="What a Girl Wants "/>
        <s v="Cradle 2 the Grave "/>
        <s v="Straw Dogs "/>
        <s v="Jane Got a Gun "/>
        <s v="Haywire "/>
        <s v="The Net "/>
        <s v="The Glass House "/>
        <s v="Mad Money "/>
        <s v="Molly "/>
        <s v="The Best Little Whorehouse in Texas "/>
        <s v="Mortal Kombat "/>
        <s v="The Last Song "/>
        <s v="Return to Never Land "/>
        <s v="You Again "/>
        <s v="Monte Carlo "/>
        <s v="Paparazzi "/>
        <s v="Observe and Report "/>
        <s v="Conan the Destroyer "/>
        <s v="The Adventures of Elmo in Grouchland "/>
        <s v="Earth to Echo "/>
        <s v="54 "/>
        <s v="Heaven Is for Real "/>
        <s v="Saw V "/>
        <s v="She's All That "/>
        <s v="Friday After Next "/>
        <s v="A Low Down Dirty Shame "/>
        <s v="Get Over It "/>
        <s v="Teacher's Pet "/>
        <s v="School Daze "/>
        <s v="Novocaine "/>
        <s v="Song One "/>
        <s v="Paranormal Activity 3 "/>
        <s v="Falcon Rising "/>
        <s v="Love Stinks "/>
        <s v="The Last Time I Committed Suicide "/>
        <s v="The Divide "/>
        <s v="Saint John of Las Vegas "/>
        <s v="One to Another "/>
        <s v="The To Do List "/>
        <s v="Amigo "/>
        <s v="Rubber "/>
        <s v="Transformers: Age of Extinction "/>
        <s v="Hulk "/>
        <s v="Planet of the Apes "/>
        <s v="End of Days "/>
        <s v="Lara Croft: Tomb Raider "/>
        <s v="Hollow Man "/>
        <s v="Six Days Seven Nights "/>
        <s v="Looney Tunes: Back in Action "/>
        <s v="Red Planet "/>
        <s v="Be Cool "/>
        <s v="Hudson Hawk "/>
        <s v="Eat Pray Love "/>
        <s v="The Relic "/>
        <s v="Priest "/>
        <s v="Rambo III "/>
        <s v="The Watch "/>
        <s v="Bullet to the Head "/>
        <s v="Valentine's Day "/>
        <s v="Race to Witch Mountain "/>
        <s v="Escape from L.A. "/>
        <s v="America's Sweethearts "/>
        <s v="The Princess Diaries 2: Royal Engagement "/>
        <s v="Dumb and Dumber To "/>
        <s v="Drillbit Taylor "/>
        <s v="The Art of War "/>
        <s v="The Reaping "/>
        <s v="Sgt. Bilko "/>
        <s v="What to Expect When You're Expecting "/>
        <s v="Reindeer Games "/>
        <s v="Identity Thief "/>
        <s v="Flight of the Intruder "/>
        <s v="Sabotage "/>
        <s v="Playing for Keeps "/>
        <s v="Nacho Libre "/>
        <s v="Brick Mansions "/>
        <s v="Joyful Noise "/>
        <s v="What Just Happened "/>
        <s v="New Year's Eve "/>
        <s v="Love Ranch "/>
        <s v="Think Like a Man Too "/>
        <s v="The Little Vampire "/>
        <s v="Jaws 2 "/>
        <s v="Drumline "/>
        <s v="Armored "/>
        <s v="Bad Teacher "/>
        <s v="The Nutcracker "/>
        <s v="Deuce Bigalow: Male Gigolo "/>
        <s v="Barbershop 2: Back in Business "/>
        <s v="Love the Coopers "/>
        <s v="And So It Goes "/>
        <s v="How to Deal "/>
        <s v="Not Another Teen Movie "/>
        <s v="The Pirates Who Don't Do Anything: A VeggieTales Movie "/>
        <s v="Magic Mike XXL "/>
        <s v="All About the Benjamins "/>
        <s v="Thinner "/>
        <s v="Jefferson in Paris "/>
        <s v="A Nightmare on Elm Street 4: The Dream Master "/>
        <s v="Child's Play 2 "/>
        <s v="Admission "/>
        <s v="Screwed "/>
        <s v="Sparkle "/>
        <s v="Gun Shy "/>
        <s v="War, Inc. "/>
        <s v="Trust the Man "/>
        <s v="Skin Trade "/>
        <s v="Drive Me Crazy "/>
        <s v="Jumping the Broom "/>
        <s v="The 5th Quarter "/>
        <s v="Only God Forgives "/>
        <s v="Paranormal Activity 2 "/>
        <s v="The Purge "/>
        <s v="Diary of the Dead "/>
        <s v="Eye of the Dolphin "/>
        <s v="Friday the 13th Part III "/>
        <s v="Witchboard "/>
        <s v="The Ghastly Love of Johnny X "/>
        <s v="Eddie: The Sleepwalking Cannibal "/>
        <s v="Filly Brown "/>
        <s v="Unfriended "/>
        <s v="L!fe Happens "/>
        <s v="Open Water "/>
        <s v="Kiss the Bride "/>
        <s v="Green Lantern "/>
        <s v="Poseidon "/>
        <s v="R.I.P.D. "/>
        <s v="Fantastic 4: Rise of the Silver Surfer "/>
        <s v="Cutthroat Island "/>
        <s v="Pixels "/>
        <s v="Mission to Mars "/>
        <s v="Mirror Mirror "/>
        <s v="Four Christmases "/>
        <s v="The Pink Panther "/>
        <s v="Mighty Joe Young "/>
        <s v="Timeline "/>
        <s v="Pompeii "/>
        <s v="Fool's Gold "/>
        <s v="Lady in the Water "/>
        <s v="AVP: Alien vs. Predator "/>
        <s v="Bad Company "/>
        <s v="Legends of Oz: Dorothy's Return "/>
        <s v="Money Train "/>
        <s v="The Black Dahlia "/>
        <s v="Dark Water "/>
        <s v="That's My Boy "/>
        <s v="The Nutty Professor "/>
        <s v="Chain Reaction "/>
        <s v="Imagine That "/>
        <s v="You, Me and Dupree "/>
        <s v="Barnyard "/>
        <s v="Failure to Launch "/>
        <s v="Your Highness "/>
        <s v="What Planet Are You From? "/>
        <s v="Coyote Ugly "/>
        <s v="Kicking &amp; Screaming "/>
        <s v="Babylon A.D. "/>
        <s v="The Juror "/>
        <s v="Enough "/>
        <s v="Angel Eyes "/>
        <s v="Cop Out "/>
        <s v="The Benchwarmers "/>
        <s v="Valiant "/>
        <s v="I Dreamed of Africa "/>
        <s v="Snakes on a Plane "/>
        <s v="The Big Wedding "/>
        <s v="Blue Crush "/>
        <s v="Alex &amp; Emma "/>
        <s v="Runner Runner "/>
        <s v="The Promise "/>
        <s v="Lake Placid "/>
        <s v="Rugrats Go Wild "/>
        <s v="Jeepers Creepers II "/>
        <s v="Good Luck Chuck "/>
        <s v="Don't Be Afraid of the Dark "/>
        <s v="Bright Lights, Big City "/>
        <s v="The Box "/>
        <s v="Win a Date with Tad Hamilton! "/>
        <s v="The Crew "/>
        <s v="Son of God "/>
        <s v="A Guy Thing "/>
        <s v="12 Rounds "/>
        <s v="Machete Kills "/>
        <s v="House on Haunted Hill "/>
        <s v="Love Happens "/>
        <s v="I Know What You Did Last Summer "/>
        <s v="Saw 3D: The Final Chapter "/>
        <s v="40 Days and 40 Nights "/>
        <s v="Beastly "/>
        <s v="Dickie Roberts: Former Child Star "/>
        <s v="Drowning Mona "/>
        <s v="Why Did I Get Married? "/>
        <s v="The Skulls "/>
        <s v="The Muse "/>
        <s v="Hoot "/>
        <s v="No Good Deed "/>
        <s v="Bubble Boy "/>
        <s v="5 Days of War "/>
        <s v="The Banger Sisters "/>
        <s v="Deuces Wild "/>
        <s v="Malone "/>
        <s v="Club Dread "/>
        <s v="A Thin Line Between Love and Hate "/>
        <s v="New in Town "/>
        <s v="The Singing Detective "/>
        <s v="House at the End of the Street "/>
        <s v="Diary of a Mad Black Woman "/>
        <s v="The Players Club "/>
        <s v="Maggie "/>
        <s v="The Last Exorcism "/>
        <s v="Two Girls and a Guy "/>
        <s v="Hardflip "/>
        <s v="Time Changer "/>
        <s v="Mercy Streets "/>
        <s v="The FP "/>
        <s v="Happy Christmas "/>
        <s v="Independence Day: Resurgence "/>
        <s v="Alexander "/>
        <s v="Ghostbusters "/>
        <s v="Gods of Egypt "/>
        <s v="The Twilight Saga: Breaking Dawn - Part 2 "/>
        <s v="The Smurfs "/>
        <s v="Little Fockers "/>
        <s v="Seventh Son "/>
        <s v="Charlie's Angels "/>
        <s v="You Don't Mess with the Zohan "/>
        <s v="Lara Croft Tomb Raider: The Cradle of Life "/>
        <s v="Collateral Damage "/>
        <s v="The Day the Earth Stood Still "/>
        <s v="Runaway Bride "/>
        <s v="Dreamcatcher "/>
        <s v="The Santa Clause 2 "/>
        <s v="Hop "/>
        <s v="Daddy Day Care "/>
        <s v="Couples Retreat "/>
        <s v="The Scorpion King "/>
        <s v="Mortdecai "/>
        <s v="The Pacifier "/>
        <s v="Æon Flux "/>
        <s v="Domestic Disturbance "/>
        <s v="Bulletproof Monk "/>
        <s v="Beverly Hills Cop III "/>
        <s v="Drive Angry "/>
        <s v="Scary Movie 3 "/>
        <s v="Monster-in-Law "/>
        <s v="The Bounty Hunter "/>
        <s v="Scream 3 "/>
        <s v="Autumn in New York "/>
        <s v="Joe Somebody "/>
        <s v="Whiteout "/>
        <s v="Stolen "/>
        <s v="Exit Wounds "/>
        <s v="What's the Worst That Could Happen? "/>
        <s v="Virtuosity "/>
        <s v="Mr 3000 "/>
        <s v="The Whole Ten Yards "/>
        <s v="In Dreams "/>
        <s v="The House Bunny "/>
        <s v="Piranha 3D "/>
        <s v="Bringing Down the House "/>
        <s v="How Stella Got Her Groove Back "/>
        <s v="Ghost Ship "/>
        <s v="The Man "/>
        <s v="People I Know "/>
        <s v="Thir13en Ghosts "/>
        <s v="Troop Beverly Hills "/>
        <s v="American Dreamz "/>
        <s v="Southland Tales "/>
        <s v="Double Impact "/>
        <s v="Nowhere to Run "/>
        <s v="Disturbing Behavior "/>
        <s v="Whatever It Takes "/>
        <s v="Crocodile Dundee II "/>
        <s v="My Bloody Valentine "/>
        <s v="Urban Legend "/>
        <s v="Dude, Where's My Car? "/>
        <s v="Invaders from Mars "/>
        <s v="The Last Days on Mars "/>
        <s v="White Noise "/>
        <s v="Employee of the Month "/>
        <s v="The Perfect Man "/>
        <s v="MacGruber "/>
        <s v="Atlas Shrugged II: The Strike "/>
        <s v="The Open Road "/>
        <s v="The Wendell Baker Story "/>
        <s v="Casa de mi Padre "/>
        <s v="The Texas Chainsaw Massacre 2 "/>
        <s v="The Timber "/>
        <s v="Nine Dead "/>
        <s v="Battle for the Planet of the Apes "/>
        <s v="Unsullied "/>
        <s v="Shalako "/>
        <s v="Girl House "/>
        <s v="C.H.U.D. "/>
        <s v="Creative Control "/>
        <s v="The Innkeepers "/>
        <s v="First Love, Last Rites "/>
        <s v="November "/>
        <s v="Sweet Sweetback's Baadasssss Song "/>
        <s v="Jupiter Ascending "/>
        <s v="Evan Almighty "/>
        <s v="Mars Needs Moms "/>
        <s v="Stuart Little 2 "/>
        <s v="Home on the Range "/>
        <s v="The Smurfs 2 "/>
        <s v="Batman Forever "/>
        <s v="Land of the Lost "/>
        <s v="Volcano "/>
        <s v="The Core "/>
        <s v="Grown Ups 2 "/>
        <s v="Hotel for Dogs "/>
        <s v="Killers "/>
        <s v="I Spy "/>
        <s v="Blackhat "/>
        <s v="The Last Legion "/>
        <s v="Resident Evil: Retribution "/>
        <s v="Cheaper by the Dozen 2 "/>
        <s v="Jingle All the Way "/>
        <s v="Under Siege 2: Dark Territory "/>
        <s v="George of the Jungle "/>
        <s v="Man of the House "/>
        <s v="The Specialist "/>
        <s v="Aliens in the Attic "/>
        <s v="Bangkok Dangerous "/>
        <s v="Boomerang "/>
        <s v="Red Riding Hood "/>
        <s v="Aloha "/>
        <s v="Head of State "/>
        <s v="Spy Kids "/>
        <s v="Old Dogs "/>
        <s v="Max Payne "/>
        <s v="Unfinished Business "/>
        <s v="Down to Earth "/>
        <s v="Bride Wars "/>
        <s v="Star Trek V: The Final Frontier "/>
        <s v="Eight Legged Freaks "/>
        <s v="The Spy Next Door "/>
        <s v="A Simple Wish "/>
        <s v="Maximum Risk "/>
        <s v="Play It to the Bone "/>
        <s v="The Adventurer: The Curse of the Midas Box "/>
        <s v="Stone "/>
        <s v="White Chicks "/>
        <s v="The Jungle Book 2 "/>
        <s v="Under the Rainbow "/>
        <s v="The Tempest "/>
        <s v="Just Married "/>
        <s v="The Young Messiah "/>
        <s v="See Spot Run "/>
        <s v="Big Fat Liar "/>
        <s v="The Man with the Iron Fists "/>
        <s v="Head Over Heels "/>
        <s v="Fun Size "/>
        <s v="The Crocodile Hunter: Collision Course "/>
        <s v="The Eye "/>
        <s v="Sorority Boys "/>
        <s v="The Guru "/>
        <s v="Darkness "/>
        <s v="The Lawnmower Man "/>
        <s v="Glee: The 3D Concert Movie "/>
        <s v="Prom "/>
        <s v="Hostel: Part II "/>
        <s v="Ta Ra Rum Pum "/>
        <s v="Annabelle "/>
        <s v="Moms' Night Out "/>
        <s v="The Loss of Sexual Innocence "/>
        <s v="A Nightmare on Elm Street 2: Freddy's Revenge "/>
        <s v="Martin Lawrence Live: Runteldat "/>
        <s v="Jawbreaker "/>
        <s v="Tusk "/>
        <s v="I Love Your Work "/>
        <s v="The Green Inferno "/>
        <s v="The Jimmy Show "/>
        <s v="Love in the Time of Monsters "/>
        <s v="Yesterday Was a Lie "/>
        <s v="The Birth of a Nation "/>
        <s v="How Do You Know "/>
        <s v="Point Break "/>
        <s v="A Good Day to Die Hard "/>
        <s v="Little Nicky "/>
        <s v="Hollywood Homicide "/>
        <s v="Doctor Dolittle "/>
        <s v="The Dilemma "/>
        <s v="The Tuxedo "/>
        <s v="The Glimmer Man "/>
        <s v="One for the Money "/>
        <s v="The Out-of-Towners "/>
        <s v="Against the Ropes "/>
        <s v="Isn't She Great "/>
        <s v="License to Wed "/>
        <s v="The Back-up Plan "/>
        <s v="House of Wax "/>
        <s v="The Astronaut's Wife "/>
        <s v="The Watcher "/>
        <s v="Bogus "/>
        <s v="Fled "/>
        <s v="Serving Sara "/>
        <s v="The Boss "/>
        <s v="Just My Luck "/>
        <s v="Welcome Home, Roscoe Jenkins "/>
        <s v="Bride of Chucky "/>
        <s v="The Adventures of Pinocchio "/>
        <s v="The Counselor "/>
        <s v="Double Take "/>
        <s v="Ready to Rumble "/>
        <s v="Josie and the Pussycats "/>
        <s v="Alpha and Omega "/>
        <s v="The Covenant "/>
        <s v="Loser "/>
        <s v="Strange Wilderness "/>
        <s v="By the Sea "/>
        <s v="Honey "/>
        <s v="Spy Hard "/>
        <s v="I Love You, Beth Cooper "/>
        <s v="Boys and Girls "/>
        <s v="The Lizzie McGuire Movie "/>
        <s v="Peeples "/>
        <s v="Post Grad "/>
        <s v="The Clan of the Cave Bear "/>
        <s v="Aquamarine "/>
        <s v="Max Keeble's Big Move "/>
        <s v="In the Cut "/>
        <s v="Tomcats "/>
        <s v="Slackers "/>
        <s v="Sleepover "/>
        <s v="The Brothers Solomon "/>
        <s v="Woman on Top "/>
        <s v="Aloft "/>
        <s v="Simply Irresistible "/>
        <s v="Salvation Boulevard "/>
        <s v="Spring Breakers "/>
        <s v="The Forsaken "/>
        <s v="D.E.B.S. "/>
        <s v="Spaced Invaders "/>
        <s v="Warlock: The Armageddon "/>
        <s v="8 Heads in a Duffel Bag "/>
        <s v="Bachelorette "/>
        <s v="Tim and Eric's Billion Dollar Movie "/>
        <s v="Friday the 13th Part VII: The New Blood "/>
        <s v="Silent House "/>
        <s v="Captive "/>
        <s v="Civil Brand "/>
        <s v="20 Dates "/>
        <s v="The Mummy: Tomb of the Dragon Emperor "/>
        <s v="Ghost Rider "/>
        <s v="The Stepford Wives "/>
        <s v="Flubber "/>
        <s v="Zookeeper "/>
        <s v="Walking with Dinosaurs 3D "/>
        <s v="Doom "/>
        <s v="Annie "/>
        <s v="Cats &amp; Dogs "/>
        <s v="Alvin and the Chipmunks "/>
        <s v="Christmas with the Kranks "/>
        <s v="Scary Movie 2 "/>
        <s v="The Medallion "/>
        <s v="The Final Destination "/>
        <s v="Spawn "/>
        <s v="Ri¢hie Ri¢h "/>
        <s v="Texas Rangers "/>
        <s v="The 5th Wave "/>
        <s v="Twilight "/>
        <s v="Queen of the Damned "/>
        <s v="Chill Factor "/>
        <s v="Little Black Book "/>
        <s v="The Wedding Planner "/>
        <s v="Paul Blart: Mall Cop "/>
        <s v="Legion "/>
        <s v="Clockstoppers "/>
        <s v="Welcome to Mooseport "/>
        <s v="Flipper "/>
        <s v="The Wild Thornberrys Movie "/>
        <s v="Tank Girl "/>
        <s v="The Wiz "/>
        <s v="Catch That Kid "/>
        <s v="My Stepmother Is an Alien "/>
        <s v="Stomp the Yard "/>
        <s v="Sinister 2 "/>
        <s v="Over Her Dead Body "/>
        <s v="Sphinx "/>
        <s v="Good Intentions "/>
        <s v="American Heist "/>
        <s v="Shutter "/>
        <s v="Action Jackson "/>
        <s v="Halloween 5 "/>
        <s v="The Lazarus Effect "/>
        <s v="Addicted "/>
        <s v="Apollo 18 "/>
        <s v="Inescapable "/>
        <s v="Pootie Tang "/>
        <s v="The Marine 4: Moving Target "/>
        <s v="Forget Me Not "/>
        <s v="Speedway Junky "/>
        <s v="Fear Clinic "/>
        <s v="Donkey Punch "/>
        <s v="G-Force "/>
        <s v="Eragon "/>
        <s v="Lost in Space "/>
        <s v="Exorcist: The Beginning "/>
        <s v="I, Frankenstein "/>
        <s v="Random Hearts "/>
        <s v="Maid in Manhattan "/>
        <s v="The Dukes of Hazzard "/>
        <s v="The Scarlet Letter "/>
        <s v="Jade "/>
        <s v="The Sweetest Thing "/>
        <s v="Scary Movie 4 "/>
        <s v="Sex Tape "/>
        <s v="Bless the Child "/>
        <s v="Get Carter "/>
        <s v="Alex Rider: Operation Stormbreaker "/>
        <s v="Spy Kids 2: Island of Lost Dreams "/>
        <s v="Alex Cross "/>
        <s v="Hot Pursuit "/>
        <s v="The Order "/>
        <s v="Big Momma's House "/>
        <s v="Snow Dogs "/>
        <s v="Like Mike "/>
        <s v="My Super Ex-Girlfriend "/>
        <s v="The Cave "/>
        <s v="Unaccompanied Minors "/>
        <s v="Stealing Harvard "/>
        <s v="The Bridge of San Luis Rey "/>
        <s v="The Longshots "/>
        <s v="The Transporter Refueled "/>
        <s v="Stay Alive "/>
        <s v="Dylan Dog: Dead of Night "/>
        <s v="Good Boy! "/>
        <s v="Jennifer's Body "/>
        <s v="Vamps "/>
        <s v="Malibu's Most Wanted "/>
        <s v="The Hills Have Eyes II "/>
        <s v="Here on Earth "/>
        <s v="The Son of No One "/>
        <s v="Hot Tub Time Machine 2 "/>
        <s v="Excessive Force "/>
        <s v="Sorority Row "/>
        <s v="The Ladies Man "/>
        <s v="Return to the Blue Lagoon "/>
        <s v="Held Up "/>
        <s v="A Nightmare on Elm Street 5: The Dream Child "/>
        <s v="Miss March "/>
        <s v="House Party 2 "/>
        <s v="Air Bud "/>
        <s v="A Haunted House "/>
        <s v="2016: Obama's America "/>
        <s v="Thr3e "/>
        <s v="The Toxic Avenger Part II "/>
        <s v="The Lords of Salem "/>
        <s v="Not Cool "/>
        <s v="I Want Your Money "/>
        <s v="Stealth "/>
        <s v="Alvin and the Chipmunks: The Road Chip "/>
        <s v="Lucky Numbers "/>
        <s v="The Happening "/>
        <s v="Miss Congeniality 2: Armed and Fabulous "/>
        <s v="Congo "/>
        <s v="Garfield "/>
        <s v="Get Rich or Die Tryin' "/>
        <s v="Abduction "/>
        <s v="Cursed "/>
        <s v="Agent Cody Banks "/>
        <s v="The Grudge 2 "/>
        <s v="Silent Hill: Revelation 3D "/>
        <s v="Battle of the Year "/>
        <s v="Fame "/>
        <s v="The Legend of the Lone Ranger "/>
        <s v="When a Stranger Calls "/>
        <s v="Home Fries "/>
        <s v="Superstar "/>
        <s v="An American Haunting "/>
        <s v="Girl 6 "/>
        <s v="Madea's Family Reunion "/>
        <s v="Swimfan "/>
        <s v="The Brown Bunny "/>
        <s v="Baggage Claim "/>
        <s v="The Ten "/>
        <s v="Paranormal Activity: The Marked Ones "/>
        <s v="Doug's 1st Movie "/>
        <s v="Survival of the Dead "/>
        <s v="Compadres "/>
        <s v="Chernobyl Diaries "/>
        <s v="After Earth "/>
        <s v="Gulliver's Travels "/>
        <s v="The Haunted Mansion "/>
        <s v="Scooby-Doo "/>
        <s v="The Haunting "/>
        <s v="The Twilight Saga: Eclipse "/>
        <s v="Year One "/>
        <s v="My Favorite Martian "/>
        <s v="Meet Dave "/>
        <s v="Holy Man "/>
        <s v="The Big Bounce "/>
        <s v="The Phantom "/>
        <s v="Shadow Conspiracy "/>
        <s v="Superman III "/>
        <s v="The Darkest Hour "/>
        <s v="Seed of Chucky "/>
        <s v="Dracula 2000 "/>
        <s v="Ghosts of Mars "/>
        <s v="Scooby-Doo 2: Monsters Unleashed "/>
        <s v="Abandon "/>
        <s v="Say It Isn't So "/>
        <s v="I Don't Know How She Does It "/>
        <s v="Tammy "/>
        <s v="Shorts "/>
        <s v="The Cold Light of Day "/>
        <s v="Summer Catch "/>
        <s v="The Women "/>
        <s v="Halloween II "/>
        <s v="Eye of the Beholder "/>
        <s v="Boat Trip "/>
        <s v="Our Family Wedding "/>
        <s v="Snow Day "/>
        <s v="Down to You "/>
        <s v="Darkness Falls "/>
        <s v="Harvard Man "/>
        <s v="Freddy's Dead: The Final Nightmare "/>
        <s v="Halloween: The Curse of Michael Myers "/>
        <s v="Wild Wild West "/>
        <s v="Charlie's Angels: Full Throttle "/>
        <s v="102 Dalmatians "/>
        <s v="Elektra "/>
        <s v="Supernova "/>
        <s v="The Spirit "/>
        <s v="Zoolander 2 "/>
        <s v="The Flintstones "/>
        <s v="New York Minute "/>
        <s v="Black Knight "/>
        <s v="Knock Off "/>
        <s v="Godsend "/>
        <s v="Hoodwinked Too! Hood vs. Evil "/>
        <s v="DOA: Dead or Alive "/>
        <s v="Lost Souls "/>
        <s v="Crocodile Dundee in Los Angeles "/>
        <s v="My Soul to Take "/>
        <s v="The Animal "/>
        <s v="Teenage Mutant Ninja Turtles III "/>
        <s v="Madea's Witness Protection "/>
        <s v="Texas Chainsaw 3D "/>
        <s v="Envy "/>
        <s v="They "/>
        <s v="The Unborn "/>
        <s v="The Roommate "/>
        <s v="All About Steve "/>
        <s v="The Forest "/>
        <s v="The Barbarians "/>
        <s v="Chocolate: Deep Dark Secrets "/>
        <s v="Locker 13 "/>
        <s v="Monkeybone "/>
        <s v="Did You Hear About the Morgans? "/>
        <s v="Turbulence "/>
        <s v="Herbie Fully Loaded "/>
        <s v="Jonah Hex "/>
        <s v="Aliens vs. Predator: Requiem "/>
        <s v="Hanging Up "/>
        <s v="The Musketeer "/>
        <s v="Raise the Titanic "/>
        <s v="A Madea Christmas "/>
        <s v="The Next Best Thing "/>
        <s v="Pulse "/>
        <s v="The Marine "/>
        <s v="Valentine "/>
        <s v="Motherhood "/>
        <s v="Surfer, Dude "/>
        <s v="A Haunted House 2 "/>
        <s v="The Masked Saint "/>
        <s v="Friday the 13th: A New Beginning "/>
        <s v="Full Frontal "/>
        <s v="Gory Gory Hallelujah "/>
        <s v="American Ninja 2: The Confrontation "/>
        <s v="Yogi Bear "/>
        <s v="Dr. Dolittle 2 "/>
        <s v="The Twilight Saga: New Moon "/>
        <s v="Anaconda "/>
        <s v="Big Momma's House 2 "/>
        <s v="Showgirls "/>
        <s v="Warriors of Virtue "/>
        <s v="Howard the Duck "/>
        <s v="Legally Blonde 2: Red, White &amp; Blonde "/>
        <s v="Anacondas: The Hunt for the Blood Orchid "/>
        <s v="Half Past Dead "/>
        <s v="I Still Know What You Did Last Summer "/>
        <s v="Deuce Bigalow: European Gigolo "/>
        <s v="The Rage: Carrie 2 "/>
        <s v="Are We There Yet? "/>
        <s v="Confessions of a Teenage Drama Queen "/>
        <s v="Highlander: Endgame "/>
        <s v="The In Crowd "/>
        <s v="My Boss's Daughter "/>
        <s v="Breakfast of Champions "/>
        <s v="Corky Romano "/>
        <s v="College "/>
        <s v="Paranormal Activity 4 "/>
        <s v="90 Minutes in Heaven "/>
        <s v="The Boy Next Door "/>
        <s v="The Wash "/>
        <s v="Halloween III: Season of the Witch "/>
        <s v="The Virginity Hit "/>
        <s v="Detention of the Dead "/>
        <s v="Driven "/>
        <s v="Alvin and the Chipmunks: The Squeakquel "/>
        <s v="Happily N'Ever After "/>
        <s v="Extreme Ops "/>
        <s v="Space Chimps "/>
        <s v="Superhero Movie "/>
        <s v="Agent Cody Banks 2: Destination London "/>
        <s v="Code Name: The Cleaner "/>
        <s v="Can't Stop the Music "/>
        <s v="Juwanna Mann "/>
        <s v="Freddy Got Fingered "/>
        <s v="All the Queen's Men "/>
        <s v="Vampire in Brooklyn "/>
        <s v="The Vatican Tapes "/>
        <s v="High School Musical 3: Senior Year "/>
        <s v="Poltergeist III "/>
        <s v="Black Christmas "/>
        <s v="Friday the 13th Part VIII: Jason Takes Manhattan "/>
        <s v="The Perfect Match "/>
        <s v="Stonewall "/>
        <s v="Graduation Day "/>
        <s v="Queen Crab "/>
        <s v="Town &amp; Country "/>
        <s v="The Nutcracker in 3D "/>
        <s v="Alvin and the Chipmunks: Chipwrecked "/>
        <s v="Kangaroo Jack "/>
        <s v="The Shaggy Dog "/>
        <s v="On Deadly Ground "/>
        <s v="The Island of Dr. Moreau "/>
        <s v="Delgo "/>
        <s v="Paul Blart: Mall Cop 2 "/>
        <s v="Big Mommas: Like Father, Like Son "/>
        <s v="Ultraviolet "/>
        <s v="Why Did I Get Married Too? "/>
        <s v="Getaway "/>
        <s v="Black Nativity "/>
        <s v="Soul Plane "/>
        <s v="Jason X "/>
        <s v="Skyline "/>
        <s v="Ouija "/>
        <s v="Atlas Shrugged: Who Is John Galt? "/>
        <s v="Whipped "/>
        <s v="Fantastic Four "/>
        <s v="Sex and the City 2 "/>
        <s v="Nutty Professor II: The Klumps "/>
        <s v="Cats &amp; Dogs: The Revenge of Kitty Galore "/>
        <s v="Littleman "/>
        <s v="xXx: State of the Union "/>
        <s v="Ghost Rider: Spirit of Vengeance "/>
        <s v="Striptease "/>
        <s v="Fat Albert "/>
        <s v="Highlander: The Final Dimension "/>
        <s v="3 Ninjas Kick Back "/>
        <s v="An American Carol "/>
        <s v="In the Land of Blood and Honey "/>
        <s v="Johnson Family Vacation "/>
        <s v="Movie 43 "/>
        <s v="Jason Goes to Hell: The Final Friday "/>
        <s v="Foolish "/>
        <s v="The Salon "/>
        <s v="The Last Airbender "/>
        <s v="A Sound of Thunder "/>
        <s v="Basic Instinct 2 "/>
        <s v="The Legend of Hercules "/>
        <s v="Thunderbirds "/>
        <s v="Marmaduke "/>
        <s v="Ishtar "/>
        <s v="Zoom "/>
        <s v="Hannah Montana: The Movie "/>
        <s v="Undiscovered "/>
        <s v="No Vacancy "/>
        <s v="Bleeding Hearts "/>
        <s v="The Devil Inside "/>
        <s v="The Gallows "/>
        <s v="The Adventures of Rocky &amp; Bullwinkle "/>
        <s v="Inspector Gadget "/>
        <s v="Fifty Shades of Grey "/>
        <s v="Spy Kids 3-D: Game Over "/>
        <s v="Universal Soldier: The Return "/>
        <s v="Wing Commander "/>
        <s v="Underclassman "/>
        <s v="King's Ransom "/>
        <s v="Megiddo: The Omega Code 2 "/>
        <s v="Boogeyman "/>
        <s v="I Can Do Bad All by Myself "/>
        <s v="The Apparition "/>
        <s v="Halloween: Resurrection "/>
        <s v="Urban Legends: Final Cut "/>
        <s v="One Direction: This Is Us "/>
        <s v="On the Line "/>
        <s v="Chain Letter "/>
        <s v="In Her Line of Fire "/>
        <s v="The Legend of God's Gun "/>
        <s v="Super Mario Bros. "/>
        <s v="Torque "/>
        <s v="Shark Night 3D "/>
        <s v="The Country Bears "/>
        <s v="Book of Shadows: Blair Witch 2 "/>
        <s v="Devil's Due "/>
        <s v="The Last Exorcism Part II "/>
        <s v="3 Strikes "/>
        <s v="Fight to the Finish "/>
        <s v="Western Religion "/>
        <s v="The Stewardesses "/>
        <s v="All Superheroes Must Die "/>
        <s v="Meet the Deedles "/>
        <s v="RoboCop 3 "/>
        <s v="One Missed Call "/>
        <s v="Prom Night "/>
        <s v="Soul Survivors "/>
        <s v="Blonde Ambition "/>
        <s v="I Got the Hook Up "/>
        <s v="Go for It! "/>
        <s v="The Canyons "/>
        <s v="The Cat in the Hat "/>
        <s v="The Adventures of Pluto Nash "/>
        <s v="The Love Guru "/>
        <s v="In the Name of the King: A Dungeon Siege Tale "/>
        <s v="Street Fighter "/>
        <s v="Furry Vengeance "/>
        <s v="Dudley Do-Right "/>
        <s v="Woo "/>
        <s v="Beastmaster 2: Through the Portal of Time "/>
        <s v="The Haunting of Molly Hartley "/>
        <s v="Batman &amp; Robin "/>
        <s v="Speed 2: Cruise Control "/>
        <s v="Street Fighter: The Legend of Chun-Li "/>
        <s v="Mortal Kombat: Annihilation "/>
        <s v="Beverly Hills Chihuahua "/>
        <s v="The Lion of Judah "/>
        <s v="Run, Hide, Die "/>
        <s v="Ballistic: Ecks vs. Sever "/>
        <s v="The Flintstones in Viva Rock Vegas "/>
        <s v="Dragon Wars: D-War "/>
        <s v="Spy Kids: All the Time in the World in 4D "/>
        <s v="Thomas and the Magic Railroad "/>
        <s v="Superman IV: The Quest for Peace "/>
        <s v="The Last Godfather "/>
        <s v="Swept Away "/>
        <s v="Bats "/>
        <s v="Luminarias "/>
        <s v="The Adventures of Sharkboy and Lavagirl 3-D "/>
        <s v="Dance Flick "/>
        <s v="Vampires Suck "/>
        <s v="Scary Movie 5 "/>
        <s v="Megaforce "/>
        <s v="An Alan Smithee Film: Burn Hollywood Burn "/>
        <s v="You Got Served "/>
        <s v="The Omega Code "/>
        <s v="Fifty Shades of Black "/>
        <s v="Jack and Jill "/>
        <s v="Dumb and Dumberer: When Harry Met Lloyd "/>
        <s v="God's Not Dead 2 "/>
        <s v="Catwoman "/>
        <s v="Feardotcom "/>
        <s v="Spice World "/>
        <s v="The Master of Disguise "/>
        <s v="Crossroads "/>
        <s v="Bucky Larson: Born to Be a Star "/>
        <s v="Police Academy: Mission to Moscow "/>
        <s v="Fascination "/>
        <s v="The Book of Mormon Movie, Volume 1: The Journey "/>
        <s v="Neal 'N' Nikki "/>
        <s v="Without Men "/>
        <s v="Teen Wolf Too "/>
        <s v="Left Behind "/>
        <s v="Larry the Cable Guy: Health Inspector "/>
        <s v="Witless Protection "/>
        <s v="Rollerball "/>
        <s v="Shanghai Surprise "/>
        <s v="Phat Girlz "/>
        <s v="BloodRayne "/>
        <s v="Daddy Day Camp "/>
        <s v="Jaws: The Revenge "/>
        <s v="Doogal "/>
        <s v="Marci X "/>
        <s v="Steel "/>
        <s v="Barney's Great Adventure "/>
        <s v="Mutant World "/>
        <s v="Frat Party "/>
        <s v="Inchon "/>
        <s v="Meet the Spartans "/>
        <s v="Dragonball: Evolution "/>
        <s v="Date Movie "/>
        <s v="The Real Cancun "/>
        <s v="Baby Geniuses "/>
        <s v="Battlefield Earth "/>
        <s v="Gigli "/>
        <s v="Epic Movie "/>
        <s v="Alone in the Dark "/>
        <s v="Chairman of the Board "/>
        <s v="Son of the Mask "/>
        <s v="From Justin to Kelly "/>
        <s v="Glitter "/>
        <s v="Crossover "/>
        <s v="Who's Your Caddy? "/>
        <s v="Disaster Movie "/>
        <s v="Superbabies: Baby Geniuses 2 "/>
        <s v="Justin Bieber: Never Say Never "/>
        <m/>
      </sharedItems>
    </cacheField>
    <cacheField name="language" numFmtId="0">
      <sharedItems containsBlank="1" count="40">
        <s v="English"/>
        <s v="Italian"/>
        <s v="Portuguese"/>
        <s v="Japanese"/>
        <s v="None"/>
        <s v="German"/>
        <s v="Persian"/>
        <s v="French"/>
        <s v="Telugu"/>
        <s v="Korean"/>
        <s v="Danish"/>
        <s v="Spanish"/>
        <s v="Indonesian"/>
        <s v="Hindi"/>
        <s v="Hebrew"/>
        <s v="Mandarin"/>
        <s v="Romanian"/>
        <s v="Maya"/>
        <s v="Dutch"/>
        <s v="Cantonese"/>
        <s v="Dari"/>
        <s v="Norwegian"/>
        <s v="Swedish"/>
        <s v="Aboriginal"/>
        <s v="Dzongkha"/>
        <s v="Czech"/>
        <s v="Vietnamese"/>
        <s v="Mongolian"/>
        <s v="Zulu"/>
        <s v="Arabic"/>
        <s v="Aramaic"/>
        <s v="Hungarian"/>
        <s v="Thai"/>
        <s v="Icelandic"/>
        <s v="Filipino"/>
        <s v="Russian"/>
        <s v="Kazakh"/>
        <s v="Bosnian"/>
        <m/>
        <s v="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178.476539351897" createdVersion="5" refreshedVersion="5" minRefreshableVersion="3" recordCount="3920" xr:uid="{00000000-000A-0000-FFFF-FFFF01000000}">
  <cacheSource type="worksheet">
    <worksheetSource ref="A1:C1048576" sheet="MOVIE GENRE"/>
  </cacheSource>
  <cacheFields count="3">
    <cacheField name="GENRE" numFmtId="0">
      <sharedItems containsBlank="1" count="18">
        <s v="Crime"/>
        <s v="Action"/>
        <s v="Biography"/>
        <s v="Western"/>
        <s v="Drama"/>
        <s v="Comedy"/>
        <s v="Adventure"/>
        <s v="Horror"/>
        <s v="Mystery"/>
        <s v="Documentary"/>
        <s v="Sci-Fi"/>
        <s v="Animation"/>
        <s v="Fantasy"/>
        <s v="Family"/>
        <s v="Musical"/>
        <s v="Romance"/>
        <s v="Thriller"/>
        <m/>
      </sharedItems>
    </cacheField>
    <cacheField name="imdb_score" numFmtId="0">
      <sharedItems containsString="0" containsBlank="1" containsNumber="1" minValue="1.6" maxValue="9.3000000000000007" count="75">
        <n v="9.3000000000000007"/>
        <n v="9.1999999999999993"/>
        <n v="9"/>
        <n v="8.9"/>
        <n v="8.8000000000000007"/>
        <n v="8.6999999999999993"/>
        <n v="8.6"/>
        <n v="8.5"/>
        <n v="8.4"/>
        <n v="8.3000000000000007"/>
        <n v="8.1999999999999993"/>
        <n v="8.1"/>
        <n v="8"/>
        <n v="7.9"/>
        <n v="7.8"/>
        <n v="7.7"/>
        <n v="7.6"/>
        <n v="7.5"/>
        <n v="7.4"/>
        <n v="7.3"/>
        <n v="7.2"/>
        <n v="7.1"/>
        <n v="7"/>
        <n v="6.9"/>
        <n v="6.8"/>
        <n v="6.7"/>
        <n v="6.6"/>
        <n v="6.5"/>
        <n v="6.4"/>
        <n v="6.3"/>
        <n v="6.2"/>
        <n v="6.1"/>
        <n v="6"/>
        <n v="5.9"/>
        <n v="5.8"/>
        <n v="5.7"/>
        <n v="5.6"/>
        <n v="5.5"/>
        <n v="5.4"/>
        <n v="5.3"/>
        <n v="5.2"/>
        <n v="5.0999999999999996"/>
        <n v="5"/>
        <n v="4.9000000000000004"/>
        <n v="4.8"/>
        <n v="4.7"/>
        <n v="4.5999999999999996"/>
        <n v="4.5"/>
        <n v="4.4000000000000004"/>
        <n v="4.3"/>
        <n v="4.2"/>
        <n v="4.0999999999999996"/>
        <n v="4"/>
        <n v="3.9"/>
        <n v="3.8"/>
        <n v="3.7"/>
        <n v="3.6"/>
        <n v="3.5"/>
        <n v="3.4"/>
        <n v="3.3"/>
        <n v="3.2"/>
        <n v="3.1"/>
        <n v="3"/>
        <n v="2.9"/>
        <n v="2.8"/>
        <n v="2.7"/>
        <n v="2.5"/>
        <n v="2.4"/>
        <n v="2.2999999999999998"/>
        <n v="2.2000000000000002"/>
        <n v="2.1"/>
        <n v="2"/>
        <n v="1.9"/>
        <n v="1.6"/>
        <m/>
      </sharedItems>
    </cacheField>
    <cacheField name="MOVIES NAME" numFmtId="0">
      <sharedItems containsBlank="1" count="3818">
        <s v="The Shawshank Redemption "/>
        <s v="The Godfather "/>
        <s v="The Dark Knight "/>
        <s v="The Godfather: Part II "/>
        <s v="The Lord of the Rings: The Return of the King "/>
        <s v="Schindler's List "/>
        <s v="Pulp Fiction "/>
        <s v="The Good, the Bad and the Ugly "/>
        <s v="Inception "/>
        <s v="The Lord of the Rings: The Fellowship of the Ring "/>
        <s v="Fight Club "/>
        <s v="Forrest Gump "/>
        <s v="Star Wars: Episode V - The Empire Strikes Back "/>
        <s v="The Lord of the Rings: The Two Towers "/>
        <s v="The Matrix "/>
        <s v="Goodfellas "/>
        <s v="Star Wars: Episode IV - A New Hope "/>
        <s v="One Flew Over the Cuckoo's Nest "/>
        <s v="City of God "/>
        <s v="Seven Samurai "/>
        <s v="Interstellar "/>
        <s v="Saving Private Ryan "/>
        <s v="Se7en "/>
        <s v="The Silence of the Lambs "/>
        <s v="Spirited Away "/>
        <s v="American History X "/>
        <s v="The Usual Suspects "/>
        <s v="Modern Times "/>
        <s v="The Dark Knight Rises "/>
        <s v="Gladiator "/>
        <s v="Terminator 2: Judgment Day "/>
        <s v="Django Unchained "/>
        <s v="The Departed "/>
        <s v="The Lion King "/>
        <s v="The Green Mile "/>
        <s v="The Prestige "/>
        <s v="The Pianist "/>
        <s v="Apocalypse Now "/>
        <s v="Raiders of the Lost Ark "/>
        <s v="Psycho "/>
        <s v="Back to the Future "/>
        <s v="Alien "/>
        <s v="Memento "/>
        <s v="Samsara "/>
        <s v="Whiplash "/>
        <s v="The Lives of Others "/>
        <s v="Children of Heaven "/>
        <s v="WALL·E "/>
        <s v="Braveheart "/>
        <s v="Amélie "/>
        <s v="Baahubali: The Beginning "/>
        <s v="Star Wars: Episode VI - Return of the Jedi "/>
        <s v="Once Upon a Time in America "/>
        <s v="Princess Mononoke "/>
        <s v="Aliens "/>
        <s v="American Beauty "/>
        <s v="Lawrence of Arabia "/>
        <s v="Das Boot "/>
        <s v="Requiem for a Dream "/>
        <s v="Oldboy "/>
        <s v="Reservoir Dogs "/>
        <s v="A Separation "/>
        <s v="The Other Dream Team "/>
        <s v="Toy Story 3 "/>
        <s v="Up "/>
        <s v="Inside Out "/>
        <s v="Batman Begins "/>
        <s v="Inglourious Basterds "/>
        <s v="Indiana Jones and the Last Crusade "/>
        <s v="L.A. Confidential "/>
        <s v="Toy Story "/>
        <s v="Scarface "/>
        <s v="Eternal Sunshine of the Spotless Mind "/>
        <s v="Amadeus "/>
        <s v="Raging Bull "/>
        <s v="Metropolis "/>
        <s v="Unforgiven "/>
        <s v="Downfall "/>
        <s v="Room "/>
        <s v="Snatch "/>
        <s v="2001: A Space Odyssey "/>
        <s v="Good Will Hunting "/>
        <s v="The Sting "/>
        <s v="The Hunt "/>
        <s v="Some Like It Hot "/>
        <s v="No End in Sight "/>
        <s v="Hoop Dreams "/>
        <s v="Monty Python and the Holy Grail "/>
        <s v="Captain America: Civil War "/>
        <s v="How to Train Your Dragon "/>
        <s v="The Wolf of Wall Street "/>
        <s v="Finding Nemo "/>
        <s v="A Beautiful Mind "/>
        <s v="Casino "/>
        <s v="V for Vendetta "/>
        <s v="The Thing "/>
        <s v="Die Hard "/>
        <s v="Blade Runner "/>
        <s v="Gran Torino "/>
        <s v="Warrior "/>
        <s v="Howl's Moving Castle "/>
        <s v="Into the Wild "/>
        <s v="Pan's Labyrinth "/>
        <s v="The Big Lebowski "/>
        <s v="Incendies "/>
        <s v="Gone with the Wind "/>
        <s v="The Secret in Their Eyes "/>
        <s v="Trainspotting "/>
        <s v="The Bridge on the River Kwai "/>
        <s v="Lock, Stock and Two Smoking Barrels "/>
        <s v="The Act of Killing "/>
        <s v="On the Waterfront "/>
        <s v="The Avengers "/>
        <s v="Guardians of the Galaxy "/>
        <s v="Mad Max: Fury Road "/>
        <s v="The Revenant "/>
        <s v="The Bourne Ultimatum "/>
        <s v="Pirates of the Caribbean: The Curse of the Black Pearl "/>
        <s v="Monsters, Inc. "/>
        <s v="The Martian "/>
        <s v="Shutter Island "/>
        <s v="Jurassic Park "/>
        <s v="Gone Girl "/>
        <s v="The Truman Show "/>
        <s v="Deadpool "/>
        <s v="Kill Bill: Vol. 1 "/>
        <s v="Prisoners "/>
        <s v="The Sixth Sense "/>
        <s v="Sin City "/>
        <s v="Rush "/>
        <s v="The Grand Budapest Hotel "/>
        <s v="Million Dollar Baby "/>
        <s v="The Help "/>
        <s v="No Country for Old Men "/>
        <s v="There Will Be Blood "/>
        <s v="12 Years a Slave "/>
        <s v="Spotlight "/>
        <s v="Hotel Rwanda "/>
        <s v="The Imitation Game "/>
        <s v="The Princess Bride "/>
        <s v="Groundhog Day "/>
        <s v="The Sea Inside "/>
        <s v="Tae Guk Gi: The Brotherhood of War "/>
        <s v="Stand by Me "/>
        <s v="Akira "/>
        <s v="Elite Squad "/>
        <s v="The Terminator "/>
        <s v="Platoon "/>
        <s v="Butch Cassidy and the Sundance Kid "/>
        <s v="Donnie Darko "/>
        <s v="Annie Hall "/>
        <s v="The Wizard of Oz "/>
        <s v="Before Sunrise "/>
        <s v="The Best Years of Our Lives "/>
        <s v="Amores Perros "/>
        <s v="In the Shadow of the Moon "/>
        <s v="The Celebration "/>
        <s v="Rocky "/>
        <s v="Woodstock "/>
        <s v="Nothing But a Man "/>
        <s v="X-Men: Days of Future Past "/>
        <s v="Ratatouille "/>
        <s v="Star Trek "/>
        <s v="Life of Pi "/>
        <s v="Casino Royale "/>
        <s v="Blood Diamond "/>
        <s v="The Incredibles "/>
        <s v="Cinderella Man "/>
        <s v="Big Fish "/>
        <s v="The Pursuit of Happyness "/>
        <s v="Kill Bill: Vol. 2 "/>
        <s v="Catch Me If You Can "/>
        <s v="The Iron Giant "/>
        <s v="JFK "/>
        <s v="Serenity "/>
        <s v="Magnolia "/>
        <s v="Blood In, Blood Out "/>
        <s v="District 9 "/>
        <s v="Mystic River "/>
        <s v="Aladdin "/>
        <s v="Winged Migration "/>
        <s v="Rain Man "/>
        <s v="Her "/>
        <s v="Dances with Wolves "/>
        <s v="Dead Poets Society "/>
        <s v="The Artist "/>
        <s v="The King's Speech "/>
        <s v="Brazil "/>
        <s v="In Bruges "/>
        <s v="Mulholland Drive "/>
        <s v="Slumdog Millionaire "/>
        <s v="Black Swan "/>
        <s v="The Perks of Being a Wallflower "/>
        <s v="True Romance "/>
        <s v="Dancer in the Dark "/>
        <s v="The Exorcist "/>
        <s v="Jaws "/>
        <s v="Doctor Zhivago "/>
        <s v="The Straight Story "/>
        <s v="Fiddler on the Roof "/>
        <s v="Sicko "/>
        <s v="My Name Is Khan "/>
        <s v="The Sound of Music "/>
        <s v="Persepolis "/>
        <s v="Dallas Buyers Club "/>
        <s v="Shaun of the Dead "/>
        <s v="Sling Blade "/>
        <s v="Boyhood "/>
        <s v="Bowling for Columbine "/>
        <s v="Central Station "/>
        <s v="Young Frankenstein "/>
        <s v="Before Sunset "/>
        <s v="Waltz with Bashir "/>
        <s v="A Fistful of Dollars "/>
        <s v="Avatar "/>
        <s v="The Hobbit: The Desolation of Smaug "/>
        <s v="Iron Man "/>
        <s v="Edge of Tomorrow "/>
        <s v="Big Hero 6 "/>
        <s v="The Hobbit: An Unexpected Journey "/>
        <s v="How to Train Your Dragon 2 "/>
        <s v="Toy Story 2 "/>
        <s v="Children of Men "/>
        <s v="The Insider "/>
        <s v="The Hateful Eight "/>
        <s v="The Bourne Identity "/>
        <s v="Almost Famous "/>
        <s v="Captain Phillips "/>
        <s v="Shrek "/>
        <s v="Hero "/>
        <s v="The Notebook "/>
        <s v="Glory "/>
        <s v="Walk the Line "/>
        <s v="Straight Outta Compton "/>
        <s v="The Blues Brothers "/>
        <s v="The Right Stuff "/>
        <s v="Taken "/>
        <s v="The Untouchables "/>
        <s v="The World's Fastest Indian "/>
        <s v="Edward Scissorhands "/>
        <s v="Ed Wood "/>
        <s v="My Fair Lady "/>
        <s v="Halloween "/>
        <s v="Hot Fuzz "/>
        <s v="Crouching Tiger, Hidden Dragon "/>
        <s v="The Remains of the Day "/>
        <s v="Boogie Nights "/>
        <s v="Letters from Iwo Jima "/>
        <s v="Ernest &amp; Celestine "/>
        <s v="The Fighter "/>
        <s v="E.T. the Extra-Terrestrial "/>
        <s v="Crash "/>
        <s v="Amour "/>
        <s v="Nightcrawler "/>
        <s v="Little Miss Sunshine "/>
        <s v="Veer-Zaara "/>
        <s v="The Wrestler "/>
        <s v="The Chorus "/>
        <s v="Do the Right Thing "/>
        <s v="Moon "/>
        <s v="Before Midnight "/>
        <s v="Nine Queens "/>
        <s v="The Second Mother "/>
        <s v="4 Months, 3 Weeks and 2 Days "/>
        <s v="Once "/>
        <s v="Tangled "/>
        <s v="Skyfall "/>
        <s v="Star Trek Into Darkness "/>
        <s v="The Jungle Book "/>
        <s v="Captain America: The Winter Soldier "/>
        <s v="Wreck-It Ralph "/>
        <s v="The Curious Case of Benjamin Button "/>
        <s v="X-Men: First Class "/>
        <s v="Harry Potter and the Prisoner of Azkaban "/>
        <s v="Gravity "/>
        <s v="American Gangster "/>
        <s v="The Girl with the Dragon Tattoo "/>
        <s v="The Bourne Supremacy "/>
        <s v="Ocean's Eleven "/>
        <s v="Oceans "/>
        <s v="The Little Prince "/>
        <s v="The Lego Movie "/>
        <s v="Changeling "/>
        <s v="The Game "/>
        <s v="3:10 to Yuma "/>
        <s v="The Fugitive "/>
        <s v="Back to the Future Part II "/>
        <s v="The Conjuring 2 "/>
        <s v="The Last of the Mohicans "/>
        <s v="Apocalypto "/>
        <s v="Fantastic Mr. Fox "/>
        <s v="Gattaca "/>
        <s v="The Hangover "/>
        <s v="Donnie Brasco "/>
        <s v="Remember the Titans "/>
        <s v="Atonement "/>
        <s v="The Big Short "/>
        <s v="Pride &amp; Prejudice "/>
        <s v="Lucky Number Slevin "/>
        <s v="O Brother, Where Art Thou? "/>
        <s v="Tombstone "/>
        <s v="Finding Neverland "/>
        <s v="The Last Emperor "/>
        <s v="The Best Offer "/>
        <s v="Black Book "/>
        <s v="Joyeux Noel "/>
        <s v="South Park: Bigger Longer &amp; Uncut "/>
        <s v="Silver Linings Playbook "/>
        <s v="Kung Fu Hustle "/>
        <s v="Predator "/>
        <s v="Birdman or (The Unexpected Virtue of Ignorance) "/>
        <s v="Hamlet "/>
        <s v="The White Ribbon "/>
        <s v="The Verdict "/>
        <s v="Moonrise Kingdom "/>
        <s v="The Color Purple "/>
        <s v="Drive "/>
        <s v="Being John Malkovich "/>
        <s v="Glengarry Glen Ross "/>
        <s v="The Boy in the Striped Pajamas "/>
        <s v="The Fault in Our Stars "/>
        <s v="Nebraska "/>
        <s v="About Time "/>
        <s v="What's Eating Gilbert Grape "/>
        <s v="Office Space "/>
        <s v="Boyz n the Hood "/>
        <s v="Mary Poppins "/>
        <s v="Ordinary People "/>
        <s v="Hedwig and the Angry Inch "/>
        <s v="Character "/>
        <s v="Lost in Translation "/>
        <s v="Airplane! "/>
        <s v="Evil Dead II "/>
        <s v="Goldfinger "/>
        <s v="Happiness "/>
        <s v="Blazing Saddles "/>
        <s v="Maurice "/>
        <s v="Fantasia "/>
        <s v="The Triplets of Belleville "/>
        <s v="Gangster's Paradise: Jerusalema "/>
        <s v="Man on Wire "/>
        <s v="Run Lola Run "/>
        <s v="The Lunchbox "/>
        <s v="Top Hat "/>
        <s v="Murderball "/>
        <s v="Clerks "/>
        <s v="Titanic "/>
        <s v="The Last Samurai "/>
        <s v="Watchmen "/>
        <s v="Minority Report "/>
        <s v="Black Hawk Down "/>
        <s v="The Fifth Element "/>
        <s v="Cast Away "/>
        <s v="Zodiac "/>
        <s v="Road to Perdition "/>
        <s v="Stardust "/>
        <s v="Despicable Me "/>
        <s v="300 "/>
        <s v="Coraline "/>
        <s v="Man on Fire "/>
        <s v="A Very Long Engagement "/>
        <s v="Seven Pounds "/>
        <s v="As Good as It Gets "/>
        <s v="Eastern Promises "/>
        <s v="Training Day "/>
        <s v="Love Actually "/>
        <s v="Argo "/>
        <s v="The Social Network "/>
        <s v="Ray "/>
        <s v="The Count of Monte Cristo "/>
        <s v="Creed "/>
        <s v="The Blind Side "/>
        <s v="True Grit "/>
        <s v="Malcolm X "/>
        <s v="Ponyo "/>
        <s v="Midnight in Paris "/>
        <s v="Frost/Nixon "/>
        <s v="Kick-Ass "/>
        <s v="Dark City "/>
        <s v="Gettysburg "/>
        <s v="Dangerous Liaisons "/>
        <s v="Zombieland "/>
        <s v="Close Encounters of the Third Kind "/>
        <s v="21 Grams "/>
        <s v="Adaptation. "/>
        <s v="Fear and Loathing in Las Vegas "/>
        <s v="Sense and Sensibility "/>
        <s v="Philadelphia "/>
        <s v="End of Watch "/>
        <s v="The Theory of Everything "/>
        <s v="Match Point "/>
        <s v="Flipped "/>
        <s v="Brokeback Mountain "/>
        <s v="The Butterfly Effect "/>
        <s v="Ex Machina "/>
        <s v="Star Trek II: The Wrath of Khan "/>
        <s v="The Muppet Christmas Carol "/>
        <s v="The Great Beauty "/>
        <s v="City of Life and Death "/>
        <s v="The Visual Bible: The Gospel of John "/>
        <s v="Vera Drake "/>
        <s v="Rushmore "/>
        <s v="The Red Violin "/>
        <s v="Henry V "/>
        <s v="50/50 "/>
        <s v="The Secret of Kells "/>
        <s v="500 Days of Summer "/>
        <s v="Dazed and Confused "/>
        <s v="Nowhere in Africa "/>
        <s v="Control "/>
        <s v="Good Bye Lenin! "/>
        <s v="The Last King of Scotland "/>
        <s v="Shine "/>
        <s v="Billy Elliot "/>
        <s v="Y Tu Mamá También "/>
        <s v="The Barbarian Invasions "/>
        <s v="The Sweet Hereafter "/>
        <s v="The Machinist "/>
        <s v="25th Hour "/>
        <s v="Lady Vengeance "/>
        <s v="Buen Día, Ramón "/>
        <s v="Mondays in the Sun "/>
        <s v="Religulous "/>
        <s v="This Is England "/>
        <s v="The Lady from Shanghai "/>
        <s v="Snow White and the Seven Dwarfs "/>
        <s v="Saw "/>
        <s v="You Can Count on Me "/>
        <s v="Dead Man's Shoes "/>
        <s v="Who Killed the Electric Car? "/>
        <s v="Taxi to the Dark Side "/>
        <s v="A Hard Day's Night "/>
        <s v="The Station Agent "/>
        <s v="Bloody Sunday "/>
        <s v="42nd Street "/>
        <s v="The Trials of Darryl Hunt "/>
        <s v="Weekend "/>
        <s v="Dawn of the Planet of the Apes "/>
        <s v="Harry Potter and the Goblet of Fire "/>
        <s v="Frozen "/>
        <s v="Kung Fu Panda "/>
        <s v="The Hunger Games: Catching Fire "/>
        <s v="Star Wars: Episode III - Revenge of the Sith "/>
        <s v="The Flowers of War "/>
        <s v="Rise of the Planet of the Apes "/>
        <s v="Die Hard with a Vengeance "/>
        <s v="Sherlock Holmes "/>
        <s v="Enemy at the Gates "/>
        <s v="Fury "/>
        <s v="Munich "/>
        <s v="The Abyss "/>
        <s v="Ice Age "/>
        <s v="Apollo 13 "/>
        <s v="Les Misérables "/>
        <s v="Collateral "/>
        <s v="The Godfather: Part III "/>
        <s v="Moulin Rouge! "/>
        <s v="Grindhouse "/>
        <s v="The Thin Red Line "/>
        <s v="Interview with the Vampire: The Vampire Chronicles "/>
        <s v="Inside Man "/>
        <s v="Moneyball "/>
        <s v="Traffic "/>
        <s v="Star Trek: First Contact "/>
        <s v="Lord of War "/>
        <s v="Lone Survivor "/>
        <s v="Bridge of Spies "/>
        <s v="The Impossible "/>
        <s v="The Crow "/>
        <s v="The Hurricane "/>
        <s v="The Town "/>
        <s v="Batman "/>
        <s v="A Few Good Men "/>
        <s v="The Reader "/>
        <s v="The Hunt for Red October "/>
        <s v="Blow "/>
        <s v="Sicario "/>
        <s v="Secondhand Lions "/>
        <s v="Stranger Than Fiction "/>
        <s v="Midnight Run "/>
        <s v="Indiana Jones and the Temple of Doom "/>
        <s v="The Royal Tenenbaums "/>
        <s v="The Hours "/>
        <s v="The Fisher King "/>
        <s v="I Am Sam "/>
        <s v="Me Before You "/>
        <s v="Milk "/>
        <s v="High Fidelity "/>
        <s v="The Kite Runner "/>
        <s v="The Book Thief "/>
        <s v="United 93 "/>
        <s v="127 Hours "/>
        <s v="Superbad "/>
        <s v="The Others "/>
        <s v="The Illusionist "/>
        <s v="House of Sand and Fog "/>
        <s v="When Harry Met Sally... "/>
        <s v="Radio Days "/>
        <s v="The Great Debaters "/>
        <s v="The Hurt Locker "/>
        <s v="Kiss Kiss Bang Bang "/>
        <s v="Little Children "/>
        <s v="Philomena "/>
        <s v="House of Flying Daggers "/>
        <s v="Dead Man Walking "/>
        <s v="Army of Darkness "/>
        <s v="It's a Mad, Mad, Mad, Mad World "/>
        <s v="All or Nothing "/>
        <s v="28 Days Later... "/>
        <s v="Escape from Alcatraz "/>
        <s v="American Psycho "/>
        <s v="Thank You for Smoking "/>
        <s v="The Piano "/>
        <s v="A Single Man "/>
        <s v="The Last Temptation of Christ "/>
        <s v="The Damned United "/>
        <s v="West Side Story "/>
        <s v="Headhunters "/>
        <s v="Saint Ralph "/>
        <s v="Instructions Not Included "/>
        <s v="Lone Star "/>
        <s v="Whale Rider "/>
        <s v="Leaving Las Vegas "/>
        <s v="Waiting for Guffman "/>
        <s v="March of the Penguins "/>
        <s v="Animal House "/>
        <s v="Garden State "/>
        <s v="My Life Without Me "/>
        <s v="Fuel "/>
        <s v="Elling "/>
        <s v="Mad Max 2: The Road Warrior "/>
        <s v="The Legend of Drunken Master "/>
        <s v="Boys Don't Cry "/>
        <s v="The Raid: Redemption "/>
        <s v="Antarctica: A Year on Ice "/>
        <s v="Beyond the Mat "/>
        <s v="As It Is in Heaven "/>
        <s v="Ayurveda: Art of Being "/>
        <s v="Smiling Fish &amp; Goat on Fire "/>
        <s v="Avengers: Age of Ultron "/>
        <s v="Harry Potter and the Half-Blood Prince "/>
        <s v="The Hobbit: The Battle of the Five Armies "/>
        <s v="Star Trek Beyond "/>
        <s v="Hugo "/>
        <s v="Harry Potter and the Order of the Phoenix "/>
        <s v="Harry Potter and the Sorcerer's Stone "/>
        <s v="X-Men 2 "/>
        <s v="Sherlock Holmes: A Game of Shadows "/>
        <s v="Total Recall "/>
        <s v="The Aviator "/>
        <s v="Cloud Atlas "/>
        <s v="Gangs of New York "/>
        <s v="Mulan "/>
        <s v="Scott Pilgrim vs. the World "/>
        <s v="Despicable Me 2 "/>
        <s v="Perfume: The Story of a Murderer "/>
        <s v="The Devil's Advocate "/>
        <s v="The Life of David Gale "/>
        <s v="Sleepers "/>
        <s v="Pinocchio "/>
        <s v="Bram Stoker's Dracula "/>
        <s v="42 "/>
        <s v="A Nightmare on Elm Street "/>
        <s v="Saving Mr. Banks "/>
        <s v="Source Code "/>
        <s v="A History of Violence "/>
        <s v="Legends of the Fall "/>
        <s v="The Curse of the Were-Rabbit "/>
        <s v="Southpaw "/>
        <s v="The Assassination of Jesse James by the Coward Robert Ford "/>
        <s v="Cry Freedom "/>
        <s v="Miracle "/>
        <s v="Open Range "/>
        <s v="The Constant Gardener "/>
        <s v="August Rush "/>
        <s v="Elizabeth "/>
        <s v="Tora! Tora! Tora! "/>
        <s v="Eddie the Eagle "/>
        <s v="The Bridges of Madison County "/>
        <s v="Freedom Writers "/>
        <s v="The Conjuring "/>
        <s v="Selma "/>
        <s v="Babel "/>
        <s v="Doubt "/>
        <s v="Reign Over Me "/>
        <s v="Bullets Over Broadway "/>
        <s v="Synecdoche, New York "/>
        <s v="Equilibrium "/>
        <s v="The Painted Veil "/>
        <s v="Life as a House "/>
        <s v="The Ice Storm "/>
        <s v="Sideways "/>
        <s v="A Simple Plan "/>
        <s v="Home Alone "/>
        <s v="Beetlejuice "/>
        <s v="Three Burials "/>
        <s v="Sarah's Key "/>
        <s v="Jackie Brown "/>
        <s v="2046 "/>
        <s v="Trade "/>
        <s v="10 Days in a Madhouse "/>
        <s v="Madadayo "/>
        <s v="My Cousin Vinny "/>
        <s v="Brooklyn "/>
        <s v="Oliver! "/>
        <s v="Richard III "/>
        <s v="The Texas Chain Saw Massacre "/>
        <s v="Juno "/>
        <s v="Good Night, and Good Luck. "/>
        <s v="Rabbit-Proof Fence "/>
        <s v="We Need to Talk About Kevin "/>
        <s v="Fahrenheit 9/11 "/>
        <s v="Best in Show "/>
        <s v="Still Alice "/>
        <s v="Rudderless "/>
        <s v="The Orphanage "/>
        <s v="Menace II Society "/>
        <s v="Gods and Monsters "/>
        <s v="Maria Full of Grace "/>
        <s v="From Russia with Love "/>
        <s v="Travelers and Magicians "/>
        <s v="In the Bedroom "/>
        <s v="Buffalo '66 "/>
        <s v="Fruitvale Station "/>
        <s v="Welcome to the Dollhouse "/>
        <s v="American Graffiti "/>
        <s v="Metropolitan "/>
        <s v="Burn "/>
        <s v="Call + Response "/>
        <s v="Roger &amp; Me "/>
        <s v="Pi "/>
        <s v="George Washington "/>
        <s v="The Circle "/>
        <s v="Mission: Impossible - Rogue Nation "/>
        <s v="Mission: Impossible - Ghost Protocol "/>
        <s v="Master and Commander: The Far Side of the World "/>
        <s v="Ant-Man "/>
        <s v="The Adventures of Tintin "/>
        <s v="Harry Potter and the Chamber of Secrets "/>
        <s v="Contact "/>
        <s v="X-Men "/>
        <s v="The Rock "/>
        <s v="The Simpsons Movie "/>
        <s v="Lincoln "/>
        <s v="Invictus "/>
        <s v="The Phantom of the Opera "/>
        <s v="Law Abiding Citizen "/>
        <s v="Zero Dark Thirty "/>
        <s v="Man on the Moon "/>
        <s v="Crazy, Stupid, Love. "/>
        <s v="13 Hours "/>
        <s v="The Judge "/>
        <s v="K-PAX "/>
        <s v="The Bucket List "/>
        <s v="Across the Universe "/>
        <s v="A Time to Kill "/>
        <s v="Back to the Future Part III "/>
        <s v="Mean Streets "/>
        <s v="Red Cliff "/>
        <s v="The English Patient "/>
        <s v="Poltergeist "/>
        <s v="Wonder Boys "/>
        <s v="The Walk "/>
        <s v="Up in the Air "/>
        <s v="Looper "/>
        <s v="Corpse Bride "/>
        <s v="The Next Three Days "/>
        <s v="Dawn of the Dead "/>
        <s v="My Sister's Keeper "/>
        <s v="A Passage to India "/>
        <s v="Notes on a Scandal "/>
        <s v="A Bridge Too Far "/>
        <s v="Shadowlands "/>
        <s v="Death at a Funeral "/>
        <s v="Deconstructing Harry "/>
        <s v="Topsy-Turvy "/>
        <s v="Little Boy "/>
        <s v="The Proposition "/>
        <s v="The Baader Meinhof Complex "/>
        <s v="McFarland, USA "/>
        <s v="Running Scared "/>
        <s v="Wall Street "/>
        <s v="Tootsie "/>
        <s v="National Lampoon's Vacation "/>
        <s v="Grosse Pointe Blank "/>
        <s v="Manderlay "/>
        <s v="Far from Heaven "/>
        <s v="Quills "/>
        <s v="Lars and the Real Girl "/>
        <s v="Witness "/>
        <s v="Frida "/>
        <s v="Rounders "/>
        <s v="A Walk to Remember "/>
        <s v="Inside Llewyn Davis "/>
        <s v="Dogma "/>
        <s v="Mud "/>
        <s v="Love Jones "/>
        <s v="Dirty Pretty Things "/>
        <s v="Much Ado About Nothing "/>
        <s v="Begin Again "/>
        <s v="Driving Miss Daisy "/>
        <s v="Capote "/>
        <s v="Layer Cake "/>
        <s v="Caddyshack "/>
        <s v="City Island "/>
        <s v="Ghost World "/>
        <s v="Clerks II "/>
        <s v="The Way Way Back "/>
        <s v="Heavenly Creatures "/>
        <s v="I Served the King of England "/>
        <s v="Take Shelter "/>
        <s v="Bound "/>
        <s v="Bella "/>
        <s v="Waking Ned Devine "/>
        <s v="A Room with a View "/>
        <s v="Summer Storm "/>
        <s v="Hustle &amp; Flow "/>
        <s v="Me and You and Everyone We Know "/>
        <s v="The Squid and the Whale "/>
        <s v="Journey from the Fall "/>
        <s v="Monsoon Wedding "/>
        <s v="Pink Ribbons, Inc. "/>
        <s v="Blue Valentine "/>
        <s v="Transamerica "/>
        <s v="20 Feet from Stardom "/>
        <s v="Wristcutters: A Love Story "/>
        <s v="Osama "/>
        <s v="Swingers "/>
        <s v="The Horse Boy "/>
        <s v="The Cure "/>
        <s v="Pirates of the Caribbean: Dead Man's Chest "/>
        <s v="Spider-Man 2 "/>
        <s v="Monsters University "/>
        <s v="The Great Gatsby "/>
        <s v="X-Men: Apocalypse "/>
        <s v="Warcraft "/>
        <s v="Kung Fu Panda 2 "/>
        <s v="Rise of the Guardians "/>
        <s v="Spider-Man "/>
        <s v="Megamind "/>
        <s v="Fast Five "/>
        <s v="The Croods "/>
        <s v="The Emperor's New Groove "/>
        <s v="The Spanish Prisoner "/>
        <s v="Men in Black "/>
        <s v="The Secret Life of Walter Mitty "/>
        <s v="Seabiscuit "/>
        <s v="Enemy of the State "/>
        <s v="Memoirs of a Geisha "/>
        <s v="The Hunger Games "/>
        <s v="Face/Off "/>
        <s v="Fantasia 2000 "/>
        <s v="Thirteen Days "/>
        <s v="Now You See Me "/>
        <s v="The Terminal "/>
        <s v="The Man from U.N.C.L.E. "/>
        <s v="Eyes Wide Shut "/>
        <s v="This Is It "/>
        <s v="American Sniper "/>
        <s v="Superman "/>
        <s v="Crimson Tide "/>
        <s v="Ronin "/>
        <s v="Jerry Maguire "/>
        <s v="Erin Brockovich "/>
        <s v="The Book of Life "/>
        <s v="The Negotiator "/>
        <s v="The Life Aquatic with Steve Zissou "/>
        <s v="The Infiltrator "/>
        <s v="Galaxy Quest "/>
        <s v="Revolutionary Road "/>
        <s v="Finding Forrester "/>
        <s v="American Hustle "/>
        <s v="The Talented Mr. Ripley "/>
        <s v="Eight Below "/>
        <s v="The Lincoln Lawyer "/>
        <s v="Sunshine "/>
        <s v="The Hudsucker Proxy "/>
        <s v="Precious "/>
        <s v="The Express "/>
        <s v="Cape Fear "/>
        <s v="Closer "/>
        <s v="The Young Victoria "/>
        <s v="The Fountain "/>
        <s v="Mr. Holland's Opus "/>
        <s v="Flight "/>
        <s v="Frequency "/>
        <s v="Winnie the Pooh "/>
        <s v="North Country "/>
        <s v="Identity "/>
        <s v="Chocolat "/>
        <s v="August: Osage County "/>
        <s v="Punch-Drunk Love "/>
        <s v="Angela's Ashes "/>
        <s v="Big Trouble in Little China "/>
        <s v="The Road "/>
        <s v="Star Trek IV: The Voyage Home "/>
        <s v="Girl, Interrupted "/>
        <s v="The Hundred-Foot Journey "/>
        <s v="Molière "/>
        <s v="Michael Clayton "/>
        <s v="The Descendants "/>
        <s v="The Bank Job "/>
        <s v="From Dusk Till Dawn "/>
        <s v="Big "/>
        <s v="Borat: Cultural Learnings of America for Make Benefit Glorious Nation of Kazakhstan "/>
        <s v="Gosford Park "/>
        <s v="Blue Jasmine "/>
        <s v="Mongol: The Rise of Genghis Khan "/>
        <s v="RocknRolla "/>
        <s v="Dumb &amp; Dumber "/>
        <s v="Enter the Void "/>
        <s v="Beverly Hills Cop "/>
        <s v="The Queen "/>
        <s v="Little Women "/>
        <s v="The Place Beyond the Pines "/>
        <s v="Amen. "/>
        <s v="Good Morning, Vietnam "/>
        <s v="St. Vincent "/>
        <s v="Paris, je t'aime "/>
        <s v="The Widow of Saint-Pierre "/>
        <s v="Antwone Fisher "/>
        <s v="The Land Before Time "/>
        <s v="Duma "/>
        <s v="The Secret Life of Bees "/>
        <s v="Frailty "/>
        <s v="Woman in Gold "/>
        <s v="The Best Exotic Marigold Hotel "/>
        <s v="Rescue Dawn "/>
        <s v="Peaceful Warrior "/>
        <s v="Shaolin Soccer "/>
        <s v="Imaginary Heroes "/>
        <s v="The Good, the Bad, the Weird "/>
        <s v="Flame and Citron "/>
        <s v="Crazy Heart "/>
        <s v="Election "/>
        <s v="Anomalisa "/>
        <s v="Another Year "/>
        <s v="An Education "/>
        <s v="Dope "/>
        <s v="Pale Rider "/>
        <s v="Aimee &amp; Jaguar "/>
        <s v="Go "/>
        <s v="Shame "/>
        <s v="Aberdeen "/>
        <s v="The Guard "/>
        <s v="L'auberge espagnole "/>
        <s v="10 Cloverfield Lane "/>
        <s v="Monster "/>
        <s v="Eve's Bayou "/>
        <s v="Lovely, Still "/>
        <s v="Soul Kitchen "/>
        <s v="Exiled "/>
        <s v="The Crying Game "/>
        <s v="They Live "/>
        <s v="Talk Radio "/>
        <s v="Friday "/>
        <s v="Tsotsi "/>
        <s v="Beasts of the Southern Wild "/>
        <s v="Songcatcher "/>
        <s v="The Bubble "/>
        <s v="Dr. No "/>
        <s v="Once in a Lifetime: The Extraordinary Story of the New York Cosmos "/>
        <s v="The Hammer "/>
        <s v="Twin Falls Idaho "/>
        <s v="Mean Creek "/>
        <s v="Chasing Amy "/>
        <s v="Cube "/>
        <s v="The Woman Chaser "/>
        <s v="Super Size Me "/>
        <s v="In the Company of Men "/>
        <s v="Man of Steel "/>
        <s v="King Kong "/>
        <s v="Iron Man 3 "/>
        <s v="Furious 7 "/>
        <s v="Brave "/>
        <s v="I Am Legend "/>
        <s v="The Matrix Reloaded "/>
        <s v="Troy "/>
        <s v="Kung Fu Panda 3 "/>
        <s v="Rango "/>
        <s v="Live Free or Die Hard "/>
        <s v="Kingdom of Heaven "/>
        <s v="True Lies "/>
        <s v="Starship Troopers "/>
        <s v="The Peanuts Movie "/>
        <s v="Lilo &amp; Stitch "/>
        <s v="Cold Mountain "/>
        <s v="Red Dragon "/>
        <s v="Unbreakable "/>
        <s v="Shrek 2 "/>
        <s v="Cars "/>
        <s v="War Horse "/>
        <s v="Agora "/>
        <s v="Unbroken "/>
        <s v="GoldenEye "/>
        <s v="Shooter "/>
        <s v="The Equalizer "/>
        <s v="Paddington "/>
        <s v="Insomnia "/>
        <s v="Coach Carter "/>
        <s v="A Bug's Life "/>
        <s v="The Ghost Writer "/>
        <s v="21 Jump Street "/>
        <s v="Micmacs "/>
        <s v="The Karate Kid "/>
        <s v="A League of Their Own "/>
        <s v="The Intern "/>
        <s v="Amistad "/>
        <s v="The Doors "/>
        <s v="Pay It Forward "/>
        <s v="Ip Man 3 "/>
        <s v="Secretariat "/>
        <s v="The Age of Innocence "/>
        <s v="Men of Honor "/>
        <s v="Out of Africa "/>
        <s v="Chicago "/>
        <s v="Speed "/>
        <s v="Lee Daniels' The Butler "/>
        <s v="About Schmidt "/>
        <s v="Forgetting Sarah Marshall "/>
        <s v="The Age of Adaline "/>
        <s v="Star Trek VI: The Undiscovered Country "/>
        <s v="Shakespeare in Love "/>
        <s v="Silverado "/>
        <s v="Bridge to Terabithia "/>
        <s v="Anchorman: The Legend of Ron Burgundy "/>
        <s v="Without Limits "/>
        <s v="Rocky Balboa "/>
        <s v="Old School "/>
        <s v="The Princess and the Cobbler "/>
        <s v="The End of the Affair "/>
        <s v="Arlington Road "/>
        <s v="Team America: World Police "/>
        <s v="Let Me In "/>
        <s v="Everybody's Fine "/>
        <s v="Chasing Mavericks "/>
        <s v="Scream "/>
        <s v="Steve Jobs "/>
        <s v="The Salton Sea "/>
        <s v="Pitch Perfect "/>
        <s v="Vicky Cristina Barcelona "/>
        <s v="White Oleander "/>
        <s v="Remember Me "/>
        <s v="Highlander "/>
        <s v="Things We Lost in the Fire "/>
        <s v="Love &amp; Basketball "/>
        <s v="Whatever Works "/>
        <s v="Never Let Me Go "/>
        <s v="District B13 "/>
        <s v="Born on the Fourth of July "/>
        <s v="Seven Psychopaths "/>
        <s v="10 Things I Hate About You "/>
        <s v="The Mist "/>
        <s v="Brother "/>
        <s v="Gremlins "/>
        <s v="Major League "/>
        <s v="The Outsiders "/>
        <s v="A Better Life "/>
        <s v="Nicholas Nickleby "/>
        <s v="Owning Mahowny "/>
        <s v="It's Kind of a Funny Story "/>
        <s v="Made in Dagenham "/>
        <s v="Narc "/>
        <s v="Harry Brown "/>
        <s v="Desperado "/>
        <s v="The Descent "/>
        <s v="Mother and Child "/>
        <s v="The Messenger "/>
        <s v="Mallrats "/>
        <s v="Grease "/>
        <s v="Escape from New York "/>
        <s v="The Virgin Suicides "/>
        <s v="Shattered Glass "/>
        <s v="Chariots of Fire "/>
        <s v="Le Havre "/>
        <s v="The Apostle "/>
        <s v="Diner "/>
        <s v="Of Gods and Men "/>
        <s v="The Names of Love "/>
        <s v="Tango "/>
        <s v="Paa "/>
        <s v="The Full Monty "/>
        <s v="Beginners "/>
        <s v="Dave Chappelle's Block Party "/>
        <s v="Love's Abiding Joy "/>
        <s v="Timecrimes "/>
        <s v="Mi America "/>
        <s v="Smoke Signals "/>
        <s v="Winter's Bone "/>
        <s v="Brotherly Love "/>
        <s v="Caramel "/>
        <s v="Mississippi Mermaid "/>
        <s v="Exotica "/>
        <s v="The Believer "/>
        <s v="Trees Lounge "/>
        <s v="Sex, Lies, and Videotape "/>
        <s v="The Knife of Don Juan "/>
        <s v="The Sessions "/>
        <s v="Frozen River "/>
        <s v="Slam "/>
        <s v="Brigham City "/>
        <s v="Latter Days "/>
        <s v="Ruby in Paradise "/>
        <s v="Raising Victor Vargas "/>
        <s v="L.I.E. "/>
        <s v="Half Nelson "/>
        <s v="The Harvest/La Cosecha "/>
        <s v="Tarnation "/>
        <s v="Censored Voices "/>
        <s v="Better Luck Tomorrow "/>
        <s v="Short Cut to Nirvana: Kumbh Mela "/>
        <s v="Pirates of the Caribbean: At World's End "/>
        <s v="Transformers "/>
        <s v="Thor: The Dark World "/>
        <s v="Jason Bourne "/>
        <s v="The Patriot "/>
        <s v="Real Steel "/>
        <s v="I, Robot "/>
        <s v="The Princess and the Frog "/>
        <s v="Treasure Planet "/>
        <s v="Valkyrie "/>
        <s v="A.I. Artificial Intelligence "/>
        <s v="Hotel Transylvania "/>
        <s v="Enchanted "/>
        <s v="Arthur Christmas "/>
        <s v="Meet Joe Black "/>
        <s v="Dredd "/>
        <s v="Mission: Impossible "/>
        <s v="Charlie Wilson's War "/>
        <s v="The Kingdom "/>
        <s v="Jarhead "/>
        <s v="Two Brothers "/>
        <s v="Die Hard 2 "/>
        <s v="We Were Soldiers "/>
        <s v="Body of Lies "/>
        <s v="We Are Marshall "/>
        <s v="Everest "/>
        <s v="Marley &amp; Me "/>
        <s v="RED "/>
        <s v="Anastasia "/>
        <s v="Flags of Our Fathers "/>
        <s v="The Adjustment Bureau "/>
        <s v="Super 8 "/>
        <s v="22 Jump Street "/>
        <s v="Payback "/>
        <s v="Three Kings "/>
        <s v="The Muppets "/>
        <s v="Blade "/>
        <s v="Nixon "/>
        <s v="I Love You, Man "/>
        <s v="The Rainmaker "/>
        <s v="The Warlords "/>
        <s v="The Time Traveler's Wife "/>
        <s v="The Master "/>
        <s v="Concussion "/>
        <s v="The Longest Ride "/>
        <s v="Mandela: Long Walk to Freedom "/>
        <s v="Alive "/>
        <s v="The Young and Prodigious T.S. Spivet "/>
        <s v="P.S. I Love You "/>
        <s v="9 "/>
        <s v="Side Effects "/>
        <s v="The Merchant of Venice "/>
        <s v="The Jacket "/>
        <s v="About a Boy "/>
        <s v="The 40-Year-Old Virgin "/>
        <s v="Brothers "/>
        <s v="The Passion of the Christ "/>
        <s v="Lords of Dogtown "/>
        <s v="Michael Collins "/>
        <s v="Little White Lies "/>
        <s v="The Ides of March "/>
        <s v="Pitch Black "/>
        <s v="Spaceballs "/>
        <s v="The Water Diviner "/>
        <s v="There's Something About Mary "/>
        <s v="Away We Go "/>
        <s v="Tinker Tailor Soldier Spy "/>
        <s v="Jackass 3D "/>
        <s v="School of Rock "/>
        <s v="Holes "/>
        <s v="Nerve "/>
        <s v="The Quiet American "/>
        <s v="Mrs Henderson Presents "/>
        <s v="A Scanner Darkly "/>
        <s v="The Children of Huang Shi "/>
        <s v="The Devil's Double "/>
        <s v="Bad Santa "/>
        <s v="Soul Surfer "/>
        <s v="Being Julia "/>
        <s v="The Railway Man "/>
        <s v="Becoming Jane "/>
        <s v="Wag the Dog "/>
        <s v="Wild "/>
        <s v="The Spy Who Loved Me "/>
        <s v="Find Me Guilty "/>
        <s v="Infamous "/>
        <s v="WarGames "/>
        <s v="Chronicle "/>
        <s v="Two Lovers "/>
        <s v="Ravenous "/>
        <s v="The Dangerous Lives of Altar Boys "/>
        <s v="Fateless "/>
        <s v="Phone Booth "/>
        <s v="Kinsey "/>
        <s v="Tremors "/>
        <s v="The Gift "/>
        <s v="Danny Collins "/>
        <s v="The Limey "/>
        <s v="The House of Mirth "/>
        <s v="Melancholia "/>
        <s v="Harold &amp; Kumar Go to White Castle "/>
        <s v="Limbo "/>
        <s v="Enough Said "/>
        <s v="Easy A "/>
        <s v="8 Women "/>
        <s v="Get Low "/>
        <s v="Hesher "/>
        <s v="Dressed to Kill "/>
        <s v="The Words "/>
        <s v="Winter in Wartime "/>
        <s v="The Protector "/>
        <s v="Iris "/>
        <s v="Green Room "/>
        <s v="Bottle Rocket "/>
        <s v="Four Weddings and a Funeral "/>
        <s v="Monster's Ball "/>
        <s v="The Kids Are All Right "/>
        <s v="Secretary "/>
        <s v="The Pirate "/>
        <s v="Margin Call "/>
        <s v="Human Traffic "/>
        <s v="Thirteen Conversations About One Thing "/>
        <s v="Ulee's Gold "/>
        <s v="My Own Private Idaho "/>
        <s v="Robot &amp; Frank "/>
        <s v="The Spectacular Now "/>
        <s v="Marilyn Hotchkiss' Ballroom Dancing and Charm School "/>
        <s v="8: The Mormon Proposition "/>
        <s v="River's Edge "/>
        <s v="Waitress "/>
        <s v="Super Troopers "/>
        <s v="Hard Candy "/>
        <s v="To Save a Life "/>
        <s v="Deceptive Practice: The Mysteries and Mentors of Ricky Jay "/>
        <s v="Conversations with Other Women "/>
        <s v="Blue Ruin "/>
        <s v="Quinceañera "/>
        <s v="Pieces of April "/>
        <s v="Wendy and Lucy "/>
        <s v="Top Spin "/>
        <s v="Slacker "/>
        <s v="The Amazing Spider-Man "/>
        <s v="Jurassic World "/>
        <s v="World War Z "/>
        <s v="Pacific Rim "/>
        <s v="Iron Man 2 "/>
        <s v="Maleficent "/>
        <s v="Thor "/>
        <s v="Prometheus "/>
        <s v="Oblivion "/>
        <s v="Public Enemies "/>
        <s v="Legend of the Guardians: The Owls of Ga'Hoole "/>
        <s v="In the Heart of the Sea "/>
        <s v="Cinderella "/>
        <s v="Cloudy with a Chance of Meatballs "/>
        <s v="Ice Age: Dawn of the Dinosaurs "/>
        <s v="Tropic Thunder "/>
        <s v="Spy Game "/>
        <s v="Rio "/>
        <s v="Hellboy II: The Golden Army "/>
        <s v="Batman Returns "/>
        <s v="Spirit: Stallion of the Cimarron "/>
        <s v="What Dreams May Come "/>
        <s v="Seven Years in Tibet "/>
        <s v="The X Files "/>
        <s v="The Prince of Egypt "/>
        <s v="The Italian Job "/>
        <s v="Jack Reacher "/>
        <s v="ParaNorman "/>
        <s v="Meet the Parents "/>
        <s v="Black Mass "/>
        <s v="Ted "/>
        <s v="Non-Stop "/>
        <s v="Syriana "/>
        <s v="Out of Sight "/>
        <s v="Curse of the Golden Flower "/>
        <s v="Unleashed "/>
        <s v="Notting Hill "/>
        <s v="Chicken Run "/>
        <s v="Cleopatra "/>
        <s v="8 Mile "/>
        <s v="Julie &amp; Julia "/>
        <s v="Paul "/>
        <s v="Rent "/>
        <s v="Snowpiercer "/>
        <s v="Frankenweenie "/>
        <s v="Burn After Reading "/>
        <s v="John Q "/>
        <s v="We're the Millers "/>
        <s v="Scrooged "/>
        <s v="The SpongeBob SquarePants Movie "/>
        <s v="The Cabin in the Woods "/>
        <s v="One True Thing "/>
        <s v="Wicker Park "/>
        <s v="An Unfinished Life "/>
        <s v="Miss Potter "/>
        <s v="Kundun "/>
        <s v="Knocked Up "/>
        <s v="Pineapple Express "/>
        <s v="Ever After: A Cinderella Story "/>
        <s v="Cloverfield "/>
        <s v="Million Dollar Arm "/>
        <s v="Legend "/>
        <s v="The Conspirator "/>
        <s v="Ghost "/>
        <s v="The Rookie "/>
        <s v="Underworld "/>
        <s v="Wayne's World "/>
        <s v="The World's End "/>
        <s v="A Most Violent Year "/>
        <s v="Flash of Genius "/>
        <s v="I'm Not There. "/>
        <s v="Courage "/>
        <s v="The Bounty "/>
        <s v="Austin Powers: International Man of Mystery "/>
        <s v="Mean Girls "/>
        <s v="The Last Station "/>
        <s v="The Thirteenth Floor "/>
        <s v="Trance "/>
        <s v="28 Weeks Later "/>
        <s v="One Day "/>
        <s v="Black Snake Moan "/>
        <s v="Bobby "/>
        <s v="The Lucky Ones "/>
        <s v="The Perfect Game "/>
        <s v="American Pie "/>
        <s v="Time Bandits "/>
        <s v="Stir of Echoes "/>
        <s v="Crank "/>
        <s v="Cadillac Records "/>
        <s v="Last Orders "/>
        <s v="The Host "/>
        <s v="Charlie Bartlett "/>
        <s v="The Color of Money "/>
        <s v="Happy Gilmore "/>
        <s v="My Week with Marilyn "/>
        <s v="End of the Spear "/>
        <s v="Big Eyes "/>
        <s v="I Am Love "/>
        <s v="Thunderball "/>
        <s v="The Contender "/>
        <s v="Boiler Room "/>
        <s v="Igby Goes Down "/>
        <s v="Bright Star "/>
        <s v="The Neon Demon "/>
        <s v="My Dog Skip "/>
        <s v="A Serious Man "/>
        <s v="Les visiteurs "/>
        <s v="The Chumscrubber "/>
        <s v="Pollock "/>
        <s v="The Wackness "/>
        <s v="UHF "/>
        <s v="Zero Effect "/>
        <s v="Kill the Messenger "/>
        <s v="Rabbit Hole "/>
        <s v="The Cooler "/>
        <s v="Poolhall Junkies "/>
        <s v="Trust "/>
        <s v="Annie Get Your Gun "/>
        <s v="Trollhunter "/>
        <s v="Time to Choose "/>
        <s v="Real Women Have Curves "/>
        <s v="Jesus' Son "/>
        <s v="Courageous "/>
        <s v="Harsh Times "/>
        <s v="House of D "/>
        <s v="Buried "/>
        <s v="Kids "/>
        <s v="The Amazing Catfish "/>
        <s v="Dracula: Pages from a Virgin's Diary "/>
        <s v="Hellraiser "/>
        <s v="The Broken Hearts Club: A Romantic Comedy "/>
        <s v="Dream with the Fishes "/>
        <s v="Safety Not Guaranteed "/>
        <s v="Trekkies "/>
        <s v="I Married a Strange Person! "/>
        <s v="Urbania "/>
        <s v="Another Earth "/>
        <s v="Antarctic Edge: 70° South "/>
        <s v="Hollywood Shuffle "/>
        <s v="The Lost Skeleton of Cadavra "/>
        <s v="Primer "/>
        <s v="Batman v Superman: Dawn of Justice "/>
        <s v="The Chronicles of Narnia: The Lion, the Witch and the Wardrobe "/>
        <s v="Suicide Squad "/>
        <s v="Bolt "/>
        <s v="Mission: Impossible III "/>
        <s v="Mr. Peabody &amp; Sherman "/>
        <s v="Madagascar 3: Europe's Most Wanted "/>
        <s v="Captain America: The First Avenger "/>
        <s v="The Island "/>
        <s v="The Hunchback of Notre Dame "/>
        <s v="National Treasure "/>
        <s v="Green Zone "/>
        <s v="The Road to El Dorado "/>
        <s v="Now You See Me 2 "/>
        <s v="Conan the Barbarian "/>
        <s v="The Holiday "/>
        <s v="Ocean's Thirteen "/>
        <s v="The Book of Eli "/>
        <s v="Independence Day "/>
        <s v="Madagascar "/>
        <s v="Ice Age: The Meltdown "/>
        <s v="The Majestic "/>
        <s v="Vanilla Sky "/>
        <s v="Step Brothers "/>
        <s v="Oliver Twist "/>
        <s v="Clear and Present Danger "/>
        <s v="The Last Castle "/>
        <s v="Elizabeth: The Golden Age "/>
        <s v="Robin Hood: Prince of Thieves "/>
        <s v="Chappie "/>
        <s v="Patriot Games "/>
        <s v="A Knight's Tale "/>
        <s v="Unknown "/>
        <s v="Jersey Boys "/>
        <s v="Extremely Loud &amp; Incredibly Close "/>
        <s v="Disturbia "/>
        <s v="The Hunting Party "/>
        <s v="Water for Elephants "/>
        <s v="Dolphin Tale "/>
        <s v="Breakdown "/>
        <s v="Horrible Bosses "/>
        <s v="Radio "/>
        <s v="A Good Year "/>
        <s v="Radio Flyer "/>
        <s v="Elf "/>
        <s v="Dreamer: Inspired by a True Story "/>
        <s v="Cats Don't Dance "/>
        <s v="Cradle Will Rock "/>
        <s v="Hearts in Atlantis "/>
        <s v="Get Shorty "/>
        <s v="Warm Bodies "/>
        <s v="Four Brothers "/>
        <s v="Little Shop of Horrors "/>
        <s v="Gridiron Gang "/>
        <s v="Get on Up "/>
        <s v="Mumford "/>
        <s v="Role Models "/>
        <s v="Serendipity "/>
        <s v="Rob Roy "/>
        <s v="We Own the Night "/>
        <s v="Anonymous "/>
        <s v="The Duchess "/>
        <s v="Mrs. Doubtfire "/>
        <s v="Kingpin "/>
        <s v="He Got Game "/>
        <s v="The 33 "/>
        <s v="Return to Me "/>
        <s v="Jay and Silent Bob Strike Back "/>
        <s v="The Debt "/>
        <s v="Simon Birch "/>
        <s v="The Brothers Bloom "/>
        <s v="Bon voyage "/>
        <s v="Steamboy "/>
        <s v="The Mask "/>
        <s v="Labor Day "/>
        <s v="Veronica Guerin "/>
        <s v="Top Gun "/>
        <s v="Cop Land "/>
        <s v="Whip It "/>
        <s v="The Importance of Being Earnest "/>
        <s v="Buffalo Soldiers "/>
        <s v="Fatal Attraction "/>
        <s v="Pretty Woman "/>
        <s v="Cool Runnings "/>
        <s v="Tea with Mussolini "/>
        <s v="Crooklyn "/>
        <s v="The Emperor's Club "/>
        <s v="Ace Ventura: Pet Detective "/>
        <s v="The Upside of Anger "/>
        <s v="Cruel Intentions "/>
        <s v="An Ideal Husband "/>
        <s v="Stripes "/>
        <s v="Bill &amp; Ted's Excellent Adventure "/>
        <s v="The Last Dragon "/>
        <s v="The Iceman "/>
        <s v="Of Horses and Men "/>
        <s v="You Only Live Twice "/>
        <s v="Jab Tak Hai Jaan "/>
        <s v="The Rose "/>
        <s v="All Is Lost "/>
        <s v="Shadow of the Vampire "/>
        <s v="When Did You Last See Your Father? "/>
        <s v="Wild Target "/>
        <s v="Imagine Me &amp; You "/>
        <s v="Soul Food "/>
        <s v="The Work and the Glory "/>
        <s v="Alias Betty "/>
        <s v="The Devil's Rejects "/>
        <s v="Beyond the Lights "/>
        <s v="Wah-Wah "/>
        <s v="The East "/>
        <s v="The Wood "/>
        <s v="Duel in the Sun "/>
        <s v="Sunshine State "/>
        <s v="Lights Out "/>
        <s v="Sunshine Cleaning "/>
        <s v="Saved! "/>
        <s v="Sea Rex 3D: Journey to a Prehistoric World "/>
        <s v="Mirrormask "/>
        <s v="Joe "/>
        <s v="The Good Heart "/>
        <s v="The History Boys "/>
        <s v="East Is East "/>
        <s v="Basquiat "/>
        <s v="That Thing You Do! "/>
        <s v="It Follows "/>
        <s v="The Diary of a Teenage Girl "/>
        <s v="Yes "/>
        <s v="All the Real Girls "/>
        <s v="Special "/>
        <s v="Aqua Teen Hunger Force Colon Movie Film for Theaters "/>
        <s v="Napoleon Dynamite "/>
        <s v="The Beyond "/>
        <s v="When the Cat's Away "/>
        <s v="Lovely &amp; Amazing "/>
        <s v="The Business of Fancydancing "/>
        <s v="Clean "/>
        <s v="El Mariachi "/>
        <s v="Spectre "/>
        <s v="Men in Black 3 "/>
        <s v="X-Men: The Last Stand "/>
        <s v="TRON: Legacy "/>
        <s v="A Christmas Carol "/>
        <s v="The Incredible Hulk "/>
        <s v="The BFG "/>
        <s v="Ali "/>
        <s v="Where the Wild Things Are "/>
        <s v="Surf's Up "/>
        <s v="Unstoppable "/>
        <s v="Atlantis: The Lost Empire "/>
        <s v="Bicentennial Man "/>
        <s v="Safe House "/>
        <s v="Over the Hedge "/>
        <s v="Con Air "/>
        <s v="The Secret Life of Pets "/>
        <s v="50 First Dates "/>
        <s v="The Score "/>
        <s v="The American President "/>
        <s v="Any Given Sunday "/>
        <s v="Hellboy "/>
        <s v="The Boxtrolls "/>
        <s v="The Ghost and the Darkness "/>
        <s v="Superman II "/>
        <s v="Yes Man "/>
        <s v="Fair Game "/>
        <s v="Panic Room "/>
        <s v="The Thomas Crown Affair "/>
        <s v="Liar Liar "/>
        <s v="From Hell "/>
        <s v="The Hitchhiker's Guide to the Galaxy "/>
        <s v="The Pledge "/>
        <s v="Heaven's Gate "/>
        <s v="Underworld: Evolution "/>
        <s v="The Firm "/>
        <s v="The Lake House "/>
        <s v="Pandorum "/>
        <s v="Snow Falling on Cedars "/>
        <s v="The Devil Wears Prada "/>
        <s v="21 "/>
        <s v="The Nativity Story "/>
        <s v="The Shipping News "/>
        <s v="Ride with the Devil "/>
        <s v="The Maze Runner "/>
        <s v="Goal! The Dream Begins "/>
        <s v="Bridesmaids "/>
        <s v="Bringing Out the Dead "/>
        <s v="The Vow "/>
        <s v="The Addams Family "/>
        <s v="Babe "/>
        <s v="Hanna "/>
        <s v="Bulworth "/>
        <s v="The Imaginarium of Doctor Parnassus "/>
        <s v="Machine Gun Preacher "/>
        <s v="For Your Eyes Only "/>
        <s v="Rendition "/>
        <s v="Martian Child "/>
        <s v="The Curse of the Jade Scorpion "/>
        <s v="The Grey "/>
        <s v="Don Juan DeMarco "/>
        <s v="The Girl Next Door "/>
        <s v="Draft Day "/>
        <s v="Me and Orson Welles "/>
        <s v="Bad Boys "/>
        <s v="The Naked Gun 2½: The Smell of Fear "/>
        <s v="1408 "/>
        <s v="Out of the Furnace "/>
        <s v="The Transporter "/>
        <s v="eXistenZ "/>
        <s v="Max "/>
        <s v="Street Kings "/>
        <s v="Quigley Down Under "/>
        <s v="To Die For "/>
        <s v="Everyone Says I Love You "/>
        <s v="Death Sentence "/>
        <s v="Sea of Love "/>
        <s v="The Fog "/>
        <s v="Young Sherlock Holmes "/>
        <s v="My Girl "/>
        <s v="Detroit Rock City "/>
        <s v="The Yellow Handkerchief "/>
        <s v="Where the Heart Is "/>
        <s v="A Most Wanted Man "/>
        <s v="Things to Do in Denver When You're Dead "/>
        <s v="Romeo + Juliet "/>
        <s v="Mr. Turner "/>
        <s v="Clueless "/>
        <s v="Miracles from Heaven "/>
        <s v="Young Guns "/>
        <s v="The Shallows "/>
        <s v="Resurrecting the Champ "/>
        <s v="Operation Chromite "/>
        <s v="Beavis and Butt-Head Do America "/>
        <s v="One Hour Photo "/>
        <s v="Stoker "/>
        <s v="Ondine "/>
        <s v="If I Stay "/>
        <s v="Quartet "/>
        <s v="Copying Beethoven "/>
        <s v="A Prairie Home Companion "/>
        <s v="The Matador "/>
        <s v="Spider "/>
        <s v="Set It Off "/>
        <s v="On Her Majesty's Secret Service "/>
        <s v="Prefontaine "/>
        <s v="Fido "/>
        <s v="Live and Let Die "/>
        <s v="Logan's Run "/>
        <s v="The Man with the Golden Gun "/>
        <s v="Flirting with Disaster "/>
        <s v="Redbelt "/>
        <s v="La Bamba "/>
        <s v="A Home at the End of the World "/>
        <s v="Sliding Doors "/>
        <s v="Bernie "/>
        <s v="The Robe "/>
        <s v="No Escape "/>
        <s v="Bottle Shock "/>
        <s v="Light Sleeper "/>
        <s v="Tristram Shandy: A Cock and Bull Story "/>
        <s v="Spun "/>
        <s v="Major Dundee "/>
        <s v="Defendor "/>
        <s v="The Witch "/>
        <s v="La otra conquista "/>
        <s v="Sinister "/>
        <s v="High Tension "/>
        <s v="Super "/>
        <s v="Get on the Bus "/>
        <s v="Thirteen "/>
        <s v="Inside Deep Throat "/>
        <s v="El crimen del padre Amaro "/>
        <s v="My Summer of Love "/>
        <s v="Bloodsport "/>
        <s v="Insidious "/>
        <s v="Waiting... "/>
        <s v="Walking and Talking "/>
        <s v="A Lego Brickumentary "/>
        <s v="The Perfect Host "/>
        <s v="Saints and Soldiers "/>
        <s v="Sholem Aleichem: Laughing in the Darkness "/>
        <s v="Born to Fly: Elizabeth Streb vs. Gravity "/>
        <s v="Cheap Thrills "/>
        <s v="Quantum of Solace "/>
        <s v="Pirates of the Caribbean: On Stranger Tides "/>
        <s v="Robin Hood "/>
        <s v="The Amazing Spider-Man 2 "/>
        <s v="The Fast and the Furious "/>
        <s v="Charlie and the Chocolate Factory "/>
        <s v="Madagascar: Escape 2 Africa "/>
        <s v="X-Men Origins: Wolverine "/>
        <s v="The Matrix Revolutions "/>
        <s v="Angels &amp; Demons "/>
        <s v="Flushed Away "/>
        <s v="Penguins of Madagascar "/>
        <s v="Home "/>
        <s v="Puss in Boots "/>
        <s v="The Hunger Games: Mockingjay - Part 1 "/>
        <s v="The Bourne Legacy "/>
        <s v="The Chronicles of Riddick "/>
        <s v="Star Wars: Episode II - Attack of the Clones "/>
        <s v="The Wolverine "/>
        <s v="Ender's Game "/>
        <s v="The Other Guys "/>
        <s v="The Expendables 2 "/>
        <s v="Epic "/>
        <s v="The Lovely Bones "/>
        <s v="K-19: The Widowmaker "/>
        <s v="Divergent "/>
        <s v="The Rundown "/>
        <s v="Bruce Almighty "/>
        <s v="RED 2 "/>
        <s v="Something's Gotta Give "/>
        <s v="Conspiracy Theory "/>
        <s v="Hotel Transylvania 2 "/>
        <s v="Hidalgo "/>
        <s v="Wanted "/>
        <s v="Hairspray "/>
        <s v="Anna and the King "/>
        <s v="Signs "/>
        <s v="Hook "/>
        <s v="Escape Plan "/>
        <s v="The Mask of Zorro "/>
        <s v="Primary Colors "/>
        <s v="The Long Kiss Goodnight "/>
        <s v="2 Guns "/>
        <s v="The Family Man "/>
        <s v="Gangster Squad "/>
        <s v="The Soloist "/>
        <s v="The Legend of Bagger Vance "/>
        <s v="Sinbad: Legend of the Seven Seas "/>
        <s v="Event Horizon "/>
        <s v="The Great Raid "/>
        <s v="Just Like Heaven "/>
        <s v="City of Angels "/>
        <s v="The Pirates! Band of Misfits "/>
        <s v="Blade II "/>
        <s v="Patch Adams "/>
        <s v="Stepmom "/>
        <s v="Unfaithful "/>
        <s v="Absolute Power "/>
        <s v="American Reunion "/>
        <s v="Free State of Jones "/>
        <s v="The Bone Collector "/>
        <s v="The Client "/>
        <s v="The Proposal "/>
        <s v="The Living Daylights "/>
        <s v="The Other Boleyn Girl "/>
        <s v="Sweet November "/>
        <s v="The Ninth Gate "/>
        <s v="Ghosts of Mississippi "/>
        <s v="Lethal Weapon 3 "/>
        <s v="Resident Evil "/>
        <s v="In Time "/>
        <s v="Walk Hard: The Dewey Cox Story "/>
        <s v="The Tree of Life "/>
        <s v="This Is the End "/>
        <s v="Dodgeball: A True Underdog Story "/>
        <s v="Analyze This "/>
        <s v="Take the Lead "/>
        <s v="Love &amp; Other Drugs "/>
        <s v="Pride and Glory "/>
        <s v="The New World "/>
        <s v="Taking Woodstock "/>
        <s v="Safe Haven "/>
        <s v="Hocus Pocus "/>
        <s v="Mystery, Alaska "/>
        <s v="Money Monster "/>
        <s v="The Best of Me "/>
        <s v="Bridget Jones's Diary "/>
        <s v="Nothing to Lose "/>
        <s v="The Hoax "/>
        <s v="Bad Lieutenant: Port of Call New Orleans "/>
        <s v="The Whole Nine Yards "/>
        <s v="Beyond the Sea "/>
        <s v="Final Destination "/>
        <s v="Marvin's Room "/>
        <s v="Coco Before Chanel "/>
        <s v="I Heart Huckabees "/>
        <s v="Moonlight Mile "/>
        <s v="The Beaver "/>
        <s v="Bad Moms "/>
        <s v="Selena "/>
        <s v="Ghost Town "/>
        <s v="Inherent Vice "/>
        <s v="The Oogieloves in the Big Balloon Adventure "/>
        <s v="The Exorcism of Emily Rose "/>
        <s v="Under the Tuscan Sun "/>
        <s v="Small Time Crooks "/>
        <s v="Center Stage "/>
        <s v="Dragonslayer "/>
        <s v="Midnight Special "/>
        <s v="Renaissance "/>
        <s v="The Best Man Holiday "/>
        <s v="Smokin' Aces "/>
        <s v="Brooklyn's Finest "/>
        <s v="The White Countess "/>
        <s v="When the Game Stands Tall "/>
        <s v="Ramona and Beezus "/>
        <s v="Tuck Everlasting "/>
        <s v="Confidence "/>
        <s v="A Mighty Heart "/>
        <s v="Transsiberian "/>
        <s v="White Fang "/>
        <s v="Catch a Fire "/>
        <s v="Serial Mom "/>
        <s v="The Call "/>
        <s v="Oscar and Lucinda "/>
        <s v="Machete "/>
        <s v="Project X "/>
        <s v="Tales from the Crypt: Demon Knight "/>
        <s v="Nick and Norah's Infinite Playlist "/>
        <s v="Kit Kittredge: An American Girl "/>
        <s v="Seeking a Friend for the End of the World "/>
        <s v="Bad Words "/>
        <s v="Killer Joe "/>
        <s v="My Blueberry Nights "/>
        <s v="Eulogy "/>
        <s v="The Lost City "/>
        <s v="The Best Man "/>
        <s v="The Way of the Gun "/>
        <s v="Repo! The Genetic Opera "/>
        <s v="Half Baked "/>
        <s v="Rumble in the Bronx "/>
        <s v="Albert Nobbs "/>
        <s v="Diamonds Are Forever "/>
        <s v="The Heart of Me "/>
        <s v="Wish I Was Here "/>
        <s v="Only the Strong "/>
        <s v="The Greatest "/>
        <s v="Bend It Like Beckham "/>
        <s v="Mambo Italiano "/>
        <s v="Lady in White "/>
        <s v="Police Academy "/>
        <s v="The Greatest Show on Earth "/>
        <s v="Scoop "/>
        <s v="The Rules of Attraction "/>
        <s v="Four Rooms "/>
        <s v="Just Looking "/>
        <s v="Kevin Hart: Let Me Explain "/>
        <s v="Six-String Samurai "/>
        <s v="May "/>
        <s v="Kissing Jessica Stein "/>
        <s v="The Ballad of Jack and Rose "/>
        <s v="Pontypool "/>
        <s v="Trucker "/>
        <s v="The Holy Girl "/>
        <s v="Next Stop Wonderland "/>
        <s v="Blue Car "/>
        <s v="Tumbleweeds "/>
        <s v="Old Joy "/>
        <s v="American Desi "/>
        <s v="Like Crazy "/>
        <s v="The Beast from 20,000 Fathoms "/>
        <s v="Your Sister's Sister "/>
        <s v="Facing the Giants "/>
        <s v="Pink Narcissus "/>
        <s v="John Carter "/>
        <s v="The Chronicles of Narnia: Prince Caspian "/>
        <s v="Terminator Salvation "/>
        <s v="Prince of Persia: The Sands of Time "/>
        <s v="The Legend of Tarzan "/>
        <s v="The Polar Express "/>
        <s v="The Hunger Games: Mockingjay - Part 2 "/>
        <s v="Terminator Genisys "/>
        <s v="Armageddon "/>
        <s v="Lethal Weapon 4 "/>
        <s v="Bad Boys II "/>
        <s v="Australia "/>
        <s v="The Da Vinci Code "/>
        <s v="The 13th Warrior "/>
        <s v="Elysium "/>
        <s v="Ice Age: Continental Drift "/>
        <s v="The Spiderwick Chronicles "/>
        <s v="Rush Hour 2 "/>
        <s v="What Lies Beneath "/>
        <s v="It's Complicated "/>
        <s v="Eagle Eye "/>
        <s v="The Manchurian Candidate "/>
        <s v="Tears of the Sun "/>
        <s v="Monster House "/>
        <s v="Bandits "/>
        <s v="Hostage "/>
        <s v="Titan A.E. "/>
        <s v="Talladega Nights: The Ballad of Ricky Bobby "/>
        <s v="Ransom "/>
        <s v="Due Date "/>
        <s v="Focus "/>
        <s v="Wyatt Earp "/>
        <s v="U-571 "/>
        <s v="Antz "/>
        <s v="Contagion "/>
        <s v="Joy "/>
        <s v="Edge of Darkness "/>
        <s v="Flyboys "/>
        <s v="Pocahontas "/>
        <s v="Hitch "/>
        <s v="Shanghai Noon "/>
        <s v="The Forbidden Kingdom "/>
        <s v="Central Intelligence "/>
        <s v="Outbreak "/>
        <s v="Curious George "/>
        <s v="Silent Hill "/>
        <s v="The Beach "/>
        <s v="Run All Night "/>
        <s v="Courage Under Fire "/>
        <s v="Dune "/>
        <s v="16 Blocks "/>
        <s v="The Mechanic "/>
        <s v="The Heat "/>
        <s v="Licence to Kill "/>
        <s v="The Interview "/>
        <s v="Man on a Ledge "/>
        <s v="Vantage Point "/>
        <s v="Secret Window "/>
        <s v="The Odd Life of Timothy Green "/>
        <s v="Star Trek: Generations "/>
        <s v="White Squall "/>
        <s v="Austin Powers: The Spy Who Shagged Me "/>
        <s v="Friends with Benefits "/>
        <s v="Underworld: Rise of the Lycans "/>
        <s v="J. Edgar "/>
        <s v="Blast from the Past "/>
        <s v="Midnight in the Garden of Good and Evil "/>
        <s v="Hoffa "/>
        <s v="The Prince of Tides "/>
        <s v="Black Rain "/>
        <s v="Drag Me to Hell "/>
        <s v="30 Days of Night "/>
        <s v="The Running Man "/>
        <s v="The Good Thief "/>
        <s v="Last Vegas "/>
        <s v="Zoolander "/>
        <s v="Kick-Ass 2 "/>
        <s v="Octopussy "/>
        <s v="Kiss the Girls "/>
        <s v="Flatliners "/>
        <s v="Nanny McPhee "/>
        <s v="The Sisterhood of the Traveling Pants "/>
        <s v="Kiss of the Dragon "/>
        <s v="A Lot Like Love "/>
        <s v="EuroTrip "/>
        <s v="Blindness "/>
        <s v="Zack and Miri Make a Porno "/>
        <s v="Joy Ride "/>
        <s v="Derailed "/>
        <s v="Summer of Sam "/>
        <s v="Never Back Down "/>
        <s v="Home Alone 2: Lost in New York "/>
        <s v="This Is Where I Leave You "/>
        <s v="Copycat "/>
        <s v="Home for the Holidays "/>
        <s v="The Greatest Story Ever Told "/>
        <s v="The Man Who Knew Too Little "/>
        <s v="The Weather Man "/>
        <s v="Burnt "/>
        <s v="Star Trek III: The Search for Spock "/>
        <s v="Diary of a Wimpy Kid: Rodrick Rules "/>
        <s v="Escobar: Paradise Lost "/>
        <s v="Hollywood Ending "/>
        <s v="The Immigrant "/>
        <s v="The Homesman "/>
        <s v="Wasabi "/>
        <s v="Bad Grandpa "/>
        <s v="The Last House on the Left "/>
        <s v="De-Lovely "/>
        <s v="Dark Blue "/>
        <s v="Promised Land "/>
        <s v="Jonah: A VeggieTales Movie "/>
        <s v="A Walk on the Moon "/>
        <s v="Attack the Block "/>
        <s v="I Love You Phillip Morris "/>
        <s v="The Funeral "/>
        <s v="Think Like a Man "/>
        <s v="Harold &amp; Kumar Escape from Guantanamo Bay "/>
        <s v="Yentl "/>
        <s v="Living Out Loud "/>
        <s v="Arbitrage "/>
        <s v="Pet Sematary "/>
        <s v="For Greater Glory: The True Story of Cristiada "/>
        <s v="The Second Best Exotic Marigold Hotel "/>
        <s v="Black or White "/>
        <s v="Romeo Is Bleeding "/>
        <s v="The Swindle "/>
        <s v="Rosewater "/>
        <s v="Severance "/>
        <s v="The Runaways "/>
        <s v="The Legend of Suriyothai "/>
        <s v="Opal Dream "/>
        <s v="Clay Pigeons "/>
        <s v="Dear Wendy "/>
        <s v="Auto Focus "/>
        <s v="The Work and the Glory II: American Zion "/>
        <s v="[Rec] 2 "/>
        <s v="Don Jon "/>
        <s v="Wonderland "/>
        <s v="Insidious: Chapter 2 "/>
        <s v="Saw II "/>
        <s v="Jackass: The Movie "/>
        <s v="A Nightmare on Elm Street 3: Dream Warriors "/>
        <s v="My Big Fat Greek Wedding "/>
        <s v="Slums of Beverly Hills "/>
        <s v="Thumbsucker "/>
        <s v="Shooting Fish "/>
        <s v="The Original Kings of Comedy "/>
        <s v="DysFunktional Family "/>
        <s v="Valley of the Heart's Delight "/>
        <s v="London "/>
        <s v="Sherrybaby "/>
        <s v="The Greatest Movie Ever Sold "/>
        <s v="Incident at Loch Ness "/>
        <s v="But I'm a Cheerleader "/>
        <s v="The Howling "/>
        <s v="Interview with the Assassin "/>
        <s v="Broken Vessels "/>
        <s v="Lonesome Jim "/>
        <s v="The Prophecy "/>
        <s v="Fighting Tommy Riley "/>
        <s v="Chuck &amp; Buck "/>
        <s v="The Brothers McMullen "/>
        <s v="The Puffy Chair "/>
        <s v="My Date with Drew "/>
        <s v="The Lone Ranger "/>
        <s v="Alice in Wonderland "/>
        <s v="Monsters vs. Aliens "/>
        <s v="Tomorrowland "/>
        <s v="Turbo "/>
        <s v="War of the Worlds "/>
        <s v="Dinosaur "/>
        <s v="Star Wars: Episode I - The Phantom Menace "/>
        <s v="Tomorrow Never Dies "/>
        <s v="Mr. &amp; Mrs. Smith "/>
        <s v="Gone in Sixty Seconds "/>
        <s v="Happy Feet "/>
        <s v="The Expendables "/>
        <s v="The Hangover Part II "/>
        <s v="Get Smart "/>
        <s v="Swordfish "/>
        <s v="Cloudy with a Chance of Meatballs 2 "/>
        <s v="The Lost World: Jurassic Park "/>
        <s v="Dreamgirls "/>
        <s v="Spanglish "/>
        <s v="The Village "/>
        <s v="Olympus Has Fallen "/>
        <s v="Killer Elite "/>
        <s v="Need for Speed "/>
        <s v="You've Got Mail "/>
        <s v="Sin City: A Dame to Kill For "/>
        <s v="The Horse Whisperer "/>
        <s v="Ladder 49 "/>
        <s v="A Civil Action "/>
        <s v="Beyond Borders "/>
        <s v="Instinct "/>
        <s v="From Paris with Love "/>
        <s v="Me, Myself &amp; Irene "/>
        <s v="The Replacements "/>
        <s v="Out of Time "/>
        <s v="For Love of the Game "/>
        <s v="Hereafter "/>
        <s v="Basic "/>
        <s v="The International "/>
        <s v="The Cotton Club "/>
        <s v="The Pelican Brief "/>
        <s v="Changing Lanes "/>
        <s v="Blended "/>
        <s v="Savages "/>
        <s v="Cellular "/>
        <s v="Big Trouble "/>
        <s v="Charlie St. Cloud "/>
        <s v="Here Comes the Boom "/>
        <s v="The Mirror Has Two Faces "/>
        <s v="The Mothman Prophecies "/>
        <s v="The Skeleton Key "/>
        <s v="8MM "/>
        <s v="Morning Glory "/>
        <s v="Big Miracle "/>
        <s v="The Ugly Truth "/>
        <s v="The Grandmaster "/>
        <s v="City of Ember "/>
        <s v="Premium Rush "/>
        <s v="The Four Feathers "/>
        <s v="Step Up Revolution "/>
        <s v="The Punisher "/>
        <s v="Safe "/>
        <s v="Extraordinary Measures "/>
        <s v="Letters to Juliet "/>
        <s v="Dead Man Down "/>
        <s v="Pitch Perfect 2 "/>
        <s v="How to Lose Friends &amp; Alienate People "/>
        <s v="A Walk Among the Tombstones "/>
        <s v="Red Eye "/>
        <s v="Pain &amp; Gain "/>
        <s v="In Good Company "/>
        <s v="Self/less "/>
        <s v="The Lucky One "/>
        <s v="Contraband "/>
        <s v="The Giver "/>
        <s v="Blood Ties "/>
        <s v="Stop-Loss "/>
        <s v="Where the Truth Lies "/>
        <s v="Kung Fu Killer "/>
        <s v="Footloose "/>
        <s v="Faster "/>
        <s v="The Informant! "/>
        <s v="Homefront "/>
        <s v="My Fellow Americans "/>
        <s v="Wild Things "/>
        <s v="Daybreakers "/>
        <s v="A Dangerous Method "/>
        <s v="The Crazies "/>
        <s v="Sex Drive "/>
        <s v="Youth in Revolt "/>
        <s v="Hoodwinked! "/>
        <s v="Let's Be Cops "/>
        <s v="Evil Dead "/>
        <s v="Fur: An Imaginary Portrait of Diane Arbus "/>
        <s v="Road Trip "/>
        <s v="Slither "/>
        <s v="Snitch "/>
        <s v="Jakob the Liar "/>
        <s v="Funny Games "/>
        <s v="A Perfect Getaway "/>
        <s v="Caravans "/>
        <s v="Margaret "/>
        <s v="Crazy/Beautiful "/>
        <s v="The Claim "/>
        <s v="Act of Valor "/>
        <s v="Step Up "/>
        <s v="Top Five "/>
        <s v="In the Land of Women "/>
        <s v="Recess: School's Out "/>
        <s v="Twilight Zone: The Movie "/>
        <s v="Road House "/>
        <s v="Can't Hardly Wait "/>
        <s v="Mo' Better Blues "/>
        <s v="Drop Dead Gorgeous "/>
        <s v="Jeff, Who Lives at Home "/>
        <s v="Bamboozled "/>
        <s v="The Joneses "/>
        <s v="Child's Play "/>
        <s v="The Purge: Anarchy "/>
        <s v="PCU "/>
        <s v="Crocodile Dundee "/>
        <s v="Awake "/>
        <s v="The DUFF "/>
        <s v="Brown Sugar "/>
        <s v="The Good Girl "/>
        <s v="Down in the Valley "/>
        <s v="The Blood of Heroes "/>
        <s v="The Other Side of Heaven "/>
        <s v="The Mighty Macs "/>
        <s v="Freeheld "/>
        <s v="Remember Me, My Love "/>
        <s v="Dolphins and Whales 3D: Tribes of the Ocean "/>
        <s v="Oculus "/>
        <s v="Mean Machine "/>
        <s v="Night Watch "/>
        <s v="You Kill Me "/>
        <s v="Stake Land "/>
        <s v="Ira &amp; Abby "/>
        <s v="Choke "/>
        <s v="Phantasm II "/>
        <s v="Boynton Beach Club "/>
        <s v="Shortbus "/>
        <s v="Killing Zoe "/>
        <s v="Session 9 "/>
        <s v="Stolen Summer "/>
        <s v="The Basket "/>
        <s v="Deterrence "/>
        <s v="Naturally Native "/>
        <s v="Hav Plenty "/>
        <s v="Fireproof "/>
        <s v="Groove "/>
        <s v="Hurricane Streets "/>
        <s v="The Living Wake "/>
        <s v="The Incredibly True Adventure of Two Girls in Love "/>
        <s v="Middle of Nowhere "/>
        <s v="She's Gotta Have It "/>
        <s v="Oz the Great and Powerful "/>
        <s v="Shrek Forever After "/>
        <s v="Terminator 3: Rise of the Machines "/>
        <s v="Alice Through the Looking Glass "/>
        <s v="Hancock "/>
        <s v="White House Down "/>
        <s v="Final Fantasy: The Spirits Within "/>
        <s v="The World Is Not Enough "/>
        <s v="Salt "/>
        <s v="Rio 2 "/>
        <s v="The Day After Tomorrow "/>
        <s v="The Perfect Storm "/>
        <s v="Night at the Museum "/>
        <s v="Ocean's Twelve "/>
        <s v="The Taking of Pelham 1 2 3 "/>
        <s v="The Interpreter "/>
        <s v="Air Force One "/>
        <s v="Click "/>
        <s v="The Longest Yard "/>
        <s v="Just Go with It "/>
        <s v="Minions "/>
        <s v="Funny People "/>
        <s v="Star Trek: Insurrection "/>
        <s v="Underworld: Awakening "/>
        <s v="The Sum of All Fears "/>
        <s v="Ted 2 "/>
        <s v="What Women Want "/>
        <s v="Space Cowboys "/>
        <s v="Cliffhanger "/>
        <s v="Mona Lisa Smile "/>
        <s v="The Dictator "/>
        <s v="Death Race "/>
        <s v="The Scorch Trials "/>
        <s v="Star Trek: Nemesis "/>
        <s v="Goosebumps "/>
        <s v="DragonHeart "/>
        <s v="Bowfinger "/>
        <s v="Death Becomes Her "/>
        <s v="Executive Decision "/>
        <s v="Alien 3 "/>
        <s v="Muppets Most Wanted "/>
        <s v="Burlesque "/>
        <s v="Elizabethtown "/>
        <s v="The Change-Up "/>
        <s v="How to Lose a Guy in 10 Days "/>
        <s v="Ninja Assassin "/>
        <s v="Blood Work "/>
        <s v="The Messenger: The Story of Joan of Arc "/>
        <s v="Death to Smoochy "/>
        <s v="Child 44 "/>
        <s v="Rat Race "/>
        <s v="Kate &amp; Leopold "/>
        <s v="Riding in Cars with Boys "/>
        <s v="Last Holiday "/>
        <s v="The Producers "/>
        <s v="Love in the Time of Cholera "/>
        <s v="Rambo: First Blood Part II "/>
        <s v="Double Jeopardy "/>
        <s v="Lucy "/>
        <s v="He's Just Not That Into You "/>
        <s v="17 Again "/>
        <s v="Behind Enemy Lines "/>
        <s v="Predators "/>
        <s v="Colombiana "/>
        <s v="Marie Antoinette "/>
        <s v="Grudge Match "/>
        <s v="Riddick "/>
        <s v="Switchback "/>
        <s v="Hot Tub Time Machine "/>
        <s v="Dolphin Tale 2 "/>
        <s v="Star Trek: The Motion Picture "/>
        <s v="The Man in the Iron Mask "/>
        <s v="Smilla's Sense of Snow "/>
        <s v="Phenomenon "/>
        <s v="The Number 23 "/>
        <s v="The Quick and the Dead "/>
        <s v="Big Daddy "/>
        <s v="American Pie 2 "/>
        <s v="Naked Gun 33 1/3: The Final Insult "/>
        <s v="Fright Night "/>
        <s v="The Last Stand "/>
        <s v="Keeping the Faith "/>
        <s v="Once Upon a Time in Mexico "/>
        <s v="Flawless "/>
        <s v="Mindhunters "/>
        <s v="The Raven "/>
        <s v="W. "/>
        <s v="She's the Man "/>
        <s v="The Losers "/>
        <s v="Brokedown Palace "/>
        <s v="The Santa Clause "/>
        <s v="Delivery Man "/>
        <s v="Diary of a Wimpy Kid: Dog Days "/>
        <s v="Hail, Caesar! "/>
        <s v="Beverly Hills Cop II "/>
        <s v="She's Out of My League "/>
        <s v="Pooh's Heffalump Movie "/>
        <s v="Be Kind Rewind "/>
        <s v="Bandslam "/>
        <s v="The Yards "/>
        <s v="Rapa Nui "/>
        <s v="Leap Year "/>
        <s v="The Invention of Lying "/>
        <s v="Neighbors "/>
        <s v="Anything Else "/>
        <s v="The Hills Have Eyes "/>
        <s v="Roar "/>
        <s v="Varsity Blues "/>
        <s v="Baby Boy "/>
        <s v="The Woman in Black "/>
        <s v="The Faculty "/>
        <s v="Because of Winn-Dixie "/>
        <s v="Keanu "/>
        <s v="New York Stories "/>
        <s v="The Assassin "/>
        <s v="The Iron Lady "/>
        <s v="Dirty Work "/>
        <s v="Solitary Man "/>
        <s v="Paper Towns "/>
        <s v="Project Almanac "/>
        <s v="Welcome to Collinwood "/>
        <s v="The Life Before Her Eyes "/>
        <s v="Jindabyne "/>
        <s v="There Goes My Baby "/>
        <s v="The Mighty Ducks "/>
        <s v="Hamlet 2 "/>
        <s v="New Nightmare "/>
        <s v="Brooklyn Rules "/>
        <s v="10th &amp; Wolf "/>
        <s v="Outside Providence "/>
        <s v="Factory Girl "/>
        <s v="Shade "/>
        <s v="Van Wilder: Party Liaison "/>
        <s v="Our Idiot Brother "/>
        <s v="Made "/>
        <s v="Everything Must Go "/>
        <s v="Winter Passing "/>
        <s v="Dreaming of Joseph Lees "/>
        <s v="Freakonomics "/>
        <s v="Northfork "/>
        <s v="The House of the Devil "/>
        <s v="The Quiet "/>
        <s v="The Brass Teapot "/>
        <s v="Dead Snow "/>
        <s v="The Blair Witch Project "/>
        <s v="The Singles Ward "/>
        <s v="Monsters "/>
        <s v="Compliance "/>
        <s v="Love and Other Catastrophes "/>
        <s v="The Grace Card "/>
        <s v="Newlyweds "/>
        <s v="Cars 2 "/>
        <s v="Jack the Giant Slayer "/>
        <s v="Transformers: Dark of the Moon "/>
        <s v="47 Ronin "/>
        <s v="The Chronicles of Narnia: The Voyage of the Dawn Treader "/>
        <s v="Beowulf "/>
        <s v="Knight and Day "/>
        <s v="Teenage Mutant Ninja Turtles: Out of the Shadows "/>
        <s v="Insurgent "/>
        <s v="The Mummy Returns "/>
        <s v="Transcendence "/>
        <s v="Twister "/>
        <s v="Robots "/>
        <s v="Space Jam "/>
        <s v="Mars Attacks! "/>
        <s v="Surrogates "/>
        <s v="The Angry Birds Movie "/>
        <s v="Wall Street: Money Never Sleeps "/>
        <s v="Dracula Untold "/>
        <s v="The Siege "/>
        <s v="Hart's War "/>
        <s v="This Means War "/>
        <s v="Astro Boy "/>
        <s v="Blades of Glory "/>
        <s v="Meet the Fockers "/>
        <s v="The General's Daughter "/>
        <s v="The Jackal "/>
        <s v="Paycheck "/>
        <s v="Alien: Resurrection "/>
        <s v="Intolerable Cruelty "/>
        <s v="The Internship "/>
        <s v="After the Sunset "/>
        <s v="American Wedding "/>
        <s v="Date Night "/>
        <s v="Tango &amp; Cash "/>
        <s v="Evita "/>
        <s v="Gods and Generals "/>
        <s v="Mamma Mia! "/>
        <s v="Anchorman 2: The Legend Continues "/>
        <s v="Don't Say a Word "/>
        <s v="Gremlins 2: The New Batch "/>
        <s v="Assassins "/>
        <s v="The Adventures of Ford Fairlane "/>
        <s v="My Best Friend's Wedding "/>
        <s v="Taken 2 "/>
        <s v="Tin Cup "/>
        <s v="Resident Evil: Extinction "/>
        <s v="The River Wild "/>
        <s v="Johnny English Reborn "/>
        <s v="High Crimes "/>
        <s v="The Warrior's Way "/>
        <s v="Horrible Bosses 2 "/>
        <s v="The Deep End of the Ocean "/>
        <s v="Blue Streak "/>
        <s v="Trainwreck "/>
        <s v="In &amp; Out "/>
        <s v="The Cell "/>
        <s v="TMNT "/>
        <s v="Ella Enchanted "/>
        <s v="Wimbledon "/>
        <s v="Femme Fatale "/>
        <s v="Thunder and the House of Magic "/>
        <s v="Transporter 2 "/>
        <s v="Repo Men "/>
        <s v="Going the Distance "/>
        <s v="Criminal "/>
        <s v="Moonraker "/>
        <s v="Arachnophobia "/>
        <s v="Ace Ventura: When Nature Calls "/>
        <s v="Hope Springs "/>
        <s v="A View to a Kill "/>
        <s v="Assault on Precinct 13 "/>
        <s v="Along Came a Spider "/>
        <s v="No Reservations "/>
        <s v="Formula 51 "/>
        <s v="Mr. Bean's Holiday "/>
        <s v="Dear John "/>
        <s v="War "/>
        <s v="Nurse Betty "/>
        <s v="Before I Go to Sleep "/>
        <s v="To Rome with Love "/>
        <s v="Hardball "/>
        <s v="The Tigger Movie "/>
        <s v="The American "/>
        <s v="Risen "/>
        <s v="A Very Harold &amp; Kumar 3D Christmas "/>
        <s v="Endless Love "/>
        <s v="One Night with the King "/>
        <s v="Triple 9 "/>
        <s v="Connie and Carla "/>
        <s v="Take Me Home Tonight "/>
        <s v="Kansas City "/>
        <s v="The Family Stone "/>
        <s v="Peggy Sue Got Married "/>
        <s v="Hitman "/>
        <s v="Beerfest "/>
        <s v="Sydney White "/>
        <s v="Country Strong "/>
        <s v="The November Man "/>
        <s v="You Will Meet a Tall Dark Stranger "/>
        <s v="Crazy in Alabama "/>
        <s v="The Astronaut Farmer "/>
        <s v="Chloe "/>
        <s v="Barbershop "/>
        <s v="Young Adult "/>
        <s v="For Your Consideration "/>
        <s v="Celebrity "/>
        <s v="Married Life "/>
        <s v="Out Cold "/>
        <s v="Devil "/>
        <s v="Very Bad Things "/>
        <s v="While We're Young "/>
        <s v="Edmond "/>
        <s v="The Boondock Saints II: All Saints Day "/>
        <s v="Code 46 "/>
        <s v="Cyrus "/>
        <s v="A Dog of Flanders "/>
        <s v="March or Die "/>
        <s v="Somewhere "/>
        <s v="Bran Nue Dae "/>
        <s v="The Brothers "/>
        <s v="Deadfall "/>
        <s v="Lone Wolf McQuade "/>
        <s v="Party Monster "/>
        <s v="Psycho Beach Party "/>
        <s v="The Big Tease "/>
        <s v="An Everlasting Piece "/>
        <s v="Letters to God "/>
        <s v="I Spit on Your Grave "/>
        <s v="Happy, Texas "/>
        <s v="My Name Is Bruce "/>
        <s v="Kill List "/>
        <s v="Paranormal Activity "/>
        <s v="The Broadway Melody "/>
        <s v="The Sticky Fingers of Time "/>
        <s v="Tadpole "/>
        <s v="Tiny Furniture "/>
        <s v="Cavite "/>
        <s v="Spider-Man 3 "/>
        <s v="Indiana Jones and the Kingdom of the Crystal Skull "/>
        <s v="Rush Hour 3 "/>
        <s v="Dark Shadows "/>
        <s v="Bee Movie "/>
        <s v="Night at the Museum: Secret of the Tomb "/>
        <s v="RoboCop "/>
        <s v="300: Rise of an Empire "/>
        <s v="The Campaign "/>
        <s v="The Saint "/>
        <s v="Tower Heist "/>
        <s v="Open Season "/>
        <s v="Last Action Hero "/>
        <s v="Wolf "/>
        <s v="Osmosis Jones "/>
        <s v="Entrapment "/>
        <s v="Proof of Life "/>
        <s v="Austin Powers in Goldmember "/>
        <s v="Jack Ryan: Shadow Recruit "/>
        <s v="Reign of Fire "/>
        <s v="Duplicity "/>
        <s v="Winter's Tale "/>
        <s v="Walking Tall "/>
        <s v="Flightplan "/>
        <s v="All the King's Men "/>
        <s v="Knowing "/>
        <s v="Shanghai Knights "/>
        <s v="Resident Evil: Apocalypse "/>
        <s v="Hannibal Rising "/>
        <s v="Mad City "/>
        <s v="Beautiful Creatures "/>
        <s v="Miss Congeniality "/>
        <s v="The Big Year "/>
        <s v="Scream 4 "/>
        <s v="Fever Pitch "/>
        <s v="The Magic Sword: Quest for Camelot "/>
        <s v="City by the Sea "/>
        <s v="City Hall "/>
        <s v="Alfie "/>
        <s v="Impostor "/>
        <s v="Hackers "/>
        <s v="Heartbreakers "/>
        <s v="Rock Star "/>
        <s v="Never Say Never Again "/>
        <s v="Sky High "/>
        <s v="This Is 40 "/>
        <s v="The Ladykillers "/>
        <s v="Mirrors "/>
        <s v="Predator 2 "/>
        <s v="Untraceable "/>
        <s v="Jersey Girl "/>
        <s v="Broken City "/>
        <s v="Parker "/>
        <s v="Lions for Lambs "/>
        <s v="Stigmata "/>
        <s v="Takers "/>
        <s v="The Princess Diaries "/>
        <s v="The First Wives Club "/>
        <s v="Step Up 3D "/>
        <s v="Deliver Us from Evil "/>
        <s v="The Five-Year Engagement "/>
        <s v="Alexander and the Terrible, Horrible, No Good, Very Bad Day "/>
        <s v="3 Days to Kill "/>
        <s v="Case 39 "/>
        <s v="The Statement "/>
        <s v="Final Destination 2 "/>
        <s v="The Fifth Estate "/>
        <s v="Ride Along "/>
        <s v="No Strings Attached "/>
        <s v="Mrs. Winterbourne "/>
        <s v="The Men Who Stare at Goats "/>
        <s v="Muppets from Space "/>
        <s v="Chéri "/>
        <s v="Vanity Fair "/>
        <s v="The Game Plan "/>
        <s v="Darling Lili "/>
        <s v="Bill &amp; Ted's Bogus Journey "/>
        <s v="Man of the Year "/>
        <s v="Crank: High Voltage "/>
        <s v="Willard "/>
        <s v="The Game of Their Lives "/>
        <s v="Land of the Dead "/>
        <s v="Legally Blonde "/>
        <s v="One Man's Hero "/>
        <s v="Step Up 2: The Streets "/>
        <s v="A Night at the Roxbury "/>
        <s v="Good "/>
        <s v="Diary of a Wimpy Kid "/>
        <s v="Mama "/>
        <s v="Krampus "/>
        <s v="The Craft "/>
        <s v="Flicka "/>
        <s v="Killing Them Softly "/>
        <s v="Idlewild "/>
        <s v="The Rocker "/>
        <s v="Idle Hands "/>
        <s v="Ong-bak 2 "/>
        <s v="Casino Jack "/>
        <s v="How High "/>
        <s v="Running with Scissors "/>
        <s v="The Perez Family "/>
        <s v="O "/>
        <s v="Saw III "/>
        <s v="Mad Max Beyond Thunderdome "/>
        <s v="Kung Pow: Enter the Fist "/>
        <s v="Cecil B. DeMented "/>
        <s v="High Heels and Low Lifes "/>
        <s v="Cinco de Mayo, La Batalla "/>
        <s v="Gracie "/>
        <s v="Princess Kaiulani "/>
        <s v="Splash "/>
        <s v="Extract "/>
        <s v="Warlock "/>
        <s v="Bride &amp; Prejudice "/>
        <s v="Split Second "/>
        <s v="Gerry "/>
        <s v="The Adventures of Huck Finn "/>
        <s v="Mystic Pizza "/>
        <s v="Come Early Morning "/>
        <s v="Lucky Break "/>
        <s v="April Fool's Day "/>
        <s v="Desert Blue "/>
        <s v="The Visit "/>
        <s v="Redacted "/>
        <s v="Porky's "/>
        <s v="Adore "/>
        <s v="The Other End of the Line "/>
        <s v="The Missing Person "/>
        <s v="I Want Someone to Eat Cheese With "/>
        <s v="The Hebrew Hammer "/>
        <s v="Certifiably Jonathan "/>
        <s v="Airborne "/>
        <s v="Beyond the Valley of the Dolls "/>
        <s v="Fiza "/>
        <s v="Orgazmo "/>
        <s v="Finishing the Game: The Search for a New Bruce Lee "/>
        <s v="Poultrygeist: Night of the Chicken Dead "/>
        <s v="Breaking Upwards "/>
        <s v="Superman Returns "/>
        <s v="The Golden Compass "/>
        <s v="Waterworld "/>
        <s v="Snow White and the Huntsman "/>
        <s v="The Sorcerer's Apprentice "/>
        <s v="Shrek the Third "/>
        <s v="Pearl Harbor "/>
        <s v="Die Another Day "/>
        <s v="Men in Black II "/>
        <s v="Fun with Dick and Jane "/>
        <s v="Exodus: Gods and Kings "/>
        <s v="Mission: Impossible II "/>
        <s v="Speed Racer "/>
        <s v="The Huntsman: Winter's War "/>
        <s v="San Andreas "/>
        <s v="Eraser "/>
        <s v="The Expendables 3 "/>
        <s v="The Devil's Own "/>
        <s v="Jumper "/>
        <s v="Deep Impact "/>
        <s v="Bedtime Stories "/>
        <s v="Immortals "/>
        <s v="Flight of the Phoenix "/>
        <s v="Sucker Punch "/>
        <s v="The Monuments Men "/>
        <s v="Sky Captain and the World of Tomorrow "/>
        <s v="The Kid "/>
        <s v="Zathura: A Space Adventure "/>
        <s v="Dragon Blade "/>
        <s v="Two Weeks Notice "/>
        <s v="Starsky &amp; Hutch "/>
        <s v="Up Close &amp; Personal "/>
        <s v="The Tale of Despereaux "/>
        <s v="Practical Magic "/>
        <s v="The Sentinel "/>
        <s v="Planet 51 "/>
        <s v="Mercury Rising "/>
        <s v="Dragonfly "/>
        <s v="Edtv "/>
        <s v="Inkheart "/>
        <s v="Daddy's Home "/>
        <s v="Hansel &amp; Gretel: Witch Hunters "/>
        <s v="I Am Number Four "/>
        <s v="Murder by Numbers "/>
        <s v="Dick Tracy "/>
        <s v="Johnny English "/>
        <s v="15 Minutes "/>
        <s v="The Mexican "/>
        <s v="Shall We Dance "/>
        <s v="Small Soldiers "/>
        <s v="A Million Ways to Die in the West "/>
        <s v="Renaissance Man "/>
        <s v="Sweet Home Alabama "/>
        <s v="Extreme Measures "/>
        <s v="How to Be Single "/>
        <s v="A Man Apart "/>
        <s v="Nanny McPhee Returns "/>
        <s v="The Good German "/>
        <s v="Vacation "/>
        <s v="27 Dresses "/>
        <s v="Rugrats in Paris: The Movie "/>
        <s v="13 Going on 30 "/>
        <s v="Message in a Bottle "/>
        <s v="Larry Crowne "/>
        <s v="The Replacement Killers "/>
        <s v="Chasing Liberty "/>
        <s v="Antitrust "/>
        <s v="30 Minutes or Less "/>
        <s v="Our Brand Is Crisis "/>
        <s v="Freaky Friday "/>
        <s v="Blood and Wine "/>
        <s v="The Bodyguard "/>
        <s v="Parental Guidance "/>
        <s v="Romeo Must Die "/>
        <s v="Money Talks "/>
        <s v="On the Road "/>
        <s v="Scream 2 "/>
        <s v="The Waterboy "/>
        <s v="Someone Like You... "/>
        <s v="Anywhere But Here "/>
        <s v="Hit and Run "/>
        <s v="Swing Vote "/>
        <s v="Lakeview Terrace "/>
        <s v="Eye for an Eye "/>
        <s v="Vampires "/>
        <s v="Lockout "/>
        <s v="Undisputed "/>
        <s v="Three to Tango "/>
        <s v="Birth "/>
        <s v="The Switch "/>
        <s v="My Big Fat Greek Wedding 2 "/>
        <s v="The Tailor of Panama "/>
        <s v="Private Benjamin "/>
        <s v="The Wedding Date "/>
        <s v="The Midnight Meat Train "/>
        <s v="Save the Last Dance "/>
        <s v="About Last Night "/>
        <s v="Loaded Weapon 1 "/>
        <s v="This Christmas "/>
        <s v="The Big Hit "/>
        <s v="Two Can Play That Game "/>
        <s v="Dick "/>
        <s v="Birthday Girl "/>
        <s v="The Killer Inside Me "/>
        <s v="The Purge: Election Year "/>
        <s v="Jeepers Creepers "/>
        <s v="Insidious: Chapter 3 "/>
        <s v="Wrong Turn "/>
        <s v="The Collection "/>
        <s v="The Oxford Murders "/>
        <s v="Next Friday "/>
        <s v="Two Evil Eyes "/>
        <s v="That Awkward Moment "/>
        <s v="Flashdance "/>
        <s v="Magic Mike "/>
        <s v="In Too Deep "/>
        <s v="Tales from the Hood "/>
        <s v="Snow Flower and the Secret Fan "/>
        <s v="R100 "/>
        <s v="As Above, So Below "/>
        <s v="Not Easily Broken "/>
        <s v="Albino Alligator "/>
        <s v="The Sweeney "/>
        <s v="Futuro Beach "/>
        <s v="She's the One "/>
        <s v="Hobo with a Shotgun "/>
        <s v="Anatomy "/>
        <s v="We Are Your Friends "/>
        <s v="Road Hard "/>
        <s v="Friday the 13th Part 2 "/>
        <s v="Down and Out with the Dolls "/>
        <s v="Beyond the Black Rainbow "/>
        <s v="The Battle of Shaker Heights "/>
        <s v="Safe Men "/>
        <s v="Alone with Her "/>
        <s v="Benji "/>
        <s v="The Slaughter Rule "/>
        <s v="What Happens in Vegas "/>
        <s v="Maniac "/>
        <s v="Sugar Town "/>
        <s v="Pink Flamingos "/>
        <s v="Transformers: Revenge of the Fallen "/>
        <s v="Sahara "/>
        <s v="How the Grinch Stole Christmas "/>
        <s v="Windtalkers "/>
        <s v="The Tourist "/>
        <s v="Hercules "/>
        <s v="The Alamo "/>
        <s v="The Fast and the Furious: Tokyo Drift "/>
        <s v="The Postman "/>
        <s v="The Last Witch Hunter "/>
        <s v="Arthur and the Invisibles "/>
        <s v="Grown Ups "/>
        <s v="Shark Tale "/>
        <s v="Soldier "/>
        <s v="Sphere "/>
        <s v="The SpongeBob Movie: Sponge Out of Water "/>
        <s v="S.W.A.T. "/>
        <s v="Mystery Men "/>
        <s v="Broken Arrow "/>
        <s v="World Trade Center "/>
        <s v="Righteous Kill "/>
        <s v="The Mortal Instruments: City of Bones "/>
        <s v="Leatherheads "/>
        <s v="Casper "/>
        <s v="Disclosure "/>
        <s v="Mr. Popper's Penguins "/>
        <s v="The Hunted "/>
        <s v="Into the Woods "/>
        <s v="Raising Helen "/>
        <s v="Dream House "/>
        <s v="Domino "/>
        <s v="Bedazzled "/>
        <s v="Taken 3 "/>
        <s v="The Cable Guy "/>
        <s v="Multiplicity "/>
        <s v="Deep Rising "/>
        <s v="Miracle at St. Anna "/>
        <s v="Victor Frankenstein "/>
        <s v="28 Days "/>
        <s v="Get Hard "/>
        <s v="The Other Woman "/>
        <s v="Medicine Man "/>
        <s v="The Shadow "/>
        <s v="Nomad: The Warrior "/>
        <s v="Nim's Island "/>
        <s v="The Rite "/>
        <s v="Neighbors 2: Sorority Rising "/>
        <s v="American Outlaws "/>
        <s v="Punisher: War Zone "/>
        <s v="Pushing Tin "/>
        <s v="Doomsday "/>
        <s v="Baby Mama "/>
        <s v="1911 "/>
        <s v="Divine Secrets of the Ya-Ya Sisterhood "/>
        <s v="The Newton Boys "/>
        <s v="Kindergarten Cop "/>
        <s v="Original Sin "/>
        <s v="Jimmy Neutron: Boy Genius "/>
        <s v="Teenage Mutant Ninja Turtles II: The Secret of the Ooze "/>
        <s v="The Gambler "/>
        <s v="Harley Davidson and the Marlboro Man "/>
        <s v="What's Your Number? "/>
        <s v="We're No Angels "/>
        <s v="Les couloirs du temps: Les visiteurs II "/>
        <s v="The Amityville Horror "/>
        <s v="City of Ghosts "/>
        <s v="Duets "/>
        <s v="Twins "/>
        <s v="The Object of My Affection "/>
        <s v="Firestarter "/>
        <s v="Dead Man on Campus "/>
        <s v="Light It Up "/>
        <s v="Quarantine "/>
        <s v="Critical Care "/>
        <s v="Dirty Grandpa "/>
        <s v="Saw VI "/>
        <s v="Raising Cain "/>
        <s v="Kabhi Alvida Naa Kehna "/>
        <s v="The Boy "/>
        <s v="The Corruptor "/>
        <s v="Kites "/>
        <s v="Showdown in Little Tokyo "/>
        <s v="Pathology "/>
        <s v="The Hotel New Hampshire "/>
        <s v="Men with Brooms "/>
        <s v="House of 1000 Corpses "/>
        <s v="Ca$h "/>
        <s v="Desert Dancer "/>
        <s v="Creepshow 2 "/>
        <s v="Kama Sutra: A Tale of Love "/>
        <s v="Beer League "/>
        <s v="Home Run "/>
        <s v="Blue Like Jazz "/>
        <s v="Godzilla 2000 "/>
        <s v="The Specials "/>
        <s v="For a Good Time, Call... "/>
        <s v="The R.M. "/>
        <s v="Never Again "/>
        <s v="Battleship "/>
        <s v="Night at the Museum: Battle of the Smithsonian "/>
        <s v="Happy Feet 2 "/>
        <s v="Teenage Mutant Ninja Turtles "/>
        <s v="Stuart Little "/>
        <s v="Jurassic Park III "/>
        <s v="Percy Jackson &amp; the Olympians: The Lightning Thief "/>
        <s v="Percy Jackson: Sea of Monsters "/>
        <s v="The 6th Day "/>
        <s v="The Time Machine "/>
        <s v="The Legend of Zorro "/>
        <s v="The Brothers Grimm "/>
        <s v="2 Fast 2 Furious "/>
        <s v="The Invasion "/>
        <s v="Vertical Limit "/>
        <s v="First Knight "/>
        <s v="Snake Eyes "/>
        <s v="Rock of Ages "/>
        <s v="Hall Pass "/>
        <s v="Abraham Lincoln: Vampire Hunter "/>
        <s v="Blade: Trinity "/>
        <s v="3000 Miles to Graceland "/>
        <s v="Days of Thunder "/>
        <s v="London Has Fallen "/>
        <s v="Analyze That "/>
        <s v="Resident Evil: Afterlife "/>
        <s v="Red Tails "/>
        <s v="Captain Corelli's Mandolin "/>
        <s v="Free Birds "/>
        <s v="Shaft "/>
        <s v="Beloved "/>
        <s v="Lucky You "/>
        <s v="The Peacemaker "/>
        <s v="Bridget Jones: The Edge of Reason "/>
        <s v="The Story of Us "/>
        <s v="Baby's Day Out "/>
        <s v="The One "/>
        <s v="The Indian in the Cupboard "/>
        <s v="The Ant Bully "/>
        <s v="Along Came Polly "/>
        <s v="Ride Along 2 "/>
        <s v="Shallow Hal "/>
        <s v="Escape from Planet Earth "/>
        <s v="Legal Eagles "/>
        <s v="Final Destination 5 "/>
        <s v="At First Sight "/>
        <s v="Kiss of Death "/>
        <s v="Memoirs of an Invisible Man "/>
        <s v="Cirque du Freak: The Vampire's Assistant "/>
        <s v="A Thousand Words "/>
        <s v="There Be Dragons "/>
        <s v="Guess Who "/>
        <s v="Must Love Dogs "/>
        <s v="Something Borrowed "/>
        <s v="The X Files: I Want to Believe "/>
        <s v="Laws of Attraction "/>
        <s v="The Incredible Burt Wonderstone "/>
        <s v="Hope Floats "/>
        <s v="Without a Paddle "/>
        <s v="Carrie "/>
        <s v="Sanctum "/>
        <s v="88 Minutes "/>
        <s v="The Rugrats Movie "/>
        <s v="Suspect Zero "/>
        <s v="Hide and Seek "/>
        <s v="The Ruins "/>
        <s v="The Possession "/>
        <s v="Stone Cold "/>
        <s v="Saving Silverman "/>
        <s v="Firefox "/>
        <s v="Premonition "/>
        <s v="Nancy Drew "/>
        <s v="My Best Friend's Girl "/>
        <s v="Georgia Rule "/>
        <s v="School for Scoundrels "/>
        <s v="A Cinderella Story "/>
        <s v="9½ Weeks "/>
        <s v="The Wraith "/>
        <s v="My Life in Ruins "/>
        <s v="The Texas Chainsaw Massacre: The Beginning "/>
        <s v="Joe Dirt "/>
        <s v="Slow Burn "/>
        <s v="3 Men and a Baby "/>
        <s v="Raise Your Voice "/>
        <s v="The Good Night "/>
        <s v="Poetic Justice "/>
        <s v="Gossip "/>
        <s v="The New Guy "/>
        <s v="Harriet the Spy "/>
        <s v="21 &amp; Over "/>
        <s v="Faithful "/>
        <s v="The Golden Child "/>
        <s v="Katy Perry: Part of Me "/>
        <s v="Fortress "/>
        <s v="Bring It On "/>
        <s v="Saw IV "/>
        <s v="The Grudge "/>
        <s v="The Fourth Kind "/>
        <s v="Sugar Hill "/>
        <s v="Reno 911!: Miami "/>
        <s v="Hey Arnold! The Movie "/>
        <s v="The Good Guy "/>
        <s v="The Extra Man "/>
        <s v="Friends with Money "/>
        <s v="200 Cigarettes "/>
        <s v="Halloween 4: The Return of Michael Myers "/>
        <s v="Digimon: The Movie "/>
        <s v="Hostel "/>
        <s v="Savage Grace "/>
        <s v="After.Life "/>
        <s v="The Night Listener "/>
        <s v="Prison "/>
        <s v="Among Giants "/>
        <s v="Jason Lives: Friday the 13th Part VI "/>
        <s v="Next Day Air "/>
        <s v="Fort McCoy "/>
        <s v="Tanner Hall "/>
        <s v="Friday the 13th: The Final Chapter "/>
        <s v="Sleep Dealer "/>
        <s v="The Last Sin Eater "/>
        <s v="Do You Believe? "/>
        <s v="From a Whisper to a Scream "/>
        <s v="Cry_Wolf "/>
        <s v="Kingdom of the Spiders "/>
        <s v="Straight Out of Brooklyn "/>
        <s v="2012 "/>
        <s v="G.I. Joe: The Rise of Cobra "/>
        <s v="Wrath of the Titans "/>
        <s v="The Wolfman "/>
        <s v="Pan "/>
        <s v="G.I. Joe: Retaliation "/>
        <s v="Noah "/>
        <s v="Clash of the Titans "/>
        <s v="Dante's Peak "/>
        <s v="The Green Hornet "/>
        <s v="Allegiant "/>
        <s v="Around the World in 80 Days "/>
        <s v="The Three Musketeers "/>
        <s v="Daylight "/>
        <s v="Nine "/>
        <s v="Babe: Pig in the City "/>
        <s v="Journey 2: The Mysterious Island "/>
        <s v="The League of Extraordinary Gentlemen "/>
        <s v="xXx "/>
        <s v="Battle Los Angeles "/>
        <s v="Hard Rain "/>
        <s v="Chicken Little "/>
        <s v="Deep Blue Sea "/>
        <s v="Stuck on You "/>
        <s v="Semi-Pro "/>
        <s v="The Fan "/>
        <s v="The Break-Up "/>
        <s v="Mr. Deeds "/>
        <s v="Firewall "/>
        <s v="G.I. Jane "/>
        <s v="Into the Storm "/>
        <s v="Into the Blue "/>
        <s v="Gamer "/>
        <s v="Mary Reilly "/>
        <s v="Journey to the Center of the Earth "/>
        <s v="All the Pretty Horses "/>
        <s v="Brüno "/>
        <s v="Cheaper by the Dozen "/>
        <s v="Made of Honor "/>
        <s v="Gothika "/>
        <s v="The Guilt Trip "/>
        <s v="Mickey Blue Eyes "/>
        <s v="Life or Something Like It "/>
        <s v="Duplex "/>
        <s v="Just Visiting "/>
        <s v="The Gunman "/>
        <s v="Species "/>
        <s v="The Nut Job "/>
        <s v="Splice "/>
        <s v="The Borrowers "/>
        <s v="Timecop "/>
        <s v="Pride and Prejudice and Zombies "/>
        <s v="Freddy vs. Jason "/>
        <s v="Final Destination 3 "/>
        <s v="Undercover Brother "/>
        <s v="What a Girl Wants "/>
        <s v="Cradle 2 the Grave "/>
        <s v="Straw Dogs "/>
        <s v="Jane Got a Gun "/>
        <s v="Haywire "/>
        <s v="The Net "/>
        <s v="The Glass House "/>
        <s v="Mad Money "/>
        <s v="Molly "/>
        <s v="The Best Little Whorehouse in Texas "/>
        <s v="Mortal Kombat "/>
        <s v="The Last Song "/>
        <s v="Return to Never Land "/>
        <s v="You Again "/>
        <s v="Monte Carlo "/>
        <s v="Paparazzi "/>
        <s v="Observe and Report "/>
        <s v="Conan the Destroyer "/>
        <s v="The Adventures of Elmo in Grouchland "/>
        <s v="Earth to Echo "/>
        <s v="54 "/>
        <s v="Heaven Is for Real "/>
        <s v="Saw V "/>
        <s v="September Dawn "/>
        <s v="She's All That "/>
        <s v="Friday After Next "/>
        <s v="A Low Down Dirty Shame "/>
        <s v="Get Over It "/>
        <s v="Teacher's Pet "/>
        <s v="School Daze "/>
        <s v="Novocaine "/>
        <s v="Song One "/>
        <s v="Paranormal Activity 3 "/>
        <s v="Falcon Rising "/>
        <s v="Love Stinks "/>
        <s v="The Last Time I Committed Suicide "/>
        <s v="The Divide "/>
        <s v="Saint John of Las Vegas "/>
        <s v="One to Another "/>
        <s v="The To Do List "/>
        <s v="Amigo "/>
        <s v="Rubber "/>
        <s v="Transformers: Age of Extinction "/>
        <s v="Hulk "/>
        <s v="Planet of the Apes "/>
        <s v="End of Days "/>
        <s v="Lara Croft: Tomb Raider "/>
        <s v="Hollow Man "/>
        <s v="Six Days Seven Nights "/>
        <s v="Looney Tunes: Back in Action "/>
        <s v="Red Planet "/>
        <s v="Be Cool "/>
        <s v="Hudson Hawk "/>
        <s v="Eat Pray Love "/>
        <s v="The Relic "/>
        <s v="Priest "/>
        <s v="Rambo III "/>
        <s v="The Watch "/>
        <s v="Bullet to the Head "/>
        <s v="Valentine's Day "/>
        <s v="Race to Witch Mountain "/>
        <s v="Escape from L.A. "/>
        <s v="America's Sweethearts "/>
        <s v="The Princess Diaries 2: Royal Engagement "/>
        <s v="Dumb and Dumber To "/>
        <s v="Drillbit Taylor "/>
        <s v="The Art of War "/>
        <s v="The Reaping "/>
        <s v="Sgt. Bilko "/>
        <s v="What to Expect When You're Expecting "/>
        <s v="Reindeer Games "/>
        <s v="Identity Thief "/>
        <s v="Flight of the Intruder "/>
        <s v="Sabotage "/>
        <s v="Playing for Keeps "/>
        <s v="Nacho Libre "/>
        <s v="Brick Mansions "/>
        <s v="Joyful Noise "/>
        <s v="What Just Happened "/>
        <s v="New Year's Eve "/>
        <s v="Love Ranch "/>
        <s v="Think Like a Man Too "/>
        <s v="The Little Vampire "/>
        <s v="Jaws 2 "/>
        <s v="Drumline "/>
        <s v="Armored "/>
        <s v="Bad Teacher "/>
        <s v="The Nutcracker "/>
        <s v="Deuce Bigalow: Male Gigolo "/>
        <s v="Barbershop 2: Back in Business "/>
        <s v="Love the Coopers "/>
        <s v="And So It Goes "/>
        <s v="How to Deal "/>
        <s v="Not Another Teen Movie "/>
        <s v="The Pirates Who Don't Do Anything: A VeggieTales Movie "/>
        <s v="Magic Mike XXL "/>
        <s v="All About the Benjamins "/>
        <s v="Thinner "/>
        <s v="Jefferson in Paris "/>
        <s v="A Nightmare on Elm Street 4: The Dream Master "/>
        <s v="Child's Play 2 "/>
        <s v="Admission "/>
        <s v="Screwed "/>
        <s v="Sparkle "/>
        <s v="Gun Shy "/>
        <s v="War, Inc. "/>
        <s v="Trust the Man "/>
        <s v="Skin Trade "/>
        <s v="Drive Me Crazy "/>
        <s v="Jumping the Broom "/>
        <s v="The 5th Quarter "/>
        <s v="Only God Forgives "/>
        <s v="Paranormal Activity 2 "/>
        <s v="The Purge "/>
        <s v="Diary of the Dead "/>
        <s v="Eye of the Dolphin "/>
        <s v="Friday the 13th Part III "/>
        <s v="Witchboard "/>
        <s v="The Ghastly Love of Johnny X "/>
        <s v="Eddie: The Sleepwalking Cannibal "/>
        <s v="Filly Brown "/>
        <s v="Unfriended "/>
        <s v="L!fe Happens "/>
        <s v="Open Water "/>
        <s v="Kiss the Bride "/>
        <s v="Green Lantern "/>
        <s v="Poseidon "/>
        <s v="R.I.P.D. "/>
        <s v="Fantastic 4: Rise of the Silver Surfer "/>
        <s v="Cutthroat Island "/>
        <s v="Pixels "/>
        <s v="Mission to Mars "/>
        <s v="Mirror Mirror "/>
        <s v="Four Christmases "/>
        <s v="The Pink Panther "/>
        <s v="Mighty Joe Young "/>
        <s v="Timeline "/>
        <s v="Pompeii "/>
        <s v="Fool's Gold "/>
        <s v="Lady in the Water "/>
        <s v="AVP: Alien vs. Predator "/>
        <s v="Bad Company "/>
        <s v="Legends of Oz: Dorothy's Return "/>
        <s v="Money Train "/>
        <s v="The Black Dahlia "/>
        <s v="Dark Water "/>
        <s v="That's My Boy "/>
        <s v="The Nutty Professor "/>
        <s v="Chain Reaction "/>
        <s v="Imagine That "/>
        <s v="You, Me and Dupree "/>
        <s v="Barnyard "/>
        <s v="Failure to Launch "/>
        <s v="Your Highness "/>
        <s v="What Planet Are You From? "/>
        <s v="Coyote Ugly "/>
        <s v="Kicking &amp; Screaming "/>
        <s v="Babylon A.D. "/>
        <s v="The Juror "/>
        <s v="Enough "/>
        <s v="Angel Eyes "/>
        <s v="Cop Out "/>
        <s v="The Benchwarmers "/>
        <s v="Valiant "/>
        <s v="I Dreamed of Africa "/>
        <s v="Snakes on a Plane "/>
        <s v="The Big Wedding "/>
        <s v="Blue Crush "/>
        <s v="Alex &amp; Emma "/>
        <s v="Runner Runner "/>
        <s v="The Promise "/>
        <s v="Lake Placid "/>
        <s v="Rugrats Go Wild "/>
        <s v="Jeepers Creepers II "/>
        <s v="Good Luck Chuck "/>
        <s v="Don't Be Afraid of the Dark "/>
        <s v="Bright Lights, Big City "/>
        <s v="The Box "/>
        <s v="Win a Date with Tad Hamilton! "/>
        <s v="The Crew "/>
        <s v="Son of God "/>
        <s v="A Guy Thing "/>
        <s v="12 Rounds "/>
        <s v="Machete Kills "/>
        <s v="House on Haunted Hill "/>
        <s v="Love Happens "/>
        <s v="I Know What You Did Last Summer "/>
        <s v="Saw 3D: The Final Chapter "/>
        <s v="40 Days and 40 Nights "/>
        <s v="Beastly "/>
        <s v="Dickie Roberts: Former Child Star "/>
        <s v="Drowning Mona "/>
        <s v="Why Did I Get Married? "/>
        <s v="The Skulls "/>
        <s v="The Muse "/>
        <s v="Hoot "/>
        <s v="No Good Deed "/>
        <s v="Bubble Boy "/>
        <s v="5 Days of War "/>
        <s v="The Banger Sisters "/>
        <s v="Deuces Wild "/>
        <s v="Malone "/>
        <s v="Club Dread "/>
        <s v="A Thin Line Between Love and Hate "/>
        <s v="New in Town "/>
        <s v="The Singing Detective "/>
        <s v="House at the End of the Street "/>
        <s v="Diary of a Mad Black Woman "/>
        <s v="The Players Club "/>
        <s v="Maggie "/>
        <s v="The Last Exorcism "/>
        <s v="Two Girls and a Guy "/>
        <s v="Hardflip "/>
        <s v="Time Changer "/>
        <s v="Mercy Streets "/>
        <s v="The FP "/>
        <s v="Happy Christmas "/>
        <s v="Independence Day: Resurgence "/>
        <s v="Alexander "/>
        <s v="Ghostbusters "/>
        <s v="Gods of Egypt "/>
        <s v="The Twilight Saga: Breaking Dawn - Part 2 "/>
        <s v="The Smurfs "/>
        <s v="Little Fockers "/>
        <s v="Seventh Son "/>
        <s v="Charlie's Angels "/>
        <s v="You Don't Mess with the Zohan "/>
        <s v="Lara Croft Tomb Raider: The Cradle of Life "/>
        <s v="Collateral Damage "/>
        <s v="The Day the Earth Stood Still "/>
        <s v="Runaway Bride "/>
        <s v="Dreamcatcher "/>
        <s v="The Santa Clause 2 "/>
        <s v="Hop "/>
        <s v="Daddy Day Care "/>
        <s v="Couples Retreat "/>
        <s v="The Scorpion King "/>
        <s v="Mortdecai "/>
        <s v="The Pacifier "/>
        <s v="Æon Flux "/>
        <s v="Domestic Disturbance "/>
        <s v="Bulletproof Monk "/>
        <s v="Beverly Hills Cop III "/>
        <s v="Drive Angry "/>
        <s v="Scary Movie 3 "/>
        <s v="Monster-in-Law "/>
        <s v="The Bounty Hunter "/>
        <s v="Scream 3 "/>
        <s v="Autumn in New York "/>
        <s v="Joe Somebody "/>
        <s v="Whiteout "/>
        <s v="Stolen "/>
        <s v="Exit Wounds "/>
        <s v="What's the Worst That Could Happen? "/>
        <s v="Virtuosity "/>
        <s v="Mr 3000 "/>
        <s v="The Whole Ten Yards "/>
        <s v="In Dreams "/>
        <s v="The House Bunny "/>
        <s v="Piranha 3D "/>
        <s v="Bringing Down the House "/>
        <s v="How Stella Got Her Groove Back "/>
        <s v="Ghost Ship "/>
        <s v="The Man "/>
        <s v="People I Know "/>
        <s v="Thir13en Ghosts "/>
        <s v="Troop Beverly Hills "/>
        <s v="American Dreamz "/>
        <s v="Southland Tales "/>
        <s v="Double Impact "/>
        <s v="Nowhere to Run "/>
        <s v="Disturbing Behavior "/>
        <s v="Whatever It Takes "/>
        <s v="Crocodile Dundee II "/>
        <s v="My Bloody Valentine "/>
        <s v="Urban Legend "/>
        <s v="Dude, Where's My Car? "/>
        <s v="Invaders from Mars "/>
        <s v="The Last Days on Mars "/>
        <s v="White Noise "/>
        <s v="Employee of the Month "/>
        <s v="The Perfect Man "/>
        <s v="MacGruber "/>
        <s v="Atlas Shrugged II: The Strike "/>
        <s v="The Open Road "/>
        <s v="The Wendell Baker Story "/>
        <s v="Casa de mi Padre "/>
        <s v="The Texas Chainsaw Massacre 2 "/>
        <s v="The Timber "/>
        <s v="Nine Dead "/>
        <s v="Battle for the Planet of the Apes "/>
        <s v="Unsullied "/>
        <s v="Shalako "/>
        <s v="Girl House "/>
        <s v="C.H.U.D. "/>
        <s v="Creative Control "/>
        <s v="The Innkeepers "/>
        <s v="First Love, Last Rites "/>
        <s v="November "/>
        <s v="Sweet Sweetback's Baadasssss Song "/>
        <s v="Jupiter Ascending "/>
        <s v="Evan Almighty "/>
        <s v="Mars Needs Moms "/>
        <s v="Stuart Little 2 "/>
        <s v="Home on the Range "/>
        <s v="The Smurfs 2 "/>
        <s v="Batman Forever "/>
        <s v="Land of the Lost "/>
        <s v="Volcano "/>
        <s v="The Core "/>
        <s v="Grown Ups 2 "/>
        <s v="Hotel for Dogs "/>
        <s v="Killers "/>
        <s v="I Spy "/>
        <s v="Blackhat "/>
        <s v="The Last Legion "/>
        <s v="Resident Evil: Retribution "/>
        <s v="Cheaper by the Dozen 2 "/>
        <s v="Jingle All the Way "/>
        <s v="Under Siege 2: Dark Territory "/>
        <s v="George of the Jungle "/>
        <s v="Man of the House "/>
        <s v="The Specialist "/>
        <s v="Aliens in the Attic "/>
        <s v="Bangkok Dangerous "/>
        <s v="Boomerang "/>
        <s v="Red Riding Hood "/>
        <s v="Aloha "/>
        <s v="Head of State "/>
        <s v="Spy Kids "/>
        <s v="Old Dogs "/>
        <s v="Max Payne "/>
        <s v="Unfinished Business "/>
        <s v="Down to Earth "/>
        <s v="Bride Wars "/>
        <s v="Star Trek V: The Final Frontier "/>
        <s v="Eight Legged Freaks "/>
        <s v="The Spy Next Door "/>
        <s v="A Simple Wish "/>
        <s v="Maximum Risk "/>
        <s v="Play It to the Bone "/>
        <s v="The Adventurer: The Curse of the Midas Box "/>
        <s v="Stone "/>
        <s v="White Chicks "/>
        <s v="The Jungle Book 2 "/>
        <s v="Under the Rainbow "/>
        <s v="The Tempest "/>
        <s v="Just Married "/>
        <s v="The Young Messiah "/>
        <s v="See Spot Run "/>
        <s v="Big Fat Liar "/>
        <s v="The Man with the Iron Fists "/>
        <s v="Head Over Heels "/>
        <s v="Fun Size "/>
        <s v="The Crocodile Hunter: Collision Course "/>
        <s v="The Eye "/>
        <s v="Sorority Boys "/>
        <s v="The Guru "/>
        <s v="Darkness "/>
        <s v="The Lawnmower Man "/>
        <s v="Glee: The 3D Concert Movie "/>
        <s v="Prom "/>
        <s v="Hostel: Part II "/>
        <s v="Ta Ra Rum Pum "/>
        <s v="Annabelle "/>
        <s v="Moms' Night Out "/>
        <s v="The Loss of Sexual Innocence "/>
        <s v="A Nightmare on Elm Street 2: Freddy's Revenge "/>
        <s v="Martin Lawrence Live: Runteldat "/>
        <s v="Jawbreaker "/>
        <s v="Tusk "/>
        <s v="I Love Your Work "/>
        <s v="The Green Inferno "/>
        <s v="The Jimmy Show "/>
        <s v="Love in the Time of Monsters "/>
        <s v="Yesterday Was a Lie "/>
        <s v="The Birth of a Nation "/>
        <s v="How Do You Know "/>
        <s v="Point Break "/>
        <s v="A Good Day to Die Hard "/>
        <s v="Little Nicky "/>
        <s v="Hollywood Homicide "/>
        <s v="Doctor Dolittle "/>
        <s v="The Dilemma "/>
        <s v="The Tuxedo "/>
        <s v="The Glimmer Man "/>
        <s v="One for the Money "/>
        <s v="The Out-of-Towners "/>
        <s v="Against the Ropes "/>
        <s v="Isn't She Great "/>
        <s v="License to Wed "/>
        <s v="The Back-up Plan "/>
        <s v="House of Wax "/>
        <s v="The Astronaut's Wife "/>
        <s v="The Watcher "/>
        <s v="Bogus "/>
        <s v="Fled "/>
        <s v="Serving Sara "/>
        <s v="The Boss "/>
        <s v="Just My Luck "/>
        <s v="Welcome Home, Roscoe Jenkins "/>
        <s v="Bride of Chucky "/>
        <s v="The Adventures of Pinocchio "/>
        <s v="The Counselor "/>
        <s v="Double Take "/>
        <s v="Ready to Rumble "/>
        <s v="Josie and the Pussycats "/>
        <s v="Alpha and Omega "/>
        <s v="The Covenant "/>
        <s v="Loser "/>
        <s v="Strange Wilderness "/>
        <s v="By the Sea "/>
        <s v="Honey "/>
        <s v="Spy Hard "/>
        <s v="I Love You, Beth Cooper "/>
        <s v="Boys and Girls "/>
        <s v="The Lizzie McGuire Movie "/>
        <s v="Peeples "/>
        <s v="Post Grad "/>
        <s v="The Clan of the Cave Bear "/>
        <s v="Aquamarine "/>
        <s v="Max Keeble's Big Move "/>
        <s v="In the Cut "/>
        <s v="Tomcats "/>
        <s v="Slackers "/>
        <s v="Sleepover "/>
        <s v="The Brothers Solomon "/>
        <s v="Woman on Top "/>
        <s v="Aloft "/>
        <s v="Simply Irresistible "/>
        <s v="Salvation Boulevard "/>
        <s v="Spring Breakers "/>
        <s v="The Forsaken "/>
        <s v="D.E.B.S. "/>
        <s v="Spaced Invaders "/>
        <s v="Warlock: The Armageddon "/>
        <s v="8 Heads in a Duffel Bag "/>
        <s v="Bachelorette "/>
        <s v="Tim and Eric's Billion Dollar Movie "/>
        <s v="Friday the 13th Part VII: The New Blood "/>
        <s v="Silent House "/>
        <s v="Captive "/>
        <s v="Civil Brand "/>
        <s v="20 Dates "/>
        <s v="The Mummy: Tomb of the Dragon Emperor "/>
        <s v="Ghost Rider "/>
        <s v="The Stepford Wives "/>
        <s v="Flubber "/>
        <s v="Zookeeper "/>
        <s v="Walking with Dinosaurs 3D "/>
        <s v="Doom "/>
        <s v="Annie "/>
        <s v="Cats &amp; Dogs "/>
        <s v="Alvin and the Chipmunks "/>
        <s v="Christmas with the Kranks "/>
        <s v="Scary Movie 2 "/>
        <s v="The Medallion "/>
        <s v="The Final Destination "/>
        <s v="Spawn "/>
        <s v="Ri¢hie Ri¢h "/>
        <s v="Texas Rangers "/>
        <s v="The 5th Wave "/>
        <s v="Twilight "/>
        <s v="Queen of the Damned "/>
        <s v="Chill Factor "/>
        <s v="Little Black Book "/>
        <s v="The Wedding Planner "/>
        <s v="Paul Blart: Mall Cop "/>
        <s v="Legion "/>
        <s v="Clockstoppers "/>
        <s v="Welcome to Mooseport "/>
        <s v="Flipper "/>
        <s v="The Wild Thornberrys Movie "/>
        <s v="Tank Girl "/>
        <s v="The Wiz "/>
        <s v="Catch That Kid "/>
        <s v="My Stepmother Is an Alien "/>
        <s v="Stomp the Yard "/>
        <s v="Sinister 2 "/>
        <s v="Over Her Dead Body "/>
        <s v="Sphinx "/>
        <s v="Good Intentions "/>
        <s v="American Heist "/>
        <s v="Shutter "/>
        <s v="Action Jackson "/>
        <s v="Halloween 5 "/>
        <s v="The Lazarus Effect "/>
        <s v="Addicted "/>
        <s v="Apollo 18 "/>
        <s v="Inescapable "/>
        <s v="Pootie Tang "/>
        <s v="The Marine 4: Moving Target "/>
        <s v="Forget Me Not "/>
        <s v="Speedway Junky "/>
        <s v="Fear Clinic "/>
        <s v="Donkey Punch "/>
        <s v="G-Force "/>
        <s v="Eragon "/>
        <s v="Lost in Space "/>
        <s v="Exorcist: The Beginning "/>
        <s v="I, Frankenstein "/>
        <s v="Random Hearts "/>
        <s v="Maid in Manhattan "/>
        <s v="The Dukes of Hazzard "/>
        <s v="The Scarlet Letter "/>
        <s v="Jade "/>
        <s v="The Sweetest Thing "/>
        <s v="Scary Movie 4 "/>
        <s v="Sex Tape "/>
        <s v="Bless the Child "/>
        <s v="Get Carter "/>
        <s v="Alex Rider: Operation Stormbreaker "/>
        <s v="Spy Kids 2: Island of Lost Dreams "/>
        <s v="Alex Cross "/>
        <s v="Hot Pursuit "/>
        <s v="The Order "/>
        <s v="Big Momma's House "/>
        <s v="Snow Dogs "/>
        <s v="Like Mike "/>
        <s v="My Super Ex-Girlfriend "/>
        <s v="The Cave "/>
        <s v="Unaccompanied Minors "/>
        <s v="Stealing Harvard "/>
        <s v="The Bridge of San Luis Rey "/>
        <s v="The Longshots "/>
        <s v="The Transporter Refueled "/>
        <s v="Stay Alive "/>
        <s v="Dylan Dog: Dead of Night "/>
        <s v="Good Boy! "/>
        <s v="Jennifer's Body "/>
        <s v="Vamps "/>
        <s v="Malibu's Most Wanted "/>
        <s v="The Hills Have Eyes II "/>
        <s v="Here on Earth "/>
        <s v="The Son of No One "/>
        <s v="Hot Tub Time Machine 2 "/>
        <s v="Excessive Force "/>
        <s v="Sorority Row "/>
        <s v="The Ladies Man "/>
        <s v="Return to the Blue Lagoon "/>
        <s v="Held Up "/>
        <s v="A Nightmare on Elm Street 5: The Dream Child "/>
        <s v="Miss March "/>
        <s v="House Party 2 "/>
        <s v="Air Bud "/>
        <s v="A Haunted House "/>
        <s v="2016: Obama's America "/>
        <s v="Thr3e "/>
        <s v="The Toxic Avenger Part II "/>
        <s v="The Lords of Salem "/>
        <s v="Not Cool "/>
        <s v="I Want Your Money "/>
        <s v="Stealth "/>
        <s v="Alvin and the Chipmunks: The Road Chip "/>
        <s v="Lucky Numbers "/>
        <s v="The Happening "/>
        <s v="Miss Congeniality 2: Armed and Fabulous "/>
        <s v="Congo "/>
        <s v="Garfield "/>
        <s v="Get Rich or Die Tryin' "/>
        <s v="Abduction "/>
        <s v="Cursed "/>
        <s v="Agent Cody Banks "/>
        <s v="The Grudge 2 "/>
        <s v="Silent Hill: Revelation 3D "/>
        <s v="Battle of the Year "/>
        <s v="Fame "/>
        <s v="The Legend of the Lone Ranger "/>
        <s v="When a Stranger Calls "/>
        <s v="Home Fries "/>
        <s v="Superstar "/>
        <s v="An American Haunting "/>
        <s v="Girl 6 "/>
        <s v="Madea's Family Reunion "/>
        <s v="Swimfan "/>
        <s v="The Brown Bunny "/>
        <s v="Baggage Claim "/>
        <s v="The Ten "/>
        <s v="Paranormal Activity: The Marked Ones "/>
        <s v="Doug's 1st Movie "/>
        <s v="Survival of the Dead "/>
        <s v="Compadres "/>
        <s v="Chernobyl Diaries "/>
        <s v="After Earth "/>
        <s v="Gulliver's Travels "/>
        <s v="The Haunted Mansion "/>
        <s v="Scooby-Doo "/>
        <s v="The Haunting "/>
        <s v="The Twilight Saga: Eclipse "/>
        <s v="Year One "/>
        <s v="My Favorite Martian "/>
        <s v="Meet Dave "/>
        <s v="Holy Man "/>
        <s v="The Big Bounce "/>
        <s v="The Phantom "/>
        <s v="Shadow Conspiracy "/>
        <s v="Superman III "/>
        <s v="The Darkest Hour "/>
        <s v="Seed of Chucky "/>
        <s v="Dracula 2000 "/>
        <s v="Ghosts of Mars "/>
        <s v="Scooby-Doo 2: Monsters Unleashed "/>
        <s v="Abandon "/>
        <s v="Say It Isn't So "/>
        <s v="I Don't Know How She Does It "/>
        <s v="Tammy "/>
        <s v="Shorts "/>
        <s v="The Cold Light of Day "/>
        <s v="Summer Catch "/>
        <s v="The Women "/>
        <s v="Halloween II "/>
        <s v="Eye of the Beholder "/>
        <s v="Boat Trip "/>
        <s v="Our Family Wedding "/>
        <s v="Snow Day "/>
        <s v="Down to You "/>
        <s v="Darkness Falls "/>
        <s v="Harvard Man "/>
        <s v="Freddy's Dead: The Final Nightmare "/>
        <s v="Halloween: The Curse of Michael Myers "/>
        <s v="Wild Wild West "/>
        <s v="Charlie's Angels: Full Throttle "/>
        <s v="102 Dalmatians "/>
        <s v="Elektra "/>
        <s v="Supernova "/>
        <s v="The Spirit "/>
        <s v="Zoolander 2 "/>
        <s v="The Flintstones "/>
        <s v="New York Minute "/>
        <s v="Black Knight "/>
        <s v="Knock Off "/>
        <s v="Godsend "/>
        <s v="Hoodwinked Too! Hood vs. Evil "/>
        <s v="DOA: Dead or Alive "/>
        <s v="Lost Souls "/>
        <s v="Crocodile Dundee in Los Angeles "/>
        <s v="My Soul to Take "/>
        <s v="The Animal "/>
        <s v="Teenage Mutant Ninja Turtles III "/>
        <s v="Madea's Witness Protection "/>
        <s v="Texas Chainsaw 3D "/>
        <s v="Envy "/>
        <s v="They "/>
        <s v="The Unborn "/>
        <s v="The Roommate "/>
        <s v="All About Steve "/>
        <s v="The Forest "/>
        <s v="The Barbarians "/>
        <s v="Chocolate: Deep Dark Secrets "/>
        <s v="Locker 13 "/>
        <s v="Over the Hill to the Poorhouse "/>
        <s v="Monkeybone "/>
        <s v="Did You Hear About the Morgans? "/>
        <s v="Turbulence "/>
        <s v="Herbie Fully Loaded "/>
        <s v="Jonah Hex "/>
        <s v="Aliens vs. Predator: Requiem "/>
        <s v="Hanging Up "/>
        <s v="The Musketeer "/>
        <s v="Raise the Titanic "/>
        <s v="A Madea Christmas "/>
        <s v="The Next Best Thing "/>
        <s v="Pulse "/>
        <s v="The Marine "/>
        <s v="Valentine "/>
        <s v="Motherhood "/>
        <s v="Surfer, Dude "/>
        <s v="A Haunted House 2 "/>
        <s v="The Masked Saint "/>
        <s v="Friday the 13th: A New Beginning "/>
        <s v="Full Frontal "/>
        <s v="Gory Gory Hallelujah "/>
        <s v="American Ninja 2: The Confrontation "/>
        <s v="Yogi Bear "/>
        <s v="Dr. Dolittle 2 "/>
        <s v="The Twilight Saga: New Moon "/>
        <s v="Anaconda "/>
        <s v="Big Momma's House 2 "/>
        <s v="Showgirls "/>
        <s v="Warriors of Virtue "/>
        <s v="Howard the Duck "/>
        <s v="Legally Blonde 2: Red, White &amp; Blonde "/>
        <s v="Anacondas: The Hunt for the Blood Orchid "/>
        <s v="Half Past Dead "/>
        <s v="I Still Know What You Did Last Summer "/>
        <s v="Deuce Bigalow: European Gigolo "/>
        <s v="The Rage: Carrie 2 "/>
        <s v="Are We There Yet? "/>
        <s v="Confessions of a Teenage Drama Queen "/>
        <s v="Highlander: Endgame "/>
        <s v="The In Crowd "/>
        <s v="My Boss's Daughter "/>
        <s v="Breakfast of Champions "/>
        <s v="Corky Romano "/>
        <s v="College "/>
        <s v="Paranormal Activity 4 "/>
        <s v="90 Minutes in Heaven "/>
        <s v="The Boy Next Door "/>
        <s v="The Wash "/>
        <s v="Halloween III: Season of the Witch "/>
        <s v="The Virginity Hit "/>
        <s v="Detention of the Dead "/>
        <s v="Driven "/>
        <s v="Alvin and the Chipmunks: The Squeakquel "/>
        <s v="Happily N'Ever After "/>
        <s v="Extreme Ops "/>
        <s v="Space Chimps "/>
        <s v="Superhero Movie "/>
        <s v="Agent Cody Banks 2: Destination London "/>
        <s v="Code Name: The Cleaner "/>
        <s v="Can't Stop the Music "/>
        <s v="Juwanna Mann "/>
        <s v="Freddy Got Fingered "/>
        <s v="All the Queen's Men "/>
        <s v="Vampire in Brooklyn "/>
        <s v="The Vatican Tapes "/>
        <s v="High School Musical 3: Senior Year "/>
        <s v="Poltergeist III "/>
        <s v="Black Christmas "/>
        <s v="Friday the 13th Part VIII: Jason Takes Manhattan "/>
        <s v="The Perfect Match "/>
        <s v="Stonewall "/>
        <s v="Graduation Day "/>
        <s v="Queen Crab "/>
        <s v="Town &amp; Country "/>
        <s v="The Nutcracker in 3D "/>
        <s v="Alvin and the Chipmunks: Chipwrecked "/>
        <s v="Kangaroo Jack "/>
        <s v="The Shaggy Dog "/>
        <s v="On Deadly Ground "/>
        <s v="The Island of Dr. Moreau "/>
        <s v="Delgo "/>
        <s v="Paul Blart: Mall Cop 2 "/>
        <s v="Big Mommas: Like Father, Like Son "/>
        <s v="Ultraviolet "/>
        <s v="Why Did I Get Married Too? "/>
        <s v="Getaway "/>
        <s v="Black Nativity "/>
        <s v="Soul Plane "/>
        <s v="Jason X "/>
        <s v="Skyline "/>
        <s v="Ouija "/>
        <s v="Atlas Shrugged: Who Is John Galt? "/>
        <s v="Whipped "/>
        <s v="Fantastic Four "/>
        <s v="Sex and the City 2 "/>
        <s v="Nutty Professor II: The Klumps "/>
        <s v="Cats &amp; Dogs: The Revenge of Kitty Galore "/>
        <s v="Littleman "/>
        <s v="xXx: State of the Union "/>
        <s v="Ghost Rider: Spirit of Vengeance "/>
        <s v="Striptease "/>
        <s v="Fat Albert "/>
        <s v="Highlander: The Final Dimension "/>
        <s v="3 Ninjas Kick Back "/>
        <s v="An American Carol "/>
        <s v="In the Land of Blood and Honey "/>
        <s v="Johnson Family Vacation "/>
        <s v="Movie 43 "/>
        <s v="Jason Goes to Hell: The Final Friday "/>
        <s v="Foolish "/>
        <s v="The Salon "/>
        <s v="The Last Airbender "/>
        <s v="A Sound of Thunder "/>
        <s v="Basic Instinct 2 "/>
        <s v="The Legend of Hercules "/>
        <s v="Thunderbirds "/>
        <s v="Marmaduke "/>
        <s v="Ishtar "/>
        <s v="Zoom "/>
        <s v="Hannah Montana: The Movie "/>
        <s v="Undiscovered "/>
        <s v="No Vacancy "/>
        <s v="Bleeding Hearts "/>
        <s v="The Devil Inside "/>
        <s v="The Gallows "/>
        <s v="The Adventures of Rocky &amp; Bullwinkle "/>
        <s v="Inspector Gadget "/>
        <s v="Fifty Shades of Grey "/>
        <s v="Spy Kids 3-D: Game Over "/>
        <s v="Universal Soldier: The Return "/>
        <s v="Wing Commander "/>
        <s v="Underclassman "/>
        <s v="King's Ransom "/>
        <s v="Megiddo: The Omega Code 2 "/>
        <s v="Boogeyman "/>
        <s v="I Can Do Bad All by Myself "/>
        <s v="The Apparition "/>
        <s v="Halloween: Resurrection "/>
        <s v="Urban Legends: Final Cut "/>
        <s v="One Direction: This Is Us "/>
        <s v="On the Line "/>
        <s v="Chain Letter "/>
        <s v="In Her Line of Fire "/>
        <s v="The Legend of God's Gun "/>
        <s v="Super Mario Bros. "/>
        <s v="Torque "/>
        <s v="Shark Night 3D "/>
        <s v="The Country Bears "/>
        <s v="Book of Shadows: Blair Witch 2 "/>
        <s v="Devil's Due "/>
        <s v="The Last Exorcism Part II "/>
        <s v="3 Strikes "/>
        <s v="Fight to the Finish "/>
        <s v="Western Religion "/>
        <s v="The Stewardesses "/>
        <s v="All Superheroes Must Die "/>
        <s v="Meet the Deedles "/>
        <s v="RoboCop 3 "/>
        <s v="One Missed Call "/>
        <s v="Prom Night "/>
        <s v="Soul Survivors "/>
        <s v="Blonde Ambition "/>
        <s v="I Got the Hook Up "/>
        <s v="Go for It! "/>
        <s v="The Canyons "/>
        <s v="The Cat in the Hat "/>
        <s v="The Adventures of Pluto Nash "/>
        <s v="The Love Guru "/>
        <s v="In the Name of the King: A Dungeon Siege Tale "/>
        <s v="Street Fighter "/>
        <s v="Furry Vengeance "/>
        <s v="Dudley Do-Right "/>
        <s v="Woo "/>
        <s v="Beastmaster 2: Through the Portal of Time "/>
        <s v="The Haunting of Molly Hartley "/>
        <s v="Batman &amp; Robin "/>
        <s v="Speed 2: Cruise Control "/>
        <s v="Street Fighter: The Legend of Chun-Li "/>
        <s v="Mortal Kombat: Annihilation "/>
        <s v="Beverly Hills Chihuahua "/>
        <s v="The Lion of Judah "/>
        <s v="Run, Hide, Die "/>
        <s v="Ballistic: Ecks vs. Sever "/>
        <s v="The Flintstones in Viva Rock Vegas "/>
        <s v="Dragon Wars: D-War "/>
        <s v="Spy Kids: All the Time in the World in 4D "/>
        <s v="Thomas and the Magic Railroad "/>
        <s v="Superman IV: The Quest for Peace "/>
        <s v="The Last Godfather "/>
        <s v="Swept Away "/>
        <s v="Bats "/>
        <s v="Luminarias "/>
        <s v="The Adventures of Sharkboy and Lavagirl 3-D "/>
        <s v="Dance Flick "/>
        <s v="Vampires Suck "/>
        <s v="Scary Movie 5 "/>
        <s v="Megaforce "/>
        <s v="An Alan Smithee Film: Burn Hollywood Burn "/>
        <s v="You Got Served "/>
        <s v="The Omega Code "/>
        <s v="Fifty Shades of Black "/>
        <s v="Jack and Jill "/>
        <s v="Dumb and Dumberer: When Harry Met Lloyd "/>
        <s v="God's Not Dead 2 "/>
        <s v="Catwoman "/>
        <s v="Feardotcom "/>
        <s v="Spice World "/>
        <s v="The Master of Disguise "/>
        <s v="Crossroads "/>
        <s v="Bucky Larson: Born to Be a Star "/>
        <s v="Police Academy: Mission to Moscow "/>
        <s v="Fascination "/>
        <s v="The Book of Mormon Movie, Volume 1: The Journey "/>
        <s v="Neal 'N' Nikki "/>
        <s v="Without Men "/>
        <s v="Teen Wolf Too "/>
        <s v="Left Behind "/>
        <s v="Larry the Cable Guy: Health Inspector "/>
        <s v="Witless Protection "/>
        <s v="Rollerball "/>
        <s v="Shanghai Surprise "/>
        <s v="Phat Girlz "/>
        <s v="BloodRayne "/>
        <s v="Daddy Day Camp "/>
        <s v="Jaws: The Revenge "/>
        <s v="Doogal "/>
        <s v="Marci X "/>
        <s v="Steel "/>
        <s v="Barney's Great Adventure "/>
        <s v="Mutant World "/>
        <s v="Frat Party "/>
        <s v="Inchon "/>
        <s v="Meet the Spartans "/>
        <s v="Dragonball: Evolution "/>
        <s v="Date Movie "/>
        <s v="The Real Cancun "/>
        <s v="Baby Geniuses "/>
        <s v="Battlefield Earth "/>
        <s v="Gigli "/>
        <s v="Epic Movie "/>
        <s v="Alone in the Dark "/>
        <s v="Chairman of the Board "/>
        <s v="Son of the Mask "/>
        <s v="From Justin to Kelly "/>
        <s v="Glitter "/>
        <s v="Crossover "/>
        <s v="Who's Your Caddy? "/>
        <s v="Disaster Movie "/>
        <s v="Superbabies: Baby Geniuses 2 "/>
        <s v="Justin Bieber: Never Say Never 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17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1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2"/>
  </r>
  <r>
    <x v="19"/>
    <x v="3"/>
  </r>
  <r>
    <x v="20"/>
    <x v="0"/>
  </r>
  <r>
    <x v="21"/>
    <x v="0"/>
  </r>
  <r>
    <x v="22"/>
    <x v="0"/>
  </r>
  <r>
    <x v="23"/>
    <x v="0"/>
  </r>
  <r>
    <x v="24"/>
    <x v="3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4"/>
  </r>
  <r>
    <x v="44"/>
    <x v="0"/>
  </r>
  <r>
    <x v="45"/>
    <x v="5"/>
  </r>
  <r>
    <x v="46"/>
    <x v="6"/>
  </r>
  <r>
    <x v="47"/>
    <x v="0"/>
  </r>
  <r>
    <x v="48"/>
    <x v="0"/>
  </r>
  <r>
    <x v="49"/>
    <x v="7"/>
  </r>
  <r>
    <x v="50"/>
    <x v="8"/>
  </r>
  <r>
    <x v="51"/>
    <x v="0"/>
  </r>
  <r>
    <x v="52"/>
    <x v="0"/>
  </r>
  <r>
    <x v="53"/>
    <x v="3"/>
  </r>
  <r>
    <x v="54"/>
    <x v="0"/>
  </r>
  <r>
    <x v="55"/>
    <x v="0"/>
  </r>
  <r>
    <x v="56"/>
    <x v="0"/>
  </r>
  <r>
    <x v="57"/>
    <x v="5"/>
  </r>
  <r>
    <x v="58"/>
    <x v="0"/>
  </r>
  <r>
    <x v="59"/>
    <x v="9"/>
  </r>
  <r>
    <x v="60"/>
    <x v="0"/>
  </r>
  <r>
    <x v="61"/>
    <x v="6"/>
  </r>
  <r>
    <x v="62"/>
    <x v="0"/>
  </r>
  <r>
    <x v="63"/>
    <x v="0"/>
  </r>
  <r>
    <x v="64"/>
    <x v="0"/>
  </r>
  <r>
    <x v="65"/>
    <x v="0"/>
  </r>
  <r>
    <x v="66"/>
    <x v="0"/>
  </r>
  <r>
    <x v="67"/>
    <x v="0"/>
  </r>
  <r>
    <x v="68"/>
    <x v="0"/>
  </r>
  <r>
    <x v="69"/>
    <x v="0"/>
  </r>
  <r>
    <x v="70"/>
    <x v="0"/>
  </r>
  <r>
    <x v="71"/>
    <x v="0"/>
  </r>
  <r>
    <x v="72"/>
    <x v="0"/>
  </r>
  <r>
    <x v="73"/>
    <x v="0"/>
  </r>
  <r>
    <x v="74"/>
    <x v="0"/>
  </r>
  <r>
    <x v="75"/>
    <x v="5"/>
  </r>
  <r>
    <x v="76"/>
    <x v="0"/>
  </r>
  <r>
    <x v="77"/>
    <x v="5"/>
  </r>
  <r>
    <x v="78"/>
    <x v="0"/>
  </r>
  <r>
    <x v="79"/>
    <x v="0"/>
  </r>
  <r>
    <x v="80"/>
    <x v="0"/>
  </r>
  <r>
    <x v="81"/>
    <x v="0"/>
  </r>
  <r>
    <x v="79"/>
    <x v="0"/>
  </r>
  <r>
    <x v="82"/>
    <x v="0"/>
  </r>
  <r>
    <x v="83"/>
    <x v="10"/>
  </r>
  <r>
    <x v="84"/>
    <x v="0"/>
  </r>
  <r>
    <x v="85"/>
    <x v="0"/>
  </r>
  <r>
    <x v="86"/>
    <x v="0"/>
  </r>
  <r>
    <x v="87"/>
    <x v="0"/>
  </r>
  <r>
    <x v="88"/>
    <x v="0"/>
  </r>
  <r>
    <x v="89"/>
    <x v="0"/>
  </r>
  <r>
    <x v="90"/>
    <x v="0"/>
  </r>
  <r>
    <x v="91"/>
    <x v="0"/>
  </r>
  <r>
    <x v="92"/>
    <x v="0"/>
  </r>
  <r>
    <x v="93"/>
    <x v="0"/>
  </r>
  <r>
    <x v="94"/>
    <x v="0"/>
  </r>
  <r>
    <x v="95"/>
    <x v="0"/>
  </r>
  <r>
    <x v="96"/>
    <x v="0"/>
  </r>
  <r>
    <x v="97"/>
    <x v="0"/>
  </r>
  <r>
    <x v="98"/>
    <x v="0"/>
  </r>
  <r>
    <x v="99"/>
    <x v="0"/>
  </r>
  <r>
    <x v="100"/>
    <x v="3"/>
  </r>
  <r>
    <x v="101"/>
    <x v="0"/>
  </r>
  <r>
    <x v="102"/>
    <x v="11"/>
  </r>
  <r>
    <x v="103"/>
    <x v="0"/>
  </r>
  <r>
    <x v="104"/>
    <x v="7"/>
  </r>
  <r>
    <x v="105"/>
    <x v="0"/>
  </r>
  <r>
    <x v="106"/>
    <x v="11"/>
  </r>
  <r>
    <x v="107"/>
    <x v="0"/>
  </r>
  <r>
    <x v="108"/>
    <x v="0"/>
  </r>
  <r>
    <x v="109"/>
    <x v="0"/>
  </r>
  <r>
    <x v="110"/>
    <x v="12"/>
  </r>
  <r>
    <x v="111"/>
    <x v="0"/>
  </r>
  <r>
    <x v="112"/>
    <x v="0"/>
  </r>
  <r>
    <x v="113"/>
    <x v="0"/>
  </r>
  <r>
    <x v="114"/>
    <x v="0"/>
  </r>
  <r>
    <x v="115"/>
    <x v="0"/>
  </r>
  <r>
    <x v="116"/>
    <x v="0"/>
  </r>
  <r>
    <x v="117"/>
    <x v="0"/>
  </r>
  <r>
    <x v="118"/>
    <x v="0"/>
  </r>
  <r>
    <x v="119"/>
    <x v="0"/>
  </r>
  <r>
    <x v="120"/>
    <x v="0"/>
  </r>
  <r>
    <x v="121"/>
    <x v="0"/>
  </r>
  <r>
    <x v="122"/>
    <x v="0"/>
  </r>
  <r>
    <x v="123"/>
    <x v="0"/>
  </r>
  <r>
    <x v="112"/>
    <x v="0"/>
  </r>
  <r>
    <x v="124"/>
    <x v="0"/>
  </r>
  <r>
    <x v="125"/>
    <x v="0"/>
  </r>
  <r>
    <x v="126"/>
    <x v="0"/>
  </r>
  <r>
    <x v="127"/>
    <x v="0"/>
  </r>
  <r>
    <x v="128"/>
    <x v="0"/>
  </r>
  <r>
    <x v="129"/>
    <x v="0"/>
  </r>
  <r>
    <x v="130"/>
    <x v="0"/>
  </r>
  <r>
    <x v="131"/>
    <x v="0"/>
  </r>
  <r>
    <x v="132"/>
    <x v="0"/>
  </r>
  <r>
    <x v="133"/>
    <x v="0"/>
  </r>
  <r>
    <x v="134"/>
    <x v="0"/>
  </r>
  <r>
    <x v="135"/>
    <x v="0"/>
  </r>
  <r>
    <x v="136"/>
    <x v="0"/>
  </r>
  <r>
    <x v="137"/>
    <x v="0"/>
  </r>
  <r>
    <x v="138"/>
    <x v="0"/>
  </r>
  <r>
    <x v="139"/>
    <x v="0"/>
  </r>
  <r>
    <x v="140"/>
    <x v="0"/>
  </r>
  <r>
    <x v="141"/>
    <x v="11"/>
  </r>
  <r>
    <x v="142"/>
    <x v="9"/>
  </r>
  <r>
    <x v="143"/>
    <x v="0"/>
  </r>
  <r>
    <x v="144"/>
    <x v="3"/>
  </r>
  <r>
    <x v="145"/>
    <x v="2"/>
  </r>
  <r>
    <x v="146"/>
    <x v="0"/>
  </r>
  <r>
    <x v="147"/>
    <x v="0"/>
  </r>
  <r>
    <x v="148"/>
    <x v="0"/>
  </r>
  <r>
    <x v="149"/>
    <x v="0"/>
  </r>
  <r>
    <x v="150"/>
    <x v="0"/>
  </r>
  <r>
    <x v="151"/>
    <x v="0"/>
  </r>
  <r>
    <x v="152"/>
    <x v="0"/>
  </r>
  <r>
    <x v="153"/>
    <x v="0"/>
  </r>
  <r>
    <x v="154"/>
    <x v="11"/>
  </r>
  <r>
    <x v="155"/>
    <x v="0"/>
  </r>
  <r>
    <x v="156"/>
    <x v="10"/>
  </r>
  <r>
    <x v="157"/>
    <x v="0"/>
  </r>
  <r>
    <x v="158"/>
    <x v="0"/>
  </r>
  <r>
    <x v="159"/>
    <x v="0"/>
  </r>
  <r>
    <x v="160"/>
    <x v="0"/>
  </r>
  <r>
    <x v="161"/>
    <x v="0"/>
  </r>
  <r>
    <x v="162"/>
    <x v="0"/>
  </r>
  <r>
    <x v="163"/>
    <x v="0"/>
  </r>
  <r>
    <x v="164"/>
    <x v="0"/>
  </r>
  <r>
    <x v="165"/>
    <x v="0"/>
  </r>
  <r>
    <x v="166"/>
    <x v="0"/>
  </r>
  <r>
    <x v="167"/>
    <x v="0"/>
  </r>
  <r>
    <x v="168"/>
    <x v="0"/>
  </r>
  <r>
    <x v="169"/>
    <x v="0"/>
  </r>
  <r>
    <x v="170"/>
    <x v="0"/>
  </r>
  <r>
    <x v="171"/>
    <x v="0"/>
  </r>
  <r>
    <x v="172"/>
    <x v="0"/>
  </r>
  <r>
    <x v="173"/>
    <x v="0"/>
  </r>
  <r>
    <x v="174"/>
    <x v="0"/>
  </r>
  <r>
    <x v="175"/>
    <x v="0"/>
  </r>
  <r>
    <x v="176"/>
    <x v="0"/>
  </r>
  <r>
    <x v="177"/>
    <x v="0"/>
  </r>
  <r>
    <x v="178"/>
    <x v="0"/>
  </r>
  <r>
    <x v="179"/>
    <x v="0"/>
  </r>
  <r>
    <x v="180"/>
    <x v="0"/>
  </r>
  <r>
    <x v="181"/>
    <x v="0"/>
  </r>
  <r>
    <x v="182"/>
    <x v="0"/>
  </r>
  <r>
    <x v="183"/>
    <x v="0"/>
  </r>
  <r>
    <x v="184"/>
    <x v="0"/>
  </r>
  <r>
    <x v="185"/>
    <x v="0"/>
  </r>
  <r>
    <x v="186"/>
    <x v="0"/>
  </r>
  <r>
    <x v="187"/>
    <x v="0"/>
  </r>
  <r>
    <x v="188"/>
    <x v="0"/>
  </r>
  <r>
    <x v="189"/>
    <x v="0"/>
  </r>
  <r>
    <x v="190"/>
    <x v="0"/>
  </r>
  <r>
    <x v="191"/>
    <x v="0"/>
  </r>
  <r>
    <x v="192"/>
    <x v="0"/>
  </r>
  <r>
    <x v="193"/>
    <x v="0"/>
  </r>
  <r>
    <x v="194"/>
    <x v="0"/>
  </r>
  <r>
    <x v="195"/>
    <x v="0"/>
  </r>
  <r>
    <x v="196"/>
    <x v="0"/>
  </r>
  <r>
    <x v="164"/>
    <x v="0"/>
  </r>
  <r>
    <x v="197"/>
    <x v="0"/>
  </r>
  <r>
    <x v="198"/>
    <x v="0"/>
  </r>
  <r>
    <x v="199"/>
    <x v="0"/>
  </r>
  <r>
    <x v="200"/>
    <x v="0"/>
  </r>
  <r>
    <x v="201"/>
    <x v="13"/>
  </r>
  <r>
    <x v="202"/>
    <x v="0"/>
  </r>
  <r>
    <x v="203"/>
    <x v="7"/>
  </r>
  <r>
    <x v="204"/>
    <x v="0"/>
  </r>
  <r>
    <x v="205"/>
    <x v="0"/>
  </r>
  <r>
    <x v="206"/>
    <x v="0"/>
  </r>
  <r>
    <x v="207"/>
    <x v="0"/>
  </r>
  <r>
    <x v="208"/>
    <x v="0"/>
  </r>
  <r>
    <x v="209"/>
    <x v="2"/>
  </r>
  <r>
    <x v="210"/>
    <x v="0"/>
  </r>
  <r>
    <x v="211"/>
    <x v="0"/>
  </r>
  <r>
    <x v="212"/>
    <x v="14"/>
  </r>
  <r>
    <x v="213"/>
    <x v="1"/>
  </r>
  <r>
    <x v="214"/>
    <x v="0"/>
  </r>
  <r>
    <x v="215"/>
    <x v="0"/>
  </r>
  <r>
    <x v="216"/>
    <x v="0"/>
  </r>
  <r>
    <x v="217"/>
    <x v="0"/>
  </r>
  <r>
    <x v="218"/>
    <x v="0"/>
  </r>
  <r>
    <x v="219"/>
    <x v="0"/>
  </r>
  <r>
    <x v="220"/>
    <x v="0"/>
  </r>
  <r>
    <x v="221"/>
    <x v="0"/>
  </r>
  <r>
    <x v="222"/>
    <x v="0"/>
  </r>
  <r>
    <x v="223"/>
    <x v="0"/>
  </r>
  <r>
    <x v="224"/>
    <x v="0"/>
  </r>
  <r>
    <x v="225"/>
    <x v="0"/>
  </r>
  <r>
    <x v="226"/>
    <x v="0"/>
  </r>
  <r>
    <x v="227"/>
    <x v="0"/>
  </r>
  <r>
    <x v="228"/>
    <x v="0"/>
  </r>
  <r>
    <x v="229"/>
    <x v="15"/>
  </r>
  <r>
    <x v="230"/>
    <x v="0"/>
  </r>
  <r>
    <x v="231"/>
    <x v="0"/>
  </r>
  <r>
    <x v="232"/>
    <x v="0"/>
  </r>
  <r>
    <x v="233"/>
    <x v="0"/>
  </r>
  <r>
    <x v="234"/>
    <x v="0"/>
  </r>
  <r>
    <x v="235"/>
    <x v="0"/>
  </r>
  <r>
    <x v="236"/>
    <x v="0"/>
  </r>
  <r>
    <x v="237"/>
    <x v="0"/>
  </r>
  <r>
    <x v="238"/>
    <x v="0"/>
  </r>
  <r>
    <x v="239"/>
    <x v="0"/>
  </r>
  <r>
    <x v="231"/>
    <x v="0"/>
  </r>
  <r>
    <x v="240"/>
    <x v="0"/>
  </r>
  <r>
    <x v="241"/>
    <x v="0"/>
  </r>
  <r>
    <x v="242"/>
    <x v="0"/>
  </r>
  <r>
    <x v="229"/>
    <x v="15"/>
  </r>
  <r>
    <x v="243"/>
    <x v="0"/>
  </r>
  <r>
    <x v="244"/>
    <x v="15"/>
  </r>
  <r>
    <x v="242"/>
    <x v="0"/>
  </r>
  <r>
    <x v="245"/>
    <x v="0"/>
  </r>
  <r>
    <x v="246"/>
    <x v="0"/>
  </r>
  <r>
    <x v="247"/>
    <x v="3"/>
  </r>
  <r>
    <x v="248"/>
    <x v="7"/>
  </r>
  <r>
    <x v="249"/>
    <x v="0"/>
  </r>
  <r>
    <x v="250"/>
    <x v="0"/>
  </r>
  <r>
    <x v="251"/>
    <x v="0"/>
  </r>
  <r>
    <x v="252"/>
    <x v="7"/>
  </r>
  <r>
    <x v="253"/>
    <x v="0"/>
  </r>
  <r>
    <x v="254"/>
    <x v="0"/>
  </r>
  <r>
    <x v="251"/>
    <x v="0"/>
  </r>
  <r>
    <x v="255"/>
    <x v="13"/>
  </r>
  <r>
    <x v="256"/>
    <x v="0"/>
  </r>
  <r>
    <x v="257"/>
    <x v="7"/>
  </r>
  <r>
    <x v="258"/>
    <x v="0"/>
  </r>
  <r>
    <x v="259"/>
    <x v="0"/>
  </r>
  <r>
    <x v="260"/>
    <x v="0"/>
  </r>
  <r>
    <x v="261"/>
    <x v="11"/>
  </r>
  <r>
    <x v="262"/>
    <x v="2"/>
  </r>
  <r>
    <x v="263"/>
    <x v="16"/>
  </r>
  <r>
    <x v="242"/>
    <x v="0"/>
  </r>
  <r>
    <x v="264"/>
    <x v="0"/>
  </r>
  <r>
    <x v="265"/>
    <x v="0"/>
  </r>
  <r>
    <x v="266"/>
    <x v="0"/>
  </r>
  <r>
    <x v="267"/>
    <x v="0"/>
  </r>
  <r>
    <x v="268"/>
    <x v="0"/>
  </r>
  <r>
    <x v="269"/>
    <x v="0"/>
  </r>
  <r>
    <x v="270"/>
    <x v="0"/>
  </r>
  <r>
    <x v="271"/>
    <x v="0"/>
  </r>
  <r>
    <x v="272"/>
    <x v="0"/>
  </r>
  <r>
    <x v="273"/>
    <x v="0"/>
  </r>
  <r>
    <x v="274"/>
    <x v="0"/>
  </r>
  <r>
    <x v="275"/>
    <x v="0"/>
  </r>
  <r>
    <x v="276"/>
    <x v="0"/>
  </r>
  <r>
    <x v="277"/>
    <x v="0"/>
  </r>
  <r>
    <x v="278"/>
    <x v="0"/>
  </r>
  <r>
    <x v="279"/>
    <x v="7"/>
  </r>
  <r>
    <x v="280"/>
    <x v="0"/>
  </r>
  <r>
    <x v="281"/>
    <x v="0"/>
  </r>
  <r>
    <x v="282"/>
    <x v="0"/>
  </r>
  <r>
    <x v="283"/>
    <x v="0"/>
  </r>
  <r>
    <x v="284"/>
    <x v="0"/>
  </r>
  <r>
    <x v="285"/>
    <x v="0"/>
  </r>
  <r>
    <x v="286"/>
    <x v="0"/>
  </r>
  <r>
    <x v="287"/>
    <x v="0"/>
  </r>
  <r>
    <x v="288"/>
    <x v="0"/>
  </r>
  <r>
    <x v="289"/>
    <x v="17"/>
  </r>
  <r>
    <x v="290"/>
    <x v="0"/>
  </r>
  <r>
    <x v="291"/>
    <x v="0"/>
  </r>
  <r>
    <x v="292"/>
    <x v="0"/>
  </r>
  <r>
    <x v="293"/>
    <x v="0"/>
  </r>
  <r>
    <x v="294"/>
    <x v="0"/>
  </r>
  <r>
    <x v="295"/>
    <x v="0"/>
  </r>
  <r>
    <x v="296"/>
    <x v="0"/>
  </r>
  <r>
    <x v="297"/>
    <x v="0"/>
  </r>
  <r>
    <x v="268"/>
    <x v="0"/>
  </r>
  <r>
    <x v="298"/>
    <x v="0"/>
  </r>
  <r>
    <x v="299"/>
    <x v="0"/>
  </r>
  <r>
    <x v="300"/>
    <x v="0"/>
  </r>
  <r>
    <x v="301"/>
    <x v="0"/>
  </r>
  <r>
    <x v="302"/>
    <x v="0"/>
  </r>
  <r>
    <x v="303"/>
    <x v="0"/>
  </r>
  <r>
    <x v="304"/>
    <x v="18"/>
  </r>
  <r>
    <x v="305"/>
    <x v="7"/>
  </r>
  <r>
    <x v="306"/>
    <x v="0"/>
  </r>
  <r>
    <x v="307"/>
    <x v="0"/>
  </r>
  <r>
    <x v="308"/>
    <x v="19"/>
  </r>
  <r>
    <x v="309"/>
    <x v="0"/>
  </r>
  <r>
    <x v="310"/>
    <x v="0"/>
  </r>
  <r>
    <x v="311"/>
    <x v="0"/>
  </r>
  <r>
    <x v="312"/>
    <x v="5"/>
  </r>
  <r>
    <x v="313"/>
    <x v="0"/>
  </r>
  <r>
    <x v="314"/>
    <x v="0"/>
  </r>
  <r>
    <x v="315"/>
    <x v="0"/>
  </r>
  <r>
    <x v="316"/>
    <x v="0"/>
  </r>
  <r>
    <x v="317"/>
    <x v="0"/>
  </r>
  <r>
    <x v="318"/>
    <x v="0"/>
  </r>
  <r>
    <x v="319"/>
    <x v="0"/>
  </r>
  <r>
    <x v="320"/>
    <x v="0"/>
  </r>
  <r>
    <x v="321"/>
    <x v="0"/>
  </r>
  <r>
    <x v="322"/>
    <x v="0"/>
  </r>
  <r>
    <x v="323"/>
    <x v="0"/>
  </r>
  <r>
    <x v="324"/>
    <x v="0"/>
  </r>
  <r>
    <x v="266"/>
    <x v="0"/>
  </r>
  <r>
    <x v="325"/>
    <x v="0"/>
  </r>
  <r>
    <x v="326"/>
    <x v="0"/>
  </r>
  <r>
    <x v="327"/>
    <x v="0"/>
  </r>
  <r>
    <x v="328"/>
    <x v="0"/>
  </r>
  <r>
    <x v="329"/>
    <x v="18"/>
  </r>
  <r>
    <x v="330"/>
    <x v="0"/>
  </r>
  <r>
    <x v="331"/>
    <x v="0"/>
  </r>
  <r>
    <x v="332"/>
    <x v="0"/>
  </r>
  <r>
    <x v="333"/>
    <x v="0"/>
  </r>
  <r>
    <x v="334"/>
    <x v="0"/>
  </r>
  <r>
    <x v="335"/>
    <x v="0"/>
  </r>
  <r>
    <x v="336"/>
    <x v="0"/>
  </r>
  <r>
    <x v="337"/>
    <x v="0"/>
  </r>
  <r>
    <x v="338"/>
    <x v="7"/>
  </r>
  <r>
    <x v="311"/>
    <x v="0"/>
  </r>
  <r>
    <x v="339"/>
    <x v="0"/>
  </r>
  <r>
    <x v="340"/>
    <x v="0"/>
  </r>
  <r>
    <x v="341"/>
    <x v="5"/>
  </r>
  <r>
    <x v="342"/>
    <x v="13"/>
  </r>
  <r>
    <x v="298"/>
    <x v="0"/>
  </r>
  <r>
    <x v="343"/>
    <x v="0"/>
  </r>
  <r>
    <x v="344"/>
    <x v="0"/>
  </r>
  <r>
    <x v="345"/>
    <x v="0"/>
  </r>
  <r>
    <x v="346"/>
    <x v="0"/>
  </r>
  <r>
    <x v="347"/>
    <x v="0"/>
  </r>
  <r>
    <x v="348"/>
    <x v="0"/>
  </r>
  <r>
    <x v="349"/>
    <x v="0"/>
  </r>
  <r>
    <x v="350"/>
    <x v="0"/>
  </r>
  <r>
    <x v="351"/>
    <x v="0"/>
  </r>
  <r>
    <x v="352"/>
    <x v="0"/>
  </r>
  <r>
    <x v="353"/>
    <x v="0"/>
  </r>
  <r>
    <x v="354"/>
    <x v="0"/>
  </r>
  <r>
    <x v="355"/>
    <x v="0"/>
  </r>
  <r>
    <x v="356"/>
    <x v="0"/>
  </r>
  <r>
    <x v="357"/>
    <x v="0"/>
  </r>
  <r>
    <x v="358"/>
    <x v="0"/>
  </r>
  <r>
    <x v="359"/>
    <x v="0"/>
  </r>
  <r>
    <x v="360"/>
    <x v="7"/>
  </r>
  <r>
    <x v="361"/>
    <x v="0"/>
  </r>
  <r>
    <x v="362"/>
    <x v="0"/>
  </r>
  <r>
    <x v="363"/>
    <x v="0"/>
  </r>
  <r>
    <x v="364"/>
    <x v="0"/>
  </r>
  <r>
    <x v="365"/>
    <x v="0"/>
  </r>
  <r>
    <x v="366"/>
    <x v="0"/>
  </r>
  <r>
    <x v="367"/>
    <x v="0"/>
  </r>
  <r>
    <x v="368"/>
    <x v="0"/>
  </r>
  <r>
    <x v="369"/>
    <x v="0"/>
  </r>
  <r>
    <x v="370"/>
    <x v="0"/>
  </r>
  <r>
    <x v="371"/>
    <x v="0"/>
  </r>
  <r>
    <x v="372"/>
    <x v="0"/>
  </r>
  <r>
    <x v="373"/>
    <x v="0"/>
  </r>
  <r>
    <x v="374"/>
    <x v="3"/>
  </r>
  <r>
    <x v="375"/>
    <x v="0"/>
  </r>
  <r>
    <x v="376"/>
    <x v="0"/>
  </r>
  <r>
    <x v="377"/>
    <x v="0"/>
  </r>
  <r>
    <x v="378"/>
    <x v="0"/>
  </r>
  <r>
    <x v="379"/>
    <x v="0"/>
  </r>
  <r>
    <x v="380"/>
    <x v="0"/>
  </r>
  <r>
    <x v="381"/>
    <x v="0"/>
  </r>
  <r>
    <x v="382"/>
    <x v="0"/>
  </r>
  <r>
    <x v="383"/>
    <x v="0"/>
  </r>
  <r>
    <x v="384"/>
    <x v="0"/>
  </r>
  <r>
    <x v="385"/>
    <x v="0"/>
  </r>
  <r>
    <x v="386"/>
    <x v="0"/>
  </r>
  <r>
    <x v="387"/>
    <x v="0"/>
  </r>
  <r>
    <x v="388"/>
    <x v="0"/>
  </r>
  <r>
    <x v="389"/>
    <x v="0"/>
  </r>
  <r>
    <x v="390"/>
    <x v="0"/>
  </r>
  <r>
    <x v="380"/>
    <x v="0"/>
  </r>
  <r>
    <x v="391"/>
    <x v="0"/>
  </r>
  <r>
    <x v="392"/>
    <x v="0"/>
  </r>
  <r>
    <x v="393"/>
    <x v="0"/>
  </r>
  <r>
    <x v="394"/>
    <x v="0"/>
  </r>
  <r>
    <x v="395"/>
    <x v="0"/>
  </r>
  <r>
    <x v="396"/>
    <x v="0"/>
  </r>
  <r>
    <x v="397"/>
    <x v="1"/>
  </r>
  <r>
    <x v="398"/>
    <x v="15"/>
  </r>
  <r>
    <x v="399"/>
    <x v="0"/>
  </r>
  <r>
    <x v="400"/>
    <x v="0"/>
  </r>
  <r>
    <x v="401"/>
    <x v="0"/>
  </r>
  <r>
    <x v="402"/>
    <x v="7"/>
  </r>
  <r>
    <x v="403"/>
    <x v="0"/>
  </r>
  <r>
    <x v="404"/>
    <x v="0"/>
  </r>
  <r>
    <x v="405"/>
    <x v="0"/>
  </r>
  <r>
    <x v="406"/>
    <x v="0"/>
  </r>
  <r>
    <x v="407"/>
    <x v="0"/>
  </r>
  <r>
    <x v="408"/>
    <x v="0"/>
  </r>
  <r>
    <x v="409"/>
    <x v="0"/>
  </r>
  <r>
    <x v="410"/>
    <x v="5"/>
  </r>
  <r>
    <x v="411"/>
    <x v="0"/>
  </r>
  <r>
    <x v="412"/>
    <x v="0"/>
  </r>
  <r>
    <x v="413"/>
    <x v="0"/>
  </r>
  <r>
    <x v="414"/>
    <x v="11"/>
  </r>
  <r>
    <x v="415"/>
    <x v="7"/>
  </r>
  <r>
    <x v="416"/>
    <x v="0"/>
  </r>
  <r>
    <x v="417"/>
    <x v="0"/>
  </r>
  <r>
    <x v="418"/>
    <x v="0"/>
  </r>
  <r>
    <x v="419"/>
    <x v="9"/>
  </r>
  <r>
    <x v="420"/>
    <x v="5"/>
  </r>
  <r>
    <x v="421"/>
    <x v="11"/>
  </r>
  <r>
    <x v="422"/>
    <x v="0"/>
  </r>
  <r>
    <x v="423"/>
    <x v="0"/>
  </r>
  <r>
    <x v="424"/>
    <x v="0"/>
  </r>
  <r>
    <x v="425"/>
    <x v="0"/>
  </r>
  <r>
    <x v="426"/>
    <x v="0"/>
  </r>
  <r>
    <x v="427"/>
    <x v="0"/>
  </r>
  <r>
    <x v="428"/>
    <x v="0"/>
  </r>
  <r>
    <x v="429"/>
    <x v="0"/>
  </r>
  <r>
    <x v="430"/>
    <x v="0"/>
  </r>
  <r>
    <x v="431"/>
    <x v="0"/>
  </r>
  <r>
    <x v="432"/>
    <x v="0"/>
  </r>
  <r>
    <x v="433"/>
    <x v="0"/>
  </r>
  <r>
    <x v="434"/>
    <x v="0"/>
  </r>
  <r>
    <x v="435"/>
    <x v="0"/>
  </r>
  <r>
    <x v="436"/>
    <x v="0"/>
  </r>
  <r>
    <x v="437"/>
    <x v="0"/>
  </r>
  <r>
    <x v="438"/>
    <x v="0"/>
  </r>
  <r>
    <x v="439"/>
    <x v="0"/>
  </r>
  <r>
    <x v="440"/>
    <x v="0"/>
  </r>
  <r>
    <x v="441"/>
    <x v="0"/>
  </r>
  <r>
    <x v="442"/>
    <x v="0"/>
  </r>
  <r>
    <x v="443"/>
    <x v="15"/>
  </r>
  <r>
    <x v="444"/>
    <x v="0"/>
  </r>
  <r>
    <x v="445"/>
    <x v="0"/>
  </r>
  <r>
    <x v="446"/>
    <x v="0"/>
  </r>
  <r>
    <x v="447"/>
    <x v="0"/>
  </r>
  <r>
    <x v="448"/>
    <x v="0"/>
  </r>
  <r>
    <x v="449"/>
    <x v="0"/>
  </r>
  <r>
    <x v="450"/>
    <x v="0"/>
  </r>
  <r>
    <x v="451"/>
    <x v="0"/>
  </r>
  <r>
    <x v="452"/>
    <x v="0"/>
  </r>
  <r>
    <x v="453"/>
    <x v="0"/>
  </r>
  <r>
    <x v="454"/>
    <x v="0"/>
  </r>
  <r>
    <x v="455"/>
    <x v="0"/>
  </r>
  <r>
    <x v="456"/>
    <x v="0"/>
  </r>
  <r>
    <x v="457"/>
    <x v="0"/>
  </r>
  <r>
    <x v="458"/>
    <x v="0"/>
  </r>
  <r>
    <x v="459"/>
    <x v="0"/>
  </r>
  <r>
    <x v="460"/>
    <x v="0"/>
  </r>
  <r>
    <x v="461"/>
    <x v="0"/>
  </r>
  <r>
    <x v="462"/>
    <x v="0"/>
  </r>
  <r>
    <x v="463"/>
    <x v="0"/>
  </r>
  <r>
    <x v="464"/>
    <x v="0"/>
  </r>
  <r>
    <x v="465"/>
    <x v="0"/>
  </r>
  <r>
    <x v="466"/>
    <x v="0"/>
  </r>
  <r>
    <x v="467"/>
    <x v="0"/>
  </r>
  <r>
    <x v="468"/>
    <x v="0"/>
  </r>
  <r>
    <x v="469"/>
    <x v="0"/>
  </r>
  <r>
    <x v="470"/>
    <x v="0"/>
  </r>
  <r>
    <x v="471"/>
    <x v="0"/>
  </r>
  <r>
    <x v="472"/>
    <x v="0"/>
  </r>
  <r>
    <x v="473"/>
    <x v="0"/>
  </r>
  <r>
    <x v="474"/>
    <x v="0"/>
  </r>
  <r>
    <x v="475"/>
    <x v="0"/>
  </r>
  <r>
    <x v="476"/>
    <x v="0"/>
  </r>
  <r>
    <x v="477"/>
    <x v="0"/>
  </r>
  <r>
    <x v="478"/>
    <x v="0"/>
  </r>
  <r>
    <x v="479"/>
    <x v="0"/>
  </r>
  <r>
    <x v="480"/>
    <x v="0"/>
  </r>
  <r>
    <x v="481"/>
    <x v="0"/>
  </r>
  <r>
    <x v="482"/>
    <x v="0"/>
  </r>
  <r>
    <x v="483"/>
    <x v="0"/>
  </r>
  <r>
    <x v="484"/>
    <x v="0"/>
  </r>
  <r>
    <x v="485"/>
    <x v="0"/>
  </r>
  <r>
    <x v="486"/>
    <x v="0"/>
  </r>
  <r>
    <x v="487"/>
    <x v="0"/>
  </r>
  <r>
    <x v="488"/>
    <x v="20"/>
  </r>
  <r>
    <x v="489"/>
    <x v="0"/>
  </r>
  <r>
    <x v="490"/>
    <x v="0"/>
  </r>
  <r>
    <x v="491"/>
    <x v="0"/>
  </r>
  <r>
    <x v="492"/>
    <x v="0"/>
  </r>
  <r>
    <x v="493"/>
    <x v="0"/>
  </r>
  <r>
    <x v="494"/>
    <x v="0"/>
  </r>
  <r>
    <x v="494"/>
    <x v="0"/>
  </r>
  <r>
    <x v="495"/>
    <x v="0"/>
  </r>
  <r>
    <x v="496"/>
    <x v="0"/>
  </r>
  <r>
    <x v="497"/>
    <x v="0"/>
  </r>
  <r>
    <x v="498"/>
    <x v="0"/>
  </r>
  <r>
    <x v="499"/>
    <x v="0"/>
  </r>
  <r>
    <x v="500"/>
    <x v="0"/>
  </r>
  <r>
    <x v="501"/>
    <x v="0"/>
  </r>
  <r>
    <x v="502"/>
    <x v="0"/>
  </r>
  <r>
    <x v="503"/>
    <x v="15"/>
  </r>
  <r>
    <x v="504"/>
    <x v="0"/>
  </r>
  <r>
    <x v="505"/>
    <x v="0"/>
  </r>
  <r>
    <x v="506"/>
    <x v="0"/>
  </r>
  <r>
    <x v="507"/>
    <x v="0"/>
  </r>
  <r>
    <x v="508"/>
    <x v="0"/>
  </r>
  <r>
    <x v="509"/>
    <x v="0"/>
  </r>
  <r>
    <x v="510"/>
    <x v="0"/>
  </r>
  <r>
    <x v="511"/>
    <x v="0"/>
  </r>
  <r>
    <x v="512"/>
    <x v="0"/>
  </r>
  <r>
    <x v="513"/>
    <x v="0"/>
  </r>
  <r>
    <x v="514"/>
    <x v="0"/>
  </r>
  <r>
    <x v="515"/>
    <x v="0"/>
  </r>
  <r>
    <x v="516"/>
    <x v="0"/>
  </r>
  <r>
    <x v="517"/>
    <x v="21"/>
  </r>
  <r>
    <x v="518"/>
    <x v="0"/>
  </r>
  <r>
    <x v="519"/>
    <x v="11"/>
  </r>
  <r>
    <x v="520"/>
    <x v="0"/>
  </r>
  <r>
    <x v="521"/>
    <x v="0"/>
  </r>
  <r>
    <x v="522"/>
    <x v="0"/>
  </r>
  <r>
    <x v="523"/>
    <x v="0"/>
  </r>
  <r>
    <x v="524"/>
    <x v="7"/>
  </r>
  <r>
    <x v="525"/>
    <x v="0"/>
  </r>
  <r>
    <x v="526"/>
    <x v="0"/>
  </r>
  <r>
    <x v="527"/>
    <x v="0"/>
  </r>
  <r>
    <x v="528"/>
    <x v="0"/>
  </r>
  <r>
    <x v="529"/>
    <x v="21"/>
  </r>
  <r>
    <x v="530"/>
    <x v="0"/>
  </r>
  <r>
    <x v="531"/>
    <x v="19"/>
  </r>
  <r>
    <x v="532"/>
    <x v="0"/>
  </r>
  <r>
    <x v="533"/>
    <x v="12"/>
  </r>
  <r>
    <x v="534"/>
    <x v="0"/>
  </r>
  <r>
    <x v="535"/>
    <x v="0"/>
  </r>
  <r>
    <x v="536"/>
    <x v="22"/>
  </r>
  <r>
    <x v="537"/>
    <x v="0"/>
  </r>
  <r>
    <x v="538"/>
    <x v="0"/>
  </r>
  <r>
    <x v="539"/>
    <x v="0"/>
  </r>
  <r>
    <x v="540"/>
    <x v="0"/>
  </r>
  <r>
    <x v="541"/>
    <x v="0"/>
  </r>
  <r>
    <x v="542"/>
    <x v="0"/>
  </r>
  <r>
    <x v="543"/>
    <x v="0"/>
  </r>
  <r>
    <x v="544"/>
    <x v="0"/>
  </r>
  <r>
    <x v="545"/>
    <x v="0"/>
  </r>
  <r>
    <x v="546"/>
    <x v="0"/>
  </r>
  <r>
    <x v="547"/>
    <x v="0"/>
  </r>
  <r>
    <x v="548"/>
    <x v="0"/>
  </r>
  <r>
    <x v="549"/>
    <x v="0"/>
  </r>
  <r>
    <x v="550"/>
    <x v="0"/>
  </r>
  <r>
    <x v="551"/>
    <x v="0"/>
  </r>
  <r>
    <x v="552"/>
    <x v="0"/>
  </r>
  <r>
    <x v="553"/>
    <x v="0"/>
  </r>
  <r>
    <x v="554"/>
    <x v="0"/>
  </r>
  <r>
    <x v="548"/>
    <x v="0"/>
  </r>
  <r>
    <x v="555"/>
    <x v="0"/>
  </r>
  <r>
    <x v="556"/>
    <x v="0"/>
  </r>
  <r>
    <x v="557"/>
    <x v="0"/>
  </r>
  <r>
    <x v="558"/>
    <x v="0"/>
  </r>
  <r>
    <x v="559"/>
    <x v="0"/>
  </r>
  <r>
    <x v="560"/>
    <x v="0"/>
  </r>
  <r>
    <x v="561"/>
    <x v="0"/>
  </r>
  <r>
    <x v="562"/>
    <x v="0"/>
  </r>
  <r>
    <x v="563"/>
    <x v="0"/>
  </r>
  <r>
    <x v="564"/>
    <x v="0"/>
  </r>
  <r>
    <x v="565"/>
    <x v="0"/>
  </r>
  <r>
    <x v="566"/>
    <x v="0"/>
  </r>
  <r>
    <x v="567"/>
    <x v="0"/>
  </r>
  <r>
    <x v="568"/>
    <x v="0"/>
  </r>
  <r>
    <x v="569"/>
    <x v="0"/>
  </r>
  <r>
    <x v="570"/>
    <x v="0"/>
  </r>
  <r>
    <x v="571"/>
    <x v="0"/>
  </r>
  <r>
    <x v="572"/>
    <x v="0"/>
  </r>
  <r>
    <x v="573"/>
    <x v="0"/>
  </r>
  <r>
    <x v="574"/>
    <x v="0"/>
  </r>
  <r>
    <x v="575"/>
    <x v="0"/>
  </r>
  <r>
    <x v="576"/>
    <x v="0"/>
  </r>
  <r>
    <x v="577"/>
    <x v="0"/>
  </r>
  <r>
    <x v="577"/>
    <x v="0"/>
  </r>
  <r>
    <x v="578"/>
    <x v="0"/>
  </r>
  <r>
    <x v="579"/>
    <x v="0"/>
  </r>
  <r>
    <x v="580"/>
    <x v="0"/>
  </r>
  <r>
    <x v="581"/>
    <x v="0"/>
  </r>
  <r>
    <x v="582"/>
    <x v="0"/>
  </r>
  <r>
    <x v="583"/>
    <x v="0"/>
  </r>
  <r>
    <x v="584"/>
    <x v="0"/>
  </r>
  <r>
    <x v="585"/>
    <x v="0"/>
  </r>
  <r>
    <x v="586"/>
    <x v="0"/>
  </r>
  <r>
    <x v="587"/>
    <x v="0"/>
  </r>
  <r>
    <x v="588"/>
    <x v="15"/>
  </r>
  <r>
    <x v="589"/>
    <x v="0"/>
  </r>
  <r>
    <x v="590"/>
    <x v="0"/>
  </r>
  <r>
    <x v="591"/>
    <x v="0"/>
  </r>
  <r>
    <x v="592"/>
    <x v="0"/>
  </r>
  <r>
    <x v="593"/>
    <x v="0"/>
  </r>
  <r>
    <x v="594"/>
    <x v="0"/>
  </r>
  <r>
    <x v="595"/>
    <x v="0"/>
  </r>
  <r>
    <x v="596"/>
    <x v="7"/>
  </r>
  <r>
    <x v="597"/>
    <x v="0"/>
  </r>
  <r>
    <x v="598"/>
    <x v="19"/>
  </r>
  <r>
    <x v="599"/>
    <x v="0"/>
  </r>
  <r>
    <x v="600"/>
    <x v="0"/>
  </r>
  <r>
    <x v="601"/>
    <x v="3"/>
  </r>
  <r>
    <x v="602"/>
    <x v="0"/>
  </r>
  <r>
    <x v="603"/>
    <x v="0"/>
  </r>
  <r>
    <x v="604"/>
    <x v="0"/>
  </r>
  <r>
    <x v="605"/>
    <x v="0"/>
  </r>
  <r>
    <x v="606"/>
    <x v="0"/>
  </r>
  <r>
    <x v="607"/>
    <x v="0"/>
  </r>
  <r>
    <x v="608"/>
    <x v="0"/>
  </r>
  <r>
    <x v="609"/>
    <x v="23"/>
  </r>
  <r>
    <x v="610"/>
    <x v="0"/>
  </r>
  <r>
    <x v="611"/>
    <x v="0"/>
  </r>
  <r>
    <x v="612"/>
    <x v="0"/>
  </r>
  <r>
    <x v="613"/>
    <x v="0"/>
  </r>
  <r>
    <x v="614"/>
    <x v="0"/>
  </r>
  <r>
    <x v="615"/>
    <x v="11"/>
  </r>
  <r>
    <x v="616"/>
    <x v="0"/>
  </r>
  <r>
    <x v="617"/>
    <x v="0"/>
  </r>
  <r>
    <x v="618"/>
    <x v="11"/>
  </r>
  <r>
    <x v="619"/>
    <x v="0"/>
  </r>
  <r>
    <x v="562"/>
    <x v="0"/>
  </r>
  <r>
    <x v="620"/>
    <x v="24"/>
  </r>
  <r>
    <x v="621"/>
    <x v="0"/>
  </r>
  <r>
    <x v="622"/>
    <x v="0"/>
  </r>
  <r>
    <x v="607"/>
    <x v="0"/>
  </r>
  <r>
    <x v="623"/>
    <x v="0"/>
  </r>
  <r>
    <x v="624"/>
    <x v="0"/>
  </r>
  <r>
    <x v="625"/>
    <x v="0"/>
  </r>
  <r>
    <x v="626"/>
    <x v="0"/>
  </r>
  <r>
    <x v="627"/>
    <x v="0"/>
  </r>
  <r>
    <x v="628"/>
    <x v="0"/>
  </r>
  <r>
    <x v="606"/>
    <x v="0"/>
  </r>
  <r>
    <x v="629"/>
    <x v="0"/>
  </r>
  <r>
    <x v="630"/>
    <x v="0"/>
  </r>
  <r>
    <x v="631"/>
    <x v="0"/>
  </r>
  <r>
    <x v="632"/>
    <x v="6"/>
  </r>
  <r>
    <x v="633"/>
    <x v="0"/>
  </r>
  <r>
    <x v="634"/>
    <x v="0"/>
  </r>
  <r>
    <x v="635"/>
    <x v="0"/>
  </r>
  <r>
    <x v="636"/>
    <x v="0"/>
  </r>
  <r>
    <x v="637"/>
    <x v="0"/>
  </r>
  <r>
    <x v="638"/>
    <x v="0"/>
  </r>
  <r>
    <x v="639"/>
    <x v="0"/>
  </r>
  <r>
    <x v="640"/>
    <x v="0"/>
  </r>
  <r>
    <x v="641"/>
    <x v="0"/>
  </r>
  <r>
    <x v="642"/>
    <x v="0"/>
  </r>
  <r>
    <x v="643"/>
    <x v="0"/>
  </r>
  <r>
    <x v="644"/>
    <x v="0"/>
  </r>
  <r>
    <x v="645"/>
    <x v="0"/>
  </r>
  <r>
    <x v="646"/>
    <x v="0"/>
  </r>
  <r>
    <x v="647"/>
    <x v="0"/>
  </r>
  <r>
    <x v="648"/>
    <x v="0"/>
  </r>
  <r>
    <x v="649"/>
    <x v="0"/>
  </r>
  <r>
    <x v="650"/>
    <x v="0"/>
  </r>
  <r>
    <x v="651"/>
    <x v="0"/>
  </r>
  <r>
    <x v="652"/>
    <x v="0"/>
  </r>
  <r>
    <x v="653"/>
    <x v="0"/>
  </r>
  <r>
    <x v="654"/>
    <x v="0"/>
  </r>
  <r>
    <x v="655"/>
    <x v="0"/>
  </r>
  <r>
    <x v="656"/>
    <x v="0"/>
  </r>
  <r>
    <x v="657"/>
    <x v="0"/>
  </r>
  <r>
    <x v="658"/>
    <x v="15"/>
  </r>
  <r>
    <x v="659"/>
    <x v="0"/>
  </r>
  <r>
    <x v="660"/>
    <x v="0"/>
  </r>
  <r>
    <x v="661"/>
    <x v="0"/>
  </r>
  <r>
    <x v="662"/>
    <x v="0"/>
  </r>
  <r>
    <x v="663"/>
    <x v="0"/>
  </r>
  <r>
    <x v="664"/>
    <x v="0"/>
  </r>
  <r>
    <x v="665"/>
    <x v="0"/>
  </r>
  <r>
    <x v="666"/>
    <x v="0"/>
  </r>
  <r>
    <x v="667"/>
    <x v="0"/>
  </r>
  <r>
    <x v="668"/>
    <x v="0"/>
  </r>
  <r>
    <x v="669"/>
    <x v="0"/>
  </r>
  <r>
    <x v="670"/>
    <x v="0"/>
  </r>
  <r>
    <x v="671"/>
    <x v="0"/>
  </r>
  <r>
    <x v="672"/>
    <x v="0"/>
  </r>
  <r>
    <x v="673"/>
    <x v="0"/>
  </r>
  <r>
    <x v="674"/>
    <x v="0"/>
  </r>
  <r>
    <x v="673"/>
    <x v="0"/>
  </r>
  <r>
    <x v="675"/>
    <x v="0"/>
  </r>
  <r>
    <x v="676"/>
    <x v="0"/>
  </r>
  <r>
    <x v="677"/>
    <x v="0"/>
  </r>
  <r>
    <x v="678"/>
    <x v="5"/>
  </r>
  <r>
    <x v="679"/>
    <x v="0"/>
  </r>
  <r>
    <x v="680"/>
    <x v="0"/>
  </r>
  <r>
    <x v="681"/>
    <x v="0"/>
  </r>
  <r>
    <x v="682"/>
    <x v="0"/>
  </r>
  <r>
    <x v="683"/>
    <x v="0"/>
  </r>
  <r>
    <x v="684"/>
    <x v="0"/>
  </r>
  <r>
    <x v="685"/>
    <x v="0"/>
  </r>
  <r>
    <x v="686"/>
    <x v="0"/>
  </r>
  <r>
    <x v="687"/>
    <x v="0"/>
  </r>
  <r>
    <x v="688"/>
    <x v="0"/>
  </r>
  <r>
    <x v="689"/>
    <x v="0"/>
  </r>
  <r>
    <x v="690"/>
    <x v="0"/>
  </r>
  <r>
    <x v="691"/>
    <x v="0"/>
  </r>
  <r>
    <x v="692"/>
    <x v="0"/>
  </r>
  <r>
    <x v="693"/>
    <x v="0"/>
  </r>
  <r>
    <x v="660"/>
    <x v="0"/>
  </r>
  <r>
    <x v="694"/>
    <x v="0"/>
  </r>
  <r>
    <x v="695"/>
    <x v="0"/>
  </r>
  <r>
    <x v="696"/>
    <x v="0"/>
  </r>
  <r>
    <x v="697"/>
    <x v="0"/>
  </r>
  <r>
    <x v="698"/>
    <x v="0"/>
  </r>
  <r>
    <x v="699"/>
    <x v="0"/>
  </r>
  <r>
    <x v="700"/>
    <x v="0"/>
  </r>
  <r>
    <x v="701"/>
    <x v="0"/>
  </r>
  <r>
    <x v="702"/>
    <x v="0"/>
  </r>
  <r>
    <x v="703"/>
    <x v="0"/>
  </r>
  <r>
    <x v="704"/>
    <x v="0"/>
  </r>
  <r>
    <x v="705"/>
    <x v="0"/>
  </r>
  <r>
    <x v="706"/>
    <x v="0"/>
  </r>
  <r>
    <x v="707"/>
    <x v="0"/>
  </r>
  <r>
    <x v="708"/>
    <x v="0"/>
  </r>
  <r>
    <x v="709"/>
    <x v="25"/>
  </r>
  <r>
    <x v="710"/>
    <x v="0"/>
  </r>
  <r>
    <x v="711"/>
    <x v="0"/>
  </r>
  <r>
    <x v="712"/>
    <x v="0"/>
  </r>
  <r>
    <x v="713"/>
    <x v="0"/>
  </r>
  <r>
    <x v="714"/>
    <x v="0"/>
  </r>
  <r>
    <x v="715"/>
    <x v="5"/>
  </r>
  <r>
    <x v="716"/>
    <x v="0"/>
  </r>
  <r>
    <x v="717"/>
    <x v="0"/>
  </r>
  <r>
    <x v="667"/>
    <x v="0"/>
  </r>
  <r>
    <x v="718"/>
    <x v="0"/>
  </r>
  <r>
    <x v="719"/>
    <x v="26"/>
  </r>
  <r>
    <x v="720"/>
    <x v="13"/>
  </r>
  <r>
    <x v="721"/>
    <x v="0"/>
  </r>
  <r>
    <x v="722"/>
    <x v="0"/>
  </r>
  <r>
    <x v="723"/>
    <x v="0"/>
  </r>
  <r>
    <x v="724"/>
    <x v="0"/>
  </r>
  <r>
    <x v="725"/>
    <x v="0"/>
  </r>
  <r>
    <x v="726"/>
    <x v="20"/>
  </r>
  <r>
    <x v="654"/>
    <x v="0"/>
  </r>
  <r>
    <x v="727"/>
    <x v="0"/>
  </r>
  <r>
    <x v="728"/>
    <x v="0"/>
  </r>
  <r>
    <x v="729"/>
    <x v="3"/>
  </r>
  <r>
    <x v="730"/>
    <x v="0"/>
  </r>
  <r>
    <x v="731"/>
    <x v="0"/>
  </r>
  <r>
    <x v="732"/>
    <x v="0"/>
  </r>
  <r>
    <x v="733"/>
    <x v="0"/>
  </r>
  <r>
    <x v="734"/>
    <x v="0"/>
  </r>
  <r>
    <x v="735"/>
    <x v="0"/>
  </r>
  <r>
    <x v="736"/>
    <x v="0"/>
  </r>
  <r>
    <x v="737"/>
    <x v="0"/>
  </r>
  <r>
    <x v="738"/>
    <x v="0"/>
  </r>
  <r>
    <x v="739"/>
    <x v="0"/>
  </r>
  <r>
    <x v="740"/>
    <x v="0"/>
  </r>
  <r>
    <x v="741"/>
    <x v="0"/>
  </r>
  <r>
    <x v="742"/>
    <x v="0"/>
  </r>
  <r>
    <x v="743"/>
    <x v="0"/>
  </r>
  <r>
    <x v="744"/>
    <x v="0"/>
  </r>
  <r>
    <x v="745"/>
    <x v="0"/>
  </r>
  <r>
    <x v="746"/>
    <x v="0"/>
  </r>
  <r>
    <x v="747"/>
    <x v="0"/>
  </r>
  <r>
    <x v="748"/>
    <x v="0"/>
  </r>
  <r>
    <x v="749"/>
    <x v="0"/>
  </r>
  <r>
    <x v="750"/>
    <x v="0"/>
  </r>
  <r>
    <x v="751"/>
    <x v="0"/>
  </r>
  <r>
    <x v="752"/>
    <x v="0"/>
  </r>
  <r>
    <x v="753"/>
    <x v="0"/>
  </r>
  <r>
    <x v="754"/>
    <x v="0"/>
  </r>
  <r>
    <x v="755"/>
    <x v="0"/>
  </r>
  <r>
    <x v="756"/>
    <x v="0"/>
  </r>
  <r>
    <x v="757"/>
    <x v="0"/>
  </r>
  <r>
    <x v="758"/>
    <x v="0"/>
  </r>
  <r>
    <x v="759"/>
    <x v="0"/>
  </r>
  <r>
    <x v="760"/>
    <x v="0"/>
  </r>
  <r>
    <x v="761"/>
    <x v="0"/>
  </r>
  <r>
    <x v="762"/>
    <x v="0"/>
  </r>
  <r>
    <x v="763"/>
    <x v="0"/>
  </r>
  <r>
    <x v="764"/>
    <x v="0"/>
  </r>
  <r>
    <x v="765"/>
    <x v="0"/>
  </r>
  <r>
    <x v="766"/>
    <x v="0"/>
  </r>
  <r>
    <x v="767"/>
    <x v="0"/>
  </r>
  <r>
    <x v="768"/>
    <x v="0"/>
  </r>
  <r>
    <x v="769"/>
    <x v="0"/>
  </r>
  <r>
    <x v="770"/>
    <x v="0"/>
  </r>
  <r>
    <x v="771"/>
    <x v="0"/>
  </r>
  <r>
    <x v="772"/>
    <x v="0"/>
  </r>
  <r>
    <x v="773"/>
    <x v="0"/>
  </r>
  <r>
    <x v="774"/>
    <x v="0"/>
  </r>
  <r>
    <x v="775"/>
    <x v="0"/>
  </r>
  <r>
    <x v="776"/>
    <x v="0"/>
  </r>
  <r>
    <x v="777"/>
    <x v="0"/>
  </r>
  <r>
    <x v="778"/>
    <x v="0"/>
  </r>
  <r>
    <x v="779"/>
    <x v="0"/>
  </r>
  <r>
    <x v="780"/>
    <x v="0"/>
  </r>
  <r>
    <x v="781"/>
    <x v="0"/>
  </r>
  <r>
    <x v="782"/>
    <x v="0"/>
  </r>
  <r>
    <x v="783"/>
    <x v="0"/>
  </r>
  <r>
    <x v="784"/>
    <x v="0"/>
  </r>
  <r>
    <x v="785"/>
    <x v="0"/>
  </r>
  <r>
    <x v="786"/>
    <x v="0"/>
  </r>
  <r>
    <x v="787"/>
    <x v="0"/>
  </r>
  <r>
    <x v="788"/>
    <x v="0"/>
  </r>
  <r>
    <x v="789"/>
    <x v="0"/>
  </r>
  <r>
    <x v="790"/>
    <x v="0"/>
  </r>
  <r>
    <x v="791"/>
    <x v="0"/>
  </r>
  <r>
    <x v="792"/>
    <x v="0"/>
  </r>
  <r>
    <x v="793"/>
    <x v="0"/>
  </r>
  <r>
    <x v="794"/>
    <x v="0"/>
  </r>
  <r>
    <x v="795"/>
    <x v="0"/>
  </r>
  <r>
    <x v="796"/>
    <x v="0"/>
  </r>
  <r>
    <x v="797"/>
    <x v="0"/>
  </r>
  <r>
    <x v="798"/>
    <x v="7"/>
  </r>
  <r>
    <x v="799"/>
    <x v="0"/>
  </r>
  <r>
    <x v="800"/>
    <x v="0"/>
  </r>
  <r>
    <x v="801"/>
    <x v="0"/>
  </r>
  <r>
    <x v="802"/>
    <x v="0"/>
  </r>
  <r>
    <x v="803"/>
    <x v="0"/>
  </r>
  <r>
    <x v="804"/>
    <x v="0"/>
  </r>
  <r>
    <x v="805"/>
    <x v="0"/>
  </r>
  <r>
    <x v="806"/>
    <x v="0"/>
  </r>
  <r>
    <x v="807"/>
    <x v="27"/>
  </r>
  <r>
    <x v="808"/>
    <x v="0"/>
  </r>
  <r>
    <x v="809"/>
    <x v="0"/>
  </r>
  <r>
    <x v="810"/>
    <x v="0"/>
  </r>
  <r>
    <x v="811"/>
    <x v="0"/>
  </r>
  <r>
    <x v="812"/>
    <x v="0"/>
  </r>
  <r>
    <x v="813"/>
    <x v="0"/>
  </r>
  <r>
    <x v="814"/>
    <x v="0"/>
  </r>
  <r>
    <x v="815"/>
    <x v="0"/>
  </r>
  <r>
    <x v="816"/>
    <x v="0"/>
  </r>
  <r>
    <x v="817"/>
    <x v="0"/>
  </r>
  <r>
    <x v="818"/>
    <x v="7"/>
  </r>
  <r>
    <x v="819"/>
    <x v="7"/>
  </r>
  <r>
    <x v="820"/>
    <x v="0"/>
  </r>
  <r>
    <x v="821"/>
    <x v="0"/>
  </r>
  <r>
    <x v="822"/>
    <x v="0"/>
  </r>
  <r>
    <x v="823"/>
    <x v="0"/>
  </r>
  <r>
    <x v="824"/>
    <x v="0"/>
  </r>
  <r>
    <x v="825"/>
    <x v="0"/>
  </r>
  <r>
    <x v="777"/>
    <x v="0"/>
  </r>
  <r>
    <x v="826"/>
    <x v="0"/>
  </r>
  <r>
    <x v="827"/>
    <x v="0"/>
  </r>
  <r>
    <x v="828"/>
    <x v="0"/>
  </r>
  <r>
    <x v="829"/>
    <x v="19"/>
  </r>
  <r>
    <x v="830"/>
    <x v="0"/>
  </r>
  <r>
    <x v="831"/>
    <x v="9"/>
  </r>
  <r>
    <x v="832"/>
    <x v="10"/>
  </r>
  <r>
    <x v="833"/>
    <x v="0"/>
  </r>
  <r>
    <x v="834"/>
    <x v="0"/>
  </r>
  <r>
    <x v="835"/>
    <x v="0"/>
  </r>
  <r>
    <x v="836"/>
    <x v="0"/>
  </r>
  <r>
    <x v="837"/>
    <x v="0"/>
  </r>
  <r>
    <x v="733"/>
    <x v="0"/>
  </r>
  <r>
    <x v="838"/>
    <x v="0"/>
  </r>
  <r>
    <x v="839"/>
    <x v="0"/>
  </r>
  <r>
    <x v="840"/>
    <x v="5"/>
  </r>
  <r>
    <x v="841"/>
    <x v="0"/>
  </r>
  <r>
    <x v="842"/>
    <x v="0"/>
  </r>
  <r>
    <x v="843"/>
    <x v="0"/>
  </r>
  <r>
    <x v="844"/>
    <x v="0"/>
  </r>
  <r>
    <x v="845"/>
    <x v="7"/>
  </r>
  <r>
    <x v="846"/>
    <x v="0"/>
  </r>
  <r>
    <x v="847"/>
    <x v="0"/>
  </r>
  <r>
    <x v="848"/>
    <x v="0"/>
  </r>
  <r>
    <x v="849"/>
    <x v="0"/>
  </r>
  <r>
    <x v="850"/>
    <x v="5"/>
  </r>
  <r>
    <x v="851"/>
    <x v="19"/>
  </r>
  <r>
    <x v="852"/>
    <x v="0"/>
  </r>
  <r>
    <x v="853"/>
    <x v="0"/>
  </r>
  <r>
    <x v="854"/>
    <x v="0"/>
  </r>
  <r>
    <x v="855"/>
    <x v="0"/>
  </r>
  <r>
    <x v="856"/>
    <x v="28"/>
  </r>
  <r>
    <x v="857"/>
    <x v="0"/>
  </r>
  <r>
    <x v="858"/>
    <x v="0"/>
  </r>
  <r>
    <x v="859"/>
    <x v="14"/>
  </r>
  <r>
    <x v="860"/>
    <x v="0"/>
  </r>
  <r>
    <x v="861"/>
    <x v="0"/>
  </r>
  <r>
    <x v="862"/>
    <x v="0"/>
  </r>
  <r>
    <x v="863"/>
    <x v="0"/>
  </r>
  <r>
    <x v="864"/>
    <x v="0"/>
  </r>
  <r>
    <x v="865"/>
    <x v="0"/>
  </r>
  <r>
    <x v="866"/>
    <x v="0"/>
  </r>
  <r>
    <x v="867"/>
    <x v="0"/>
  </r>
  <r>
    <x v="868"/>
    <x v="0"/>
  </r>
  <r>
    <x v="869"/>
    <x v="0"/>
  </r>
  <r>
    <x v="870"/>
    <x v="0"/>
  </r>
  <r>
    <x v="871"/>
    <x v="0"/>
  </r>
  <r>
    <x v="872"/>
    <x v="0"/>
  </r>
  <r>
    <x v="873"/>
    <x v="0"/>
  </r>
  <r>
    <x v="874"/>
    <x v="0"/>
  </r>
  <r>
    <x v="875"/>
    <x v="0"/>
  </r>
  <r>
    <x v="876"/>
    <x v="0"/>
  </r>
  <r>
    <x v="877"/>
    <x v="0"/>
  </r>
  <r>
    <x v="878"/>
    <x v="0"/>
  </r>
  <r>
    <x v="879"/>
    <x v="0"/>
  </r>
  <r>
    <x v="880"/>
    <x v="0"/>
  </r>
  <r>
    <x v="881"/>
    <x v="0"/>
  </r>
  <r>
    <x v="882"/>
    <x v="0"/>
  </r>
  <r>
    <x v="883"/>
    <x v="0"/>
  </r>
  <r>
    <x v="884"/>
    <x v="0"/>
  </r>
  <r>
    <x v="885"/>
    <x v="0"/>
  </r>
  <r>
    <x v="886"/>
    <x v="0"/>
  </r>
  <r>
    <x v="887"/>
    <x v="0"/>
  </r>
  <r>
    <x v="888"/>
    <x v="0"/>
  </r>
  <r>
    <x v="889"/>
    <x v="0"/>
  </r>
  <r>
    <x v="890"/>
    <x v="0"/>
  </r>
  <r>
    <x v="891"/>
    <x v="0"/>
  </r>
  <r>
    <x v="892"/>
    <x v="0"/>
  </r>
  <r>
    <x v="893"/>
    <x v="0"/>
  </r>
  <r>
    <x v="894"/>
    <x v="0"/>
  </r>
  <r>
    <x v="895"/>
    <x v="0"/>
  </r>
  <r>
    <x v="896"/>
    <x v="0"/>
  </r>
  <r>
    <x v="897"/>
    <x v="0"/>
  </r>
  <r>
    <x v="898"/>
    <x v="0"/>
  </r>
  <r>
    <x v="899"/>
    <x v="0"/>
  </r>
  <r>
    <x v="900"/>
    <x v="0"/>
  </r>
  <r>
    <x v="901"/>
    <x v="0"/>
  </r>
  <r>
    <x v="902"/>
    <x v="0"/>
  </r>
  <r>
    <x v="903"/>
    <x v="7"/>
  </r>
  <r>
    <x v="904"/>
    <x v="0"/>
  </r>
  <r>
    <x v="905"/>
    <x v="0"/>
  </r>
  <r>
    <x v="906"/>
    <x v="0"/>
  </r>
  <r>
    <x v="893"/>
    <x v="0"/>
  </r>
  <r>
    <x v="907"/>
    <x v="0"/>
  </r>
  <r>
    <x v="908"/>
    <x v="0"/>
  </r>
  <r>
    <x v="909"/>
    <x v="0"/>
  </r>
  <r>
    <x v="910"/>
    <x v="19"/>
  </r>
  <r>
    <x v="911"/>
    <x v="0"/>
  </r>
  <r>
    <x v="912"/>
    <x v="0"/>
  </r>
  <r>
    <x v="913"/>
    <x v="0"/>
  </r>
  <r>
    <x v="914"/>
    <x v="0"/>
  </r>
  <r>
    <x v="915"/>
    <x v="0"/>
  </r>
  <r>
    <x v="916"/>
    <x v="0"/>
  </r>
  <r>
    <x v="917"/>
    <x v="0"/>
  </r>
  <r>
    <x v="918"/>
    <x v="0"/>
  </r>
  <r>
    <x v="919"/>
    <x v="0"/>
  </r>
  <r>
    <x v="920"/>
    <x v="0"/>
  </r>
  <r>
    <x v="921"/>
    <x v="0"/>
  </r>
  <r>
    <x v="922"/>
    <x v="0"/>
  </r>
  <r>
    <x v="923"/>
    <x v="0"/>
  </r>
  <r>
    <x v="924"/>
    <x v="0"/>
  </r>
  <r>
    <x v="925"/>
    <x v="0"/>
  </r>
  <r>
    <x v="926"/>
    <x v="0"/>
  </r>
  <r>
    <x v="927"/>
    <x v="0"/>
  </r>
  <r>
    <x v="928"/>
    <x v="0"/>
  </r>
  <r>
    <x v="929"/>
    <x v="0"/>
  </r>
  <r>
    <x v="871"/>
    <x v="0"/>
  </r>
  <r>
    <x v="930"/>
    <x v="0"/>
  </r>
  <r>
    <x v="931"/>
    <x v="0"/>
  </r>
  <r>
    <x v="932"/>
    <x v="0"/>
  </r>
  <r>
    <x v="933"/>
    <x v="0"/>
  </r>
  <r>
    <x v="934"/>
    <x v="0"/>
  </r>
  <r>
    <x v="935"/>
    <x v="0"/>
  </r>
  <r>
    <x v="936"/>
    <x v="0"/>
  </r>
  <r>
    <x v="937"/>
    <x v="0"/>
  </r>
  <r>
    <x v="938"/>
    <x v="0"/>
  </r>
  <r>
    <x v="939"/>
    <x v="0"/>
  </r>
  <r>
    <x v="940"/>
    <x v="0"/>
  </r>
  <r>
    <x v="941"/>
    <x v="0"/>
  </r>
  <r>
    <x v="942"/>
    <x v="0"/>
  </r>
  <r>
    <x v="943"/>
    <x v="0"/>
  </r>
  <r>
    <x v="944"/>
    <x v="0"/>
  </r>
  <r>
    <x v="945"/>
    <x v="0"/>
  </r>
  <r>
    <x v="946"/>
    <x v="0"/>
  </r>
  <r>
    <x v="947"/>
    <x v="0"/>
  </r>
  <r>
    <x v="948"/>
    <x v="7"/>
  </r>
  <r>
    <x v="949"/>
    <x v="0"/>
  </r>
  <r>
    <x v="950"/>
    <x v="0"/>
  </r>
  <r>
    <x v="951"/>
    <x v="0"/>
  </r>
  <r>
    <x v="952"/>
    <x v="0"/>
  </r>
  <r>
    <x v="953"/>
    <x v="0"/>
  </r>
  <r>
    <x v="954"/>
    <x v="0"/>
  </r>
  <r>
    <x v="955"/>
    <x v="0"/>
  </r>
  <r>
    <x v="956"/>
    <x v="0"/>
  </r>
  <r>
    <x v="957"/>
    <x v="0"/>
  </r>
  <r>
    <x v="958"/>
    <x v="0"/>
  </r>
  <r>
    <x v="959"/>
    <x v="0"/>
  </r>
  <r>
    <x v="904"/>
    <x v="0"/>
  </r>
  <r>
    <x v="960"/>
    <x v="0"/>
  </r>
  <r>
    <x v="961"/>
    <x v="0"/>
  </r>
  <r>
    <x v="962"/>
    <x v="0"/>
  </r>
  <r>
    <x v="963"/>
    <x v="0"/>
  </r>
  <r>
    <x v="964"/>
    <x v="0"/>
  </r>
  <r>
    <x v="965"/>
    <x v="0"/>
  </r>
  <r>
    <x v="966"/>
    <x v="0"/>
  </r>
  <r>
    <x v="967"/>
    <x v="0"/>
  </r>
  <r>
    <x v="968"/>
    <x v="0"/>
  </r>
  <r>
    <x v="969"/>
    <x v="0"/>
  </r>
  <r>
    <x v="970"/>
    <x v="0"/>
  </r>
  <r>
    <x v="971"/>
    <x v="0"/>
  </r>
  <r>
    <x v="972"/>
    <x v="0"/>
  </r>
  <r>
    <x v="973"/>
    <x v="0"/>
  </r>
  <r>
    <x v="974"/>
    <x v="7"/>
  </r>
  <r>
    <x v="975"/>
    <x v="0"/>
  </r>
  <r>
    <x v="976"/>
    <x v="0"/>
  </r>
  <r>
    <x v="977"/>
    <x v="7"/>
  </r>
  <r>
    <x v="978"/>
    <x v="7"/>
  </r>
  <r>
    <x v="979"/>
    <x v="11"/>
  </r>
  <r>
    <x v="980"/>
    <x v="13"/>
  </r>
  <r>
    <x v="981"/>
    <x v="0"/>
  </r>
  <r>
    <x v="982"/>
    <x v="0"/>
  </r>
  <r>
    <x v="983"/>
    <x v="0"/>
  </r>
  <r>
    <x v="984"/>
    <x v="11"/>
  </r>
  <r>
    <x v="985"/>
    <x v="0"/>
  </r>
  <r>
    <x v="986"/>
    <x v="0"/>
  </r>
  <r>
    <x v="987"/>
    <x v="0"/>
  </r>
  <r>
    <x v="988"/>
    <x v="0"/>
  </r>
  <r>
    <x v="989"/>
    <x v="29"/>
  </r>
  <r>
    <x v="990"/>
    <x v="7"/>
  </r>
  <r>
    <x v="991"/>
    <x v="0"/>
  </r>
  <r>
    <x v="992"/>
    <x v="0"/>
  </r>
  <r>
    <x v="993"/>
    <x v="0"/>
  </r>
  <r>
    <x v="994"/>
    <x v="0"/>
  </r>
  <r>
    <x v="995"/>
    <x v="11"/>
  </r>
  <r>
    <x v="996"/>
    <x v="0"/>
  </r>
  <r>
    <x v="997"/>
    <x v="0"/>
  </r>
  <r>
    <x v="981"/>
    <x v="0"/>
  </r>
  <r>
    <x v="998"/>
    <x v="0"/>
  </r>
  <r>
    <x v="999"/>
    <x v="0"/>
  </r>
  <r>
    <x v="1000"/>
    <x v="0"/>
  </r>
  <r>
    <x v="1001"/>
    <x v="0"/>
  </r>
  <r>
    <x v="1002"/>
    <x v="0"/>
  </r>
  <r>
    <x v="1003"/>
    <x v="0"/>
  </r>
  <r>
    <x v="871"/>
    <x v="0"/>
  </r>
  <r>
    <x v="1004"/>
    <x v="0"/>
  </r>
  <r>
    <x v="1005"/>
    <x v="0"/>
  </r>
  <r>
    <x v="1006"/>
    <x v="0"/>
  </r>
  <r>
    <x v="1007"/>
    <x v="14"/>
  </r>
  <r>
    <x v="1008"/>
    <x v="0"/>
  </r>
  <r>
    <x v="1009"/>
    <x v="0"/>
  </r>
  <r>
    <x v="1010"/>
    <x v="0"/>
  </r>
  <r>
    <x v="1011"/>
    <x v="0"/>
  </r>
  <r>
    <x v="1012"/>
    <x v="0"/>
  </r>
  <r>
    <x v="1013"/>
    <x v="0"/>
  </r>
  <r>
    <x v="1014"/>
    <x v="0"/>
  </r>
  <r>
    <x v="1015"/>
    <x v="0"/>
  </r>
  <r>
    <x v="1016"/>
    <x v="0"/>
  </r>
  <r>
    <x v="1017"/>
    <x v="0"/>
  </r>
  <r>
    <x v="1018"/>
    <x v="0"/>
  </r>
  <r>
    <x v="1019"/>
    <x v="0"/>
  </r>
  <r>
    <x v="1020"/>
    <x v="0"/>
  </r>
  <r>
    <x v="1021"/>
    <x v="0"/>
  </r>
  <r>
    <x v="1022"/>
    <x v="0"/>
  </r>
  <r>
    <x v="1023"/>
    <x v="0"/>
  </r>
  <r>
    <x v="1024"/>
    <x v="0"/>
  </r>
  <r>
    <x v="1025"/>
    <x v="0"/>
  </r>
  <r>
    <x v="1026"/>
    <x v="0"/>
  </r>
  <r>
    <x v="1027"/>
    <x v="0"/>
  </r>
  <r>
    <x v="1028"/>
    <x v="0"/>
  </r>
  <r>
    <x v="1029"/>
    <x v="0"/>
  </r>
  <r>
    <x v="1030"/>
    <x v="0"/>
  </r>
  <r>
    <x v="1031"/>
    <x v="0"/>
  </r>
  <r>
    <x v="1032"/>
    <x v="0"/>
  </r>
  <r>
    <x v="1033"/>
    <x v="0"/>
  </r>
  <r>
    <x v="1034"/>
    <x v="0"/>
  </r>
  <r>
    <x v="1035"/>
    <x v="0"/>
  </r>
  <r>
    <x v="1036"/>
    <x v="0"/>
  </r>
  <r>
    <x v="1037"/>
    <x v="0"/>
  </r>
  <r>
    <x v="1038"/>
    <x v="0"/>
  </r>
  <r>
    <x v="1039"/>
    <x v="0"/>
  </r>
  <r>
    <x v="1040"/>
    <x v="0"/>
  </r>
  <r>
    <x v="1041"/>
    <x v="0"/>
  </r>
  <r>
    <x v="1042"/>
    <x v="0"/>
  </r>
  <r>
    <x v="1043"/>
    <x v="0"/>
  </r>
  <r>
    <x v="1044"/>
    <x v="0"/>
  </r>
  <r>
    <x v="1045"/>
    <x v="0"/>
  </r>
  <r>
    <x v="1046"/>
    <x v="0"/>
  </r>
  <r>
    <x v="1025"/>
    <x v="0"/>
  </r>
  <r>
    <x v="1047"/>
    <x v="0"/>
  </r>
  <r>
    <x v="1048"/>
    <x v="0"/>
  </r>
  <r>
    <x v="1049"/>
    <x v="0"/>
  </r>
  <r>
    <x v="1050"/>
    <x v="15"/>
  </r>
  <r>
    <x v="1051"/>
    <x v="0"/>
  </r>
  <r>
    <x v="1052"/>
    <x v="0"/>
  </r>
  <r>
    <x v="1053"/>
    <x v="0"/>
  </r>
  <r>
    <x v="1054"/>
    <x v="0"/>
  </r>
  <r>
    <x v="1055"/>
    <x v="0"/>
  </r>
  <r>
    <x v="1056"/>
    <x v="0"/>
  </r>
  <r>
    <x v="1057"/>
    <x v="0"/>
  </r>
  <r>
    <x v="1058"/>
    <x v="0"/>
  </r>
  <r>
    <x v="1059"/>
    <x v="0"/>
  </r>
  <r>
    <x v="1060"/>
    <x v="0"/>
  </r>
  <r>
    <x v="1061"/>
    <x v="0"/>
  </r>
  <r>
    <x v="1062"/>
    <x v="0"/>
  </r>
  <r>
    <x v="1063"/>
    <x v="0"/>
  </r>
  <r>
    <x v="1064"/>
    <x v="0"/>
  </r>
  <r>
    <x v="1065"/>
    <x v="0"/>
  </r>
  <r>
    <x v="1066"/>
    <x v="30"/>
  </r>
  <r>
    <x v="1067"/>
    <x v="0"/>
  </r>
  <r>
    <x v="1068"/>
    <x v="0"/>
  </r>
  <r>
    <x v="1069"/>
    <x v="7"/>
  </r>
  <r>
    <x v="1070"/>
    <x v="0"/>
  </r>
  <r>
    <x v="1071"/>
    <x v="0"/>
  </r>
  <r>
    <x v="1072"/>
    <x v="0"/>
  </r>
  <r>
    <x v="1073"/>
    <x v="0"/>
  </r>
  <r>
    <x v="1074"/>
    <x v="0"/>
  </r>
  <r>
    <x v="1075"/>
    <x v="0"/>
  </r>
  <r>
    <x v="1076"/>
    <x v="0"/>
  </r>
  <r>
    <x v="1077"/>
    <x v="0"/>
  </r>
  <r>
    <x v="1078"/>
    <x v="0"/>
  </r>
  <r>
    <x v="1079"/>
    <x v="0"/>
  </r>
  <r>
    <x v="1080"/>
    <x v="0"/>
  </r>
  <r>
    <x v="1081"/>
    <x v="0"/>
  </r>
  <r>
    <x v="1082"/>
    <x v="0"/>
  </r>
  <r>
    <x v="1083"/>
    <x v="0"/>
  </r>
  <r>
    <x v="1084"/>
    <x v="0"/>
  </r>
  <r>
    <x v="1085"/>
    <x v="0"/>
  </r>
  <r>
    <x v="1086"/>
    <x v="0"/>
  </r>
  <r>
    <x v="1087"/>
    <x v="0"/>
  </r>
  <r>
    <x v="1088"/>
    <x v="0"/>
  </r>
  <r>
    <x v="1089"/>
    <x v="0"/>
  </r>
  <r>
    <x v="1090"/>
    <x v="0"/>
  </r>
  <r>
    <x v="1091"/>
    <x v="0"/>
  </r>
  <r>
    <x v="1092"/>
    <x v="0"/>
  </r>
  <r>
    <x v="1093"/>
    <x v="0"/>
  </r>
  <r>
    <x v="1065"/>
    <x v="0"/>
  </r>
  <r>
    <x v="1094"/>
    <x v="0"/>
  </r>
  <r>
    <x v="1095"/>
    <x v="0"/>
  </r>
  <r>
    <x v="1096"/>
    <x v="0"/>
  </r>
  <r>
    <x v="1097"/>
    <x v="0"/>
  </r>
  <r>
    <x v="1098"/>
    <x v="0"/>
  </r>
  <r>
    <x v="1099"/>
    <x v="0"/>
  </r>
  <r>
    <x v="1100"/>
    <x v="0"/>
  </r>
  <r>
    <x v="1101"/>
    <x v="31"/>
  </r>
  <r>
    <x v="1102"/>
    <x v="0"/>
  </r>
  <r>
    <x v="1103"/>
    <x v="0"/>
  </r>
  <r>
    <x v="1104"/>
    <x v="0"/>
  </r>
  <r>
    <x v="1105"/>
    <x v="0"/>
  </r>
  <r>
    <x v="1106"/>
    <x v="0"/>
  </r>
  <r>
    <x v="1107"/>
    <x v="0"/>
  </r>
  <r>
    <x v="1108"/>
    <x v="0"/>
  </r>
  <r>
    <x v="1109"/>
    <x v="0"/>
  </r>
  <r>
    <x v="1110"/>
    <x v="0"/>
  </r>
  <r>
    <x v="1111"/>
    <x v="0"/>
  </r>
  <r>
    <x v="1112"/>
    <x v="0"/>
  </r>
  <r>
    <x v="1113"/>
    <x v="0"/>
  </r>
  <r>
    <x v="1114"/>
    <x v="7"/>
  </r>
  <r>
    <x v="1115"/>
    <x v="0"/>
  </r>
  <r>
    <x v="1116"/>
    <x v="0"/>
  </r>
  <r>
    <x v="1117"/>
    <x v="0"/>
  </r>
  <r>
    <x v="1118"/>
    <x v="0"/>
  </r>
  <r>
    <x v="1119"/>
    <x v="18"/>
  </r>
  <r>
    <x v="1120"/>
    <x v="32"/>
  </r>
  <r>
    <x v="1121"/>
    <x v="0"/>
  </r>
  <r>
    <x v="1105"/>
    <x v="0"/>
  </r>
  <r>
    <x v="1122"/>
    <x v="0"/>
  </r>
  <r>
    <x v="1123"/>
    <x v="0"/>
  </r>
  <r>
    <x v="1124"/>
    <x v="0"/>
  </r>
  <r>
    <x v="1125"/>
    <x v="0"/>
  </r>
  <r>
    <x v="1126"/>
    <x v="0"/>
  </r>
  <r>
    <x v="1127"/>
    <x v="0"/>
  </r>
  <r>
    <x v="1128"/>
    <x v="0"/>
  </r>
  <r>
    <x v="1129"/>
    <x v="0"/>
  </r>
  <r>
    <x v="1130"/>
    <x v="0"/>
  </r>
  <r>
    <x v="1131"/>
    <x v="0"/>
  </r>
  <r>
    <x v="1132"/>
    <x v="0"/>
  </r>
  <r>
    <x v="1133"/>
    <x v="0"/>
  </r>
  <r>
    <x v="1134"/>
    <x v="0"/>
  </r>
  <r>
    <x v="1135"/>
    <x v="0"/>
  </r>
  <r>
    <x v="1136"/>
    <x v="0"/>
  </r>
  <r>
    <x v="1137"/>
    <x v="0"/>
  </r>
  <r>
    <x v="1138"/>
    <x v="0"/>
  </r>
  <r>
    <x v="1139"/>
    <x v="0"/>
  </r>
  <r>
    <x v="1140"/>
    <x v="0"/>
  </r>
  <r>
    <x v="1141"/>
    <x v="0"/>
  </r>
  <r>
    <x v="1142"/>
    <x v="0"/>
  </r>
  <r>
    <x v="1143"/>
    <x v="0"/>
  </r>
  <r>
    <x v="1144"/>
    <x v="0"/>
  </r>
  <r>
    <x v="1145"/>
    <x v="0"/>
  </r>
  <r>
    <x v="1146"/>
    <x v="11"/>
  </r>
  <r>
    <x v="1147"/>
    <x v="0"/>
  </r>
  <r>
    <x v="1148"/>
    <x v="0"/>
  </r>
  <r>
    <x v="1060"/>
    <x v="0"/>
  </r>
  <r>
    <x v="1149"/>
    <x v="0"/>
  </r>
  <r>
    <x v="1150"/>
    <x v="0"/>
  </r>
  <r>
    <x v="1151"/>
    <x v="0"/>
  </r>
  <r>
    <x v="1152"/>
    <x v="0"/>
  </r>
  <r>
    <x v="1153"/>
    <x v="0"/>
  </r>
  <r>
    <x v="1154"/>
    <x v="0"/>
  </r>
  <r>
    <x v="1155"/>
    <x v="0"/>
  </r>
  <r>
    <x v="1156"/>
    <x v="0"/>
  </r>
  <r>
    <x v="1157"/>
    <x v="0"/>
  </r>
  <r>
    <x v="1158"/>
    <x v="0"/>
  </r>
  <r>
    <x v="1159"/>
    <x v="0"/>
  </r>
  <r>
    <x v="1160"/>
    <x v="0"/>
  </r>
  <r>
    <x v="1161"/>
    <x v="0"/>
  </r>
  <r>
    <x v="1162"/>
    <x v="0"/>
  </r>
  <r>
    <x v="1163"/>
    <x v="0"/>
  </r>
  <r>
    <x v="1164"/>
    <x v="0"/>
  </r>
  <r>
    <x v="1165"/>
    <x v="0"/>
  </r>
  <r>
    <x v="1166"/>
    <x v="0"/>
  </r>
  <r>
    <x v="1167"/>
    <x v="0"/>
  </r>
  <r>
    <x v="1168"/>
    <x v="0"/>
  </r>
  <r>
    <x v="1169"/>
    <x v="0"/>
  </r>
  <r>
    <x v="1170"/>
    <x v="0"/>
  </r>
  <r>
    <x v="1171"/>
    <x v="0"/>
  </r>
  <r>
    <x v="1172"/>
    <x v="0"/>
  </r>
  <r>
    <x v="1173"/>
    <x v="0"/>
  </r>
  <r>
    <x v="1174"/>
    <x v="0"/>
  </r>
  <r>
    <x v="1175"/>
    <x v="0"/>
  </r>
  <r>
    <x v="1176"/>
    <x v="0"/>
  </r>
  <r>
    <x v="1177"/>
    <x v="0"/>
  </r>
  <r>
    <x v="1178"/>
    <x v="0"/>
  </r>
  <r>
    <x v="1179"/>
    <x v="0"/>
  </r>
  <r>
    <x v="1180"/>
    <x v="0"/>
  </r>
  <r>
    <x v="1181"/>
    <x v="0"/>
  </r>
  <r>
    <x v="1182"/>
    <x v="0"/>
  </r>
  <r>
    <x v="1183"/>
    <x v="0"/>
  </r>
  <r>
    <x v="1184"/>
    <x v="0"/>
  </r>
  <r>
    <x v="1185"/>
    <x v="15"/>
  </r>
  <r>
    <x v="1186"/>
    <x v="0"/>
  </r>
  <r>
    <x v="1187"/>
    <x v="0"/>
  </r>
  <r>
    <x v="1188"/>
    <x v="0"/>
  </r>
  <r>
    <x v="1189"/>
    <x v="0"/>
  </r>
  <r>
    <x v="1190"/>
    <x v="0"/>
  </r>
  <r>
    <x v="1191"/>
    <x v="0"/>
  </r>
  <r>
    <x v="1192"/>
    <x v="0"/>
  </r>
  <r>
    <x v="1193"/>
    <x v="0"/>
  </r>
  <r>
    <x v="1194"/>
    <x v="0"/>
  </r>
  <r>
    <x v="1195"/>
    <x v="0"/>
  </r>
  <r>
    <x v="1196"/>
    <x v="0"/>
  </r>
  <r>
    <x v="1197"/>
    <x v="0"/>
  </r>
  <r>
    <x v="1198"/>
    <x v="0"/>
  </r>
  <r>
    <x v="1199"/>
    <x v="0"/>
  </r>
  <r>
    <x v="1200"/>
    <x v="0"/>
  </r>
  <r>
    <x v="1201"/>
    <x v="0"/>
  </r>
  <r>
    <x v="1202"/>
    <x v="0"/>
  </r>
  <r>
    <x v="1203"/>
    <x v="0"/>
  </r>
  <r>
    <x v="1204"/>
    <x v="0"/>
  </r>
  <r>
    <x v="1205"/>
    <x v="0"/>
  </r>
  <r>
    <x v="1206"/>
    <x v="0"/>
  </r>
  <r>
    <x v="1207"/>
    <x v="0"/>
  </r>
  <r>
    <x v="1208"/>
    <x v="0"/>
  </r>
  <r>
    <x v="1209"/>
    <x v="0"/>
  </r>
  <r>
    <x v="1210"/>
    <x v="0"/>
  </r>
  <r>
    <x v="1211"/>
    <x v="0"/>
  </r>
  <r>
    <x v="1212"/>
    <x v="0"/>
  </r>
  <r>
    <x v="1213"/>
    <x v="0"/>
  </r>
  <r>
    <x v="1214"/>
    <x v="0"/>
  </r>
  <r>
    <x v="1215"/>
    <x v="0"/>
  </r>
  <r>
    <x v="1216"/>
    <x v="0"/>
  </r>
  <r>
    <x v="1217"/>
    <x v="0"/>
  </r>
  <r>
    <x v="1203"/>
    <x v="0"/>
  </r>
  <r>
    <x v="1218"/>
    <x v="0"/>
  </r>
  <r>
    <x v="1219"/>
    <x v="0"/>
  </r>
  <r>
    <x v="1220"/>
    <x v="0"/>
  </r>
  <r>
    <x v="1221"/>
    <x v="0"/>
  </r>
  <r>
    <x v="1222"/>
    <x v="0"/>
  </r>
  <r>
    <x v="1223"/>
    <x v="0"/>
  </r>
  <r>
    <x v="1224"/>
    <x v="0"/>
  </r>
  <r>
    <x v="1225"/>
    <x v="0"/>
  </r>
  <r>
    <x v="1226"/>
    <x v="0"/>
  </r>
  <r>
    <x v="1227"/>
    <x v="0"/>
  </r>
  <r>
    <x v="1228"/>
    <x v="0"/>
  </r>
  <r>
    <x v="1229"/>
    <x v="0"/>
  </r>
  <r>
    <x v="1230"/>
    <x v="0"/>
  </r>
  <r>
    <x v="1231"/>
    <x v="0"/>
  </r>
  <r>
    <x v="1232"/>
    <x v="0"/>
  </r>
  <r>
    <x v="1233"/>
    <x v="0"/>
  </r>
  <r>
    <x v="1234"/>
    <x v="0"/>
  </r>
  <r>
    <x v="1235"/>
    <x v="0"/>
  </r>
  <r>
    <x v="1236"/>
    <x v="0"/>
  </r>
  <r>
    <x v="1237"/>
    <x v="0"/>
  </r>
  <r>
    <x v="1238"/>
    <x v="0"/>
  </r>
  <r>
    <x v="1239"/>
    <x v="0"/>
  </r>
  <r>
    <x v="1240"/>
    <x v="0"/>
  </r>
  <r>
    <x v="1241"/>
    <x v="9"/>
  </r>
  <r>
    <x v="1242"/>
    <x v="0"/>
  </r>
  <r>
    <x v="1243"/>
    <x v="0"/>
  </r>
  <r>
    <x v="1244"/>
    <x v="0"/>
  </r>
  <r>
    <x v="1245"/>
    <x v="0"/>
  </r>
  <r>
    <x v="1246"/>
    <x v="0"/>
  </r>
  <r>
    <x v="1247"/>
    <x v="0"/>
  </r>
  <r>
    <x v="1248"/>
    <x v="1"/>
  </r>
  <r>
    <x v="1249"/>
    <x v="0"/>
  </r>
  <r>
    <x v="1250"/>
    <x v="0"/>
  </r>
  <r>
    <x v="1251"/>
    <x v="0"/>
  </r>
  <r>
    <x v="1252"/>
    <x v="0"/>
  </r>
  <r>
    <x v="1253"/>
    <x v="0"/>
  </r>
  <r>
    <x v="1183"/>
    <x v="0"/>
  </r>
  <r>
    <x v="1254"/>
    <x v="0"/>
  </r>
  <r>
    <x v="1255"/>
    <x v="0"/>
  </r>
  <r>
    <x v="1256"/>
    <x v="0"/>
  </r>
  <r>
    <x v="1257"/>
    <x v="7"/>
  </r>
  <r>
    <x v="1258"/>
    <x v="0"/>
  </r>
  <r>
    <x v="1259"/>
    <x v="0"/>
  </r>
  <r>
    <x v="1260"/>
    <x v="0"/>
  </r>
  <r>
    <x v="1261"/>
    <x v="0"/>
  </r>
  <r>
    <x v="1262"/>
    <x v="0"/>
  </r>
  <r>
    <x v="1263"/>
    <x v="0"/>
  </r>
  <r>
    <x v="1264"/>
    <x v="0"/>
  </r>
  <r>
    <x v="1265"/>
    <x v="0"/>
  </r>
  <r>
    <x v="1266"/>
    <x v="0"/>
  </r>
  <r>
    <x v="1267"/>
    <x v="0"/>
  </r>
  <r>
    <x v="1268"/>
    <x v="0"/>
  </r>
  <r>
    <x v="1269"/>
    <x v="21"/>
  </r>
  <r>
    <x v="1270"/>
    <x v="0"/>
  </r>
  <r>
    <x v="1271"/>
    <x v="0"/>
  </r>
  <r>
    <x v="1163"/>
    <x v="0"/>
  </r>
  <r>
    <x v="1272"/>
    <x v="0"/>
  </r>
  <r>
    <x v="1273"/>
    <x v="0"/>
  </r>
  <r>
    <x v="1274"/>
    <x v="0"/>
  </r>
  <r>
    <x v="1275"/>
    <x v="0"/>
  </r>
  <r>
    <x v="1276"/>
    <x v="0"/>
  </r>
  <r>
    <x v="1277"/>
    <x v="0"/>
  </r>
  <r>
    <x v="1177"/>
    <x v="0"/>
  </r>
  <r>
    <x v="1278"/>
    <x v="11"/>
  </r>
  <r>
    <x v="1279"/>
    <x v="0"/>
  </r>
  <r>
    <x v="1280"/>
    <x v="0"/>
  </r>
  <r>
    <x v="1281"/>
    <x v="0"/>
  </r>
  <r>
    <x v="1282"/>
    <x v="0"/>
  </r>
  <r>
    <x v="1228"/>
    <x v="0"/>
  </r>
  <r>
    <x v="1283"/>
    <x v="0"/>
  </r>
  <r>
    <x v="1284"/>
    <x v="0"/>
  </r>
  <r>
    <x v="1285"/>
    <x v="0"/>
  </r>
  <r>
    <x v="1286"/>
    <x v="0"/>
  </r>
  <r>
    <x v="1287"/>
    <x v="0"/>
  </r>
  <r>
    <x v="1288"/>
    <x v="0"/>
  </r>
  <r>
    <x v="1289"/>
    <x v="0"/>
  </r>
  <r>
    <x v="1290"/>
    <x v="0"/>
  </r>
  <r>
    <x v="1291"/>
    <x v="0"/>
  </r>
  <r>
    <x v="1292"/>
    <x v="0"/>
  </r>
  <r>
    <x v="1293"/>
    <x v="0"/>
  </r>
  <r>
    <x v="1294"/>
    <x v="0"/>
  </r>
  <r>
    <x v="1295"/>
    <x v="0"/>
  </r>
  <r>
    <x v="1296"/>
    <x v="0"/>
  </r>
  <r>
    <x v="1297"/>
    <x v="0"/>
  </r>
  <r>
    <x v="1298"/>
    <x v="0"/>
  </r>
  <r>
    <x v="1299"/>
    <x v="0"/>
  </r>
  <r>
    <x v="1300"/>
    <x v="0"/>
  </r>
  <r>
    <x v="1301"/>
    <x v="0"/>
  </r>
  <r>
    <x v="1302"/>
    <x v="0"/>
  </r>
  <r>
    <x v="1303"/>
    <x v="0"/>
  </r>
  <r>
    <x v="1304"/>
    <x v="0"/>
  </r>
  <r>
    <x v="1305"/>
    <x v="0"/>
  </r>
  <r>
    <x v="1306"/>
    <x v="0"/>
  </r>
  <r>
    <x v="1307"/>
    <x v="0"/>
  </r>
  <r>
    <x v="1308"/>
    <x v="0"/>
  </r>
  <r>
    <x v="1309"/>
    <x v="0"/>
  </r>
  <r>
    <x v="1310"/>
    <x v="0"/>
  </r>
  <r>
    <x v="1311"/>
    <x v="0"/>
  </r>
  <r>
    <x v="1312"/>
    <x v="0"/>
  </r>
  <r>
    <x v="1313"/>
    <x v="0"/>
  </r>
  <r>
    <x v="1314"/>
    <x v="0"/>
  </r>
  <r>
    <x v="1315"/>
    <x v="0"/>
  </r>
  <r>
    <x v="1316"/>
    <x v="0"/>
  </r>
  <r>
    <x v="1317"/>
    <x v="0"/>
  </r>
  <r>
    <x v="1318"/>
    <x v="0"/>
  </r>
  <r>
    <x v="1319"/>
    <x v="0"/>
  </r>
  <r>
    <x v="1320"/>
    <x v="0"/>
  </r>
  <r>
    <x v="1321"/>
    <x v="0"/>
  </r>
  <r>
    <x v="1322"/>
    <x v="0"/>
  </r>
  <r>
    <x v="1323"/>
    <x v="0"/>
  </r>
  <r>
    <x v="1324"/>
    <x v="0"/>
  </r>
  <r>
    <x v="1325"/>
    <x v="0"/>
  </r>
  <r>
    <x v="1326"/>
    <x v="0"/>
  </r>
  <r>
    <x v="1327"/>
    <x v="0"/>
  </r>
  <r>
    <x v="1328"/>
    <x v="0"/>
  </r>
  <r>
    <x v="1329"/>
    <x v="0"/>
  </r>
  <r>
    <x v="1330"/>
    <x v="0"/>
  </r>
  <r>
    <x v="1331"/>
    <x v="0"/>
  </r>
  <r>
    <x v="1332"/>
    <x v="0"/>
  </r>
  <r>
    <x v="1333"/>
    <x v="0"/>
  </r>
  <r>
    <x v="1334"/>
    <x v="0"/>
  </r>
  <r>
    <x v="1335"/>
    <x v="0"/>
  </r>
  <r>
    <x v="1336"/>
    <x v="0"/>
  </r>
  <r>
    <x v="1337"/>
    <x v="0"/>
  </r>
  <r>
    <x v="1338"/>
    <x v="0"/>
  </r>
  <r>
    <x v="1339"/>
    <x v="0"/>
  </r>
  <r>
    <x v="1340"/>
    <x v="0"/>
  </r>
  <r>
    <x v="1341"/>
    <x v="0"/>
  </r>
  <r>
    <x v="1342"/>
    <x v="0"/>
  </r>
  <r>
    <x v="1343"/>
    <x v="0"/>
  </r>
  <r>
    <x v="1344"/>
    <x v="0"/>
  </r>
  <r>
    <x v="1345"/>
    <x v="0"/>
  </r>
  <r>
    <x v="1346"/>
    <x v="0"/>
  </r>
  <r>
    <x v="1347"/>
    <x v="0"/>
  </r>
  <r>
    <x v="1348"/>
    <x v="0"/>
  </r>
  <r>
    <x v="1349"/>
    <x v="0"/>
  </r>
  <r>
    <x v="1350"/>
    <x v="0"/>
  </r>
  <r>
    <x v="1351"/>
    <x v="0"/>
  </r>
  <r>
    <x v="1352"/>
    <x v="0"/>
  </r>
  <r>
    <x v="1353"/>
    <x v="0"/>
  </r>
  <r>
    <x v="1354"/>
    <x v="0"/>
  </r>
  <r>
    <x v="1355"/>
    <x v="0"/>
  </r>
  <r>
    <x v="1356"/>
    <x v="0"/>
  </r>
  <r>
    <x v="1357"/>
    <x v="0"/>
  </r>
  <r>
    <x v="1358"/>
    <x v="0"/>
  </r>
  <r>
    <x v="1359"/>
    <x v="0"/>
  </r>
  <r>
    <x v="1300"/>
    <x v="0"/>
  </r>
  <r>
    <x v="1327"/>
    <x v="0"/>
  </r>
  <r>
    <x v="1306"/>
    <x v="0"/>
  </r>
  <r>
    <x v="1360"/>
    <x v="0"/>
  </r>
  <r>
    <x v="1361"/>
    <x v="0"/>
  </r>
  <r>
    <x v="1362"/>
    <x v="0"/>
  </r>
  <r>
    <x v="1363"/>
    <x v="7"/>
  </r>
  <r>
    <x v="1364"/>
    <x v="3"/>
  </r>
  <r>
    <x v="1365"/>
    <x v="0"/>
  </r>
  <r>
    <x v="1366"/>
    <x v="0"/>
  </r>
  <r>
    <x v="1367"/>
    <x v="0"/>
  </r>
  <r>
    <x v="1368"/>
    <x v="0"/>
  </r>
  <r>
    <x v="1369"/>
    <x v="0"/>
  </r>
  <r>
    <x v="1370"/>
    <x v="0"/>
  </r>
  <r>
    <x v="1371"/>
    <x v="0"/>
  </r>
  <r>
    <x v="1372"/>
    <x v="0"/>
  </r>
  <r>
    <x v="1373"/>
    <x v="0"/>
  </r>
  <r>
    <x v="1374"/>
    <x v="0"/>
  </r>
  <r>
    <x v="1375"/>
    <x v="0"/>
  </r>
  <r>
    <x v="1376"/>
    <x v="0"/>
  </r>
  <r>
    <x v="1377"/>
    <x v="0"/>
  </r>
  <r>
    <x v="1378"/>
    <x v="0"/>
  </r>
  <r>
    <x v="1379"/>
    <x v="0"/>
  </r>
  <r>
    <x v="1380"/>
    <x v="0"/>
  </r>
  <r>
    <x v="1381"/>
    <x v="0"/>
  </r>
  <r>
    <x v="1382"/>
    <x v="0"/>
  </r>
  <r>
    <x v="1383"/>
    <x v="0"/>
  </r>
  <r>
    <x v="1384"/>
    <x v="0"/>
  </r>
  <r>
    <x v="1385"/>
    <x v="0"/>
  </r>
  <r>
    <x v="1386"/>
    <x v="0"/>
  </r>
  <r>
    <x v="1387"/>
    <x v="33"/>
  </r>
  <r>
    <x v="1388"/>
    <x v="0"/>
  </r>
  <r>
    <x v="1389"/>
    <x v="13"/>
  </r>
  <r>
    <x v="1390"/>
    <x v="0"/>
  </r>
  <r>
    <x v="1391"/>
    <x v="0"/>
  </r>
  <r>
    <x v="1392"/>
    <x v="0"/>
  </r>
  <r>
    <x v="1393"/>
    <x v="0"/>
  </r>
  <r>
    <x v="1394"/>
    <x v="0"/>
  </r>
  <r>
    <x v="1395"/>
    <x v="0"/>
  </r>
  <r>
    <x v="1396"/>
    <x v="0"/>
  </r>
  <r>
    <x v="1397"/>
    <x v="0"/>
  </r>
  <r>
    <x v="1398"/>
    <x v="7"/>
  </r>
  <r>
    <x v="1399"/>
    <x v="0"/>
  </r>
  <r>
    <x v="1400"/>
    <x v="0"/>
  </r>
  <r>
    <x v="1401"/>
    <x v="0"/>
  </r>
  <r>
    <x v="1402"/>
    <x v="0"/>
  </r>
  <r>
    <x v="1403"/>
    <x v="0"/>
  </r>
  <r>
    <x v="1404"/>
    <x v="0"/>
  </r>
  <r>
    <x v="1405"/>
    <x v="0"/>
  </r>
  <r>
    <x v="1406"/>
    <x v="0"/>
  </r>
  <r>
    <x v="1407"/>
    <x v="0"/>
  </r>
  <r>
    <x v="1408"/>
    <x v="0"/>
  </r>
  <r>
    <x v="1409"/>
    <x v="0"/>
  </r>
  <r>
    <x v="1410"/>
    <x v="0"/>
  </r>
  <r>
    <x v="1411"/>
    <x v="0"/>
  </r>
  <r>
    <x v="1412"/>
    <x v="0"/>
  </r>
  <r>
    <x v="1413"/>
    <x v="0"/>
  </r>
  <r>
    <x v="1324"/>
    <x v="0"/>
  </r>
  <r>
    <x v="1414"/>
    <x v="0"/>
  </r>
  <r>
    <x v="1415"/>
    <x v="0"/>
  </r>
  <r>
    <x v="1416"/>
    <x v="0"/>
  </r>
  <r>
    <x v="1417"/>
    <x v="0"/>
  </r>
  <r>
    <x v="1418"/>
    <x v="0"/>
  </r>
  <r>
    <x v="1419"/>
    <x v="0"/>
  </r>
  <r>
    <x v="1420"/>
    <x v="0"/>
  </r>
  <r>
    <x v="1421"/>
    <x v="0"/>
  </r>
  <r>
    <x v="1422"/>
    <x v="0"/>
  </r>
  <r>
    <x v="1423"/>
    <x v="0"/>
  </r>
  <r>
    <x v="1424"/>
    <x v="1"/>
  </r>
  <r>
    <x v="1425"/>
    <x v="7"/>
  </r>
  <r>
    <x v="1426"/>
    <x v="0"/>
  </r>
  <r>
    <x v="1427"/>
    <x v="0"/>
  </r>
  <r>
    <x v="1428"/>
    <x v="7"/>
  </r>
  <r>
    <x v="1429"/>
    <x v="11"/>
  </r>
  <r>
    <x v="1430"/>
    <x v="0"/>
  </r>
  <r>
    <x v="1431"/>
    <x v="0"/>
  </r>
  <r>
    <x v="1432"/>
    <x v="0"/>
  </r>
  <r>
    <x v="1433"/>
    <x v="0"/>
  </r>
  <r>
    <x v="1434"/>
    <x v="0"/>
  </r>
  <r>
    <x v="1435"/>
    <x v="0"/>
  </r>
  <r>
    <x v="1436"/>
    <x v="0"/>
  </r>
  <r>
    <x v="1437"/>
    <x v="0"/>
  </r>
  <r>
    <x v="1438"/>
    <x v="0"/>
  </r>
  <r>
    <x v="1439"/>
    <x v="0"/>
  </r>
  <r>
    <x v="1440"/>
    <x v="0"/>
  </r>
  <r>
    <x v="1441"/>
    <x v="0"/>
  </r>
  <r>
    <x v="1442"/>
    <x v="0"/>
  </r>
  <r>
    <x v="1443"/>
    <x v="0"/>
  </r>
  <r>
    <x v="1444"/>
    <x v="0"/>
  </r>
  <r>
    <x v="1445"/>
    <x v="0"/>
  </r>
  <r>
    <x v="1446"/>
    <x v="0"/>
  </r>
  <r>
    <x v="1447"/>
    <x v="0"/>
  </r>
  <r>
    <x v="1448"/>
    <x v="0"/>
  </r>
  <r>
    <x v="1449"/>
    <x v="0"/>
  </r>
  <r>
    <x v="1450"/>
    <x v="0"/>
  </r>
  <r>
    <x v="1451"/>
    <x v="0"/>
  </r>
  <r>
    <x v="1452"/>
    <x v="0"/>
  </r>
  <r>
    <x v="1453"/>
    <x v="0"/>
  </r>
  <r>
    <x v="1454"/>
    <x v="0"/>
  </r>
  <r>
    <x v="1455"/>
    <x v="0"/>
  </r>
  <r>
    <x v="1456"/>
    <x v="0"/>
  </r>
  <r>
    <x v="1457"/>
    <x v="0"/>
  </r>
  <r>
    <x v="1458"/>
    <x v="0"/>
  </r>
  <r>
    <x v="1459"/>
    <x v="0"/>
  </r>
  <r>
    <x v="1460"/>
    <x v="0"/>
  </r>
  <r>
    <x v="1461"/>
    <x v="0"/>
  </r>
  <r>
    <x v="1462"/>
    <x v="0"/>
  </r>
  <r>
    <x v="1463"/>
    <x v="0"/>
  </r>
  <r>
    <x v="1464"/>
    <x v="0"/>
  </r>
  <r>
    <x v="1465"/>
    <x v="0"/>
  </r>
  <r>
    <x v="1466"/>
    <x v="0"/>
  </r>
  <r>
    <x v="1467"/>
    <x v="0"/>
  </r>
  <r>
    <x v="1468"/>
    <x v="0"/>
  </r>
  <r>
    <x v="1469"/>
    <x v="0"/>
  </r>
  <r>
    <x v="1470"/>
    <x v="0"/>
  </r>
  <r>
    <x v="1460"/>
    <x v="0"/>
  </r>
  <r>
    <x v="1471"/>
    <x v="0"/>
  </r>
  <r>
    <x v="1472"/>
    <x v="0"/>
  </r>
  <r>
    <x v="1473"/>
    <x v="0"/>
  </r>
  <r>
    <x v="1474"/>
    <x v="0"/>
  </r>
  <r>
    <x v="1475"/>
    <x v="0"/>
  </r>
  <r>
    <x v="1476"/>
    <x v="0"/>
  </r>
  <r>
    <x v="1477"/>
    <x v="0"/>
  </r>
  <r>
    <x v="1478"/>
    <x v="0"/>
  </r>
  <r>
    <x v="1479"/>
    <x v="0"/>
  </r>
  <r>
    <x v="1480"/>
    <x v="0"/>
  </r>
  <r>
    <x v="1481"/>
    <x v="0"/>
  </r>
  <r>
    <x v="1482"/>
    <x v="0"/>
  </r>
  <r>
    <x v="1483"/>
    <x v="0"/>
  </r>
  <r>
    <x v="1484"/>
    <x v="0"/>
  </r>
  <r>
    <x v="1485"/>
    <x v="0"/>
  </r>
  <r>
    <x v="1486"/>
    <x v="0"/>
  </r>
  <r>
    <x v="1487"/>
    <x v="0"/>
  </r>
  <r>
    <x v="1488"/>
    <x v="0"/>
  </r>
  <r>
    <x v="1489"/>
    <x v="0"/>
  </r>
  <r>
    <x v="1490"/>
    <x v="0"/>
  </r>
  <r>
    <x v="1491"/>
    <x v="0"/>
  </r>
  <r>
    <x v="1492"/>
    <x v="0"/>
  </r>
  <r>
    <x v="1493"/>
    <x v="0"/>
  </r>
  <r>
    <x v="1494"/>
    <x v="0"/>
  </r>
  <r>
    <x v="1495"/>
    <x v="0"/>
  </r>
  <r>
    <x v="1496"/>
    <x v="0"/>
  </r>
  <r>
    <x v="1497"/>
    <x v="0"/>
  </r>
  <r>
    <x v="1498"/>
    <x v="0"/>
  </r>
  <r>
    <x v="1499"/>
    <x v="0"/>
  </r>
  <r>
    <x v="1500"/>
    <x v="0"/>
  </r>
  <r>
    <x v="1501"/>
    <x v="0"/>
  </r>
  <r>
    <x v="1502"/>
    <x v="0"/>
  </r>
  <r>
    <x v="1503"/>
    <x v="0"/>
  </r>
  <r>
    <x v="1504"/>
    <x v="0"/>
  </r>
  <r>
    <x v="1505"/>
    <x v="0"/>
  </r>
  <r>
    <x v="1506"/>
    <x v="0"/>
  </r>
  <r>
    <x v="1507"/>
    <x v="0"/>
  </r>
  <r>
    <x v="1508"/>
    <x v="0"/>
  </r>
  <r>
    <x v="1433"/>
    <x v="0"/>
  </r>
  <r>
    <x v="1509"/>
    <x v="0"/>
  </r>
  <r>
    <x v="1510"/>
    <x v="0"/>
  </r>
  <r>
    <x v="1511"/>
    <x v="0"/>
  </r>
  <r>
    <x v="1512"/>
    <x v="0"/>
  </r>
  <r>
    <x v="1513"/>
    <x v="0"/>
  </r>
  <r>
    <x v="1514"/>
    <x v="0"/>
  </r>
  <r>
    <x v="1515"/>
    <x v="0"/>
  </r>
  <r>
    <x v="1516"/>
    <x v="0"/>
  </r>
  <r>
    <x v="1517"/>
    <x v="0"/>
  </r>
  <r>
    <x v="1518"/>
    <x v="0"/>
  </r>
  <r>
    <x v="1519"/>
    <x v="0"/>
  </r>
  <r>
    <x v="1520"/>
    <x v="0"/>
  </r>
  <r>
    <x v="1521"/>
    <x v="0"/>
  </r>
  <r>
    <x v="1522"/>
    <x v="0"/>
  </r>
  <r>
    <x v="1523"/>
    <x v="0"/>
  </r>
  <r>
    <x v="1524"/>
    <x v="0"/>
  </r>
  <r>
    <x v="1525"/>
    <x v="0"/>
  </r>
  <r>
    <x v="1526"/>
    <x v="0"/>
  </r>
  <r>
    <x v="1527"/>
    <x v="0"/>
  </r>
  <r>
    <x v="1528"/>
    <x v="0"/>
  </r>
  <r>
    <x v="1529"/>
    <x v="0"/>
  </r>
  <r>
    <x v="1530"/>
    <x v="0"/>
  </r>
  <r>
    <x v="1531"/>
    <x v="0"/>
  </r>
  <r>
    <x v="1532"/>
    <x v="0"/>
  </r>
  <r>
    <x v="1533"/>
    <x v="0"/>
  </r>
  <r>
    <x v="1534"/>
    <x v="0"/>
  </r>
  <r>
    <x v="1535"/>
    <x v="0"/>
  </r>
  <r>
    <x v="1536"/>
    <x v="0"/>
  </r>
  <r>
    <x v="1537"/>
    <x v="0"/>
  </r>
  <r>
    <x v="1538"/>
    <x v="0"/>
  </r>
  <r>
    <x v="1539"/>
    <x v="0"/>
  </r>
  <r>
    <x v="1540"/>
    <x v="0"/>
  </r>
  <r>
    <x v="1541"/>
    <x v="0"/>
  </r>
  <r>
    <x v="1542"/>
    <x v="0"/>
  </r>
  <r>
    <x v="1543"/>
    <x v="0"/>
  </r>
  <r>
    <x v="1544"/>
    <x v="0"/>
  </r>
  <r>
    <x v="1545"/>
    <x v="0"/>
  </r>
  <r>
    <x v="1546"/>
    <x v="0"/>
  </r>
  <r>
    <x v="1547"/>
    <x v="0"/>
  </r>
  <r>
    <x v="1548"/>
    <x v="0"/>
  </r>
  <r>
    <x v="1549"/>
    <x v="0"/>
  </r>
  <r>
    <x v="1550"/>
    <x v="0"/>
  </r>
  <r>
    <x v="1551"/>
    <x v="0"/>
  </r>
  <r>
    <x v="1552"/>
    <x v="0"/>
  </r>
  <r>
    <x v="1553"/>
    <x v="0"/>
  </r>
  <r>
    <x v="1554"/>
    <x v="0"/>
  </r>
  <r>
    <x v="1555"/>
    <x v="11"/>
  </r>
  <r>
    <x v="1556"/>
    <x v="0"/>
  </r>
  <r>
    <x v="1557"/>
    <x v="7"/>
  </r>
  <r>
    <x v="1558"/>
    <x v="0"/>
  </r>
  <r>
    <x v="1559"/>
    <x v="0"/>
  </r>
  <r>
    <x v="1560"/>
    <x v="0"/>
  </r>
  <r>
    <x v="1561"/>
    <x v="0"/>
  </r>
  <r>
    <x v="1562"/>
    <x v="11"/>
  </r>
  <r>
    <x v="1563"/>
    <x v="0"/>
  </r>
  <r>
    <x v="1564"/>
    <x v="0"/>
  </r>
  <r>
    <x v="1565"/>
    <x v="0"/>
  </r>
  <r>
    <x v="1566"/>
    <x v="0"/>
  </r>
  <r>
    <x v="1507"/>
    <x v="0"/>
  </r>
  <r>
    <x v="1567"/>
    <x v="0"/>
  </r>
  <r>
    <x v="1568"/>
    <x v="0"/>
  </r>
  <r>
    <x v="1569"/>
    <x v="0"/>
  </r>
  <r>
    <x v="1570"/>
    <x v="0"/>
  </r>
  <r>
    <x v="1571"/>
    <x v="0"/>
  </r>
  <r>
    <x v="1572"/>
    <x v="0"/>
  </r>
  <r>
    <x v="1573"/>
    <x v="0"/>
  </r>
  <r>
    <x v="1574"/>
    <x v="0"/>
  </r>
  <r>
    <x v="1575"/>
    <x v="0"/>
  </r>
  <r>
    <x v="1576"/>
    <x v="0"/>
  </r>
  <r>
    <x v="1577"/>
    <x v="0"/>
  </r>
  <r>
    <x v="1578"/>
    <x v="0"/>
  </r>
  <r>
    <x v="1579"/>
    <x v="0"/>
  </r>
  <r>
    <x v="1580"/>
    <x v="0"/>
  </r>
  <r>
    <x v="1581"/>
    <x v="0"/>
  </r>
  <r>
    <x v="1582"/>
    <x v="0"/>
  </r>
  <r>
    <x v="1583"/>
    <x v="0"/>
  </r>
  <r>
    <x v="1584"/>
    <x v="0"/>
  </r>
  <r>
    <x v="1585"/>
    <x v="0"/>
  </r>
  <r>
    <x v="1586"/>
    <x v="0"/>
  </r>
  <r>
    <x v="1587"/>
    <x v="0"/>
  </r>
  <r>
    <x v="1588"/>
    <x v="0"/>
  </r>
  <r>
    <x v="1589"/>
    <x v="0"/>
  </r>
  <r>
    <x v="1590"/>
    <x v="0"/>
  </r>
  <r>
    <x v="1591"/>
    <x v="0"/>
  </r>
  <r>
    <x v="1592"/>
    <x v="0"/>
  </r>
  <r>
    <x v="1593"/>
    <x v="0"/>
  </r>
  <r>
    <x v="1594"/>
    <x v="0"/>
  </r>
  <r>
    <x v="1595"/>
    <x v="0"/>
  </r>
  <r>
    <x v="1596"/>
    <x v="0"/>
  </r>
  <r>
    <x v="1597"/>
    <x v="0"/>
  </r>
  <r>
    <x v="1598"/>
    <x v="0"/>
  </r>
  <r>
    <x v="1578"/>
    <x v="0"/>
  </r>
  <r>
    <x v="1599"/>
    <x v="0"/>
  </r>
  <r>
    <x v="1600"/>
    <x v="0"/>
  </r>
  <r>
    <x v="1601"/>
    <x v="0"/>
  </r>
  <r>
    <x v="1602"/>
    <x v="0"/>
  </r>
  <r>
    <x v="1603"/>
    <x v="0"/>
  </r>
  <r>
    <x v="1604"/>
    <x v="0"/>
  </r>
  <r>
    <x v="1605"/>
    <x v="0"/>
  </r>
  <r>
    <x v="1606"/>
    <x v="0"/>
  </r>
  <r>
    <x v="1607"/>
    <x v="0"/>
  </r>
  <r>
    <x v="1608"/>
    <x v="0"/>
  </r>
  <r>
    <x v="1609"/>
    <x v="0"/>
  </r>
  <r>
    <x v="1610"/>
    <x v="0"/>
  </r>
  <r>
    <x v="1611"/>
    <x v="0"/>
  </r>
  <r>
    <x v="1612"/>
    <x v="0"/>
  </r>
  <r>
    <x v="1613"/>
    <x v="0"/>
  </r>
  <r>
    <x v="1614"/>
    <x v="0"/>
  </r>
  <r>
    <x v="1615"/>
    <x v="0"/>
  </r>
  <r>
    <x v="1616"/>
    <x v="0"/>
  </r>
  <r>
    <x v="1617"/>
    <x v="0"/>
  </r>
  <r>
    <x v="1618"/>
    <x v="0"/>
  </r>
  <r>
    <x v="1619"/>
    <x v="0"/>
  </r>
  <r>
    <x v="1620"/>
    <x v="0"/>
  </r>
  <r>
    <x v="1621"/>
    <x v="0"/>
  </r>
  <r>
    <x v="1622"/>
    <x v="0"/>
  </r>
  <r>
    <x v="1623"/>
    <x v="34"/>
  </r>
  <r>
    <x v="1624"/>
    <x v="0"/>
  </r>
  <r>
    <x v="1625"/>
    <x v="0"/>
  </r>
  <r>
    <x v="1626"/>
    <x v="0"/>
  </r>
  <r>
    <x v="1627"/>
    <x v="0"/>
  </r>
  <r>
    <x v="1628"/>
    <x v="0"/>
  </r>
  <r>
    <x v="1629"/>
    <x v="0"/>
  </r>
  <r>
    <x v="1630"/>
    <x v="0"/>
  </r>
  <r>
    <x v="1631"/>
    <x v="0"/>
  </r>
  <r>
    <x v="1632"/>
    <x v="0"/>
  </r>
  <r>
    <x v="1633"/>
    <x v="0"/>
  </r>
  <r>
    <x v="1634"/>
    <x v="0"/>
  </r>
  <r>
    <x v="1635"/>
    <x v="0"/>
  </r>
  <r>
    <x v="1636"/>
    <x v="0"/>
  </r>
  <r>
    <x v="1637"/>
    <x v="0"/>
  </r>
  <r>
    <x v="1638"/>
    <x v="0"/>
  </r>
  <r>
    <x v="1639"/>
    <x v="0"/>
  </r>
  <r>
    <x v="1578"/>
    <x v="0"/>
  </r>
  <r>
    <x v="1640"/>
    <x v="0"/>
  </r>
  <r>
    <x v="1641"/>
    <x v="0"/>
  </r>
  <r>
    <x v="1642"/>
    <x v="0"/>
  </r>
  <r>
    <x v="1643"/>
    <x v="0"/>
  </r>
  <r>
    <x v="1644"/>
    <x v="0"/>
  </r>
  <r>
    <x v="1645"/>
    <x v="0"/>
  </r>
  <r>
    <x v="1646"/>
    <x v="0"/>
  </r>
  <r>
    <x v="1647"/>
    <x v="0"/>
  </r>
  <r>
    <x v="1648"/>
    <x v="0"/>
  </r>
  <r>
    <x v="1649"/>
    <x v="0"/>
  </r>
  <r>
    <x v="1650"/>
    <x v="0"/>
  </r>
  <r>
    <x v="1651"/>
    <x v="0"/>
  </r>
  <r>
    <x v="1652"/>
    <x v="0"/>
  </r>
  <r>
    <x v="1653"/>
    <x v="0"/>
  </r>
  <r>
    <x v="1654"/>
    <x v="0"/>
  </r>
  <r>
    <x v="1655"/>
    <x v="0"/>
  </r>
  <r>
    <x v="1656"/>
    <x v="0"/>
  </r>
  <r>
    <x v="1657"/>
    <x v="0"/>
  </r>
  <r>
    <x v="1658"/>
    <x v="0"/>
  </r>
  <r>
    <x v="1659"/>
    <x v="0"/>
  </r>
  <r>
    <x v="1660"/>
    <x v="0"/>
  </r>
  <r>
    <x v="1661"/>
    <x v="0"/>
  </r>
  <r>
    <x v="1662"/>
    <x v="0"/>
  </r>
  <r>
    <x v="1663"/>
    <x v="0"/>
  </r>
  <r>
    <x v="1664"/>
    <x v="0"/>
  </r>
  <r>
    <x v="1665"/>
    <x v="0"/>
  </r>
  <r>
    <x v="1666"/>
    <x v="0"/>
  </r>
  <r>
    <x v="1667"/>
    <x v="0"/>
  </r>
  <r>
    <x v="1668"/>
    <x v="7"/>
  </r>
  <r>
    <x v="1669"/>
    <x v="0"/>
  </r>
  <r>
    <x v="1670"/>
    <x v="0"/>
  </r>
  <r>
    <x v="1671"/>
    <x v="0"/>
  </r>
  <r>
    <x v="1672"/>
    <x v="0"/>
  </r>
  <r>
    <x v="1673"/>
    <x v="0"/>
  </r>
  <r>
    <x v="1674"/>
    <x v="0"/>
  </r>
  <r>
    <x v="1675"/>
    <x v="0"/>
  </r>
  <r>
    <x v="1676"/>
    <x v="0"/>
  </r>
  <r>
    <x v="1677"/>
    <x v="0"/>
  </r>
  <r>
    <x v="1678"/>
    <x v="0"/>
  </r>
  <r>
    <x v="1679"/>
    <x v="0"/>
  </r>
  <r>
    <x v="1680"/>
    <x v="0"/>
  </r>
  <r>
    <x v="1681"/>
    <x v="0"/>
  </r>
  <r>
    <x v="1682"/>
    <x v="0"/>
  </r>
  <r>
    <x v="1683"/>
    <x v="0"/>
  </r>
  <r>
    <x v="1684"/>
    <x v="0"/>
  </r>
  <r>
    <x v="1685"/>
    <x v="0"/>
  </r>
  <r>
    <x v="1686"/>
    <x v="0"/>
  </r>
  <r>
    <x v="1672"/>
    <x v="0"/>
  </r>
  <r>
    <x v="1687"/>
    <x v="0"/>
  </r>
  <r>
    <x v="1688"/>
    <x v="0"/>
  </r>
  <r>
    <x v="1689"/>
    <x v="0"/>
  </r>
  <r>
    <x v="1690"/>
    <x v="0"/>
  </r>
  <r>
    <x v="1691"/>
    <x v="0"/>
  </r>
  <r>
    <x v="1692"/>
    <x v="0"/>
  </r>
  <r>
    <x v="1693"/>
    <x v="0"/>
  </r>
  <r>
    <x v="1694"/>
    <x v="0"/>
  </r>
  <r>
    <x v="1695"/>
    <x v="0"/>
  </r>
  <r>
    <x v="1696"/>
    <x v="0"/>
  </r>
  <r>
    <x v="1697"/>
    <x v="0"/>
  </r>
  <r>
    <x v="1698"/>
    <x v="0"/>
  </r>
  <r>
    <x v="1699"/>
    <x v="0"/>
  </r>
  <r>
    <x v="1700"/>
    <x v="0"/>
  </r>
  <r>
    <x v="1701"/>
    <x v="0"/>
  </r>
  <r>
    <x v="1586"/>
    <x v="0"/>
  </r>
  <r>
    <x v="1702"/>
    <x v="0"/>
  </r>
  <r>
    <x v="1703"/>
    <x v="0"/>
  </r>
  <r>
    <x v="1704"/>
    <x v="0"/>
  </r>
  <r>
    <x v="1705"/>
    <x v="0"/>
  </r>
  <r>
    <x v="1706"/>
    <x v="0"/>
  </r>
  <r>
    <x v="1707"/>
    <x v="0"/>
  </r>
  <r>
    <x v="1708"/>
    <x v="0"/>
  </r>
  <r>
    <x v="1709"/>
    <x v="0"/>
  </r>
  <r>
    <x v="1710"/>
    <x v="0"/>
  </r>
  <r>
    <x v="1711"/>
    <x v="0"/>
  </r>
  <r>
    <x v="1712"/>
    <x v="0"/>
  </r>
  <r>
    <x v="1713"/>
    <x v="0"/>
  </r>
  <r>
    <x v="1714"/>
    <x v="19"/>
  </r>
  <r>
    <x v="1715"/>
    <x v="0"/>
  </r>
  <r>
    <x v="1716"/>
    <x v="0"/>
  </r>
  <r>
    <x v="1717"/>
    <x v="0"/>
  </r>
  <r>
    <x v="1718"/>
    <x v="0"/>
  </r>
  <r>
    <x v="1719"/>
    <x v="0"/>
  </r>
  <r>
    <x v="1720"/>
    <x v="0"/>
  </r>
  <r>
    <x v="1721"/>
    <x v="0"/>
  </r>
  <r>
    <x v="1722"/>
    <x v="0"/>
  </r>
  <r>
    <x v="1723"/>
    <x v="0"/>
  </r>
  <r>
    <x v="1724"/>
    <x v="0"/>
  </r>
  <r>
    <x v="1725"/>
    <x v="0"/>
  </r>
  <r>
    <x v="1726"/>
    <x v="0"/>
  </r>
  <r>
    <x v="1727"/>
    <x v="0"/>
  </r>
  <r>
    <x v="1728"/>
    <x v="0"/>
  </r>
  <r>
    <x v="1729"/>
    <x v="0"/>
  </r>
  <r>
    <x v="1730"/>
    <x v="0"/>
  </r>
  <r>
    <x v="1648"/>
    <x v="0"/>
  </r>
  <r>
    <x v="1731"/>
    <x v="0"/>
  </r>
  <r>
    <x v="1732"/>
    <x v="0"/>
  </r>
  <r>
    <x v="1733"/>
    <x v="0"/>
  </r>
  <r>
    <x v="1734"/>
    <x v="0"/>
  </r>
  <r>
    <x v="1735"/>
    <x v="0"/>
  </r>
  <r>
    <x v="1736"/>
    <x v="0"/>
  </r>
  <r>
    <x v="1737"/>
    <x v="11"/>
  </r>
  <r>
    <x v="1738"/>
    <x v="0"/>
  </r>
  <r>
    <x v="1739"/>
    <x v="0"/>
  </r>
  <r>
    <x v="1597"/>
    <x v="0"/>
  </r>
  <r>
    <x v="1586"/>
    <x v="0"/>
  </r>
  <r>
    <x v="1740"/>
    <x v="0"/>
  </r>
  <r>
    <x v="1741"/>
    <x v="0"/>
  </r>
  <r>
    <x v="1742"/>
    <x v="0"/>
  </r>
  <r>
    <x v="1743"/>
    <x v="0"/>
  </r>
  <r>
    <x v="1744"/>
    <x v="0"/>
  </r>
  <r>
    <x v="1745"/>
    <x v="0"/>
  </r>
  <r>
    <x v="1746"/>
    <x v="0"/>
  </r>
  <r>
    <x v="1747"/>
    <x v="0"/>
  </r>
  <r>
    <x v="1748"/>
    <x v="0"/>
  </r>
  <r>
    <x v="1749"/>
    <x v="0"/>
  </r>
  <r>
    <x v="1750"/>
    <x v="0"/>
  </r>
  <r>
    <x v="1751"/>
    <x v="0"/>
  </r>
  <r>
    <x v="1752"/>
    <x v="0"/>
  </r>
  <r>
    <x v="1753"/>
    <x v="0"/>
  </r>
  <r>
    <x v="1754"/>
    <x v="0"/>
  </r>
  <r>
    <x v="1755"/>
    <x v="0"/>
  </r>
  <r>
    <x v="1752"/>
    <x v="0"/>
  </r>
  <r>
    <x v="1756"/>
    <x v="0"/>
  </r>
  <r>
    <x v="1757"/>
    <x v="0"/>
  </r>
  <r>
    <x v="1758"/>
    <x v="0"/>
  </r>
  <r>
    <x v="1759"/>
    <x v="0"/>
  </r>
  <r>
    <x v="1760"/>
    <x v="0"/>
  </r>
  <r>
    <x v="1761"/>
    <x v="0"/>
  </r>
  <r>
    <x v="1762"/>
    <x v="0"/>
  </r>
  <r>
    <x v="1763"/>
    <x v="0"/>
  </r>
  <r>
    <x v="1764"/>
    <x v="0"/>
  </r>
  <r>
    <x v="1765"/>
    <x v="0"/>
  </r>
  <r>
    <x v="1766"/>
    <x v="0"/>
  </r>
  <r>
    <x v="1767"/>
    <x v="0"/>
  </r>
  <r>
    <x v="1768"/>
    <x v="0"/>
  </r>
  <r>
    <x v="1769"/>
    <x v="0"/>
  </r>
  <r>
    <x v="1770"/>
    <x v="0"/>
  </r>
  <r>
    <x v="1771"/>
    <x v="0"/>
  </r>
  <r>
    <x v="1772"/>
    <x v="0"/>
  </r>
  <r>
    <x v="1773"/>
    <x v="0"/>
  </r>
  <r>
    <x v="1774"/>
    <x v="0"/>
  </r>
  <r>
    <x v="1775"/>
    <x v="0"/>
  </r>
  <r>
    <x v="1776"/>
    <x v="0"/>
  </r>
  <r>
    <x v="1777"/>
    <x v="0"/>
  </r>
  <r>
    <x v="1778"/>
    <x v="0"/>
  </r>
  <r>
    <x v="1779"/>
    <x v="0"/>
  </r>
  <r>
    <x v="1780"/>
    <x v="0"/>
  </r>
  <r>
    <x v="1781"/>
    <x v="0"/>
  </r>
  <r>
    <x v="1782"/>
    <x v="0"/>
  </r>
  <r>
    <x v="1783"/>
    <x v="0"/>
  </r>
  <r>
    <x v="1784"/>
    <x v="0"/>
  </r>
  <r>
    <x v="1785"/>
    <x v="0"/>
  </r>
  <r>
    <x v="1786"/>
    <x v="0"/>
  </r>
  <r>
    <x v="1787"/>
    <x v="0"/>
  </r>
  <r>
    <x v="1788"/>
    <x v="0"/>
  </r>
  <r>
    <x v="1789"/>
    <x v="0"/>
  </r>
  <r>
    <x v="1790"/>
    <x v="0"/>
  </r>
  <r>
    <x v="1791"/>
    <x v="0"/>
  </r>
  <r>
    <x v="1792"/>
    <x v="0"/>
  </r>
  <r>
    <x v="1793"/>
    <x v="0"/>
  </r>
  <r>
    <x v="1794"/>
    <x v="0"/>
  </r>
  <r>
    <x v="1795"/>
    <x v="0"/>
  </r>
  <r>
    <x v="1796"/>
    <x v="0"/>
  </r>
  <r>
    <x v="1797"/>
    <x v="0"/>
  </r>
  <r>
    <x v="1798"/>
    <x v="0"/>
  </r>
  <r>
    <x v="1799"/>
    <x v="0"/>
  </r>
  <r>
    <x v="1800"/>
    <x v="0"/>
  </r>
  <r>
    <x v="1801"/>
    <x v="0"/>
  </r>
  <r>
    <x v="1802"/>
    <x v="0"/>
  </r>
  <r>
    <x v="1803"/>
    <x v="0"/>
  </r>
  <r>
    <x v="1804"/>
    <x v="0"/>
  </r>
  <r>
    <x v="1805"/>
    <x v="0"/>
  </r>
  <r>
    <x v="1806"/>
    <x v="0"/>
  </r>
  <r>
    <x v="1807"/>
    <x v="0"/>
  </r>
  <r>
    <x v="1808"/>
    <x v="0"/>
  </r>
  <r>
    <x v="1809"/>
    <x v="0"/>
  </r>
  <r>
    <x v="1810"/>
    <x v="0"/>
  </r>
  <r>
    <x v="1811"/>
    <x v="0"/>
  </r>
  <r>
    <x v="1812"/>
    <x v="0"/>
  </r>
  <r>
    <x v="1813"/>
    <x v="0"/>
  </r>
  <r>
    <x v="1814"/>
    <x v="0"/>
  </r>
  <r>
    <x v="1815"/>
    <x v="0"/>
  </r>
  <r>
    <x v="1816"/>
    <x v="0"/>
  </r>
  <r>
    <x v="1817"/>
    <x v="0"/>
  </r>
  <r>
    <x v="1818"/>
    <x v="0"/>
  </r>
  <r>
    <x v="1819"/>
    <x v="0"/>
  </r>
  <r>
    <x v="1820"/>
    <x v="0"/>
  </r>
  <r>
    <x v="1821"/>
    <x v="0"/>
  </r>
  <r>
    <x v="1822"/>
    <x v="0"/>
  </r>
  <r>
    <x v="1823"/>
    <x v="0"/>
  </r>
  <r>
    <x v="1824"/>
    <x v="0"/>
  </r>
  <r>
    <x v="1825"/>
    <x v="0"/>
  </r>
  <r>
    <x v="1826"/>
    <x v="0"/>
  </r>
  <r>
    <x v="1827"/>
    <x v="0"/>
  </r>
  <r>
    <x v="1828"/>
    <x v="0"/>
  </r>
  <r>
    <x v="1829"/>
    <x v="0"/>
  </r>
  <r>
    <x v="1830"/>
    <x v="0"/>
  </r>
  <r>
    <x v="1831"/>
    <x v="0"/>
  </r>
  <r>
    <x v="1832"/>
    <x v="0"/>
  </r>
  <r>
    <x v="1833"/>
    <x v="0"/>
  </r>
  <r>
    <x v="1834"/>
    <x v="0"/>
  </r>
  <r>
    <x v="1835"/>
    <x v="0"/>
  </r>
  <r>
    <x v="1836"/>
    <x v="0"/>
  </r>
  <r>
    <x v="1837"/>
    <x v="0"/>
  </r>
  <r>
    <x v="1838"/>
    <x v="0"/>
  </r>
  <r>
    <x v="1839"/>
    <x v="0"/>
  </r>
  <r>
    <x v="1840"/>
    <x v="0"/>
  </r>
  <r>
    <x v="1841"/>
    <x v="0"/>
  </r>
  <r>
    <x v="1842"/>
    <x v="0"/>
  </r>
  <r>
    <x v="1843"/>
    <x v="0"/>
  </r>
  <r>
    <x v="1844"/>
    <x v="0"/>
  </r>
  <r>
    <x v="1845"/>
    <x v="0"/>
  </r>
  <r>
    <x v="1846"/>
    <x v="0"/>
  </r>
  <r>
    <x v="1847"/>
    <x v="0"/>
  </r>
  <r>
    <x v="1848"/>
    <x v="0"/>
  </r>
  <r>
    <x v="1849"/>
    <x v="0"/>
  </r>
  <r>
    <x v="1850"/>
    <x v="0"/>
  </r>
  <r>
    <x v="1851"/>
    <x v="0"/>
  </r>
  <r>
    <x v="1852"/>
    <x v="0"/>
  </r>
  <r>
    <x v="1853"/>
    <x v="7"/>
  </r>
  <r>
    <x v="1854"/>
    <x v="0"/>
  </r>
  <r>
    <x v="1855"/>
    <x v="0"/>
  </r>
  <r>
    <x v="1856"/>
    <x v="0"/>
  </r>
  <r>
    <x v="1857"/>
    <x v="0"/>
  </r>
  <r>
    <x v="1858"/>
    <x v="0"/>
  </r>
  <r>
    <x v="1859"/>
    <x v="0"/>
  </r>
  <r>
    <x v="1860"/>
    <x v="0"/>
  </r>
  <r>
    <x v="1861"/>
    <x v="0"/>
  </r>
  <r>
    <x v="1862"/>
    <x v="0"/>
  </r>
  <r>
    <x v="1863"/>
    <x v="0"/>
  </r>
  <r>
    <x v="1864"/>
    <x v="0"/>
  </r>
  <r>
    <x v="1865"/>
    <x v="0"/>
  </r>
  <r>
    <x v="1866"/>
    <x v="0"/>
  </r>
  <r>
    <x v="1867"/>
    <x v="0"/>
  </r>
  <r>
    <x v="1868"/>
    <x v="0"/>
  </r>
  <r>
    <x v="1869"/>
    <x v="0"/>
  </r>
  <r>
    <x v="1870"/>
    <x v="11"/>
  </r>
  <r>
    <x v="1871"/>
    <x v="0"/>
  </r>
  <r>
    <x v="1872"/>
    <x v="0"/>
  </r>
  <r>
    <x v="1873"/>
    <x v="0"/>
  </r>
  <r>
    <x v="1874"/>
    <x v="7"/>
  </r>
  <r>
    <x v="1875"/>
    <x v="0"/>
  </r>
  <r>
    <x v="1876"/>
    <x v="0"/>
  </r>
  <r>
    <x v="1877"/>
    <x v="0"/>
  </r>
  <r>
    <x v="1878"/>
    <x v="32"/>
  </r>
  <r>
    <x v="1879"/>
    <x v="0"/>
  </r>
  <r>
    <x v="1880"/>
    <x v="0"/>
  </r>
  <r>
    <x v="1881"/>
    <x v="0"/>
  </r>
  <r>
    <x v="1882"/>
    <x v="0"/>
  </r>
  <r>
    <x v="1883"/>
    <x v="0"/>
  </r>
  <r>
    <x v="1884"/>
    <x v="11"/>
  </r>
  <r>
    <x v="1885"/>
    <x v="0"/>
  </r>
  <r>
    <x v="1886"/>
    <x v="0"/>
  </r>
  <r>
    <x v="1887"/>
    <x v="0"/>
  </r>
  <r>
    <x v="1888"/>
    <x v="0"/>
  </r>
  <r>
    <x v="1889"/>
    <x v="0"/>
  </r>
  <r>
    <x v="1890"/>
    <x v="0"/>
  </r>
  <r>
    <x v="1891"/>
    <x v="0"/>
  </r>
  <r>
    <x v="1892"/>
    <x v="0"/>
  </r>
  <r>
    <x v="1893"/>
    <x v="0"/>
  </r>
  <r>
    <x v="1894"/>
    <x v="0"/>
  </r>
  <r>
    <x v="1895"/>
    <x v="0"/>
  </r>
  <r>
    <x v="1896"/>
    <x v="0"/>
  </r>
  <r>
    <x v="1897"/>
    <x v="0"/>
  </r>
  <r>
    <x v="1898"/>
    <x v="0"/>
  </r>
  <r>
    <x v="1899"/>
    <x v="0"/>
  </r>
  <r>
    <x v="1900"/>
    <x v="0"/>
  </r>
  <r>
    <x v="1901"/>
    <x v="0"/>
  </r>
  <r>
    <x v="1902"/>
    <x v="0"/>
  </r>
  <r>
    <x v="1903"/>
    <x v="0"/>
  </r>
  <r>
    <x v="1904"/>
    <x v="0"/>
  </r>
  <r>
    <x v="1905"/>
    <x v="0"/>
  </r>
  <r>
    <x v="1906"/>
    <x v="0"/>
  </r>
  <r>
    <x v="1907"/>
    <x v="0"/>
  </r>
  <r>
    <x v="1908"/>
    <x v="0"/>
  </r>
  <r>
    <x v="1909"/>
    <x v="0"/>
  </r>
  <r>
    <x v="1855"/>
    <x v="0"/>
  </r>
  <r>
    <x v="1910"/>
    <x v="0"/>
  </r>
  <r>
    <x v="1911"/>
    <x v="0"/>
  </r>
  <r>
    <x v="1912"/>
    <x v="0"/>
  </r>
  <r>
    <x v="1913"/>
    <x v="0"/>
  </r>
  <r>
    <x v="1914"/>
    <x v="0"/>
  </r>
  <r>
    <x v="1915"/>
    <x v="0"/>
  </r>
  <r>
    <x v="1916"/>
    <x v="0"/>
  </r>
  <r>
    <x v="1917"/>
    <x v="0"/>
  </r>
  <r>
    <x v="1918"/>
    <x v="0"/>
  </r>
  <r>
    <x v="1919"/>
    <x v="0"/>
  </r>
  <r>
    <x v="1920"/>
    <x v="0"/>
  </r>
  <r>
    <x v="1921"/>
    <x v="0"/>
  </r>
  <r>
    <x v="1922"/>
    <x v="0"/>
  </r>
  <r>
    <x v="1923"/>
    <x v="0"/>
  </r>
  <r>
    <x v="1924"/>
    <x v="0"/>
  </r>
  <r>
    <x v="1925"/>
    <x v="0"/>
  </r>
  <r>
    <x v="1926"/>
    <x v="0"/>
  </r>
  <r>
    <x v="1927"/>
    <x v="0"/>
  </r>
  <r>
    <x v="1928"/>
    <x v="0"/>
  </r>
  <r>
    <x v="1929"/>
    <x v="0"/>
  </r>
  <r>
    <x v="1930"/>
    <x v="0"/>
  </r>
  <r>
    <x v="1931"/>
    <x v="0"/>
  </r>
  <r>
    <x v="1932"/>
    <x v="0"/>
  </r>
  <r>
    <x v="1933"/>
    <x v="0"/>
  </r>
  <r>
    <x v="1934"/>
    <x v="0"/>
  </r>
  <r>
    <x v="1935"/>
    <x v="0"/>
  </r>
  <r>
    <x v="1936"/>
    <x v="0"/>
  </r>
  <r>
    <x v="1937"/>
    <x v="0"/>
  </r>
  <r>
    <x v="1938"/>
    <x v="0"/>
  </r>
  <r>
    <x v="1939"/>
    <x v="0"/>
  </r>
  <r>
    <x v="1940"/>
    <x v="0"/>
  </r>
  <r>
    <x v="1941"/>
    <x v="0"/>
  </r>
  <r>
    <x v="1942"/>
    <x v="0"/>
  </r>
  <r>
    <x v="1943"/>
    <x v="0"/>
  </r>
  <r>
    <x v="1944"/>
    <x v="0"/>
  </r>
  <r>
    <x v="1945"/>
    <x v="0"/>
  </r>
  <r>
    <x v="1946"/>
    <x v="0"/>
  </r>
  <r>
    <x v="1947"/>
    <x v="0"/>
  </r>
  <r>
    <x v="1948"/>
    <x v="0"/>
  </r>
  <r>
    <x v="1949"/>
    <x v="0"/>
  </r>
  <r>
    <x v="1950"/>
    <x v="0"/>
  </r>
  <r>
    <x v="1951"/>
    <x v="0"/>
  </r>
  <r>
    <x v="1952"/>
    <x v="0"/>
  </r>
  <r>
    <x v="1953"/>
    <x v="0"/>
  </r>
  <r>
    <x v="1954"/>
    <x v="0"/>
  </r>
  <r>
    <x v="1955"/>
    <x v="0"/>
  </r>
  <r>
    <x v="1956"/>
    <x v="0"/>
  </r>
  <r>
    <x v="1957"/>
    <x v="0"/>
  </r>
  <r>
    <x v="1958"/>
    <x v="0"/>
  </r>
  <r>
    <x v="1959"/>
    <x v="0"/>
  </r>
  <r>
    <x v="1960"/>
    <x v="0"/>
  </r>
  <r>
    <x v="1961"/>
    <x v="0"/>
  </r>
  <r>
    <x v="1962"/>
    <x v="0"/>
  </r>
  <r>
    <x v="1963"/>
    <x v="0"/>
  </r>
  <r>
    <x v="1964"/>
    <x v="0"/>
  </r>
  <r>
    <x v="1965"/>
    <x v="0"/>
  </r>
  <r>
    <x v="1966"/>
    <x v="0"/>
  </r>
  <r>
    <x v="1967"/>
    <x v="0"/>
  </r>
  <r>
    <x v="1968"/>
    <x v="15"/>
  </r>
  <r>
    <x v="1969"/>
    <x v="0"/>
  </r>
  <r>
    <x v="1970"/>
    <x v="0"/>
  </r>
  <r>
    <x v="1971"/>
    <x v="0"/>
  </r>
  <r>
    <x v="1972"/>
    <x v="0"/>
  </r>
  <r>
    <x v="1973"/>
    <x v="0"/>
  </r>
  <r>
    <x v="1974"/>
    <x v="0"/>
  </r>
  <r>
    <x v="1975"/>
    <x v="0"/>
  </r>
  <r>
    <x v="1976"/>
    <x v="0"/>
  </r>
  <r>
    <x v="1977"/>
    <x v="0"/>
  </r>
  <r>
    <x v="1978"/>
    <x v="0"/>
  </r>
  <r>
    <x v="1979"/>
    <x v="0"/>
  </r>
  <r>
    <x v="1980"/>
    <x v="0"/>
  </r>
  <r>
    <x v="1981"/>
    <x v="0"/>
  </r>
  <r>
    <x v="1982"/>
    <x v="0"/>
  </r>
  <r>
    <x v="1983"/>
    <x v="0"/>
  </r>
  <r>
    <x v="1984"/>
    <x v="0"/>
  </r>
  <r>
    <x v="1985"/>
    <x v="0"/>
  </r>
  <r>
    <x v="1986"/>
    <x v="0"/>
  </r>
  <r>
    <x v="1987"/>
    <x v="0"/>
  </r>
  <r>
    <x v="1988"/>
    <x v="0"/>
  </r>
  <r>
    <x v="1989"/>
    <x v="0"/>
  </r>
  <r>
    <x v="1990"/>
    <x v="0"/>
  </r>
  <r>
    <x v="1991"/>
    <x v="19"/>
  </r>
  <r>
    <x v="1992"/>
    <x v="0"/>
  </r>
  <r>
    <x v="1993"/>
    <x v="0"/>
  </r>
  <r>
    <x v="1994"/>
    <x v="0"/>
  </r>
  <r>
    <x v="1995"/>
    <x v="0"/>
  </r>
  <r>
    <x v="1996"/>
    <x v="0"/>
  </r>
  <r>
    <x v="1997"/>
    <x v="0"/>
  </r>
  <r>
    <x v="1998"/>
    <x v="0"/>
  </r>
  <r>
    <x v="1999"/>
    <x v="0"/>
  </r>
  <r>
    <x v="2000"/>
    <x v="0"/>
  </r>
  <r>
    <x v="2001"/>
    <x v="0"/>
  </r>
  <r>
    <x v="2002"/>
    <x v="0"/>
  </r>
  <r>
    <x v="2003"/>
    <x v="0"/>
  </r>
  <r>
    <x v="2004"/>
    <x v="0"/>
  </r>
  <r>
    <x v="2005"/>
    <x v="0"/>
  </r>
  <r>
    <x v="2006"/>
    <x v="0"/>
  </r>
  <r>
    <x v="2007"/>
    <x v="0"/>
  </r>
  <r>
    <x v="2008"/>
    <x v="0"/>
  </r>
  <r>
    <x v="2009"/>
    <x v="0"/>
  </r>
  <r>
    <x v="2010"/>
    <x v="0"/>
  </r>
  <r>
    <x v="2011"/>
    <x v="0"/>
  </r>
  <r>
    <x v="2012"/>
    <x v="0"/>
  </r>
  <r>
    <x v="2013"/>
    <x v="0"/>
  </r>
  <r>
    <x v="2014"/>
    <x v="0"/>
  </r>
  <r>
    <x v="2015"/>
    <x v="0"/>
  </r>
  <r>
    <x v="2016"/>
    <x v="0"/>
  </r>
  <r>
    <x v="2017"/>
    <x v="0"/>
  </r>
  <r>
    <x v="2018"/>
    <x v="0"/>
  </r>
  <r>
    <x v="2019"/>
    <x v="0"/>
  </r>
  <r>
    <x v="2020"/>
    <x v="0"/>
  </r>
  <r>
    <x v="2021"/>
    <x v="0"/>
  </r>
  <r>
    <x v="2022"/>
    <x v="0"/>
  </r>
  <r>
    <x v="2023"/>
    <x v="0"/>
  </r>
  <r>
    <x v="2024"/>
    <x v="0"/>
  </r>
  <r>
    <x v="2025"/>
    <x v="0"/>
  </r>
  <r>
    <x v="2026"/>
    <x v="0"/>
  </r>
  <r>
    <x v="2027"/>
    <x v="0"/>
  </r>
  <r>
    <x v="2028"/>
    <x v="0"/>
  </r>
  <r>
    <x v="2029"/>
    <x v="0"/>
  </r>
  <r>
    <x v="2030"/>
    <x v="0"/>
  </r>
  <r>
    <x v="2031"/>
    <x v="0"/>
  </r>
  <r>
    <x v="2032"/>
    <x v="0"/>
  </r>
  <r>
    <x v="2033"/>
    <x v="0"/>
  </r>
  <r>
    <x v="2034"/>
    <x v="0"/>
  </r>
  <r>
    <x v="2035"/>
    <x v="0"/>
  </r>
  <r>
    <x v="1992"/>
    <x v="0"/>
  </r>
  <r>
    <x v="2036"/>
    <x v="0"/>
  </r>
  <r>
    <x v="2037"/>
    <x v="0"/>
  </r>
  <r>
    <x v="2038"/>
    <x v="0"/>
  </r>
  <r>
    <x v="2039"/>
    <x v="0"/>
  </r>
  <r>
    <x v="2016"/>
    <x v="0"/>
  </r>
  <r>
    <x v="2040"/>
    <x v="0"/>
  </r>
  <r>
    <x v="2041"/>
    <x v="0"/>
  </r>
  <r>
    <x v="2042"/>
    <x v="0"/>
  </r>
  <r>
    <x v="2043"/>
    <x v="1"/>
  </r>
  <r>
    <x v="2044"/>
    <x v="0"/>
  </r>
  <r>
    <x v="2045"/>
    <x v="0"/>
  </r>
  <r>
    <x v="2046"/>
    <x v="0"/>
  </r>
  <r>
    <x v="2047"/>
    <x v="35"/>
  </r>
  <r>
    <x v="2048"/>
    <x v="0"/>
  </r>
  <r>
    <x v="2049"/>
    <x v="0"/>
  </r>
  <r>
    <x v="2050"/>
    <x v="0"/>
  </r>
  <r>
    <x v="2051"/>
    <x v="0"/>
  </r>
  <r>
    <x v="2052"/>
    <x v="0"/>
  </r>
  <r>
    <x v="1914"/>
    <x v="0"/>
  </r>
  <r>
    <x v="2053"/>
    <x v="0"/>
  </r>
  <r>
    <x v="2054"/>
    <x v="0"/>
  </r>
  <r>
    <x v="2055"/>
    <x v="0"/>
  </r>
  <r>
    <x v="2056"/>
    <x v="0"/>
  </r>
  <r>
    <x v="2057"/>
    <x v="0"/>
  </r>
  <r>
    <x v="2058"/>
    <x v="0"/>
  </r>
  <r>
    <x v="2009"/>
    <x v="0"/>
  </r>
  <r>
    <x v="2059"/>
    <x v="0"/>
  </r>
  <r>
    <x v="2060"/>
    <x v="0"/>
  </r>
  <r>
    <x v="2061"/>
    <x v="0"/>
  </r>
  <r>
    <x v="2062"/>
    <x v="0"/>
  </r>
  <r>
    <x v="2063"/>
    <x v="0"/>
  </r>
  <r>
    <x v="2064"/>
    <x v="0"/>
  </r>
  <r>
    <x v="2065"/>
    <x v="0"/>
  </r>
  <r>
    <x v="2066"/>
    <x v="0"/>
  </r>
  <r>
    <x v="2067"/>
    <x v="0"/>
  </r>
  <r>
    <x v="2068"/>
    <x v="0"/>
  </r>
  <r>
    <x v="2069"/>
    <x v="0"/>
  </r>
  <r>
    <x v="2070"/>
    <x v="0"/>
  </r>
  <r>
    <x v="2071"/>
    <x v="0"/>
  </r>
  <r>
    <x v="2072"/>
    <x v="0"/>
  </r>
  <r>
    <x v="2073"/>
    <x v="0"/>
  </r>
  <r>
    <x v="2074"/>
    <x v="0"/>
  </r>
  <r>
    <x v="2075"/>
    <x v="0"/>
  </r>
  <r>
    <x v="2076"/>
    <x v="0"/>
  </r>
  <r>
    <x v="2077"/>
    <x v="0"/>
  </r>
  <r>
    <x v="2078"/>
    <x v="0"/>
  </r>
  <r>
    <x v="2079"/>
    <x v="0"/>
  </r>
  <r>
    <x v="2080"/>
    <x v="0"/>
  </r>
  <r>
    <x v="2081"/>
    <x v="0"/>
  </r>
  <r>
    <x v="2082"/>
    <x v="0"/>
  </r>
  <r>
    <x v="2083"/>
    <x v="0"/>
  </r>
  <r>
    <x v="2084"/>
    <x v="23"/>
  </r>
  <r>
    <x v="2085"/>
    <x v="0"/>
  </r>
  <r>
    <x v="2086"/>
    <x v="0"/>
  </r>
  <r>
    <x v="2087"/>
    <x v="0"/>
  </r>
  <r>
    <x v="2088"/>
    <x v="0"/>
  </r>
  <r>
    <x v="2089"/>
    <x v="0"/>
  </r>
  <r>
    <x v="2090"/>
    <x v="0"/>
  </r>
  <r>
    <x v="2091"/>
    <x v="0"/>
  </r>
  <r>
    <x v="2092"/>
    <x v="0"/>
  </r>
  <r>
    <x v="2093"/>
    <x v="0"/>
  </r>
  <r>
    <x v="2094"/>
    <x v="0"/>
  </r>
  <r>
    <x v="2095"/>
    <x v="0"/>
  </r>
  <r>
    <x v="2096"/>
    <x v="0"/>
  </r>
  <r>
    <x v="2097"/>
    <x v="0"/>
  </r>
  <r>
    <x v="2098"/>
    <x v="0"/>
  </r>
  <r>
    <x v="2099"/>
    <x v="0"/>
  </r>
  <r>
    <x v="2100"/>
    <x v="0"/>
  </r>
  <r>
    <x v="2101"/>
    <x v="0"/>
  </r>
  <r>
    <x v="2102"/>
    <x v="0"/>
  </r>
  <r>
    <x v="2103"/>
    <x v="0"/>
  </r>
  <r>
    <x v="2104"/>
    <x v="0"/>
  </r>
  <r>
    <x v="2105"/>
    <x v="0"/>
  </r>
  <r>
    <x v="2106"/>
    <x v="0"/>
  </r>
  <r>
    <x v="2107"/>
    <x v="0"/>
  </r>
  <r>
    <x v="2108"/>
    <x v="0"/>
  </r>
  <r>
    <x v="2109"/>
    <x v="0"/>
  </r>
  <r>
    <x v="2110"/>
    <x v="0"/>
  </r>
  <r>
    <x v="2111"/>
    <x v="0"/>
  </r>
  <r>
    <x v="2112"/>
    <x v="0"/>
  </r>
  <r>
    <x v="2113"/>
    <x v="0"/>
  </r>
  <r>
    <x v="2114"/>
    <x v="0"/>
  </r>
  <r>
    <x v="2115"/>
    <x v="0"/>
  </r>
  <r>
    <x v="2116"/>
    <x v="0"/>
  </r>
  <r>
    <x v="2117"/>
    <x v="0"/>
  </r>
  <r>
    <x v="2118"/>
    <x v="0"/>
  </r>
  <r>
    <x v="2119"/>
    <x v="0"/>
  </r>
  <r>
    <x v="2120"/>
    <x v="0"/>
  </r>
  <r>
    <x v="2121"/>
    <x v="0"/>
  </r>
  <r>
    <x v="2122"/>
    <x v="0"/>
  </r>
  <r>
    <x v="2123"/>
    <x v="0"/>
  </r>
  <r>
    <x v="2124"/>
    <x v="0"/>
  </r>
  <r>
    <x v="2125"/>
    <x v="0"/>
  </r>
  <r>
    <x v="2126"/>
    <x v="0"/>
  </r>
  <r>
    <x v="2127"/>
    <x v="0"/>
  </r>
  <r>
    <x v="2128"/>
    <x v="0"/>
  </r>
  <r>
    <x v="2129"/>
    <x v="0"/>
  </r>
  <r>
    <x v="2130"/>
    <x v="0"/>
  </r>
  <r>
    <x v="2131"/>
    <x v="0"/>
  </r>
  <r>
    <x v="2132"/>
    <x v="0"/>
  </r>
  <r>
    <x v="2133"/>
    <x v="0"/>
  </r>
  <r>
    <x v="2134"/>
    <x v="0"/>
  </r>
  <r>
    <x v="2135"/>
    <x v="0"/>
  </r>
  <r>
    <x v="2136"/>
    <x v="0"/>
  </r>
  <r>
    <x v="2137"/>
    <x v="0"/>
  </r>
  <r>
    <x v="2138"/>
    <x v="0"/>
  </r>
  <r>
    <x v="2139"/>
    <x v="0"/>
  </r>
  <r>
    <x v="2140"/>
    <x v="0"/>
  </r>
  <r>
    <x v="2141"/>
    <x v="0"/>
  </r>
  <r>
    <x v="2142"/>
    <x v="0"/>
  </r>
  <r>
    <x v="2143"/>
    <x v="0"/>
  </r>
  <r>
    <x v="2144"/>
    <x v="0"/>
  </r>
  <r>
    <x v="2145"/>
    <x v="0"/>
  </r>
  <r>
    <x v="2146"/>
    <x v="0"/>
  </r>
  <r>
    <x v="2147"/>
    <x v="0"/>
  </r>
  <r>
    <x v="2148"/>
    <x v="0"/>
  </r>
  <r>
    <x v="2149"/>
    <x v="0"/>
  </r>
  <r>
    <x v="2150"/>
    <x v="0"/>
  </r>
  <r>
    <x v="2151"/>
    <x v="0"/>
  </r>
  <r>
    <x v="2152"/>
    <x v="0"/>
  </r>
  <r>
    <x v="2153"/>
    <x v="0"/>
  </r>
  <r>
    <x v="2154"/>
    <x v="0"/>
  </r>
  <r>
    <x v="2155"/>
    <x v="0"/>
  </r>
  <r>
    <x v="2156"/>
    <x v="0"/>
  </r>
  <r>
    <x v="2157"/>
    <x v="0"/>
  </r>
  <r>
    <x v="2158"/>
    <x v="0"/>
  </r>
  <r>
    <x v="2159"/>
    <x v="0"/>
  </r>
  <r>
    <x v="2160"/>
    <x v="0"/>
  </r>
  <r>
    <x v="2161"/>
    <x v="0"/>
  </r>
  <r>
    <x v="2162"/>
    <x v="0"/>
  </r>
  <r>
    <x v="2163"/>
    <x v="0"/>
  </r>
  <r>
    <x v="2164"/>
    <x v="0"/>
  </r>
  <r>
    <x v="2165"/>
    <x v="0"/>
  </r>
  <r>
    <x v="2166"/>
    <x v="0"/>
  </r>
  <r>
    <x v="2167"/>
    <x v="0"/>
  </r>
  <r>
    <x v="2168"/>
    <x v="0"/>
  </r>
  <r>
    <x v="2169"/>
    <x v="0"/>
  </r>
  <r>
    <x v="2170"/>
    <x v="0"/>
  </r>
  <r>
    <x v="2171"/>
    <x v="0"/>
  </r>
  <r>
    <x v="2172"/>
    <x v="0"/>
  </r>
  <r>
    <x v="2173"/>
    <x v="0"/>
  </r>
  <r>
    <x v="2174"/>
    <x v="0"/>
  </r>
  <r>
    <x v="2175"/>
    <x v="0"/>
  </r>
  <r>
    <x v="2176"/>
    <x v="0"/>
  </r>
  <r>
    <x v="2177"/>
    <x v="0"/>
  </r>
  <r>
    <x v="2178"/>
    <x v="0"/>
  </r>
  <r>
    <x v="2179"/>
    <x v="0"/>
  </r>
  <r>
    <x v="2180"/>
    <x v="0"/>
  </r>
  <r>
    <x v="2181"/>
    <x v="0"/>
  </r>
  <r>
    <x v="2182"/>
    <x v="0"/>
  </r>
  <r>
    <x v="2183"/>
    <x v="15"/>
  </r>
  <r>
    <x v="2184"/>
    <x v="0"/>
  </r>
  <r>
    <x v="2185"/>
    <x v="0"/>
  </r>
  <r>
    <x v="2186"/>
    <x v="0"/>
  </r>
  <r>
    <x v="2187"/>
    <x v="0"/>
  </r>
  <r>
    <x v="2188"/>
    <x v="0"/>
  </r>
  <r>
    <x v="2189"/>
    <x v="0"/>
  </r>
  <r>
    <x v="2190"/>
    <x v="0"/>
  </r>
  <r>
    <x v="2191"/>
    <x v="0"/>
  </r>
  <r>
    <x v="2192"/>
    <x v="0"/>
  </r>
  <r>
    <x v="2193"/>
    <x v="0"/>
  </r>
  <r>
    <x v="2194"/>
    <x v="0"/>
  </r>
  <r>
    <x v="2195"/>
    <x v="0"/>
  </r>
  <r>
    <x v="2196"/>
    <x v="0"/>
  </r>
  <r>
    <x v="2197"/>
    <x v="0"/>
  </r>
  <r>
    <x v="2198"/>
    <x v="0"/>
  </r>
  <r>
    <x v="2199"/>
    <x v="0"/>
  </r>
  <r>
    <x v="2200"/>
    <x v="0"/>
  </r>
  <r>
    <x v="2201"/>
    <x v="0"/>
  </r>
  <r>
    <x v="2202"/>
    <x v="0"/>
  </r>
  <r>
    <x v="2203"/>
    <x v="0"/>
  </r>
  <r>
    <x v="2204"/>
    <x v="0"/>
  </r>
  <r>
    <x v="2205"/>
    <x v="0"/>
  </r>
  <r>
    <x v="2206"/>
    <x v="0"/>
  </r>
  <r>
    <x v="2207"/>
    <x v="0"/>
  </r>
  <r>
    <x v="2208"/>
    <x v="0"/>
  </r>
  <r>
    <x v="2103"/>
    <x v="0"/>
  </r>
  <r>
    <x v="2209"/>
    <x v="0"/>
  </r>
  <r>
    <x v="2210"/>
    <x v="0"/>
  </r>
  <r>
    <x v="2211"/>
    <x v="0"/>
  </r>
  <r>
    <x v="2212"/>
    <x v="21"/>
  </r>
  <r>
    <x v="2213"/>
    <x v="0"/>
  </r>
  <r>
    <x v="2214"/>
    <x v="0"/>
  </r>
  <r>
    <x v="2215"/>
    <x v="0"/>
  </r>
  <r>
    <x v="2069"/>
    <x v="0"/>
  </r>
  <r>
    <x v="2216"/>
    <x v="0"/>
  </r>
  <r>
    <x v="2217"/>
    <x v="0"/>
  </r>
  <r>
    <x v="2218"/>
    <x v="0"/>
  </r>
  <r>
    <x v="2219"/>
    <x v="0"/>
  </r>
  <r>
    <x v="2220"/>
    <x v="0"/>
  </r>
  <r>
    <x v="2221"/>
    <x v="0"/>
  </r>
  <r>
    <x v="2222"/>
    <x v="0"/>
  </r>
  <r>
    <x v="2223"/>
    <x v="0"/>
  </r>
  <r>
    <x v="2224"/>
    <x v="0"/>
  </r>
  <r>
    <x v="2225"/>
    <x v="0"/>
  </r>
  <r>
    <x v="2226"/>
    <x v="0"/>
  </r>
  <r>
    <x v="2227"/>
    <x v="0"/>
  </r>
  <r>
    <x v="2228"/>
    <x v="0"/>
  </r>
  <r>
    <x v="2229"/>
    <x v="0"/>
  </r>
  <r>
    <x v="2230"/>
    <x v="0"/>
  </r>
  <r>
    <x v="2231"/>
    <x v="0"/>
  </r>
  <r>
    <x v="2232"/>
    <x v="0"/>
  </r>
  <r>
    <x v="2233"/>
    <x v="0"/>
  </r>
  <r>
    <x v="2234"/>
    <x v="0"/>
  </r>
  <r>
    <x v="2235"/>
    <x v="0"/>
  </r>
  <r>
    <x v="2236"/>
    <x v="0"/>
  </r>
  <r>
    <x v="2237"/>
    <x v="0"/>
  </r>
  <r>
    <x v="2238"/>
    <x v="0"/>
  </r>
  <r>
    <x v="2239"/>
    <x v="0"/>
  </r>
  <r>
    <x v="2240"/>
    <x v="0"/>
  </r>
  <r>
    <x v="2241"/>
    <x v="0"/>
  </r>
  <r>
    <x v="2242"/>
    <x v="0"/>
  </r>
  <r>
    <x v="2243"/>
    <x v="0"/>
  </r>
  <r>
    <x v="2244"/>
    <x v="0"/>
  </r>
  <r>
    <x v="2245"/>
    <x v="0"/>
  </r>
  <r>
    <x v="2246"/>
    <x v="0"/>
  </r>
  <r>
    <x v="2247"/>
    <x v="0"/>
  </r>
  <r>
    <x v="2248"/>
    <x v="0"/>
  </r>
  <r>
    <x v="2249"/>
    <x v="0"/>
  </r>
  <r>
    <x v="2250"/>
    <x v="0"/>
  </r>
  <r>
    <x v="2251"/>
    <x v="0"/>
  </r>
  <r>
    <x v="2252"/>
    <x v="0"/>
  </r>
  <r>
    <x v="2253"/>
    <x v="0"/>
  </r>
  <r>
    <x v="2254"/>
    <x v="0"/>
  </r>
  <r>
    <x v="2255"/>
    <x v="0"/>
  </r>
  <r>
    <x v="2256"/>
    <x v="0"/>
  </r>
  <r>
    <x v="2257"/>
    <x v="0"/>
  </r>
  <r>
    <x v="2258"/>
    <x v="0"/>
  </r>
  <r>
    <x v="2259"/>
    <x v="0"/>
  </r>
  <r>
    <x v="2260"/>
    <x v="0"/>
  </r>
  <r>
    <x v="2261"/>
    <x v="0"/>
  </r>
  <r>
    <x v="2262"/>
    <x v="0"/>
  </r>
  <r>
    <x v="2263"/>
    <x v="0"/>
  </r>
  <r>
    <x v="2264"/>
    <x v="0"/>
  </r>
  <r>
    <x v="2265"/>
    <x v="0"/>
  </r>
  <r>
    <x v="2266"/>
    <x v="0"/>
  </r>
  <r>
    <x v="2267"/>
    <x v="0"/>
  </r>
  <r>
    <x v="2268"/>
    <x v="0"/>
  </r>
  <r>
    <x v="2269"/>
    <x v="0"/>
  </r>
  <r>
    <x v="2270"/>
    <x v="0"/>
  </r>
  <r>
    <x v="2271"/>
    <x v="0"/>
  </r>
  <r>
    <x v="2272"/>
    <x v="0"/>
  </r>
  <r>
    <x v="2273"/>
    <x v="0"/>
  </r>
  <r>
    <x v="2274"/>
    <x v="0"/>
  </r>
  <r>
    <x v="2275"/>
    <x v="0"/>
  </r>
  <r>
    <x v="2276"/>
    <x v="0"/>
  </r>
  <r>
    <x v="2277"/>
    <x v="0"/>
  </r>
  <r>
    <x v="2278"/>
    <x v="0"/>
  </r>
  <r>
    <x v="2279"/>
    <x v="0"/>
  </r>
  <r>
    <x v="2280"/>
    <x v="0"/>
  </r>
  <r>
    <x v="2281"/>
    <x v="0"/>
  </r>
  <r>
    <x v="2282"/>
    <x v="0"/>
  </r>
  <r>
    <x v="2283"/>
    <x v="0"/>
  </r>
  <r>
    <x v="2284"/>
    <x v="0"/>
  </r>
  <r>
    <x v="2285"/>
    <x v="0"/>
  </r>
  <r>
    <x v="2286"/>
    <x v="0"/>
  </r>
  <r>
    <x v="2287"/>
    <x v="0"/>
  </r>
  <r>
    <x v="2288"/>
    <x v="0"/>
  </r>
  <r>
    <x v="2289"/>
    <x v="0"/>
  </r>
  <r>
    <x v="2290"/>
    <x v="0"/>
  </r>
  <r>
    <x v="2291"/>
    <x v="0"/>
  </r>
  <r>
    <x v="2292"/>
    <x v="0"/>
  </r>
  <r>
    <x v="2293"/>
    <x v="0"/>
  </r>
  <r>
    <x v="2294"/>
    <x v="0"/>
  </r>
  <r>
    <x v="2295"/>
    <x v="0"/>
  </r>
  <r>
    <x v="2296"/>
    <x v="0"/>
  </r>
  <r>
    <x v="2297"/>
    <x v="0"/>
  </r>
  <r>
    <x v="2298"/>
    <x v="0"/>
  </r>
  <r>
    <x v="2299"/>
    <x v="0"/>
  </r>
  <r>
    <x v="2300"/>
    <x v="0"/>
  </r>
  <r>
    <x v="2301"/>
    <x v="0"/>
  </r>
  <r>
    <x v="2302"/>
    <x v="0"/>
  </r>
  <r>
    <x v="2303"/>
    <x v="0"/>
  </r>
  <r>
    <x v="2304"/>
    <x v="0"/>
  </r>
  <r>
    <x v="2305"/>
    <x v="0"/>
  </r>
  <r>
    <x v="2306"/>
    <x v="0"/>
  </r>
  <r>
    <x v="2307"/>
    <x v="0"/>
  </r>
  <r>
    <x v="2308"/>
    <x v="0"/>
  </r>
  <r>
    <x v="2309"/>
    <x v="0"/>
  </r>
  <r>
    <x v="2310"/>
    <x v="0"/>
  </r>
  <r>
    <x v="2311"/>
    <x v="0"/>
  </r>
  <r>
    <x v="2312"/>
    <x v="0"/>
  </r>
  <r>
    <x v="2313"/>
    <x v="0"/>
  </r>
  <r>
    <x v="2314"/>
    <x v="0"/>
  </r>
  <r>
    <x v="2315"/>
    <x v="0"/>
  </r>
  <r>
    <x v="2316"/>
    <x v="0"/>
  </r>
  <r>
    <x v="2317"/>
    <x v="0"/>
  </r>
  <r>
    <x v="2318"/>
    <x v="0"/>
  </r>
  <r>
    <x v="2319"/>
    <x v="0"/>
  </r>
  <r>
    <x v="2320"/>
    <x v="0"/>
  </r>
  <r>
    <x v="2321"/>
    <x v="0"/>
  </r>
  <r>
    <x v="2322"/>
    <x v="0"/>
  </r>
  <r>
    <x v="2323"/>
    <x v="0"/>
  </r>
  <r>
    <x v="2324"/>
    <x v="0"/>
  </r>
  <r>
    <x v="2325"/>
    <x v="0"/>
  </r>
  <r>
    <x v="2326"/>
    <x v="0"/>
  </r>
  <r>
    <x v="2327"/>
    <x v="0"/>
  </r>
  <r>
    <x v="2328"/>
    <x v="0"/>
  </r>
  <r>
    <x v="2329"/>
    <x v="0"/>
  </r>
  <r>
    <x v="2330"/>
    <x v="0"/>
  </r>
  <r>
    <x v="2331"/>
    <x v="0"/>
  </r>
  <r>
    <x v="2332"/>
    <x v="0"/>
  </r>
  <r>
    <x v="2333"/>
    <x v="0"/>
  </r>
  <r>
    <x v="2334"/>
    <x v="0"/>
  </r>
  <r>
    <x v="2335"/>
    <x v="0"/>
  </r>
  <r>
    <x v="2336"/>
    <x v="0"/>
  </r>
  <r>
    <x v="2337"/>
    <x v="0"/>
  </r>
  <r>
    <x v="2338"/>
    <x v="0"/>
  </r>
  <r>
    <x v="2339"/>
    <x v="0"/>
  </r>
  <r>
    <x v="2340"/>
    <x v="0"/>
  </r>
  <r>
    <x v="2341"/>
    <x v="0"/>
  </r>
  <r>
    <x v="2342"/>
    <x v="0"/>
  </r>
  <r>
    <x v="2343"/>
    <x v="0"/>
  </r>
  <r>
    <x v="2344"/>
    <x v="0"/>
  </r>
  <r>
    <x v="2345"/>
    <x v="0"/>
  </r>
  <r>
    <x v="2346"/>
    <x v="0"/>
  </r>
  <r>
    <x v="2347"/>
    <x v="0"/>
  </r>
  <r>
    <x v="2348"/>
    <x v="0"/>
  </r>
  <r>
    <x v="2349"/>
    <x v="0"/>
  </r>
  <r>
    <x v="2350"/>
    <x v="0"/>
  </r>
  <r>
    <x v="2351"/>
    <x v="0"/>
  </r>
  <r>
    <x v="2352"/>
    <x v="0"/>
  </r>
  <r>
    <x v="2353"/>
    <x v="0"/>
  </r>
  <r>
    <x v="2354"/>
    <x v="0"/>
  </r>
  <r>
    <x v="2355"/>
    <x v="0"/>
  </r>
  <r>
    <x v="2356"/>
    <x v="0"/>
  </r>
  <r>
    <x v="2357"/>
    <x v="0"/>
  </r>
  <r>
    <x v="2358"/>
    <x v="0"/>
  </r>
  <r>
    <x v="2359"/>
    <x v="0"/>
  </r>
  <r>
    <x v="2360"/>
    <x v="0"/>
  </r>
  <r>
    <x v="2361"/>
    <x v="0"/>
  </r>
  <r>
    <x v="2362"/>
    <x v="0"/>
  </r>
  <r>
    <x v="2363"/>
    <x v="0"/>
  </r>
  <r>
    <x v="2364"/>
    <x v="0"/>
  </r>
  <r>
    <x v="2365"/>
    <x v="0"/>
  </r>
  <r>
    <x v="2366"/>
    <x v="0"/>
  </r>
  <r>
    <x v="2367"/>
    <x v="0"/>
  </r>
  <r>
    <x v="2368"/>
    <x v="0"/>
  </r>
  <r>
    <x v="2369"/>
    <x v="0"/>
  </r>
  <r>
    <x v="2370"/>
    <x v="0"/>
  </r>
  <r>
    <x v="2371"/>
    <x v="0"/>
  </r>
  <r>
    <x v="2372"/>
    <x v="0"/>
  </r>
  <r>
    <x v="2373"/>
    <x v="0"/>
  </r>
  <r>
    <x v="2374"/>
    <x v="0"/>
  </r>
  <r>
    <x v="2375"/>
    <x v="0"/>
  </r>
  <r>
    <x v="2376"/>
    <x v="0"/>
  </r>
  <r>
    <x v="2377"/>
    <x v="0"/>
  </r>
  <r>
    <x v="2378"/>
    <x v="0"/>
  </r>
  <r>
    <x v="2379"/>
    <x v="0"/>
  </r>
  <r>
    <x v="2380"/>
    <x v="0"/>
  </r>
  <r>
    <x v="2381"/>
    <x v="0"/>
  </r>
  <r>
    <x v="2382"/>
    <x v="0"/>
  </r>
  <r>
    <x v="2383"/>
    <x v="0"/>
  </r>
  <r>
    <x v="2384"/>
    <x v="0"/>
  </r>
  <r>
    <x v="2385"/>
    <x v="0"/>
  </r>
  <r>
    <x v="2386"/>
    <x v="0"/>
  </r>
  <r>
    <x v="2387"/>
    <x v="0"/>
  </r>
  <r>
    <x v="2388"/>
    <x v="0"/>
  </r>
  <r>
    <x v="2389"/>
    <x v="0"/>
  </r>
  <r>
    <x v="2390"/>
    <x v="0"/>
  </r>
  <r>
    <x v="2391"/>
    <x v="0"/>
  </r>
  <r>
    <x v="2392"/>
    <x v="0"/>
  </r>
  <r>
    <x v="2393"/>
    <x v="0"/>
  </r>
  <r>
    <x v="2394"/>
    <x v="0"/>
  </r>
  <r>
    <x v="2395"/>
    <x v="0"/>
  </r>
  <r>
    <x v="2396"/>
    <x v="0"/>
  </r>
  <r>
    <x v="2397"/>
    <x v="0"/>
  </r>
  <r>
    <x v="2398"/>
    <x v="0"/>
  </r>
  <r>
    <x v="2399"/>
    <x v="0"/>
  </r>
  <r>
    <x v="2400"/>
    <x v="0"/>
  </r>
  <r>
    <x v="2401"/>
    <x v="0"/>
  </r>
  <r>
    <x v="2402"/>
    <x v="0"/>
  </r>
  <r>
    <x v="2403"/>
    <x v="0"/>
  </r>
  <r>
    <x v="2404"/>
    <x v="0"/>
  </r>
  <r>
    <x v="2405"/>
    <x v="0"/>
  </r>
  <r>
    <x v="2406"/>
    <x v="0"/>
  </r>
  <r>
    <x v="2407"/>
    <x v="0"/>
  </r>
  <r>
    <x v="2408"/>
    <x v="0"/>
  </r>
  <r>
    <x v="2409"/>
    <x v="0"/>
  </r>
  <r>
    <x v="2410"/>
    <x v="0"/>
  </r>
  <r>
    <x v="2411"/>
    <x v="0"/>
  </r>
  <r>
    <x v="2412"/>
    <x v="0"/>
  </r>
  <r>
    <x v="2413"/>
    <x v="0"/>
  </r>
  <r>
    <x v="2414"/>
    <x v="0"/>
  </r>
  <r>
    <x v="2415"/>
    <x v="0"/>
  </r>
  <r>
    <x v="2416"/>
    <x v="0"/>
  </r>
  <r>
    <x v="2417"/>
    <x v="0"/>
  </r>
  <r>
    <x v="2418"/>
    <x v="0"/>
  </r>
  <r>
    <x v="2419"/>
    <x v="0"/>
  </r>
  <r>
    <x v="2420"/>
    <x v="0"/>
  </r>
  <r>
    <x v="2421"/>
    <x v="0"/>
  </r>
  <r>
    <x v="2422"/>
    <x v="0"/>
  </r>
  <r>
    <x v="2423"/>
    <x v="0"/>
  </r>
  <r>
    <x v="2424"/>
    <x v="0"/>
  </r>
  <r>
    <x v="2425"/>
    <x v="0"/>
  </r>
  <r>
    <x v="2426"/>
    <x v="0"/>
  </r>
  <r>
    <x v="2427"/>
    <x v="0"/>
  </r>
  <r>
    <x v="2428"/>
    <x v="0"/>
  </r>
  <r>
    <x v="2429"/>
    <x v="0"/>
  </r>
  <r>
    <x v="2430"/>
    <x v="0"/>
  </r>
  <r>
    <x v="2431"/>
    <x v="0"/>
  </r>
  <r>
    <x v="2432"/>
    <x v="0"/>
  </r>
  <r>
    <x v="2433"/>
    <x v="0"/>
  </r>
  <r>
    <x v="2434"/>
    <x v="0"/>
  </r>
  <r>
    <x v="2435"/>
    <x v="0"/>
  </r>
  <r>
    <x v="2436"/>
    <x v="0"/>
  </r>
  <r>
    <x v="2437"/>
    <x v="0"/>
  </r>
  <r>
    <x v="2438"/>
    <x v="0"/>
  </r>
  <r>
    <x v="2439"/>
    <x v="0"/>
  </r>
  <r>
    <x v="2440"/>
    <x v="0"/>
  </r>
  <r>
    <x v="2441"/>
    <x v="0"/>
  </r>
  <r>
    <x v="2442"/>
    <x v="0"/>
  </r>
  <r>
    <x v="2443"/>
    <x v="0"/>
  </r>
  <r>
    <x v="2444"/>
    <x v="0"/>
  </r>
  <r>
    <x v="2445"/>
    <x v="0"/>
  </r>
  <r>
    <x v="2446"/>
    <x v="0"/>
  </r>
  <r>
    <x v="2447"/>
    <x v="0"/>
  </r>
  <r>
    <x v="2448"/>
    <x v="0"/>
  </r>
  <r>
    <x v="2449"/>
    <x v="0"/>
  </r>
  <r>
    <x v="2450"/>
    <x v="0"/>
  </r>
  <r>
    <x v="2451"/>
    <x v="0"/>
  </r>
  <r>
    <x v="2452"/>
    <x v="0"/>
  </r>
  <r>
    <x v="2453"/>
    <x v="0"/>
  </r>
  <r>
    <x v="2454"/>
    <x v="32"/>
  </r>
  <r>
    <x v="2364"/>
    <x v="0"/>
  </r>
  <r>
    <x v="2455"/>
    <x v="0"/>
  </r>
  <r>
    <x v="2456"/>
    <x v="0"/>
  </r>
  <r>
    <x v="2457"/>
    <x v="0"/>
  </r>
  <r>
    <x v="2458"/>
    <x v="0"/>
  </r>
  <r>
    <x v="2459"/>
    <x v="0"/>
  </r>
  <r>
    <x v="2460"/>
    <x v="0"/>
  </r>
  <r>
    <x v="2461"/>
    <x v="0"/>
  </r>
  <r>
    <x v="2462"/>
    <x v="0"/>
  </r>
  <r>
    <x v="2463"/>
    <x v="0"/>
  </r>
  <r>
    <x v="2464"/>
    <x v="0"/>
  </r>
  <r>
    <x v="2465"/>
    <x v="11"/>
  </r>
  <r>
    <x v="2466"/>
    <x v="0"/>
  </r>
  <r>
    <x v="2467"/>
    <x v="0"/>
  </r>
  <r>
    <x v="2468"/>
    <x v="0"/>
  </r>
  <r>
    <x v="2469"/>
    <x v="0"/>
  </r>
  <r>
    <x v="2358"/>
    <x v="0"/>
  </r>
  <r>
    <x v="2470"/>
    <x v="0"/>
  </r>
  <r>
    <x v="2471"/>
    <x v="0"/>
  </r>
  <r>
    <x v="2472"/>
    <x v="0"/>
  </r>
  <r>
    <x v="2473"/>
    <x v="0"/>
  </r>
  <r>
    <x v="2474"/>
    <x v="0"/>
  </r>
  <r>
    <x v="2475"/>
    <x v="0"/>
  </r>
  <r>
    <x v="2476"/>
    <x v="0"/>
  </r>
  <r>
    <x v="2477"/>
    <x v="0"/>
  </r>
  <r>
    <x v="2459"/>
    <x v="0"/>
  </r>
  <r>
    <x v="2478"/>
    <x v="0"/>
  </r>
  <r>
    <x v="2479"/>
    <x v="0"/>
  </r>
  <r>
    <x v="2480"/>
    <x v="0"/>
  </r>
  <r>
    <x v="2481"/>
    <x v="0"/>
  </r>
  <r>
    <x v="2482"/>
    <x v="0"/>
  </r>
  <r>
    <x v="2483"/>
    <x v="0"/>
  </r>
  <r>
    <x v="2484"/>
    <x v="0"/>
  </r>
  <r>
    <x v="2485"/>
    <x v="0"/>
  </r>
  <r>
    <x v="2486"/>
    <x v="0"/>
  </r>
  <r>
    <x v="2487"/>
    <x v="0"/>
  </r>
  <r>
    <x v="2488"/>
    <x v="0"/>
  </r>
  <r>
    <x v="2489"/>
    <x v="0"/>
  </r>
  <r>
    <x v="2490"/>
    <x v="0"/>
  </r>
  <r>
    <x v="2491"/>
    <x v="13"/>
  </r>
  <r>
    <x v="2492"/>
    <x v="0"/>
  </r>
  <r>
    <x v="2493"/>
    <x v="0"/>
  </r>
  <r>
    <x v="2494"/>
    <x v="0"/>
  </r>
  <r>
    <x v="2495"/>
    <x v="0"/>
  </r>
  <r>
    <x v="2496"/>
    <x v="0"/>
  </r>
  <r>
    <x v="2497"/>
    <x v="0"/>
  </r>
  <r>
    <x v="2498"/>
    <x v="0"/>
  </r>
  <r>
    <x v="2499"/>
    <x v="0"/>
  </r>
  <r>
    <x v="2500"/>
    <x v="0"/>
  </r>
  <r>
    <x v="2501"/>
    <x v="0"/>
  </r>
  <r>
    <x v="2502"/>
    <x v="0"/>
  </r>
  <r>
    <x v="2503"/>
    <x v="0"/>
  </r>
  <r>
    <x v="2504"/>
    <x v="0"/>
  </r>
  <r>
    <x v="2505"/>
    <x v="0"/>
  </r>
  <r>
    <x v="2506"/>
    <x v="0"/>
  </r>
  <r>
    <x v="2507"/>
    <x v="0"/>
  </r>
  <r>
    <x v="2508"/>
    <x v="0"/>
  </r>
  <r>
    <x v="2509"/>
    <x v="0"/>
  </r>
  <r>
    <x v="2510"/>
    <x v="0"/>
  </r>
  <r>
    <x v="2511"/>
    <x v="0"/>
  </r>
  <r>
    <x v="2512"/>
    <x v="0"/>
  </r>
  <r>
    <x v="2513"/>
    <x v="0"/>
  </r>
  <r>
    <x v="2514"/>
    <x v="0"/>
  </r>
  <r>
    <x v="2515"/>
    <x v="0"/>
  </r>
  <r>
    <x v="2516"/>
    <x v="0"/>
  </r>
  <r>
    <x v="2517"/>
    <x v="0"/>
  </r>
  <r>
    <x v="2518"/>
    <x v="0"/>
  </r>
  <r>
    <x v="2519"/>
    <x v="0"/>
  </r>
  <r>
    <x v="2520"/>
    <x v="0"/>
  </r>
  <r>
    <x v="2521"/>
    <x v="0"/>
  </r>
  <r>
    <x v="2522"/>
    <x v="0"/>
  </r>
  <r>
    <x v="2523"/>
    <x v="0"/>
  </r>
  <r>
    <x v="2524"/>
    <x v="15"/>
  </r>
  <r>
    <x v="2525"/>
    <x v="0"/>
  </r>
  <r>
    <x v="2526"/>
    <x v="0"/>
  </r>
  <r>
    <x v="2527"/>
    <x v="0"/>
  </r>
  <r>
    <x v="2528"/>
    <x v="0"/>
  </r>
  <r>
    <x v="2529"/>
    <x v="0"/>
  </r>
  <r>
    <x v="2530"/>
    <x v="0"/>
  </r>
  <r>
    <x v="2531"/>
    <x v="0"/>
  </r>
  <r>
    <x v="2532"/>
    <x v="0"/>
  </r>
  <r>
    <x v="2533"/>
    <x v="0"/>
  </r>
  <r>
    <x v="2534"/>
    <x v="0"/>
  </r>
  <r>
    <x v="2535"/>
    <x v="0"/>
  </r>
  <r>
    <x v="2536"/>
    <x v="0"/>
  </r>
  <r>
    <x v="2537"/>
    <x v="0"/>
  </r>
  <r>
    <x v="2538"/>
    <x v="0"/>
  </r>
  <r>
    <x v="2539"/>
    <x v="0"/>
  </r>
  <r>
    <x v="2540"/>
    <x v="0"/>
  </r>
  <r>
    <x v="2541"/>
    <x v="0"/>
  </r>
  <r>
    <x v="2542"/>
    <x v="0"/>
  </r>
  <r>
    <x v="2543"/>
    <x v="0"/>
  </r>
  <r>
    <x v="2544"/>
    <x v="0"/>
  </r>
  <r>
    <x v="2545"/>
    <x v="0"/>
  </r>
  <r>
    <x v="2546"/>
    <x v="0"/>
  </r>
  <r>
    <x v="2547"/>
    <x v="0"/>
  </r>
  <r>
    <x v="2548"/>
    <x v="0"/>
  </r>
  <r>
    <x v="2549"/>
    <x v="0"/>
  </r>
  <r>
    <x v="2550"/>
    <x v="0"/>
  </r>
  <r>
    <x v="2551"/>
    <x v="0"/>
  </r>
  <r>
    <x v="2552"/>
    <x v="0"/>
  </r>
  <r>
    <x v="2553"/>
    <x v="0"/>
  </r>
  <r>
    <x v="2554"/>
    <x v="0"/>
  </r>
  <r>
    <x v="2555"/>
    <x v="0"/>
  </r>
  <r>
    <x v="2556"/>
    <x v="0"/>
  </r>
  <r>
    <x v="2557"/>
    <x v="0"/>
  </r>
  <r>
    <x v="2558"/>
    <x v="0"/>
  </r>
  <r>
    <x v="2559"/>
    <x v="0"/>
  </r>
  <r>
    <x v="2560"/>
    <x v="0"/>
  </r>
  <r>
    <x v="2561"/>
    <x v="0"/>
  </r>
  <r>
    <x v="2562"/>
    <x v="0"/>
  </r>
  <r>
    <x v="2563"/>
    <x v="0"/>
  </r>
  <r>
    <x v="2564"/>
    <x v="0"/>
  </r>
  <r>
    <x v="2565"/>
    <x v="0"/>
  </r>
  <r>
    <x v="2566"/>
    <x v="0"/>
  </r>
  <r>
    <x v="2567"/>
    <x v="0"/>
  </r>
  <r>
    <x v="2568"/>
    <x v="0"/>
  </r>
  <r>
    <x v="2569"/>
    <x v="0"/>
  </r>
  <r>
    <x v="2570"/>
    <x v="0"/>
  </r>
  <r>
    <x v="2571"/>
    <x v="0"/>
  </r>
  <r>
    <x v="2572"/>
    <x v="0"/>
  </r>
  <r>
    <x v="2573"/>
    <x v="0"/>
  </r>
  <r>
    <x v="2574"/>
    <x v="0"/>
  </r>
  <r>
    <x v="2575"/>
    <x v="0"/>
  </r>
  <r>
    <x v="2561"/>
    <x v="0"/>
  </r>
  <r>
    <x v="2576"/>
    <x v="0"/>
  </r>
  <r>
    <x v="2577"/>
    <x v="0"/>
  </r>
  <r>
    <x v="2578"/>
    <x v="0"/>
  </r>
  <r>
    <x v="2579"/>
    <x v="0"/>
  </r>
  <r>
    <x v="2580"/>
    <x v="0"/>
  </r>
  <r>
    <x v="2581"/>
    <x v="0"/>
  </r>
  <r>
    <x v="2582"/>
    <x v="0"/>
  </r>
  <r>
    <x v="2583"/>
    <x v="0"/>
  </r>
  <r>
    <x v="2584"/>
    <x v="0"/>
  </r>
  <r>
    <x v="2585"/>
    <x v="0"/>
  </r>
  <r>
    <x v="2586"/>
    <x v="0"/>
  </r>
  <r>
    <x v="2587"/>
    <x v="0"/>
  </r>
  <r>
    <x v="2588"/>
    <x v="0"/>
  </r>
  <r>
    <x v="2589"/>
    <x v="0"/>
  </r>
  <r>
    <x v="2590"/>
    <x v="0"/>
  </r>
  <r>
    <x v="2591"/>
    <x v="0"/>
  </r>
  <r>
    <x v="2592"/>
    <x v="0"/>
  </r>
  <r>
    <x v="2593"/>
    <x v="0"/>
  </r>
  <r>
    <x v="2594"/>
    <x v="0"/>
  </r>
  <r>
    <x v="2595"/>
    <x v="0"/>
  </r>
  <r>
    <x v="2596"/>
    <x v="0"/>
  </r>
  <r>
    <x v="2597"/>
    <x v="0"/>
  </r>
  <r>
    <x v="2598"/>
    <x v="0"/>
  </r>
  <r>
    <x v="2599"/>
    <x v="0"/>
  </r>
  <r>
    <x v="2600"/>
    <x v="0"/>
  </r>
  <r>
    <x v="2601"/>
    <x v="0"/>
  </r>
  <r>
    <x v="2602"/>
    <x v="0"/>
  </r>
  <r>
    <x v="2603"/>
    <x v="0"/>
  </r>
  <r>
    <x v="2604"/>
    <x v="0"/>
  </r>
  <r>
    <x v="2605"/>
    <x v="0"/>
  </r>
  <r>
    <x v="2606"/>
    <x v="0"/>
  </r>
  <r>
    <x v="2607"/>
    <x v="0"/>
  </r>
  <r>
    <x v="2608"/>
    <x v="0"/>
  </r>
  <r>
    <x v="2609"/>
    <x v="0"/>
  </r>
  <r>
    <x v="2610"/>
    <x v="0"/>
  </r>
  <r>
    <x v="2611"/>
    <x v="0"/>
  </r>
  <r>
    <x v="2612"/>
    <x v="0"/>
  </r>
  <r>
    <x v="2613"/>
    <x v="0"/>
  </r>
  <r>
    <x v="2539"/>
    <x v="0"/>
  </r>
  <r>
    <x v="2614"/>
    <x v="3"/>
  </r>
  <r>
    <x v="2615"/>
    <x v="0"/>
  </r>
  <r>
    <x v="2616"/>
    <x v="0"/>
  </r>
  <r>
    <x v="2617"/>
    <x v="0"/>
  </r>
  <r>
    <x v="2618"/>
    <x v="0"/>
  </r>
  <r>
    <x v="2506"/>
    <x v="0"/>
  </r>
  <r>
    <x v="2619"/>
    <x v="2"/>
  </r>
  <r>
    <x v="2620"/>
    <x v="0"/>
  </r>
  <r>
    <x v="2621"/>
    <x v="0"/>
  </r>
  <r>
    <x v="2622"/>
    <x v="5"/>
  </r>
  <r>
    <x v="2623"/>
    <x v="0"/>
  </r>
  <r>
    <x v="2624"/>
    <x v="0"/>
  </r>
  <r>
    <x v="2532"/>
    <x v="0"/>
  </r>
  <r>
    <x v="2625"/>
    <x v="0"/>
  </r>
  <r>
    <x v="2626"/>
    <x v="0"/>
  </r>
  <r>
    <x v="2627"/>
    <x v="0"/>
  </r>
  <r>
    <x v="2628"/>
    <x v="0"/>
  </r>
  <r>
    <x v="2629"/>
    <x v="0"/>
  </r>
  <r>
    <x v="2630"/>
    <x v="0"/>
  </r>
  <r>
    <x v="2631"/>
    <x v="0"/>
  </r>
  <r>
    <x v="2632"/>
    <x v="0"/>
  </r>
  <r>
    <x v="2633"/>
    <x v="0"/>
  </r>
  <r>
    <x v="2634"/>
    <x v="0"/>
  </r>
  <r>
    <x v="2635"/>
    <x v="0"/>
  </r>
  <r>
    <x v="2636"/>
    <x v="0"/>
  </r>
  <r>
    <x v="2637"/>
    <x v="0"/>
  </r>
  <r>
    <x v="2638"/>
    <x v="0"/>
  </r>
  <r>
    <x v="2639"/>
    <x v="0"/>
  </r>
  <r>
    <x v="2640"/>
    <x v="0"/>
  </r>
  <r>
    <x v="2641"/>
    <x v="0"/>
  </r>
  <r>
    <x v="2642"/>
    <x v="0"/>
  </r>
  <r>
    <x v="2643"/>
    <x v="0"/>
  </r>
  <r>
    <x v="2644"/>
    <x v="0"/>
  </r>
  <r>
    <x v="2645"/>
    <x v="0"/>
  </r>
  <r>
    <x v="2646"/>
    <x v="0"/>
  </r>
  <r>
    <x v="2647"/>
    <x v="0"/>
  </r>
  <r>
    <x v="2648"/>
    <x v="0"/>
  </r>
  <r>
    <x v="2649"/>
    <x v="0"/>
  </r>
  <r>
    <x v="2650"/>
    <x v="0"/>
  </r>
  <r>
    <x v="2651"/>
    <x v="0"/>
  </r>
  <r>
    <x v="2652"/>
    <x v="0"/>
  </r>
  <r>
    <x v="2642"/>
    <x v="0"/>
  </r>
  <r>
    <x v="2653"/>
    <x v="0"/>
  </r>
  <r>
    <x v="2654"/>
    <x v="0"/>
  </r>
  <r>
    <x v="2655"/>
    <x v="0"/>
  </r>
  <r>
    <x v="2656"/>
    <x v="0"/>
  </r>
  <r>
    <x v="2657"/>
    <x v="0"/>
  </r>
  <r>
    <x v="2658"/>
    <x v="0"/>
  </r>
  <r>
    <x v="2659"/>
    <x v="0"/>
  </r>
  <r>
    <x v="2660"/>
    <x v="0"/>
  </r>
  <r>
    <x v="2661"/>
    <x v="0"/>
  </r>
  <r>
    <x v="2662"/>
    <x v="0"/>
  </r>
  <r>
    <x v="2663"/>
    <x v="0"/>
  </r>
  <r>
    <x v="2664"/>
    <x v="0"/>
  </r>
  <r>
    <x v="2665"/>
    <x v="0"/>
  </r>
  <r>
    <x v="2666"/>
    <x v="0"/>
  </r>
  <r>
    <x v="2667"/>
    <x v="0"/>
  </r>
  <r>
    <x v="2668"/>
    <x v="0"/>
  </r>
  <r>
    <x v="2669"/>
    <x v="0"/>
  </r>
  <r>
    <x v="2670"/>
    <x v="0"/>
  </r>
  <r>
    <x v="2671"/>
    <x v="0"/>
  </r>
  <r>
    <x v="2672"/>
    <x v="0"/>
  </r>
  <r>
    <x v="2673"/>
    <x v="0"/>
  </r>
  <r>
    <x v="2674"/>
    <x v="0"/>
  </r>
  <r>
    <x v="2675"/>
    <x v="0"/>
  </r>
  <r>
    <x v="2676"/>
    <x v="0"/>
  </r>
  <r>
    <x v="2677"/>
    <x v="0"/>
  </r>
  <r>
    <x v="2678"/>
    <x v="0"/>
  </r>
  <r>
    <x v="2679"/>
    <x v="0"/>
  </r>
  <r>
    <x v="2674"/>
    <x v="0"/>
  </r>
  <r>
    <x v="2680"/>
    <x v="36"/>
  </r>
  <r>
    <x v="2681"/>
    <x v="0"/>
  </r>
  <r>
    <x v="2682"/>
    <x v="0"/>
  </r>
  <r>
    <x v="2683"/>
    <x v="0"/>
  </r>
  <r>
    <x v="2684"/>
    <x v="0"/>
  </r>
  <r>
    <x v="2685"/>
    <x v="0"/>
  </r>
  <r>
    <x v="2686"/>
    <x v="0"/>
  </r>
  <r>
    <x v="2687"/>
    <x v="0"/>
  </r>
  <r>
    <x v="2688"/>
    <x v="0"/>
  </r>
  <r>
    <x v="2689"/>
    <x v="15"/>
  </r>
  <r>
    <x v="2690"/>
    <x v="0"/>
  </r>
  <r>
    <x v="2691"/>
    <x v="0"/>
  </r>
  <r>
    <x v="2692"/>
    <x v="0"/>
  </r>
  <r>
    <x v="2693"/>
    <x v="0"/>
  </r>
  <r>
    <x v="2694"/>
    <x v="0"/>
  </r>
  <r>
    <x v="2695"/>
    <x v="0"/>
  </r>
  <r>
    <x v="2696"/>
    <x v="0"/>
  </r>
  <r>
    <x v="2697"/>
    <x v="0"/>
  </r>
  <r>
    <x v="2674"/>
    <x v="0"/>
  </r>
  <r>
    <x v="2698"/>
    <x v="0"/>
  </r>
  <r>
    <x v="2699"/>
    <x v="0"/>
  </r>
  <r>
    <x v="2700"/>
    <x v="7"/>
  </r>
  <r>
    <x v="2701"/>
    <x v="0"/>
  </r>
  <r>
    <x v="2702"/>
    <x v="0"/>
  </r>
  <r>
    <x v="2703"/>
    <x v="0"/>
  </r>
  <r>
    <x v="2704"/>
    <x v="0"/>
  </r>
  <r>
    <x v="2705"/>
    <x v="0"/>
  </r>
  <r>
    <x v="2706"/>
    <x v="0"/>
  </r>
  <r>
    <x v="2707"/>
    <x v="0"/>
  </r>
  <r>
    <x v="2708"/>
    <x v="0"/>
  </r>
  <r>
    <x v="2709"/>
    <x v="0"/>
  </r>
  <r>
    <x v="2643"/>
    <x v="0"/>
  </r>
  <r>
    <x v="2710"/>
    <x v="0"/>
  </r>
  <r>
    <x v="2711"/>
    <x v="0"/>
  </r>
  <r>
    <x v="2712"/>
    <x v="0"/>
  </r>
  <r>
    <x v="2713"/>
    <x v="0"/>
  </r>
  <r>
    <x v="2714"/>
    <x v="13"/>
  </r>
  <r>
    <x v="2715"/>
    <x v="0"/>
  </r>
  <r>
    <x v="2716"/>
    <x v="0"/>
  </r>
  <r>
    <x v="2641"/>
    <x v="0"/>
  </r>
  <r>
    <x v="2717"/>
    <x v="0"/>
  </r>
  <r>
    <x v="2718"/>
    <x v="0"/>
  </r>
  <r>
    <x v="2719"/>
    <x v="0"/>
  </r>
  <r>
    <x v="2720"/>
    <x v="0"/>
  </r>
  <r>
    <x v="2721"/>
    <x v="0"/>
  </r>
  <r>
    <x v="2722"/>
    <x v="0"/>
  </r>
  <r>
    <x v="2723"/>
    <x v="0"/>
  </r>
  <r>
    <x v="2724"/>
    <x v="0"/>
  </r>
  <r>
    <x v="2725"/>
    <x v="0"/>
  </r>
  <r>
    <x v="2726"/>
    <x v="0"/>
  </r>
  <r>
    <x v="2696"/>
    <x v="0"/>
  </r>
  <r>
    <x v="2727"/>
    <x v="0"/>
  </r>
  <r>
    <x v="2728"/>
    <x v="0"/>
  </r>
  <r>
    <x v="2729"/>
    <x v="0"/>
  </r>
  <r>
    <x v="2730"/>
    <x v="3"/>
  </r>
  <r>
    <x v="2731"/>
    <x v="0"/>
  </r>
  <r>
    <x v="2732"/>
    <x v="0"/>
  </r>
  <r>
    <x v="2733"/>
    <x v="0"/>
  </r>
  <r>
    <x v="2734"/>
    <x v="0"/>
  </r>
  <r>
    <x v="2735"/>
    <x v="0"/>
  </r>
  <r>
    <x v="2736"/>
    <x v="0"/>
  </r>
  <r>
    <x v="2737"/>
    <x v="0"/>
  </r>
  <r>
    <x v="2738"/>
    <x v="0"/>
  </r>
  <r>
    <x v="2739"/>
    <x v="0"/>
  </r>
  <r>
    <x v="2740"/>
    <x v="0"/>
  </r>
  <r>
    <x v="2741"/>
    <x v="0"/>
  </r>
  <r>
    <x v="2742"/>
    <x v="0"/>
  </r>
  <r>
    <x v="2743"/>
    <x v="0"/>
  </r>
  <r>
    <x v="2744"/>
    <x v="0"/>
  </r>
  <r>
    <x v="2745"/>
    <x v="11"/>
  </r>
  <r>
    <x v="2746"/>
    <x v="0"/>
  </r>
  <r>
    <x v="2747"/>
    <x v="0"/>
  </r>
  <r>
    <x v="2748"/>
    <x v="0"/>
  </r>
  <r>
    <x v="2749"/>
    <x v="0"/>
  </r>
  <r>
    <x v="2750"/>
    <x v="0"/>
  </r>
  <r>
    <x v="2751"/>
    <x v="0"/>
  </r>
  <r>
    <x v="2752"/>
    <x v="0"/>
  </r>
  <r>
    <x v="2753"/>
    <x v="0"/>
  </r>
  <r>
    <x v="2754"/>
    <x v="0"/>
  </r>
  <r>
    <x v="2755"/>
    <x v="0"/>
  </r>
  <r>
    <x v="2756"/>
    <x v="0"/>
  </r>
  <r>
    <x v="2757"/>
    <x v="0"/>
  </r>
  <r>
    <x v="2758"/>
    <x v="0"/>
  </r>
  <r>
    <x v="2759"/>
    <x v="0"/>
  </r>
  <r>
    <x v="2760"/>
    <x v="0"/>
  </r>
  <r>
    <x v="2761"/>
    <x v="0"/>
  </r>
  <r>
    <x v="2762"/>
    <x v="0"/>
  </r>
  <r>
    <x v="2763"/>
    <x v="0"/>
  </r>
  <r>
    <x v="2764"/>
    <x v="0"/>
  </r>
  <r>
    <x v="2765"/>
    <x v="0"/>
  </r>
  <r>
    <x v="2766"/>
    <x v="0"/>
  </r>
  <r>
    <x v="2767"/>
    <x v="0"/>
  </r>
  <r>
    <x v="2768"/>
    <x v="0"/>
  </r>
  <r>
    <x v="2769"/>
    <x v="0"/>
  </r>
  <r>
    <x v="1241"/>
    <x v="0"/>
  </r>
  <r>
    <x v="2770"/>
    <x v="0"/>
  </r>
  <r>
    <x v="2771"/>
    <x v="0"/>
  </r>
  <r>
    <x v="2772"/>
    <x v="0"/>
  </r>
  <r>
    <x v="2773"/>
    <x v="0"/>
  </r>
  <r>
    <x v="2774"/>
    <x v="0"/>
  </r>
  <r>
    <x v="2775"/>
    <x v="0"/>
  </r>
  <r>
    <x v="2776"/>
    <x v="0"/>
  </r>
  <r>
    <x v="2777"/>
    <x v="0"/>
  </r>
  <r>
    <x v="2778"/>
    <x v="0"/>
  </r>
  <r>
    <x v="2779"/>
    <x v="0"/>
  </r>
  <r>
    <x v="2780"/>
    <x v="0"/>
  </r>
  <r>
    <x v="2781"/>
    <x v="0"/>
  </r>
  <r>
    <x v="2782"/>
    <x v="0"/>
  </r>
  <r>
    <x v="2783"/>
    <x v="0"/>
  </r>
  <r>
    <x v="2784"/>
    <x v="0"/>
  </r>
  <r>
    <x v="2785"/>
    <x v="0"/>
  </r>
  <r>
    <x v="2786"/>
    <x v="0"/>
  </r>
  <r>
    <x v="2787"/>
    <x v="0"/>
  </r>
  <r>
    <x v="2788"/>
    <x v="0"/>
  </r>
  <r>
    <x v="2789"/>
    <x v="0"/>
  </r>
  <r>
    <x v="2790"/>
    <x v="0"/>
  </r>
  <r>
    <x v="2791"/>
    <x v="0"/>
  </r>
  <r>
    <x v="2792"/>
    <x v="0"/>
  </r>
  <r>
    <x v="2793"/>
    <x v="0"/>
  </r>
  <r>
    <x v="2794"/>
    <x v="0"/>
  </r>
  <r>
    <x v="2795"/>
    <x v="0"/>
  </r>
  <r>
    <x v="2796"/>
    <x v="0"/>
  </r>
  <r>
    <x v="2797"/>
    <x v="0"/>
  </r>
  <r>
    <x v="2798"/>
    <x v="0"/>
  </r>
  <r>
    <x v="2799"/>
    <x v="0"/>
  </r>
  <r>
    <x v="2800"/>
    <x v="0"/>
  </r>
  <r>
    <x v="2801"/>
    <x v="0"/>
  </r>
  <r>
    <x v="2802"/>
    <x v="0"/>
  </r>
  <r>
    <x v="2803"/>
    <x v="0"/>
  </r>
  <r>
    <x v="2804"/>
    <x v="0"/>
  </r>
  <r>
    <x v="2805"/>
    <x v="0"/>
  </r>
  <r>
    <x v="2806"/>
    <x v="0"/>
  </r>
  <r>
    <x v="2807"/>
    <x v="0"/>
  </r>
  <r>
    <x v="2808"/>
    <x v="0"/>
  </r>
  <r>
    <x v="2809"/>
    <x v="0"/>
  </r>
  <r>
    <x v="2810"/>
    <x v="0"/>
  </r>
  <r>
    <x v="2811"/>
    <x v="0"/>
  </r>
  <r>
    <x v="2812"/>
    <x v="0"/>
  </r>
  <r>
    <x v="2813"/>
    <x v="0"/>
  </r>
  <r>
    <x v="2814"/>
    <x v="0"/>
  </r>
  <r>
    <x v="2815"/>
    <x v="0"/>
  </r>
  <r>
    <x v="2816"/>
    <x v="0"/>
  </r>
  <r>
    <x v="2817"/>
    <x v="0"/>
  </r>
  <r>
    <x v="2818"/>
    <x v="0"/>
  </r>
  <r>
    <x v="2819"/>
    <x v="0"/>
  </r>
  <r>
    <x v="2801"/>
    <x v="0"/>
  </r>
  <r>
    <x v="2820"/>
    <x v="0"/>
  </r>
  <r>
    <x v="2821"/>
    <x v="0"/>
  </r>
  <r>
    <x v="2738"/>
    <x v="0"/>
  </r>
  <r>
    <x v="2822"/>
    <x v="0"/>
  </r>
  <r>
    <x v="2823"/>
    <x v="0"/>
  </r>
  <r>
    <x v="2824"/>
    <x v="0"/>
  </r>
  <r>
    <x v="2825"/>
    <x v="0"/>
  </r>
  <r>
    <x v="2826"/>
    <x v="0"/>
  </r>
  <r>
    <x v="2827"/>
    <x v="0"/>
  </r>
  <r>
    <x v="2828"/>
    <x v="0"/>
  </r>
  <r>
    <x v="2829"/>
    <x v="0"/>
  </r>
  <r>
    <x v="2830"/>
    <x v="0"/>
  </r>
  <r>
    <x v="2831"/>
    <x v="0"/>
  </r>
  <r>
    <x v="2832"/>
    <x v="0"/>
  </r>
  <r>
    <x v="2833"/>
    <x v="0"/>
  </r>
  <r>
    <x v="2834"/>
    <x v="0"/>
  </r>
  <r>
    <x v="2835"/>
    <x v="0"/>
  </r>
  <r>
    <x v="2836"/>
    <x v="0"/>
  </r>
  <r>
    <x v="2837"/>
    <x v="0"/>
  </r>
  <r>
    <x v="2838"/>
    <x v="0"/>
  </r>
  <r>
    <x v="2839"/>
    <x v="0"/>
  </r>
  <r>
    <x v="2840"/>
    <x v="0"/>
  </r>
  <r>
    <x v="2841"/>
    <x v="0"/>
  </r>
  <r>
    <x v="2842"/>
    <x v="0"/>
  </r>
  <r>
    <x v="2843"/>
    <x v="0"/>
  </r>
  <r>
    <x v="2844"/>
    <x v="0"/>
  </r>
  <r>
    <x v="2845"/>
    <x v="0"/>
  </r>
  <r>
    <x v="2846"/>
    <x v="0"/>
  </r>
  <r>
    <x v="2847"/>
    <x v="0"/>
  </r>
  <r>
    <x v="2848"/>
    <x v="0"/>
  </r>
  <r>
    <x v="2849"/>
    <x v="0"/>
  </r>
  <r>
    <x v="2850"/>
    <x v="0"/>
  </r>
  <r>
    <x v="2851"/>
    <x v="0"/>
  </r>
  <r>
    <x v="2852"/>
    <x v="0"/>
  </r>
  <r>
    <x v="2853"/>
    <x v="11"/>
  </r>
  <r>
    <x v="2854"/>
    <x v="0"/>
  </r>
  <r>
    <x v="2855"/>
    <x v="0"/>
  </r>
  <r>
    <x v="2794"/>
    <x v="0"/>
  </r>
  <r>
    <x v="2856"/>
    <x v="0"/>
  </r>
  <r>
    <x v="2857"/>
    <x v="0"/>
  </r>
  <r>
    <x v="2858"/>
    <x v="0"/>
  </r>
  <r>
    <x v="2859"/>
    <x v="0"/>
  </r>
  <r>
    <x v="2860"/>
    <x v="0"/>
  </r>
  <r>
    <x v="2861"/>
    <x v="0"/>
  </r>
  <r>
    <x v="2862"/>
    <x v="0"/>
  </r>
  <r>
    <x v="2863"/>
    <x v="0"/>
  </r>
  <r>
    <x v="2864"/>
    <x v="0"/>
  </r>
  <r>
    <x v="2865"/>
    <x v="0"/>
  </r>
  <r>
    <x v="2866"/>
    <x v="0"/>
  </r>
  <r>
    <x v="2867"/>
    <x v="0"/>
  </r>
  <r>
    <x v="2868"/>
    <x v="0"/>
  </r>
  <r>
    <x v="2869"/>
    <x v="0"/>
  </r>
  <r>
    <x v="2870"/>
    <x v="0"/>
  </r>
  <r>
    <x v="2871"/>
    <x v="0"/>
  </r>
  <r>
    <x v="2864"/>
    <x v="0"/>
  </r>
  <r>
    <x v="2872"/>
    <x v="0"/>
  </r>
  <r>
    <x v="2873"/>
    <x v="0"/>
  </r>
  <r>
    <x v="2874"/>
    <x v="0"/>
  </r>
  <r>
    <x v="2875"/>
    <x v="0"/>
  </r>
  <r>
    <x v="2876"/>
    <x v="0"/>
  </r>
  <r>
    <x v="2877"/>
    <x v="0"/>
  </r>
  <r>
    <x v="2878"/>
    <x v="0"/>
  </r>
  <r>
    <x v="2879"/>
    <x v="0"/>
  </r>
  <r>
    <x v="2880"/>
    <x v="0"/>
  </r>
  <r>
    <x v="2881"/>
    <x v="0"/>
  </r>
  <r>
    <x v="2882"/>
    <x v="0"/>
  </r>
  <r>
    <x v="2883"/>
    <x v="0"/>
  </r>
  <r>
    <x v="2884"/>
    <x v="0"/>
  </r>
  <r>
    <x v="2885"/>
    <x v="0"/>
  </r>
  <r>
    <x v="2886"/>
    <x v="0"/>
  </r>
  <r>
    <x v="2887"/>
    <x v="0"/>
  </r>
  <r>
    <x v="2888"/>
    <x v="0"/>
  </r>
  <r>
    <x v="2889"/>
    <x v="0"/>
  </r>
  <r>
    <x v="2890"/>
    <x v="0"/>
  </r>
  <r>
    <x v="2891"/>
    <x v="0"/>
  </r>
  <r>
    <x v="2892"/>
    <x v="0"/>
  </r>
  <r>
    <x v="2893"/>
    <x v="0"/>
  </r>
  <r>
    <x v="2894"/>
    <x v="0"/>
  </r>
  <r>
    <x v="2895"/>
    <x v="0"/>
  </r>
  <r>
    <x v="2896"/>
    <x v="0"/>
  </r>
  <r>
    <x v="2897"/>
    <x v="0"/>
  </r>
  <r>
    <x v="2898"/>
    <x v="0"/>
  </r>
  <r>
    <x v="2899"/>
    <x v="0"/>
  </r>
  <r>
    <x v="2900"/>
    <x v="0"/>
  </r>
  <r>
    <x v="2901"/>
    <x v="0"/>
  </r>
  <r>
    <x v="2902"/>
    <x v="0"/>
  </r>
  <r>
    <x v="2903"/>
    <x v="0"/>
  </r>
  <r>
    <x v="2904"/>
    <x v="0"/>
  </r>
  <r>
    <x v="2905"/>
    <x v="0"/>
  </r>
  <r>
    <x v="2906"/>
    <x v="0"/>
  </r>
  <r>
    <x v="2907"/>
    <x v="0"/>
  </r>
  <r>
    <x v="2908"/>
    <x v="0"/>
  </r>
  <r>
    <x v="2909"/>
    <x v="0"/>
  </r>
  <r>
    <x v="2910"/>
    <x v="0"/>
  </r>
  <r>
    <x v="2911"/>
    <x v="0"/>
  </r>
  <r>
    <x v="2912"/>
    <x v="0"/>
  </r>
  <r>
    <x v="2913"/>
    <x v="0"/>
  </r>
  <r>
    <x v="2914"/>
    <x v="0"/>
  </r>
  <r>
    <x v="2915"/>
    <x v="0"/>
  </r>
  <r>
    <x v="2916"/>
    <x v="0"/>
  </r>
  <r>
    <x v="2917"/>
    <x v="0"/>
  </r>
  <r>
    <x v="2918"/>
    <x v="0"/>
  </r>
  <r>
    <x v="2919"/>
    <x v="0"/>
  </r>
  <r>
    <x v="2920"/>
    <x v="0"/>
  </r>
  <r>
    <x v="2921"/>
    <x v="0"/>
  </r>
  <r>
    <x v="2922"/>
    <x v="0"/>
  </r>
  <r>
    <x v="2923"/>
    <x v="0"/>
  </r>
  <r>
    <x v="2924"/>
    <x v="0"/>
  </r>
  <r>
    <x v="2925"/>
    <x v="0"/>
  </r>
  <r>
    <x v="2926"/>
    <x v="0"/>
  </r>
  <r>
    <x v="2927"/>
    <x v="0"/>
  </r>
  <r>
    <x v="2928"/>
    <x v="0"/>
  </r>
  <r>
    <x v="2929"/>
    <x v="0"/>
  </r>
  <r>
    <x v="2930"/>
    <x v="0"/>
  </r>
  <r>
    <x v="2931"/>
    <x v="0"/>
  </r>
  <r>
    <x v="2932"/>
    <x v="0"/>
  </r>
  <r>
    <x v="2933"/>
    <x v="0"/>
  </r>
  <r>
    <x v="2867"/>
    <x v="0"/>
  </r>
  <r>
    <x v="2934"/>
    <x v="0"/>
  </r>
  <r>
    <x v="2935"/>
    <x v="0"/>
  </r>
  <r>
    <x v="2936"/>
    <x v="0"/>
  </r>
  <r>
    <x v="2937"/>
    <x v="0"/>
  </r>
  <r>
    <x v="2938"/>
    <x v="0"/>
  </r>
  <r>
    <x v="2939"/>
    <x v="0"/>
  </r>
  <r>
    <x v="2940"/>
    <x v="0"/>
  </r>
  <r>
    <x v="2941"/>
    <x v="0"/>
  </r>
  <r>
    <x v="2942"/>
    <x v="0"/>
  </r>
  <r>
    <x v="2871"/>
    <x v="0"/>
  </r>
  <r>
    <x v="2943"/>
    <x v="0"/>
  </r>
  <r>
    <x v="2944"/>
    <x v="0"/>
  </r>
  <r>
    <x v="2945"/>
    <x v="0"/>
  </r>
  <r>
    <x v="2946"/>
    <x v="0"/>
  </r>
  <r>
    <x v="2947"/>
    <x v="0"/>
  </r>
  <r>
    <x v="2864"/>
    <x v="0"/>
  </r>
  <r>
    <x v="2948"/>
    <x v="0"/>
  </r>
  <r>
    <x v="2949"/>
    <x v="0"/>
  </r>
  <r>
    <x v="2950"/>
    <x v="0"/>
  </r>
  <r>
    <x v="2951"/>
    <x v="0"/>
  </r>
  <r>
    <x v="2952"/>
    <x v="7"/>
  </r>
  <r>
    <x v="2953"/>
    <x v="0"/>
  </r>
  <r>
    <x v="2954"/>
    <x v="0"/>
  </r>
  <r>
    <x v="2955"/>
    <x v="0"/>
  </r>
  <r>
    <x v="2956"/>
    <x v="0"/>
  </r>
  <r>
    <x v="2957"/>
    <x v="0"/>
  </r>
  <r>
    <x v="2958"/>
    <x v="0"/>
  </r>
  <r>
    <x v="2959"/>
    <x v="0"/>
  </r>
  <r>
    <x v="2960"/>
    <x v="0"/>
  </r>
  <r>
    <x v="2961"/>
    <x v="0"/>
  </r>
  <r>
    <x v="2962"/>
    <x v="0"/>
  </r>
  <r>
    <x v="2963"/>
    <x v="0"/>
  </r>
  <r>
    <x v="2964"/>
    <x v="0"/>
  </r>
  <r>
    <x v="2965"/>
    <x v="0"/>
  </r>
  <r>
    <x v="2966"/>
    <x v="0"/>
  </r>
  <r>
    <x v="2967"/>
    <x v="0"/>
  </r>
  <r>
    <x v="2968"/>
    <x v="0"/>
  </r>
  <r>
    <x v="2969"/>
    <x v="0"/>
  </r>
  <r>
    <x v="2970"/>
    <x v="0"/>
  </r>
  <r>
    <x v="2971"/>
    <x v="0"/>
  </r>
  <r>
    <x v="2972"/>
    <x v="0"/>
  </r>
  <r>
    <x v="2973"/>
    <x v="0"/>
  </r>
  <r>
    <x v="2974"/>
    <x v="0"/>
  </r>
  <r>
    <x v="2975"/>
    <x v="0"/>
  </r>
  <r>
    <x v="2976"/>
    <x v="0"/>
  </r>
  <r>
    <x v="2977"/>
    <x v="0"/>
  </r>
  <r>
    <x v="2978"/>
    <x v="0"/>
  </r>
  <r>
    <x v="2979"/>
    <x v="0"/>
  </r>
  <r>
    <x v="2980"/>
    <x v="0"/>
  </r>
  <r>
    <x v="2981"/>
    <x v="0"/>
  </r>
  <r>
    <x v="2982"/>
    <x v="0"/>
  </r>
  <r>
    <x v="2983"/>
    <x v="0"/>
  </r>
  <r>
    <x v="2984"/>
    <x v="0"/>
  </r>
  <r>
    <x v="2985"/>
    <x v="0"/>
  </r>
  <r>
    <x v="2986"/>
    <x v="0"/>
  </r>
  <r>
    <x v="2987"/>
    <x v="0"/>
  </r>
  <r>
    <x v="2988"/>
    <x v="0"/>
  </r>
  <r>
    <x v="2989"/>
    <x v="0"/>
  </r>
  <r>
    <x v="2990"/>
    <x v="0"/>
  </r>
  <r>
    <x v="2991"/>
    <x v="0"/>
  </r>
  <r>
    <x v="2992"/>
    <x v="0"/>
  </r>
  <r>
    <x v="2993"/>
    <x v="0"/>
  </r>
  <r>
    <x v="2994"/>
    <x v="0"/>
  </r>
  <r>
    <x v="2995"/>
    <x v="0"/>
  </r>
  <r>
    <x v="2996"/>
    <x v="0"/>
  </r>
  <r>
    <x v="2997"/>
    <x v="0"/>
  </r>
  <r>
    <x v="2998"/>
    <x v="0"/>
  </r>
  <r>
    <x v="2999"/>
    <x v="0"/>
  </r>
  <r>
    <x v="3000"/>
    <x v="0"/>
  </r>
  <r>
    <x v="3001"/>
    <x v="0"/>
  </r>
  <r>
    <x v="3002"/>
    <x v="0"/>
  </r>
  <r>
    <x v="3003"/>
    <x v="0"/>
  </r>
  <r>
    <x v="3004"/>
    <x v="0"/>
  </r>
  <r>
    <x v="3005"/>
    <x v="0"/>
  </r>
  <r>
    <x v="3006"/>
    <x v="0"/>
  </r>
  <r>
    <x v="3007"/>
    <x v="0"/>
  </r>
  <r>
    <x v="3008"/>
    <x v="0"/>
  </r>
  <r>
    <x v="3009"/>
    <x v="0"/>
  </r>
  <r>
    <x v="3010"/>
    <x v="0"/>
  </r>
  <r>
    <x v="3011"/>
    <x v="0"/>
  </r>
  <r>
    <x v="3012"/>
    <x v="0"/>
  </r>
  <r>
    <x v="3013"/>
    <x v="0"/>
  </r>
  <r>
    <x v="3014"/>
    <x v="0"/>
  </r>
  <r>
    <x v="3015"/>
    <x v="0"/>
  </r>
  <r>
    <x v="3016"/>
    <x v="0"/>
  </r>
  <r>
    <x v="3017"/>
    <x v="0"/>
  </r>
  <r>
    <x v="3018"/>
    <x v="0"/>
  </r>
  <r>
    <x v="3019"/>
    <x v="0"/>
  </r>
  <r>
    <x v="3020"/>
    <x v="0"/>
  </r>
  <r>
    <x v="3021"/>
    <x v="0"/>
  </r>
  <r>
    <x v="3022"/>
    <x v="0"/>
  </r>
  <r>
    <x v="3023"/>
    <x v="0"/>
  </r>
  <r>
    <x v="3024"/>
    <x v="0"/>
  </r>
  <r>
    <x v="3025"/>
    <x v="0"/>
  </r>
  <r>
    <x v="2958"/>
    <x v="0"/>
  </r>
  <r>
    <x v="2971"/>
    <x v="0"/>
  </r>
  <r>
    <x v="3026"/>
    <x v="0"/>
  </r>
  <r>
    <x v="3027"/>
    <x v="0"/>
  </r>
  <r>
    <x v="3028"/>
    <x v="0"/>
  </r>
  <r>
    <x v="3029"/>
    <x v="0"/>
  </r>
  <r>
    <x v="3030"/>
    <x v="0"/>
  </r>
  <r>
    <x v="3031"/>
    <x v="0"/>
  </r>
  <r>
    <x v="3032"/>
    <x v="0"/>
  </r>
  <r>
    <x v="3033"/>
    <x v="0"/>
  </r>
  <r>
    <x v="3034"/>
    <x v="0"/>
  </r>
  <r>
    <x v="3035"/>
    <x v="0"/>
  </r>
  <r>
    <x v="3036"/>
    <x v="0"/>
  </r>
  <r>
    <x v="3037"/>
    <x v="0"/>
  </r>
  <r>
    <x v="3038"/>
    <x v="0"/>
  </r>
  <r>
    <x v="2987"/>
    <x v="0"/>
  </r>
  <r>
    <x v="3039"/>
    <x v="0"/>
  </r>
  <r>
    <x v="3040"/>
    <x v="0"/>
  </r>
  <r>
    <x v="3041"/>
    <x v="0"/>
  </r>
  <r>
    <x v="3042"/>
    <x v="0"/>
  </r>
  <r>
    <x v="3043"/>
    <x v="0"/>
  </r>
  <r>
    <x v="3044"/>
    <x v="0"/>
  </r>
  <r>
    <x v="3045"/>
    <x v="0"/>
  </r>
  <r>
    <x v="3046"/>
    <x v="0"/>
  </r>
  <r>
    <x v="3047"/>
    <x v="0"/>
  </r>
  <r>
    <x v="3048"/>
    <x v="0"/>
  </r>
  <r>
    <x v="3049"/>
    <x v="0"/>
  </r>
  <r>
    <x v="3050"/>
    <x v="0"/>
  </r>
  <r>
    <x v="3051"/>
    <x v="0"/>
  </r>
  <r>
    <x v="3052"/>
    <x v="0"/>
  </r>
  <r>
    <x v="3053"/>
    <x v="0"/>
  </r>
  <r>
    <x v="3054"/>
    <x v="0"/>
  </r>
  <r>
    <x v="3055"/>
    <x v="0"/>
  </r>
  <r>
    <x v="3056"/>
    <x v="0"/>
  </r>
  <r>
    <x v="3057"/>
    <x v="0"/>
  </r>
  <r>
    <x v="3058"/>
    <x v="0"/>
  </r>
  <r>
    <x v="3059"/>
    <x v="0"/>
  </r>
  <r>
    <x v="3060"/>
    <x v="0"/>
  </r>
  <r>
    <x v="3061"/>
    <x v="0"/>
  </r>
  <r>
    <x v="3062"/>
    <x v="0"/>
  </r>
  <r>
    <x v="3063"/>
    <x v="0"/>
  </r>
  <r>
    <x v="3064"/>
    <x v="0"/>
  </r>
  <r>
    <x v="3065"/>
    <x v="0"/>
  </r>
  <r>
    <x v="3066"/>
    <x v="0"/>
  </r>
  <r>
    <x v="3067"/>
    <x v="0"/>
  </r>
  <r>
    <x v="3068"/>
    <x v="0"/>
  </r>
  <r>
    <x v="3069"/>
    <x v="0"/>
  </r>
  <r>
    <x v="3070"/>
    <x v="0"/>
  </r>
  <r>
    <x v="3071"/>
    <x v="0"/>
  </r>
  <r>
    <x v="3072"/>
    <x v="0"/>
  </r>
  <r>
    <x v="3073"/>
    <x v="0"/>
  </r>
  <r>
    <x v="3074"/>
    <x v="0"/>
  </r>
  <r>
    <x v="3075"/>
    <x v="0"/>
  </r>
  <r>
    <x v="3076"/>
    <x v="0"/>
  </r>
  <r>
    <x v="3077"/>
    <x v="0"/>
  </r>
  <r>
    <x v="3078"/>
    <x v="0"/>
  </r>
  <r>
    <x v="3079"/>
    <x v="0"/>
  </r>
  <r>
    <x v="3080"/>
    <x v="0"/>
  </r>
  <r>
    <x v="3081"/>
    <x v="0"/>
  </r>
  <r>
    <x v="3082"/>
    <x v="0"/>
  </r>
  <r>
    <x v="3083"/>
    <x v="0"/>
  </r>
  <r>
    <x v="3084"/>
    <x v="15"/>
  </r>
  <r>
    <x v="3085"/>
    <x v="0"/>
  </r>
  <r>
    <x v="3086"/>
    <x v="0"/>
  </r>
  <r>
    <x v="3087"/>
    <x v="0"/>
  </r>
  <r>
    <x v="3088"/>
    <x v="0"/>
  </r>
  <r>
    <x v="3089"/>
    <x v="0"/>
  </r>
  <r>
    <x v="3090"/>
    <x v="0"/>
  </r>
  <r>
    <x v="3091"/>
    <x v="0"/>
  </r>
  <r>
    <x v="3079"/>
    <x v="0"/>
  </r>
  <r>
    <x v="3092"/>
    <x v="0"/>
  </r>
  <r>
    <x v="3093"/>
    <x v="0"/>
  </r>
  <r>
    <x v="3094"/>
    <x v="0"/>
  </r>
  <r>
    <x v="3095"/>
    <x v="0"/>
  </r>
  <r>
    <x v="3096"/>
    <x v="0"/>
  </r>
  <r>
    <x v="3097"/>
    <x v="0"/>
  </r>
  <r>
    <x v="3098"/>
    <x v="0"/>
  </r>
  <r>
    <x v="3099"/>
    <x v="0"/>
  </r>
  <r>
    <x v="3100"/>
    <x v="0"/>
  </r>
  <r>
    <x v="3101"/>
    <x v="0"/>
  </r>
  <r>
    <x v="3102"/>
    <x v="0"/>
  </r>
  <r>
    <x v="3103"/>
    <x v="0"/>
  </r>
  <r>
    <x v="3104"/>
    <x v="0"/>
  </r>
  <r>
    <x v="3105"/>
    <x v="0"/>
  </r>
  <r>
    <x v="3106"/>
    <x v="0"/>
  </r>
  <r>
    <x v="3107"/>
    <x v="0"/>
  </r>
  <r>
    <x v="3108"/>
    <x v="0"/>
  </r>
  <r>
    <x v="3109"/>
    <x v="0"/>
  </r>
  <r>
    <x v="3110"/>
    <x v="0"/>
  </r>
  <r>
    <x v="3111"/>
    <x v="0"/>
  </r>
  <r>
    <x v="3112"/>
    <x v="0"/>
  </r>
  <r>
    <x v="3113"/>
    <x v="0"/>
  </r>
  <r>
    <x v="3114"/>
    <x v="0"/>
  </r>
  <r>
    <x v="3115"/>
    <x v="0"/>
  </r>
  <r>
    <x v="3116"/>
    <x v="0"/>
  </r>
  <r>
    <x v="3117"/>
    <x v="0"/>
  </r>
  <r>
    <x v="3118"/>
    <x v="0"/>
  </r>
  <r>
    <x v="3119"/>
    <x v="0"/>
  </r>
  <r>
    <x v="3120"/>
    <x v="0"/>
  </r>
  <r>
    <x v="3121"/>
    <x v="0"/>
  </r>
  <r>
    <x v="3122"/>
    <x v="0"/>
  </r>
  <r>
    <x v="3123"/>
    <x v="0"/>
  </r>
  <r>
    <x v="3124"/>
    <x v="0"/>
  </r>
  <r>
    <x v="3125"/>
    <x v="0"/>
  </r>
  <r>
    <x v="3126"/>
    <x v="0"/>
  </r>
  <r>
    <x v="3127"/>
    <x v="0"/>
  </r>
  <r>
    <x v="3128"/>
    <x v="0"/>
  </r>
  <r>
    <x v="3129"/>
    <x v="0"/>
  </r>
  <r>
    <x v="3130"/>
    <x v="0"/>
  </r>
  <r>
    <x v="3131"/>
    <x v="0"/>
  </r>
  <r>
    <x v="3132"/>
    <x v="0"/>
  </r>
  <r>
    <x v="3133"/>
    <x v="0"/>
  </r>
  <r>
    <x v="3134"/>
    <x v="0"/>
  </r>
  <r>
    <x v="3135"/>
    <x v="0"/>
  </r>
  <r>
    <x v="3135"/>
    <x v="0"/>
  </r>
  <r>
    <x v="3136"/>
    <x v="0"/>
  </r>
  <r>
    <x v="3137"/>
    <x v="0"/>
  </r>
  <r>
    <x v="3138"/>
    <x v="0"/>
  </r>
  <r>
    <x v="3139"/>
    <x v="0"/>
  </r>
  <r>
    <x v="3140"/>
    <x v="0"/>
  </r>
  <r>
    <x v="3141"/>
    <x v="0"/>
  </r>
  <r>
    <x v="3142"/>
    <x v="0"/>
  </r>
  <r>
    <x v="3143"/>
    <x v="0"/>
  </r>
  <r>
    <x v="3144"/>
    <x v="0"/>
  </r>
  <r>
    <x v="3145"/>
    <x v="0"/>
  </r>
  <r>
    <x v="3146"/>
    <x v="0"/>
  </r>
  <r>
    <x v="3147"/>
    <x v="0"/>
  </r>
  <r>
    <x v="3148"/>
    <x v="0"/>
  </r>
  <r>
    <x v="3149"/>
    <x v="0"/>
  </r>
  <r>
    <x v="3150"/>
    <x v="0"/>
  </r>
  <r>
    <x v="3151"/>
    <x v="0"/>
  </r>
  <r>
    <x v="3152"/>
    <x v="0"/>
  </r>
  <r>
    <x v="3153"/>
    <x v="0"/>
  </r>
  <r>
    <x v="3154"/>
    <x v="0"/>
  </r>
  <r>
    <x v="3155"/>
    <x v="0"/>
  </r>
  <r>
    <x v="3156"/>
    <x v="0"/>
  </r>
  <r>
    <x v="3157"/>
    <x v="0"/>
  </r>
  <r>
    <x v="3158"/>
    <x v="0"/>
  </r>
  <r>
    <x v="3159"/>
    <x v="0"/>
  </r>
  <r>
    <x v="3160"/>
    <x v="0"/>
  </r>
  <r>
    <x v="3161"/>
    <x v="0"/>
  </r>
  <r>
    <x v="3162"/>
    <x v="0"/>
  </r>
  <r>
    <x v="3163"/>
    <x v="0"/>
  </r>
  <r>
    <x v="3164"/>
    <x v="0"/>
  </r>
  <r>
    <x v="3165"/>
    <x v="0"/>
  </r>
  <r>
    <x v="3166"/>
    <x v="0"/>
  </r>
  <r>
    <x v="3133"/>
    <x v="0"/>
  </r>
  <r>
    <x v="3167"/>
    <x v="0"/>
  </r>
  <r>
    <x v="3168"/>
    <x v="0"/>
  </r>
  <r>
    <x v="3169"/>
    <x v="0"/>
  </r>
  <r>
    <x v="3170"/>
    <x v="0"/>
  </r>
  <r>
    <x v="3171"/>
    <x v="0"/>
  </r>
  <r>
    <x v="3172"/>
    <x v="0"/>
  </r>
  <r>
    <x v="3173"/>
    <x v="0"/>
  </r>
  <r>
    <x v="3174"/>
    <x v="0"/>
  </r>
  <r>
    <x v="3175"/>
    <x v="0"/>
  </r>
  <r>
    <x v="3176"/>
    <x v="0"/>
  </r>
  <r>
    <x v="3177"/>
    <x v="0"/>
  </r>
  <r>
    <x v="3178"/>
    <x v="0"/>
  </r>
  <r>
    <x v="3179"/>
    <x v="0"/>
  </r>
  <r>
    <x v="3180"/>
    <x v="0"/>
  </r>
  <r>
    <x v="3181"/>
    <x v="0"/>
  </r>
  <r>
    <x v="3182"/>
    <x v="0"/>
  </r>
  <r>
    <x v="3183"/>
    <x v="0"/>
  </r>
  <r>
    <x v="3184"/>
    <x v="0"/>
  </r>
  <r>
    <x v="3185"/>
    <x v="0"/>
  </r>
  <r>
    <x v="3186"/>
    <x v="0"/>
  </r>
  <r>
    <x v="3187"/>
    <x v="0"/>
  </r>
  <r>
    <x v="3188"/>
    <x v="0"/>
  </r>
  <r>
    <x v="3189"/>
    <x v="0"/>
  </r>
  <r>
    <x v="3190"/>
    <x v="0"/>
  </r>
  <r>
    <x v="3191"/>
    <x v="0"/>
  </r>
  <r>
    <x v="3192"/>
    <x v="0"/>
  </r>
  <r>
    <x v="3193"/>
    <x v="0"/>
  </r>
  <r>
    <x v="3194"/>
    <x v="0"/>
  </r>
  <r>
    <x v="3195"/>
    <x v="0"/>
  </r>
  <r>
    <x v="3196"/>
    <x v="0"/>
  </r>
  <r>
    <x v="3197"/>
    <x v="0"/>
  </r>
  <r>
    <x v="3198"/>
    <x v="0"/>
  </r>
  <r>
    <x v="3199"/>
    <x v="0"/>
  </r>
  <r>
    <x v="3200"/>
    <x v="11"/>
  </r>
  <r>
    <x v="3201"/>
    <x v="0"/>
  </r>
  <r>
    <x v="3202"/>
    <x v="0"/>
  </r>
  <r>
    <x v="3203"/>
    <x v="0"/>
  </r>
  <r>
    <x v="3204"/>
    <x v="0"/>
  </r>
  <r>
    <x v="3205"/>
    <x v="0"/>
  </r>
  <r>
    <x v="3206"/>
    <x v="0"/>
  </r>
  <r>
    <x v="3207"/>
    <x v="0"/>
  </r>
  <r>
    <x v="3208"/>
    <x v="0"/>
  </r>
  <r>
    <x v="3143"/>
    <x v="0"/>
  </r>
  <r>
    <x v="3209"/>
    <x v="0"/>
  </r>
  <r>
    <x v="3210"/>
    <x v="0"/>
  </r>
  <r>
    <x v="3211"/>
    <x v="0"/>
  </r>
  <r>
    <x v="3212"/>
    <x v="0"/>
  </r>
  <r>
    <x v="3213"/>
    <x v="0"/>
  </r>
  <r>
    <x v="3214"/>
    <x v="0"/>
  </r>
  <r>
    <x v="3215"/>
    <x v="0"/>
  </r>
  <r>
    <x v="3216"/>
    <x v="0"/>
  </r>
  <r>
    <x v="3217"/>
    <x v="0"/>
  </r>
  <r>
    <x v="3218"/>
    <x v="0"/>
  </r>
  <r>
    <x v="3219"/>
    <x v="0"/>
  </r>
  <r>
    <x v="3220"/>
    <x v="0"/>
  </r>
  <r>
    <x v="3221"/>
    <x v="0"/>
  </r>
  <r>
    <x v="3222"/>
    <x v="0"/>
  </r>
  <r>
    <x v="3223"/>
    <x v="0"/>
  </r>
  <r>
    <x v="3224"/>
    <x v="0"/>
  </r>
  <r>
    <x v="3225"/>
    <x v="0"/>
  </r>
  <r>
    <x v="3226"/>
    <x v="0"/>
  </r>
  <r>
    <x v="3227"/>
    <x v="0"/>
  </r>
  <r>
    <x v="3228"/>
    <x v="0"/>
  </r>
  <r>
    <x v="3229"/>
    <x v="0"/>
  </r>
  <r>
    <x v="3230"/>
    <x v="0"/>
  </r>
  <r>
    <x v="3231"/>
    <x v="0"/>
  </r>
  <r>
    <x v="3232"/>
    <x v="0"/>
  </r>
  <r>
    <x v="3233"/>
    <x v="0"/>
  </r>
  <r>
    <x v="3234"/>
    <x v="0"/>
  </r>
  <r>
    <x v="3235"/>
    <x v="0"/>
  </r>
  <r>
    <x v="3236"/>
    <x v="0"/>
  </r>
  <r>
    <x v="3237"/>
    <x v="0"/>
  </r>
  <r>
    <x v="3238"/>
    <x v="0"/>
  </r>
  <r>
    <x v="3239"/>
    <x v="0"/>
  </r>
  <r>
    <x v="3240"/>
    <x v="0"/>
  </r>
  <r>
    <x v="3241"/>
    <x v="0"/>
  </r>
  <r>
    <x v="3242"/>
    <x v="0"/>
  </r>
  <r>
    <x v="3243"/>
    <x v="0"/>
  </r>
  <r>
    <x v="3244"/>
    <x v="0"/>
  </r>
  <r>
    <x v="3245"/>
    <x v="0"/>
  </r>
  <r>
    <x v="3246"/>
    <x v="0"/>
  </r>
  <r>
    <x v="3247"/>
    <x v="0"/>
  </r>
  <r>
    <x v="3248"/>
    <x v="0"/>
  </r>
  <r>
    <x v="3249"/>
    <x v="0"/>
  </r>
  <r>
    <x v="3250"/>
    <x v="0"/>
  </r>
  <r>
    <x v="3251"/>
    <x v="0"/>
  </r>
  <r>
    <x v="3252"/>
    <x v="0"/>
  </r>
  <r>
    <x v="3253"/>
    <x v="0"/>
  </r>
  <r>
    <x v="3254"/>
    <x v="0"/>
  </r>
  <r>
    <x v="3255"/>
    <x v="0"/>
  </r>
  <r>
    <x v="3256"/>
    <x v="0"/>
  </r>
  <r>
    <x v="3257"/>
    <x v="0"/>
  </r>
  <r>
    <x v="3258"/>
    <x v="0"/>
  </r>
  <r>
    <x v="3259"/>
    <x v="0"/>
  </r>
  <r>
    <x v="3260"/>
    <x v="0"/>
  </r>
  <r>
    <x v="3261"/>
    <x v="0"/>
  </r>
  <r>
    <x v="3262"/>
    <x v="0"/>
  </r>
  <r>
    <x v="3263"/>
    <x v="0"/>
  </r>
  <r>
    <x v="3264"/>
    <x v="0"/>
  </r>
  <r>
    <x v="3241"/>
    <x v="0"/>
  </r>
  <r>
    <x v="3265"/>
    <x v="0"/>
  </r>
  <r>
    <x v="3264"/>
    <x v="0"/>
  </r>
  <r>
    <x v="3266"/>
    <x v="0"/>
  </r>
  <r>
    <x v="3267"/>
    <x v="0"/>
  </r>
  <r>
    <x v="3268"/>
    <x v="0"/>
  </r>
  <r>
    <x v="3269"/>
    <x v="0"/>
  </r>
  <r>
    <x v="3270"/>
    <x v="0"/>
  </r>
  <r>
    <x v="3271"/>
    <x v="0"/>
  </r>
  <r>
    <x v="3272"/>
    <x v="0"/>
  </r>
  <r>
    <x v="3273"/>
    <x v="0"/>
  </r>
  <r>
    <x v="3274"/>
    <x v="0"/>
  </r>
  <r>
    <x v="3275"/>
    <x v="0"/>
  </r>
  <r>
    <x v="3276"/>
    <x v="0"/>
  </r>
  <r>
    <x v="3277"/>
    <x v="13"/>
  </r>
  <r>
    <x v="3278"/>
    <x v="0"/>
  </r>
  <r>
    <x v="3279"/>
    <x v="0"/>
  </r>
  <r>
    <x v="3280"/>
    <x v="0"/>
  </r>
  <r>
    <x v="3281"/>
    <x v="0"/>
  </r>
  <r>
    <x v="3282"/>
    <x v="0"/>
  </r>
  <r>
    <x v="3283"/>
    <x v="0"/>
  </r>
  <r>
    <x v="3284"/>
    <x v="0"/>
  </r>
  <r>
    <x v="3285"/>
    <x v="0"/>
  </r>
  <r>
    <x v="3286"/>
    <x v="0"/>
  </r>
  <r>
    <x v="3287"/>
    <x v="0"/>
  </r>
  <r>
    <x v="3288"/>
    <x v="0"/>
  </r>
  <r>
    <x v="3289"/>
    <x v="0"/>
  </r>
  <r>
    <x v="3290"/>
    <x v="0"/>
  </r>
  <r>
    <x v="3291"/>
    <x v="0"/>
  </r>
  <r>
    <x v="3292"/>
    <x v="0"/>
  </r>
  <r>
    <x v="3293"/>
    <x v="0"/>
  </r>
  <r>
    <x v="3294"/>
    <x v="0"/>
  </r>
  <r>
    <x v="3295"/>
    <x v="0"/>
  </r>
  <r>
    <x v="3296"/>
    <x v="0"/>
  </r>
  <r>
    <x v="3297"/>
    <x v="0"/>
  </r>
  <r>
    <x v="3298"/>
    <x v="0"/>
  </r>
  <r>
    <x v="3299"/>
    <x v="0"/>
  </r>
  <r>
    <x v="3300"/>
    <x v="0"/>
  </r>
  <r>
    <x v="3301"/>
    <x v="0"/>
  </r>
  <r>
    <x v="3302"/>
    <x v="0"/>
  </r>
  <r>
    <x v="3303"/>
    <x v="0"/>
  </r>
  <r>
    <x v="3304"/>
    <x v="0"/>
  </r>
  <r>
    <x v="3305"/>
    <x v="0"/>
  </r>
  <r>
    <x v="3306"/>
    <x v="0"/>
  </r>
  <r>
    <x v="3307"/>
    <x v="0"/>
  </r>
  <r>
    <x v="3308"/>
    <x v="0"/>
  </r>
  <r>
    <x v="3309"/>
    <x v="0"/>
  </r>
  <r>
    <x v="3310"/>
    <x v="0"/>
  </r>
  <r>
    <x v="3311"/>
    <x v="0"/>
  </r>
  <r>
    <x v="3312"/>
    <x v="0"/>
  </r>
  <r>
    <x v="3313"/>
    <x v="0"/>
  </r>
  <r>
    <x v="3314"/>
    <x v="0"/>
  </r>
  <r>
    <x v="3315"/>
    <x v="0"/>
  </r>
  <r>
    <x v="3316"/>
    <x v="1"/>
  </r>
  <r>
    <x v="3317"/>
    <x v="0"/>
  </r>
  <r>
    <x v="3292"/>
    <x v="0"/>
  </r>
  <r>
    <x v="3318"/>
    <x v="0"/>
  </r>
  <r>
    <x v="3319"/>
    <x v="0"/>
  </r>
  <r>
    <x v="3320"/>
    <x v="0"/>
  </r>
  <r>
    <x v="3321"/>
    <x v="0"/>
  </r>
  <r>
    <x v="3322"/>
    <x v="0"/>
  </r>
  <r>
    <x v="3323"/>
    <x v="0"/>
  </r>
  <r>
    <x v="3324"/>
    <x v="0"/>
  </r>
  <r>
    <x v="3325"/>
    <x v="0"/>
  </r>
  <r>
    <x v="3326"/>
    <x v="0"/>
  </r>
  <r>
    <x v="3327"/>
    <x v="0"/>
  </r>
  <r>
    <x v="3328"/>
    <x v="0"/>
  </r>
  <r>
    <x v="3329"/>
    <x v="0"/>
  </r>
  <r>
    <x v="3330"/>
    <x v="0"/>
  </r>
  <r>
    <x v="3331"/>
    <x v="0"/>
  </r>
  <r>
    <x v="3332"/>
    <x v="0"/>
  </r>
  <r>
    <x v="3333"/>
    <x v="0"/>
  </r>
  <r>
    <x v="3334"/>
    <x v="0"/>
  </r>
  <r>
    <x v="3335"/>
    <x v="0"/>
  </r>
  <r>
    <x v="3336"/>
    <x v="0"/>
  </r>
  <r>
    <x v="3337"/>
    <x v="0"/>
  </r>
  <r>
    <x v="3338"/>
    <x v="0"/>
  </r>
  <r>
    <x v="3339"/>
    <x v="0"/>
  </r>
  <r>
    <x v="3340"/>
    <x v="0"/>
  </r>
  <r>
    <x v="3341"/>
    <x v="0"/>
  </r>
  <r>
    <x v="3342"/>
    <x v="0"/>
  </r>
  <r>
    <x v="3343"/>
    <x v="0"/>
  </r>
  <r>
    <x v="3344"/>
    <x v="0"/>
  </r>
  <r>
    <x v="3345"/>
    <x v="0"/>
  </r>
  <r>
    <x v="3346"/>
    <x v="0"/>
  </r>
  <r>
    <x v="3347"/>
    <x v="0"/>
  </r>
  <r>
    <x v="3348"/>
    <x v="0"/>
  </r>
  <r>
    <x v="3349"/>
    <x v="0"/>
  </r>
  <r>
    <x v="3350"/>
    <x v="0"/>
  </r>
  <r>
    <x v="3351"/>
    <x v="0"/>
  </r>
  <r>
    <x v="3352"/>
    <x v="0"/>
  </r>
  <r>
    <x v="3353"/>
    <x v="0"/>
  </r>
  <r>
    <x v="3307"/>
    <x v="0"/>
  </r>
  <r>
    <x v="3354"/>
    <x v="0"/>
  </r>
  <r>
    <x v="3355"/>
    <x v="0"/>
  </r>
  <r>
    <x v="3306"/>
    <x v="0"/>
  </r>
  <r>
    <x v="3356"/>
    <x v="0"/>
  </r>
  <r>
    <x v="3357"/>
    <x v="0"/>
  </r>
  <r>
    <x v="3358"/>
    <x v="0"/>
  </r>
  <r>
    <x v="3359"/>
    <x v="0"/>
  </r>
  <r>
    <x v="3360"/>
    <x v="0"/>
  </r>
  <r>
    <x v="3361"/>
    <x v="0"/>
  </r>
  <r>
    <x v="3362"/>
    <x v="0"/>
  </r>
  <r>
    <x v="3363"/>
    <x v="0"/>
  </r>
  <r>
    <x v="3364"/>
    <x v="0"/>
  </r>
  <r>
    <x v="3365"/>
    <x v="0"/>
  </r>
  <r>
    <x v="3366"/>
    <x v="0"/>
  </r>
  <r>
    <x v="3367"/>
    <x v="0"/>
  </r>
  <r>
    <x v="3368"/>
    <x v="0"/>
  </r>
  <r>
    <x v="3369"/>
    <x v="0"/>
  </r>
  <r>
    <x v="3370"/>
    <x v="0"/>
  </r>
  <r>
    <x v="3371"/>
    <x v="0"/>
  </r>
  <r>
    <x v="3372"/>
    <x v="0"/>
  </r>
  <r>
    <x v="3373"/>
    <x v="0"/>
  </r>
  <r>
    <x v="3374"/>
    <x v="0"/>
  </r>
  <r>
    <x v="3375"/>
    <x v="0"/>
  </r>
  <r>
    <x v="3376"/>
    <x v="0"/>
  </r>
  <r>
    <x v="3377"/>
    <x v="0"/>
  </r>
  <r>
    <x v="3378"/>
    <x v="0"/>
  </r>
  <r>
    <x v="3379"/>
    <x v="0"/>
  </r>
  <r>
    <x v="3380"/>
    <x v="0"/>
  </r>
  <r>
    <x v="3381"/>
    <x v="0"/>
  </r>
  <r>
    <x v="3382"/>
    <x v="0"/>
  </r>
  <r>
    <x v="3383"/>
    <x v="0"/>
  </r>
  <r>
    <x v="3384"/>
    <x v="0"/>
  </r>
  <r>
    <x v="3385"/>
    <x v="0"/>
  </r>
  <r>
    <x v="3386"/>
    <x v="0"/>
  </r>
  <r>
    <x v="3387"/>
    <x v="0"/>
  </r>
  <r>
    <x v="3388"/>
    <x v="0"/>
  </r>
  <r>
    <x v="3376"/>
    <x v="0"/>
  </r>
  <r>
    <x v="3389"/>
    <x v="0"/>
  </r>
  <r>
    <x v="3390"/>
    <x v="0"/>
  </r>
  <r>
    <x v="3391"/>
    <x v="0"/>
  </r>
  <r>
    <x v="3392"/>
    <x v="0"/>
  </r>
  <r>
    <x v="3393"/>
    <x v="0"/>
  </r>
  <r>
    <x v="3394"/>
    <x v="0"/>
  </r>
  <r>
    <x v="3395"/>
    <x v="0"/>
  </r>
  <r>
    <x v="3396"/>
    <x v="0"/>
  </r>
  <r>
    <x v="3397"/>
    <x v="0"/>
  </r>
  <r>
    <x v="3398"/>
    <x v="0"/>
  </r>
  <r>
    <x v="3399"/>
    <x v="0"/>
  </r>
  <r>
    <x v="3400"/>
    <x v="0"/>
  </r>
  <r>
    <x v="3401"/>
    <x v="11"/>
  </r>
  <r>
    <x v="3402"/>
    <x v="0"/>
  </r>
  <r>
    <x v="3403"/>
    <x v="0"/>
  </r>
  <r>
    <x v="3404"/>
    <x v="0"/>
  </r>
  <r>
    <x v="3405"/>
    <x v="0"/>
  </r>
  <r>
    <x v="3406"/>
    <x v="0"/>
  </r>
  <r>
    <x v="3407"/>
    <x v="0"/>
  </r>
  <r>
    <x v="3408"/>
    <x v="0"/>
  </r>
  <r>
    <x v="3409"/>
    <x v="0"/>
  </r>
  <r>
    <x v="3410"/>
    <x v="0"/>
  </r>
  <r>
    <x v="3411"/>
    <x v="0"/>
  </r>
  <r>
    <x v="3412"/>
    <x v="0"/>
  </r>
  <r>
    <x v="3413"/>
    <x v="0"/>
  </r>
  <r>
    <x v="3414"/>
    <x v="0"/>
  </r>
  <r>
    <x v="3415"/>
    <x v="0"/>
  </r>
  <r>
    <x v="3416"/>
    <x v="0"/>
  </r>
  <r>
    <x v="3417"/>
    <x v="0"/>
  </r>
  <r>
    <x v="3418"/>
    <x v="0"/>
  </r>
  <r>
    <x v="3419"/>
    <x v="0"/>
  </r>
  <r>
    <x v="3420"/>
    <x v="0"/>
  </r>
  <r>
    <x v="3421"/>
    <x v="0"/>
  </r>
  <r>
    <x v="3422"/>
    <x v="0"/>
  </r>
  <r>
    <x v="3423"/>
    <x v="0"/>
  </r>
  <r>
    <x v="3424"/>
    <x v="0"/>
  </r>
  <r>
    <x v="3425"/>
    <x v="0"/>
  </r>
  <r>
    <x v="3426"/>
    <x v="0"/>
  </r>
  <r>
    <x v="3427"/>
    <x v="0"/>
  </r>
  <r>
    <x v="3428"/>
    <x v="0"/>
  </r>
  <r>
    <x v="3429"/>
    <x v="0"/>
  </r>
  <r>
    <x v="3430"/>
    <x v="0"/>
  </r>
  <r>
    <x v="3431"/>
    <x v="0"/>
  </r>
  <r>
    <x v="3432"/>
    <x v="0"/>
  </r>
  <r>
    <x v="3433"/>
    <x v="0"/>
  </r>
  <r>
    <x v="3434"/>
    <x v="0"/>
  </r>
  <r>
    <x v="3435"/>
    <x v="0"/>
  </r>
  <r>
    <x v="3436"/>
    <x v="0"/>
  </r>
  <r>
    <x v="3437"/>
    <x v="0"/>
  </r>
  <r>
    <x v="3438"/>
    <x v="0"/>
  </r>
  <r>
    <x v="3439"/>
    <x v="0"/>
  </r>
  <r>
    <x v="3440"/>
    <x v="0"/>
  </r>
  <r>
    <x v="3441"/>
    <x v="0"/>
  </r>
  <r>
    <x v="3442"/>
    <x v="0"/>
  </r>
  <r>
    <x v="3443"/>
    <x v="0"/>
  </r>
  <r>
    <x v="3444"/>
    <x v="0"/>
  </r>
  <r>
    <x v="3445"/>
    <x v="0"/>
  </r>
  <r>
    <x v="3446"/>
    <x v="0"/>
  </r>
  <r>
    <x v="3447"/>
    <x v="0"/>
  </r>
  <r>
    <x v="3448"/>
    <x v="0"/>
  </r>
  <r>
    <x v="3449"/>
    <x v="0"/>
  </r>
  <r>
    <x v="3450"/>
    <x v="0"/>
  </r>
  <r>
    <x v="3451"/>
    <x v="0"/>
  </r>
  <r>
    <x v="3452"/>
    <x v="0"/>
  </r>
  <r>
    <x v="3453"/>
    <x v="0"/>
  </r>
  <r>
    <x v="3454"/>
    <x v="0"/>
  </r>
  <r>
    <x v="3455"/>
    <x v="0"/>
  </r>
  <r>
    <x v="3456"/>
    <x v="0"/>
  </r>
  <r>
    <x v="3457"/>
    <x v="0"/>
  </r>
  <r>
    <x v="3458"/>
    <x v="0"/>
  </r>
  <r>
    <x v="3459"/>
    <x v="0"/>
  </r>
  <r>
    <x v="3460"/>
    <x v="0"/>
  </r>
  <r>
    <x v="3461"/>
    <x v="0"/>
  </r>
  <r>
    <x v="3462"/>
    <x v="0"/>
  </r>
  <r>
    <x v="3436"/>
    <x v="0"/>
  </r>
  <r>
    <x v="3463"/>
    <x v="0"/>
  </r>
  <r>
    <x v="3464"/>
    <x v="0"/>
  </r>
  <r>
    <x v="3465"/>
    <x v="0"/>
  </r>
  <r>
    <x v="3466"/>
    <x v="0"/>
  </r>
  <r>
    <x v="3467"/>
    <x v="0"/>
  </r>
  <r>
    <x v="3468"/>
    <x v="0"/>
  </r>
  <r>
    <x v="3469"/>
    <x v="0"/>
  </r>
  <r>
    <x v="3470"/>
    <x v="0"/>
  </r>
  <r>
    <x v="3471"/>
    <x v="0"/>
  </r>
  <r>
    <x v="3472"/>
    <x v="0"/>
  </r>
  <r>
    <x v="3473"/>
    <x v="0"/>
  </r>
  <r>
    <x v="3474"/>
    <x v="0"/>
  </r>
  <r>
    <x v="3475"/>
    <x v="0"/>
  </r>
  <r>
    <x v="3476"/>
    <x v="0"/>
  </r>
  <r>
    <x v="3477"/>
    <x v="0"/>
  </r>
  <r>
    <x v="3478"/>
    <x v="0"/>
  </r>
  <r>
    <x v="3479"/>
    <x v="0"/>
  </r>
  <r>
    <x v="3480"/>
    <x v="0"/>
  </r>
  <r>
    <x v="3481"/>
    <x v="0"/>
  </r>
  <r>
    <x v="3482"/>
    <x v="0"/>
  </r>
  <r>
    <x v="3483"/>
    <x v="0"/>
  </r>
  <r>
    <x v="3484"/>
    <x v="0"/>
  </r>
  <r>
    <x v="3485"/>
    <x v="0"/>
  </r>
  <r>
    <x v="3486"/>
    <x v="0"/>
  </r>
  <r>
    <x v="3487"/>
    <x v="0"/>
  </r>
  <r>
    <x v="3488"/>
    <x v="0"/>
  </r>
  <r>
    <x v="3489"/>
    <x v="0"/>
  </r>
  <r>
    <x v="3490"/>
    <x v="0"/>
  </r>
  <r>
    <x v="3491"/>
    <x v="0"/>
  </r>
  <r>
    <x v="3492"/>
    <x v="0"/>
  </r>
  <r>
    <x v="3493"/>
    <x v="0"/>
  </r>
  <r>
    <x v="3494"/>
    <x v="0"/>
  </r>
  <r>
    <x v="3495"/>
    <x v="0"/>
  </r>
  <r>
    <x v="3496"/>
    <x v="0"/>
  </r>
  <r>
    <x v="3497"/>
    <x v="0"/>
  </r>
  <r>
    <x v="3498"/>
    <x v="0"/>
  </r>
  <r>
    <x v="3499"/>
    <x v="0"/>
  </r>
  <r>
    <x v="3500"/>
    <x v="0"/>
  </r>
  <r>
    <x v="3501"/>
    <x v="0"/>
  </r>
  <r>
    <x v="3502"/>
    <x v="0"/>
  </r>
  <r>
    <x v="3503"/>
    <x v="0"/>
  </r>
  <r>
    <x v="3504"/>
    <x v="0"/>
  </r>
  <r>
    <x v="3505"/>
    <x v="0"/>
  </r>
  <r>
    <x v="3506"/>
    <x v="0"/>
  </r>
  <r>
    <x v="3507"/>
    <x v="0"/>
  </r>
  <r>
    <x v="3508"/>
    <x v="0"/>
  </r>
  <r>
    <x v="3509"/>
    <x v="0"/>
  </r>
  <r>
    <x v="3510"/>
    <x v="0"/>
  </r>
  <r>
    <x v="3511"/>
    <x v="0"/>
  </r>
  <r>
    <x v="3512"/>
    <x v="0"/>
  </r>
  <r>
    <x v="3513"/>
    <x v="0"/>
  </r>
  <r>
    <x v="3514"/>
    <x v="0"/>
  </r>
  <r>
    <x v="3515"/>
    <x v="0"/>
  </r>
  <r>
    <x v="3516"/>
    <x v="0"/>
  </r>
  <r>
    <x v="3517"/>
    <x v="0"/>
  </r>
  <r>
    <x v="3518"/>
    <x v="0"/>
  </r>
  <r>
    <x v="3519"/>
    <x v="0"/>
  </r>
  <r>
    <x v="3520"/>
    <x v="0"/>
  </r>
  <r>
    <x v="3521"/>
    <x v="0"/>
  </r>
  <r>
    <x v="3522"/>
    <x v="0"/>
  </r>
  <r>
    <x v="3523"/>
    <x v="0"/>
  </r>
  <r>
    <x v="3524"/>
    <x v="0"/>
  </r>
  <r>
    <x v="3525"/>
    <x v="0"/>
  </r>
  <r>
    <x v="3526"/>
    <x v="0"/>
  </r>
  <r>
    <x v="3527"/>
    <x v="0"/>
  </r>
  <r>
    <x v="3528"/>
    <x v="0"/>
  </r>
  <r>
    <x v="3529"/>
    <x v="0"/>
  </r>
  <r>
    <x v="3530"/>
    <x v="0"/>
  </r>
  <r>
    <x v="3531"/>
    <x v="0"/>
  </r>
  <r>
    <x v="3532"/>
    <x v="0"/>
  </r>
  <r>
    <x v="3533"/>
    <x v="0"/>
  </r>
  <r>
    <x v="3524"/>
    <x v="0"/>
  </r>
  <r>
    <x v="3534"/>
    <x v="0"/>
  </r>
  <r>
    <x v="3535"/>
    <x v="0"/>
  </r>
  <r>
    <x v="3536"/>
    <x v="0"/>
  </r>
  <r>
    <x v="3537"/>
    <x v="0"/>
  </r>
  <r>
    <x v="3538"/>
    <x v="0"/>
  </r>
  <r>
    <x v="3539"/>
    <x v="0"/>
  </r>
  <r>
    <x v="3540"/>
    <x v="0"/>
  </r>
  <r>
    <x v="3541"/>
    <x v="0"/>
  </r>
  <r>
    <x v="3542"/>
    <x v="0"/>
  </r>
  <r>
    <x v="3543"/>
    <x v="0"/>
  </r>
  <r>
    <x v="3544"/>
    <x v="0"/>
  </r>
  <r>
    <x v="3545"/>
    <x v="0"/>
  </r>
  <r>
    <x v="3546"/>
    <x v="0"/>
  </r>
  <r>
    <x v="3547"/>
    <x v="0"/>
  </r>
  <r>
    <x v="3548"/>
    <x v="0"/>
  </r>
  <r>
    <x v="3549"/>
    <x v="0"/>
  </r>
  <r>
    <x v="3550"/>
    <x v="0"/>
  </r>
  <r>
    <x v="3551"/>
    <x v="0"/>
  </r>
  <r>
    <x v="3552"/>
    <x v="0"/>
  </r>
  <r>
    <x v="3553"/>
    <x v="0"/>
  </r>
  <r>
    <x v="3554"/>
    <x v="0"/>
  </r>
  <r>
    <x v="3555"/>
    <x v="0"/>
  </r>
  <r>
    <x v="3556"/>
    <x v="0"/>
  </r>
  <r>
    <x v="3557"/>
    <x v="0"/>
  </r>
  <r>
    <x v="3558"/>
    <x v="0"/>
  </r>
  <r>
    <x v="3559"/>
    <x v="0"/>
  </r>
  <r>
    <x v="3560"/>
    <x v="0"/>
  </r>
  <r>
    <x v="3550"/>
    <x v="0"/>
  </r>
  <r>
    <x v="3561"/>
    <x v="0"/>
  </r>
  <r>
    <x v="3562"/>
    <x v="13"/>
  </r>
  <r>
    <x v="3557"/>
    <x v="0"/>
  </r>
  <r>
    <x v="3563"/>
    <x v="0"/>
  </r>
  <r>
    <x v="3564"/>
    <x v="0"/>
  </r>
  <r>
    <x v="3565"/>
    <x v="0"/>
  </r>
  <r>
    <x v="3566"/>
    <x v="0"/>
  </r>
  <r>
    <x v="3567"/>
    <x v="0"/>
  </r>
  <r>
    <x v="3568"/>
    <x v="0"/>
  </r>
  <r>
    <x v="3569"/>
    <x v="0"/>
  </r>
  <r>
    <x v="3570"/>
    <x v="0"/>
  </r>
  <r>
    <x v="3571"/>
    <x v="0"/>
  </r>
  <r>
    <x v="3572"/>
    <x v="0"/>
  </r>
  <r>
    <x v="3573"/>
    <x v="0"/>
  </r>
  <r>
    <x v="3574"/>
    <x v="0"/>
  </r>
  <r>
    <x v="3575"/>
    <x v="0"/>
  </r>
  <r>
    <x v="3576"/>
    <x v="0"/>
  </r>
  <r>
    <x v="3577"/>
    <x v="0"/>
  </r>
  <r>
    <x v="3578"/>
    <x v="0"/>
  </r>
  <r>
    <x v="3579"/>
    <x v="0"/>
  </r>
  <r>
    <x v="3580"/>
    <x v="0"/>
  </r>
  <r>
    <x v="3581"/>
    <x v="0"/>
  </r>
  <r>
    <x v="3582"/>
    <x v="0"/>
  </r>
  <r>
    <x v="3583"/>
    <x v="0"/>
  </r>
  <r>
    <x v="3584"/>
    <x v="0"/>
  </r>
  <r>
    <x v="3585"/>
    <x v="0"/>
  </r>
  <r>
    <x v="3586"/>
    <x v="0"/>
  </r>
  <r>
    <x v="3587"/>
    <x v="0"/>
  </r>
  <r>
    <x v="3588"/>
    <x v="0"/>
  </r>
  <r>
    <x v="3589"/>
    <x v="0"/>
  </r>
  <r>
    <x v="3590"/>
    <x v="0"/>
  </r>
  <r>
    <x v="3591"/>
    <x v="0"/>
  </r>
  <r>
    <x v="3592"/>
    <x v="0"/>
  </r>
  <r>
    <x v="3593"/>
    <x v="0"/>
  </r>
  <r>
    <x v="3594"/>
    <x v="0"/>
  </r>
  <r>
    <x v="3595"/>
    <x v="0"/>
  </r>
  <r>
    <x v="3596"/>
    <x v="0"/>
  </r>
  <r>
    <x v="3597"/>
    <x v="0"/>
  </r>
  <r>
    <x v="3598"/>
    <x v="0"/>
  </r>
  <r>
    <x v="3599"/>
    <x v="0"/>
  </r>
  <r>
    <x v="3600"/>
    <x v="0"/>
  </r>
  <r>
    <x v="3601"/>
    <x v="0"/>
  </r>
  <r>
    <x v="3602"/>
    <x v="0"/>
  </r>
  <r>
    <x v="3603"/>
    <x v="0"/>
  </r>
  <r>
    <x v="3604"/>
    <x v="0"/>
  </r>
  <r>
    <x v="3605"/>
    <x v="0"/>
  </r>
  <r>
    <x v="3606"/>
    <x v="0"/>
  </r>
  <r>
    <x v="3607"/>
    <x v="0"/>
  </r>
  <r>
    <x v="3608"/>
    <x v="0"/>
  </r>
  <r>
    <x v="3609"/>
    <x v="0"/>
  </r>
  <r>
    <x v="3610"/>
    <x v="0"/>
  </r>
  <r>
    <x v="3611"/>
    <x v="0"/>
  </r>
  <r>
    <x v="3612"/>
    <x v="0"/>
  </r>
  <r>
    <x v="3613"/>
    <x v="0"/>
  </r>
  <r>
    <x v="3614"/>
    <x v="0"/>
  </r>
  <r>
    <x v="3615"/>
    <x v="0"/>
  </r>
  <r>
    <x v="3616"/>
    <x v="0"/>
  </r>
  <r>
    <x v="3617"/>
    <x v="0"/>
  </r>
  <r>
    <x v="3618"/>
    <x v="0"/>
  </r>
  <r>
    <x v="3619"/>
    <x v="0"/>
  </r>
  <r>
    <x v="3620"/>
    <x v="0"/>
  </r>
  <r>
    <x v="3621"/>
    <x v="0"/>
  </r>
  <r>
    <x v="3622"/>
    <x v="0"/>
  </r>
  <r>
    <x v="3623"/>
    <x v="0"/>
  </r>
  <r>
    <x v="3624"/>
    <x v="0"/>
  </r>
  <r>
    <x v="3625"/>
    <x v="0"/>
  </r>
  <r>
    <x v="3626"/>
    <x v="0"/>
  </r>
  <r>
    <x v="3627"/>
    <x v="0"/>
  </r>
  <r>
    <x v="3628"/>
    <x v="0"/>
  </r>
  <r>
    <x v="3629"/>
    <x v="0"/>
  </r>
  <r>
    <x v="3630"/>
    <x v="0"/>
  </r>
  <r>
    <x v="3631"/>
    <x v="0"/>
  </r>
  <r>
    <x v="3632"/>
    <x v="0"/>
  </r>
  <r>
    <x v="3633"/>
    <x v="0"/>
  </r>
  <r>
    <x v="3634"/>
    <x v="0"/>
  </r>
  <r>
    <x v="3635"/>
    <x v="0"/>
  </r>
  <r>
    <x v="3636"/>
    <x v="0"/>
  </r>
  <r>
    <x v="3637"/>
    <x v="0"/>
  </r>
  <r>
    <x v="3638"/>
    <x v="0"/>
  </r>
  <r>
    <x v="3639"/>
    <x v="0"/>
  </r>
  <r>
    <x v="3640"/>
    <x v="0"/>
  </r>
  <r>
    <x v="3641"/>
    <x v="0"/>
  </r>
  <r>
    <x v="3642"/>
    <x v="0"/>
  </r>
  <r>
    <x v="3643"/>
    <x v="0"/>
  </r>
  <r>
    <x v="3644"/>
    <x v="0"/>
  </r>
  <r>
    <x v="3645"/>
    <x v="0"/>
  </r>
  <r>
    <x v="3646"/>
    <x v="0"/>
  </r>
  <r>
    <x v="3647"/>
    <x v="0"/>
  </r>
  <r>
    <x v="3648"/>
    <x v="0"/>
  </r>
  <r>
    <x v="3649"/>
    <x v="0"/>
  </r>
  <r>
    <x v="3650"/>
    <x v="0"/>
  </r>
  <r>
    <x v="3651"/>
    <x v="0"/>
  </r>
  <r>
    <x v="3652"/>
    <x v="0"/>
  </r>
  <r>
    <x v="3653"/>
    <x v="0"/>
  </r>
  <r>
    <x v="3654"/>
    <x v="0"/>
  </r>
  <r>
    <x v="3655"/>
    <x v="0"/>
  </r>
  <r>
    <x v="3656"/>
    <x v="0"/>
  </r>
  <r>
    <x v="3657"/>
    <x v="0"/>
  </r>
  <r>
    <x v="3658"/>
    <x v="0"/>
  </r>
  <r>
    <x v="3657"/>
    <x v="0"/>
  </r>
  <r>
    <x v="3659"/>
    <x v="0"/>
  </r>
  <r>
    <x v="3660"/>
    <x v="0"/>
  </r>
  <r>
    <x v="3661"/>
    <x v="0"/>
  </r>
  <r>
    <x v="3662"/>
    <x v="0"/>
  </r>
  <r>
    <x v="3663"/>
    <x v="0"/>
  </r>
  <r>
    <x v="3664"/>
    <x v="0"/>
  </r>
  <r>
    <x v="3665"/>
    <x v="0"/>
  </r>
  <r>
    <x v="3666"/>
    <x v="0"/>
  </r>
  <r>
    <x v="3667"/>
    <x v="0"/>
  </r>
  <r>
    <x v="3668"/>
    <x v="0"/>
  </r>
  <r>
    <x v="3669"/>
    <x v="37"/>
  </r>
  <r>
    <x v="3670"/>
    <x v="0"/>
  </r>
  <r>
    <x v="3671"/>
    <x v="0"/>
  </r>
  <r>
    <x v="3672"/>
    <x v="0"/>
  </r>
  <r>
    <x v="3673"/>
    <x v="0"/>
  </r>
  <r>
    <x v="3674"/>
    <x v="0"/>
  </r>
  <r>
    <x v="3675"/>
    <x v="0"/>
  </r>
  <r>
    <x v="3676"/>
    <x v="0"/>
  </r>
  <r>
    <x v="3677"/>
    <x v="0"/>
  </r>
  <r>
    <x v="3678"/>
    <x v="0"/>
  </r>
  <r>
    <x v="3679"/>
    <x v="0"/>
  </r>
  <r>
    <x v="3680"/>
    <x v="0"/>
  </r>
  <r>
    <x v="3681"/>
    <x v="0"/>
  </r>
  <r>
    <x v="3682"/>
    <x v="0"/>
  </r>
  <r>
    <x v="3683"/>
    <x v="0"/>
  </r>
  <r>
    <x v="3684"/>
    <x v="0"/>
  </r>
  <r>
    <x v="3685"/>
    <x v="0"/>
  </r>
  <r>
    <x v="3686"/>
    <x v="0"/>
  </r>
  <r>
    <x v="3687"/>
    <x v="0"/>
  </r>
  <r>
    <x v="3688"/>
    <x v="0"/>
  </r>
  <r>
    <x v="3689"/>
    <x v="0"/>
  </r>
  <r>
    <x v="3690"/>
    <x v="0"/>
  </r>
  <r>
    <x v="3691"/>
    <x v="0"/>
  </r>
  <r>
    <x v="3692"/>
    <x v="0"/>
  </r>
  <r>
    <x v="3693"/>
    <x v="0"/>
  </r>
  <r>
    <x v="3694"/>
    <x v="0"/>
  </r>
  <r>
    <x v="3695"/>
    <x v="0"/>
  </r>
  <r>
    <x v="3696"/>
    <x v="0"/>
  </r>
  <r>
    <x v="3697"/>
    <x v="0"/>
  </r>
  <r>
    <x v="3698"/>
    <x v="0"/>
  </r>
  <r>
    <x v="3699"/>
    <x v="0"/>
  </r>
  <r>
    <x v="3700"/>
    <x v="0"/>
  </r>
  <r>
    <x v="3701"/>
    <x v="0"/>
  </r>
  <r>
    <x v="3702"/>
    <x v="0"/>
  </r>
  <r>
    <x v="3703"/>
    <x v="0"/>
  </r>
  <r>
    <x v="3704"/>
    <x v="0"/>
  </r>
  <r>
    <x v="3705"/>
    <x v="0"/>
  </r>
  <r>
    <x v="3706"/>
    <x v="0"/>
  </r>
  <r>
    <x v="3707"/>
    <x v="0"/>
  </r>
  <r>
    <x v="3708"/>
    <x v="0"/>
  </r>
  <r>
    <x v="3709"/>
    <x v="0"/>
  </r>
  <r>
    <x v="3710"/>
    <x v="0"/>
  </r>
  <r>
    <x v="3711"/>
    <x v="0"/>
  </r>
  <r>
    <x v="3712"/>
    <x v="0"/>
  </r>
  <r>
    <x v="3713"/>
    <x v="0"/>
  </r>
  <r>
    <x v="3714"/>
    <x v="0"/>
  </r>
  <r>
    <x v="3715"/>
    <x v="0"/>
  </r>
  <r>
    <x v="3716"/>
    <x v="0"/>
  </r>
  <r>
    <x v="3717"/>
    <x v="0"/>
  </r>
  <r>
    <x v="3718"/>
    <x v="0"/>
  </r>
  <r>
    <x v="3719"/>
    <x v="0"/>
  </r>
  <r>
    <x v="3720"/>
    <x v="0"/>
  </r>
  <r>
    <x v="3721"/>
    <x v="0"/>
  </r>
  <r>
    <x v="3722"/>
    <x v="0"/>
  </r>
  <r>
    <x v="3723"/>
    <x v="0"/>
  </r>
  <r>
    <x v="3724"/>
    <x v="0"/>
  </r>
  <r>
    <x v="3725"/>
    <x v="0"/>
  </r>
  <r>
    <x v="3726"/>
    <x v="0"/>
  </r>
  <r>
    <x v="3727"/>
    <x v="0"/>
  </r>
  <r>
    <x v="3728"/>
    <x v="0"/>
  </r>
  <r>
    <x v="3729"/>
    <x v="0"/>
  </r>
  <r>
    <x v="3730"/>
    <x v="0"/>
  </r>
  <r>
    <x v="3731"/>
    <x v="0"/>
  </r>
  <r>
    <x v="3732"/>
    <x v="0"/>
  </r>
  <r>
    <x v="3733"/>
    <x v="0"/>
  </r>
  <r>
    <x v="3734"/>
    <x v="0"/>
  </r>
  <r>
    <x v="3735"/>
    <x v="0"/>
  </r>
  <r>
    <x v="3736"/>
    <x v="0"/>
  </r>
  <r>
    <x v="3737"/>
    <x v="0"/>
  </r>
  <r>
    <x v="3738"/>
    <x v="0"/>
  </r>
  <r>
    <x v="3739"/>
    <x v="0"/>
  </r>
  <r>
    <x v="3740"/>
    <x v="0"/>
  </r>
  <r>
    <x v="3741"/>
    <x v="0"/>
  </r>
  <r>
    <x v="3742"/>
    <x v="0"/>
  </r>
  <r>
    <x v="3743"/>
    <x v="0"/>
  </r>
  <r>
    <x v="3744"/>
    <x v="0"/>
  </r>
  <r>
    <x v="3745"/>
    <x v="0"/>
  </r>
  <r>
    <x v="3746"/>
    <x v="0"/>
  </r>
  <r>
    <x v="3747"/>
    <x v="0"/>
  </r>
  <r>
    <x v="3748"/>
    <x v="0"/>
  </r>
  <r>
    <x v="3749"/>
    <x v="0"/>
  </r>
  <r>
    <x v="3750"/>
    <x v="0"/>
  </r>
  <r>
    <x v="3751"/>
    <x v="0"/>
  </r>
  <r>
    <x v="3752"/>
    <x v="0"/>
  </r>
  <r>
    <x v="3753"/>
    <x v="0"/>
  </r>
  <r>
    <x v="3754"/>
    <x v="0"/>
  </r>
  <r>
    <x v="3755"/>
    <x v="0"/>
  </r>
  <r>
    <x v="3756"/>
    <x v="0"/>
  </r>
  <r>
    <x v="3757"/>
    <x v="0"/>
  </r>
  <r>
    <x v="3758"/>
    <x v="0"/>
  </r>
  <r>
    <x v="3759"/>
    <x v="0"/>
  </r>
  <r>
    <x v="3760"/>
    <x v="0"/>
  </r>
  <r>
    <x v="3761"/>
    <x v="0"/>
  </r>
  <r>
    <x v="3762"/>
    <x v="0"/>
  </r>
  <r>
    <x v="3763"/>
    <x v="0"/>
  </r>
  <r>
    <x v="3764"/>
    <x v="0"/>
  </r>
  <r>
    <x v="3765"/>
    <x v="0"/>
  </r>
  <r>
    <x v="3766"/>
    <x v="0"/>
  </r>
  <r>
    <x v="3767"/>
    <x v="0"/>
  </r>
  <r>
    <x v="3768"/>
    <x v="0"/>
  </r>
  <r>
    <x v="3769"/>
    <x v="0"/>
  </r>
  <r>
    <x v="3770"/>
    <x v="0"/>
  </r>
  <r>
    <x v="3771"/>
    <x v="0"/>
  </r>
  <r>
    <x v="3772"/>
    <x v="0"/>
  </r>
  <r>
    <x v="3773"/>
    <x v="0"/>
  </r>
  <r>
    <x v="3774"/>
    <x v="0"/>
  </r>
  <r>
    <x v="3775"/>
    <x v="0"/>
  </r>
  <r>
    <x v="3776"/>
    <x v="0"/>
  </r>
  <r>
    <x v="3777"/>
    <x v="0"/>
  </r>
  <r>
    <x v="3772"/>
    <x v="0"/>
  </r>
  <r>
    <x v="3778"/>
    <x v="0"/>
  </r>
  <r>
    <x v="3779"/>
    <x v="0"/>
  </r>
  <r>
    <x v="3780"/>
    <x v="0"/>
  </r>
  <r>
    <x v="3781"/>
    <x v="0"/>
  </r>
  <r>
    <x v="3780"/>
    <x v="0"/>
  </r>
  <r>
    <x v="3782"/>
    <x v="0"/>
  </r>
  <r>
    <x v="3783"/>
    <x v="0"/>
  </r>
  <r>
    <x v="3784"/>
    <x v="0"/>
  </r>
  <r>
    <x v="3785"/>
    <x v="0"/>
  </r>
  <r>
    <x v="3786"/>
    <x v="0"/>
  </r>
  <r>
    <x v="3787"/>
    <x v="0"/>
  </r>
  <r>
    <x v="3788"/>
    <x v="0"/>
  </r>
  <r>
    <x v="3789"/>
    <x v="0"/>
  </r>
  <r>
    <x v="3790"/>
    <x v="0"/>
  </r>
  <r>
    <x v="3791"/>
    <x v="0"/>
  </r>
  <r>
    <x v="3792"/>
    <x v="0"/>
  </r>
  <r>
    <x v="3793"/>
    <x v="0"/>
  </r>
  <r>
    <x v="3794"/>
    <x v="0"/>
  </r>
  <r>
    <x v="3795"/>
    <x v="0"/>
  </r>
  <r>
    <x v="3796"/>
    <x v="0"/>
  </r>
  <r>
    <x v="3797"/>
    <x v="0"/>
  </r>
  <r>
    <x v="3798"/>
    <x v="0"/>
  </r>
  <r>
    <x v="3799"/>
    <x v="0"/>
  </r>
  <r>
    <x v="3800"/>
    <x v="0"/>
  </r>
  <r>
    <x v="3801"/>
    <x v="0"/>
  </r>
  <r>
    <x v="3802"/>
    <x v="0"/>
  </r>
  <r>
    <x v="3803"/>
    <x v="0"/>
  </r>
  <r>
    <x v="3804"/>
    <x v="0"/>
  </r>
  <r>
    <x v="3805"/>
    <x v="0"/>
  </r>
  <r>
    <x v="3806"/>
    <x v="0"/>
  </r>
  <r>
    <x v="3807"/>
    <x v="0"/>
  </r>
  <r>
    <x v="3808"/>
    <x v="0"/>
  </r>
  <r>
    <x v="3809"/>
    <x v="0"/>
  </r>
  <r>
    <x v="3810"/>
    <x v="0"/>
  </r>
  <r>
    <x v="3811"/>
    <x v="0"/>
  </r>
  <r>
    <x v="3812"/>
    <x v="0"/>
  </r>
  <r>
    <x v="3813"/>
    <x v="0"/>
  </r>
  <r>
    <x v="3814"/>
    <x v="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920">
  <r>
    <x v="0"/>
    <x v="0"/>
    <x v="0"/>
  </r>
  <r>
    <x v="0"/>
    <x v="1"/>
    <x v="1"/>
  </r>
  <r>
    <x v="1"/>
    <x v="2"/>
    <x v="2"/>
  </r>
  <r>
    <x v="0"/>
    <x v="2"/>
    <x v="3"/>
  </r>
  <r>
    <x v="1"/>
    <x v="3"/>
    <x v="4"/>
  </r>
  <r>
    <x v="2"/>
    <x v="3"/>
    <x v="5"/>
  </r>
  <r>
    <x v="0"/>
    <x v="3"/>
    <x v="6"/>
  </r>
  <r>
    <x v="3"/>
    <x v="3"/>
    <x v="7"/>
  </r>
  <r>
    <x v="1"/>
    <x v="4"/>
    <x v="8"/>
  </r>
  <r>
    <x v="1"/>
    <x v="4"/>
    <x v="9"/>
  </r>
  <r>
    <x v="4"/>
    <x v="4"/>
    <x v="10"/>
  </r>
  <r>
    <x v="5"/>
    <x v="4"/>
    <x v="11"/>
  </r>
  <r>
    <x v="1"/>
    <x v="4"/>
    <x v="12"/>
  </r>
  <r>
    <x v="1"/>
    <x v="5"/>
    <x v="13"/>
  </r>
  <r>
    <x v="1"/>
    <x v="5"/>
    <x v="14"/>
  </r>
  <r>
    <x v="2"/>
    <x v="5"/>
    <x v="15"/>
  </r>
  <r>
    <x v="1"/>
    <x v="5"/>
    <x v="16"/>
  </r>
  <r>
    <x v="4"/>
    <x v="5"/>
    <x v="17"/>
  </r>
  <r>
    <x v="0"/>
    <x v="5"/>
    <x v="18"/>
  </r>
  <r>
    <x v="1"/>
    <x v="5"/>
    <x v="19"/>
  </r>
  <r>
    <x v="6"/>
    <x v="6"/>
    <x v="20"/>
  </r>
  <r>
    <x v="1"/>
    <x v="6"/>
    <x v="21"/>
  </r>
  <r>
    <x v="0"/>
    <x v="6"/>
    <x v="22"/>
  </r>
  <r>
    <x v="0"/>
    <x v="6"/>
    <x v="23"/>
  </r>
  <r>
    <x v="6"/>
    <x v="6"/>
    <x v="24"/>
  </r>
  <r>
    <x v="0"/>
    <x v="6"/>
    <x v="25"/>
  </r>
  <r>
    <x v="0"/>
    <x v="6"/>
    <x v="26"/>
  </r>
  <r>
    <x v="5"/>
    <x v="6"/>
    <x v="27"/>
  </r>
  <r>
    <x v="1"/>
    <x v="7"/>
    <x v="28"/>
  </r>
  <r>
    <x v="1"/>
    <x v="7"/>
    <x v="29"/>
  </r>
  <r>
    <x v="1"/>
    <x v="7"/>
    <x v="30"/>
  </r>
  <r>
    <x v="4"/>
    <x v="7"/>
    <x v="31"/>
  </r>
  <r>
    <x v="0"/>
    <x v="7"/>
    <x v="32"/>
  </r>
  <r>
    <x v="6"/>
    <x v="7"/>
    <x v="33"/>
  </r>
  <r>
    <x v="0"/>
    <x v="7"/>
    <x v="34"/>
  </r>
  <r>
    <x v="4"/>
    <x v="7"/>
    <x v="35"/>
  </r>
  <r>
    <x v="2"/>
    <x v="7"/>
    <x v="36"/>
  </r>
  <r>
    <x v="4"/>
    <x v="7"/>
    <x v="37"/>
  </r>
  <r>
    <x v="1"/>
    <x v="7"/>
    <x v="38"/>
  </r>
  <r>
    <x v="7"/>
    <x v="7"/>
    <x v="39"/>
  </r>
  <r>
    <x v="6"/>
    <x v="7"/>
    <x v="40"/>
  </r>
  <r>
    <x v="7"/>
    <x v="7"/>
    <x v="41"/>
  </r>
  <r>
    <x v="8"/>
    <x v="7"/>
    <x v="42"/>
  </r>
  <r>
    <x v="9"/>
    <x v="7"/>
    <x v="43"/>
  </r>
  <r>
    <x v="4"/>
    <x v="7"/>
    <x v="44"/>
  </r>
  <r>
    <x v="4"/>
    <x v="7"/>
    <x v="45"/>
  </r>
  <r>
    <x v="4"/>
    <x v="7"/>
    <x v="46"/>
  </r>
  <r>
    <x v="6"/>
    <x v="8"/>
    <x v="47"/>
  </r>
  <r>
    <x v="2"/>
    <x v="8"/>
    <x v="48"/>
  </r>
  <r>
    <x v="5"/>
    <x v="8"/>
    <x v="49"/>
  </r>
  <r>
    <x v="1"/>
    <x v="8"/>
    <x v="50"/>
  </r>
  <r>
    <x v="1"/>
    <x v="8"/>
    <x v="51"/>
  </r>
  <r>
    <x v="0"/>
    <x v="8"/>
    <x v="52"/>
  </r>
  <r>
    <x v="6"/>
    <x v="8"/>
    <x v="53"/>
  </r>
  <r>
    <x v="1"/>
    <x v="8"/>
    <x v="54"/>
  </r>
  <r>
    <x v="4"/>
    <x v="8"/>
    <x v="55"/>
  </r>
  <r>
    <x v="6"/>
    <x v="8"/>
    <x v="56"/>
  </r>
  <r>
    <x v="6"/>
    <x v="8"/>
    <x v="57"/>
  </r>
  <r>
    <x v="4"/>
    <x v="8"/>
    <x v="58"/>
  </r>
  <r>
    <x v="4"/>
    <x v="8"/>
    <x v="59"/>
  </r>
  <r>
    <x v="0"/>
    <x v="8"/>
    <x v="60"/>
  </r>
  <r>
    <x v="4"/>
    <x v="8"/>
    <x v="61"/>
  </r>
  <r>
    <x v="9"/>
    <x v="8"/>
    <x v="62"/>
  </r>
  <r>
    <x v="6"/>
    <x v="9"/>
    <x v="63"/>
  </r>
  <r>
    <x v="6"/>
    <x v="9"/>
    <x v="64"/>
  </r>
  <r>
    <x v="6"/>
    <x v="9"/>
    <x v="65"/>
  </r>
  <r>
    <x v="1"/>
    <x v="9"/>
    <x v="66"/>
  </r>
  <r>
    <x v="6"/>
    <x v="9"/>
    <x v="67"/>
  </r>
  <r>
    <x v="1"/>
    <x v="9"/>
    <x v="68"/>
  </r>
  <r>
    <x v="0"/>
    <x v="9"/>
    <x v="69"/>
  </r>
  <r>
    <x v="6"/>
    <x v="9"/>
    <x v="70"/>
  </r>
  <r>
    <x v="0"/>
    <x v="9"/>
    <x v="71"/>
  </r>
  <r>
    <x v="4"/>
    <x v="9"/>
    <x v="72"/>
  </r>
  <r>
    <x v="2"/>
    <x v="9"/>
    <x v="73"/>
  </r>
  <r>
    <x v="2"/>
    <x v="9"/>
    <x v="74"/>
  </r>
  <r>
    <x v="4"/>
    <x v="9"/>
    <x v="75"/>
  </r>
  <r>
    <x v="4"/>
    <x v="9"/>
    <x v="76"/>
  </r>
  <r>
    <x v="2"/>
    <x v="9"/>
    <x v="77"/>
  </r>
  <r>
    <x v="4"/>
    <x v="9"/>
    <x v="78"/>
  </r>
  <r>
    <x v="5"/>
    <x v="9"/>
    <x v="79"/>
  </r>
  <r>
    <x v="6"/>
    <x v="9"/>
    <x v="80"/>
  </r>
  <r>
    <x v="4"/>
    <x v="9"/>
    <x v="81"/>
  </r>
  <r>
    <x v="5"/>
    <x v="9"/>
    <x v="79"/>
  </r>
  <r>
    <x v="5"/>
    <x v="9"/>
    <x v="82"/>
  </r>
  <r>
    <x v="4"/>
    <x v="9"/>
    <x v="83"/>
  </r>
  <r>
    <x v="5"/>
    <x v="9"/>
    <x v="84"/>
  </r>
  <r>
    <x v="9"/>
    <x v="9"/>
    <x v="85"/>
  </r>
  <r>
    <x v="9"/>
    <x v="9"/>
    <x v="86"/>
  </r>
  <r>
    <x v="6"/>
    <x v="9"/>
    <x v="87"/>
  </r>
  <r>
    <x v="1"/>
    <x v="10"/>
    <x v="88"/>
  </r>
  <r>
    <x v="6"/>
    <x v="10"/>
    <x v="89"/>
  </r>
  <r>
    <x v="2"/>
    <x v="10"/>
    <x v="90"/>
  </r>
  <r>
    <x v="6"/>
    <x v="10"/>
    <x v="91"/>
  </r>
  <r>
    <x v="2"/>
    <x v="10"/>
    <x v="92"/>
  </r>
  <r>
    <x v="2"/>
    <x v="10"/>
    <x v="93"/>
  </r>
  <r>
    <x v="1"/>
    <x v="10"/>
    <x v="94"/>
  </r>
  <r>
    <x v="7"/>
    <x v="10"/>
    <x v="95"/>
  </r>
  <r>
    <x v="1"/>
    <x v="10"/>
    <x v="96"/>
  </r>
  <r>
    <x v="10"/>
    <x v="10"/>
    <x v="97"/>
  </r>
  <r>
    <x v="4"/>
    <x v="10"/>
    <x v="98"/>
  </r>
  <r>
    <x v="4"/>
    <x v="10"/>
    <x v="99"/>
  </r>
  <r>
    <x v="6"/>
    <x v="10"/>
    <x v="100"/>
  </r>
  <r>
    <x v="6"/>
    <x v="10"/>
    <x v="101"/>
  </r>
  <r>
    <x v="4"/>
    <x v="10"/>
    <x v="102"/>
  </r>
  <r>
    <x v="5"/>
    <x v="10"/>
    <x v="103"/>
  </r>
  <r>
    <x v="4"/>
    <x v="10"/>
    <x v="104"/>
  </r>
  <r>
    <x v="4"/>
    <x v="10"/>
    <x v="105"/>
  </r>
  <r>
    <x v="4"/>
    <x v="10"/>
    <x v="106"/>
  </r>
  <r>
    <x v="4"/>
    <x v="10"/>
    <x v="107"/>
  </r>
  <r>
    <x v="6"/>
    <x v="10"/>
    <x v="108"/>
  </r>
  <r>
    <x v="5"/>
    <x v="10"/>
    <x v="109"/>
  </r>
  <r>
    <x v="2"/>
    <x v="10"/>
    <x v="110"/>
  </r>
  <r>
    <x v="0"/>
    <x v="10"/>
    <x v="111"/>
  </r>
  <r>
    <x v="1"/>
    <x v="11"/>
    <x v="112"/>
  </r>
  <r>
    <x v="1"/>
    <x v="11"/>
    <x v="113"/>
  </r>
  <r>
    <x v="1"/>
    <x v="11"/>
    <x v="114"/>
  </r>
  <r>
    <x v="6"/>
    <x v="11"/>
    <x v="115"/>
  </r>
  <r>
    <x v="1"/>
    <x v="11"/>
    <x v="116"/>
  </r>
  <r>
    <x v="1"/>
    <x v="11"/>
    <x v="117"/>
  </r>
  <r>
    <x v="6"/>
    <x v="11"/>
    <x v="118"/>
  </r>
  <r>
    <x v="6"/>
    <x v="11"/>
    <x v="119"/>
  </r>
  <r>
    <x v="8"/>
    <x v="11"/>
    <x v="120"/>
  </r>
  <r>
    <x v="6"/>
    <x v="11"/>
    <x v="121"/>
  </r>
  <r>
    <x v="0"/>
    <x v="11"/>
    <x v="122"/>
  </r>
  <r>
    <x v="5"/>
    <x v="11"/>
    <x v="123"/>
  </r>
  <r>
    <x v="1"/>
    <x v="11"/>
    <x v="112"/>
  </r>
  <r>
    <x v="1"/>
    <x v="11"/>
    <x v="124"/>
  </r>
  <r>
    <x v="1"/>
    <x v="11"/>
    <x v="125"/>
  </r>
  <r>
    <x v="0"/>
    <x v="11"/>
    <x v="126"/>
  </r>
  <r>
    <x v="4"/>
    <x v="11"/>
    <x v="127"/>
  </r>
  <r>
    <x v="0"/>
    <x v="11"/>
    <x v="128"/>
  </r>
  <r>
    <x v="1"/>
    <x v="11"/>
    <x v="129"/>
  </r>
  <r>
    <x v="6"/>
    <x v="11"/>
    <x v="130"/>
  </r>
  <r>
    <x v="4"/>
    <x v="11"/>
    <x v="131"/>
  </r>
  <r>
    <x v="4"/>
    <x v="11"/>
    <x v="132"/>
  </r>
  <r>
    <x v="0"/>
    <x v="11"/>
    <x v="133"/>
  </r>
  <r>
    <x v="4"/>
    <x v="11"/>
    <x v="134"/>
  </r>
  <r>
    <x v="2"/>
    <x v="11"/>
    <x v="135"/>
  </r>
  <r>
    <x v="2"/>
    <x v="11"/>
    <x v="136"/>
  </r>
  <r>
    <x v="4"/>
    <x v="11"/>
    <x v="137"/>
  </r>
  <r>
    <x v="2"/>
    <x v="11"/>
    <x v="138"/>
  </r>
  <r>
    <x v="6"/>
    <x v="11"/>
    <x v="139"/>
  </r>
  <r>
    <x v="5"/>
    <x v="11"/>
    <x v="140"/>
  </r>
  <r>
    <x v="2"/>
    <x v="11"/>
    <x v="141"/>
  </r>
  <r>
    <x v="1"/>
    <x v="11"/>
    <x v="142"/>
  </r>
  <r>
    <x v="6"/>
    <x v="11"/>
    <x v="143"/>
  </r>
  <r>
    <x v="1"/>
    <x v="11"/>
    <x v="144"/>
  </r>
  <r>
    <x v="1"/>
    <x v="11"/>
    <x v="145"/>
  </r>
  <r>
    <x v="1"/>
    <x v="11"/>
    <x v="146"/>
  </r>
  <r>
    <x v="4"/>
    <x v="11"/>
    <x v="147"/>
  </r>
  <r>
    <x v="2"/>
    <x v="11"/>
    <x v="148"/>
  </r>
  <r>
    <x v="4"/>
    <x v="11"/>
    <x v="149"/>
  </r>
  <r>
    <x v="5"/>
    <x v="11"/>
    <x v="150"/>
  </r>
  <r>
    <x v="6"/>
    <x v="11"/>
    <x v="151"/>
  </r>
  <r>
    <x v="4"/>
    <x v="11"/>
    <x v="152"/>
  </r>
  <r>
    <x v="4"/>
    <x v="11"/>
    <x v="153"/>
  </r>
  <r>
    <x v="4"/>
    <x v="11"/>
    <x v="154"/>
  </r>
  <r>
    <x v="9"/>
    <x v="11"/>
    <x v="155"/>
  </r>
  <r>
    <x v="4"/>
    <x v="11"/>
    <x v="156"/>
  </r>
  <r>
    <x v="4"/>
    <x v="11"/>
    <x v="157"/>
  </r>
  <r>
    <x v="9"/>
    <x v="11"/>
    <x v="158"/>
  </r>
  <r>
    <x v="4"/>
    <x v="11"/>
    <x v="159"/>
  </r>
  <r>
    <x v="1"/>
    <x v="12"/>
    <x v="160"/>
  </r>
  <r>
    <x v="11"/>
    <x v="12"/>
    <x v="161"/>
  </r>
  <r>
    <x v="1"/>
    <x v="12"/>
    <x v="162"/>
  </r>
  <r>
    <x v="6"/>
    <x v="12"/>
    <x v="163"/>
  </r>
  <r>
    <x v="1"/>
    <x v="12"/>
    <x v="164"/>
  </r>
  <r>
    <x v="6"/>
    <x v="12"/>
    <x v="165"/>
  </r>
  <r>
    <x v="1"/>
    <x v="12"/>
    <x v="166"/>
  </r>
  <r>
    <x v="2"/>
    <x v="12"/>
    <x v="167"/>
  </r>
  <r>
    <x v="6"/>
    <x v="12"/>
    <x v="168"/>
  </r>
  <r>
    <x v="2"/>
    <x v="12"/>
    <x v="169"/>
  </r>
  <r>
    <x v="1"/>
    <x v="12"/>
    <x v="170"/>
  </r>
  <r>
    <x v="2"/>
    <x v="12"/>
    <x v="171"/>
  </r>
  <r>
    <x v="1"/>
    <x v="12"/>
    <x v="172"/>
  </r>
  <r>
    <x v="4"/>
    <x v="12"/>
    <x v="173"/>
  </r>
  <r>
    <x v="1"/>
    <x v="12"/>
    <x v="174"/>
  </r>
  <r>
    <x v="4"/>
    <x v="12"/>
    <x v="175"/>
  </r>
  <r>
    <x v="0"/>
    <x v="12"/>
    <x v="176"/>
  </r>
  <r>
    <x v="1"/>
    <x v="12"/>
    <x v="177"/>
  </r>
  <r>
    <x v="0"/>
    <x v="12"/>
    <x v="178"/>
  </r>
  <r>
    <x v="6"/>
    <x v="12"/>
    <x v="179"/>
  </r>
  <r>
    <x v="9"/>
    <x v="12"/>
    <x v="180"/>
  </r>
  <r>
    <x v="4"/>
    <x v="12"/>
    <x v="181"/>
  </r>
  <r>
    <x v="4"/>
    <x v="12"/>
    <x v="182"/>
  </r>
  <r>
    <x v="6"/>
    <x v="12"/>
    <x v="183"/>
  </r>
  <r>
    <x v="5"/>
    <x v="12"/>
    <x v="184"/>
  </r>
  <r>
    <x v="5"/>
    <x v="12"/>
    <x v="185"/>
  </r>
  <r>
    <x v="2"/>
    <x v="12"/>
    <x v="186"/>
  </r>
  <r>
    <x v="4"/>
    <x v="12"/>
    <x v="187"/>
  </r>
  <r>
    <x v="5"/>
    <x v="12"/>
    <x v="188"/>
  </r>
  <r>
    <x v="4"/>
    <x v="12"/>
    <x v="189"/>
  </r>
  <r>
    <x v="4"/>
    <x v="12"/>
    <x v="190"/>
  </r>
  <r>
    <x v="4"/>
    <x v="12"/>
    <x v="191"/>
  </r>
  <r>
    <x v="4"/>
    <x v="12"/>
    <x v="192"/>
  </r>
  <r>
    <x v="1"/>
    <x v="12"/>
    <x v="193"/>
  </r>
  <r>
    <x v="0"/>
    <x v="12"/>
    <x v="194"/>
  </r>
  <r>
    <x v="7"/>
    <x v="12"/>
    <x v="195"/>
  </r>
  <r>
    <x v="6"/>
    <x v="12"/>
    <x v="196"/>
  </r>
  <r>
    <x v="1"/>
    <x v="12"/>
    <x v="164"/>
  </r>
  <r>
    <x v="4"/>
    <x v="12"/>
    <x v="197"/>
  </r>
  <r>
    <x v="2"/>
    <x v="12"/>
    <x v="198"/>
  </r>
  <r>
    <x v="4"/>
    <x v="12"/>
    <x v="199"/>
  </r>
  <r>
    <x v="9"/>
    <x v="12"/>
    <x v="200"/>
  </r>
  <r>
    <x v="6"/>
    <x v="12"/>
    <x v="201"/>
  </r>
  <r>
    <x v="2"/>
    <x v="12"/>
    <x v="202"/>
  </r>
  <r>
    <x v="11"/>
    <x v="12"/>
    <x v="203"/>
  </r>
  <r>
    <x v="2"/>
    <x v="12"/>
    <x v="204"/>
  </r>
  <r>
    <x v="5"/>
    <x v="12"/>
    <x v="205"/>
  </r>
  <r>
    <x v="4"/>
    <x v="12"/>
    <x v="206"/>
  </r>
  <r>
    <x v="4"/>
    <x v="12"/>
    <x v="207"/>
  </r>
  <r>
    <x v="0"/>
    <x v="12"/>
    <x v="208"/>
  </r>
  <r>
    <x v="4"/>
    <x v="12"/>
    <x v="209"/>
  </r>
  <r>
    <x v="5"/>
    <x v="12"/>
    <x v="210"/>
  </r>
  <r>
    <x v="4"/>
    <x v="12"/>
    <x v="211"/>
  </r>
  <r>
    <x v="11"/>
    <x v="12"/>
    <x v="212"/>
  </r>
  <r>
    <x v="1"/>
    <x v="12"/>
    <x v="213"/>
  </r>
  <r>
    <x v="1"/>
    <x v="13"/>
    <x v="214"/>
  </r>
  <r>
    <x v="6"/>
    <x v="13"/>
    <x v="215"/>
  </r>
  <r>
    <x v="1"/>
    <x v="13"/>
    <x v="216"/>
  </r>
  <r>
    <x v="1"/>
    <x v="13"/>
    <x v="217"/>
  </r>
  <r>
    <x v="1"/>
    <x v="13"/>
    <x v="218"/>
  </r>
  <r>
    <x v="6"/>
    <x v="13"/>
    <x v="219"/>
  </r>
  <r>
    <x v="1"/>
    <x v="13"/>
    <x v="220"/>
  </r>
  <r>
    <x v="6"/>
    <x v="13"/>
    <x v="221"/>
  </r>
  <r>
    <x v="4"/>
    <x v="13"/>
    <x v="222"/>
  </r>
  <r>
    <x v="2"/>
    <x v="13"/>
    <x v="223"/>
  </r>
  <r>
    <x v="0"/>
    <x v="13"/>
    <x v="224"/>
  </r>
  <r>
    <x v="1"/>
    <x v="13"/>
    <x v="225"/>
  </r>
  <r>
    <x v="6"/>
    <x v="13"/>
    <x v="226"/>
  </r>
  <r>
    <x v="2"/>
    <x v="13"/>
    <x v="227"/>
  </r>
  <r>
    <x v="6"/>
    <x v="13"/>
    <x v="228"/>
  </r>
  <r>
    <x v="1"/>
    <x v="13"/>
    <x v="229"/>
  </r>
  <r>
    <x v="4"/>
    <x v="13"/>
    <x v="230"/>
  </r>
  <r>
    <x v="4"/>
    <x v="13"/>
    <x v="231"/>
  </r>
  <r>
    <x v="2"/>
    <x v="13"/>
    <x v="232"/>
  </r>
  <r>
    <x v="2"/>
    <x v="13"/>
    <x v="233"/>
  </r>
  <r>
    <x v="1"/>
    <x v="13"/>
    <x v="234"/>
  </r>
  <r>
    <x v="6"/>
    <x v="13"/>
    <x v="235"/>
  </r>
  <r>
    <x v="1"/>
    <x v="13"/>
    <x v="236"/>
  </r>
  <r>
    <x v="0"/>
    <x v="13"/>
    <x v="237"/>
  </r>
  <r>
    <x v="2"/>
    <x v="13"/>
    <x v="238"/>
  </r>
  <r>
    <x v="12"/>
    <x v="13"/>
    <x v="239"/>
  </r>
  <r>
    <x v="4"/>
    <x v="13"/>
    <x v="231"/>
  </r>
  <r>
    <x v="2"/>
    <x v="13"/>
    <x v="240"/>
  </r>
  <r>
    <x v="4"/>
    <x v="13"/>
    <x v="241"/>
  </r>
  <r>
    <x v="7"/>
    <x v="13"/>
    <x v="242"/>
  </r>
  <r>
    <x v="1"/>
    <x v="13"/>
    <x v="229"/>
  </r>
  <r>
    <x v="1"/>
    <x v="13"/>
    <x v="243"/>
  </r>
  <r>
    <x v="1"/>
    <x v="13"/>
    <x v="244"/>
  </r>
  <r>
    <x v="7"/>
    <x v="13"/>
    <x v="242"/>
  </r>
  <r>
    <x v="4"/>
    <x v="13"/>
    <x v="245"/>
  </r>
  <r>
    <x v="4"/>
    <x v="13"/>
    <x v="246"/>
  </r>
  <r>
    <x v="4"/>
    <x v="13"/>
    <x v="247"/>
  </r>
  <r>
    <x v="11"/>
    <x v="13"/>
    <x v="248"/>
  </r>
  <r>
    <x v="2"/>
    <x v="13"/>
    <x v="249"/>
  </r>
  <r>
    <x v="13"/>
    <x v="13"/>
    <x v="250"/>
  </r>
  <r>
    <x v="0"/>
    <x v="13"/>
    <x v="251"/>
  </r>
  <r>
    <x v="4"/>
    <x v="13"/>
    <x v="252"/>
  </r>
  <r>
    <x v="0"/>
    <x v="13"/>
    <x v="253"/>
  </r>
  <r>
    <x v="5"/>
    <x v="13"/>
    <x v="254"/>
  </r>
  <r>
    <x v="0"/>
    <x v="13"/>
    <x v="251"/>
  </r>
  <r>
    <x v="4"/>
    <x v="13"/>
    <x v="255"/>
  </r>
  <r>
    <x v="4"/>
    <x v="13"/>
    <x v="256"/>
  </r>
  <r>
    <x v="4"/>
    <x v="13"/>
    <x v="257"/>
  </r>
  <r>
    <x v="4"/>
    <x v="13"/>
    <x v="258"/>
  </r>
  <r>
    <x v="4"/>
    <x v="13"/>
    <x v="259"/>
  </r>
  <r>
    <x v="4"/>
    <x v="13"/>
    <x v="260"/>
  </r>
  <r>
    <x v="0"/>
    <x v="13"/>
    <x v="261"/>
  </r>
  <r>
    <x v="5"/>
    <x v="13"/>
    <x v="262"/>
  </r>
  <r>
    <x v="4"/>
    <x v="13"/>
    <x v="263"/>
  </r>
  <r>
    <x v="7"/>
    <x v="13"/>
    <x v="242"/>
  </r>
  <r>
    <x v="4"/>
    <x v="13"/>
    <x v="264"/>
  </r>
  <r>
    <x v="6"/>
    <x v="14"/>
    <x v="265"/>
  </r>
  <r>
    <x v="1"/>
    <x v="14"/>
    <x v="266"/>
  </r>
  <r>
    <x v="1"/>
    <x v="14"/>
    <x v="267"/>
  </r>
  <r>
    <x v="6"/>
    <x v="14"/>
    <x v="268"/>
  </r>
  <r>
    <x v="1"/>
    <x v="14"/>
    <x v="269"/>
  </r>
  <r>
    <x v="6"/>
    <x v="14"/>
    <x v="270"/>
  </r>
  <r>
    <x v="4"/>
    <x v="14"/>
    <x v="271"/>
  </r>
  <r>
    <x v="1"/>
    <x v="14"/>
    <x v="272"/>
  </r>
  <r>
    <x v="6"/>
    <x v="14"/>
    <x v="273"/>
  </r>
  <r>
    <x v="6"/>
    <x v="14"/>
    <x v="274"/>
  </r>
  <r>
    <x v="2"/>
    <x v="14"/>
    <x v="275"/>
  </r>
  <r>
    <x v="0"/>
    <x v="14"/>
    <x v="276"/>
  </r>
  <r>
    <x v="1"/>
    <x v="14"/>
    <x v="277"/>
  </r>
  <r>
    <x v="0"/>
    <x v="14"/>
    <x v="278"/>
  </r>
  <r>
    <x v="9"/>
    <x v="14"/>
    <x v="279"/>
  </r>
  <r>
    <x v="6"/>
    <x v="14"/>
    <x v="280"/>
  </r>
  <r>
    <x v="1"/>
    <x v="14"/>
    <x v="281"/>
  </r>
  <r>
    <x v="0"/>
    <x v="14"/>
    <x v="282"/>
  </r>
  <r>
    <x v="4"/>
    <x v="14"/>
    <x v="283"/>
  </r>
  <r>
    <x v="6"/>
    <x v="14"/>
    <x v="284"/>
  </r>
  <r>
    <x v="1"/>
    <x v="14"/>
    <x v="285"/>
  </r>
  <r>
    <x v="6"/>
    <x v="14"/>
    <x v="286"/>
  </r>
  <r>
    <x v="7"/>
    <x v="14"/>
    <x v="287"/>
  </r>
  <r>
    <x v="1"/>
    <x v="14"/>
    <x v="288"/>
  </r>
  <r>
    <x v="1"/>
    <x v="14"/>
    <x v="289"/>
  </r>
  <r>
    <x v="6"/>
    <x v="14"/>
    <x v="290"/>
  </r>
  <r>
    <x v="4"/>
    <x v="14"/>
    <x v="291"/>
  </r>
  <r>
    <x v="5"/>
    <x v="14"/>
    <x v="292"/>
  </r>
  <r>
    <x v="2"/>
    <x v="14"/>
    <x v="293"/>
  </r>
  <r>
    <x v="2"/>
    <x v="14"/>
    <x v="294"/>
  </r>
  <r>
    <x v="4"/>
    <x v="14"/>
    <x v="295"/>
  </r>
  <r>
    <x v="2"/>
    <x v="14"/>
    <x v="296"/>
  </r>
  <r>
    <x v="4"/>
    <x v="14"/>
    <x v="297"/>
  </r>
  <r>
    <x v="6"/>
    <x v="14"/>
    <x v="268"/>
  </r>
  <r>
    <x v="0"/>
    <x v="14"/>
    <x v="298"/>
  </r>
  <r>
    <x v="6"/>
    <x v="14"/>
    <x v="299"/>
  </r>
  <r>
    <x v="1"/>
    <x v="14"/>
    <x v="300"/>
  </r>
  <r>
    <x v="2"/>
    <x v="14"/>
    <x v="301"/>
  </r>
  <r>
    <x v="2"/>
    <x v="14"/>
    <x v="302"/>
  </r>
  <r>
    <x v="0"/>
    <x v="14"/>
    <x v="303"/>
  </r>
  <r>
    <x v="4"/>
    <x v="14"/>
    <x v="304"/>
  </r>
  <r>
    <x v="4"/>
    <x v="14"/>
    <x v="305"/>
  </r>
  <r>
    <x v="11"/>
    <x v="14"/>
    <x v="306"/>
  </r>
  <r>
    <x v="5"/>
    <x v="14"/>
    <x v="307"/>
  </r>
  <r>
    <x v="1"/>
    <x v="14"/>
    <x v="308"/>
  </r>
  <r>
    <x v="1"/>
    <x v="14"/>
    <x v="309"/>
  </r>
  <r>
    <x v="5"/>
    <x v="14"/>
    <x v="310"/>
  </r>
  <r>
    <x v="4"/>
    <x v="14"/>
    <x v="311"/>
  </r>
  <r>
    <x v="4"/>
    <x v="14"/>
    <x v="312"/>
  </r>
  <r>
    <x v="4"/>
    <x v="14"/>
    <x v="313"/>
  </r>
  <r>
    <x v="6"/>
    <x v="14"/>
    <x v="314"/>
  </r>
  <r>
    <x v="4"/>
    <x v="14"/>
    <x v="315"/>
  </r>
  <r>
    <x v="0"/>
    <x v="14"/>
    <x v="316"/>
  </r>
  <r>
    <x v="5"/>
    <x v="14"/>
    <x v="317"/>
  </r>
  <r>
    <x v="0"/>
    <x v="14"/>
    <x v="318"/>
  </r>
  <r>
    <x v="4"/>
    <x v="14"/>
    <x v="319"/>
  </r>
  <r>
    <x v="4"/>
    <x v="14"/>
    <x v="320"/>
  </r>
  <r>
    <x v="6"/>
    <x v="14"/>
    <x v="321"/>
  </r>
  <r>
    <x v="4"/>
    <x v="14"/>
    <x v="322"/>
  </r>
  <r>
    <x v="4"/>
    <x v="14"/>
    <x v="323"/>
  </r>
  <r>
    <x v="5"/>
    <x v="14"/>
    <x v="324"/>
  </r>
  <r>
    <x v="1"/>
    <x v="14"/>
    <x v="266"/>
  </r>
  <r>
    <x v="0"/>
    <x v="14"/>
    <x v="325"/>
  </r>
  <r>
    <x v="5"/>
    <x v="14"/>
    <x v="326"/>
  </r>
  <r>
    <x v="4"/>
    <x v="14"/>
    <x v="327"/>
  </r>
  <r>
    <x v="5"/>
    <x v="14"/>
    <x v="328"/>
  </r>
  <r>
    <x v="0"/>
    <x v="14"/>
    <x v="329"/>
  </r>
  <r>
    <x v="4"/>
    <x v="14"/>
    <x v="330"/>
  </r>
  <r>
    <x v="5"/>
    <x v="14"/>
    <x v="331"/>
  </r>
  <r>
    <x v="5"/>
    <x v="14"/>
    <x v="332"/>
  </r>
  <r>
    <x v="1"/>
    <x v="14"/>
    <x v="333"/>
  </r>
  <r>
    <x v="5"/>
    <x v="14"/>
    <x v="334"/>
  </r>
  <r>
    <x v="5"/>
    <x v="14"/>
    <x v="335"/>
  </r>
  <r>
    <x v="4"/>
    <x v="14"/>
    <x v="336"/>
  </r>
  <r>
    <x v="11"/>
    <x v="14"/>
    <x v="337"/>
  </r>
  <r>
    <x v="11"/>
    <x v="14"/>
    <x v="338"/>
  </r>
  <r>
    <x v="4"/>
    <x v="14"/>
    <x v="311"/>
  </r>
  <r>
    <x v="1"/>
    <x v="14"/>
    <x v="339"/>
  </r>
  <r>
    <x v="2"/>
    <x v="14"/>
    <x v="340"/>
  </r>
  <r>
    <x v="0"/>
    <x v="14"/>
    <x v="341"/>
  </r>
  <r>
    <x v="4"/>
    <x v="14"/>
    <x v="342"/>
  </r>
  <r>
    <x v="0"/>
    <x v="14"/>
    <x v="298"/>
  </r>
  <r>
    <x v="5"/>
    <x v="14"/>
    <x v="343"/>
  </r>
  <r>
    <x v="9"/>
    <x v="14"/>
    <x v="344"/>
  </r>
  <r>
    <x v="5"/>
    <x v="14"/>
    <x v="345"/>
  </r>
  <r>
    <x v="4"/>
    <x v="15"/>
    <x v="346"/>
  </r>
  <r>
    <x v="1"/>
    <x v="15"/>
    <x v="347"/>
  </r>
  <r>
    <x v="1"/>
    <x v="15"/>
    <x v="348"/>
  </r>
  <r>
    <x v="1"/>
    <x v="15"/>
    <x v="349"/>
  </r>
  <r>
    <x v="4"/>
    <x v="15"/>
    <x v="350"/>
  </r>
  <r>
    <x v="1"/>
    <x v="15"/>
    <x v="351"/>
  </r>
  <r>
    <x v="6"/>
    <x v="15"/>
    <x v="352"/>
  </r>
  <r>
    <x v="0"/>
    <x v="15"/>
    <x v="353"/>
  </r>
  <r>
    <x v="0"/>
    <x v="15"/>
    <x v="354"/>
  </r>
  <r>
    <x v="6"/>
    <x v="15"/>
    <x v="355"/>
  </r>
  <r>
    <x v="11"/>
    <x v="15"/>
    <x v="356"/>
  </r>
  <r>
    <x v="1"/>
    <x v="15"/>
    <x v="357"/>
  </r>
  <r>
    <x v="11"/>
    <x v="15"/>
    <x v="358"/>
  </r>
  <r>
    <x v="1"/>
    <x v="15"/>
    <x v="359"/>
  </r>
  <r>
    <x v="4"/>
    <x v="15"/>
    <x v="360"/>
  </r>
  <r>
    <x v="4"/>
    <x v="15"/>
    <x v="361"/>
  </r>
  <r>
    <x v="5"/>
    <x v="15"/>
    <x v="362"/>
  </r>
  <r>
    <x v="0"/>
    <x v="15"/>
    <x v="363"/>
  </r>
  <r>
    <x v="0"/>
    <x v="15"/>
    <x v="364"/>
  </r>
  <r>
    <x v="5"/>
    <x v="15"/>
    <x v="365"/>
  </r>
  <r>
    <x v="2"/>
    <x v="15"/>
    <x v="366"/>
  </r>
  <r>
    <x v="2"/>
    <x v="15"/>
    <x v="367"/>
  </r>
  <r>
    <x v="2"/>
    <x v="15"/>
    <x v="368"/>
  </r>
  <r>
    <x v="1"/>
    <x v="15"/>
    <x v="369"/>
  </r>
  <r>
    <x v="4"/>
    <x v="15"/>
    <x v="370"/>
  </r>
  <r>
    <x v="2"/>
    <x v="15"/>
    <x v="371"/>
  </r>
  <r>
    <x v="6"/>
    <x v="15"/>
    <x v="372"/>
  </r>
  <r>
    <x v="2"/>
    <x v="15"/>
    <x v="373"/>
  </r>
  <r>
    <x v="6"/>
    <x v="15"/>
    <x v="374"/>
  </r>
  <r>
    <x v="5"/>
    <x v="15"/>
    <x v="375"/>
  </r>
  <r>
    <x v="4"/>
    <x v="15"/>
    <x v="376"/>
  </r>
  <r>
    <x v="1"/>
    <x v="15"/>
    <x v="377"/>
  </r>
  <r>
    <x v="1"/>
    <x v="15"/>
    <x v="378"/>
  </r>
  <r>
    <x v="4"/>
    <x v="15"/>
    <x v="379"/>
  </r>
  <r>
    <x v="4"/>
    <x v="15"/>
    <x v="380"/>
  </r>
  <r>
    <x v="6"/>
    <x v="15"/>
    <x v="381"/>
  </r>
  <r>
    <x v="4"/>
    <x v="15"/>
    <x v="382"/>
  </r>
  <r>
    <x v="4"/>
    <x v="15"/>
    <x v="383"/>
  </r>
  <r>
    <x v="5"/>
    <x v="15"/>
    <x v="384"/>
  </r>
  <r>
    <x v="6"/>
    <x v="15"/>
    <x v="385"/>
  </r>
  <r>
    <x v="4"/>
    <x v="15"/>
    <x v="386"/>
  </r>
  <r>
    <x v="4"/>
    <x v="15"/>
    <x v="387"/>
  </r>
  <r>
    <x v="0"/>
    <x v="15"/>
    <x v="388"/>
  </r>
  <r>
    <x v="2"/>
    <x v="15"/>
    <x v="389"/>
  </r>
  <r>
    <x v="4"/>
    <x v="15"/>
    <x v="390"/>
  </r>
  <r>
    <x v="4"/>
    <x v="15"/>
    <x v="380"/>
  </r>
  <r>
    <x v="5"/>
    <x v="15"/>
    <x v="391"/>
  </r>
  <r>
    <x v="4"/>
    <x v="15"/>
    <x v="392"/>
  </r>
  <r>
    <x v="10"/>
    <x v="15"/>
    <x v="393"/>
  </r>
  <r>
    <x v="4"/>
    <x v="15"/>
    <x v="394"/>
  </r>
  <r>
    <x v="1"/>
    <x v="15"/>
    <x v="395"/>
  </r>
  <r>
    <x v="5"/>
    <x v="15"/>
    <x v="396"/>
  </r>
  <r>
    <x v="4"/>
    <x v="15"/>
    <x v="397"/>
  </r>
  <r>
    <x v="4"/>
    <x v="15"/>
    <x v="398"/>
  </r>
  <r>
    <x v="2"/>
    <x v="15"/>
    <x v="399"/>
  </r>
  <r>
    <x v="0"/>
    <x v="15"/>
    <x v="400"/>
  </r>
  <r>
    <x v="5"/>
    <x v="15"/>
    <x v="401"/>
  </r>
  <r>
    <x v="4"/>
    <x v="15"/>
    <x v="402"/>
  </r>
  <r>
    <x v="1"/>
    <x v="15"/>
    <x v="403"/>
  </r>
  <r>
    <x v="5"/>
    <x v="15"/>
    <x v="404"/>
  </r>
  <r>
    <x v="6"/>
    <x v="15"/>
    <x v="405"/>
  </r>
  <r>
    <x v="5"/>
    <x v="15"/>
    <x v="406"/>
  </r>
  <r>
    <x v="5"/>
    <x v="15"/>
    <x v="407"/>
  </r>
  <r>
    <x v="2"/>
    <x v="15"/>
    <x v="408"/>
  </r>
  <r>
    <x v="2"/>
    <x v="15"/>
    <x v="409"/>
  </r>
  <r>
    <x v="4"/>
    <x v="15"/>
    <x v="410"/>
  </r>
  <r>
    <x v="2"/>
    <x v="15"/>
    <x v="411"/>
  </r>
  <r>
    <x v="2"/>
    <x v="15"/>
    <x v="412"/>
  </r>
  <r>
    <x v="4"/>
    <x v="15"/>
    <x v="413"/>
  </r>
  <r>
    <x v="6"/>
    <x v="15"/>
    <x v="414"/>
  </r>
  <r>
    <x v="5"/>
    <x v="15"/>
    <x v="415"/>
  </r>
  <r>
    <x v="4"/>
    <x v="15"/>
    <x v="416"/>
  </r>
  <r>
    <x v="4"/>
    <x v="15"/>
    <x v="417"/>
  </r>
  <r>
    <x v="4"/>
    <x v="15"/>
    <x v="418"/>
  </r>
  <r>
    <x v="0"/>
    <x v="15"/>
    <x v="419"/>
  </r>
  <r>
    <x v="4"/>
    <x v="15"/>
    <x v="420"/>
  </r>
  <r>
    <x v="5"/>
    <x v="15"/>
    <x v="421"/>
  </r>
  <r>
    <x v="5"/>
    <x v="15"/>
    <x v="422"/>
  </r>
  <r>
    <x v="0"/>
    <x v="15"/>
    <x v="423"/>
  </r>
  <r>
    <x v="0"/>
    <x v="15"/>
    <x v="424"/>
  </r>
  <r>
    <x v="11"/>
    <x v="15"/>
    <x v="425"/>
  </r>
  <r>
    <x v="7"/>
    <x v="15"/>
    <x v="426"/>
  </r>
  <r>
    <x v="4"/>
    <x v="15"/>
    <x v="427"/>
  </r>
  <r>
    <x v="0"/>
    <x v="15"/>
    <x v="428"/>
  </r>
  <r>
    <x v="9"/>
    <x v="15"/>
    <x v="429"/>
  </r>
  <r>
    <x v="0"/>
    <x v="15"/>
    <x v="430"/>
  </r>
  <r>
    <x v="5"/>
    <x v="15"/>
    <x v="431"/>
  </r>
  <r>
    <x v="5"/>
    <x v="15"/>
    <x v="432"/>
  </r>
  <r>
    <x v="4"/>
    <x v="15"/>
    <x v="433"/>
  </r>
  <r>
    <x v="5"/>
    <x v="15"/>
    <x v="434"/>
  </r>
  <r>
    <x v="0"/>
    <x v="15"/>
    <x v="435"/>
  </r>
  <r>
    <x v="4"/>
    <x v="15"/>
    <x v="436"/>
  </r>
  <r>
    <x v="1"/>
    <x v="16"/>
    <x v="437"/>
  </r>
  <r>
    <x v="6"/>
    <x v="16"/>
    <x v="438"/>
  </r>
  <r>
    <x v="6"/>
    <x v="16"/>
    <x v="439"/>
  </r>
  <r>
    <x v="1"/>
    <x v="16"/>
    <x v="440"/>
  </r>
  <r>
    <x v="6"/>
    <x v="16"/>
    <x v="441"/>
  </r>
  <r>
    <x v="1"/>
    <x v="16"/>
    <x v="442"/>
  </r>
  <r>
    <x v="4"/>
    <x v="16"/>
    <x v="443"/>
  </r>
  <r>
    <x v="1"/>
    <x v="16"/>
    <x v="444"/>
  </r>
  <r>
    <x v="1"/>
    <x v="16"/>
    <x v="445"/>
  </r>
  <r>
    <x v="1"/>
    <x v="16"/>
    <x v="446"/>
  </r>
  <r>
    <x v="4"/>
    <x v="16"/>
    <x v="447"/>
  </r>
  <r>
    <x v="1"/>
    <x v="16"/>
    <x v="448"/>
  </r>
  <r>
    <x v="4"/>
    <x v="16"/>
    <x v="449"/>
  </r>
  <r>
    <x v="6"/>
    <x v="16"/>
    <x v="450"/>
  </r>
  <r>
    <x v="6"/>
    <x v="16"/>
    <x v="451"/>
  </r>
  <r>
    <x v="6"/>
    <x v="16"/>
    <x v="452"/>
  </r>
  <r>
    <x v="4"/>
    <x v="16"/>
    <x v="453"/>
  </r>
  <r>
    <x v="0"/>
    <x v="16"/>
    <x v="454"/>
  </r>
  <r>
    <x v="0"/>
    <x v="16"/>
    <x v="455"/>
  </r>
  <r>
    <x v="4"/>
    <x v="16"/>
    <x v="456"/>
  </r>
  <r>
    <x v="1"/>
    <x v="16"/>
    <x v="457"/>
  </r>
  <r>
    <x v="4"/>
    <x v="16"/>
    <x v="458"/>
  </r>
  <r>
    <x v="4"/>
    <x v="16"/>
    <x v="459"/>
  </r>
  <r>
    <x v="0"/>
    <x v="16"/>
    <x v="460"/>
  </r>
  <r>
    <x v="2"/>
    <x v="16"/>
    <x v="461"/>
  </r>
  <r>
    <x v="0"/>
    <x v="16"/>
    <x v="462"/>
  </r>
  <r>
    <x v="1"/>
    <x v="16"/>
    <x v="463"/>
  </r>
  <r>
    <x v="0"/>
    <x v="16"/>
    <x v="464"/>
  </r>
  <r>
    <x v="1"/>
    <x v="16"/>
    <x v="465"/>
  </r>
  <r>
    <x v="4"/>
    <x v="16"/>
    <x v="466"/>
  </r>
  <r>
    <x v="4"/>
    <x v="16"/>
    <x v="467"/>
  </r>
  <r>
    <x v="1"/>
    <x v="16"/>
    <x v="468"/>
  </r>
  <r>
    <x v="2"/>
    <x v="16"/>
    <x v="469"/>
  </r>
  <r>
    <x v="0"/>
    <x v="16"/>
    <x v="470"/>
  </r>
  <r>
    <x v="1"/>
    <x v="16"/>
    <x v="471"/>
  </r>
  <r>
    <x v="4"/>
    <x v="16"/>
    <x v="472"/>
  </r>
  <r>
    <x v="4"/>
    <x v="16"/>
    <x v="473"/>
  </r>
  <r>
    <x v="1"/>
    <x v="16"/>
    <x v="474"/>
  </r>
  <r>
    <x v="2"/>
    <x v="16"/>
    <x v="475"/>
  </r>
  <r>
    <x v="1"/>
    <x v="16"/>
    <x v="476"/>
  </r>
  <r>
    <x v="5"/>
    <x v="16"/>
    <x v="477"/>
  </r>
  <r>
    <x v="5"/>
    <x v="16"/>
    <x v="478"/>
  </r>
  <r>
    <x v="1"/>
    <x v="16"/>
    <x v="479"/>
  </r>
  <r>
    <x v="1"/>
    <x v="16"/>
    <x v="480"/>
  </r>
  <r>
    <x v="5"/>
    <x v="16"/>
    <x v="481"/>
  </r>
  <r>
    <x v="4"/>
    <x v="16"/>
    <x v="482"/>
  </r>
  <r>
    <x v="5"/>
    <x v="16"/>
    <x v="483"/>
  </r>
  <r>
    <x v="4"/>
    <x v="16"/>
    <x v="484"/>
  </r>
  <r>
    <x v="4"/>
    <x v="16"/>
    <x v="485"/>
  </r>
  <r>
    <x v="2"/>
    <x v="16"/>
    <x v="486"/>
  </r>
  <r>
    <x v="5"/>
    <x v="16"/>
    <x v="487"/>
  </r>
  <r>
    <x v="4"/>
    <x v="16"/>
    <x v="488"/>
  </r>
  <r>
    <x v="4"/>
    <x v="16"/>
    <x v="489"/>
  </r>
  <r>
    <x v="4"/>
    <x v="16"/>
    <x v="490"/>
  </r>
  <r>
    <x v="6"/>
    <x v="16"/>
    <x v="491"/>
  </r>
  <r>
    <x v="5"/>
    <x v="16"/>
    <x v="492"/>
  </r>
  <r>
    <x v="12"/>
    <x v="16"/>
    <x v="493"/>
  </r>
  <r>
    <x v="4"/>
    <x v="16"/>
    <x v="494"/>
  </r>
  <r>
    <x v="4"/>
    <x v="16"/>
    <x v="494"/>
  </r>
  <r>
    <x v="4"/>
    <x v="16"/>
    <x v="495"/>
  </r>
  <r>
    <x v="5"/>
    <x v="16"/>
    <x v="496"/>
  </r>
  <r>
    <x v="5"/>
    <x v="16"/>
    <x v="497"/>
  </r>
  <r>
    <x v="2"/>
    <x v="16"/>
    <x v="498"/>
  </r>
  <r>
    <x v="4"/>
    <x v="16"/>
    <x v="499"/>
  </r>
  <r>
    <x v="5"/>
    <x v="16"/>
    <x v="500"/>
  </r>
  <r>
    <x v="4"/>
    <x v="16"/>
    <x v="501"/>
  </r>
  <r>
    <x v="2"/>
    <x v="16"/>
    <x v="502"/>
  </r>
  <r>
    <x v="1"/>
    <x v="16"/>
    <x v="503"/>
  </r>
  <r>
    <x v="0"/>
    <x v="16"/>
    <x v="504"/>
  </r>
  <r>
    <x v="5"/>
    <x v="16"/>
    <x v="505"/>
  </r>
  <r>
    <x v="1"/>
    <x v="16"/>
    <x v="506"/>
  </r>
  <r>
    <x v="4"/>
    <x v="16"/>
    <x v="507"/>
  </r>
  <r>
    <x v="4"/>
    <x v="16"/>
    <x v="508"/>
  </r>
  <r>
    <x v="2"/>
    <x v="16"/>
    <x v="509"/>
  </r>
  <r>
    <x v="0"/>
    <x v="16"/>
    <x v="510"/>
  </r>
  <r>
    <x v="5"/>
    <x v="16"/>
    <x v="511"/>
  </r>
  <r>
    <x v="4"/>
    <x v="16"/>
    <x v="512"/>
  </r>
  <r>
    <x v="4"/>
    <x v="16"/>
    <x v="513"/>
  </r>
  <r>
    <x v="4"/>
    <x v="16"/>
    <x v="514"/>
  </r>
  <r>
    <x v="2"/>
    <x v="16"/>
    <x v="515"/>
  </r>
  <r>
    <x v="0"/>
    <x v="16"/>
    <x v="516"/>
  </r>
  <r>
    <x v="0"/>
    <x v="16"/>
    <x v="517"/>
  </r>
  <r>
    <x v="5"/>
    <x v="16"/>
    <x v="518"/>
  </r>
  <r>
    <x v="5"/>
    <x v="16"/>
    <x v="519"/>
  </r>
  <r>
    <x v="4"/>
    <x v="16"/>
    <x v="520"/>
  </r>
  <r>
    <x v="4"/>
    <x v="16"/>
    <x v="521"/>
  </r>
  <r>
    <x v="4"/>
    <x v="16"/>
    <x v="522"/>
  </r>
  <r>
    <x v="5"/>
    <x v="16"/>
    <x v="523"/>
  </r>
  <r>
    <x v="9"/>
    <x v="16"/>
    <x v="524"/>
  </r>
  <r>
    <x v="5"/>
    <x v="16"/>
    <x v="525"/>
  </r>
  <r>
    <x v="5"/>
    <x v="16"/>
    <x v="526"/>
  </r>
  <r>
    <x v="4"/>
    <x v="16"/>
    <x v="527"/>
  </r>
  <r>
    <x v="9"/>
    <x v="16"/>
    <x v="528"/>
  </r>
  <r>
    <x v="5"/>
    <x v="16"/>
    <x v="529"/>
  </r>
  <r>
    <x v="1"/>
    <x v="16"/>
    <x v="530"/>
  </r>
  <r>
    <x v="1"/>
    <x v="16"/>
    <x v="531"/>
  </r>
  <r>
    <x v="2"/>
    <x v="16"/>
    <x v="532"/>
  </r>
  <r>
    <x v="1"/>
    <x v="16"/>
    <x v="533"/>
  </r>
  <r>
    <x v="6"/>
    <x v="16"/>
    <x v="534"/>
  </r>
  <r>
    <x v="2"/>
    <x v="16"/>
    <x v="535"/>
  </r>
  <r>
    <x v="5"/>
    <x v="16"/>
    <x v="536"/>
  </r>
  <r>
    <x v="9"/>
    <x v="16"/>
    <x v="537"/>
  </r>
  <r>
    <x v="5"/>
    <x v="16"/>
    <x v="538"/>
  </r>
  <r>
    <x v="1"/>
    <x v="17"/>
    <x v="539"/>
  </r>
  <r>
    <x v="6"/>
    <x v="17"/>
    <x v="540"/>
  </r>
  <r>
    <x v="6"/>
    <x v="17"/>
    <x v="541"/>
  </r>
  <r>
    <x v="1"/>
    <x v="17"/>
    <x v="542"/>
  </r>
  <r>
    <x v="6"/>
    <x v="17"/>
    <x v="543"/>
  </r>
  <r>
    <x v="6"/>
    <x v="17"/>
    <x v="544"/>
  </r>
  <r>
    <x v="6"/>
    <x v="17"/>
    <x v="545"/>
  </r>
  <r>
    <x v="1"/>
    <x v="17"/>
    <x v="546"/>
  </r>
  <r>
    <x v="1"/>
    <x v="17"/>
    <x v="547"/>
  </r>
  <r>
    <x v="1"/>
    <x v="17"/>
    <x v="548"/>
  </r>
  <r>
    <x v="2"/>
    <x v="17"/>
    <x v="549"/>
  </r>
  <r>
    <x v="4"/>
    <x v="17"/>
    <x v="550"/>
  </r>
  <r>
    <x v="0"/>
    <x v="17"/>
    <x v="551"/>
  </r>
  <r>
    <x v="6"/>
    <x v="17"/>
    <x v="552"/>
  </r>
  <r>
    <x v="1"/>
    <x v="17"/>
    <x v="553"/>
  </r>
  <r>
    <x v="11"/>
    <x v="17"/>
    <x v="554"/>
  </r>
  <r>
    <x v="1"/>
    <x v="17"/>
    <x v="548"/>
  </r>
  <r>
    <x v="0"/>
    <x v="17"/>
    <x v="555"/>
  </r>
  <r>
    <x v="4"/>
    <x v="17"/>
    <x v="556"/>
  </r>
  <r>
    <x v="0"/>
    <x v="17"/>
    <x v="557"/>
  </r>
  <r>
    <x v="0"/>
    <x v="17"/>
    <x v="558"/>
  </r>
  <r>
    <x v="11"/>
    <x v="17"/>
    <x v="559"/>
  </r>
  <r>
    <x v="12"/>
    <x v="17"/>
    <x v="560"/>
  </r>
  <r>
    <x v="2"/>
    <x v="17"/>
    <x v="561"/>
  </r>
  <r>
    <x v="7"/>
    <x v="17"/>
    <x v="562"/>
  </r>
  <r>
    <x v="2"/>
    <x v="17"/>
    <x v="563"/>
  </r>
  <r>
    <x v="8"/>
    <x v="17"/>
    <x v="564"/>
  </r>
  <r>
    <x v="0"/>
    <x v="17"/>
    <x v="565"/>
  </r>
  <r>
    <x v="4"/>
    <x v="17"/>
    <x v="566"/>
  </r>
  <r>
    <x v="11"/>
    <x v="17"/>
    <x v="567"/>
  </r>
  <r>
    <x v="4"/>
    <x v="17"/>
    <x v="568"/>
  </r>
  <r>
    <x v="2"/>
    <x v="17"/>
    <x v="569"/>
  </r>
  <r>
    <x v="2"/>
    <x v="17"/>
    <x v="570"/>
  </r>
  <r>
    <x v="2"/>
    <x v="17"/>
    <x v="571"/>
  </r>
  <r>
    <x v="4"/>
    <x v="17"/>
    <x v="572"/>
  </r>
  <r>
    <x v="4"/>
    <x v="17"/>
    <x v="573"/>
  </r>
  <r>
    <x v="4"/>
    <x v="17"/>
    <x v="574"/>
  </r>
  <r>
    <x v="2"/>
    <x v="17"/>
    <x v="575"/>
  </r>
  <r>
    <x v="1"/>
    <x v="17"/>
    <x v="576"/>
  </r>
  <r>
    <x v="2"/>
    <x v="17"/>
    <x v="577"/>
  </r>
  <r>
    <x v="2"/>
    <x v="17"/>
    <x v="577"/>
  </r>
  <r>
    <x v="4"/>
    <x v="17"/>
    <x v="578"/>
  </r>
  <r>
    <x v="2"/>
    <x v="17"/>
    <x v="579"/>
  </r>
  <r>
    <x v="7"/>
    <x v="17"/>
    <x v="580"/>
  </r>
  <r>
    <x v="2"/>
    <x v="17"/>
    <x v="581"/>
  </r>
  <r>
    <x v="4"/>
    <x v="17"/>
    <x v="582"/>
  </r>
  <r>
    <x v="4"/>
    <x v="17"/>
    <x v="583"/>
  </r>
  <r>
    <x v="4"/>
    <x v="17"/>
    <x v="584"/>
  </r>
  <r>
    <x v="5"/>
    <x v="17"/>
    <x v="585"/>
  </r>
  <r>
    <x v="5"/>
    <x v="17"/>
    <x v="586"/>
  </r>
  <r>
    <x v="1"/>
    <x v="17"/>
    <x v="587"/>
  </r>
  <r>
    <x v="4"/>
    <x v="17"/>
    <x v="588"/>
  </r>
  <r>
    <x v="4"/>
    <x v="17"/>
    <x v="589"/>
  </r>
  <r>
    <x v="4"/>
    <x v="17"/>
    <x v="590"/>
  </r>
  <r>
    <x v="6"/>
    <x v="17"/>
    <x v="591"/>
  </r>
  <r>
    <x v="0"/>
    <x v="17"/>
    <x v="592"/>
  </r>
  <r>
    <x v="5"/>
    <x v="17"/>
    <x v="593"/>
  </r>
  <r>
    <x v="5"/>
    <x v="17"/>
    <x v="594"/>
  </r>
  <r>
    <x v="6"/>
    <x v="17"/>
    <x v="595"/>
  </r>
  <r>
    <x v="4"/>
    <x v="17"/>
    <x v="596"/>
  </r>
  <r>
    <x v="0"/>
    <x v="17"/>
    <x v="597"/>
  </r>
  <r>
    <x v="4"/>
    <x v="17"/>
    <x v="598"/>
  </r>
  <r>
    <x v="0"/>
    <x v="17"/>
    <x v="599"/>
  </r>
  <r>
    <x v="4"/>
    <x v="17"/>
    <x v="600"/>
  </r>
  <r>
    <x v="4"/>
    <x v="17"/>
    <x v="601"/>
  </r>
  <r>
    <x v="5"/>
    <x v="17"/>
    <x v="602"/>
  </r>
  <r>
    <x v="4"/>
    <x v="17"/>
    <x v="603"/>
  </r>
  <r>
    <x v="4"/>
    <x v="17"/>
    <x v="604"/>
  </r>
  <r>
    <x v="4"/>
    <x v="17"/>
    <x v="605"/>
  </r>
  <r>
    <x v="7"/>
    <x v="17"/>
    <x v="606"/>
  </r>
  <r>
    <x v="5"/>
    <x v="17"/>
    <x v="607"/>
  </r>
  <r>
    <x v="2"/>
    <x v="17"/>
    <x v="608"/>
  </r>
  <r>
    <x v="6"/>
    <x v="17"/>
    <x v="609"/>
  </r>
  <r>
    <x v="4"/>
    <x v="17"/>
    <x v="610"/>
  </r>
  <r>
    <x v="9"/>
    <x v="17"/>
    <x v="611"/>
  </r>
  <r>
    <x v="5"/>
    <x v="17"/>
    <x v="612"/>
  </r>
  <r>
    <x v="4"/>
    <x v="17"/>
    <x v="613"/>
  </r>
  <r>
    <x v="5"/>
    <x v="17"/>
    <x v="614"/>
  </r>
  <r>
    <x v="4"/>
    <x v="17"/>
    <x v="615"/>
  </r>
  <r>
    <x v="0"/>
    <x v="17"/>
    <x v="616"/>
  </r>
  <r>
    <x v="2"/>
    <x v="17"/>
    <x v="617"/>
  </r>
  <r>
    <x v="0"/>
    <x v="17"/>
    <x v="618"/>
  </r>
  <r>
    <x v="1"/>
    <x v="17"/>
    <x v="619"/>
  </r>
  <r>
    <x v="7"/>
    <x v="17"/>
    <x v="562"/>
  </r>
  <r>
    <x v="6"/>
    <x v="17"/>
    <x v="620"/>
  </r>
  <r>
    <x v="0"/>
    <x v="17"/>
    <x v="621"/>
  </r>
  <r>
    <x v="5"/>
    <x v="17"/>
    <x v="622"/>
  </r>
  <r>
    <x v="5"/>
    <x v="17"/>
    <x v="607"/>
  </r>
  <r>
    <x v="2"/>
    <x v="17"/>
    <x v="623"/>
  </r>
  <r>
    <x v="5"/>
    <x v="17"/>
    <x v="624"/>
  </r>
  <r>
    <x v="5"/>
    <x v="17"/>
    <x v="625"/>
  </r>
  <r>
    <x v="5"/>
    <x v="17"/>
    <x v="626"/>
  </r>
  <r>
    <x v="9"/>
    <x v="17"/>
    <x v="627"/>
  </r>
  <r>
    <x v="9"/>
    <x v="17"/>
    <x v="628"/>
  </r>
  <r>
    <x v="7"/>
    <x v="17"/>
    <x v="606"/>
  </r>
  <r>
    <x v="9"/>
    <x v="17"/>
    <x v="629"/>
  </r>
  <r>
    <x v="4"/>
    <x v="17"/>
    <x v="630"/>
  </r>
  <r>
    <x v="4"/>
    <x v="17"/>
    <x v="631"/>
  </r>
  <r>
    <x v="4"/>
    <x v="17"/>
    <x v="632"/>
  </r>
  <r>
    <x v="1"/>
    <x v="18"/>
    <x v="633"/>
  </r>
  <r>
    <x v="1"/>
    <x v="18"/>
    <x v="634"/>
  </r>
  <r>
    <x v="1"/>
    <x v="18"/>
    <x v="635"/>
  </r>
  <r>
    <x v="1"/>
    <x v="18"/>
    <x v="636"/>
  </r>
  <r>
    <x v="1"/>
    <x v="18"/>
    <x v="637"/>
  </r>
  <r>
    <x v="6"/>
    <x v="18"/>
    <x v="638"/>
  </r>
  <r>
    <x v="4"/>
    <x v="18"/>
    <x v="639"/>
  </r>
  <r>
    <x v="1"/>
    <x v="18"/>
    <x v="640"/>
  </r>
  <r>
    <x v="1"/>
    <x v="18"/>
    <x v="641"/>
  </r>
  <r>
    <x v="6"/>
    <x v="18"/>
    <x v="642"/>
  </r>
  <r>
    <x v="2"/>
    <x v="18"/>
    <x v="643"/>
  </r>
  <r>
    <x v="2"/>
    <x v="18"/>
    <x v="644"/>
  </r>
  <r>
    <x v="4"/>
    <x v="18"/>
    <x v="645"/>
  </r>
  <r>
    <x v="0"/>
    <x v="18"/>
    <x v="646"/>
  </r>
  <r>
    <x v="4"/>
    <x v="18"/>
    <x v="647"/>
  </r>
  <r>
    <x v="2"/>
    <x v="18"/>
    <x v="648"/>
  </r>
  <r>
    <x v="5"/>
    <x v="18"/>
    <x v="649"/>
  </r>
  <r>
    <x v="1"/>
    <x v="18"/>
    <x v="650"/>
  </r>
  <r>
    <x v="0"/>
    <x v="18"/>
    <x v="651"/>
  </r>
  <r>
    <x v="4"/>
    <x v="18"/>
    <x v="652"/>
  </r>
  <r>
    <x v="6"/>
    <x v="18"/>
    <x v="653"/>
  </r>
  <r>
    <x v="4"/>
    <x v="18"/>
    <x v="654"/>
  </r>
  <r>
    <x v="0"/>
    <x v="18"/>
    <x v="655"/>
  </r>
  <r>
    <x v="6"/>
    <x v="18"/>
    <x v="656"/>
  </r>
  <r>
    <x v="0"/>
    <x v="18"/>
    <x v="657"/>
  </r>
  <r>
    <x v="1"/>
    <x v="18"/>
    <x v="658"/>
  </r>
  <r>
    <x v="4"/>
    <x v="18"/>
    <x v="659"/>
  </r>
  <r>
    <x v="12"/>
    <x v="18"/>
    <x v="660"/>
  </r>
  <r>
    <x v="5"/>
    <x v="18"/>
    <x v="661"/>
  </r>
  <r>
    <x v="6"/>
    <x v="18"/>
    <x v="662"/>
  </r>
  <r>
    <x v="4"/>
    <x v="18"/>
    <x v="663"/>
  </r>
  <r>
    <x v="1"/>
    <x v="18"/>
    <x v="664"/>
  </r>
  <r>
    <x v="11"/>
    <x v="18"/>
    <x v="665"/>
  </r>
  <r>
    <x v="0"/>
    <x v="18"/>
    <x v="666"/>
  </r>
  <r>
    <x v="1"/>
    <x v="18"/>
    <x v="667"/>
  </r>
  <r>
    <x v="4"/>
    <x v="18"/>
    <x v="668"/>
  </r>
  <r>
    <x v="6"/>
    <x v="18"/>
    <x v="669"/>
  </r>
  <r>
    <x v="0"/>
    <x v="18"/>
    <x v="670"/>
  </r>
  <r>
    <x v="4"/>
    <x v="18"/>
    <x v="671"/>
  </r>
  <r>
    <x v="2"/>
    <x v="18"/>
    <x v="672"/>
  </r>
  <r>
    <x v="5"/>
    <x v="18"/>
    <x v="673"/>
  </r>
  <r>
    <x v="5"/>
    <x v="18"/>
    <x v="674"/>
  </r>
  <r>
    <x v="5"/>
    <x v="18"/>
    <x v="673"/>
  </r>
  <r>
    <x v="2"/>
    <x v="18"/>
    <x v="675"/>
  </r>
  <r>
    <x v="4"/>
    <x v="18"/>
    <x v="676"/>
  </r>
  <r>
    <x v="0"/>
    <x v="18"/>
    <x v="677"/>
  </r>
  <r>
    <x v="1"/>
    <x v="18"/>
    <x v="678"/>
  </r>
  <r>
    <x v="2"/>
    <x v="18"/>
    <x v="679"/>
  </r>
  <r>
    <x v="1"/>
    <x v="18"/>
    <x v="680"/>
  </r>
  <r>
    <x v="0"/>
    <x v="18"/>
    <x v="681"/>
  </r>
  <r>
    <x v="5"/>
    <x v="18"/>
    <x v="682"/>
  </r>
  <r>
    <x v="6"/>
    <x v="18"/>
    <x v="683"/>
  </r>
  <r>
    <x v="1"/>
    <x v="18"/>
    <x v="684"/>
  </r>
  <r>
    <x v="4"/>
    <x v="18"/>
    <x v="685"/>
  </r>
  <r>
    <x v="4"/>
    <x v="18"/>
    <x v="686"/>
  </r>
  <r>
    <x v="2"/>
    <x v="18"/>
    <x v="687"/>
  </r>
  <r>
    <x v="5"/>
    <x v="18"/>
    <x v="688"/>
  </r>
  <r>
    <x v="0"/>
    <x v="18"/>
    <x v="689"/>
  </r>
  <r>
    <x v="2"/>
    <x v="18"/>
    <x v="690"/>
  </r>
  <r>
    <x v="0"/>
    <x v="18"/>
    <x v="691"/>
  </r>
  <r>
    <x v="4"/>
    <x v="18"/>
    <x v="692"/>
  </r>
  <r>
    <x v="4"/>
    <x v="18"/>
    <x v="693"/>
  </r>
  <r>
    <x v="12"/>
    <x v="18"/>
    <x v="660"/>
  </r>
  <r>
    <x v="6"/>
    <x v="18"/>
    <x v="694"/>
  </r>
  <r>
    <x v="4"/>
    <x v="18"/>
    <x v="695"/>
  </r>
  <r>
    <x v="4"/>
    <x v="18"/>
    <x v="696"/>
  </r>
  <r>
    <x v="0"/>
    <x v="18"/>
    <x v="697"/>
  </r>
  <r>
    <x v="5"/>
    <x v="18"/>
    <x v="698"/>
  </r>
  <r>
    <x v="4"/>
    <x v="18"/>
    <x v="699"/>
  </r>
  <r>
    <x v="5"/>
    <x v="18"/>
    <x v="700"/>
  </r>
  <r>
    <x v="2"/>
    <x v="18"/>
    <x v="701"/>
  </r>
  <r>
    <x v="0"/>
    <x v="18"/>
    <x v="702"/>
  </r>
  <r>
    <x v="5"/>
    <x v="18"/>
    <x v="703"/>
  </r>
  <r>
    <x v="5"/>
    <x v="18"/>
    <x v="704"/>
  </r>
  <r>
    <x v="5"/>
    <x v="18"/>
    <x v="705"/>
  </r>
  <r>
    <x v="5"/>
    <x v="18"/>
    <x v="706"/>
  </r>
  <r>
    <x v="5"/>
    <x v="18"/>
    <x v="707"/>
  </r>
  <r>
    <x v="2"/>
    <x v="18"/>
    <x v="708"/>
  </r>
  <r>
    <x v="5"/>
    <x v="18"/>
    <x v="709"/>
  </r>
  <r>
    <x v="4"/>
    <x v="18"/>
    <x v="710"/>
  </r>
  <r>
    <x v="0"/>
    <x v="18"/>
    <x v="711"/>
  </r>
  <r>
    <x v="4"/>
    <x v="18"/>
    <x v="712"/>
  </r>
  <r>
    <x v="5"/>
    <x v="18"/>
    <x v="713"/>
  </r>
  <r>
    <x v="4"/>
    <x v="18"/>
    <x v="714"/>
  </r>
  <r>
    <x v="5"/>
    <x v="18"/>
    <x v="715"/>
  </r>
  <r>
    <x v="0"/>
    <x v="18"/>
    <x v="716"/>
  </r>
  <r>
    <x v="5"/>
    <x v="18"/>
    <x v="717"/>
  </r>
  <r>
    <x v="1"/>
    <x v="18"/>
    <x v="667"/>
  </r>
  <r>
    <x v="5"/>
    <x v="18"/>
    <x v="718"/>
  </r>
  <r>
    <x v="4"/>
    <x v="18"/>
    <x v="719"/>
  </r>
  <r>
    <x v="5"/>
    <x v="18"/>
    <x v="720"/>
  </r>
  <r>
    <x v="9"/>
    <x v="18"/>
    <x v="721"/>
  </r>
  <r>
    <x v="4"/>
    <x v="18"/>
    <x v="722"/>
  </r>
  <r>
    <x v="6"/>
    <x v="18"/>
    <x v="723"/>
  </r>
  <r>
    <x v="9"/>
    <x v="18"/>
    <x v="724"/>
  </r>
  <r>
    <x v="5"/>
    <x v="18"/>
    <x v="725"/>
  </r>
  <r>
    <x v="4"/>
    <x v="18"/>
    <x v="726"/>
  </r>
  <r>
    <x v="4"/>
    <x v="18"/>
    <x v="654"/>
  </r>
  <r>
    <x v="5"/>
    <x v="18"/>
    <x v="727"/>
  </r>
  <r>
    <x v="9"/>
    <x v="18"/>
    <x v="728"/>
  </r>
  <r>
    <x v="0"/>
    <x v="18"/>
    <x v="729"/>
  </r>
  <r>
    <x v="1"/>
    <x v="19"/>
    <x v="730"/>
  </r>
  <r>
    <x v="1"/>
    <x v="19"/>
    <x v="731"/>
  </r>
  <r>
    <x v="6"/>
    <x v="19"/>
    <x v="732"/>
  </r>
  <r>
    <x v="4"/>
    <x v="19"/>
    <x v="733"/>
  </r>
  <r>
    <x v="1"/>
    <x v="19"/>
    <x v="734"/>
  </r>
  <r>
    <x v="1"/>
    <x v="19"/>
    <x v="735"/>
  </r>
  <r>
    <x v="1"/>
    <x v="19"/>
    <x v="736"/>
  </r>
  <r>
    <x v="6"/>
    <x v="19"/>
    <x v="737"/>
  </r>
  <r>
    <x v="1"/>
    <x v="19"/>
    <x v="738"/>
  </r>
  <r>
    <x v="1"/>
    <x v="19"/>
    <x v="739"/>
  </r>
  <r>
    <x v="1"/>
    <x v="19"/>
    <x v="740"/>
  </r>
  <r>
    <x v="6"/>
    <x v="19"/>
    <x v="741"/>
  </r>
  <r>
    <x v="6"/>
    <x v="19"/>
    <x v="742"/>
  </r>
  <r>
    <x v="4"/>
    <x v="19"/>
    <x v="743"/>
  </r>
  <r>
    <x v="6"/>
    <x v="19"/>
    <x v="744"/>
  </r>
  <r>
    <x v="6"/>
    <x v="19"/>
    <x v="745"/>
  </r>
  <r>
    <x v="4"/>
    <x v="19"/>
    <x v="746"/>
  </r>
  <r>
    <x v="1"/>
    <x v="19"/>
    <x v="747"/>
  </r>
  <r>
    <x v="4"/>
    <x v="19"/>
    <x v="748"/>
  </r>
  <r>
    <x v="6"/>
    <x v="19"/>
    <x v="749"/>
  </r>
  <r>
    <x v="1"/>
    <x v="19"/>
    <x v="750"/>
  </r>
  <r>
    <x v="11"/>
    <x v="19"/>
    <x v="751"/>
  </r>
  <r>
    <x v="4"/>
    <x v="19"/>
    <x v="752"/>
  </r>
  <r>
    <x v="0"/>
    <x v="19"/>
    <x v="753"/>
  </r>
  <r>
    <x v="5"/>
    <x v="19"/>
    <x v="754"/>
  </r>
  <r>
    <x v="1"/>
    <x v="19"/>
    <x v="755"/>
  </r>
  <r>
    <x v="4"/>
    <x v="19"/>
    <x v="756"/>
  </r>
  <r>
    <x v="9"/>
    <x v="19"/>
    <x v="757"/>
  </r>
  <r>
    <x v="1"/>
    <x v="19"/>
    <x v="758"/>
  </r>
  <r>
    <x v="1"/>
    <x v="19"/>
    <x v="759"/>
  </r>
  <r>
    <x v="1"/>
    <x v="19"/>
    <x v="760"/>
  </r>
  <r>
    <x v="1"/>
    <x v="19"/>
    <x v="761"/>
  </r>
  <r>
    <x v="5"/>
    <x v="19"/>
    <x v="762"/>
  </r>
  <r>
    <x v="2"/>
    <x v="19"/>
    <x v="763"/>
  </r>
  <r>
    <x v="6"/>
    <x v="19"/>
    <x v="764"/>
  </r>
  <r>
    <x v="1"/>
    <x v="19"/>
    <x v="765"/>
  </r>
  <r>
    <x v="6"/>
    <x v="19"/>
    <x v="766"/>
  </r>
  <r>
    <x v="2"/>
    <x v="19"/>
    <x v="767"/>
  </r>
  <r>
    <x v="6"/>
    <x v="19"/>
    <x v="768"/>
  </r>
  <r>
    <x v="4"/>
    <x v="19"/>
    <x v="769"/>
  </r>
  <r>
    <x v="4"/>
    <x v="19"/>
    <x v="770"/>
  </r>
  <r>
    <x v="0"/>
    <x v="19"/>
    <x v="771"/>
  </r>
  <r>
    <x v="0"/>
    <x v="19"/>
    <x v="772"/>
  </r>
  <r>
    <x v="6"/>
    <x v="19"/>
    <x v="773"/>
  </r>
  <r>
    <x v="0"/>
    <x v="19"/>
    <x v="774"/>
  </r>
  <r>
    <x v="6"/>
    <x v="19"/>
    <x v="775"/>
  </r>
  <r>
    <x v="5"/>
    <x v="19"/>
    <x v="776"/>
  </r>
  <r>
    <x v="4"/>
    <x v="19"/>
    <x v="777"/>
  </r>
  <r>
    <x v="2"/>
    <x v="19"/>
    <x v="778"/>
  </r>
  <r>
    <x v="0"/>
    <x v="19"/>
    <x v="779"/>
  </r>
  <r>
    <x v="4"/>
    <x v="19"/>
    <x v="780"/>
  </r>
  <r>
    <x v="2"/>
    <x v="19"/>
    <x v="781"/>
  </r>
  <r>
    <x v="4"/>
    <x v="19"/>
    <x v="782"/>
  </r>
  <r>
    <x v="4"/>
    <x v="19"/>
    <x v="783"/>
  </r>
  <r>
    <x v="4"/>
    <x v="19"/>
    <x v="784"/>
  </r>
  <r>
    <x v="0"/>
    <x v="19"/>
    <x v="785"/>
  </r>
  <r>
    <x v="6"/>
    <x v="19"/>
    <x v="786"/>
  </r>
  <r>
    <x v="4"/>
    <x v="19"/>
    <x v="787"/>
  </r>
  <r>
    <x v="8"/>
    <x v="19"/>
    <x v="788"/>
  </r>
  <r>
    <x v="4"/>
    <x v="19"/>
    <x v="789"/>
  </r>
  <r>
    <x v="4"/>
    <x v="19"/>
    <x v="790"/>
  </r>
  <r>
    <x v="5"/>
    <x v="19"/>
    <x v="791"/>
  </r>
  <r>
    <x v="4"/>
    <x v="19"/>
    <x v="792"/>
  </r>
  <r>
    <x v="1"/>
    <x v="19"/>
    <x v="793"/>
  </r>
  <r>
    <x v="6"/>
    <x v="19"/>
    <x v="794"/>
  </r>
  <r>
    <x v="6"/>
    <x v="19"/>
    <x v="795"/>
  </r>
  <r>
    <x v="2"/>
    <x v="19"/>
    <x v="796"/>
  </r>
  <r>
    <x v="5"/>
    <x v="19"/>
    <x v="797"/>
  </r>
  <r>
    <x v="5"/>
    <x v="19"/>
    <x v="798"/>
  </r>
  <r>
    <x v="0"/>
    <x v="19"/>
    <x v="799"/>
  </r>
  <r>
    <x v="5"/>
    <x v="19"/>
    <x v="800"/>
  </r>
  <r>
    <x v="0"/>
    <x v="19"/>
    <x v="801"/>
  </r>
  <r>
    <x v="0"/>
    <x v="19"/>
    <x v="802"/>
  </r>
  <r>
    <x v="5"/>
    <x v="19"/>
    <x v="803"/>
  </r>
  <r>
    <x v="5"/>
    <x v="19"/>
    <x v="804"/>
  </r>
  <r>
    <x v="4"/>
    <x v="19"/>
    <x v="805"/>
  </r>
  <r>
    <x v="4"/>
    <x v="19"/>
    <x v="806"/>
  </r>
  <r>
    <x v="6"/>
    <x v="19"/>
    <x v="807"/>
  </r>
  <r>
    <x v="1"/>
    <x v="19"/>
    <x v="808"/>
  </r>
  <r>
    <x v="5"/>
    <x v="19"/>
    <x v="809"/>
  </r>
  <r>
    <x v="4"/>
    <x v="19"/>
    <x v="810"/>
  </r>
  <r>
    <x v="1"/>
    <x v="19"/>
    <x v="811"/>
  </r>
  <r>
    <x v="2"/>
    <x v="19"/>
    <x v="812"/>
  </r>
  <r>
    <x v="4"/>
    <x v="19"/>
    <x v="813"/>
  </r>
  <r>
    <x v="0"/>
    <x v="19"/>
    <x v="814"/>
  </r>
  <r>
    <x v="2"/>
    <x v="19"/>
    <x v="815"/>
  </r>
  <r>
    <x v="2"/>
    <x v="19"/>
    <x v="816"/>
  </r>
  <r>
    <x v="5"/>
    <x v="19"/>
    <x v="817"/>
  </r>
  <r>
    <x v="5"/>
    <x v="19"/>
    <x v="818"/>
  </r>
  <r>
    <x v="4"/>
    <x v="19"/>
    <x v="819"/>
  </r>
  <r>
    <x v="2"/>
    <x v="19"/>
    <x v="820"/>
  </r>
  <r>
    <x v="6"/>
    <x v="19"/>
    <x v="821"/>
  </r>
  <r>
    <x v="6"/>
    <x v="19"/>
    <x v="822"/>
  </r>
  <r>
    <x v="4"/>
    <x v="19"/>
    <x v="823"/>
  </r>
  <r>
    <x v="0"/>
    <x v="19"/>
    <x v="824"/>
  </r>
  <r>
    <x v="2"/>
    <x v="19"/>
    <x v="825"/>
  </r>
  <r>
    <x v="4"/>
    <x v="19"/>
    <x v="777"/>
  </r>
  <r>
    <x v="5"/>
    <x v="19"/>
    <x v="826"/>
  </r>
  <r>
    <x v="6"/>
    <x v="19"/>
    <x v="827"/>
  </r>
  <r>
    <x v="4"/>
    <x v="19"/>
    <x v="828"/>
  </r>
  <r>
    <x v="1"/>
    <x v="19"/>
    <x v="829"/>
  </r>
  <r>
    <x v="5"/>
    <x v="19"/>
    <x v="830"/>
  </r>
  <r>
    <x v="1"/>
    <x v="19"/>
    <x v="831"/>
  </r>
  <r>
    <x v="4"/>
    <x v="19"/>
    <x v="832"/>
  </r>
  <r>
    <x v="4"/>
    <x v="19"/>
    <x v="833"/>
  </r>
  <r>
    <x v="5"/>
    <x v="19"/>
    <x v="834"/>
  </r>
  <r>
    <x v="11"/>
    <x v="19"/>
    <x v="835"/>
  </r>
  <r>
    <x v="5"/>
    <x v="19"/>
    <x v="836"/>
  </r>
  <r>
    <x v="4"/>
    <x v="19"/>
    <x v="837"/>
  </r>
  <r>
    <x v="4"/>
    <x v="19"/>
    <x v="733"/>
  </r>
  <r>
    <x v="5"/>
    <x v="19"/>
    <x v="838"/>
  </r>
  <r>
    <x v="3"/>
    <x v="19"/>
    <x v="839"/>
  </r>
  <r>
    <x v="2"/>
    <x v="19"/>
    <x v="840"/>
  </r>
  <r>
    <x v="5"/>
    <x v="19"/>
    <x v="841"/>
  </r>
  <r>
    <x v="4"/>
    <x v="19"/>
    <x v="842"/>
  </r>
  <r>
    <x v="4"/>
    <x v="19"/>
    <x v="843"/>
  </r>
  <r>
    <x v="5"/>
    <x v="19"/>
    <x v="844"/>
  </r>
  <r>
    <x v="5"/>
    <x v="19"/>
    <x v="845"/>
  </r>
  <r>
    <x v="4"/>
    <x v="19"/>
    <x v="846"/>
  </r>
  <r>
    <x v="2"/>
    <x v="19"/>
    <x v="847"/>
  </r>
  <r>
    <x v="4"/>
    <x v="19"/>
    <x v="848"/>
  </r>
  <r>
    <x v="4"/>
    <x v="19"/>
    <x v="849"/>
  </r>
  <r>
    <x v="5"/>
    <x v="19"/>
    <x v="850"/>
  </r>
  <r>
    <x v="1"/>
    <x v="19"/>
    <x v="851"/>
  </r>
  <r>
    <x v="0"/>
    <x v="19"/>
    <x v="852"/>
  </r>
  <r>
    <x v="7"/>
    <x v="19"/>
    <x v="853"/>
  </r>
  <r>
    <x v="4"/>
    <x v="19"/>
    <x v="854"/>
  </r>
  <r>
    <x v="5"/>
    <x v="19"/>
    <x v="855"/>
  </r>
  <r>
    <x v="0"/>
    <x v="19"/>
    <x v="856"/>
  </r>
  <r>
    <x v="4"/>
    <x v="19"/>
    <x v="857"/>
  </r>
  <r>
    <x v="4"/>
    <x v="19"/>
    <x v="858"/>
  </r>
  <r>
    <x v="5"/>
    <x v="19"/>
    <x v="859"/>
  </r>
  <r>
    <x v="1"/>
    <x v="19"/>
    <x v="860"/>
  </r>
  <r>
    <x v="9"/>
    <x v="19"/>
    <x v="861"/>
  </r>
  <r>
    <x v="5"/>
    <x v="19"/>
    <x v="862"/>
  </r>
  <r>
    <x v="4"/>
    <x v="19"/>
    <x v="863"/>
  </r>
  <r>
    <x v="0"/>
    <x v="19"/>
    <x v="864"/>
  </r>
  <r>
    <x v="5"/>
    <x v="19"/>
    <x v="865"/>
  </r>
  <r>
    <x v="8"/>
    <x v="19"/>
    <x v="866"/>
  </r>
  <r>
    <x v="5"/>
    <x v="19"/>
    <x v="867"/>
  </r>
  <r>
    <x v="5"/>
    <x v="19"/>
    <x v="868"/>
  </r>
  <r>
    <x v="5"/>
    <x v="19"/>
    <x v="869"/>
  </r>
  <r>
    <x v="1"/>
    <x v="20"/>
    <x v="870"/>
  </r>
  <r>
    <x v="1"/>
    <x v="20"/>
    <x v="871"/>
  </r>
  <r>
    <x v="1"/>
    <x v="20"/>
    <x v="872"/>
  </r>
  <r>
    <x v="1"/>
    <x v="20"/>
    <x v="873"/>
  </r>
  <r>
    <x v="6"/>
    <x v="20"/>
    <x v="874"/>
  </r>
  <r>
    <x v="4"/>
    <x v="20"/>
    <x v="875"/>
  </r>
  <r>
    <x v="1"/>
    <x v="20"/>
    <x v="876"/>
  </r>
  <r>
    <x v="6"/>
    <x v="20"/>
    <x v="877"/>
  </r>
  <r>
    <x v="1"/>
    <x v="20"/>
    <x v="878"/>
  </r>
  <r>
    <x v="6"/>
    <x v="20"/>
    <x v="879"/>
  </r>
  <r>
    <x v="1"/>
    <x v="20"/>
    <x v="880"/>
  </r>
  <r>
    <x v="1"/>
    <x v="20"/>
    <x v="881"/>
  </r>
  <r>
    <x v="1"/>
    <x v="20"/>
    <x v="882"/>
  </r>
  <r>
    <x v="1"/>
    <x v="20"/>
    <x v="883"/>
  </r>
  <r>
    <x v="6"/>
    <x v="20"/>
    <x v="884"/>
  </r>
  <r>
    <x v="6"/>
    <x v="20"/>
    <x v="885"/>
  </r>
  <r>
    <x v="6"/>
    <x v="20"/>
    <x v="886"/>
  </r>
  <r>
    <x v="0"/>
    <x v="20"/>
    <x v="887"/>
  </r>
  <r>
    <x v="4"/>
    <x v="20"/>
    <x v="888"/>
  </r>
  <r>
    <x v="6"/>
    <x v="20"/>
    <x v="889"/>
  </r>
  <r>
    <x v="6"/>
    <x v="20"/>
    <x v="890"/>
  </r>
  <r>
    <x v="4"/>
    <x v="20"/>
    <x v="891"/>
  </r>
  <r>
    <x v="6"/>
    <x v="20"/>
    <x v="892"/>
  </r>
  <r>
    <x v="2"/>
    <x v="20"/>
    <x v="893"/>
  </r>
  <r>
    <x v="1"/>
    <x v="20"/>
    <x v="894"/>
  </r>
  <r>
    <x v="1"/>
    <x v="20"/>
    <x v="895"/>
  </r>
  <r>
    <x v="1"/>
    <x v="20"/>
    <x v="896"/>
  </r>
  <r>
    <x v="11"/>
    <x v="20"/>
    <x v="897"/>
  </r>
  <r>
    <x v="4"/>
    <x v="20"/>
    <x v="898"/>
  </r>
  <r>
    <x v="4"/>
    <x v="20"/>
    <x v="899"/>
  </r>
  <r>
    <x v="6"/>
    <x v="20"/>
    <x v="900"/>
  </r>
  <r>
    <x v="8"/>
    <x v="20"/>
    <x v="901"/>
  </r>
  <r>
    <x v="1"/>
    <x v="20"/>
    <x v="902"/>
  </r>
  <r>
    <x v="1"/>
    <x v="20"/>
    <x v="903"/>
  </r>
  <r>
    <x v="1"/>
    <x v="20"/>
    <x v="904"/>
  </r>
  <r>
    <x v="5"/>
    <x v="20"/>
    <x v="905"/>
  </r>
  <r>
    <x v="5"/>
    <x v="20"/>
    <x v="906"/>
  </r>
  <r>
    <x v="2"/>
    <x v="20"/>
    <x v="893"/>
  </r>
  <r>
    <x v="4"/>
    <x v="20"/>
    <x v="907"/>
  </r>
  <r>
    <x v="2"/>
    <x v="20"/>
    <x v="908"/>
  </r>
  <r>
    <x v="4"/>
    <x v="20"/>
    <x v="909"/>
  </r>
  <r>
    <x v="1"/>
    <x v="20"/>
    <x v="910"/>
  </r>
  <r>
    <x v="2"/>
    <x v="20"/>
    <x v="911"/>
  </r>
  <r>
    <x v="4"/>
    <x v="20"/>
    <x v="912"/>
  </r>
  <r>
    <x v="2"/>
    <x v="20"/>
    <x v="913"/>
  </r>
  <r>
    <x v="2"/>
    <x v="20"/>
    <x v="914"/>
  </r>
  <r>
    <x v="5"/>
    <x v="20"/>
    <x v="915"/>
  </r>
  <r>
    <x v="1"/>
    <x v="20"/>
    <x v="916"/>
  </r>
  <r>
    <x v="2"/>
    <x v="20"/>
    <x v="917"/>
  </r>
  <r>
    <x v="5"/>
    <x v="20"/>
    <x v="918"/>
  </r>
  <r>
    <x v="5"/>
    <x v="20"/>
    <x v="919"/>
  </r>
  <r>
    <x v="4"/>
    <x v="20"/>
    <x v="920"/>
  </r>
  <r>
    <x v="1"/>
    <x v="20"/>
    <x v="921"/>
  </r>
  <r>
    <x v="5"/>
    <x v="20"/>
    <x v="922"/>
  </r>
  <r>
    <x v="1"/>
    <x v="20"/>
    <x v="923"/>
  </r>
  <r>
    <x v="6"/>
    <x v="20"/>
    <x v="924"/>
  </r>
  <r>
    <x v="5"/>
    <x v="20"/>
    <x v="925"/>
  </r>
  <r>
    <x v="2"/>
    <x v="20"/>
    <x v="926"/>
  </r>
  <r>
    <x v="4"/>
    <x v="20"/>
    <x v="927"/>
  </r>
  <r>
    <x v="5"/>
    <x v="20"/>
    <x v="928"/>
  </r>
  <r>
    <x v="1"/>
    <x v="20"/>
    <x v="929"/>
  </r>
  <r>
    <x v="1"/>
    <x v="20"/>
    <x v="871"/>
  </r>
  <r>
    <x v="4"/>
    <x v="20"/>
    <x v="930"/>
  </r>
  <r>
    <x v="0"/>
    <x v="20"/>
    <x v="931"/>
  </r>
  <r>
    <x v="1"/>
    <x v="20"/>
    <x v="932"/>
  </r>
  <r>
    <x v="4"/>
    <x v="20"/>
    <x v="933"/>
  </r>
  <r>
    <x v="6"/>
    <x v="20"/>
    <x v="934"/>
  </r>
  <r>
    <x v="2"/>
    <x v="20"/>
    <x v="935"/>
  </r>
  <r>
    <x v="7"/>
    <x v="20"/>
    <x v="936"/>
  </r>
  <r>
    <x v="2"/>
    <x v="20"/>
    <x v="937"/>
  </r>
  <r>
    <x v="0"/>
    <x v="20"/>
    <x v="938"/>
  </r>
  <r>
    <x v="5"/>
    <x v="20"/>
    <x v="939"/>
  </r>
  <r>
    <x v="4"/>
    <x v="20"/>
    <x v="940"/>
  </r>
  <r>
    <x v="4"/>
    <x v="20"/>
    <x v="941"/>
  </r>
  <r>
    <x v="4"/>
    <x v="20"/>
    <x v="942"/>
  </r>
  <r>
    <x v="1"/>
    <x v="20"/>
    <x v="943"/>
  </r>
  <r>
    <x v="4"/>
    <x v="20"/>
    <x v="944"/>
  </r>
  <r>
    <x v="4"/>
    <x v="20"/>
    <x v="945"/>
  </r>
  <r>
    <x v="5"/>
    <x v="20"/>
    <x v="946"/>
  </r>
  <r>
    <x v="4"/>
    <x v="20"/>
    <x v="947"/>
  </r>
  <r>
    <x v="1"/>
    <x v="20"/>
    <x v="948"/>
  </r>
  <r>
    <x v="2"/>
    <x v="20"/>
    <x v="949"/>
  </r>
  <r>
    <x v="5"/>
    <x v="20"/>
    <x v="950"/>
  </r>
  <r>
    <x v="5"/>
    <x v="20"/>
    <x v="951"/>
  </r>
  <r>
    <x v="7"/>
    <x v="20"/>
    <x v="952"/>
  </r>
  <r>
    <x v="0"/>
    <x v="20"/>
    <x v="953"/>
  </r>
  <r>
    <x v="5"/>
    <x v="20"/>
    <x v="954"/>
  </r>
  <r>
    <x v="5"/>
    <x v="20"/>
    <x v="955"/>
  </r>
  <r>
    <x v="0"/>
    <x v="20"/>
    <x v="956"/>
  </r>
  <r>
    <x v="4"/>
    <x v="20"/>
    <x v="957"/>
  </r>
  <r>
    <x v="4"/>
    <x v="20"/>
    <x v="958"/>
  </r>
  <r>
    <x v="0"/>
    <x v="20"/>
    <x v="959"/>
  </r>
  <r>
    <x v="1"/>
    <x v="20"/>
    <x v="904"/>
  </r>
  <r>
    <x v="5"/>
    <x v="20"/>
    <x v="960"/>
  </r>
  <r>
    <x v="2"/>
    <x v="20"/>
    <x v="961"/>
  </r>
  <r>
    <x v="0"/>
    <x v="20"/>
    <x v="962"/>
  </r>
  <r>
    <x v="1"/>
    <x v="20"/>
    <x v="963"/>
  </r>
  <r>
    <x v="1"/>
    <x v="20"/>
    <x v="964"/>
  </r>
  <r>
    <x v="6"/>
    <x v="20"/>
    <x v="965"/>
  </r>
  <r>
    <x v="4"/>
    <x v="20"/>
    <x v="966"/>
  </r>
  <r>
    <x v="4"/>
    <x v="20"/>
    <x v="967"/>
  </r>
  <r>
    <x v="5"/>
    <x v="20"/>
    <x v="968"/>
  </r>
  <r>
    <x v="14"/>
    <x v="20"/>
    <x v="969"/>
  </r>
  <r>
    <x v="1"/>
    <x v="20"/>
    <x v="970"/>
  </r>
  <r>
    <x v="4"/>
    <x v="20"/>
    <x v="971"/>
  </r>
  <r>
    <x v="4"/>
    <x v="20"/>
    <x v="972"/>
  </r>
  <r>
    <x v="2"/>
    <x v="20"/>
    <x v="973"/>
  </r>
  <r>
    <x v="5"/>
    <x v="20"/>
    <x v="974"/>
  </r>
  <r>
    <x v="4"/>
    <x v="20"/>
    <x v="975"/>
  </r>
  <r>
    <x v="5"/>
    <x v="20"/>
    <x v="976"/>
  </r>
  <r>
    <x v="4"/>
    <x v="20"/>
    <x v="977"/>
  </r>
  <r>
    <x v="5"/>
    <x v="20"/>
    <x v="978"/>
  </r>
  <r>
    <x v="4"/>
    <x v="20"/>
    <x v="979"/>
  </r>
  <r>
    <x v="5"/>
    <x v="20"/>
    <x v="980"/>
  </r>
  <r>
    <x v="5"/>
    <x v="20"/>
    <x v="981"/>
  </r>
  <r>
    <x v="5"/>
    <x v="20"/>
    <x v="982"/>
  </r>
  <r>
    <x v="5"/>
    <x v="20"/>
    <x v="983"/>
  </r>
  <r>
    <x v="4"/>
    <x v="20"/>
    <x v="984"/>
  </r>
  <r>
    <x v="7"/>
    <x v="20"/>
    <x v="985"/>
  </r>
  <r>
    <x v="0"/>
    <x v="20"/>
    <x v="986"/>
  </r>
  <r>
    <x v="5"/>
    <x v="20"/>
    <x v="987"/>
  </r>
  <r>
    <x v="4"/>
    <x v="20"/>
    <x v="988"/>
  </r>
  <r>
    <x v="4"/>
    <x v="20"/>
    <x v="989"/>
  </r>
  <r>
    <x v="5"/>
    <x v="20"/>
    <x v="990"/>
  </r>
  <r>
    <x v="0"/>
    <x v="20"/>
    <x v="991"/>
  </r>
  <r>
    <x v="4"/>
    <x v="20"/>
    <x v="992"/>
  </r>
  <r>
    <x v="4"/>
    <x v="20"/>
    <x v="993"/>
  </r>
  <r>
    <x v="5"/>
    <x v="20"/>
    <x v="994"/>
  </r>
  <r>
    <x v="4"/>
    <x v="20"/>
    <x v="995"/>
  </r>
  <r>
    <x v="5"/>
    <x v="20"/>
    <x v="996"/>
  </r>
  <r>
    <x v="2"/>
    <x v="20"/>
    <x v="997"/>
  </r>
  <r>
    <x v="0"/>
    <x v="20"/>
    <x v="998"/>
  </r>
  <r>
    <x v="5"/>
    <x v="20"/>
    <x v="981"/>
  </r>
  <r>
    <x v="4"/>
    <x v="20"/>
    <x v="999"/>
  </r>
  <r>
    <x v="0"/>
    <x v="20"/>
    <x v="1000"/>
  </r>
  <r>
    <x v="5"/>
    <x v="20"/>
    <x v="1001"/>
  </r>
  <r>
    <x v="4"/>
    <x v="20"/>
    <x v="1002"/>
  </r>
  <r>
    <x v="4"/>
    <x v="20"/>
    <x v="1003"/>
  </r>
  <r>
    <x v="0"/>
    <x v="20"/>
    <x v="1004"/>
  </r>
  <r>
    <x v="1"/>
    <x v="20"/>
    <x v="871"/>
  </r>
  <r>
    <x v="4"/>
    <x v="20"/>
    <x v="1005"/>
  </r>
  <r>
    <x v="9"/>
    <x v="20"/>
    <x v="1006"/>
  </r>
  <r>
    <x v="2"/>
    <x v="20"/>
    <x v="1007"/>
  </r>
  <r>
    <x v="9"/>
    <x v="20"/>
    <x v="1008"/>
  </r>
  <r>
    <x v="0"/>
    <x v="20"/>
    <x v="1009"/>
  </r>
  <r>
    <x v="9"/>
    <x v="20"/>
    <x v="1010"/>
  </r>
  <r>
    <x v="1"/>
    <x v="21"/>
    <x v="1011"/>
  </r>
  <r>
    <x v="1"/>
    <x v="21"/>
    <x v="1012"/>
  </r>
  <r>
    <x v="1"/>
    <x v="21"/>
    <x v="1013"/>
  </r>
  <r>
    <x v="1"/>
    <x v="21"/>
    <x v="1014"/>
  </r>
  <r>
    <x v="1"/>
    <x v="21"/>
    <x v="1015"/>
  </r>
  <r>
    <x v="1"/>
    <x v="21"/>
    <x v="1016"/>
  </r>
  <r>
    <x v="1"/>
    <x v="21"/>
    <x v="1017"/>
  </r>
  <r>
    <x v="11"/>
    <x v="21"/>
    <x v="1018"/>
  </r>
  <r>
    <x v="6"/>
    <x v="21"/>
    <x v="1019"/>
  </r>
  <r>
    <x v="4"/>
    <x v="21"/>
    <x v="1020"/>
  </r>
  <r>
    <x v="6"/>
    <x v="21"/>
    <x v="1021"/>
  </r>
  <r>
    <x v="11"/>
    <x v="21"/>
    <x v="1022"/>
  </r>
  <r>
    <x v="11"/>
    <x v="21"/>
    <x v="1023"/>
  </r>
  <r>
    <x v="6"/>
    <x v="21"/>
    <x v="1024"/>
  </r>
  <r>
    <x v="4"/>
    <x v="21"/>
    <x v="1025"/>
  </r>
  <r>
    <x v="1"/>
    <x v="21"/>
    <x v="1026"/>
  </r>
  <r>
    <x v="1"/>
    <x v="21"/>
    <x v="1027"/>
  </r>
  <r>
    <x v="2"/>
    <x v="21"/>
    <x v="1028"/>
  </r>
  <r>
    <x v="1"/>
    <x v="21"/>
    <x v="1029"/>
  </r>
  <r>
    <x v="1"/>
    <x v="21"/>
    <x v="1030"/>
  </r>
  <r>
    <x v="6"/>
    <x v="21"/>
    <x v="1031"/>
  </r>
  <r>
    <x v="1"/>
    <x v="21"/>
    <x v="1032"/>
  </r>
  <r>
    <x v="1"/>
    <x v="21"/>
    <x v="1033"/>
  </r>
  <r>
    <x v="1"/>
    <x v="21"/>
    <x v="1034"/>
  </r>
  <r>
    <x v="4"/>
    <x v="21"/>
    <x v="1035"/>
  </r>
  <r>
    <x v="6"/>
    <x v="21"/>
    <x v="1036"/>
  </r>
  <r>
    <x v="5"/>
    <x v="21"/>
    <x v="1037"/>
  </r>
  <r>
    <x v="1"/>
    <x v="21"/>
    <x v="1038"/>
  </r>
  <r>
    <x v="6"/>
    <x v="21"/>
    <x v="1039"/>
  </r>
  <r>
    <x v="4"/>
    <x v="21"/>
    <x v="1040"/>
  </r>
  <r>
    <x v="15"/>
    <x v="21"/>
    <x v="1041"/>
  </r>
  <r>
    <x v="8"/>
    <x v="21"/>
    <x v="1042"/>
  </r>
  <r>
    <x v="1"/>
    <x v="21"/>
    <x v="1043"/>
  </r>
  <r>
    <x v="1"/>
    <x v="21"/>
    <x v="1044"/>
  </r>
  <r>
    <x v="1"/>
    <x v="21"/>
    <x v="1045"/>
  </r>
  <r>
    <x v="6"/>
    <x v="21"/>
    <x v="1046"/>
  </r>
  <r>
    <x v="1"/>
    <x v="21"/>
    <x v="1047"/>
  </r>
  <r>
    <x v="1"/>
    <x v="21"/>
    <x v="1026"/>
  </r>
  <r>
    <x v="2"/>
    <x v="21"/>
    <x v="1048"/>
  </r>
  <r>
    <x v="5"/>
    <x v="21"/>
    <x v="1049"/>
  </r>
  <r>
    <x v="0"/>
    <x v="21"/>
    <x v="1050"/>
  </r>
  <r>
    <x v="1"/>
    <x v="21"/>
    <x v="1051"/>
  </r>
  <r>
    <x v="4"/>
    <x v="21"/>
    <x v="1052"/>
  </r>
  <r>
    <x v="4"/>
    <x v="21"/>
    <x v="1053"/>
  </r>
  <r>
    <x v="2"/>
    <x v="21"/>
    <x v="1054"/>
  </r>
  <r>
    <x v="4"/>
    <x v="21"/>
    <x v="1055"/>
  </r>
  <r>
    <x v="2"/>
    <x v="21"/>
    <x v="1056"/>
  </r>
  <r>
    <x v="6"/>
    <x v="21"/>
    <x v="1057"/>
  </r>
  <r>
    <x v="1"/>
    <x v="21"/>
    <x v="1058"/>
  </r>
  <r>
    <x v="4"/>
    <x v="21"/>
    <x v="1059"/>
  </r>
  <r>
    <x v="1"/>
    <x v="21"/>
    <x v="1060"/>
  </r>
  <r>
    <x v="0"/>
    <x v="21"/>
    <x v="1061"/>
  </r>
  <r>
    <x v="4"/>
    <x v="21"/>
    <x v="1062"/>
  </r>
  <r>
    <x v="4"/>
    <x v="21"/>
    <x v="1063"/>
  </r>
  <r>
    <x v="5"/>
    <x v="21"/>
    <x v="1064"/>
  </r>
  <r>
    <x v="5"/>
    <x v="21"/>
    <x v="1065"/>
  </r>
  <r>
    <x v="4"/>
    <x v="21"/>
    <x v="1066"/>
  </r>
  <r>
    <x v="4"/>
    <x v="21"/>
    <x v="1067"/>
  </r>
  <r>
    <x v="2"/>
    <x v="21"/>
    <x v="1068"/>
  </r>
  <r>
    <x v="2"/>
    <x v="21"/>
    <x v="1069"/>
  </r>
  <r>
    <x v="5"/>
    <x v="21"/>
    <x v="1070"/>
  </r>
  <r>
    <x v="4"/>
    <x v="21"/>
    <x v="1071"/>
  </r>
  <r>
    <x v="7"/>
    <x v="21"/>
    <x v="1072"/>
  </r>
  <r>
    <x v="6"/>
    <x v="21"/>
    <x v="1073"/>
  </r>
  <r>
    <x v="4"/>
    <x v="21"/>
    <x v="1074"/>
  </r>
  <r>
    <x v="5"/>
    <x v="21"/>
    <x v="1075"/>
  </r>
  <r>
    <x v="5"/>
    <x v="21"/>
    <x v="1076"/>
  </r>
  <r>
    <x v="4"/>
    <x v="21"/>
    <x v="1077"/>
  </r>
  <r>
    <x v="1"/>
    <x v="21"/>
    <x v="1078"/>
  </r>
  <r>
    <x v="5"/>
    <x v="21"/>
    <x v="1079"/>
  </r>
  <r>
    <x v="6"/>
    <x v="21"/>
    <x v="1080"/>
  </r>
  <r>
    <x v="6"/>
    <x v="21"/>
    <x v="1081"/>
  </r>
  <r>
    <x v="4"/>
    <x v="21"/>
    <x v="1082"/>
  </r>
  <r>
    <x v="5"/>
    <x v="21"/>
    <x v="1083"/>
  </r>
  <r>
    <x v="11"/>
    <x v="21"/>
    <x v="1084"/>
  </r>
  <r>
    <x v="4"/>
    <x v="21"/>
    <x v="1085"/>
  </r>
  <r>
    <x v="2"/>
    <x v="21"/>
    <x v="1086"/>
  </r>
  <r>
    <x v="5"/>
    <x v="21"/>
    <x v="1087"/>
  </r>
  <r>
    <x v="2"/>
    <x v="21"/>
    <x v="1088"/>
  </r>
  <r>
    <x v="5"/>
    <x v="21"/>
    <x v="1089"/>
  </r>
  <r>
    <x v="2"/>
    <x v="21"/>
    <x v="1090"/>
  </r>
  <r>
    <x v="2"/>
    <x v="21"/>
    <x v="1091"/>
  </r>
  <r>
    <x v="5"/>
    <x v="21"/>
    <x v="1092"/>
  </r>
  <r>
    <x v="6"/>
    <x v="21"/>
    <x v="1093"/>
  </r>
  <r>
    <x v="1"/>
    <x v="21"/>
    <x v="1094"/>
  </r>
  <r>
    <x v="4"/>
    <x v="21"/>
    <x v="1066"/>
  </r>
  <r>
    <x v="2"/>
    <x v="21"/>
    <x v="1095"/>
  </r>
  <r>
    <x v="2"/>
    <x v="21"/>
    <x v="1096"/>
  </r>
  <r>
    <x v="10"/>
    <x v="21"/>
    <x v="1097"/>
  </r>
  <r>
    <x v="4"/>
    <x v="21"/>
    <x v="1098"/>
  </r>
  <r>
    <x v="4"/>
    <x v="21"/>
    <x v="1099"/>
  </r>
  <r>
    <x v="12"/>
    <x v="21"/>
    <x v="1100"/>
  </r>
  <r>
    <x v="5"/>
    <x v="21"/>
    <x v="1101"/>
  </r>
  <r>
    <x v="4"/>
    <x v="21"/>
    <x v="1102"/>
  </r>
  <r>
    <x v="0"/>
    <x v="21"/>
    <x v="1103"/>
  </r>
  <r>
    <x v="2"/>
    <x v="21"/>
    <x v="1104"/>
  </r>
  <r>
    <x v="5"/>
    <x v="21"/>
    <x v="1105"/>
  </r>
  <r>
    <x v="8"/>
    <x v="21"/>
    <x v="1106"/>
  </r>
  <r>
    <x v="5"/>
    <x v="21"/>
    <x v="1107"/>
  </r>
  <r>
    <x v="0"/>
    <x v="21"/>
    <x v="1108"/>
  </r>
  <r>
    <x v="4"/>
    <x v="21"/>
    <x v="1109"/>
  </r>
  <r>
    <x v="4"/>
    <x v="21"/>
    <x v="1110"/>
  </r>
  <r>
    <x v="6"/>
    <x v="21"/>
    <x v="1111"/>
  </r>
  <r>
    <x v="6"/>
    <x v="21"/>
    <x v="1112"/>
  </r>
  <r>
    <x v="5"/>
    <x v="21"/>
    <x v="1113"/>
  </r>
  <r>
    <x v="5"/>
    <x v="21"/>
    <x v="1114"/>
  </r>
  <r>
    <x v="5"/>
    <x v="21"/>
    <x v="1115"/>
  </r>
  <r>
    <x v="4"/>
    <x v="21"/>
    <x v="1116"/>
  </r>
  <r>
    <x v="4"/>
    <x v="21"/>
    <x v="1117"/>
  </r>
  <r>
    <x v="8"/>
    <x v="21"/>
    <x v="1118"/>
  </r>
  <r>
    <x v="4"/>
    <x v="21"/>
    <x v="1119"/>
  </r>
  <r>
    <x v="4"/>
    <x v="21"/>
    <x v="1120"/>
  </r>
  <r>
    <x v="1"/>
    <x v="21"/>
    <x v="1121"/>
  </r>
  <r>
    <x v="2"/>
    <x v="21"/>
    <x v="1122"/>
  </r>
  <r>
    <x v="8"/>
    <x v="21"/>
    <x v="1106"/>
  </r>
  <r>
    <x v="0"/>
    <x v="21"/>
    <x v="1123"/>
  </r>
  <r>
    <x v="5"/>
    <x v="21"/>
    <x v="1124"/>
  </r>
  <r>
    <x v="5"/>
    <x v="21"/>
    <x v="1125"/>
  </r>
  <r>
    <x v="4"/>
    <x v="21"/>
    <x v="1126"/>
  </r>
  <r>
    <x v="5"/>
    <x v="21"/>
    <x v="1127"/>
  </r>
  <r>
    <x v="5"/>
    <x v="21"/>
    <x v="1128"/>
  </r>
  <r>
    <x v="6"/>
    <x v="21"/>
    <x v="1129"/>
  </r>
  <r>
    <x v="2"/>
    <x v="21"/>
    <x v="1130"/>
  </r>
  <r>
    <x v="5"/>
    <x v="21"/>
    <x v="1131"/>
  </r>
  <r>
    <x v="4"/>
    <x v="21"/>
    <x v="1132"/>
  </r>
  <r>
    <x v="4"/>
    <x v="21"/>
    <x v="1133"/>
  </r>
  <r>
    <x v="4"/>
    <x v="21"/>
    <x v="1134"/>
  </r>
  <r>
    <x v="5"/>
    <x v="21"/>
    <x v="1135"/>
  </r>
  <r>
    <x v="5"/>
    <x v="21"/>
    <x v="1136"/>
  </r>
  <r>
    <x v="5"/>
    <x v="21"/>
    <x v="1137"/>
  </r>
  <r>
    <x v="9"/>
    <x v="21"/>
    <x v="1138"/>
  </r>
  <r>
    <x v="0"/>
    <x v="21"/>
    <x v="1139"/>
  </r>
  <r>
    <x v="5"/>
    <x v="21"/>
    <x v="1140"/>
  </r>
  <r>
    <x v="5"/>
    <x v="21"/>
    <x v="1141"/>
  </r>
  <r>
    <x v="0"/>
    <x v="21"/>
    <x v="1142"/>
  </r>
  <r>
    <x v="4"/>
    <x v="21"/>
    <x v="1143"/>
  </r>
  <r>
    <x v="9"/>
    <x v="21"/>
    <x v="1144"/>
  </r>
  <r>
    <x v="5"/>
    <x v="21"/>
    <x v="1145"/>
  </r>
  <r>
    <x v="0"/>
    <x v="21"/>
    <x v="1146"/>
  </r>
  <r>
    <x v="4"/>
    <x v="21"/>
    <x v="1147"/>
  </r>
  <r>
    <x v="5"/>
    <x v="21"/>
    <x v="1148"/>
  </r>
  <r>
    <x v="4"/>
    <x v="21"/>
    <x v="1149"/>
  </r>
  <r>
    <x v="0"/>
    <x v="21"/>
    <x v="1061"/>
  </r>
  <r>
    <x v="9"/>
    <x v="21"/>
    <x v="1150"/>
  </r>
  <r>
    <x v="5"/>
    <x v="21"/>
    <x v="1151"/>
  </r>
  <r>
    <x v="1"/>
    <x v="22"/>
    <x v="1152"/>
  </r>
  <r>
    <x v="1"/>
    <x v="22"/>
    <x v="1153"/>
  </r>
  <r>
    <x v="1"/>
    <x v="22"/>
    <x v="1154"/>
  </r>
  <r>
    <x v="1"/>
    <x v="22"/>
    <x v="1155"/>
  </r>
  <r>
    <x v="1"/>
    <x v="22"/>
    <x v="1156"/>
  </r>
  <r>
    <x v="1"/>
    <x v="22"/>
    <x v="1157"/>
  </r>
  <r>
    <x v="1"/>
    <x v="22"/>
    <x v="1158"/>
  </r>
  <r>
    <x v="6"/>
    <x v="22"/>
    <x v="1159"/>
  </r>
  <r>
    <x v="1"/>
    <x v="22"/>
    <x v="1160"/>
  </r>
  <r>
    <x v="2"/>
    <x v="22"/>
    <x v="1161"/>
  </r>
  <r>
    <x v="1"/>
    <x v="22"/>
    <x v="1162"/>
  </r>
  <r>
    <x v="1"/>
    <x v="22"/>
    <x v="1163"/>
  </r>
  <r>
    <x v="4"/>
    <x v="22"/>
    <x v="1164"/>
  </r>
  <r>
    <x v="11"/>
    <x v="22"/>
    <x v="1165"/>
  </r>
  <r>
    <x v="1"/>
    <x v="22"/>
    <x v="1166"/>
  </r>
  <r>
    <x v="1"/>
    <x v="22"/>
    <x v="1167"/>
  </r>
  <r>
    <x v="1"/>
    <x v="22"/>
    <x v="1168"/>
  </r>
  <r>
    <x v="6"/>
    <x v="22"/>
    <x v="1169"/>
  </r>
  <r>
    <x v="1"/>
    <x v="22"/>
    <x v="1170"/>
  </r>
  <r>
    <x v="1"/>
    <x v="22"/>
    <x v="1171"/>
  </r>
  <r>
    <x v="6"/>
    <x v="22"/>
    <x v="1172"/>
  </r>
  <r>
    <x v="4"/>
    <x v="22"/>
    <x v="1173"/>
  </r>
  <r>
    <x v="6"/>
    <x v="22"/>
    <x v="1174"/>
  </r>
  <r>
    <x v="4"/>
    <x v="22"/>
    <x v="1175"/>
  </r>
  <r>
    <x v="6"/>
    <x v="22"/>
    <x v="1176"/>
  </r>
  <r>
    <x v="1"/>
    <x v="22"/>
    <x v="1177"/>
  </r>
  <r>
    <x v="1"/>
    <x v="22"/>
    <x v="1178"/>
  </r>
  <r>
    <x v="6"/>
    <x v="22"/>
    <x v="1179"/>
  </r>
  <r>
    <x v="5"/>
    <x v="22"/>
    <x v="1180"/>
  </r>
  <r>
    <x v="2"/>
    <x v="22"/>
    <x v="1181"/>
  </r>
  <r>
    <x v="5"/>
    <x v="22"/>
    <x v="1182"/>
  </r>
  <r>
    <x v="1"/>
    <x v="22"/>
    <x v="1183"/>
  </r>
  <r>
    <x v="4"/>
    <x v="22"/>
    <x v="1184"/>
  </r>
  <r>
    <x v="0"/>
    <x v="22"/>
    <x v="1185"/>
  </r>
  <r>
    <x v="4"/>
    <x v="22"/>
    <x v="1186"/>
  </r>
  <r>
    <x v="1"/>
    <x v="22"/>
    <x v="1187"/>
  </r>
  <r>
    <x v="5"/>
    <x v="22"/>
    <x v="1188"/>
  </r>
  <r>
    <x v="6"/>
    <x v="22"/>
    <x v="1189"/>
  </r>
  <r>
    <x v="2"/>
    <x v="22"/>
    <x v="1190"/>
  </r>
  <r>
    <x v="4"/>
    <x v="22"/>
    <x v="1191"/>
  </r>
  <r>
    <x v="2"/>
    <x v="22"/>
    <x v="1192"/>
  </r>
  <r>
    <x v="6"/>
    <x v="22"/>
    <x v="1193"/>
  </r>
  <r>
    <x v="4"/>
    <x v="22"/>
    <x v="1194"/>
  </r>
  <r>
    <x v="1"/>
    <x v="22"/>
    <x v="1195"/>
  </r>
  <r>
    <x v="11"/>
    <x v="22"/>
    <x v="1196"/>
  </r>
  <r>
    <x v="5"/>
    <x v="22"/>
    <x v="1197"/>
  </r>
  <r>
    <x v="0"/>
    <x v="22"/>
    <x v="1198"/>
  </r>
  <r>
    <x v="5"/>
    <x v="22"/>
    <x v="1199"/>
  </r>
  <r>
    <x v="5"/>
    <x v="22"/>
    <x v="1200"/>
  </r>
  <r>
    <x v="6"/>
    <x v="22"/>
    <x v="1201"/>
  </r>
  <r>
    <x v="12"/>
    <x v="22"/>
    <x v="1202"/>
  </r>
  <r>
    <x v="4"/>
    <x v="22"/>
    <x v="1203"/>
  </r>
  <r>
    <x v="4"/>
    <x v="22"/>
    <x v="1204"/>
  </r>
  <r>
    <x v="4"/>
    <x v="22"/>
    <x v="1205"/>
  </r>
  <r>
    <x v="2"/>
    <x v="22"/>
    <x v="1206"/>
  </r>
  <r>
    <x v="2"/>
    <x v="22"/>
    <x v="1207"/>
  </r>
  <r>
    <x v="5"/>
    <x v="22"/>
    <x v="1208"/>
  </r>
  <r>
    <x v="1"/>
    <x v="22"/>
    <x v="1209"/>
  </r>
  <r>
    <x v="5"/>
    <x v="22"/>
    <x v="1210"/>
  </r>
  <r>
    <x v="1"/>
    <x v="22"/>
    <x v="1211"/>
  </r>
  <r>
    <x v="2"/>
    <x v="22"/>
    <x v="1212"/>
  </r>
  <r>
    <x v="2"/>
    <x v="22"/>
    <x v="1213"/>
  </r>
  <r>
    <x v="0"/>
    <x v="22"/>
    <x v="1214"/>
  </r>
  <r>
    <x v="4"/>
    <x v="22"/>
    <x v="1215"/>
  </r>
  <r>
    <x v="4"/>
    <x v="22"/>
    <x v="1216"/>
  </r>
  <r>
    <x v="1"/>
    <x v="22"/>
    <x v="1217"/>
  </r>
  <r>
    <x v="5"/>
    <x v="22"/>
    <x v="1218"/>
  </r>
  <r>
    <x v="4"/>
    <x v="22"/>
    <x v="1204"/>
  </r>
  <r>
    <x v="1"/>
    <x v="22"/>
    <x v="1219"/>
  </r>
  <r>
    <x v="1"/>
    <x v="22"/>
    <x v="1220"/>
  </r>
  <r>
    <x v="2"/>
    <x v="22"/>
    <x v="1221"/>
  </r>
  <r>
    <x v="2"/>
    <x v="22"/>
    <x v="1222"/>
  </r>
  <r>
    <x v="2"/>
    <x v="22"/>
    <x v="1223"/>
  </r>
  <r>
    <x v="1"/>
    <x v="22"/>
    <x v="1224"/>
  </r>
  <r>
    <x v="5"/>
    <x v="22"/>
    <x v="1225"/>
  </r>
  <r>
    <x v="5"/>
    <x v="22"/>
    <x v="1226"/>
  </r>
  <r>
    <x v="2"/>
    <x v="22"/>
    <x v="1227"/>
  </r>
  <r>
    <x v="8"/>
    <x v="22"/>
    <x v="1228"/>
  </r>
  <r>
    <x v="0"/>
    <x v="22"/>
    <x v="1229"/>
  </r>
  <r>
    <x v="4"/>
    <x v="22"/>
    <x v="1230"/>
  </r>
  <r>
    <x v="4"/>
    <x v="22"/>
    <x v="1231"/>
  </r>
  <r>
    <x v="4"/>
    <x v="22"/>
    <x v="1232"/>
  </r>
  <r>
    <x v="4"/>
    <x v="22"/>
    <x v="1233"/>
  </r>
  <r>
    <x v="5"/>
    <x v="22"/>
    <x v="1234"/>
  </r>
  <r>
    <x v="5"/>
    <x v="22"/>
    <x v="1235"/>
  </r>
  <r>
    <x v="5"/>
    <x v="22"/>
    <x v="1236"/>
  </r>
  <r>
    <x v="6"/>
    <x v="22"/>
    <x v="1237"/>
  </r>
  <r>
    <x v="7"/>
    <x v="22"/>
    <x v="1238"/>
  </r>
  <r>
    <x v="1"/>
    <x v="22"/>
    <x v="1239"/>
  </r>
  <r>
    <x v="2"/>
    <x v="22"/>
    <x v="1240"/>
  </r>
  <r>
    <x v="4"/>
    <x v="22"/>
    <x v="1241"/>
  </r>
  <r>
    <x v="5"/>
    <x v="22"/>
    <x v="1242"/>
  </r>
  <r>
    <x v="5"/>
    <x v="22"/>
    <x v="1243"/>
  </r>
  <r>
    <x v="4"/>
    <x v="22"/>
    <x v="1244"/>
  </r>
  <r>
    <x v="5"/>
    <x v="22"/>
    <x v="1245"/>
  </r>
  <r>
    <x v="2"/>
    <x v="22"/>
    <x v="1246"/>
  </r>
  <r>
    <x v="6"/>
    <x v="22"/>
    <x v="1247"/>
  </r>
  <r>
    <x v="2"/>
    <x v="22"/>
    <x v="1248"/>
  </r>
  <r>
    <x v="4"/>
    <x v="22"/>
    <x v="1249"/>
  </r>
  <r>
    <x v="1"/>
    <x v="22"/>
    <x v="1250"/>
  </r>
  <r>
    <x v="4"/>
    <x v="22"/>
    <x v="1251"/>
  </r>
  <r>
    <x v="0"/>
    <x v="22"/>
    <x v="1252"/>
  </r>
  <r>
    <x v="5"/>
    <x v="22"/>
    <x v="1253"/>
  </r>
  <r>
    <x v="2"/>
    <x v="22"/>
    <x v="1254"/>
  </r>
  <r>
    <x v="4"/>
    <x v="22"/>
    <x v="1184"/>
  </r>
  <r>
    <x v="7"/>
    <x v="22"/>
    <x v="1255"/>
  </r>
  <r>
    <x v="4"/>
    <x v="22"/>
    <x v="1256"/>
  </r>
  <r>
    <x v="5"/>
    <x v="22"/>
    <x v="1257"/>
  </r>
  <r>
    <x v="5"/>
    <x v="22"/>
    <x v="1258"/>
  </r>
  <r>
    <x v="5"/>
    <x v="22"/>
    <x v="1259"/>
  </r>
  <r>
    <x v="2"/>
    <x v="22"/>
    <x v="1260"/>
  </r>
  <r>
    <x v="5"/>
    <x v="22"/>
    <x v="1261"/>
  </r>
  <r>
    <x v="5"/>
    <x v="22"/>
    <x v="1262"/>
  </r>
  <r>
    <x v="5"/>
    <x v="22"/>
    <x v="1263"/>
  </r>
  <r>
    <x v="2"/>
    <x v="22"/>
    <x v="1264"/>
  </r>
  <r>
    <x v="4"/>
    <x v="22"/>
    <x v="1265"/>
  </r>
  <r>
    <x v="0"/>
    <x v="22"/>
    <x v="1266"/>
  </r>
  <r>
    <x v="4"/>
    <x v="22"/>
    <x v="1267"/>
  </r>
  <r>
    <x v="0"/>
    <x v="22"/>
    <x v="1268"/>
  </r>
  <r>
    <x v="2"/>
    <x v="22"/>
    <x v="1269"/>
  </r>
  <r>
    <x v="5"/>
    <x v="22"/>
    <x v="1270"/>
  </r>
  <r>
    <x v="9"/>
    <x v="22"/>
    <x v="1271"/>
  </r>
  <r>
    <x v="5"/>
    <x v="22"/>
    <x v="1272"/>
  </r>
  <r>
    <x v="4"/>
    <x v="22"/>
    <x v="1164"/>
  </r>
  <r>
    <x v="4"/>
    <x v="22"/>
    <x v="1273"/>
  </r>
  <r>
    <x v="4"/>
    <x v="22"/>
    <x v="1274"/>
  </r>
  <r>
    <x v="1"/>
    <x v="22"/>
    <x v="1275"/>
  </r>
  <r>
    <x v="5"/>
    <x v="22"/>
    <x v="1276"/>
  </r>
  <r>
    <x v="4"/>
    <x v="22"/>
    <x v="1277"/>
  </r>
  <r>
    <x v="4"/>
    <x v="22"/>
    <x v="1278"/>
  </r>
  <r>
    <x v="1"/>
    <x v="22"/>
    <x v="1178"/>
  </r>
  <r>
    <x v="5"/>
    <x v="22"/>
    <x v="1279"/>
  </r>
  <r>
    <x v="5"/>
    <x v="22"/>
    <x v="1280"/>
  </r>
  <r>
    <x v="12"/>
    <x v="22"/>
    <x v="1281"/>
  </r>
  <r>
    <x v="5"/>
    <x v="22"/>
    <x v="1282"/>
  </r>
  <r>
    <x v="5"/>
    <x v="22"/>
    <x v="1283"/>
  </r>
  <r>
    <x v="0"/>
    <x v="22"/>
    <x v="1229"/>
  </r>
  <r>
    <x v="5"/>
    <x v="22"/>
    <x v="1284"/>
  </r>
  <r>
    <x v="9"/>
    <x v="22"/>
    <x v="1285"/>
  </r>
  <r>
    <x v="11"/>
    <x v="22"/>
    <x v="1286"/>
  </r>
  <r>
    <x v="4"/>
    <x v="22"/>
    <x v="1287"/>
  </r>
  <r>
    <x v="4"/>
    <x v="22"/>
    <x v="1288"/>
  </r>
  <r>
    <x v="6"/>
    <x v="22"/>
    <x v="1289"/>
  </r>
  <r>
    <x v="5"/>
    <x v="22"/>
    <x v="1290"/>
  </r>
  <r>
    <x v="5"/>
    <x v="22"/>
    <x v="1291"/>
  </r>
  <r>
    <x v="4"/>
    <x v="22"/>
    <x v="1292"/>
  </r>
  <r>
    <x v="1"/>
    <x v="23"/>
    <x v="1293"/>
  </r>
  <r>
    <x v="6"/>
    <x v="23"/>
    <x v="1294"/>
  </r>
  <r>
    <x v="1"/>
    <x v="23"/>
    <x v="1295"/>
  </r>
  <r>
    <x v="6"/>
    <x v="23"/>
    <x v="1296"/>
  </r>
  <r>
    <x v="1"/>
    <x v="23"/>
    <x v="1297"/>
  </r>
  <r>
    <x v="6"/>
    <x v="23"/>
    <x v="1298"/>
  </r>
  <r>
    <x v="6"/>
    <x v="23"/>
    <x v="1299"/>
  </r>
  <r>
    <x v="1"/>
    <x v="23"/>
    <x v="1300"/>
  </r>
  <r>
    <x v="1"/>
    <x v="23"/>
    <x v="1301"/>
  </r>
  <r>
    <x v="11"/>
    <x v="23"/>
    <x v="1302"/>
  </r>
  <r>
    <x v="1"/>
    <x v="23"/>
    <x v="1303"/>
  </r>
  <r>
    <x v="1"/>
    <x v="23"/>
    <x v="1304"/>
  </r>
  <r>
    <x v="6"/>
    <x v="23"/>
    <x v="1305"/>
  </r>
  <r>
    <x v="1"/>
    <x v="23"/>
    <x v="1306"/>
  </r>
  <r>
    <x v="6"/>
    <x v="23"/>
    <x v="1307"/>
  </r>
  <r>
    <x v="5"/>
    <x v="23"/>
    <x v="1308"/>
  </r>
  <r>
    <x v="0"/>
    <x v="23"/>
    <x v="1309"/>
  </r>
  <r>
    <x v="1"/>
    <x v="23"/>
    <x v="1310"/>
  </r>
  <r>
    <x v="1"/>
    <x v="23"/>
    <x v="1311"/>
  </r>
  <r>
    <x v="6"/>
    <x v="23"/>
    <x v="1312"/>
  </r>
  <r>
    <x v="1"/>
    <x v="23"/>
    <x v="1313"/>
  </r>
  <r>
    <x v="4"/>
    <x v="23"/>
    <x v="1314"/>
  </r>
  <r>
    <x v="12"/>
    <x v="23"/>
    <x v="1315"/>
  </r>
  <r>
    <x v="5"/>
    <x v="23"/>
    <x v="1316"/>
  </r>
  <r>
    <x v="0"/>
    <x v="23"/>
    <x v="1317"/>
  </r>
  <r>
    <x v="1"/>
    <x v="23"/>
    <x v="1318"/>
  </r>
  <r>
    <x v="1"/>
    <x v="23"/>
    <x v="1319"/>
  </r>
  <r>
    <x v="2"/>
    <x v="23"/>
    <x v="1320"/>
  </r>
  <r>
    <x v="1"/>
    <x v="23"/>
    <x v="1321"/>
  </r>
  <r>
    <x v="1"/>
    <x v="23"/>
    <x v="1322"/>
  </r>
  <r>
    <x v="1"/>
    <x v="23"/>
    <x v="1323"/>
  </r>
  <r>
    <x v="1"/>
    <x v="23"/>
    <x v="1324"/>
  </r>
  <r>
    <x v="1"/>
    <x v="23"/>
    <x v="1325"/>
  </r>
  <r>
    <x v="2"/>
    <x v="23"/>
    <x v="1326"/>
  </r>
  <r>
    <x v="6"/>
    <x v="23"/>
    <x v="1327"/>
  </r>
  <r>
    <x v="4"/>
    <x v="23"/>
    <x v="1328"/>
  </r>
  <r>
    <x v="6"/>
    <x v="23"/>
    <x v="1329"/>
  </r>
  <r>
    <x v="4"/>
    <x v="23"/>
    <x v="1330"/>
  </r>
  <r>
    <x v="4"/>
    <x v="23"/>
    <x v="1331"/>
  </r>
  <r>
    <x v="1"/>
    <x v="23"/>
    <x v="1332"/>
  </r>
  <r>
    <x v="5"/>
    <x v="23"/>
    <x v="1333"/>
  </r>
  <r>
    <x v="2"/>
    <x v="23"/>
    <x v="1334"/>
  </r>
  <r>
    <x v="5"/>
    <x v="23"/>
    <x v="1335"/>
  </r>
  <r>
    <x v="4"/>
    <x v="23"/>
    <x v="1336"/>
  </r>
  <r>
    <x v="5"/>
    <x v="23"/>
    <x v="1337"/>
  </r>
  <r>
    <x v="4"/>
    <x v="23"/>
    <x v="1338"/>
  </r>
  <r>
    <x v="11"/>
    <x v="23"/>
    <x v="1339"/>
  </r>
  <r>
    <x v="4"/>
    <x v="23"/>
    <x v="1340"/>
  </r>
  <r>
    <x v="4"/>
    <x v="23"/>
    <x v="1341"/>
  </r>
  <r>
    <x v="5"/>
    <x v="23"/>
    <x v="1342"/>
  </r>
  <r>
    <x v="5"/>
    <x v="23"/>
    <x v="1343"/>
  </r>
  <r>
    <x v="1"/>
    <x v="23"/>
    <x v="1344"/>
  </r>
  <r>
    <x v="5"/>
    <x v="23"/>
    <x v="1345"/>
  </r>
  <r>
    <x v="0"/>
    <x v="23"/>
    <x v="1346"/>
  </r>
  <r>
    <x v="2"/>
    <x v="23"/>
    <x v="1347"/>
  </r>
  <r>
    <x v="5"/>
    <x v="23"/>
    <x v="1348"/>
  </r>
  <r>
    <x v="5"/>
    <x v="23"/>
    <x v="1349"/>
  </r>
  <r>
    <x v="5"/>
    <x v="23"/>
    <x v="1350"/>
  </r>
  <r>
    <x v="6"/>
    <x v="23"/>
    <x v="1351"/>
  </r>
  <r>
    <x v="0"/>
    <x v="23"/>
    <x v="1352"/>
  </r>
  <r>
    <x v="4"/>
    <x v="23"/>
    <x v="1353"/>
  </r>
  <r>
    <x v="2"/>
    <x v="23"/>
    <x v="1354"/>
  </r>
  <r>
    <x v="5"/>
    <x v="23"/>
    <x v="1355"/>
  </r>
  <r>
    <x v="5"/>
    <x v="23"/>
    <x v="1356"/>
  </r>
  <r>
    <x v="4"/>
    <x v="23"/>
    <x v="1357"/>
  </r>
  <r>
    <x v="2"/>
    <x v="23"/>
    <x v="1358"/>
  </r>
  <r>
    <x v="5"/>
    <x v="23"/>
    <x v="1359"/>
  </r>
  <r>
    <x v="5"/>
    <x v="23"/>
    <x v="1360"/>
  </r>
  <r>
    <x v="1"/>
    <x v="23"/>
    <x v="1301"/>
  </r>
  <r>
    <x v="4"/>
    <x v="23"/>
    <x v="1328"/>
  </r>
  <r>
    <x v="6"/>
    <x v="23"/>
    <x v="1307"/>
  </r>
  <r>
    <x v="4"/>
    <x v="23"/>
    <x v="1361"/>
  </r>
  <r>
    <x v="5"/>
    <x v="23"/>
    <x v="1362"/>
  </r>
  <r>
    <x v="6"/>
    <x v="23"/>
    <x v="1363"/>
  </r>
  <r>
    <x v="5"/>
    <x v="23"/>
    <x v="1364"/>
  </r>
  <r>
    <x v="1"/>
    <x v="23"/>
    <x v="1365"/>
  </r>
  <r>
    <x v="1"/>
    <x v="23"/>
    <x v="1366"/>
  </r>
  <r>
    <x v="4"/>
    <x v="23"/>
    <x v="1367"/>
  </r>
  <r>
    <x v="2"/>
    <x v="23"/>
    <x v="1368"/>
  </r>
  <r>
    <x v="1"/>
    <x v="23"/>
    <x v="1369"/>
  </r>
  <r>
    <x v="0"/>
    <x v="23"/>
    <x v="1370"/>
  </r>
  <r>
    <x v="4"/>
    <x v="23"/>
    <x v="1371"/>
  </r>
  <r>
    <x v="5"/>
    <x v="23"/>
    <x v="1372"/>
  </r>
  <r>
    <x v="5"/>
    <x v="23"/>
    <x v="1373"/>
  </r>
  <r>
    <x v="4"/>
    <x v="23"/>
    <x v="1374"/>
  </r>
  <r>
    <x v="5"/>
    <x v="23"/>
    <x v="1375"/>
  </r>
  <r>
    <x v="6"/>
    <x v="23"/>
    <x v="1376"/>
  </r>
  <r>
    <x v="5"/>
    <x v="23"/>
    <x v="1377"/>
  </r>
  <r>
    <x v="5"/>
    <x v="23"/>
    <x v="1378"/>
  </r>
  <r>
    <x v="4"/>
    <x v="23"/>
    <x v="1379"/>
  </r>
  <r>
    <x v="5"/>
    <x v="23"/>
    <x v="1380"/>
  </r>
  <r>
    <x v="5"/>
    <x v="23"/>
    <x v="1381"/>
  </r>
  <r>
    <x v="4"/>
    <x v="23"/>
    <x v="1382"/>
  </r>
  <r>
    <x v="5"/>
    <x v="23"/>
    <x v="1383"/>
  </r>
  <r>
    <x v="1"/>
    <x v="23"/>
    <x v="1384"/>
  </r>
  <r>
    <x v="6"/>
    <x v="23"/>
    <x v="1385"/>
  </r>
  <r>
    <x v="1"/>
    <x v="23"/>
    <x v="1386"/>
  </r>
  <r>
    <x v="2"/>
    <x v="23"/>
    <x v="1387"/>
  </r>
  <r>
    <x v="5"/>
    <x v="23"/>
    <x v="1388"/>
  </r>
  <r>
    <x v="1"/>
    <x v="23"/>
    <x v="1389"/>
  </r>
  <r>
    <x v="4"/>
    <x v="23"/>
    <x v="1390"/>
  </r>
  <r>
    <x v="4"/>
    <x v="23"/>
    <x v="1391"/>
  </r>
  <r>
    <x v="1"/>
    <x v="23"/>
    <x v="1392"/>
  </r>
  <r>
    <x v="4"/>
    <x v="23"/>
    <x v="1393"/>
  </r>
  <r>
    <x v="2"/>
    <x v="23"/>
    <x v="1394"/>
  </r>
  <r>
    <x v="1"/>
    <x v="23"/>
    <x v="1395"/>
  </r>
  <r>
    <x v="5"/>
    <x v="23"/>
    <x v="1396"/>
  </r>
  <r>
    <x v="5"/>
    <x v="23"/>
    <x v="1397"/>
  </r>
  <r>
    <x v="4"/>
    <x v="23"/>
    <x v="1398"/>
  </r>
  <r>
    <x v="5"/>
    <x v="23"/>
    <x v="1399"/>
  </r>
  <r>
    <x v="0"/>
    <x v="23"/>
    <x v="1400"/>
  </r>
  <r>
    <x v="4"/>
    <x v="23"/>
    <x v="1401"/>
  </r>
  <r>
    <x v="4"/>
    <x v="23"/>
    <x v="1402"/>
  </r>
  <r>
    <x v="4"/>
    <x v="23"/>
    <x v="1403"/>
  </r>
  <r>
    <x v="5"/>
    <x v="23"/>
    <x v="1404"/>
  </r>
  <r>
    <x v="4"/>
    <x v="23"/>
    <x v="1405"/>
  </r>
  <r>
    <x v="4"/>
    <x v="23"/>
    <x v="1406"/>
  </r>
  <r>
    <x v="7"/>
    <x v="23"/>
    <x v="1407"/>
  </r>
  <r>
    <x v="5"/>
    <x v="23"/>
    <x v="1408"/>
  </r>
  <r>
    <x v="5"/>
    <x v="23"/>
    <x v="1409"/>
  </r>
  <r>
    <x v="9"/>
    <x v="23"/>
    <x v="1410"/>
  </r>
  <r>
    <x v="6"/>
    <x v="23"/>
    <x v="1411"/>
  </r>
  <r>
    <x v="4"/>
    <x v="23"/>
    <x v="1412"/>
  </r>
  <r>
    <x v="4"/>
    <x v="23"/>
    <x v="1413"/>
  </r>
  <r>
    <x v="5"/>
    <x v="23"/>
    <x v="1414"/>
  </r>
  <r>
    <x v="1"/>
    <x v="23"/>
    <x v="1325"/>
  </r>
  <r>
    <x v="5"/>
    <x v="23"/>
    <x v="1415"/>
  </r>
  <r>
    <x v="2"/>
    <x v="23"/>
    <x v="1416"/>
  </r>
  <r>
    <x v="5"/>
    <x v="23"/>
    <x v="1417"/>
  </r>
  <r>
    <x v="7"/>
    <x v="23"/>
    <x v="1418"/>
  </r>
  <r>
    <x v="4"/>
    <x v="23"/>
    <x v="1419"/>
  </r>
  <r>
    <x v="4"/>
    <x v="23"/>
    <x v="1420"/>
  </r>
  <r>
    <x v="4"/>
    <x v="23"/>
    <x v="1421"/>
  </r>
  <r>
    <x v="5"/>
    <x v="23"/>
    <x v="1422"/>
  </r>
  <r>
    <x v="1"/>
    <x v="23"/>
    <x v="1423"/>
  </r>
  <r>
    <x v="5"/>
    <x v="23"/>
    <x v="1424"/>
  </r>
  <r>
    <x v="7"/>
    <x v="23"/>
    <x v="1425"/>
  </r>
  <r>
    <x v="5"/>
    <x v="23"/>
    <x v="1426"/>
  </r>
  <r>
    <x v="5"/>
    <x v="23"/>
    <x v="1427"/>
  </r>
  <r>
    <x v="4"/>
    <x v="23"/>
    <x v="1428"/>
  </r>
  <r>
    <x v="4"/>
    <x v="23"/>
    <x v="1429"/>
  </r>
  <r>
    <x v="1"/>
    <x v="23"/>
    <x v="1430"/>
  </r>
  <r>
    <x v="1"/>
    <x v="24"/>
    <x v="1431"/>
  </r>
  <r>
    <x v="1"/>
    <x v="24"/>
    <x v="1432"/>
  </r>
  <r>
    <x v="1"/>
    <x v="24"/>
    <x v="1433"/>
  </r>
  <r>
    <x v="1"/>
    <x v="24"/>
    <x v="1434"/>
  </r>
  <r>
    <x v="11"/>
    <x v="24"/>
    <x v="1435"/>
  </r>
  <r>
    <x v="1"/>
    <x v="24"/>
    <x v="1436"/>
  </r>
  <r>
    <x v="6"/>
    <x v="24"/>
    <x v="1437"/>
  </r>
  <r>
    <x v="2"/>
    <x v="24"/>
    <x v="1438"/>
  </r>
  <r>
    <x v="6"/>
    <x v="24"/>
    <x v="1439"/>
  </r>
  <r>
    <x v="11"/>
    <x v="24"/>
    <x v="1440"/>
  </r>
  <r>
    <x v="1"/>
    <x v="24"/>
    <x v="1441"/>
  </r>
  <r>
    <x v="1"/>
    <x v="24"/>
    <x v="1442"/>
  </r>
  <r>
    <x v="5"/>
    <x v="24"/>
    <x v="1443"/>
  </r>
  <r>
    <x v="1"/>
    <x v="24"/>
    <x v="1444"/>
  </r>
  <r>
    <x v="6"/>
    <x v="24"/>
    <x v="1445"/>
  </r>
  <r>
    <x v="1"/>
    <x v="24"/>
    <x v="1446"/>
  </r>
  <r>
    <x v="11"/>
    <x v="24"/>
    <x v="1447"/>
  </r>
  <r>
    <x v="5"/>
    <x v="24"/>
    <x v="1448"/>
  </r>
  <r>
    <x v="0"/>
    <x v="24"/>
    <x v="1449"/>
  </r>
  <r>
    <x v="5"/>
    <x v="24"/>
    <x v="1450"/>
  </r>
  <r>
    <x v="4"/>
    <x v="24"/>
    <x v="1451"/>
  </r>
  <r>
    <x v="1"/>
    <x v="24"/>
    <x v="1452"/>
  </r>
  <r>
    <x v="6"/>
    <x v="24"/>
    <x v="1453"/>
  </r>
  <r>
    <x v="6"/>
    <x v="24"/>
    <x v="1454"/>
  </r>
  <r>
    <x v="1"/>
    <x v="24"/>
    <x v="1455"/>
  </r>
  <r>
    <x v="5"/>
    <x v="24"/>
    <x v="1456"/>
  </r>
  <r>
    <x v="2"/>
    <x v="24"/>
    <x v="1457"/>
  </r>
  <r>
    <x v="0"/>
    <x v="24"/>
    <x v="1458"/>
  </r>
  <r>
    <x v="0"/>
    <x v="24"/>
    <x v="1459"/>
  </r>
  <r>
    <x v="5"/>
    <x v="24"/>
    <x v="1460"/>
  </r>
  <r>
    <x v="7"/>
    <x v="24"/>
    <x v="1461"/>
  </r>
  <r>
    <x v="6"/>
    <x v="24"/>
    <x v="1462"/>
  </r>
  <r>
    <x v="0"/>
    <x v="24"/>
    <x v="1463"/>
  </r>
  <r>
    <x v="6"/>
    <x v="24"/>
    <x v="1464"/>
  </r>
  <r>
    <x v="1"/>
    <x v="24"/>
    <x v="1465"/>
  </r>
  <r>
    <x v="4"/>
    <x v="24"/>
    <x v="1466"/>
  </r>
  <r>
    <x v="4"/>
    <x v="24"/>
    <x v="1467"/>
  </r>
  <r>
    <x v="1"/>
    <x v="24"/>
    <x v="1468"/>
  </r>
  <r>
    <x v="4"/>
    <x v="24"/>
    <x v="1469"/>
  </r>
  <r>
    <x v="5"/>
    <x v="24"/>
    <x v="1470"/>
  </r>
  <r>
    <x v="0"/>
    <x v="24"/>
    <x v="1471"/>
  </r>
  <r>
    <x v="7"/>
    <x v="24"/>
    <x v="1461"/>
  </r>
  <r>
    <x v="4"/>
    <x v="24"/>
    <x v="1472"/>
  </r>
  <r>
    <x v="4"/>
    <x v="24"/>
    <x v="1473"/>
  </r>
  <r>
    <x v="4"/>
    <x v="24"/>
    <x v="1474"/>
  </r>
  <r>
    <x v="1"/>
    <x v="24"/>
    <x v="1475"/>
  </r>
  <r>
    <x v="4"/>
    <x v="24"/>
    <x v="1476"/>
  </r>
  <r>
    <x v="5"/>
    <x v="24"/>
    <x v="1477"/>
  </r>
  <r>
    <x v="4"/>
    <x v="24"/>
    <x v="1478"/>
  </r>
  <r>
    <x v="4"/>
    <x v="24"/>
    <x v="1479"/>
  </r>
  <r>
    <x v="5"/>
    <x v="24"/>
    <x v="1480"/>
  </r>
  <r>
    <x v="5"/>
    <x v="24"/>
    <x v="1481"/>
  </r>
  <r>
    <x v="1"/>
    <x v="24"/>
    <x v="1482"/>
  </r>
  <r>
    <x v="5"/>
    <x v="24"/>
    <x v="1483"/>
  </r>
  <r>
    <x v="6"/>
    <x v="24"/>
    <x v="1484"/>
  </r>
  <r>
    <x v="1"/>
    <x v="24"/>
    <x v="1485"/>
  </r>
  <r>
    <x v="1"/>
    <x v="24"/>
    <x v="1486"/>
  </r>
  <r>
    <x v="4"/>
    <x v="24"/>
    <x v="1487"/>
  </r>
  <r>
    <x v="5"/>
    <x v="24"/>
    <x v="1488"/>
  </r>
  <r>
    <x v="5"/>
    <x v="24"/>
    <x v="1489"/>
  </r>
  <r>
    <x v="1"/>
    <x v="24"/>
    <x v="1490"/>
  </r>
  <r>
    <x v="5"/>
    <x v="24"/>
    <x v="1491"/>
  </r>
  <r>
    <x v="5"/>
    <x v="24"/>
    <x v="1492"/>
  </r>
  <r>
    <x v="4"/>
    <x v="24"/>
    <x v="1493"/>
  </r>
  <r>
    <x v="4"/>
    <x v="24"/>
    <x v="1494"/>
  </r>
  <r>
    <x v="1"/>
    <x v="24"/>
    <x v="1495"/>
  </r>
  <r>
    <x v="5"/>
    <x v="24"/>
    <x v="1496"/>
  </r>
  <r>
    <x v="12"/>
    <x v="24"/>
    <x v="1497"/>
  </r>
  <r>
    <x v="0"/>
    <x v="24"/>
    <x v="1498"/>
  </r>
  <r>
    <x v="1"/>
    <x v="24"/>
    <x v="1499"/>
  </r>
  <r>
    <x v="7"/>
    <x v="24"/>
    <x v="1500"/>
  </r>
  <r>
    <x v="6"/>
    <x v="24"/>
    <x v="1501"/>
  </r>
  <r>
    <x v="1"/>
    <x v="24"/>
    <x v="1502"/>
  </r>
  <r>
    <x v="1"/>
    <x v="24"/>
    <x v="1503"/>
  </r>
  <r>
    <x v="5"/>
    <x v="24"/>
    <x v="1504"/>
  </r>
  <r>
    <x v="5"/>
    <x v="24"/>
    <x v="1505"/>
  </r>
  <r>
    <x v="1"/>
    <x v="24"/>
    <x v="1506"/>
  </r>
  <r>
    <x v="0"/>
    <x v="24"/>
    <x v="1507"/>
  </r>
  <r>
    <x v="12"/>
    <x v="24"/>
    <x v="1508"/>
  </r>
  <r>
    <x v="6"/>
    <x v="24"/>
    <x v="1509"/>
  </r>
  <r>
    <x v="1"/>
    <x v="24"/>
    <x v="1434"/>
  </r>
  <r>
    <x v="5"/>
    <x v="24"/>
    <x v="1510"/>
  </r>
  <r>
    <x v="5"/>
    <x v="24"/>
    <x v="1511"/>
  </r>
  <r>
    <x v="4"/>
    <x v="24"/>
    <x v="1512"/>
  </r>
  <r>
    <x v="5"/>
    <x v="24"/>
    <x v="1513"/>
  </r>
  <r>
    <x v="0"/>
    <x v="24"/>
    <x v="1514"/>
  </r>
  <r>
    <x v="0"/>
    <x v="24"/>
    <x v="1515"/>
  </r>
  <r>
    <x v="4"/>
    <x v="24"/>
    <x v="1516"/>
  </r>
  <r>
    <x v="2"/>
    <x v="24"/>
    <x v="1517"/>
  </r>
  <r>
    <x v="5"/>
    <x v="24"/>
    <x v="1518"/>
  </r>
  <r>
    <x v="4"/>
    <x v="24"/>
    <x v="1519"/>
  </r>
  <r>
    <x v="1"/>
    <x v="24"/>
    <x v="1520"/>
  </r>
  <r>
    <x v="4"/>
    <x v="24"/>
    <x v="1521"/>
  </r>
  <r>
    <x v="4"/>
    <x v="24"/>
    <x v="1522"/>
  </r>
  <r>
    <x v="1"/>
    <x v="24"/>
    <x v="1523"/>
  </r>
  <r>
    <x v="6"/>
    <x v="24"/>
    <x v="1524"/>
  </r>
  <r>
    <x v="4"/>
    <x v="24"/>
    <x v="1525"/>
  </r>
  <r>
    <x v="4"/>
    <x v="24"/>
    <x v="1526"/>
  </r>
  <r>
    <x v="4"/>
    <x v="24"/>
    <x v="1527"/>
  </r>
  <r>
    <x v="4"/>
    <x v="24"/>
    <x v="1528"/>
  </r>
  <r>
    <x v="5"/>
    <x v="24"/>
    <x v="1529"/>
  </r>
  <r>
    <x v="2"/>
    <x v="24"/>
    <x v="1530"/>
  </r>
  <r>
    <x v="5"/>
    <x v="24"/>
    <x v="1531"/>
  </r>
  <r>
    <x v="5"/>
    <x v="24"/>
    <x v="1532"/>
  </r>
  <r>
    <x v="4"/>
    <x v="24"/>
    <x v="1533"/>
  </r>
  <r>
    <x v="1"/>
    <x v="24"/>
    <x v="1534"/>
  </r>
  <r>
    <x v="1"/>
    <x v="24"/>
    <x v="1535"/>
  </r>
  <r>
    <x v="2"/>
    <x v="24"/>
    <x v="1536"/>
  </r>
  <r>
    <x v="5"/>
    <x v="24"/>
    <x v="1537"/>
  </r>
  <r>
    <x v="1"/>
    <x v="24"/>
    <x v="1538"/>
  </r>
  <r>
    <x v="1"/>
    <x v="24"/>
    <x v="1539"/>
  </r>
  <r>
    <x v="1"/>
    <x v="24"/>
    <x v="1540"/>
  </r>
  <r>
    <x v="5"/>
    <x v="24"/>
    <x v="1541"/>
  </r>
  <r>
    <x v="4"/>
    <x v="24"/>
    <x v="1542"/>
  </r>
  <r>
    <x v="2"/>
    <x v="24"/>
    <x v="1543"/>
  </r>
  <r>
    <x v="4"/>
    <x v="24"/>
    <x v="1544"/>
  </r>
  <r>
    <x v="5"/>
    <x v="24"/>
    <x v="1545"/>
  </r>
  <r>
    <x v="5"/>
    <x v="24"/>
    <x v="1546"/>
  </r>
  <r>
    <x v="4"/>
    <x v="24"/>
    <x v="1547"/>
  </r>
  <r>
    <x v="1"/>
    <x v="24"/>
    <x v="1548"/>
  </r>
  <r>
    <x v="5"/>
    <x v="24"/>
    <x v="1549"/>
  </r>
  <r>
    <x v="0"/>
    <x v="24"/>
    <x v="1550"/>
  </r>
  <r>
    <x v="5"/>
    <x v="24"/>
    <x v="1551"/>
  </r>
  <r>
    <x v="5"/>
    <x v="24"/>
    <x v="1552"/>
  </r>
  <r>
    <x v="6"/>
    <x v="24"/>
    <x v="1553"/>
  </r>
  <r>
    <x v="5"/>
    <x v="24"/>
    <x v="1554"/>
  </r>
  <r>
    <x v="7"/>
    <x v="24"/>
    <x v="1555"/>
  </r>
  <r>
    <x v="4"/>
    <x v="24"/>
    <x v="1556"/>
  </r>
  <r>
    <x v="7"/>
    <x v="24"/>
    <x v="1557"/>
  </r>
  <r>
    <x v="7"/>
    <x v="24"/>
    <x v="1558"/>
  </r>
  <r>
    <x v="5"/>
    <x v="24"/>
    <x v="1559"/>
  </r>
  <r>
    <x v="4"/>
    <x v="24"/>
    <x v="1560"/>
  </r>
  <r>
    <x v="4"/>
    <x v="24"/>
    <x v="1561"/>
  </r>
  <r>
    <x v="2"/>
    <x v="24"/>
    <x v="1562"/>
  </r>
  <r>
    <x v="4"/>
    <x v="24"/>
    <x v="1563"/>
  </r>
  <r>
    <x v="4"/>
    <x v="24"/>
    <x v="1564"/>
  </r>
  <r>
    <x v="1"/>
    <x v="24"/>
    <x v="1565"/>
  </r>
  <r>
    <x v="12"/>
    <x v="24"/>
    <x v="1566"/>
  </r>
  <r>
    <x v="5"/>
    <x v="24"/>
    <x v="1567"/>
  </r>
  <r>
    <x v="12"/>
    <x v="24"/>
    <x v="1508"/>
  </r>
  <r>
    <x v="5"/>
    <x v="24"/>
    <x v="1568"/>
  </r>
  <r>
    <x v="9"/>
    <x v="24"/>
    <x v="1569"/>
  </r>
  <r>
    <x v="5"/>
    <x v="24"/>
    <x v="1570"/>
  </r>
  <r>
    <x v="1"/>
    <x v="24"/>
    <x v="1571"/>
  </r>
  <r>
    <x v="9"/>
    <x v="24"/>
    <x v="1572"/>
  </r>
  <r>
    <x v="1"/>
    <x v="24"/>
    <x v="1573"/>
  </r>
  <r>
    <x v="5"/>
    <x v="24"/>
    <x v="1574"/>
  </r>
  <r>
    <x v="1"/>
    <x v="25"/>
    <x v="1575"/>
  </r>
  <r>
    <x v="1"/>
    <x v="25"/>
    <x v="1576"/>
  </r>
  <r>
    <x v="1"/>
    <x v="25"/>
    <x v="1577"/>
  </r>
  <r>
    <x v="1"/>
    <x v="25"/>
    <x v="1578"/>
  </r>
  <r>
    <x v="1"/>
    <x v="25"/>
    <x v="1579"/>
  </r>
  <r>
    <x v="6"/>
    <x v="25"/>
    <x v="1580"/>
  </r>
  <r>
    <x v="1"/>
    <x v="25"/>
    <x v="1581"/>
  </r>
  <r>
    <x v="1"/>
    <x v="25"/>
    <x v="1582"/>
  </r>
  <r>
    <x v="1"/>
    <x v="25"/>
    <x v="1583"/>
  </r>
  <r>
    <x v="8"/>
    <x v="25"/>
    <x v="1584"/>
  </r>
  <r>
    <x v="6"/>
    <x v="25"/>
    <x v="1585"/>
  </r>
  <r>
    <x v="6"/>
    <x v="25"/>
    <x v="1586"/>
  </r>
  <r>
    <x v="6"/>
    <x v="25"/>
    <x v="1587"/>
  </r>
  <r>
    <x v="1"/>
    <x v="25"/>
    <x v="1588"/>
  </r>
  <r>
    <x v="6"/>
    <x v="25"/>
    <x v="1589"/>
  </r>
  <r>
    <x v="1"/>
    <x v="25"/>
    <x v="1590"/>
  </r>
  <r>
    <x v="1"/>
    <x v="25"/>
    <x v="1591"/>
  </r>
  <r>
    <x v="1"/>
    <x v="25"/>
    <x v="1592"/>
  </r>
  <r>
    <x v="1"/>
    <x v="25"/>
    <x v="1593"/>
  </r>
  <r>
    <x v="1"/>
    <x v="25"/>
    <x v="1594"/>
  </r>
  <r>
    <x v="1"/>
    <x v="25"/>
    <x v="1595"/>
  </r>
  <r>
    <x v="1"/>
    <x v="25"/>
    <x v="1596"/>
  </r>
  <r>
    <x v="6"/>
    <x v="25"/>
    <x v="1597"/>
  </r>
  <r>
    <x v="4"/>
    <x v="25"/>
    <x v="1598"/>
  </r>
  <r>
    <x v="4"/>
    <x v="25"/>
    <x v="1599"/>
  </r>
  <r>
    <x v="1"/>
    <x v="25"/>
    <x v="1579"/>
  </r>
  <r>
    <x v="6"/>
    <x v="25"/>
    <x v="1600"/>
  </r>
  <r>
    <x v="1"/>
    <x v="25"/>
    <x v="1601"/>
  </r>
  <r>
    <x v="5"/>
    <x v="25"/>
    <x v="1602"/>
  </r>
  <r>
    <x v="1"/>
    <x v="25"/>
    <x v="1603"/>
  </r>
  <r>
    <x v="5"/>
    <x v="25"/>
    <x v="1604"/>
  </r>
  <r>
    <x v="1"/>
    <x v="25"/>
    <x v="1605"/>
  </r>
  <r>
    <x v="11"/>
    <x v="25"/>
    <x v="1606"/>
  </r>
  <r>
    <x v="1"/>
    <x v="25"/>
    <x v="1607"/>
  </r>
  <r>
    <x v="1"/>
    <x v="25"/>
    <x v="1608"/>
  </r>
  <r>
    <x v="5"/>
    <x v="25"/>
    <x v="1609"/>
  </r>
  <r>
    <x v="4"/>
    <x v="25"/>
    <x v="1610"/>
  </r>
  <r>
    <x v="4"/>
    <x v="25"/>
    <x v="1611"/>
  </r>
  <r>
    <x v="6"/>
    <x v="25"/>
    <x v="1612"/>
  </r>
  <r>
    <x v="1"/>
    <x v="25"/>
    <x v="1613"/>
  </r>
  <r>
    <x v="1"/>
    <x v="25"/>
    <x v="1614"/>
  </r>
  <r>
    <x v="5"/>
    <x v="25"/>
    <x v="1615"/>
  </r>
  <r>
    <x v="1"/>
    <x v="25"/>
    <x v="1616"/>
  </r>
  <r>
    <x v="1"/>
    <x v="25"/>
    <x v="1617"/>
  </r>
  <r>
    <x v="5"/>
    <x v="25"/>
    <x v="1618"/>
  </r>
  <r>
    <x v="1"/>
    <x v="25"/>
    <x v="1619"/>
  </r>
  <r>
    <x v="2"/>
    <x v="25"/>
    <x v="1620"/>
  </r>
  <r>
    <x v="4"/>
    <x v="25"/>
    <x v="1621"/>
  </r>
  <r>
    <x v="6"/>
    <x v="25"/>
    <x v="1622"/>
  </r>
  <r>
    <x v="7"/>
    <x v="25"/>
    <x v="1623"/>
  </r>
  <r>
    <x v="1"/>
    <x v="25"/>
    <x v="1624"/>
  </r>
  <r>
    <x v="5"/>
    <x v="25"/>
    <x v="1625"/>
  </r>
  <r>
    <x v="4"/>
    <x v="25"/>
    <x v="1626"/>
  </r>
  <r>
    <x v="6"/>
    <x v="25"/>
    <x v="1627"/>
  </r>
  <r>
    <x v="1"/>
    <x v="25"/>
    <x v="1628"/>
  </r>
  <r>
    <x v="2"/>
    <x v="25"/>
    <x v="1629"/>
  </r>
  <r>
    <x v="5"/>
    <x v="25"/>
    <x v="1630"/>
  </r>
  <r>
    <x v="4"/>
    <x v="25"/>
    <x v="1631"/>
  </r>
  <r>
    <x v="1"/>
    <x v="25"/>
    <x v="1632"/>
  </r>
  <r>
    <x v="5"/>
    <x v="25"/>
    <x v="1633"/>
  </r>
  <r>
    <x v="1"/>
    <x v="25"/>
    <x v="1634"/>
  </r>
  <r>
    <x v="0"/>
    <x v="25"/>
    <x v="1635"/>
  </r>
  <r>
    <x v="0"/>
    <x v="25"/>
    <x v="1636"/>
  </r>
  <r>
    <x v="5"/>
    <x v="25"/>
    <x v="1637"/>
  </r>
  <r>
    <x v="1"/>
    <x v="25"/>
    <x v="1638"/>
  </r>
  <r>
    <x v="2"/>
    <x v="25"/>
    <x v="1639"/>
  </r>
  <r>
    <x v="4"/>
    <x v="25"/>
    <x v="1640"/>
  </r>
  <r>
    <x v="1"/>
    <x v="25"/>
    <x v="1579"/>
  </r>
  <r>
    <x v="8"/>
    <x v="25"/>
    <x v="1641"/>
  </r>
  <r>
    <x v="4"/>
    <x v="25"/>
    <x v="1642"/>
  </r>
  <r>
    <x v="1"/>
    <x v="25"/>
    <x v="1643"/>
  </r>
  <r>
    <x v="1"/>
    <x v="25"/>
    <x v="1644"/>
  </r>
  <r>
    <x v="1"/>
    <x v="25"/>
    <x v="1645"/>
  </r>
  <r>
    <x v="5"/>
    <x v="25"/>
    <x v="1646"/>
  </r>
  <r>
    <x v="4"/>
    <x v="25"/>
    <x v="1647"/>
  </r>
  <r>
    <x v="5"/>
    <x v="25"/>
    <x v="1648"/>
  </r>
  <r>
    <x v="5"/>
    <x v="25"/>
    <x v="1649"/>
  </r>
  <r>
    <x v="5"/>
    <x v="25"/>
    <x v="1650"/>
  </r>
  <r>
    <x v="4"/>
    <x v="25"/>
    <x v="1651"/>
  </r>
  <r>
    <x v="5"/>
    <x v="25"/>
    <x v="1652"/>
  </r>
  <r>
    <x v="0"/>
    <x v="25"/>
    <x v="1653"/>
  </r>
  <r>
    <x v="2"/>
    <x v="25"/>
    <x v="1654"/>
  </r>
  <r>
    <x v="5"/>
    <x v="25"/>
    <x v="1655"/>
  </r>
  <r>
    <x v="4"/>
    <x v="25"/>
    <x v="1656"/>
  </r>
  <r>
    <x v="5"/>
    <x v="25"/>
    <x v="1657"/>
  </r>
  <r>
    <x v="5"/>
    <x v="25"/>
    <x v="1658"/>
  </r>
  <r>
    <x v="0"/>
    <x v="25"/>
    <x v="1659"/>
  </r>
  <r>
    <x v="4"/>
    <x v="25"/>
    <x v="1660"/>
  </r>
  <r>
    <x v="5"/>
    <x v="25"/>
    <x v="1661"/>
  </r>
  <r>
    <x v="1"/>
    <x v="25"/>
    <x v="1662"/>
  </r>
  <r>
    <x v="5"/>
    <x v="25"/>
    <x v="1663"/>
  </r>
  <r>
    <x v="0"/>
    <x v="25"/>
    <x v="1664"/>
  </r>
  <r>
    <x v="5"/>
    <x v="25"/>
    <x v="1665"/>
  </r>
  <r>
    <x v="2"/>
    <x v="25"/>
    <x v="1666"/>
  </r>
  <r>
    <x v="7"/>
    <x v="25"/>
    <x v="1667"/>
  </r>
  <r>
    <x v="4"/>
    <x v="25"/>
    <x v="1668"/>
  </r>
  <r>
    <x v="2"/>
    <x v="25"/>
    <x v="1669"/>
  </r>
  <r>
    <x v="5"/>
    <x v="25"/>
    <x v="1670"/>
  </r>
  <r>
    <x v="4"/>
    <x v="25"/>
    <x v="1671"/>
  </r>
  <r>
    <x v="4"/>
    <x v="25"/>
    <x v="1672"/>
  </r>
  <r>
    <x v="5"/>
    <x v="25"/>
    <x v="1673"/>
  </r>
  <r>
    <x v="2"/>
    <x v="25"/>
    <x v="1674"/>
  </r>
  <r>
    <x v="5"/>
    <x v="25"/>
    <x v="1675"/>
  </r>
  <r>
    <x v="5"/>
    <x v="25"/>
    <x v="1676"/>
  </r>
  <r>
    <x v="6"/>
    <x v="25"/>
    <x v="1677"/>
  </r>
  <r>
    <x v="4"/>
    <x v="25"/>
    <x v="1678"/>
  </r>
  <r>
    <x v="5"/>
    <x v="25"/>
    <x v="1679"/>
  </r>
  <r>
    <x v="5"/>
    <x v="25"/>
    <x v="1680"/>
  </r>
  <r>
    <x v="4"/>
    <x v="25"/>
    <x v="1681"/>
  </r>
  <r>
    <x v="1"/>
    <x v="25"/>
    <x v="1682"/>
  </r>
  <r>
    <x v="6"/>
    <x v="25"/>
    <x v="1683"/>
  </r>
  <r>
    <x v="1"/>
    <x v="25"/>
    <x v="1684"/>
  </r>
  <r>
    <x v="5"/>
    <x v="25"/>
    <x v="1685"/>
  </r>
  <r>
    <x v="1"/>
    <x v="25"/>
    <x v="1686"/>
  </r>
  <r>
    <x v="0"/>
    <x v="25"/>
    <x v="1687"/>
  </r>
  <r>
    <x v="5"/>
    <x v="25"/>
    <x v="1673"/>
  </r>
  <r>
    <x v="4"/>
    <x v="25"/>
    <x v="1688"/>
  </r>
  <r>
    <x v="4"/>
    <x v="25"/>
    <x v="1689"/>
  </r>
  <r>
    <x v="6"/>
    <x v="25"/>
    <x v="1690"/>
  </r>
  <r>
    <x v="4"/>
    <x v="25"/>
    <x v="1691"/>
  </r>
  <r>
    <x v="0"/>
    <x v="25"/>
    <x v="1692"/>
  </r>
  <r>
    <x v="2"/>
    <x v="25"/>
    <x v="1693"/>
  </r>
  <r>
    <x v="0"/>
    <x v="25"/>
    <x v="1694"/>
  </r>
  <r>
    <x v="6"/>
    <x v="25"/>
    <x v="1695"/>
  </r>
  <r>
    <x v="2"/>
    <x v="25"/>
    <x v="1696"/>
  </r>
  <r>
    <x v="5"/>
    <x v="25"/>
    <x v="1697"/>
  </r>
  <r>
    <x v="0"/>
    <x v="25"/>
    <x v="1698"/>
  </r>
  <r>
    <x v="4"/>
    <x v="25"/>
    <x v="1699"/>
  </r>
  <r>
    <x v="1"/>
    <x v="25"/>
    <x v="1700"/>
  </r>
  <r>
    <x v="5"/>
    <x v="25"/>
    <x v="1701"/>
  </r>
  <r>
    <x v="1"/>
    <x v="25"/>
    <x v="1702"/>
  </r>
  <r>
    <x v="6"/>
    <x v="25"/>
    <x v="1587"/>
  </r>
  <r>
    <x v="5"/>
    <x v="25"/>
    <x v="1703"/>
  </r>
  <r>
    <x v="4"/>
    <x v="25"/>
    <x v="1704"/>
  </r>
  <r>
    <x v="6"/>
    <x v="25"/>
    <x v="1705"/>
  </r>
  <r>
    <x v="5"/>
    <x v="25"/>
    <x v="1706"/>
  </r>
  <r>
    <x v="0"/>
    <x v="25"/>
    <x v="1707"/>
  </r>
  <r>
    <x v="4"/>
    <x v="25"/>
    <x v="1708"/>
  </r>
  <r>
    <x v="5"/>
    <x v="25"/>
    <x v="1709"/>
  </r>
  <r>
    <x v="4"/>
    <x v="25"/>
    <x v="1710"/>
  </r>
  <r>
    <x v="5"/>
    <x v="25"/>
    <x v="1711"/>
  </r>
  <r>
    <x v="1"/>
    <x v="25"/>
    <x v="1712"/>
  </r>
  <r>
    <x v="7"/>
    <x v="25"/>
    <x v="1713"/>
  </r>
  <r>
    <x v="5"/>
    <x v="25"/>
    <x v="1714"/>
  </r>
  <r>
    <x v="1"/>
    <x v="25"/>
    <x v="1715"/>
  </r>
  <r>
    <x v="4"/>
    <x v="25"/>
    <x v="1716"/>
  </r>
  <r>
    <x v="1"/>
    <x v="25"/>
    <x v="1717"/>
  </r>
  <r>
    <x v="4"/>
    <x v="25"/>
    <x v="1718"/>
  </r>
  <r>
    <x v="5"/>
    <x v="25"/>
    <x v="1719"/>
  </r>
  <r>
    <x v="1"/>
    <x v="25"/>
    <x v="1720"/>
  </r>
  <r>
    <x v="4"/>
    <x v="25"/>
    <x v="1721"/>
  </r>
  <r>
    <x v="5"/>
    <x v="25"/>
    <x v="1722"/>
  </r>
  <r>
    <x v="5"/>
    <x v="25"/>
    <x v="1723"/>
  </r>
  <r>
    <x v="12"/>
    <x v="25"/>
    <x v="1724"/>
  </r>
  <r>
    <x v="5"/>
    <x v="25"/>
    <x v="1725"/>
  </r>
  <r>
    <x v="4"/>
    <x v="25"/>
    <x v="1726"/>
  </r>
  <r>
    <x v="5"/>
    <x v="25"/>
    <x v="1727"/>
  </r>
  <r>
    <x v="5"/>
    <x v="25"/>
    <x v="1728"/>
  </r>
  <r>
    <x v="5"/>
    <x v="25"/>
    <x v="1729"/>
  </r>
  <r>
    <x v="5"/>
    <x v="25"/>
    <x v="1730"/>
  </r>
  <r>
    <x v="5"/>
    <x v="25"/>
    <x v="1731"/>
  </r>
  <r>
    <x v="5"/>
    <x v="25"/>
    <x v="1649"/>
  </r>
  <r>
    <x v="1"/>
    <x v="25"/>
    <x v="1732"/>
  </r>
  <r>
    <x v="4"/>
    <x v="25"/>
    <x v="1733"/>
  </r>
  <r>
    <x v="5"/>
    <x v="25"/>
    <x v="1734"/>
  </r>
  <r>
    <x v="4"/>
    <x v="25"/>
    <x v="1735"/>
  </r>
  <r>
    <x v="12"/>
    <x v="25"/>
    <x v="1736"/>
  </r>
  <r>
    <x v="4"/>
    <x v="25"/>
    <x v="1737"/>
  </r>
  <r>
    <x v="4"/>
    <x v="25"/>
    <x v="1738"/>
  </r>
  <r>
    <x v="5"/>
    <x v="25"/>
    <x v="1739"/>
  </r>
  <r>
    <x v="4"/>
    <x v="25"/>
    <x v="1740"/>
  </r>
  <r>
    <x v="4"/>
    <x v="25"/>
    <x v="1598"/>
  </r>
  <r>
    <x v="6"/>
    <x v="25"/>
    <x v="1587"/>
  </r>
  <r>
    <x v="5"/>
    <x v="25"/>
    <x v="1741"/>
  </r>
  <r>
    <x v="4"/>
    <x v="25"/>
    <x v="1742"/>
  </r>
  <r>
    <x v="5"/>
    <x v="25"/>
    <x v="1743"/>
  </r>
  <r>
    <x v="4"/>
    <x v="25"/>
    <x v="1744"/>
  </r>
  <r>
    <x v="6"/>
    <x v="25"/>
    <x v="1745"/>
  </r>
  <r>
    <x v="5"/>
    <x v="25"/>
    <x v="1746"/>
  </r>
  <r>
    <x v="4"/>
    <x v="25"/>
    <x v="1747"/>
  </r>
  <r>
    <x v="4"/>
    <x v="25"/>
    <x v="1748"/>
  </r>
  <r>
    <x v="1"/>
    <x v="26"/>
    <x v="1749"/>
  </r>
  <r>
    <x v="1"/>
    <x v="26"/>
    <x v="1750"/>
  </r>
  <r>
    <x v="1"/>
    <x v="26"/>
    <x v="1751"/>
  </r>
  <r>
    <x v="1"/>
    <x v="26"/>
    <x v="1752"/>
  </r>
  <r>
    <x v="1"/>
    <x v="26"/>
    <x v="1753"/>
  </r>
  <r>
    <x v="6"/>
    <x v="26"/>
    <x v="1754"/>
  </r>
  <r>
    <x v="6"/>
    <x v="26"/>
    <x v="1755"/>
  </r>
  <r>
    <x v="1"/>
    <x v="26"/>
    <x v="1756"/>
  </r>
  <r>
    <x v="1"/>
    <x v="26"/>
    <x v="1753"/>
  </r>
  <r>
    <x v="1"/>
    <x v="26"/>
    <x v="1757"/>
  </r>
  <r>
    <x v="1"/>
    <x v="26"/>
    <x v="1758"/>
  </r>
  <r>
    <x v="1"/>
    <x v="26"/>
    <x v="1759"/>
  </r>
  <r>
    <x v="6"/>
    <x v="26"/>
    <x v="1760"/>
  </r>
  <r>
    <x v="8"/>
    <x v="26"/>
    <x v="1761"/>
  </r>
  <r>
    <x v="1"/>
    <x v="26"/>
    <x v="1762"/>
  </r>
  <r>
    <x v="1"/>
    <x v="26"/>
    <x v="1763"/>
  </r>
  <r>
    <x v="6"/>
    <x v="26"/>
    <x v="1764"/>
  </r>
  <r>
    <x v="6"/>
    <x v="26"/>
    <x v="1765"/>
  </r>
  <r>
    <x v="1"/>
    <x v="26"/>
    <x v="1766"/>
  </r>
  <r>
    <x v="4"/>
    <x v="26"/>
    <x v="1767"/>
  </r>
  <r>
    <x v="5"/>
    <x v="26"/>
    <x v="1768"/>
  </r>
  <r>
    <x v="1"/>
    <x v="26"/>
    <x v="1769"/>
  </r>
  <r>
    <x v="4"/>
    <x v="26"/>
    <x v="1770"/>
  </r>
  <r>
    <x v="1"/>
    <x v="26"/>
    <x v="1771"/>
  </r>
  <r>
    <x v="11"/>
    <x v="26"/>
    <x v="1772"/>
  </r>
  <r>
    <x v="5"/>
    <x v="26"/>
    <x v="1773"/>
  </r>
  <r>
    <x v="1"/>
    <x v="26"/>
    <x v="1774"/>
  </r>
  <r>
    <x v="1"/>
    <x v="26"/>
    <x v="1775"/>
  </r>
  <r>
    <x v="1"/>
    <x v="26"/>
    <x v="1776"/>
  </r>
  <r>
    <x v="0"/>
    <x v="26"/>
    <x v="1777"/>
  </r>
  <r>
    <x v="5"/>
    <x v="26"/>
    <x v="1778"/>
  </r>
  <r>
    <x v="5"/>
    <x v="26"/>
    <x v="1779"/>
  </r>
  <r>
    <x v="6"/>
    <x v="26"/>
    <x v="1780"/>
  </r>
  <r>
    <x v="1"/>
    <x v="26"/>
    <x v="1781"/>
  </r>
  <r>
    <x v="6"/>
    <x v="26"/>
    <x v="1782"/>
  </r>
  <r>
    <x v="4"/>
    <x v="26"/>
    <x v="1783"/>
  </r>
  <r>
    <x v="2"/>
    <x v="26"/>
    <x v="1784"/>
  </r>
  <r>
    <x v="0"/>
    <x v="26"/>
    <x v="1785"/>
  </r>
  <r>
    <x v="1"/>
    <x v="26"/>
    <x v="1786"/>
  </r>
  <r>
    <x v="6"/>
    <x v="26"/>
    <x v="1787"/>
  </r>
  <r>
    <x v="5"/>
    <x v="26"/>
    <x v="1788"/>
  </r>
  <r>
    <x v="1"/>
    <x v="26"/>
    <x v="1789"/>
  </r>
  <r>
    <x v="1"/>
    <x v="26"/>
    <x v="1790"/>
  </r>
  <r>
    <x v="1"/>
    <x v="26"/>
    <x v="1791"/>
  </r>
  <r>
    <x v="1"/>
    <x v="26"/>
    <x v="1792"/>
  </r>
  <r>
    <x v="6"/>
    <x v="26"/>
    <x v="1793"/>
  </r>
  <r>
    <x v="6"/>
    <x v="26"/>
    <x v="1794"/>
  </r>
  <r>
    <x v="6"/>
    <x v="26"/>
    <x v="1795"/>
  </r>
  <r>
    <x v="1"/>
    <x v="26"/>
    <x v="1796"/>
  </r>
  <r>
    <x v="1"/>
    <x v="26"/>
    <x v="1797"/>
  </r>
  <r>
    <x v="1"/>
    <x v="26"/>
    <x v="1798"/>
  </r>
  <r>
    <x v="1"/>
    <x v="26"/>
    <x v="1799"/>
  </r>
  <r>
    <x v="1"/>
    <x v="26"/>
    <x v="1800"/>
  </r>
  <r>
    <x v="1"/>
    <x v="26"/>
    <x v="1801"/>
  </r>
  <r>
    <x v="1"/>
    <x v="26"/>
    <x v="1802"/>
  </r>
  <r>
    <x v="5"/>
    <x v="26"/>
    <x v="1803"/>
  </r>
  <r>
    <x v="1"/>
    <x v="26"/>
    <x v="1804"/>
  </r>
  <r>
    <x v="0"/>
    <x v="26"/>
    <x v="1805"/>
  </r>
  <r>
    <x v="8"/>
    <x v="26"/>
    <x v="1806"/>
  </r>
  <r>
    <x v="5"/>
    <x v="26"/>
    <x v="1807"/>
  </r>
  <r>
    <x v="1"/>
    <x v="26"/>
    <x v="1808"/>
  </r>
  <r>
    <x v="6"/>
    <x v="26"/>
    <x v="1809"/>
  </r>
  <r>
    <x v="1"/>
    <x v="26"/>
    <x v="1810"/>
  </r>
  <r>
    <x v="5"/>
    <x v="26"/>
    <x v="1811"/>
  </r>
  <r>
    <x v="1"/>
    <x v="26"/>
    <x v="1812"/>
  </r>
  <r>
    <x v="2"/>
    <x v="26"/>
    <x v="1813"/>
  </r>
  <r>
    <x v="5"/>
    <x v="26"/>
    <x v="1814"/>
  </r>
  <r>
    <x v="0"/>
    <x v="26"/>
    <x v="1815"/>
  </r>
  <r>
    <x v="2"/>
    <x v="26"/>
    <x v="1816"/>
  </r>
  <r>
    <x v="4"/>
    <x v="26"/>
    <x v="1817"/>
  </r>
  <r>
    <x v="1"/>
    <x v="26"/>
    <x v="1818"/>
  </r>
  <r>
    <x v="7"/>
    <x v="26"/>
    <x v="1819"/>
  </r>
  <r>
    <x v="7"/>
    <x v="26"/>
    <x v="1820"/>
  </r>
  <r>
    <x v="1"/>
    <x v="26"/>
    <x v="1821"/>
  </r>
  <r>
    <x v="1"/>
    <x v="26"/>
    <x v="1822"/>
  </r>
  <r>
    <x v="5"/>
    <x v="26"/>
    <x v="1823"/>
  </r>
  <r>
    <x v="5"/>
    <x v="26"/>
    <x v="1824"/>
  </r>
  <r>
    <x v="1"/>
    <x v="26"/>
    <x v="1825"/>
  </r>
  <r>
    <x v="1"/>
    <x v="26"/>
    <x v="1826"/>
  </r>
  <r>
    <x v="0"/>
    <x v="26"/>
    <x v="1827"/>
  </r>
  <r>
    <x v="4"/>
    <x v="26"/>
    <x v="1828"/>
  </r>
  <r>
    <x v="5"/>
    <x v="26"/>
    <x v="1829"/>
  </r>
  <r>
    <x v="5"/>
    <x v="26"/>
    <x v="1830"/>
  </r>
  <r>
    <x v="1"/>
    <x v="26"/>
    <x v="1831"/>
  </r>
  <r>
    <x v="5"/>
    <x v="26"/>
    <x v="1832"/>
  </r>
  <r>
    <x v="5"/>
    <x v="26"/>
    <x v="1833"/>
  </r>
  <r>
    <x v="4"/>
    <x v="26"/>
    <x v="1834"/>
  </r>
  <r>
    <x v="5"/>
    <x v="26"/>
    <x v="1835"/>
  </r>
  <r>
    <x v="8"/>
    <x v="26"/>
    <x v="1836"/>
  </r>
  <r>
    <x v="4"/>
    <x v="26"/>
    <x v="1837"/>
  </r>
  <r>
    <x v="0"/>
    <x v="26"/>
    <x v="1838"/>
  </r>
  <r>
    <x v="1"/>
    <x v="26"/>
    <x v="1839"/>
  </r>
  <r>
    <x v="6"/>
    <x v="26"/>
    <x v="1840"/>
  </r>
  <r>
    <x v="5"/>
    <x v="26"/>
    <x v="1841"/>
  </r>
  <r>
    <x v="0"/>
    <x v="26"/>
    <x v="1842"/>
  </r>
  <r>
    <x v="5"/>
    <x v="26"/>
    <x v="1843"/>
  </r>
  <r>
    <x v="2"/>
    <x v="26"/>
    <x v="1844"/>
  </r>
  <r>
    <x v="1"/>
    <x v="26"/>
    <x v="1845"/>
  </r>
  <r>
    <x v="5"/>
    <x v="26"/>
    <x v="1846"/>
  </r>
  <r>
    <x v="5"/>
    <x v="26"/>
    <x v="1847"/>
  </r>
  <r>
    <x v="1"/>
    <x v="26"/>
    <x v="1848"/>
  </r>
  <r>
    <x v="5"/>
    <x v="26"/>
    <x v="1849"/>
  </r>
  <r>
    <x v="0"/>
    <x v="26"/>
    <x v="1850"/>
  </r>
  <r>
    <x v="5"/>
    <x v="26"/>
    <x v="1851"/>
  </r>
  <r>
    <x v="4"/>
    <x v="26"/>
    <x v="1852"/>
  </r>
  <r>
    <x v="4"/>
    <x v="26"/>
    <x v="1853"/>
  </r>
  <r>
    <x v="1"/>
    <x v="26"/>
    <x v="1854"/>
  </r>
  <r>
    <x v="5"/>
    <x v="26"/>
    <x v="1855"/>
  </r>
  <r>
    <x v="0"/>
    <x v="26"/>
    <x v="1856"/>
  </r>
  <r>
    <x v="2"/>
    <x v="26"/>
    <x v="1857"/>
  </r>
  <r>
    <x v="0"/>
    <x v="26"/>
    <x v="1858"/>
  </r>
  <r>
    <x v="4"/>
    <x v="26"/>
    <x v="1859"/>
  </r>
  <r>
    <x v="6"/>
    <x v="26"/>
    <x v="1860"/>
  </r>
  <r>
    <x v="4"/>
    <x v="26"/>
    <x v="1861"/>
  </r>
  <r>
    <x v="1"/>
    <x v="26"/>
    <x v="1862"/>
  </r>
  <r>
    <x v="2"/>
    <x v="26"/>
    <x v="1863"/>
  </r>
  <r>
    <x v="0"/>
    <x v="26"/>
    <x v="1864"/>
  </r>
  <r>
    <x v="5"/>
    <x v="26"/>
    <x v="1865"/>
  </r>
  <r>
    <x v="6"/>
    <x v="26"/>
    <x v="1866"/>
  </r>
  <r>
    <x v="4"/>
    <x v="26"/>
    <x v="1867"/>
  </r>
  <r>
    <x v="5"/>
    <x v="26"/>
    <x v="1868"/>
  </r>
  <r>
    <x v="4"/>
    <x v="26"/>
    <x v="1869"/>
  </r>
  <r>
    <x v="12"/>
    <x v="26"/>
    <x v="1870"/>
  </r>
  <r>
    <x v="4"/>
    <x v="26"/>
    <x v="1871"/>
  </r>
  <r>
    <x v="5"/>
    <x v="26"/>
    <x v="1872"/>
  </r>
  <r>
    <x v="4"/>
    <x v="26"/>
    <x v="1873"/>
  </r>
  <r>
    <x v="1"/>
    <x v="26"/>
    <x v="1874"/>
  </r>
  <r>
    <x v="5"/>
    <x v="26"/>
    <x v="1875"/>
  </r>
  <r>
    <x v="2"/>
    <x v="26"/>
    <x v="1876"/>
  </r>
  <r>
    <x v="5"/>
    <x v="26"/>
    <x v="1877"/>
  </r>
  <r>
    <x v="2"/>
    <x v="26"/>
    <x v="1878"/>
  </r>
  <r>
    <x v="1"/>
    <x v="26"/>
    <x v="1879"/>
  </r>
  <r>
    <x v="4"/>
    <x v="26"/>
    <x v="1880"/>
  </r>
  <r>
    <x v="5"/>
    <x v="26"/>
    <x v="1881"/>
  </r>
  <r>
    <x v="5"/>
    <x v="26"/>
    <x v="1882"/>
  </r>
  <r>
    <x v="2"/>
    <x v="26"/>
    <x v="1883"/>
  </r>
  <r>
    <x v="4"/>
    <x v="26"/>
    <x v="1884"/>
  </r>
  <r>
    <x v="7"/>
    <x v="26"/>
    <x v="1885"/>
  </r>
  <r>
    <x v="5"/>
    <x v="26"/>
    <x v="1886"/>
  </r>
  <r>
    <x v="0"/>
    <x v="26"/>
    <x v="1887"/>
  </r>
  <r>
    <x v="12"/>
    <x v="26"/>
    <x v="1888"/>
  </r>
  <r>
    <x v="7"/>
    <x v="26"/>
    <x v="1889"/>
  </r>
  <r>
    <x v="5"/>
    <x v="26"/>
    <x v="1890"/>
  </r>
  <r>
    <x v="1"/>
    <x v="26"/>
    <x v="1891"/>
  </r>
  <r>
    <x v="5"/>
    <x v="26"/>
    <x v="1892"/>
  </r>
  <r>
    <x v="5"/>
    <x v="26"/>
    <x v="1893"/>
  </r>
  <r>
    <x v="5"/>
    <x v="26"/>
    <x v="1894"/>
  </r>
  <r>
    <x v="5"/>
    <x v="26"/>
    <x v="1895"/>
  </r>
  <r>
    <x v="5"/>
    <x v="26"/>
    <x v="1896"/>
  </r>
  <r>
    <x v="5"/>
    <x v="26"/>
    <x v="1897"/>
  </r>
  <r>
    <x v="4"/>
    <x v="26"/>
    <x v="1898"/>
  </r>
  <r>
    <x v="4"/>
    <x v="26"/>
    <x v="1899"/>
  </r>
  <r>
    <x v="4"/>
    <x v="26"/>
    <x v="1900"/>
  </r>
  <r>
    <x v="5"/>
    <x v="26"/>
    <x v="1901"/>
  </r>
  <r>
    <x v="6"/>
    <x v="26"/>
    <x v="1902"/>
  </r>
  <r>
    <x v="5"/>
    <x v="26"/>
    <x v="1903"/>
  </r>
  <r>
    <x v="7"/>
    <x v="26"/>
    <x v="1904"/>
  </r>
  <r>
    <x v="4"/>
    <x v="26"/>
    <x v="1905"/>
  </r>
  <r>
    <x v="4"/>
    <x v="26"/>
    <x v="1906"/>
  </r>
  <r>
    <x v="5"/>
    <x v="26"/>
    <x v="1907"/>
  </r>
  <r>
    <x v="1"/>
    <x v="26"/>
    <x v="1908"/>
  </r>
  <r>
    <x v="4"/>
    <x v="26"/>
    <x v="1909"/>
  </r>
  <r>
    <x v="5"/>
    <x v="26"/>
    <x v="1910"/>
  </r>
  <r>
    <x v="0"/>
    <x v="26"/>
    <x v="1856"/>
  </r>
  <r>
    <x v="5"/>
    <x v="26"/>
    <x v="1911"/>
  </r>
  <r>
    <x v="5"/>
    <x v="26"/>
    <x v="1912"/>
  </r>
  <r>
    <x v="9"/>
    <x v="26"/>
    <x v="1913"/>
  </r>
  <r>
    <x v="1"/>
    <x v="27"/>
    <x v="1914"/>
  </r>
  <r>
    <x v="6"/>
    <x v="27"/>
    <x v="1915"/>
  </r>
  <r>
    <x v="1"/>
    <x v="27"/>
    <x v="1916"/>
  </r>
  <r>
    <x v="1"/>
    <x v="27"/>
    <x v="1917"/>
  </r>
  <r>
    <x v="6"/>
    <x v="27"/>
    <x v="1918"/>
  </r>
  <r>
    <x v="6"/>
    <x v="27"/>
    <x v="1919"/>
  </r>
  <r>
    <x v="6"/>
    <x v="27"/>
    <x v="1920"/>
  </r>
  <r>
    <x v="1"/>
    <x v="27"/>
    <x v="1921"/>
  </r>
  <r>
    <x v="1"/>
    <x v="27"/>
    <x v="1922"/>
  </r>
  <r>
    <x v="1"/>
    <x v="27"/>
    <x v="1923"/>
  </r>
  <r>
    <x v="1"/>
    <x v="27"/>
    <x v="1924"/>
  </r>
  <r>
    <x v="11"/>
    <x v="27"/>
    <x v="1925"/>
  </r>
  <r>
    <x v="1"/>
    <x v="27"/>
    <x v="1926"/>
  </r>
  <r>
    <x v="5"/>
    <x v="27"/>
    <x v="1927"/>
  </r>
  <r>
    <x v="1"/>
    <x v="27"/>
    <x v="1928"/>
  </r>
  <r>
    <x v="1"/>
    <x v="27"/>
    <x v="1929"/>
  </r>
  <r>
    <x v="11"/>
    <x v="27"/>
    <x v="1930"/>
  </r>
  <r>
    <x v="1"/>
    <x v="27"/>
    <x v="1931"/>
  </r>
  <r>
    <x v="4"/>
    <x v="27"/>
    <x v="1932"/>
  </r>
  <r>
    <x v="5"/>
    <x v="27"/>
    <x v="1933"/>
  </r>
  <r>
    <x v="4"/>
    <x v="27"/>
    <x v="1934"/>
  </r>
  <r>
    <x v="1"/>
    <x v="27"/>
    <x v="1935"/>
  </r>
  <r>
    <x v="1"/>
    <x v="27"/>
    <x v="1936"/>
  </r>
  <r>
    <x v="1"/>
    <x v="27"/>
    <x v="1937"/>
  </r>
  <r>
    <x v="5"/>
    <x v="27"/>
    <x v="1938"/>
  </r>
  <r>
    <x v="1"/>
    <x v="27"/>
    <x v="1939"/>
  </r>
  <r>
    <x v="4"/>
    <x v="27"/>
    <x v="1940"/>
  </r>
  <r>
    <x v="1"/>
    <x v="27"/>
    <x v="1941"/>
  </r>
  <r>
    <x v="4"/>
    <x v="27"/>
    <x v="1942"/>
  </r>
  <r>
    <x v="6"/>
    <x v="27"/>
    <x v="1943"/>
  </r>
  <r>
    <x v="4"/>
    <x v="27"/>
    <x v="1944"/>
  </r>
  <r>
    <x v="1"/>
    <x v="27"/>
    <x v="1945"/>
  </r>
  <r>
    <x v="5"/>
    <x v="27"/>
    <x v="1946"/>
  </r>
  <r>
    <x v="5"/>
    <x v="27"/>
    <x v="1947"/>
  </r>
  <r>
    <x v="0"/>
    <x v="27"/>
    <x v="1948"/>
  </r>
  <r>
    <x v="4"/>
    <x v="27"/>
    <x v="1949"/>
  </r>
  <r>
    <x v="4"/>
    <x v="27"/>
    <x v="1950"/>
  </r>
  <r>
    <x v="1"/>
    <x v="27"/>
    <x v="1951"/>
  </r>
  <r>
    <x v="1"/>
    <x v="27"/>
    <x v="1952"/>
  </r>
  <r>
    <x v="0"/>
    <x v="27"/>
    <x v="1953"/>
  </r>
  <r>
    <x v="0"/>
    <x v="27"/>
    <x v="1954"/>
  </r>
  <r>
    <x v="4"/>
    <x v="27"/>
    <x v="1955"/>
  </r>
  <r>
    <x v="5"/>
    <x v="27"/>
    <x v="1956"/>
  </r>
  <r>
    <x v="0"/>
    <x v="27"/>
    <x v="1957"/>
  </r>
  <r>
    <x v="1"/>
    <x v="27"/>
    <x v="1958"/>
  </r>
  <r>
    <x v="5"/>
    <x v="27"/>
    <x v="1959"/>
  </r>
  <r>
    <x v="4"/>
    <x v="27"/>
    <x v="1960"/>
  </r>
  <r>
    <x v="1"/>
    <x v="27"/>
    <x v="1961"/>
  </r>
  <r>
    <x v="5"/>
    <x v="27"/>
    <x v="1962"/>
  </r>
  <r>
    <x v="4"/>
    <x v="27"/>
    <x v="1963"/>
  </r>
  <r>
    <x v="7"/>
    <x v="27"/>
    <x v="1964"/>
  </r>
  <r>
    <x v="8"/>
    <x v="27"/>
    <x v="1965"/>
  </r>
  <r>
    <x v="5"/>
    <x v="27"/>
    <x v="1966"/>
  </r>
  <r>
    <x v="2"/>
    <x v="27"/>
    <x v="1967"/>
  </r>
  <r>
    <x v="5"/>
    <x v="27"/>
    <x v="1968"/>
  </r>
  <r>
    <x v="1"/>
    <x v="27"/>
    <x v="1969"/>
  </r>
  <r>
    <x v="6"/>
    <x v="27"/>
    <x v="1970"/>
  </r>
  <r>
    <x v="1"/>
    <x v="27"/>
    <x v="1971"/>
  </r>
  <r>
    <x v="6"/>
    <x v="27"/>
    <x v="1972"/>
  </r>
  <r>
    <x v="4"/>
    <x v="27"/>
    <x v="1973"/>
  </r>
  <r>
    <x v="1"/>
    <x v="27"/>
    <x v="1974"/>
  </r>
  <r>
    <x v="1"/>
    <x v="27"/>
    <x v="1975"/>
  </r>
  <r>
    <x v="4"/>
    <x v="27"/>
    <x v="1976"/>
  </r>
  <r>
    <x v="5"/>
    <x v="27"/>
    <x v="1977"/>
  </r>
  <r>
    <x v="1"/>
    <x v="27"/>
    <x v="1978"/>
  </r>
  <r>
    <x v="5"/>
    <x v="27"/>
    <x v="1979"/>
  </r>
  <r>
    <x v="5"/>
    <x v="27"/>
    <x v="1980"/>
  </r>
  <r>
    <x v="0"/>
    <x v="27"/>
    <x v="1981"/>
  </r>
  <r>
    <x v="8"/>
    <x v="27"/>
    <x v="1982"/>
  </r>
  <r>
    <x v="5"/>
    <x v="27"/>
    <x v="1983"/>
  </r>
  <r>
    <x v="5"/>
    <x v="27"/>
    <x v="1984"/>
  </r>
  <r>
    <x v="1"/>
    <x v="27"/>
    <x v="1985"/>
  </r>
  <r>
    <x v="4"/>
    <x v="27"/>
    <x v="1986"/>
  </r>
  <r>
    <x v="1"/>
    <x v="27"/>
    <x v="1987"/>
  </r>
  <r>
    <x v="4"/>
    <x v="27"/>
    <x v="1988"/>
  </r>
  <r>
    <x v="0"/>
    <x v="27"/>
    <x v="1989"/>
  </r>
  <r>
    <x v="4"/>
    <x v="27"/>
    <x v="1990"/>
  </r>
  <r>
    <x v="0"/>
    <x v="27"/>
    <x v="1991"/>
  </r>
  <r>
    <x v="1"/>
    <x v="27"/>
    <x v="1992"/>
  </r>
  <r>
    <x v="4"/>
    <x v="27"/>
    <x v="1993"/>
  </r>
  <r>
    <x v="1"/>
    <x v="27"/>
    <x v="1994"/>
  </r>
  <r>
    <x v="5"/>
    <x v="27"/>
    <x v="1995"/>
  </r>
  <r>
    <x v="1"/>
    <x v="27"/>
    <x v="1996"/>
  </r>
  <r>
    <x v="6"/>
    <x v="27"/>
    <x v="1997"/>
  </r>
  <r>
    <x v="0"/>
    <x v="27"/>
    <x v="1998"/>
  </r>
  <r>
    <x v="1"/>
    <x v="27"/>
    <x v="1999"/>
  </r>
  <r>
    <x v="2"/>
    <x v="27"/>
    <x v="2000"/>
  </r>
  <r>
    <x v="7"/>
    <x v="27"/>
    <x v="2001"/>
  </r>
  <r>
    <x v="6"/>
    <x v="27"/>
    <x v="2002"/>
  </r>
  <r>
    <x v="5"/>
    <x v="27"/>
    <x v="2003"/>
  </r>
  <r>
    <x v="1"/>
    <x v="27"/>
    <x v="2004"/>
  </r>
  <r>
    <x v="5"/>
    <x v="27"/>
    <x v="2005"/>
  </r>
  <r>
    <x v="7"/>
    <x v="27"/>
    <x v="2006"/>
  </r>
  <r>
    <x v="2"/>
    <x v="27"/>
    <x v="2007"/>
  </r>
  <r>
    <x v="5"/>
    <x v="27"/>
    <x v="2008"/>
  </r>
  <r>
    <x v="5"/>
    <x v="27"/>
    <x v="2009"/>
  </r>
  <r>
    <x v="1"/>
    <x v="27"/>
    <x v="2010"/>
  </r>
  <r>
    <x v="4"/>
    <x v="27"/>
    <x v="2011"/>
  </r>
  <r>
    <x v="0"/>
    <x v="27"/>
    <x v="2012"/>
  </r>
  <r>
    <x v="6"/>
    <x v="27"/>
    <x v="2013"/>
  </r>
  <r>
    <x v="1"/>
    <x v="27"/>
    <x v="2014"/>
  </r>
  <r>
    <x v="4"/>
    <x v="27"/>
    <x v="2015"/>
  </r>
  <r>
    <x v="4"/>
    <x v="27"/>
    <x v="2016"/>
  </r>
  <r>
    <x v="4"/>
    <x v="27"/>
    <x v="2017"/>
  </r>
  <r>
    <x v="1"/>
    <x v="27"/>
    <x v="2018"/>
  </r>
  <r>
    <x v="0"/>
    <x v="27"/>
    <x v="2019"/>
  </r>
  <r>
    <x v="5"/>
    <x v="27"/>
    <x v="2020"/>
  </r>
  <r>
    <x v="5"/>
    <x v="27"/>
    <x v="2021"/>
  </r>
  <r>
    <x v="11"/>
    <x v="27"/>
    <x v="2022"/>
  </r>
  <r>
    <x v="12"/>
    <x v="27"/>
    <x v="2023"/>
  </r>
  <r>
    <x v="1"/>
    <x v="27"/>
    <x v="2024"/>
  </r>
  <r>
    <x v="5"/>
    <x v="27"/>
    <x v="2025"/>
  </r>
  <r>
    <x v="4"/>
    <x v="27"/>
    <x v="2026"/>
  </r>
  <r>
    <x v="5"/>
    <x v="27"/>
    <x v="2027"/>
  </r>
  <r>
    <x v="5"/>
    <x v="27"/>
    <x v="2028"/>
  </r>
  <r>
    <x v="5"/>
    <x v="27"/>
    <x v="2029"/>
  </r>
  <r>
    <x v="5"/>
    <x v="27"/>
    <x v="2030"/>
  </r>
  <r>
    <x v="12"/>
    <x v="27"/>
    <x v="2031"/>
  </r>
  <r>
    <x v="1"/>
    <x v="27"/>
    <x v="2032"/>
  </r>
  <r>
    <x v="5"/>
    <x v="27"/>
    <x v="2033"/>
  </r>
  <r>
    <x v="6"/>
    <x v="27"/>
    <x v="2034"/>
  </r>
  <r>
    <x v="0"/>
    <x v="27"/>
    <x v="2035"/>
  </r>
  <r>
    <x v="5"/>
    <x v="27"/>
    <x v="2036"/>
  </r>
  <r>
    <x v="4"/>
    <x v="27"/>
    <x v="1993"/>
  </r>
  <r>
    <x v="5"/>
    <x v="27"/>
    <x v="2037"/>
  </r>
  <r>
    <x v="4"/>
    <x v="27"/>
    <x v="2038"/>
  </r>
  <r>
    <x v="4"/>
    <x v="27"/>
    <x v="2039"/>
  </r>
  <r>
    <x v="1"/>
    <x v="27"/>
    <x v="2040"/>
  </r>
  <r>
    <x v="4"/>
    <x v="27"/>
    <x v="2017"/>
  </r>
  <r>
    <x v="6"/>
    <x v="27"/>
    <x v="2041"/>
  </r>
  <r>
    <x v="4"/>
    <x v="27"/>
    <x v="2042"/>
  </r>
  <r>
    <x v="2"/>
    <x v="27"/>
    <x v="2043"/>
  </r>
  <r>
    <x v="5"/>
    <x v="27"/>
    <x v="2044"/>
  </r>
  <r>
    <x v="6"/>
    <x v="27"/>
    <x v="2045"/>
  </r>
  <r>
    <x v="7"/>
    <x v="27"/>
    <x v="2046"/>
  </r>
  <r>
    <x v="5"/>
    <x v="27"/>
    <x v="2047"/>
  </r>
  <r>
    <x v="12"/>
    <x v="27"/>
    <x v="2048"/>
  </r>
  <r>
    <x v="5"/>
    <x v="27"/>
    <x v="2049"/>
  </r>
  <r>
    <x v="4"/>
    <x v="27"/>
    <x v="2050"/>
  </r>
  <r>
    <x v="5"/>
    <x v="27"/>
    <x v="2051"/>
  </r>
  <r>
    <x v="5"/>
    <x v="27"/>
    <x v="2052"/>
  </r>
  <r>
    <x v="1"/>
    <x v="27"/>
    <x v="2053"/>
  </r>
  <r>
    <x v="6"/>
    <x v="27"/>
    <x v="1915"/>
  </r>
  <r>
    <x v="5"/>
    <x v="27"/>
    <x v="2054"/>
  </r>
  <r>
    <x v="5"/>
    <x v="27"/>
    <x v="2055"/>
  </r>
  <r>
    <x v="0"/>
    <x v="27"/>
    <x v="2056"/>
  </r>
  <r>
    <x v="7"/>
    <x v="27"/>
    <x v="2057"/>
  </r>
  <r>
    <x v="4"/>
    <x v="27"/>
    <x v="2058"/>
  </r>
  <r>
    <x v="4"/>
    <x v="27"/>
    <x v="2059"/>
  </r>
  <r>
    <x v="1"/>
    <x v="27"/>
    <x v="2010"/>
  </r>
  <r>
    <x v="4"/>
    <x v="27"/>
    <x v="2060"/>
  </r>
  <r>
    <x v="4"/>
    <x v="27"/>
    <x v="2061"/>
  </r>
  <r>
    <x v="5"/>
    <x v="27"/>
    <x v="2062"/>
  </r>
  <r>
    <x v="4"/>
    <x v="27"/>
    <x v="2063"/>
  </r>
  <r>
    <x v="4"/>
    <x v="27"/>
    <x v="2064"/>
  </r>
  <r>
    <x v="0"/>
    <x v="27"/>
    <x v="2065"/>
  </r>
  <r>
    <x v="5"/>
    <x v="27"/>
    <x v="2066"/>
  </r>
  <r>
    <x v="5"/>
    <x v="27"/>
    <x v="2067"/>
  </r>
  <r>
    <x v="4"/>
    <x v="27"/>
    <x v="2068"/>
  </r>
  <r>
    <x v="5"/>
    <x v="27"/>
    <x v="2069"/>
  </r>
  <r>
    <x v="6"/>
    <x v="28"/>
    <x v="2070"/>
  </r>
  <r>
    <x v="6"/>
    <x v="28"/>
    <x v="2071"/>
  </r>
  <r>
    <x v="1"/>
    <x v="28"/>
    <x v="2072"/>
  </r>
  <r>
    <x v="6"/>
    <x v="28"/>
    <x v="2073"/>
  </r>
  <r>
    <x v="1"/>
    <x v="28"/>
    <x v="2074"/>
  </r>
  <r>
    <x v="1"/>
    <x v="28"/>
    <x v="2075"/>
  </r>
  <r>
    <x v="1"/>
    <x v="28"/>
    <x v="2076"/>
  </r>
  <r>
    <x v="1"/>
    <x v="28"/>
    <x v="2077"/>
  </r>
  <r>
    <x v="1"/>
    <x v="28"/>
    <x v="2078"/>
  </r>
  <r>
    <x v="6"/>
    <x v="28"/>
    <x v="2079"/>
  </r>
  <r>
    <x v="1"/>
    <x v="28"/>
    <x v="2080"/>
  </r>
  <r>
    <x v="1"/>
    <x v="28"/>
    <x v="2081"/>
  </r>
  <r>
    <x v="1"/>
    <x v="28"/>
    <x v="2082"/>
  </r>
  <r>
    <x v="0"/>
    <x v="28"/>
    <x v="2083"/>
  </r>
  <r>
    <x v="1"/>
    <x v="28"/>
    <x v="2084"/>
  </r>
  <r>
    <x v="0"/>
    <x v="28"/>
    <x v="2085"/>
  </r>
  <r>
    <x v="1"/>
    <x v="28"/>
    <x v="2086"/>
  </r>
  <r>
    <x v="5"/>
    <x v="28"/>
    <x v="2087"/>
  </r>
  <r>
    <x v="5"/>
    <x v="28"/>
    <x v="2088"/>
  </r>
  <r>
    <x v="5"/>
    <x v="28"/>
    <x v="2089"/>
  </r>
  <r>
    <x v="1"/>
    <x v="28"/>
    <x v="2090"/>
  </r>
  <r>
    <x v="5"/>
    <x v="28"/>
    <x v="2091"/>
  </r>
  <r>
    <x v="1"/>
    <x v="28"/>
    <x v="2092"/>
  </r>
  <r>
    <x v="1"/>
    <x v="28"/>
    <x v="2093"/>
  </r>
  <r>
    <x v="1"/>
    <x v="28"/>
    <x v="2094"/>
  </r>
  <r>
    <x v="5"/>
    <x v="28"/>
    <x v="2095"/>
  </r>
  <r>
    <x v="5"/>
    <x v="28"/>
    <x v="2096"/>
  </r>
  <r>
    <x v="1"/>
    <x v="28"/>
    <x v="2097"/>
  </r>
  <r>
    <x v="1"/>
    <x v="28"/>
    <x v="2098"/>
  </r>
  <r>
    <x v="4"/>
    <x v="28"/>
    <x v="2099"/>
  </r>
  <r>
    <x v="5"/>
    <x v="28"/>
    <x v="2100"/>
  </r>
  <r>
    <x v="1"/>
    <x v="28"/>
    <x v="2101"/>
  </r>
  <r>
    <x v="1"/>
    <x v="28"/>
    <x v="2102"/>
  </r>
  <r>
    <x v="1"/>
    <x v="28"/>
    <x v="2103"/>
  </r>
  <r>
    <x v="6"/>
    <x v="28"/>
    <x v="2104"/>
  </r>
  <r>
    <x v="1"/>
    <x v="28"/>
    <x v="2105"/>
  </r>
  <r>
    <x v="5"/>
    <x v="28"/>
    <x v="2106"/>
  </r>
  <r>
    <x v="5"/>
    <x v="28"/>
    <x v="2107"/>
  </r>
  <r>
    <x v="1"/>
    <x v="28"/>
    <x v="2108"/>
  </r>
  <r>
    <x v="1"/>
    <x v="28"/>
    <x v="2109"/>
  </r>
  <r>
    <x v="6"/>
    <x v="28"/>
    <x v="2110"/>
  </r>
  <r>
    <x v="4"/>
    <x v="28"/>
    <x v="2111"/>
  </r>
  <r>
    <x v="5"/>
    <x v="28"/>
    <x v="2112"/>
  </r>
  <r>
    <x v="5"/>
    <x v="28"/>
    <x v="2113"/>
  </r>
  <r>
    <x v="5"/>
    <x v="28"/>
    <x v="2114"/>
  </r>
  <r>
    <x v="1"/>
    <x v="28"/>
    <x v="2115"/>
  </r>
  <r>
    <x v="1"/>
    <x v="28"/>
    <x v="2116"/>
  </r>
  <r>
    <x v="6"/>
    <x v="28"/>
    <x v="2117"/>
  </r>
  <r>
    <x v="5"/>
    <x v="28"/>
    <x v="2118"/>
  </r>
  <r>
    <x v="0"/>
    <x v="28"/>
    <x v="2119"/>
  </r>
  <r>
    <x v="6"/>
    <x v="28"/>
    <x v="2120"/>
  </r>
  <r>
    <x v="5"/>
    <x v="28"/>
    <x v="2121"/>
  </r>
  <r>
    <x v="2"/>
    <x v="28"/>
    <x v="2122"/>
  </r>
  <r>
    <x v="6"/>
    <x v="28"/>
    <x v="2123"/>
  </r>
  <r>
    <x v="5"/>
    <x v="28"/>
    <x v="2124"/>
  </r>
  <r>
    <x v="4"/>
    <x v="28"/>
    <x v="2125"/>
  </r>
  <r>
    <x v="1"/>
    <x v="28"/>
    <x v="2126"/>
  </r>
  <r>
    <x v="0"/>
    <x v="28"/>
    <x v="2127"/>
  </r>
  <r>
    <x v="1"/>
    <x v="28"/>
    <x v="2128"/>
  </r>
  <r>
    <x v="5"/>
    <x v="28"/>
    <x v="2129"/>
  </r>
  <r>
    <x v="5"/>
    <x v="28"/>
    <x v="2130"/>
  </r>
  <r>
    <x v="1"/>
    <x v="28"/>
    <x v="2131"/>
  </r>
  <r>
    <x v="1"/>
    <x v="28"/>
    <x v="2132"/>
  </r>
  <r>
    <x v="1"/>
    <x v="28"/>
    <x v="2133"/>
  </r>
  <r>
    <x v="2"/>
    <x v="28"/>
    <x v="2134"/>
  </r>
  <r>
    <x v="5"/>
    <x v="28"/>
    <x v="2135"/>
  </r>
  <r>
    <x v="1"/>
    <x v="28"/>
    <x v="2136"/>
  </r>
  <r>
    <x v="0"/>
    <x v="28"/>
    <x v="2137"/>
  </r>
  <r>
    <x v="5"/>
    <x v="28"/>
    <x v="2138"/>
  </r>
  <r>
    <x v="4"/>
    <x v="28"/>
    <x v="2139"/>
  </r>
  <r>
    <x v="6"/>
    <x v="28"/>
    <x v="2140"/>
  </r>
  <r>
    <x v="1"/>
    <x v="28"/>
    <x v="2141"/>
  </r>
  <r>
    <x v="1"/>
    <x v="28"/>
    <x v="2142"/>
  </r>
  <r>
    <x v="4"/>
    <x v="28"/>
    <x v="2143"/>
  </r>
  <r>
    <x v="8"/>
    <x v="28"/>
    <x v="2144"/>
  </r>
  <r>
    <x v="1"/>
    <x v="28"/>
    <x v="2145"/>
  </r>
  <r>
    <x v="5"/>
    <x v="28"/>
    <x v="2146"/>
  </r>
  <r>
    <x v="5"/>
    <x v="28"/>
    <x v="2147"/>
  </r>
  <r>
    <x v="5"/>
    <x v="28"/>
    <x v="2148"/>
  </r>
  <r>
    <x v="5"/>
    <x v="28"/>
    <x v="2149"/>
  </r>
  <r>
    <x v="1"/>
    <x v="28"/>
    <x v="2150"/>
  </r>
  <r>
    <x v="5"/>
    <x v="28"/>
    <x v="2151"/>
  </r>
  <r>
    <x v="1"/>
    <x v="28"/>
    <x v="2152"/>
  </r>
  <r>
    <x v="5"/>
    <x v="28"/>
    <x v="2153"/>
  </r>
  <r>
    <x v="0"/>
    <x v="28"/>
    <x v="2154"/>
  </r>
  <r>
    <x v="0"/>
    <x v="28"/>
    <x v="2155"/>
  </r>
  <r>
    <x v="2"/>
    <x v="28"/>
    <x v="2156"/>
  </r>
  <r>
    <x v="5"/>
    <x v="28"/>
    <x v="2157"/>
  </r>
  <r>
    <x v="1"/>
    <x v="28"/>
    <x v="2158"/>
  </r>
  <r>
    <x v="4"/>
    <x v="28"/>
    <x v="2159"/>
  </r>
  <r>
    <x v="5"/>
    <x v="28"/>
    <x v="2160"/>
  </r>
  <r>
    <x v="5"/>
    <x v="28"/>
    <x v="2161"/>
  </r>
  <r>
    <x v="5"/>
    <x v="28"/>
    <x v="2162"/>
  </r>
  <r>
    <x v="5"/>
    <x v="28"/>
    <x v="2163"/>
  </r>
  <r>
    <x v="1"/>
    <x v="28"/>
    <x v="2164"/>
  </r>
  <r>
    <x v="5"/>
    <x v="28"/>
    <x v="2165"/>
  </r>
  <r>
    <x v="11"/>
    <x v="28"/>
    <x v="2166"/>
  </r>
  <r>
    <x v="5"/>
    <x v="28"/>
    <x v="2167"/>
  </r>
  <r>
    <x v="5"/>
    <x v="28"/>
    <x v="2168"/>
  </r>
  <r>
    <x v="0"/>
    <x v="28"/>
    <x v="2169"/>
  </r>
  <r>
    <x v="1"/>
    <x v="28"/>
    <x v="2170"/>
  </r>
  <r>
    <x v="5"/>
    <x v="28"/>
    <x v="2171"/>
  </r>
  <r>
    <x v="5"/>
    <x v="28"/>
    <x v="2172"/>
  </r>
  <r>
    <x v="5"/>
    <x v="28"/>
    <x v="2173"/>
  </r>
  <r>
    <x v="5"/>
    <x v="28"/>
    <x v="2174"/>
  </r>
  <r>
    <x v="7"/>
    <x v="28"/>
    <x v="2175"/>
  </r>
  <r>
    <x v="6"/>
    <x v="28"/>
    <x v="2176"/>
  </r>
  <r>
    <x v="5"/>
    <x v="28"/>
    <x v="2177"/>
  </r>
  <r>
    <x v="0"/>
    <x v="28"/>
    <x v="2178"/>
  </r>
  <r>
    <x v="4"/>
    <x v="28"/>
    <x v="2179"/>
  </r>
  <r>
    <x v="7"/>
    <x v="28"/>
    <x v="2180"/>
  </r>
  <r>
    <x v="5"/>
    <x v="28"/>
    <x v="2181"/>
  </r>
  <r>
    <x v="1"/>
    <x v="28"/>
    <x v="2182"/>
  </r>
  <r>
    <x v="5"/>
    <x v="28"/>
    <x v="2183"/>
  </r>
  <r>
    <x v="1"/>
    <x v="28"/>
    <x v="2184"/>
  </r>
  <r>
    <x v="2"/>
    <x v="28"/>
    <x v="2185"/>
  </r>
  <r>
    <x v="5"/>
    <x v="28"/>
    <x v="2186"/>
  </r>
  <r>
    <x v="5"/>
    <x v="28"/>
    <x v="2187"/>
  </r>
  <r>
    <x v="4"/>
    <x v="28"/>
    <x v="2188"/>
  </r>
  <r>
    <x v="10"/>
    <x v="28"/>
    <x v="2189"/>
  </r>
  <r>
    <x v="5"/>
    <x v="28"/>
    <x v="2190"/>
  </r>
  <r>
    <x v="4"/>
    <x v="28"/>
    <x v="2191"/>
  </r>
  <r>
    <x v="0"/>
    <x v="28"/>
    <x v="2192"/>
  </r>
  <r>
    <x v="5"/>
    <x v="28"/>
    <x v="2193"/>
  </r>
  <r>
    <x v="5"/>
    <x v="28"/>
    <x v="2194"/>
  </r>
  <r>
    <x v="5"/>
    <x v="28"/>
    <x v="2195"/>
  </r>
  <r>
    <x v="12"/>
    <x v="28"/>
    <x v="2196"/>
  </r>
  <r>
    <x v="0"/>
    <x v="28"/>
    <x v="2197"/>
  </r>
  <r>
    <x v="0"/>
    <x v="28"/>
    <x v="2198"/>
  </r>
  <r>
    <x v="5"/>
    <x v="28"/>
    <x v="2199"/>
  </r>
  <r>
    <x v="2"/>
    <x v="28"/>
    <x v="2200"/>
  </r>
  <r>
    <x v="0"/>
    <x v="28"/>
    <x v="2201"/>
  </r>
  <r>
    <x v="5"/>
    <x v="28"/>
    <x v="2202"/>
  </r>
  <r>
    <x v="5"/>
    <x v="28"/>
    <x v="2203"/>
  </r>
  <r>
    <x v="5"/>
    <x v="28"/>
    <x v="2204"/>
  </r>
  <r>
    <x v="5"/>
    <x v="28"/>
    <x v="2205"/>
  </r>
  <r>
    <x v="5"/>
    <x v="28"/>
    <x v="2206"/>
  </r>
  <r>
    <x v="4"/>
    <x v="28"/>
    <x v="2207"/>
  </r>
  <r>
    <x v="9"/>
    <x v="28"/>
    <x v="2208"/>
  </r>
  <r>
    <x v="4"/>
    <x v="28"/>
    <x v="2209"/>
  </r>
  <r>
    <x v="6"/>
    <x v="28"/>
    <x v="2104"/>
  </r>
  <r>
    <x v="7"/>
    <x v="28"/>
    <x v="2210"/>
  </r>
  <r>
    <x v="4"/>
    <x v="28"/>
    <x v="2211"/>
  </r>
  <r>
    <x v="5"/>
    <x v="28"/>
    <x v="2212"/>
  </r>
  <r>
    <x v="5"/>
    <x v="28"/>
    <x v="2213"/>
  </r>
  <r>
    <x v="7"/>
    <x v="28"/>
    <x v="2214"/>
  </r>
  <r>
    <x v="5"/>
    <x v="28"/>
    <x v="2215"/>
  </r>
  <r>
    <x v="4"/>
    <x v="28"/>
    <x v="2216"/>
  </r>
  <r>
    <x v="6"/>
    <x v="28"/>
    <x v="2070"/>
  </r>
  <r>
    <x v="2"/>
    <x v="28"/>
    <x v="2217"/>
  </r>
  <r>
    <x v="5"/>
    <x v="28"/>
    <x v="2218"/>
  </r>
  <r>
    <x v="4"/>
    <x v="28"/>
    <x v="2219"/>
  </r>
  <r>
    <x v="5"/>
    <x v="28"/>
    <x v="2220"/>
  </r>
  <r>
    <x v="6"/>
    <x v="29"/>
    <x v="2221"/>
  </r>
  <r>
    <x v="6"/>
    <x v="29"/>
    <x v="2222"/>
  </r>
  <r>
    <x v="1"/>
    <x v="29"/>
    <x v="2223"/>
  </r>
  <r>
    <x v="1"/>
    <x v="29"/>
    <x v="2224"/>
  </r>
  <r>
    <x v="6"/>
    <x v="29"/>
    <x v="2225"/>
  </r>
  <r>
    <x v="1"/>
    <x v="29"/>
    <x v="2226"/>
  </r>
  <r>
    <x v="1"/>
    <x v="29"/>
    <x v="2227"/>
  </r>
  <r>
    <x v="1"/>
    <x v="29"/>
    <x v="2228"/>
  </r>
  <r>
    <x v="6"/>
    <x v="29"/>
    <x v="2229"/>
  </r>
  <r>
    <x v="1"/>
    <x v="29"/>
    <x v="2230"/>
  </r>
  <r>
    <x v="4"/>
    <x v="29"/>
    <x v="2231"/>
  </r>
  <r>
    <x v="1"/>
    <x v="29"/>
    <x v="2232"/>
  </r>
  <r>
    <x v="6"/>
    <x v="29"/>
    <x v="2233"/>
  </r>
  <r>
    <x v="6"/>
    <x v="29"/>
    <x v="2234"/>
  </r>
  <r>
    <x v="1"/>
    <x v="29"/>
    <x v="2235"/>
  </r>
  <r>
    <x v="1"/>
    <x v="29"/>
    <x v="2236"/>
  </r>
  <r>
    <x v="1"/>
    <x v="29"/>
    <x v="2237"/>
  </r>
  <r>
    <x v="4"/>
    <x v="29"/>
    <x v="2238"/>
  </r>
  <r>
    <x v="1"/>
    <x v="29"/>
    <x v="2239"/>
  </r>
  <r>
    <x v="1"/>
    <x v="29"/>
    <x v="2240"/>
  </r>
  <r>
    <x v="4"/>
    <x v="29"/>
    <x v="2241"/>
  </r>
  <r>
    <x v="1"/>
    <x v="29"/>
    <x v="2242"/>
  </r>
  <r>
    <x v="1"/>
    <x v="29"/>
    <x v="2243"/>
  </r>
  <r>
    <x v="5"/>
    <x v="29"/>
    <x v="2244"/>
  </r>
  <r>
    <x v="5"/>
    <x v="29"/>
    <x v="2245"/>
  </r>
  <r>
    <x v="4"/>
    <x v="29"/>
    <x v="2246"/>
  </r>
  <r>
    <x v="1"/>
    <x v="29"/>
    <x v="2247"/>
  </r>
  <r>
    <x v="1"/>
    <x v="29"/>
    <x v="2248"/>
  </r>
  <r>
    <x v="1"/>
    <x v="29"/>
    <x v="2249"/>
  </r>
  <r>
    <x v="5"/>
    <x v="29"/>
    <x v="2250"/>
  </r>
  <r>
    <x v="5"/>
    <x v="29"/>
    <x v="2251"/>
  </r>
  <r>
    <x v="1"/>
    <x v="29"/>
    <x v="2252"/>
  </r>
  <r>
    <x v="5"/>
    <x v="29"/>
    <x v="2253"/>
  </r>
  <r>
    <x v="5"/>
    <x v="29"/>
    <x v="2254"/>
  </r>
  <r>
    <x v="1"/>
    <x v="29"/>
    <x v="2255"/>
  </r>
  <r>
    <x v="2"/>
    <x v="29"/>
    <x v="2256"/>
  </r>
  <r>
    <x v="4"/>
    <x v="29"/>
    <x v="2257"/>
  </r>
  <r>
    <x v="5"/>
    <x v="29"/>
    <x v="2258"/>
  </r>
  <r>
    <x v="5"/>
    <x v="29"/>
    <x v="2259"/>
  </r>
  <r>
    <x v="0"/>
    <x v="29"/>
    <x v="2260"/>
  </r>
  <r>
    <x v="5"/>
    <x v="29"/>
    <x v="2261"/>
  </r>
  <r>
    <x v="1"/>
    <x v="29"/>
    <x v="2262"/>
  </r>
  <r>
    <x v="1"/>
    <x v="29"/>
    <x v="2263"/>
  </r>
  <r>
    <x v="5"/>
    <x v="29"/>
    <x v="2264"/>
  </r>
  <r>
    <x v="1"/>
    <x v="29"/>
    <x v="2265"/>
  </r>
  <r>
    <x v="5"/>
    <x v="29"/>
    <x v="2266"/>
  </r>
  <r>
    <x v="1"/>
    <x v="29"/>
    <x v="2267"/>
  </r>
  <r>
    <x v="1"/>
    <x v="29"/>
    <x v="2268"/>
  </r>
  <r>
    <x v="1"/>
    <x v="29"/>
    <x v="2269"/>
  </r>
  <r>
    <x v="0"/>
    <x v="29"/>
    <x v="2270"/>
  </r>
  <r>
    <x v="1"/>
    <x v="29"/>
    <x v="2271"/>
  </r>
  <r>
    <x v="5"/>
    <x v="29"/>
    <x v="2272"/>
  </r>
  <r>
    <x v="4"/>
    <x v="29"/>
    <x v="2273"/>
  </r>
  <r>
    <x v="1"/>
    <x v="29"/>
    <x v="2274"/>
  </r>
  <r>
    <x v="5"/>
    <x v="29"/>
    <x v="2275"/>
  </r>
  <r>
    <x v="5"/>
    <x v="29"/>
    <x v="2276"/>
  </r>
  <r>
    <x v="7"/>
    <x v="29"/>
    <x v="2277"/>
  </r>
  <r>
    <x v="1"/>
    <x v="29"/>
    <x v="2278"/>
  </r>
  <r>
    <x v="5"/>
    <x v="29"/>
    <x v="2279"/>
  </r>
  <r>
    <x v="5"/>
    <x v="29"/>
    <x v="2280"/>
  </r>
  <r>
    <x v="0"/>
    <x v="29"/>
    <x v="2281"/>
  </r>
  <r>
    <x v="6"/>
    <x v="29"/>
    <x v="2282"/>
  </r>
  <r>
    <x v="1"/>
    <x v="29"/>
    <x v="2283"/>
  </r>
  <r>
    <x v="1"/>
    <x v="29"/>
    <x v="2284"/>
  </r>
  <r>
    <x v="5"/>
    <x v="29"/>
    <x v="2285"/>
  </r>
  <r>
    <x v="1"/>
    <x v="29"/>
    <x v="2286"/>
  </r>
  <r>
    <x v="1"/>
    <x v="29"/>
    <x v="2287"/>
  </r>
  <r>
    <x v="5"/>
    <x v="29"/>
    <x v="2288"/>
  </r>
  <r>
    <x v="6"/>
    <x v="29"/>
    <x v="2289"/>
  </r>
  <r>
    <x v="5"/>
    <x v="29"/>
    <x v="2290"/>
  </r>
  <r>
    <x v="1"/>
    <x v="29"/>
    <x v="2291"/>
  </r>
  <r>
    <x v="1"/>
    <x v="29"/>
    <x v="2292"/>
  </r>
  <r>
    <x v="0"/>
    <x v="29"/>
    <x v="2293"/>
  </r>
  <r>
    <x v="5"/>
    <x v="29"/>
    <x v="2294"/>
  </r>
  <r>
    <x v="1"/>
    <x v="29"/>
    <x v="2295"/>
  </r>
  <r>
    <x v="5"/>
    <x v="29"/>
    <x v="2296"/>
  </r>
  <r>
    <x v="4"/>
    <x v="29"/>
    <x v="2297"/>
  </r>
  <r>
    <x v="1"/>
    <x v="29"/>
    <x v="2298"/>
  </r>
  <r>
    <x v="5"/>
    <x v="29"/>
    <x v="2299"/>
  </r>
  <r>
    <x v="4"/>
    <x v="29"/>
    <x v="2300"/>
  </r>
  <r>
    <x v="5"/>
    <x v="29"/>
    <x v="2301"/>
  </r>
  <r>
    <x v="4"/>
    <x v="29"/>
    <x v="2302"/>
  </r>
  <r>
    <x v="11"/>
    <x v="29"/>
    <x v="2303"/>
  </r>
  <r>
    <x v="0"/>
    <x v="29"/>
    <x v="2304"/>
  </r>
  <r>
    <x v="1"/>
    <x v="29"/>
    <x v="2305"/>
  </r>
  <r>
    <x v="6"/>
    <x v="29"/>
    <x v="2306"/>
  </r>
  <r>
    <x v="4"/>
    <x v="29"/>
    <x v="2307"/>
  </r>
  <r>
    <x v="2"/>
    <x v="29"/>
    <x v="2308"/>
  </r>
  <r>
    <x v="1"/>
    <x v="29"/>
    <x v="2309"/>
  </r>
  <r>
    <x v="5"/>
    <x v="29"/>
    <x v="2310"/>
  </r>
  <r>
    <x v="5"/>
    <x v="29"/>
    <x v="2311"/>
  </r>
  <r>
    <x v="0"/>
    <x v="29"/>
    <x v="2312"/>
  </r>
  <r>
    <x v="5"/>
    <x v="29"/>
    <x v="2313"/>
  </r>
  <r>
    <x v="5"/>
    <x v="29"/>
    <x v="2314"/>
  </r>
  <r>
    <x v="1"/>
    <x v="29"/>
    <x v="2315"/>
  </r>
  <r>
    <x v="5"/>
    <x v="29"/>
    <x v="2316"/>
  </r>
  <r>
    <x v="5"/>
    <x v="29"/>
    <x v="2317"/>
  </r>
  <r>
    <x v="4"/>
    <x v="29"/>
    <x v="2318"/>
  </r>
  <r>
    <x v="1"/>
    <x v="29"/>
    <x v="2319"/>
  </r>
  <r>
    <x v="5"/>
    <x v="29"/>
    <x v="2320"/>
  </r>
  <r>
    <x v="5"/>
    <x v="29"/>
    <x v="2321"/>
  </r>
  <r>
    <x v="6"/>
    <x v="29"/>
    <x v="2322"/>
  </r>
  <r>
    <x v="4"/>
    <x v="29"/>
    <x v="2323"/>
  </r>
  <r>
    <x v="5"/>
    <x v="29"/>
    <x v="2324"/>
  </r>
  <r>
    <x v="5"/>
    <x v="29"/>
    <x v="2325"/>
  </r>
  <r>
    <x v="5"/>
    <x v="29"/>
    <x v="2326"/>
  </r>
  <r>
    <x v="5"/>
    <x v="29"/>
    <x v="2327"/>
  </r>
  <r>
    <x v="0"/>
    <x v="29"/>
    <x v="2328"/>
  </r>
  <r>
    <x v="5"/>
    <x v="29"/>
    <x v="2329"/>
  </r>
  <r>
    <x v="7"/>
    <x v="29"/>
    <x v="2330"/>
  </r>
  <r>
    <x v="5"/>
    <x v="29"/>
    <x v="2331"/>
  </r>
  <r>
    <x v="5"/>
    <x v="29"/>
    <x v="2332"/>
  </r>
  <r>
    <x v="4"/>
    <x v="29"/>
    <x v="2333"/>
  </r>
  <r>
    <x v="1"/>
    <x v="29"/>
    <x v="2334"/>
  </r>
  <r>
    <x v="4"/>
    <x v="29"/>
    <x v="2335"/>
  </r>
  <r>
    <x v="5"/>
    <x v="29"/>
    <x v="2336"/>
  </r>
  <r>
    <x v="4"/>
    <x v="29"/>
    <x v="2337"/>
  </r>
  <r>
    <x v="6"/>
    <x v="29"/>
    <x v="2338"/>
  </r>
  <r>
    <x v="5"/>
    <x v="29"/>
    <x v="2339"/>
  </r>
  <r>
    <x v="5"/>
    <x v="29"/>
    <x v="2340"/>
  </r>
  <r>
    <x v="5"/>
    <x v="29"/>
    <x v="2341"/>
  </r>
  <r>
    <x v="0"/>
    <x v="29"/>
    <x v="2342"/>
  </r>
  <r>
    <x v="1"/>
    <x v="29"/>
    <x v="2343"/>
  </r>
  <r>
    <x v="2"/>
    <x v="29"/>
    <x v="2344"/>
  </r>
  <r>
    <x v="5"/>
    <x v="29"/>
    <x v="2345"/>
  </r>
  <r>
    <x v="5"/>
    <x v="29"/>
    <x v="2346"/>
  </r>
  <r>
    <x v="5"/>
    <x v="29"/>
    <x v="2347"/>
  </r>
  <r>
    <x v="4"/>
    <x v="29"/>
    <x v="2348"/>
  </r>
  <r>
    <x v="7"/>
    <x v="29"/>
    <x v="2349"/>
  </r>
  <r>
    <x v="5"/>
    <x v="29"/>
    <x v="2350"/>
  </r>
  <r>
    <x v="5"/>
    <x v="29"/>
    <x v="2351"/>
  </r>
  <r>
    <x v="0"/>
    <x v="29"/>
    <x v="2352"/>
  </r>
  <r>
    <x v="7"/>
    <x v="29"/>
    <x v="2353"/>
  </r>
  <r>
    <x v="14"/>
    <x v="29"/>
    <x v="2354"/>
  </r>
  <r>
    <x v="10"/>
    <x v="29"/>
    <x v="2355"/>
  </r>
  <r>
    <x v="5"/>
    <x v="29"/>
    <x v="2356"/>
  </r>
  <r>
    <x v="5"/>
    <x v="29"/>
    <x v="2357"/>
  </r>
  <r>
    <x v="16"/>
    <x v="29"/>
    <x v="2358"/>
  </r>
  <r>
    <x v="1"/>
    <x v="30"/>
    <x v="2359"/>
  </r>
  <r>
    <x v="1"/>
    <x v="30"/>
    <x v="2360"/>
  </r>
  <r>
    <x v="1"/>
    <x v="30"/>
    <x v="2361"/>
  </r>
  <r>
    <x v="5"/>
    <x v="30"/>
    <x v="2362"/>
  </r>
  <r>
    <x v="6"/>
    <x v="30"/>
    <x v="2363"/>
  </r>
  <r>
    <x v="6"/>
    <x v="30"/>
    <x v="2364"/>
  </r>
  <r>
    <x v="1"/>
    <x v="30"/>
    <x v="2365"/>
  </r>
  <r>
    <x v="1"/>
    <x v="30"/>
    <x v="2366"/>
  </r>
  <r>
    <x v="5"/>
    <x v="30"/>
    <x v="2367"/>
  </r>
  <r>
    <x v="1"/>
    <x v="30"/>
    <x v="2368"/>
  </r>
  <r>
    <x v="1"/>
    <x v="30"/>
    <x v="2369"/>
  </r>
  <r>
    <x v="6"/>
    <x v="30"/>
    <x v="2370"/>
  </r>
  <r>
    <x v="1"/>
    <x v="30"/>
    <x v="2371"/>
  </r>
  <r>
    <x v="4"/>
    <x v="30"/>
    <x v="2372"/>
  </r>
  <r>
    <x v="1"/>
    <x v="30"/>
    <x v="2373"/>
  </r>
  <r>
    <x v="1"/>
    <x v="30"/>
    <x v="2374"/>
  </r>
  <r>
    <x v="1"/>
    <x v="30"/>
    <x v="2375"/>
  </r>
  <r>
    <x v="1"/>
    <x v="30"/>
    <x v="2376"/>
  </r>
  <r>
    <x v="1"/>
    <x v="30"/>
    <x v="2377"/>
  </r>
  <r>
    <x v="1"/>
    <x v="30"/>
    <x v="2378"/>
  </r>
  <r>
    <x v="5"/>
    <x v="30"/>
    <x v="2379"/>
  </r>
  <r>
    <x v="4"/>
    <x v="30"/>
    <x v="2380"/>
  </r>
  <r>
    <x v="1"/>
    <x v="30"/>
    <x v="2381"/>
  </r>
  <r>
    <x v="4"/>
    <x v="30"/>
    <x v="2382"/>
  </r>
  <r>
    <x v="4"/>
    <x v="30"/>
    <x v="2383"/>
  </r>
  <r>
    <x v="4"/>
    <x v="30"/>
    <x v="2384"/>
  </r>
  <r>
    <x v="1"/>
    <x v="30"/>
    <x v="2385"/>
  </r>
  <r>
    <x v="1"/>
    <x v="30"/>
    <x v="2386"/>
  </r>
  <r>
    <x v="0"/>
    <x v="30"/>
    <x v="2387"/>
  </r>
  <r>
    <x v="0"/>
    <x v="30"/>
    <x v="2388"/>
  </r>
  <r>
    <x v="4"/>
    <x v="30"/>
    <x v="2389"/>
  </r>
  <r>
    <x v="1"/>
    <x v="30"/>
    <x v="2390"/>
  </r>
  <r>
    <x v="5"/>
    <x v="30"/>
    <x v="2391"/>
  </r>
  <r>
    <x v="7"/>
    <x v="30"/>
    <x v="2392"/>
  </r>
  <r>
    <x v="5"/>
    <x v="30"/>
    <x v="2393"/>
  </r>
  <r>
    <x v="6"/>
    <x v="30"/>
    <x v="2394"/>
  </r>
  <r>
    <x v="0"/>
    <x v="30"/>
    <x v="2395"/>
  </r>
  <r>
    <x v="4"/>
    <x v="30"/>
    <x v="2396"/>
  </r>
  <r>
    <x v="5"/>
    <x v="30"/>
    <x v="2397"/>
  </r>
  <r>
    <x v="4"/>
    <x v="30"/>
    <x v="2398"/>
  </r>
  <r>
    <x v="5"/>
    <x v="30"/>
    <x v="2399"/>
  </r>
  <r>
    <x v="5"/>
    <x v="30"/>
    <x v="2400"/>
  </r>
  <r>
    <x v="4"/>
    <x v="30"/>
    <x v="2401"/>
  </r>
  <r>
    <x v="1"/>
    <x v="30"/>
    <x v="2402"/>
  </r>
  <r>
    <x v="6"/>
    <x v="30"/>
    <x v="2403"/>
  </r>
  <r>
    <x v="5"/>
    <x v="30"/>
    <x v="2404"/>
  </r>
  <r>
    <x v="5"/>
    <x v="30"/>
    <x v="2405"/>
  </r>
  <r>
    <x v="7"/>
    <x v="30"/>
    <x v="2406"/>
  </r>
  <r>
    <x v="1"/>
    <x v="30"/>
    <x v="2407"/>
  </r>
  <r>
    <x v="0"/>
    <x v="30"/>
    <x v="2408"/>
  </r>
  <r>
    <x v="5"/>
    <x v="30"/>
    <x v="2409"/>
  </r>
  <r>
    <x v="0"/>
    <x v="30"/>
    <x v="2410"/>
  </r>
  <r>
    <x v="1"/>
    <x v="30"/>
    <x v="2411"/>
  </r>
  <r>
    <x v="4"/>
    <x v="30"/>
    <x v="2412"/>
  </r>
  <r>
    <x v="7"/>
    <x v="30"/>
    <x v="2413"/>
  </r>
  <r>
    <x v="1"/>
    <x v="30"/>
    <x v="2414"/>
  </r>
  <r>
    <x v="5"/>
    <x v="30"/>
    <x v="2415"/>
  </r>
  <r>
    <x v="5"/>
    <x v="30"/>
    <x v="2416"/>
  </r>
  <r>
    <x v="4"/>
    <x v="30"/>
    <x v="2417"/>
  </r>
  <r>
    <x v="7"/>
    <x v="30"/>
    <x v="2418"/>
  </r>
  <r>
    <x v="5"/>
    <x v="30"/>
    <x v="2419"/>
  </r>
  <r>
    <x v="5"/>
    <x v="30"/>
    <x v="2420"/>
  </r>
  <r>
    <x v="1"/>
    <x v="30"/>
    <x v="2421"/>
  </r>
  <r>
    <x v="7"/>
    <x v="30"/>
    <x v="2422"/>
  </r>
  <r>
    <x v="4"/>
    <x v="30"/>
    <x v="2423"/>
  </r>
  <r>
    <x v="7"/>
    <x v="30"/>
    <x v="2424"/>
  </r>
  <r>
    <x v="2"/>
    <x v="30"/>
    <x v="2425"/>
  </r>
  <r>
    <x v="1"/>
    <x v="30"/>
    <x v="2426"/>
  </r>
  <r>
    <x v="5"/>
    <x v="30"/>
    <x v="2427"/>
  </r>
  <r>
    <x v="5"/>
    <x v="30"/>
    <x v="2428"/>
  </r>
  <r>
    <x v="5"/>
    <x v="30"/>
    <x v="2429"/>
  </r>
  <r>
    <x v="6"/>
    <x v="30"/>
    <x v="2430"/>
  </r>
  <r>
    <x v="5"/>
    <x v="30"/>
    <x v="2431"/>
  </r>
  <r>
    <x v="4"/>
    <x v="30"/>
    <x v="2432"/>
  </r>
  <r>
    <x v="5"/>
    <x v="30"/>
    <x v="2433"/>
  </r>
  <r>
    <x v="5"/>
    <x v="30"/>
    <x v="2434"/>
  </r>
  <r>
    <x v="6"/>
    <x v="30"/>
    <x v="2435"/>
  </r>
  <r>
    <x v="5"/>
    <x v="30"/>
    <x v="2436"/>
  </r>
  <r>
    <x v="1"/>
    <x v="30"/>
    <x v="2437"/>
  </r>
  <r>
    <x v="4"/>
    <x v="30"/>
    <x v="2438"/>
  </r>
  <r>
    <x v="4"/>
    <x v="30"/>
    <x v="2439"/>
  </r>
  <r>
    <x v="7"/>
    <x v="30"/>
    <x v="2440"/>
  </r>
  <r>
    <x v="5"/>
    <x v="30"/>
    <x v="2441"/>
  </r>
  <r>
    <x v="1"/>
    <x v="30"/>
    <x v="2442"/>
  </r>
  <r>
    <x v="4"/>
    <x v="30"/>
    <x v="2443"/>
  </r>
  <r>
    <x v="5"/>
    <x v="30"/>
    <x v="2444"/>
  </r>
  <r>
    <x v="4"/>
    <x v="30"/>
    <x v="2445"/>
  </r>
  <r>
    <x v="5"/>
    <x v="30"/>
    <x v="2446"/>
  </r>
  <r>
    <x v="12"/>
    <x v="30"/>
    <x v="2447"/>
  </r>
  <r>
    <x v="5"/>
    <x v="30"/>
    <x v="2448"/>
  </r>
  <r>
    <x v="4"/>
    <x v="30"/>
    <x v="2449"/>
  </r>
  <r>
    <x v="6"/>
    <x v="30"/>
    <x v="2450"/>
  </r>
  <r>
    <x v="0"/>
    <x v="30"/>
    <x v="2451"/>
  </r>
  <r>
    <x v="0"/>
    <x v="30"/>
    <x v="2452"/>
  </r>
  <r>
    <x v="5"/>
    <x v="30"/>
    <x v="2453"/>
  </r>
  <r>
    <x v="5"/>
    <x v="30"/>
    <x v="2454"/>
  </r>
  <r>
    <x v="1"/>
    <x v="30"/>
    <x v="2455"/>
  </r>
  <r>
    <x v="1"/>
    <x v="30"/>
    <x v="2365"/>
  </r>
  <r>
    <x v="2"/>
    <x v="30"/>
    <x v="2456"/>
  </r>
  <r>
    <x v="5"/>
    <x v="30"/>
    <x v="2457"/>
  </r>
  <r>
    <x v="5"/>
    <x v="30"/>
    <x v="2458"/>
  </r>
  <r>
    <x v="5"/>
    <x v="30"/>
    <x v="2459"/>
  </r>
  <r>
    <x v="4"/>
    <x v="30"/>
    <x v="2460"/>
  </r>
  <r>
    <x v="7"/>
    <x v="30"/>
    <x v="2461"/>
  </r>
  <r>
    <x v="1"/>
    <x v="30"/>
    <x v="2462"/>
  </r>
  <r>
    <x v="1"/>
    <x v="30"/>
    <x v="2463"/>
  </r>
  <r>
    <x v="5"/>
    <x v="30"/>
    <x v="2464"/>
  </r>
  <r>
    <x v="1"/>
    <x v="30"/>
    <x v="2465"/>
  </r>
  <r>
    <x v="4"/>
    <x v="30"/>
    <x v="2466"/>
  </r>
  <r>
    <x v="2"/>
    <x v="30"/>
    <x v="2467"/>
  </r>
  <r>
    <x v="4"/>
    <x v="30"/>
    <x v="2468"/>
  </r>
  <r>
    <x v="5"/>
    <x v="30"/>
    <x v="2469"/>
  </r>
  <r>
    <x v="5"/>
    <x v="30"/>
    <x v="2470"/>
  </r>
  <r>
    <x v="1"/>
    <x v="30"/>
    <x v="2359"/>
  </r>
  <r>
    <x v="1"/>
    <x v="30"/>
    <x v="2471"/>
  </r>
  <r>
    <x v="5"/>
    <x v="30"/>
    <x v="2472"/>
  </r>
  <r>
    <x v="1"/>
    <x v="30"/>
    <x v="2473"/>
  </r>
  <r>
    <x v="6"/>
    <x v="30"/>
    <x v="2474"/>
  </r>
  <r>
    <x v="6"/>
    <x v="30"/>
    <x v="2475"/>
  </r>
  <r>
    <x v="5"/>
    <x v="30"/>
    <x v="2476"/>
  </r>
  <r>
    <x v="4"/>
    <x v="30"/>
    <x v="2477"/>
  </r>
  <r>
    <x v="5"/>
    <x v="30"/>
    <x v="2478"/>
  </r>
  <r>
    <x v="4"/>
    <x v="30"/>
    <x v="2460"/>
  </r>
  <r>
    <x v="7"/>
    <x v="30"/>
    <x v="2479"/>
  </r>
  <r>
    <x v="4"/>
    <x v="30"/>
    <x v="2480"/>
  </r>
  <r>
    <x v="7"/>
    <x v="30"/>
    <x v="2481"/>
  </r>
  <r>
    <x v="0"/>
    <x v="30"/>
    <x v="2482"/>
  </r>
  <r>
    <x v="5"/>
    <x v="30"/>
    <x v="2483"/>
  </r>
  <r>
    <x v="4"/>
    <x v="30"/>
    <x v="2484"/>
  </r>
  <r>
    <x v="5"/>
    <x v="30"/>
    <x v="2485"/>
  </r>
  <r>
    <x v="4"/>
    <x v="30"/>
    <x v="2486"/>
  </r>
  <r>
    <x v="5"/>
    <x v="30"/>
    <x v="2487"/>
  </r>
  <r>
    <x v="5"/>
    <x v="30"/>
    <x v="2488"/>
  </r>
  <r>
    <x v="5"/>
    <x v="30"/>
    <x v="2489"/>
  </r>
  <r>
    <x v="6"/>
    <x v="30"/>
    <x v="2490"/>
  </r>
  <r>
    <x v="5"/>
    <x v="30"/>
    <x v="2491"/>
  </r>
  <r>
    <x v="4"/>
    <x v="30"/>
    <x v="2492"/>
  </r>
  <r>
    <x v="5"/>
    <x v="30"/>
    <x v="2493"/>
  </r>
  <r>
    <x v="5"/>
    <x v="30"/>
    <x v="2494"/>
  </r>
  <r>
    <x v="5"/>
    <x v="30"/>
    <x v="2495"/>
  </r>
  <r>
    <x v="15"/>
    <x v="30"/>
    <x v="2496"/>
  </r>
  <r>
    <x v="1"/>
    <x v="31"/>
    <x v="2497"/>
  </r>
  <r>
    <x v="6"/>
    <x v="31"/>
    <x v="2498"/>
  </r>
  <r>
    <x v="1"/>
    <x v="31"/>
    <x v="2499"/>
  </r>
  <r>
    <x v="1"/>
    <x v="31"/>
    <x v="2500"/>
  </r>
  <r>
    <x v="1"/>
    <x v="31"/>
    <x v="2501"/>
  </r>
  <r>
    <x v="6"/>
    <x v="31"/>
    <x v="2502"/>
  </r>
  <r>
    <x v="1"/>
    <x v="31"/>
    <x v="2503"/>
  </r>
  <r>
    <x v="1"/>
    <x v="31"/>
    <x v="2504"/>
  </r>
  <r>
    <x v="1"/>
    <x v="31"/>
    <x v="2505"/>
  </r>
  <r>
    <x v="5"/>
    <x v="31"/>
    <x v="2506"/>
  </r>
  <r>
    <x v="1"/>
    <x v="31"/>
    <x v="2507"/>
  </r>
  <r>
    <x v="1"/>
    <x v="31"/>
    <x v="2508"/>
  </r>
  <r>
    <x v="1"/>
    <x v="31"/>
    <x v="2509"/>
  </r>
  <r>
    <x v="1"/>
    <x v="31"/>
    <x v="2510"/>
  </r>
  <r>
    <x v="1"/>
    <x v="31"/>
    <x v="2511"/>
  </r>
  <r>
    <x v="1"/>
    <x v="31"/>
    <x v="2512"/>
  </r>
  <r>
    <x v="1"/>
    <x v="31"/>
    <x v="2513"/>
  </r>
  <r>
    <x v="1"/>
    <x v="31"/>
    <x v="2514"/>
  </r>
  <r>
    <x v="1"/>
    <x v="31"/>
    <x v="2515"/>
  </r>
  <r>
    <x v="1"/>
    <x v="31"/>
    <x v="2516"/>
  </r>
  <r>
    <x v="5"/>
    <x v="31"/>
    <x v="2517"/>
  </r>
  <r>
    <x v="1"/>
    <x v="31"/>
    <x v="2518"/>
  </r>
  <r>
    <x v="1"/>
    <x v="31"/>
    <x v="2519"/>
  </r>
  <r>
    <x v="1"/>
    <x v="31"/>
    <x v="2520"/>
  </r>
  <r>
    <x v="4"/>
    <x v="31"/>
    <x v="2521"/>
  </r>
  <r>
    <x v="1"/>
    <x v="31"/>
    <x v="2522"/>
  </r>
  <r>
    <x v="5"/>
    <x v="31"/>
    <x v="2523"/>
  </r>
  <r>
    <x v="1"/>
    <x v="31"/>
    <x v="2524"/>
  </r>
  <r>
    <x v="1"/>
    <x v="31"/>
    <x v="2525"/>
  </r>
  <r>
    <x v="5"/>
    <x v="31"/>
    <x v="2526"/>
  </r>
  <r>
    <x v="5"/>
    <x v="31"/>
    <x v="2527"/>
  </r>
  <r>
    <x v="4"/>
    <x v="31"/>
    <x v="2528"/>
  </r>
  <r>
    <x v="6"/>
    <x v="31"/>
    <x v="2529"/>
  </r>
  <r>
    <x v="5"/>
    <x v="31"/>
    <x v="2530"/>
  </r>
  <r>
    <x v="1"/>
    <x v="31"/>
    <x v="2531"/>
  </r>
  <r>
    <x v="6"/>
    <x v="31"/>
    <x v="2532"/>
  </r>
  <r>
    <x v="1"/>
    <x v="31"/>
    <x v="2533"/>
  </r>
  <r>
    <x v="4"/>
    <x v="31"/>
    <x v="2534"/>
  </r>
  <r>
    <x v="5"/>
    <x v="31"/>
    <x v="2535"/>
  </r>
  <r>
    <x v="6"/>
    <x v="31"/>
    <x v="2536"/>
  </r>
  <r>
    <x v="5"/>
    <x v="31"/>
    <x v="2537"/>
  </r>
  <r>
    <x v="1"/>
    <x v="31"/>
    <x v="2538"/>
  </r>
  <r>
    <x v="1"/>
    <x v="31"/>
    <x v="2539"/>
  </r>
  <r>
    <x v="0"/>
    <x v="31"/>
    <x v="2540"/>
  </r>
  <r>
    <x v="1"/>
    <x v="31"/>
    <x v="2541"/>
  </r>
  <r>
    <x v="1"/>
    <x v="31"/>
    <x v="2542"/>
  </r>
  <r>
    <x v="1"/>
    <x v="31"/>
    <x v="2543"/>
  </r>
  <r>
    <x v="6"/>
    <x v="31"/>
    <x v="2544"/>
  </r>
  <r>
    <x v="5"/>
    <x v="31"/>
    <x v="2545"/>
  </r>
  <r>
    <x v="1"/>
    <x v="31"/>
    <x v="2546"/>
  </r>
  <r>
    <x v="5"/>
    <x v="31"/>
    <x v="2547"/>
  </r>
  <r>
    <x v="5"/>
    <x v="31"/>
    <x v="2548"/>
  </r>
  <r>
    <x v="5"/>
    <x v="31"/>
    <x v="2549"/>
  </r>
  <r>
    <x v="0"/>
    <x v="31"/>
    <x v="2550"/>
  </r>
  <r>
    <x v="5"/>
    <x v="31"/>
    <x v="2551"/>
  </r>
  <r>
    <x v="1"/>
    <x v="31"/>
    <x v="2552"/>
  </r>
  <r>
    <x v="5"/>
    <x v="31"/>
    <x v="2553"/>
  </r>
  <r>
    <x v="4"/>
    <x v="31"/>
    <x v="2554"/>
  </r>
  <r>
    <x v="6"/>
    <x v="31"/>
    <x v="2555"/>
  </r>
  <r>
    <x v="5"/>
    <x v="31"/>
    <x v="2556"/>
  </r>
  <r>
    <x v="6"/>
    <x v="31"/>
    <x v="2557"/>
  </r>
  <r>
    <x v="5"/>
    <x v="31"/>
    <x v="2558"/>
  </r>
  <r>
    <x v="4"/>
    <x v="31"/>
    <x v="2559"/>
  </r>
  <r>
    <x v="5"/>
    <x v="31"/>
    <x v="2560"/>
  </r>
  <r>
    <x v="1"/>
    <x v="31"/>
    <x v="2561"/>
  </r>
  <r>
    <x v="5"/>
    <x v="31"/>
    <x v="2562"/>
  </r>
  <r>
    <x v="1"/>
    <x v="31"/>
    <x v="2563"/>
  </r>
  <r>
    <x v="1"/>
    <x v="31"/>
    <x v="2564"/>
  </r>
  <r>
    <x v="5"/>
    <x v="31"/>
    <x v="2565"/>
  </r>
  <r>
    <x v="5"/>
    <x v="31"/>
    <x v="2566"/>
  </r>
  <r>
    <x v="0"/>
    <x v="31"/>
    <x v="2567"/>
  </r>
  <r>
    <x v="1"/>
    <x v="31"/>
    <x v="2568"/>
  </r>
  <r>
    <x v="5"/>
    <x v="31"/>
    <x v="2569"/>
  </r>
  <r>
    <x v="1"/>
    <x v="31"/>
    <x v="2570"/>
  </r>
  <r>
    <x v="1"/>
    <x v="31"/>
    <x v="2571"/>
  </r>
  <r>
    <x v="6"/>
    <x v="31"/>
    <x v="2572"/>
  </r>
  <r>
    <x v="7"/>
    <x v="31"/>
    <x v="2573"/>
  </r>
  <r>
    <x v="5"/>
    <x v="31"/>
    <x v="2574"/>
  </r>
  <r>
    <x v="5"/>
    <x v="31"/>
    <x v="2575"/>
  </r>
  <r>
    <x v="5"/>
    <x v="31"/>
    <x v="2576"/>
  </r>
  <r>
    <x v="5"/>
    <x v="31"/>
    <x v="2562"/>
  </r>
  <r>
    <x v="1"/>
    <x v="31"/>
    <x v="2577"/>
  </r>
  <r>
    <x v="5"/>
    <x v="31"/>
    <x v="2578"/>
  </r>
  <r>
    <x v="0"/>
    <x v="31"/>
    <x v="2579"/>
  </r>
  <r>
    <x v="0"/>
    <x v="31"/>
    <x v="2580"/>
  </r>
  <r>
    <x v="1"/>
    <x v="31"/>
    <x v="2581"/>
  </r>
  <r>
    <x v="1"/>
    <x v="31"/>
    <x v="2582"/>
  </r>
  <r>
    <x v="1"/>
    <x v="31"/>
    <x v="2583"/>
  </r>
  <r>
    <x v="5"/>
    <x v="31"/>
    <x v="2584"/>
  </r>
  <r>
    <x v="4"/>
    <x v="31"/>
    <x v="2585"/>
  </r>
  <r>
    <x v="5"/>
    <x v="31"/>
    <x v="2586"/>
  </r>
  <r>
    <x v="5"/>
    <x v="31"/>
    <x v="2587"/>
  </r>
  <r>
    <x v="4"/>
    <x v="31"/>
    <x v="2588"/>
  </r>
  <r>
    <x v="5"/>
    <x v="31"/>
    <x v="2589"/>
  </r>
  <r>
    <x v="5"/>
    <x v="31"/>
    <x v="2590"/>
  </r>
  <r>
    <x v="12"/>
    <x v="31"/>
    <x v="2591"/>
  </r>
  <r>
    <x v="4"/>
    <x v="31"/>
    <x v="2592"/>
  </r>
  <r>
    <x v="5"/>
    <x v="31"/>
    <x v="2593"/>
  </r>
  <r>
    <x v="1"/>
    <x v="31"/>
    <x v="2594"/>
  </r>
  <r>
    <x v="5"/>
    <x v="31"/>
    <x v="2595"/>
  </r>
  <r>
    <x v="1"/>
    <x v="31"/>
    <x v="2596"/>
  </r>
  <r>
    <x v="5"/>
    <x v="31"/>
    <x v="2597"/>
  </r>
  <r>
    <x v="5"/>
    <x v="31"/>
    <x v="2598"/>
  </r>
  <r>
    <x v="5"/>
    <x v="31"/>
    <x v="2599"/>
  </r>
  <r>
    <x v="0"/>
    <x v="31"/>
    <x v="2600"/>
  </r>
  <r>
    <x v="1"/>
    <x v="31"/>
    <x v="2601"/>
  </r>
  <r>
    <x v="7"/>
    <x v="31"/>
    <x v="2602"/>
  </r>
  <r>
    <x v="12"/>
    <x v="31"/>
    <x v="2603"/>
  </r>
  <r>
    <x v="7"/>
    <x v="31"/>
    <x v="2604"/>
  </r>
  <r>
    <x v="1"/>
    <x v="31"/>
    <x v="2605"/>
  </r>
  <r>
    <x v="0"/>
    <x v="31"/>
    <x v="2606"/>
  </r>
  <r>
    <x v="5"/>
    <x v="31"/>
    <x v="2607"/>
  </r>
  <r>
    <x v="7"/>
    <x v="31"/>
    <x v="2608"/>
  </r>
  <r>
    <x v="5"/>
    <x v="31"/>
    <x v="2609"/>
  </r>
  <r>
    <x v="4"/>
    <x v="31"/>
    <x v="2610"/>
  </r>
  <r>
    <x v="5"/>
    <x v="31"/>
    <x v="2611"/>
  </r>
  <r>
    <x v="0"/>
    <x v="31"/>
    <x v="2612"/>
  </r>
  <r>
    <x v="5"/>
    <x v="31"/>
    <x v="2613"/>
  </r>
  <r>
    <x v="4"/>
    <x v="31"/>
    <x v="2614"/>
  </r>
  <r>
    <x v="0"/>
    <x v="31"/>
    <x v="2540"/>
  </r>
  <r>
    <x v="5"/>
    <x v="31"/>
    <x v="2615"/>
  </r>
  <r>
    <x v="7"/>
    <x v="31"/>
    <x v="2616"/>
  </r>
  <r>
    <x v="4"/>
    <x v="31"/>
    <x v="2617"/>
  </r>
  <r>
    <x v="0"/>
    <x v="31"/>
    <x v="2618"/>
  </r>
  <r>
    <x v="1"/>
    <x v="31"/>
    <x v="2619"/>
  </r>
  <r>
    <x v="1"/>
    <x v="31"/>
    <x v="2507"/>
  </r>
  <r>
    <x v="4"/>
    <x v="31"/>
    <x v="2620"/>
  </r>
  <r>
    <x v="5"/>
    <x v="31"/>
    <x v="2621"/>
  </r>
  <r>
    <x v="1"/>
    <x v="31"/>
    <x v="2622"/>
  </r>
  <r>
    <x v="7"/>
    <x v="31"/>
    <x v="2623"/>
  </r>
  <r>
    <x v="4"/>
    <x v="31"/>
    <x v="2624"/>
  </r>
  <r>
    <x v="5"/>
    <x v="31"/>
    <x v="2625"/>
  </r>
  <r>
    <x v="1"/>
    <x v="31"/>
    <x v="2533"/>
  </r>
  <r>
    <x v="7"/>
    <x v="31"/>
    <x v="2626"/>
  </r>
  <r>
    <x v="5"/>
    <x v="31"/>
    <x v="2627"/>
  </r>
  <r>
    <x v="10"/>
    <x v="31"/>
    <x v="2628"/>
  </r>
  <r>
    <x v="5"/>
    <x v="31"/>
    <x v="2629"/>
  </r>
  <r>
    <x v="5"/>
    <x v="31"/>
    <x v="2630"/>
  </r>
  <r>
    <x v="0"/>
    <x v="31"/>
    <x v="2631"/>
  </r>
  <r>
    <x v="6"/>
    <x v="31"/>
    <x v="2632"/>
  </r>
  <r>
    <x v="4"/>
    <x v="31"/>
    <x v="2633"/>
  </r>
  <r>
    <x v="5"/>
    <x v="31"/>
    <x v="2634"/>
  </r>
  <r>
    <x v="7"/>
    <x v="31"/>
    <x v="2635"/>
  </r>
  <r>
    <x v="5"/>
    <x v="31"/>
    <x v="2636"/>
  </r>
  <r>
    <x v="5"/>
    <x v="31"/>
    <x v="2637"/>
  </r>
  <r>
    <x v="1"/>
    <x v="32"/>
    <x v="2638"/>
  </r>
  <r>
    <x v="1"/>
    <x v="32"/>
    <x v="2639"/>
  </r>
  <r>
    <x v="5"/>
    <x v="32"/>
    <x v="2640"/>
  </r>
  <r>
    <x v="1"/>
    <x v="32"/>
    <x v="2641"/>
  </r>
  <r>
    <x v="1"/>
    <x v="32"/>
    <x v="2642"/>
  </r>
  <r>
    <x v="1"/>
    <x v="32"/>
    <x v="2643"/>
  </r>
  <r>
    <x v="4"/>
    <x v="32"/>
    <x v="2644"/>
  </r>
  <r>
    <x v="1"/>
    <x v="32"/>
    <x v="2645"/>
  </r>
  <r>
    <x v="1"/>
    <x v="32"/>
    <x v="2646"/>
  </r>
  <r>
    <x v="1"/>
    <x v="32"/>
    <x v="2647"/>
  </r>
  <r>
    <x v="6"/>
    <x v="32"/>
    <x v="2648"/>
  </r>
  <r>
    <x v="5"/>
    <x v="32"/>
    <x v="2649"/>
  </r>
  <r>
    <x v="6"/>
    <x v="32"/>
    <x v="2650"/>
  </r>
  <r>
    <x v="1"/>
    <x v="32"/>
    <x v="2651"/>
  </r>
  <r>
    <x v="4"/>
    <x v="32"/>
    <x v="2652"/>
  </r>
  <r>
    <x v="6"/>
    <x v="32"/>
    <x v="2653"/>
  </r>
  <r>
    <x v="1"/>
    <x v="32"/>
    <x v="2643"/>
  </r>
  <r>
    <x v="1"/>
    <x v="32"/>
    <x v="2654"/>
  </r>
  <r>
    <x v="1"/>
    <x v="32"/>
    <x v="2655"/>
  </r>
  <r>
    <x v="1"/>
    <x v="32"/>
    <x v="2656"/>
  </r>
  <r>
    <x v="4"/>
    <x v="32"/>
    <x v="2657"/>
  </r>
  <r>
    <x v="1"/>
    <x v="32"/>
    <x v="2658"/>
  </r>
  <r>
    <x v="12"/>
    <x v="32"/>
    <x v="2659"/>
  </r>
  <r>
    <x v="5"/>
    <x v="32"/>
    <x v="2660"/>
  </r>
  <r>
    <x v="5"/>
    <x v="32"/>
    <x v="2661"/>
  </r>
  <r>
    <x v="4"/>
    <x v="32"/>
    <x v="2662"/>
  </r>
  <r>
    <x v="5"/>
    <x v="32"/>
    <x v="2663"/>
  </r>
  <r>
    <x v="1"/>
    <x v="32"/>
    <x v="2664"/>
  </r>
  <r>
    <x v="6"/>
    <x v="32"/>
    <x v="2665"/>
  </r>
  <r>
    <x v="5"/>
    <x v="32"/>
    <x v="2666"/>
  </r>
  <r>
    <x v="4"/>
    <x v="32"/>
    <x v="2667"/>
  </r>
  <r>
    <x v="1"/>
    <x v="32"/>
    <x v="2668"/>
  </r>
  <r>
    <x v="5"/>
    <x v="32"/>
    <x v="2669"/>
  </r>
  <r>
    <x v="1"/>
    <x v="32"/>
    <x v="2670"/>
  </r>
  <r>
    <x v="5"/>
    <x v="32"/>
    <x v="2671"/>
  </r>
  <r>
    <x v="5"/>
    <x v="32"/>
    <x v="2672"/>
  </r>
  <r>
    <x v="1"/>
    <x v="32"/>
    <x v="2673"/>
  </r>
  <r>
    <x v="1"/>
    <x v="32"/>
    <x v="2674"/>
  </r>
  <r>
    <x v="4"/>
    <x v="32"/>
    <x v="2675"/>
  </r>
  <r>
    <x v="5"/>
    <x v="32"/>
    <x v="2676"/>
  </r>
  <r>
    <x v="5"/>
    <x v="32"/>
    <x v="2677"/>
  </r>
  <r>
    <x v="5"/>
    <x v="32"/>
    <x v="2678"/>
  </r>
  <r>
    <x v="6"/>
    <x v="32"/>
    <x v="2679"/>
  </r>
  <r>
    <x v="1"/>
    <x v="32"/>
    <x v="2680"/>
  </r>
  <r>
    <x v="4"/>
    <x v="32"/>
    <x v="2675"/>
  </r>
  <r>
    <x v="4"/>
    <x v="32"/>
    <x v="2681"/>
  </r>
  <r>
    <x v="6"/>
    <x v="32"/>
    <x v="2682"/>
  </r>
  <r>
    <x v="4"/>
    <x v="32"/>
    <x v="2683"/>
  </r>
  <r>
    <x v="5"/>
    <x v="32"/>
    <x v="2684"/>
  </r>
  <r>
    <x v="1"/>
    <x v="32"/>
    <x v="2685"/>
  </r>
  <r>
    <x v="1"/>
    <x v="32"/>
    <x v="2686"/>
  </r>
  <r>
    <x v="5"/>
    <x v="32"/>
    <x v="2687"/>
  </r>
  <r>
    <x v="1"/>
    <x v="32"/>
    <x v="2688"/>
  </r>
  <r>
    <x v="5"/>
    <x v="32"/>
    <x v="2689"/>
  </r>
  <r>
    <x v="1"/>
    <x v="32"/>
    <x v="2690"/>
  </r>
  <r>
    <x v="4"/>
    <x v="32"/>
    <x v="2691"/>
  </r>
  <r>
    <x v="1"/>
    <x v="32"/>
    <x v="2692"/>
  </r>
  <r>
    <x v="1"/>
    <x v="32"/>
    <x v="2693"/>
  </r>
  <r>
    <x v="4"/>
    <x v="32"/>
    <x v="2694"/>
  </r>
  <r>
    <x v="1"/>
    <x v="32"/>
    <x v="2695"/>
  </r>
  <r>
    <x v="1"/>
    <x v="32"/>
    <x v="2696"/>
  </r>
  <r>
    <x v="0"/>
    <x v="32"/>
    <x v="2697"/>
  </r>
  <r>
    <x v="1"/>
    <x v="32"/>
    <x v="2698"/>
  </r>
  <r>
    <x v="4"/>
    <x v="32"/>
    <x v="2675"/>
  </r>
  <r>
    <x v="5"/>
    <x v="32"/>
    <x v="2699"/>
  </r>
  <r>
    <x v="5"/>
    <x v="32"/>
    <x v="2700"/>
  </r>
  <r>
    <x v="5"/>
    <x v="32"/>
    <x v="2701"/>
  </r>
  <r>
    <x v="4"/>
    <x v="32"/>
    <x v="2702"/>
  </r>
  <r>
    <x v="0"/>
    <x v="32"/>
    <x v="2703"/>
  </r>
  <r>
    <x v="5"/>
    <x v="32"/>
    <x v="2704"/>
  </r>
  <r>
    <x v="5"/>
    <x v="32"/>
    <x v="2705"/>
  </r>
  <r>
    <x v="5"/>
    <x v="32"/>
    <x v="2706"/>
  </r>
  <r>
    <x v="1"/>
    <x v="32"/>
    <x v="2707"/>
  </r>
  <r>
    <x v="5"/>
    <x v="32"/>
    <x v="2708"/>
  </r>
  <r>
    <x v="4"/>
    <x v="32"/>
    <x v="2709"/>
  </r>
  <r>
    <x v="7"/>
    <x v="32"/>
    <x v="2710"/>
  </r>
  <r>
    <x v="4"/>
    <x v="32"/>
    <x v="2644"/>
  </r>
  <r>
    <x v="5"/>
    <x v="32"/>
    <x v="2711"/>
  </r>
  <r>
    <x v="5"/>
    <x v="32"/>
    <x v="2712"/>
  </r>
  <r>
    <x v="7"/>
    <x v="32"/>
    <x v="2713"/>
  </r>
  <r>
    <x v="0"/>
    <x v="32"/>
    <x v="2714"/>
  </r>
  <r>
    <x v="4"/>
    <x v="32"/>
    <x v="2715"/>
  </r>
  <r>
    <x v="7"/>
    <x v="32"/>
    <x v="2716"/>
  </r>
  <r>
    <x v="1"/>
    <x v="32"/>
    <x v="2717"/>
  </r>
  <r>
    <x v="1"/>
    <x v="32"/>
    <x v="2642"/>
  </r>
  <r>
    <x v="1"/>
    <x v="32"/>
    <x v="2718"/>
  </r>
  <r>
    <x v="1"/>
    <x v="32"/>
    <x v="2719"/>
  </r>
  <r>
    <x v="0"/>
    <x v="32"/>
    <x v="2720"/>
  </r>
  <r>
    <x v="5"/>
    <x v="32"/>
    <x v="2721"/>
  </r>
  <r>
    <x v="5"/>
    <x v="32"/>
    <x v="2722"/>
  </r>
  <r>
    <x v="7"/>
    <x v="32"/>
    <x v="2723"/>
  </r>
  <r>
    <x v="5"/>
    <x v="32"/>
    <x v="2724"/>
  </r>
  <r>
    <x v="2"/>
    <x v="32"/>
    <x v="2725"/>
  </r>
  <r>
    <x v="5"/>
    <x v="32"/>
    <x v="2726"/>
  </r>
  <r>
    <x v="0"/>
    <x v="32"/>
    <x v="2727"/>
  </r>
  <r>
    <x v="0"/>
    <x v="32"/>
    <x v="2697"/>
  </r>
  <r>
    <x v="5"/>
    <x v="32"/>
    <x v="2728"/>
  </r>
  <r>
    <x v="4"/>
    <x v="32"/>
    <x v="2729"/>
  </r>
  <r>
    <x v="5"/>
    <x v="32"/>
    <x v="2730"/>
  </r>
  <r>
    <x v="1"/>
    <x v="32"/>
    <x v="2731"/>
  </r>
  <r>
    <x v="1"/>
    <x v="32"/>
    <x v="2732"/>
  </r>
  <r>
    <x v="5"/>
    <x v="32"/>
    <x v="2733"/>
  </r>
  <r>
    <x v="5"/>
    <x v="32"/>
    <x v="2734"/>
  </r>
  <r>
    <x v="5"/>
    <x v="32"/>
    <x v="2735"/>
  </r>
  <r>
    <x v="1"/>
    <x v="33"/>
    <x v="2736"/>
  </r>
  <r>
    <x v="6"/>
    <x v="33"/>
    <x v="2737"/>
  </r>
  <r>
    <x v="11"/>
    <x v="33"/>
    <x v="2738"/>
  </r>
  <r>
    <x v="1"/>
    <x v="33"/>
    <x v="2739"/>
  </r>
  <r>
    <x v="6"/>
    <x v="33"/>
    <x v="2740"/>
  </r>
  <r>
    <x v="1"/>
    <x v="33"/>
    <x v="2741"/>
  </r>
  <r>
    <x v="6"/>
    <x v="33"/>
    <x v="2742"/>
  </r>
  <r>
    <x v="6"/>
    <x v="33"/>
    <x v="2743"/>
  </r>
  <r>
    <x v="1"/>
    <x v="33"/>
    <x v="2744"/>
  </r>
  <r>
    <x v="1"/>
    <x v="33"/>
    <x v="2745"/>
  </r>
  <r>
    <x v="1"/>
    <x v="33"/>
    <x v="2746"/>
  </r>
  <r>
    <x v="1"/>
    <x v="33"/>
    <x v="2747"/>
  </r>
  <r>
    <x v="1"/>
    <x v="33"/>
    <x v="2748"/>
  </r>
  <r>
    <x v="10"/>
    <x v="33"/>
    <x v="2749"/>
  </r>
  <r>
    <x v="1"/>
    <x v="33"/>
    <x v="2750"/>
  </r>
  <r>
    <x v="1"/>
    <x v="33"/>
    <x v="2751"/>
  </r>
  <r>
    <x v="0"/>
    <x v="33"/>
    <x v="2752"/>
  </r>
  <r>
    <x v="5"/>
    <x v="33"/>
    <x v="2753"/>
  </r>
  <r>
    <x v="5"/>
    <x v="33"/>
    <x v="2754"/>
  </r>
  <r>
    <x v="1"/>
    <x v="33"/>
    <x v="2755"/>
  </r>
  <r>
    <x v="1"/>
    <x v="33"/>
    <x v="2756"/>
  </r>
  <r>
    <x v="1"/>
    <x v="33"/>
    <x v="2757"/>
  </r>
  <r>
    <x v="1"/>
    <x v="33"/>
    <x v="2758"/>
  </r>
  <r>
    <x v="1"/>
    <x v="33"/>
    <x v="2759"/>
  </r>
  <r>
    <x v="5"/>
    <x v="33"/>
    <x v="2760"/>
  </r>
  <r>
    <x v="1"/>
    <x v="33"/>
    <x v="2761"/>
  </r>
  <r>
    <x v="1"/>
    <x v="33"/>
    <x v="2762"/>
  </r>
  <r>
    <x v="4"/>
    <x v="33"/>
    <x v="2763"/>
  </r>
  <r>
    <x v="6"/>
    <x v="33"/>
    <x v="2764"/>
  </r>
  <r>
    <x v="1"/>
    <x v="33"/>
    <x v="2765"/>
  </r>
  <r>
    <x v="4"/>
    <x v="33"/>
    <x v="2766"/>
  </r>
  <r>
    <x v="4"/>
    <x v="33"/>
    <x v="2767"/>
  </r>
  <r>
    <x v="1"/>
    <x v="33"/>
    <x v="2768"/>
  </r>
  <r>
    <x v="5"/>
    <x v="33"/>
    <x v="2769"/>
  </r>
  <r>
    <x v="5"/>
    <x v="33"/>
    <x v="2770"/>
  </r>
  <r>
    <x v="1"/>
    <x v="33"/>
    <x v="1242"/>
  </r>
  <r>
    <x v="6"/>
    <x v="33"/>
    <x v="2771"/>
  </r>
  <r>
    <x v="1"/>
    <x v="33"/>
    <x v="2772"/>
  </r>
  <r>
    <x v="4"/>
    <x v="33"/>
    <x v="2773"/>
  </r>
  <r>
    <x v="6"/>
    <x v="33"/>
    <x v="2774"/>
  </r>
  <r>
    <x v="5"/>
    <x v="33"/>
    <x v="2775"/>
  </r>
  <r>
    <x v="1"/>
    <x v="33"/>
    <x v="2776"/>
  </r>
  <r>
    <x v="5"/>
    <x v="33"/>
    <x v="2777"/>
  </r>
  <r>
    <x v="6"/>
    <x v="33"/>
    <x v="2778"/>
  </r>
  <r>
    <x v="5"/>
    <x v="33"/>
    <x v="2779"/>
  </r>
  <r>
    <x v="7"/>
    <x v="33"/>
    <x v="2780"/>
  </r>
  <r>
    <x v="4"/>
    <x v="33"/>
    <x v="2781"/>
  </r>
  <r>
    <x v="1"/>
    <x v="33"/>
    <x v="2782"/>
  </r>
  <r>
    <x v="5"/>
    <x v="33"/>
    <x v="2783"/>
  </r>
  <r>
    <x v="1"/>
    <x v="33"/>
    <x v="2784"/>
  </r>
  <r>
    <x v="5"/>
    <x v="33"/>
    <x v="2785"/>
  </r>
  <r>
    <x v="2"/>
    <x v="33"/>
    <x v="2786"/>
  </r>
  <r>
    <x v="5"/>
    <x v="33"/>
    <x v="2787"/>
  </r>
  <r>
    <x v="5"/>
    <x v="33"/>
    <x v="2788"/>
  </r>
  <r>
    <x v="5"/>
    <x v="33"/>
    <x v="2789"/>
  </r>
  <r>
    <x v="4"/>
    <x v="33"/>
    <x v="2790"/>
  </r>
  <r>
    <x v="5"/>
    <x v="33"/>
    <x v="2791"/>
  </r>
  <r>
    <x v="5"/>
    <x v="33"/>
    <x v="2792"/>
  </r>
  <r>
    <x v="4"/>
    <x v="33"/>
    <x v="2793"/>
  </r>
  <r>
    <x v="6"/>
    <x v="33"/>
    <x v="2794"/>
  </r>
  <r>
    <x v="4"/>
    <x v="33"/>
    <x v="2795"/>
  </r>
  <r>
    <x v="6"/>
    <x v="33"/>
    <x v="2796"/>
  </r>
  <r>
    <x v="0"/>
    <x v="33"/>
    <x v="2797"/>
  </r>
  <r>
    <x v="6"/>
    <x v="33"/>
    <x v="2798"/>
  </r>
  <r>
    <x v="0"/>
    <x v="33"/>
    <x v="2799"/>
  </r>
  <r>
    <x v="4"/>
    <x v="33"/>
    <x v="2800"/>
  </r>
  <r>
    <x v="7"/>
    <x v="33"/>
    <x v="2801"/>
  </r>
  <r>
    <x v="7"/>
    <x v="33"/>
    <x v="2802"/>
  </r>
  <r>
    <x v="1"/>
    <x v="33"/>
    <x v="2803"/>
  </r>
  <r>
    <x v="5"/>
    <x v="33"/>
    <x v="2804"/>
  </r>
  <r>
    <x v="1"/>
    <x v="33"/>
    <x v="2805"/>
  </r>
  <r>
    <x v="4"/>
    <x v="33"/>
    <x v="2806"/>
  </r>
  <r>
    <x v="5"/>
    <x v="33"/>
    <x v="2807"/>
  </r>
  <r>
    <x v="5"/>
    <x v="33"/>
    <x v="2808"/>
  </r>
  <r>
    <x v="5"/>
    <x v="33"/>
    <x v="2809"/>
  </r>
  <r>
    <x v="5"/>
    <x v="33"/>
    <x v="2810"/>
  </r>
  <r>
    <x v="5"/>
    <x v="33"/>
    <x v="2811"/>
  </r>
  <r>
    <x v="4"/>
    <x v="33"/>
    <x v="2812"/>
  </r>
  <r>
    <x v="1"/>
    <x v="33"/>
    <x v="2813"/>
  </r>
  <r>
    <x v="5"/>
    <x v="33"/>
    <x v="2814"/>
  </r>
  <r>
    <x v="7"/>
    <x v="33"/>
    <x v="2815"/>
  </r>
  <r>
    <x v="6"/>
    <x v="33"/>
    <x v="2816"/>
  </r>
  <r>
    <x v="4"/>
    <x v="33"/>
    <x v="2817"/>
  </r>
  <r>
    <x v="5"/>
    <x v="33"/>
    <x v="2818"/>
  </r>
  <r>
    <x v="13"/>
    <x v="33"/>
    <x v="2819"/>
  </r>
  <r>
    <x v="5"/>
    <x v="33"/>
    <x v="2820"/>
  </r>
  <r>
    <x v="7"/>
    <x v="33"/>
    <x v="2802"/>
  </r>
  <r>
    <x v="4"/>
    <x v="33"/>
    <x v="2821"/>
  </r>
  <r>
    <x v="4"/>
    <x v="33"/>
    <x v="2822"/>
  </r>
  <r>
    <x v="1"/>
    <x v="33"/>
    <x v="2739"/>
  </r>
  <r>
    <x v="5"/>
    <x v="33"/>
    <x v="2823"/>
  </r>
  <r>
    <x v="5"/>
    <x v="33"/>
    <x v="2824"/>
  </r>
  <r>
    <x v="5"/>
    <x v="33"/>
    <x v="2825"/>
  </r>
  <r>
    <x v="5"/>
    <x v="33"/>
    <x v="2826"/>
  </r>
  <r>
    <x v="1"/>
    <x v="33"/>
    <x v="2827"/>
  </r>
  <r>
    <x v="9"/>
    <x v="33"/>
    <x v="2828"/>
  </r>
  <r>
    <x v="1"/>
    <x v="33"/>
    <x v="2829"/>
  </r>
  <r>
    <x v="5"/>
    <x v="33"/>
    <x v="2830"/>
  </r>
  <r>
    <x v="7"/>
    <x v="33"/>
    <x v="2831"/>
  </r>
  <r>
    <x v="7"/>
    <x v="33"/>
    <x v="2832"/>
  </r>
  <r>
    <x v="8"/>
    <x v="33"/>
    <x v="2833"/>
  </r>
  <r>
    <x v="4"/>
    <x v="33"/>
    <x v="2834"/>
  </r>
  <r>
    <x v="5"/>
    <x v="33"/>
    <x v="2835"/>
  </r>
  <r>
    <x v="6"/>
    <x v="33"/>
    <x v="2836"/>
  </r>
  <r>
    <x v="5"/>
    <x v="33"/>
    <x v="2837"/>
  </r>
  <r>
    <x v="5"/>
    <x v="33"/>
    <x v="2838"/>
  </r>
  <r>
    <x v="5"/>
    <x v="33"/>
    <x v="2839"/>
  </r>
  <r>
    <x v="5"/>
    <x v="33"/>
    <x v="2840"/>
  </r>
  <r>
    <x v="7"/>
    <x v="33"/>
    <x v="2841"/>
  </r>
  <r>
    <x v="1"/>
    <x v="33"/>
    <x v="2842"/>
  </r>
  <r>
    <x v="7"/>
    <x v="33"/>
    <x v="2843"/>
  </r>
  <r>
    <x v="4"/>
    <x v="33"/>
    <x v="2844"/>
  </r>
  <r>
    <x v="4"/>
    <x v="33"/>
    <x v="2845"/>
  </r>
  <r>
    <x v="0"/>
    <x v="33"/>
    <x v="2846"/>
  </r>
  <r>
    <x v="0"/>
    <x v="33"/>
    <x v="2847"/>
  </r>
  <r>
    <x v="5"/>
    <x v="33"/>
    <x v="2848"/>
  </r>
  <r>
    <x v="7"/>
    <x v="33"/>
    <x v="2849"/>
  </r>
  <r>
    <x v="1"/>
    <x v="33"/>
    <x v="2850"/>
  </r>
  <r>
    <x v="4"/>
    <x v="33"/>
    <x v="2851"/>
  </r>
  <r>
    <x v="4"/>
    <x v="33"/>
    <x v="2852"/>
  </r>
  <r>
    <x v="7"/>
    <x v="33"/>
    <x v="2853"/>
  </r>
  <r>
    <x v="4"/>
    <x v="33"/>
    <x v="2854"/>
  </r>
  <r>
    <x v="4"/>
    <x v="33"/>
    <x v="2855"/>
  </r>
  <r>
    <x v="4"/>
    <x v="33"/>
    <x v="2856"/>
  </r>
  <r>
    <x v="4"/>
    <x v="33"/>
    <x v="2795"/>
  </r>
  <r>
    <x v="1"/>
    <x v="33"/>
    <x v="2857"/>
  </r>
  <r>
    <x v="4"/>
    <x v="33"/>
    <x v="2858"/>
  </r>
  <r>
    <x v="7"/>
    <x v="33"/>
    <x v="2859"/>
  </r>
  <r>
    <x v="0"/>
    <x v="33"/>
    <x v="2860"/>
  </r>
  <r>
    <x v="1"/>
    <x v="34"/>
    <x v="2861"/>
  </r>
  <r>
    <x v="1"/>
    <x v="34"/>
    <x v="2862"/>
  </r>
  <r>
    <x v="1"/>
    <x v="34"/>
    <x v="2863"/>
  </r>
  <r>
    <x v="4"/>
    <x v="34"/>
    <x v="2864"/>
  </r>
  <r>
    <x v="6"/>
    <x v="34"/>
    <x v="2865"/>
  </r>
  <r>
    <x v="1"/>
    <x v="34"/>
    <x v="2866"/>
  </r>
  <r>
    <x v="1"/>
    <x v="34"/>
    <x v="2867"/>
  </r>
  <r>
    <x v="1"/>
    <x v="34"/>
    <x v="2868"/>
  </r>
  <r>
    <x v="1"/>
    <x v="34"/>
    <x v="2869"/>
  </r>
  <r>
    <x v="1"/>
    <x v="34"/>
    <x v="2870"/>
  </r>
  <r>
    <x v="1"/>
    <x v="34"/>
    <x v="2871"/>
  </r>
  <r>
    <x v="1"/>
    <x v="34"/>
    <x v="2872"/>
  </r>
  <r>
    <x v="6"/>
    <x v="34"/>
    <x v="2865"/>
  </r>
  <r>
    <x v="1"/>
    <x v="34"/>
    <x v="2873"/>
  </r>
  <r>
    <x v="1"/>
    <x v="34"/>
    <x v="2874"/>
  </r>
  <r>
    <x v="4"/>
    <x v="34"/>
    <x v="2875"/>
  </r>
  <r>
    <x v="6"/>
    <x v="34"/>
    <x v="2876"/>
  </r>
  <r>
    <x v="1"/>
    <x v="34"/>
    <x v="2877"/>
  </r>
  <r>
    <x v="1"/>
    <x v="34"/>
    <x v="2878"/>
  </r>
  <r>
    <x v="1"/>
    <x v="34"/>
    <x v="2879"/>
  </r>
  <r>
    <x v="1"/>
    <x v="34"/>
    <x v="2880"/>
  </r>
  <r>
    <x v="1"/>
    <x v="34"/>
    <x v="2881"/>
  </r>
  <r>
    <x v="6"/>
    <x v="34"/>
    <x v="2882"/>
  </r>
  <r>
    <x v="1"/>
    <x v="34"/>
    <x v="2883"/>
  </r>
  <r>
    <x v="5"/>
    <x v="34"/>
    <x v="2884"/>
  </r>
  <r>
    <x v="5"/>
    <x v="34"/>
    <x v="2885"/>
  </r>
  <r>
    <x v="1"/>
    <x v="34"/>
    <x v="2886"/>
  </r>
  <r>
    <x v="5"/>
    <x v="34"/>
    <x v="2887"/>
  </r>
  <r>
    <x v="5"/>
    <x v="34"/>
    <x v="2888"/>
  </r>
  <r>
    <x v="0"/>
    <x v="34"/>
    <x v="2889"/>
  </r>
  <r>
    <x v="1"/>
    <x v="34"/>
    <x v="2890"/>
  </r>
  <r>
    <x v="1"/>
    <x v="34"/>
    <x v="2891"/>
  </r>
  <r>
    <x v="1"/>
    <x v="34"/>
    <x v="2892"/>
  </r>
  <r>
    <x v="1"/>
    <x v="34"/>
    <x v="2893"/>
  </r>
  <r>
    <x v="4"/>
    <x v="34"/>
    <x v="2894"/>
  </r>
  <r>
    <x v="1"/>
    <x v="34"/>
    <x v="2895"/>
  </r>
  <r>
    <x v="4"/>
    <x v="34"/>
    <x v="2896"/>
  </r>
  <r>
    <x v="5"/>
    <x v="34"/>
    <x v="2897"/>
  </r>
  <r>
    <x v="5"/>
    <x v="34"/>
    <x v="2898"/>
  </r>
  <r>
    <x v="5"/>
    <x v="34"/>
    <x v="2899"/>
  </r>
  <r>
    <x v="7"/>
    <x v="34"/>
    <x v="2900"/>
  </r>
  <r>
    <x v="5"/>
    <x v="34"/>
    <x v="2901"/>
  </r>
  <r>
    <x v="5"/>
    <x v="34"/>
    <x v="2902"/>
  </r>
  <r>
    <x v="5"/>
    <x v="34"/>
    <x v="2903"/>
  </r>
  <r>
    <x v="5"/>
    <x v="34"/>
    <x v="2904"/>
  </r>
  <r>
    <x v="5"/>
    <x v="34"/>
    <x v="2905"/>
  </r>
  <r>
    <x v="1"/>
    <x v="34"/>
    <x v="2906"/>
  </r>
  <r>
    <x v="1"/>
    <x v="34"/>
    <x v="2907"/>
  </r>
  <r>
    <x v="6"/>
    <x v="34"/>
    <x v="2908"/>
  </r>
  <r>
    <x v="4"/>
    <x v="34"/>
    <x v="2909"/>
  </r>
  <r>
    <x v="6"/>
    <x v="34"/>
    <x v="2910"/>
  </r>
  <r>
    <x v="1"/>
    <x v="34"/>
    <x v="2911"/>
  </r>
  <r>
    <x v="1"/>
    <x v="34"/>
    <x v="2912"/>
  </r>
  <r>
    <x v="1"/>
    <x v="34"/>
    <x v="2913"/>
  </r>
  <r>
    <x v="7"/>
    <x v="34"/>
    <x v="2914"/>
  </r>
  <r>
    <x v="1"/>
    <x v="34"/>
    <x v="2915"/>
  </r>
  <r>
    <x v="5"/>
    <x v="34"/>
    <x v="2916"/>
  </r>
  <r>
    <x v="1"/>
    <x v="34"/>
    <x v="2917"/>
  </r>
  <r>
    <x v="1"/>
    <x v="34"/>
    <x v="2918"/>
  </r>
  <r>
    <x v="1"/>
    <x v="34"/>
    <x v="2919"/>
  </r>
  <r>
    <x v="1"/>
    <x v="34"/>
    <x v="2920"/>
  </r>
  <r>
    <x v="1"/>
    <x v="34"/>
    <x v="2921"/>
  </r>
  <r>
    <x v="0"/>
    <x v="34"/>
    <x v="2922"/>
  </r>
  <r>
    <x v="5"/>
    <x v="34"/>
    <x v="2923"/>
  </r>
  <r>
    <x v="5"/>
    <x v="34"/>
    <x v="2924"/>
  </r>
  <r>
    <x v="5"/>
    <x v="34"/>
    <x v="2925"/>
  </r>
  <r>
    <x v="1"/>
    <x v="34"/>
    <x v="2926"/>
  </r>
  <r>
    <x v="4"/>
    <x v="34"/>
    <x v="2927"/>
  </r>
  <r>
    <x v="6"/>
    <x v="34"/>
    <x v="2928"/>
  </r>
  <r>
    <x v="5"/>
    <x v="34"/>
    <x v="2929"/>
  </r>
  <r>
    <x v="6"/>
    <x v="34"/>
    <x v="2930"/>
  </r>
  <r>
    <x v="1"/>
    <x v="34"/>
    <x v="2931"/>
  </r>
  <r>
    <x v="5"/>
    <x v="34"/>
    <x v="2932"/>
  </r>
  <r>
    <x v="1"/>
    <x v="34"/>
    <x v="2933"/>
  </r>
  <r>
    <x v="6"/>
    <x v="34"/>
    <x v="2934"/>
  </r>
  <r>
    <x v="1"/>
    <x v="34"/>
    <x v="2868"/>
  </r>
  <r>
    <x v="6"/>
    <x v="34"/>
    <x v="2935"/>
  </r>
  <r>
    <x v="4"/>
    <x v="34"/>
    <x v="2936"/>
  </r>
  <r>
    <x v="2"/>
    <x v="34"/>
    <x v="2937"/>
  </r>
  <r>
    <x v="7"/>
    <x v="34"/>
    <x v="2938"/>
  </r>
  <r>
    <x v="4"/>
    <x v="34"/>
    <x v="2939"/>
  </r>
  <r>
    <x v="5"/>
    <x v="34"/>
    <x v="2940"/>
  </r>
  <r>
    <x v="5"/>
    <x v="34"/>
    <x v="2941"/>
  </r>
  <r>
    <x v="1"/>
    <x v="34"/>
    <x v="2942"/>
  </r>
  <r>
    <x v="5"/>
    <x v="34"/>
    <x v="2943"/>
  </r>
  <r>
    <x v="11"/>
    <x v="34"/>
    <x v="2944"/>
  </r>
  <r>
    <x v="1"/>
    <x v="34"/>
    <x v="2872"/>
  </r>
  <r>
    <x v="5"/>
    <x v="34"/>
    <x v="2945"/>
  </r>
  <r>
    <x v="5"/>
    <x v="34"/>
    <x v="2946"/>
  </r>
  <r>
    <x v="4"/>
    <x v="34"/>
    <x v="2947"/>
  </r>
  <r>
    <x v="7"/>
    <x v="34"/>
    <x v="2948"/>
  </r>
  <r>
    <x v="1"/>
    <x v="34"/>
    <x v="2949"/>
  </r>
  <r>
    <x v="6"/>
    <x v="34"/>
    <x v="2865"/>
  </r>
  <r>
    <x v="5"/>
    <x v="34"/>
    <x v="2950"/>
  </r>
  <r>
    <x v="2"/>
    <x v="34"/>
    <x v="2951"/>
  </r>
  <r>
    <x v="4"/>
    <x v="34"/>
    <x v="2952"/>
  </r>
  <r>
    <x v="5"/>
    <x v="34"/>
    <x v="2953"/>
  </r>
  <r>
    <x v="4"/>
    <x v="34"/>
    <x v="2954"/>
  </r>
  <r>
    <x v="5"/>
    <x v="34"/>
    <x v="2955"/>
  </r>
  <r>
    <x v="4"/>
    <x v="34"/>
    <x v="2956"/>
  </r>
  <r>
    <x v="5"/>
    <x v="34"/>
    <x v="2957"/>
  </r>
  <r>
    <x v="1"/>
    <x v="35"/>
    <x v="2958"/>
  </r>
  <r>
    <x v="1"/>
    <x v="35"/>
    <x v="2959"/>
  </r>
  <r>
    <x v="1"/>
    <x v="35"/>
    <x v="2960"/>
  </r>
  <r>
    <x v="1"/>
    <x v="35"/>
    <x v="2961"/>
  </r>
  <r>
    <x v="1"/>
    <x v="35"/>
    <x v="2962"/>
  </r>
  <r>
    <x v="1"/>
    <x v="35"/>
    <x v="2963"/>
  </r>
  <r>
    <x v="1"/>
    <x v="35"/>
    <x v="2964"/>
  </r>
  <r>
    <x v="6"/>
    <x v="35"/>
    <x v="2965"/>
  </r>
  <r>
    <x v="1"/>
    <x v="35"/>
    <x v="2966"/>
  </r>
  <r>
    <x v="5"/>
    <x v="35"/>
    <x v="2967"/>
  </r>
  <r>
    <x v="1"/>
    <x v="35"/>
    <x v="2968"/>
  </r>
  <r>
    <x v="4"/>
    <x v="35"/>
    <x v="2969"/>
  </r>
  <r>
    <x v="7"/>
    <x v="35"/>
    <x v="2970"/>
  </r>
  <r>
    <x v="1"/>
    <x v="35"/>
    <x v="2971"/>
  </r>
  <r>
    <x v="1"/>
    <x v="35"/>
    <x v="2972"/>
  </r>
  <r>
    <x v="1"/>
    <x v="35"/>
    <x v="2973"/>
  </r>
  <r>
    <x v="1"/>
    <x v="35"/>
    <x v="2974"/>
  </r>
  <r>
    <x v="5"/>
    <x v="35"/>
    <x v="2975"/>
  </r>
  <r>
    <x v="1"/>
    <x v="35"/>
    <x v="2976"/>
  </r>
  <r>
    <x v="1"/>
    <x v="35"/>
    <x v="2977"/>
  </r>
  <r>
    <x v="5"/>
    <x v="35"/>
    <x v="2978"/>
  </r>
  <r>
    <x v="5"/>
    <x v="35"/>
    <x v="2979"/>
  </r>
  <r>
    <x v="5"/>
    <x v="35"/>
    <x v="2980"/>
  </r>
  <r>
    <x v="5"/>
    <x v="35"/>
    <x v="2981"/>
  </r>
  <r>
    <x v="1"/>
    <x v="35"/>
    <x v="2982"/>
  </r>
  <r>
    <x v="7"/>
    <x v="35"/>
    <x v="2983"/>
  </r>
  <r>
    <x v="5"/>
    <x v="35"/>
    <x v="2984"/>
  </r>
  <r>
    <x v="5"/>
    <x v="35"/>
    <x v="2985"/>
  </r>
  <r>
    <x v="1"/>
    <x v="35"/>
    <x v="2986"/>
  </r>
  <r>
    <x v="5"/>
    <x v="35"/>
    <x v="2987"/>
  </r>
  <r>
    <x v="1"/>
    <x v="35"/>
    <x v="2988"/>
  </r>
  <r>
    <x v="1"/>
    <x v="35"/>
    <x v="2989"/>
  </r>
  <r>
    <x v="5"/>
    <x v="35"/>
    <x v="2990"/>
  </r>
  <r>
    <x v="5"/>
    <x v="35"/>
    <x v="2991"/>
  </r>
  <r>
    <x v="1"/>
    <x v="35"/>
    <x v="2992"/>
  </r>
  <r>
    <x v="5"/>
    <x v="35"/>
    <x v="2993"/>
  </r>
  <r>
    <x v="5"/>
    <x v="35"/>
    <x v="2994"/>
  </r>
  <r>
    <x v="5"/>
    <x v="35"/>
    <x v="2995"/>
  </r>
  <r>
    <x v="5"/>
    <x v="35"/>
    <x v="2996"/>
  </r>
  <r>
    <x v="5"/>
    <x v="35"/>
    <x v="2997"/>
  </r>
  <r>
    <x v="6"/>
    <x v="35"/>
    <x v="2998"/>
  </r>
  <r>
    <x v="6"/>
    <x v="35"/>
    <x v="2999"/>
  </r>
  <r>
    <x v="5"/>
    <x v="35"/>
    <x v="3000"/>
  </r>
  <r>
    <x v="1"/>
    <x v="35"/>
    <x v="3001"/>
  </r>
  <r>
    <x v="5"/>
    <x v="35"/>
    <x v="3002"/>
  </r>
  <r>
    <x v="13"/>
    <x v="35"/>
    <x v="3003"/>
  </r>
  <r>
    <x v="5"/>
    <x v="35"/>
    <x v="3004"/>
  </r>
  <r>
    <x v="5"/>
    <x v="35"/>
    <x v="3005"/>
  </r>
  <r>
    <x v="5"/>
    <x v="35"/>
    <x v="3006"/>
  </r>
  <r>
    <x v="5"/>
    <x v="35"/>
    <x v="3007"/>
  </r>
  <r>
    <x v="5"/>
    <x v="35"/>
    <x v="3008"/>
  </r>
  <r>
    <x v="5"/>
    <x v="35"/>
    <x v="3009"/>
  </r>
  <r>
    <x v="6"/>
    <x v="35"/>
    <x v="3010"/>
  </r>
  <r>
    <x v="5"/>
    <x v="35"/>
    <x v="3011"/>
  </r>
  <r>
    <x v="1"/>
    <x v="35"/>
    <x v="3012"/>
  </r>
  <r>
    <x v="12"/>
    <x v="35"/>
    <x v="3013"/>
  </r>
  <r>
    <x v="2"/>
    <x v="35"/>
    <x v="3014"/>
  </r>
  <r>
    <x v="12"/>
    <x v="35"/>
    <x v="3015"/>
  </r>
  <r>
    <x v="12"/>
    <x v="35"/>
    <x v="3016"/>
  </r>
  <r>
    <x v="5"/>
    <x v="35"/>
    <x v="3017"/>
  </r>
  <r>
    <x v="5"/>
    <x v="35"/>
    <x v="3018"/>
  </r>
  <r>
    <x v="4"/>
    <x v="35"/>
    <x v="3019"/>
  </r>
  <r>
    <x v="5"/>
    <x v="35"/>
    <x v="3020"/>
  </r>
  <r>
    <x v="1"/>
    <x v="35"/>
    <x v="3021"/>
  </r>
  <r>
    <x v="5"/>
    <x v="35"/>
    <x v="3022"/>
  </r>
  <r>
    <x v="1"/>
    <x v="35"/>
    <x v="3023"/>
  </r>
  <r>
    <x v="5"/>
    <x v="35"/>
    <x v="3024"/>
  </r>
  <r>
    <x v="5"/>
    <x v="35"/>
    <x v="3025"/>
  </r>
  <r>
    <x v="2"/>
    <x v="35"/>
    <x v="3026"/>
  </r>
  <r>
    <x v="0"/>
    <x v="35"/>
    <x v="3027"/>
  </r>
  <r>
    <x v="1"/>
    <x v="35"/>
    <x v="2960"/>
  </r>
  <r>
    <x v="1"/>
    <x v="35"/>
    <x v="2973"/>
  </r>
  <r>
    <x v="7"/>
    <x v="35"/>
    <x v="3028"/>
  </r>
  <r>
    <x v="7"/>
    <x v="35"/>
    <x v="3029"/>
  </r>
  <r>
    <x v="7"/>
    <x v="35"/>
    <x v="3030"/>
  </r>
  <r>
    <x v="5"/>
    <x v="35"/>
    <x v="3031"/>
  </r>
  <r>
    <x v="7"/>
    <x v="35"/>
    <x v="3032"/>
  </r>
  <r>
    <x v="7"/>
    <x v="35"/>
    <x v="3033"/>
  </r>
  <r>
    <x v="5"/>
    <x v="35"/>
    <x v="3034"/>
  </r>
  <r>
    <x v="5"/>
    <x v="35"/>
    <x v="3035"/>
  </r>
  <r>
    <x v="4"/>
    <x v="35"/>
    <x v="3036"/>
  </r>
  <r>
    <x v="7"/>
    <x v="35"/>
    <x v="3037"/>
  </r>
  <r>
    <x v="5"/>
    <x v="35"/>
    <x v="3038"/>
  </r>
  <r>
    <x v="6"/>
    <x v="35"/>
    <x v="3039"/>
  </r>
  <r>
    <x v="5"/>
    <x v="35"/>
    <x v="3040"/>
  </r>
  <r>
    <x v="1"/>
    <x v="35"/>
    <x v="2989"/>
  </r>
  <r>
    <x v="1"/>
    <x v="36"/>
    <x v="3041"/>
  </r>
  <r>
    <x v="1"/>
    <x v="36"/>
    <x v="3042"/>
  </r>
  <r>
    <x v="1"/>
    <x v="36"/>
    <x v="3043"/>
  </r>
  <r>
    <x v="1"/>
    <x v="36"/>
    <x v="3044"/>
  </r>
  <r>
    <x v="1"/>
    <x v="36"/>
    <x v="3045"/>
  </r>
  <r>
    <x v="1"/>
    <x v="36"/>
    <x v="3046"/>
  </r>
  <r>
    <x v="6"/>
    <x v="36"/>
    <x v="3047"/>
  </r>
  <r>
    <x v="6"/>
    <x v="36"/>
    <x v="3048"/>
  </r>
  <r>
    <x v="5"/>
    <x v="36"/>
    <x v="3049"/>
  </r>
  <r>
    <x v="6"/>
    <x v="36"/>
    <x v="3050"/>
  </r>
  <r>
    <x v="1"/>
    <x v="36"/>
    <x v="3051"/>
  </r>
  <r>
    <x v="1"/>
    <x v="36"/>
    <x v="3052"/>
  </r>
  <r>
    <x v="1"/>
    <x v="36"/>
    <x v="3053"/>
  </r>
  <r>
    <x v="1"/>
    <x v="36"/>
    <x v="3054"/>
  </r>
  <r>
    <x v="4"/>
    <x v="36"/>
    <x v="3055"/>
  </r>
  <r>
    <x v="1"/>
    <x v="36"/>
    <x v="3056"/>
  </r>
  <r>
    <x v="1"/>
    <x v="36"/>
    <x v="3057"/>
  </r>
  <r>
    <x v="6"/>
    <x v="36"/>
    <x v="3058"/>
  </r>
  <r>
    <x v="1"/>
    <x v="36"/>
    <x v="3059"/>
  </r>
  <r>
    <x v="0"/>
    <x v="36"/>
    <x v="3060"/>
  </r>
  <r>
    <x v="4"/>
    <x v="36"/>
    <x v="3061"/>
  </r>
  <r>
    <x v="5"/>
    <x v="36"/>
    <x v="3062"/>
  </r>
  <r>
    <x v="5"/>
    <x v="36"/>
    <x v="3063"/>
  </r>
  <r>
    <x v="1"/>
    <x v="36"/>
    <x v="3064"/>
  </r>
  <r>
    <x v="5"/>
    <x v="36"/>
    <x v="3065"/>
  </r>
  <r>
    <x v="5"/>
    <x v="36"/>
    <x v="3066"/>
  </r>
  <r>
    <x v="11"/>
    <x v="36"/>
    <x v="3067"/>
  </r>
  <r>
    <x v="5"/>
    <x v="36"/>
    <x v="3068"/>
  </r>
  <r>
    <x v="6"/>
    <x v="36"/>
    <x v="3069"/>
  </r>
  <r>
    <x v="5"/>
    <x v="36"/>
    <x v="3070"/>
  </r>
  <r>
    <x v="5"/>
    <x v="36"/>
    <x v="3071"/>
  </r>
  <r>
    <x v="5"/>
    <x v="36"/>
    <x v="3072"/>
  </r>
  <r>
    <x v="1"/>
    <x v="36"/>
    <x v="3073"/>
  </r>
  <r>
    <x v="4"/>
    <x v="36"/>
    <x v="3074"/>
  </r>
  <r>
    <x v="0"/>
    <x v="36"/>
    <x v="3075"/>
  </r>
  <r>
    <x v="4"/>
    <x v="36"/>
    <x v="3076"/>
  </r>
  <r>
    <x v="1"/>
    <x v="36"/>
    <x v="3077"/>
  </r>
  <r>
    <x v="5"/>
    <x v="36"/>
    <x v="3078"/>
  </r>
  <r>
    <x v="6"/>
    <x v="36"/>
    <x v="3079"/>
  </r>
  <r>
    <x v="6"/>
    <x v="36"/>
    <x v="3080"/>
  </r>
  <r>
    <x v="1"/>
    <x v="36"/>
    <x v="3081"/>
  </r>
  <r>
    <x v="5"/>
    <x v="36"/>
    <x v="3082"/>
  </r>
  <r>
    <x v="4"/>
    <x v="36"/>
    <x v="3083"/>
  </r>
  <r>
    <x v="5"/>
    <x v="36"/>
    <x v="3084"/>
  </r>
  <r>
    <x v="0"/>
    <x v="36"/>
    <x v="3085"/>
  </r>
  <r>
    <x v="1"/>
    <x v="36"/>
    <x v="3086"/>
  </r>
  <r>
    <x v="1"/>
    <x v="36"/>
    <x v="3087"/>
  </r>
  <r>
    <x v="6"/>
    <x v="36"/>
    <x v="3088"/>
  </r>
  <r>
    <x v="7"/>
    <x v="36"/>
    <x v="3089"/>
  </r>
  <r>
    <x v="5"/>
    <x v="36"/>
    <x v="3090"/>
  </r>
  <r>
    <x v="12"/>
    <x v="36"/>
    <x v="3091"/>
  </r>
  <r>
    <x v="4"/>
    <x v="36"/>
    <x v="3092"/>
  </r>
  <r>
    <x v="4"/>
    <x v="36"/>
    <x v="3093"/>
  </r>
  <r>
    <x v="1"/>
    <x v="36"/>
    <x v="3081"/>
  </r>
  <r>
    <x v="5"/>
    <x v="36"/>
    <x v="3094"/>
  </r>
  <r>
    <x v="5"/>
    <x v="36"/>
    <x v="3095"/>
  </r>
  <r>
    <x v="2"/>
    <x v="36"/>
    <x v="3096"/>
  </r>
  <r>
    <x v="5"/>
    <x v="36"/>
    <x v="3097"/>
  </r>
  <r>
    <x v="1"/>
    <x v="36"/>
    <x v="3098"/>
  </r>
  <r>
    <x v="1"/>
    <x v="36"/>
    <x v="3099"/>
  </r>
  <r>
    <x v="7"/>
    <x v="36"/>
    <x v="3100"/>
  </r>
  <r>
    <x v="4"/>
    <x v="36"/>
    <x v="3101"/>
  </r>
  <r>
    <x v="7"/>
    <x v="36"/>
    <x v="3102"/>
  </r>
  <r>
    <x v="7"/>
    <x v="36"/>
    <x v="3103"/>
  </r>
  <r>
    <x v="5"/>
    <x v="36"/>
    <x v="3104"/>
  </r>
  <r>
    <x v="4"/>
    <x v="36"/>
    <x v="3105"/>
  </r>
  <r>
    <x v="5"/>
    <x v="36"/>
    <x v="3106"/>
  </r>
  <r>
    <x v="5"/>
    <x v="36"/>
    <x v="3107"/>
  </r>
  <r>
    <x v="5"/>
    <x v="36"/>
    <x v="3108"/>
  </r>
  <r>
    <x v="1"/>
    <x v="36"/>
    <x v="3109"/>
  </r>
  <r>
    <x v="5"/>
    <x v="36"/>
    <x v="3110"/>
  </r>
  <r>
    <x v="6"/>
    <x v="36"/>
    <x v="3111"/>
  </r>
  <r>
    <x v="0"/>
    <x v="36"/>
    <x v="3112"/>
  </r>
  <r>
    <x v="6"/>
    <x v="36"/>
    <x v="3113"/>
  </r>
  <r>
    <x v="1"/>
    <x v="36"/>
    <x v="3114"/>
  </r>
  <r>
    <x v="5"/>
    <x v="36"/>
    <x v="3115"/>
  </r>
  <r>
    <x v="1"/>
    <x v="36"/>
    <x v="3116"/>
  </r>
  <r>
    <x v="1"/>
    <x v="36"/>
    <x v="3117"/>
  </r>
  <r>
    <x v="5"/>
    <x v="36"/>
    <x v="3118"/>
  </r>
  <r>
    <x v="5"/>
    <x v="36"/>
    <x v="3119"/>
  </r>
  <r>
    <x v="5"/>
    <x v="36"/>
    <x v="3120"/>
  </r>
  <r>
    <x v="5"/>
    <x v="36"/>
    <x v="3121"/>
  </r>
  <r>
    <x v="4"/>
    <x v="36"/>
    <x v="3122"/>
  </r>
  <r>
    <x v="5"/>
    <x v="36"/>
    <x v="3123"/>
  </r>
  <r>
    <x v="5"/>
    <x v="36"/>
    <x v="3124"/>
  </r>
  <r>
    <x v="4"/>
    <x v="36"/>
    <x v="3125"/>
  </r>
  <r>
    <x v="4"/>
    <x v="36"/>
    <x v="3126"/>
  </r>
  <r>
    <x v="5"/>
    <x v="36"/>
    <x v="3127"/>
  </r>
  <r>
    <x v="1"/>
    <x v="36"/>
    <x v="3128"/>
  </r>
  <r>
    <x v="4"/>
    <x v="36"/>
    <x v="3129"/>
  </r>
  <r>
    <x v="1"/>
    <x v="36"/>
    <x v="3130"/>
  </r>
  <r>
    <x v="5"/>
    <x v="36"/>
    <x v="3131"/>
  </r>
  <r>
    <x v="5"/>
    <x v="36"/>
    <x v="3132"/>
  </r>
  <r>
    <x v="1"/>
    <x v="37"/>
    <x v="3133"/>
  </r>
  <r>
    <x v="1"/>
    <x v="37"/>
    <x v="3134"/>
  </r>
  <r>
    <x v="1"/>
    <x v="37"/>
    <x v="3135"/>
  </r>
  <r>
    <x v="1"/>
    <x v="37"/>
    <x v="3136"/>
  </r>
  <r>
    <x v="6"/>
    <x v="37"/>
    <x v="3137"/>
  </r>
  <r>
    <x v="6"/>
    <x v="37"/>
    <x v="3137"/>
  </r>
  <r>
    <x v="6"/>
    <x v="37"/>
    <x v="3138"/>
  </r>
  <r>
    <x v="5"/>
    <x v="37"/>
    <x v="3139"/>
  </r>
  <r>
    <x v="1"/>
    <x v="37"/>
    <x v="3140"/>
  </r>
  <r>
    <x v="1"/>
    <x v="37"/>
    <x v="3141"/>
  </r>
  <r>
    <x v="1"/>
    <x v="37"/>
    <x v="3142"/>
  </r>
  <r>
    <x v="1"/>
    <x v="37"/>
    <x v="3143"/>
  </r>
  <r>
    <x v="1"/>
    <x v="37"/>
    <x v="3144"/>
  </r>
  <r>
    <x v="4"/>
    <x v="37"/>
    <x v="3145"/>
  </r>
  <r>
    <x v="5"/>
    <x v="37"/>
    <x v="3146"/>
  </r>
  <r>
    <x v="4"/>
    <x v="37"/>
    <x v="3147"/>
  </r>
  <r>
    <x v="5"/>
    <x v="37"/>
    <x v="3148"/>
  </r>
  <r>
    <x v="6"/>
    <x v="37"/>
    <x v="3149"/>
  </r>
  <r>
    <x v="5"/>
    <x v="37"/>
    <x v="3150"/>
  </r>
  <r>
    <x v="5"/>
    <x v="37"/>
    <x v="3151"/>
  </r>
  <r>
    <x v="1"/>
    <x v="37"/>
    <x v="3152"/>
  </r>
  <r>
    <x v="1"/>
    <x v="37"/>
    <x v="3153"/>
  </r>
  <r>
    <x v="1"/>
    <x v="37"/>
    <x v="3154"/>
  </r>
  <r>
    <x v="1"/>
    <x v="37"/>
    <x v="3155"/>
  </r>
  <r>
    <x v="0"/>
    <x v="37"/>
    <x v="3156"/>
  </r>
  <r>
    <x v="1"/>
    <x v="37"/>
    <x v="3157"/>
  </r>
  <r>
    <x v="1"/>
    <x v="37"/>
    <x v="3158"/>
  </r>
  <r>
    <x v="1"/>
    <x v="37"/>
    <x v="3159"/>
  </r>
  <r>
    <x v="5"/>
    <x v="37"/>
    <x v="3160"/>
  </r>
  <r>
    <x v="5"/>
    <x v="37"/>
    <x v="3161"/>
  </r>
  <r>
    <x v="1"/>
    <x v="37"/>
    <x v="3162"/>
  </r>
  <r>
    <x v="7"/>
    <x v="37"/>
    <x v="3163"/>
  </r>
  <r>
    <x v="4"/>
    <x v="37"/>
    <x v="3164"/>
  </r>
  <r>
    <x v="5"/>
    <x v="37"/>
    <x v="3165"/>
  </r>
  <r>
    <x v="1"/>
    <x v="37"/>
    <x v="3166"/>
  </r>
  <r>
    <x v="1"/>
    <x v="37"/>
    <x v="3167"/>
  </r>
  <r>
    <x v="1"/>
    <x v="37"/>
    <x v="3168"/>
  </r>
  <r>
    <x v="1"/>
    <x v="37"/>
    <x v="3135"/>
  </r>
  <r>
    <x v="5"/>
    <x v="37"/>
    <x v="3169"/>
  </r>
  <r>
    <x v="1"/>
    <x v="37"/>
    <x v="3170"/>
  </r>
  <r>
    <x v="5"/>
    <x v="37"/>
    <x v="3171"/>
  </r>
  <r>
    <x v="5"/>
    <x v="37"/>
    <x v="3172"/>
  </r>
  <r>
    <x v="4"/>
    <x v="37"/>
    <x v="3173"/>
  </r>
  <r>
    <x v="5"/>
    <x v="37"/>
    <x v="3174"/>
  </r>
  <r>
    <x v="5"/>
    <x v="37"/>
    <x v="3175"/>
  </r>
  <r>
    <x v="5"/>
    <x v="37"/>
    <x v="3176"/>
  </r>
  <r>
    <x v="5"/>
    <x v="37"/>
    <x v="3177"/>
  </r>
  <r>
    <x v="7"/>
    <x v="37"/>
    <x v="3178"/>
  </r>
  <r>
    <x v="1"/>
    <x v="37"/>
    <x v="3179"/>
  </r>
  <r>
    <x v="0"/>
    <x v="37"/>
    <x v="3180"/>
  </r>
  <r>
    <x v="7"/>
    <x v="37"/>
    <x v="3181"/>
  </r>
  <r>
    <x v="6"/>
    <x v="37"/>
    <x v="3182"/>
  </r>
  <r>
    <x v="5"/>
    <x v="37"/>
    <x v="3183"/>
  </r>
  <r>
    <x v="5"/>
    <x v="37"/>
    <x v="3184"/>
  </r>
  <r>
    <x v="1"/>
    <x v="37"/>
    <x v="3185"/>
  </r>
  <r>
    <x v="1"/>
    <x v="37"/>
    <x v="3186"/>
  </r>
  <r>
    <x v="7"/>
    <x v="37"/>
    <x v="3187"/>
  </r>
  <r>
    <x v="5"/>
    <x v="37"/>
    <x v="3188"/>
  </r>
  <r>
    <x v="1"/>
    <x v="37"/>
    <x v="3189"/>
  </r>
  <r>
    <x v="7"/>
    <x v="37"/>
    <x v="3190"/>
  </r>
  <r>
    <x v="7"/>
    <x v="37"/>
    <x v="3191"/>
  </r>
  <r>
    <x v="5"/>
    <x v="37"/>
    <x v="3192"/>
  </r>
  <r>
    <x v="7"/>
    <x v="37"/>
    <x v="3193"/>
  </r>
  <r>
    <x v="7"/>
    <x v="37"/>
    <x v="3194"/>
  </r>
  <r>
    <x v="4"/>
    <x v="37"/>
    <x v="3195"/>
  </r>
  <r>
    <x v="5"/>
    <x v="37"/>
    <x v="3196"/>
  </r>
  <r>
    <x v="5"/>
    <x v="37"/>
    <x v="3197"/>
  </r>
  <r>
    <x v="1"/>
    <x v="37"/>
    <x v="3198"/>
  </r>
  <r>
    <x v="4"/>
    <x v="37"/>
    <x v="3199"/>
  </r>
  <r>
    <x v="5"/>
    <x v="37"/>
    <x v="3200"/>
  </r>
  <r>
    <x v="5"/>
    <x v="37"/>
    <x v="3201"/>
  </r>
  <r>
    <x v="5"/>
    <x v="37"/>
    <x v="3202"/>
  </r>
  <r>
    <x v="5"/>
    <x v="37"/>
    <x v="3203"/>
  </r>
  <r>
    <x v="6"/>
    <x v="37"/>
    <x v="3204"/>
  </r>
  <r>
    <x v="0"/>
    <x v="37"/>
    <x v="3205"/>
  </r>
  <r>
    <x v="1"/>
    <x v="37"/>
    <x v="3206"/>
  </r>
  <r>
    <x v="1"/>
    <x v="37"/>
    <x v="3207"/>
  </r>
  <r>
    <x v="3"/>
    <x v="37"/>
    <x v="3208"/>
  </r>
  <r>
    <x v="7"/>
    <x v="37"/>
    <x v="3209"/>
  </r>
  <r>
    <x v="7"/>
    <x v="37"/>
    <x v="3210"/>
  </r>
  <r>
    <x v="4"/>
    <x v="37"/>
    <x v="3145"/>
  </r>
  <r>
    <x v="4"/>
    <x v="37"/>
    <x v="3211"/>
  </r>
  <r>
    <x v="7"/>
    <x v="37"/>
    <x v="3212"/>
  </r>
  <r>
    <x v="4"/>
    <x v="37"/>
    <x v="3213"/>
  </r>
  <r>
    <x v="4"/>
    <x v="37"/>
    <x v="3214"/>
  </r>
  <r>
    <x v="0"/>
    <x v="37"/>
    <x v="3215"/>
  </r>
  <r>
    <x v="1"/>
    <x v="38"/>
    <x v="3216"/>
  </r>
  <r>
    <x v="5"/>
    <x v="38"/>
    <x v="3217"/>
  </r>
  <r>
    <x v="1"/>
    <x v="38"/>
    <x v="3218"/>
  </r>
  <r>
    <x v="6"/>
    <x v="38"/>
    <x v="3219"/>
  </r>
  <r>
    <x v="11"/>
    <x v="38"/>
    <x v="3220"/>
  </r>
  <r>
    <x v="6"/>
    <x v="38"/>
    <x v="3221"/>
  </r>
  <r>
    <x v="1"/>
    <x v="38"/>
    <x v="3222"/>
  </r>
  <r>
    <x v="6"/>
    <x v="38"/>
    <x v="3223"/>
  </r>
  <r>
    <x v="1"/>
    <x v="38"/>
    <x v="3224"/>
  </r>
  <r>
    <x v="1"/>
    <x v="38"/>
    <x v="3225"/>
  </r>
  <r>
    <x v="5"/>
    <x v="38"/>
    <x v="3226"/>
  </r>
  <r>
    <x v="5"/>
    <x v="38"/>
    <x v="3227"/>
  </r>
  <r>
    <x v="1"/>
    <x v="38"/>
    <x v="3228"/>
  </r>
  <r>
    <x v="1"/>
    <x v="38"/>
    <x v="3229"/>
  </r>
  <r>
    <x v="1"/>
    <x v="38"/>
    <x v="3230"/>
  </r>
  <r>
    <x v="1"/>
    <x v="38"/>
    <x v="3231"/>
  </r>
  <r>
    <x v="1"/>
    <x v="38"/>
    <x v="3232"/>
  </r>
  <r>
    <x v="6"/>
    <x v="38"/>
    <x v="3233"/>
  </r>
  <r>
    <x v="5"/>
    <x v="38"/>
    <x v="3234"/>
  </r>
  <r>
    <x v="1"/>
    <x v="38"/>
    <x v="3235"/>
  </r>
  <r>
    <x v="1"/>
    <x v="38"/>
    <x v="3236"/>
  </r>
  <r>
    <x v="1"/>
    <x v="38"/>
    <x v="3237"/>
  </r>
  <r>
    <x v="1"/>
    <x v="38"/>
    <x v="3238"/>
  </r>
  <r>
    <x v="6"/>
    <x v="38"/>
    <x v="3239"/>
  </r>
  <r>
    <x v="1"/>
    <x v="38"/>
    <x v="3240"/>
  </r>
  <r>
    <x v="5"/>
    <x v="38"/>
    <x v="3241"/>
  </r>
  <r>
    <x v="12"/>
    <x v="38"/>
    <x v="3242"/>
  </r>
  <r>
    <x v="5"/>
    <x v="38"/>
    <x v="3243"/>
  </r>
  <r>
    <x v="5"/>
    <x v="38"/>
    <x v="3244"/>
  </r>
  <r>
    <x v="1"/>
    <x v="38"/>
    <x v="3245"/>
  </r>
  <r>
    <x v="5"/>
    <x v="38"/>
    <x v="3246"/>
  </r>
  <r>
    <x v="1"/>
    <x v="38"/>
    <x v="3247"/>
  </r>
  <r>
    <x v="5"/>
    <x v="38"/>
    <x v="3248"/>
  </r>
  <r>
    <x v="5"/>
    <x v="38"/>
    <x v="3249"/>
  </r>
  <r>
    <x v="5"/>
    <x v="38"/>
    <x v="3250"/>
  </r>
  <r>
    <x v="1"/>
    <x v="38"/>
    <x v="3251"/>
  </r>
  <r>
    <x v="1"/>
    <x v="38"/>
    <x v="3252"/>
  </r>
  <r>
    <x v="1"/>
    <x v="38"/>
    <x v="3253"/>
  </r>
  <r>
    <x v="5"/>
    <x v="38"/>
    <x v="3254"/>
  </r>
  <r>
    <x v="1"/>
    <x v="38"/>
    <x v="3255"/>
  </r>
  <r>
    <x v="5"/>
    <x v="38"/>
    <x v="3256"/>
  </r>
  <r>
    <x v="6"/>
    <x v="38"/>
    <x v="3257"/>
  </r>
  <r>
    <x v="4"/>
    <x v="38"/>
    <x v="3258"/>
  </r>
  <r>
    <x v="5"/>
    <x v="38"/>
    <x v="3259"/>
  </r>
  <r>
    <x v="6"/>
    <x v="38"/>
    <x v="3260"/>
  </r>
  <r>
    <x v="5"/>
    <x v="38"/>
    <x v="3261"/>
  </r>
  <r>
    <x v="5"/>
    <x v="38"/>
    <x v="3262"/>
  </r>
  <r>
    <x v="5"/>
    <x v="38"/>
    <x v="3263"/>
  </r>
  <r>
    <x v="4"/>
    <x v="38"/>
    <x v="3264"/>
  </r>
  <r>
    <x v="1"/>
    <x v="38"/>
    <x v="3265"/>
  </r>
  <r>
    <x v="6"/>
    <x v="38"/>
    <x v="3266"/>
  </r>
  <r>
    <x v="5"/>
    <x v="38"/>
    <x v="3243"/>
  </r>
  <r>
    <x v="1"/>
    <x v="38"/>
    <x v="3267"/>
  </r>
  <r>
    <x v="6"/>
    <x v="38"/>
    <x v="3266"/>
  </r>
  <r>
    <x v="5"/>
    <x v="38"/>
    <x v="3268"/>
  </r>
  <r>
    <x v="6"/>
    <x v="38"/>
    <x v="3269"/>
  </r>
  <r>
    <x v="1"/>
    <x v="38"/>
    <x v="3270"/>
  </r>
  <r>
    <x v="7"/>
    <x v="38"/>
    <x v="3271"/>
  </r>
  <r>
    <x v="5"/>
    <x v="38"/>
    <x v="3272"/>
  </r>
  <r>
    <x v="5"/>
    <x v="38"/>
    <x v="3273"/>
  </r>
  <r>
    <x v="7"/>
    <x v="38"/>
    <x v="3274"/>
  </r>
  <r>
    <x v="7"/>
    <x v="38"/>
    <x v="3275"/>
  </r>
  <r>
    <x v="9"/>
    <x v="38"/>
    <x v="3276"/>
  </r>
  <r>
    <x v="5"/>
    <x v="38"/>
    <x v="3277"/>
  </r>
  <r>
    <x v="7"/>
    <x v="38"/>
    <x v="3278"/>
  </r>
  <r>
    <x v="5"/>
    <x v="38"/>
    <x v="3279"/>
  </r>
  <r>
    <x v="7"/>
    <x v="38"/>
    <x v="3280"/>
  </r>
  <r>
    <x v="5"/>
    <x v="38"/>
    <x v="3281"/>
  </r>
  <r>
    <x v="4"/>
    <x v="38"/>
    <x v="3282"/>
  </r>
  <r>
    <x v="12"/>
    <x v="38"/>
    <x v="3283"/>
  </r>
  <r>
    <x v="2"/>
    <x v="38"/>
    <x v="3284"/>
  </r>
  <r>
    <x v="5"/>
    <x v="38"/>
    <x v="3285"/>
  </r>
  <r>
    <x v="5"/>
    <x v="38"/>
    <x v="3286"/>
  </r>
  <r>
    <x v="4"/>
    <x v="38"/>
    <x v="3287"/>
  </r>
  <r>
    <x v="6"/>
    <x v="38"/>
    <x v="3288"/>
  </r>
  <r>
    <x v="5"/>
    <x v="38"/>
    <x v="3289"/>
  </r>
  <r>
    <x v="5"/>
    <x v="38"/>
    <x v="3290"/>
  </r>
  <r>
    <x v="4"/>
    <x v="38"/>
    <x v="3291"/>
  </r>
  <r>
    <x v="2"/>
    <x v="38"/>
    <x v="3292"/>
  </r>
  <r>
    <x v="5"/>
    <x v="39"/>
    <x v="3293"/>
  </r>
  <r>
    <x v="1"/>
    <x v="39"/>
    <x v="3294"/>
  </r>
  <r>
    <x v="1"/>
    <x v="39"/>
    <x v="3295"/>
  </r>
  <r>
    <x v="5"/>
    <x v="39"/>
    <x v="3296"/>
  </r>
  <r>
    <x v="1"/>
    <x v="39"/>
    <x v="3297"/>
  </r>
  <r>
    <x v="5"/>
    <x v="39"/>
    <x v="3298"/>
  </r>
  <r>
    <x v="5"/>
    <x v="39"/>
    <x v="3299"/>
  </r>
  <r>
    <x v="1"/>
    <x v="39"/>
    <x v="3300"/>
  </r>
  <r>
    <x v="1"/>
    <x v="39"/>
    <x v="3301"/>
  </r>
  <r>
    <x v="1"/>
    <x v="39"/>
    <x v="3302"/>
  </r>
  <r>
    <x v="5"/>
    <x v="39"/>
    <x v="3303"/>
  </r>
  <r>
    <x v="2"/>
    <x v="39"/>
    <x v="3304"/>
  </r>
  <r>
    <x v="2"/>
    <x v="39"/>
    <x v="3305"/>
  </r>
  <r>
    <x v="5"/>
    <x v="39"/>
    <x v="3306"/>
  </r>
  <r>
    <x v="5"/>
    <x v="39"/>
    <x v="3307"/>
  </r>
  <r>
    <x v="7"/>
    <x v="39"/>
    <x v="3308"/>
  </r>
  <r>
    <x v="4"/>
    <x v="39"/>
    <x v="3309"/>
  </r>
  <r>
    <x v="0"/>
    <x v="39"/>
    <x v="3310"/>
  </r>
  <r>
    <x v="5"/>
    <x v="39"/>
    <x v="3311"/>
  </r>
  <r>
    <x v="1"/>
    <x v="39"/>
    <x v="3312"/>
  </r>
  <r>
    <x v="5"/>
    <x v="39"/>
    <x v="3313"/>
  </r>
  <r>
    <x v="5"/>
    <x v="39"/>
    <x v="3314"/>
  </r>
  <r>
    <x v="5"/>
    <x v="39"/>
    <x v="3315"/>
  </r>
  <r>
    <x v="5"/>
    <x v="39"/>
    <x v="3316"/>
  </r>
  <r>
    <x v="5"/>
    <x v="39"/>
    <x v="3317"/>
  </r>
  <r>
    <x v="6"/>
    <x v="39"/>
    <x v="3318"/>
  </r>
  <r>
    <x v="0"/>
    <x v="39"/>
    <x v="3319"/>
  </r>
  <r>
    <x v="1"/>
    <x v="39"/>
    <x v="3294"/>
  </r>
  <r>
    <x v="1"/>
    <x v="39"/>
    <x v="3320"/>
  </r>
  <r>
    <x v="5"/>
    <x v="39"/>
    <x v="3321"/>
  </r>
  <r>
    <x v="5"/>
    <x v="39"/>
    <x v="3322"/>
  </r>
  <r>
    <x v="6"/>
    <x v="39"/>
    <x v="3323"/>
  </r>
  <r>
    <x v="1"/>
    <x v="39"/>
    <x v="3324"/>
  </r>
  <r>
    <x v="5"/>
    <x v="39"/>
    <x v="3325"/>
  </r>
  <r>
    <x v="6"/>
    <x v="39"/>
    <x v="3326"/>
  </r>
  <r>
    <x v="4"/>
    <x v="39"/>
    <x v="3327"/>
  </r>
  <r>
    <x v="4"/>
    <x v="39"/>
    <x v="3328"/>
  </r>
  <r>
    <x v="1"/>
    <x v="39"/>
    <x v="3329"/>
  </r>
  <r>
    <x v="5"/>
    <x v="39"/>
    <x v="3330"/>
  </r>
  <r>
    <x v="5"/>
    <x v="39"/>
    <x v="3331"/>
  </r>
  <r>
    <x v="6"/>
    <x v="39"/>
    <x v="3332"/>
  </r>
  <r>
    <x v="5"/>
    <x v="39"/>
    <x v="3333"/>
  </r>
  <r>
    <x v="5"/>
    <x v="39"/>
    <x v="3334"/>
  </r>
  <r>
    <x v="6"/>
    <x v="39"/>
    <x v="3335"/>
  </r>
  <r>
    <x v="5"/>
    <x v="39"/>
    <x v="3336"/>
  </r>
  <r>
    <x v="5"/>
    <x v="39"/>
    <x v="3337"/>
  </r>
  <r>
    <x v="8"/>
    <x v="39"/>
    <x v="3338"/>
  </r>
  <r>
    <x v="5"/>
    <x v="39"/>
    <x v="3339"/>
  </r>
  <r>
    <x v="5"/>
    <x v="39"/>
    <x v="3340"/>
  </r>
  <r>
    <x v="5"/>
    <x v="39"/>
    <x v="3341"/>
  </r>
  <r>
    <x v="5"/>
    <x v="39"/>
    <x v="3342"/>
  </r>
  <r>
    <x v="5"/>
    <x v="39"/>
    <x v="3343"/>
  </r>
  <r>
    <x v="4"/>
    <x v="39"/>
    <x v="3344"/>
  </r>
  <r>
    <x v="5"/>
    <x v="39"/>
    <x v="3345"/>
  </r>
  <r>
    <x v="1"/>
    <x v="39"/>
    <x v="3346"/>
  </r>
  <r>
    <x v="0"/>
    <x v="39"/>
    <x v="3347"/>
  </r>
  <r>
    <x v="7"/>
    <x v="39"/>
    <x v="3348"/>
  </r>
  <r>
    <x v="1"/>
    <x v="39"/>
    <x v="3349"/>
  </r>
  <r>
    <x v="6"/>
    <x v="39"/>
    <x v="3350"/>
  </r>
  <r>
    <x v="12"/>
    <x v="39"/>
    <x v="3351"/>
  </r>
  <r>
    <x v="5"/>
    <x v="39"/>
    <x v="3352"/>
  </r>
  <r>
    <x v="5"/>
    <x v="39"/>
    <x v="3353"/>
  </r>
  <r>
    <x v="5"/>
    <x v="39"/>
    <x v="3354"/>
  </r>
  <r>
    <x v="7"/>
    <x v="39"/>
    <x v="3355"/>
  </r>
  <r>
    <x v="4"/>
    <x v="39"/>
    <x v="3309"/>
  </r>
  <r>
    <x v="4"/>
    <x v="39"/>
    <x v="3356"/>
  </r>
  <r>
    <x v="0"/>
    <x v="39"/>
    <x v="3357"/>
  </r>
  <r>
    <x v="7"/>
    <x v="39"/>
    <x v="3308"/>
  </r>
  <r>
    <x v="0"/>
    <x v="39"/>
    <x v="3358"/>
  </r>
  <r>
    <x v="2"/>
    <x v="39"/>
    <x v="3359"/>
  </r>
  <r>
    <x v="1"/>
    <x v="40"/>
    <x v="3360"/>
  </r>
  <r>
    <x v="1"/>
    <x v="40"/>
    <x v="3361"/>
  </r>
  <r>
    <x v="5"/>
    <x v="40"/>
    <x v="3362"/>
  </r>
  <r>
    <x v="5"/>
    <x v="40"/>
    <x v="3363"/>
  </r>
  <r>
    <x v="5"/>
    <x v="40"/>
    <x v="3364"/>
  </r>
  <r>
    <x v="6"/>
    <x v="40"/>
    <x v="3365"/>
  </r>
  <r>
    <x v="1"/>
    <x v="40"/>
    <x v="3366"/>
  </r>
  <r>
    <x v="5"/>
    <x v="40"/>
    <x v="3367"/>
  </r>
  <r>
    <x v="1"/>
    <x v="40"/>
    <x v="3368"/>
  </r>
  <r>
    <x v="11"/>
    <x v="40"/>
    <x v="3369"/>
  </r>
  <r>
    <x v="5"/>
    <x v="40"/>
    <x v="3370"/>
  </r>
  <r>
    <x v="5"/>
    <x v="40"/>
    <x v="3371"/>
  </r>
  <r>
    <x v="1"/>
    <x v="40"/>
    <x v="3372"/>
  </r>
  <r>
    <x v="7"/>
    <x v="40"/>
    <x v="3373"/>
  </r>
  <r>
    <x v="1"/>
    <x v="40"/>
    <x v="3374"/>
  </r>
  <r>
    <x v="5"/>
    <x v="40"/>
    <x v="3375"/>
  </r>
  <r>
    <x v="1"/>
    <x v="40"/>
    <x v="3376"/>
  </r>
  <r>
    <x v="1"/>
    <x v="40"/>
    <x v="3377"/>
  </r>
  <r>
    <x v="4"/>
    <x v="40"/>
    <x v="3378"/>
  </r>
  <r>
    <x v="4"/>
    <x v="40"/>
    <x v="3379"/>
  </r>
  <r>
    <x v="1"/>
    <x v="40"/>
    <x v="3380"/>
  </r>
  <r>
    <x v="5"/>
    <x v="40"/>
    <x v="3381"/>
  </r>
  <r>
    <x v="5"/>
    <x v="40"/>
    <x v="3382"/>
  </r>
  <r>
    <x v="1"/>
    <x v="40"/>
    <x v="3383"/>
  </r>
  <r>
    <x v="1"/>
    <x v="40"/>
    <x v="3384"/>
  </r>
  <r>
    <x v="1"/>
    <x v="40"/>
    <x v="3385"/>
  </r>
  <r>
    <x v="5"/>
    <x v="40"/>
    <x v="3386"/>
  </r>
  <r>
    <x v="6"/>
    <x v="40"/>
    <x v="3387"/>
  </r>
  <r>
    <x v="6"/>
    <x v="40"/>
    <x v="3388"/>
  </r>
  <r>
    <x v="1"/>
    <x v="40"/>
    <x v="3389"/>
  </r>
  <r>
    <x v="6"/>
    <x v="40"/>
    <x v="3390"/>
  </r>
  <r>
    <x v="4"/>
    <x v="40"/>
    <x v="3378"/>
  </r>
  <r>
    <x v="5"/>
    <x v="40"/>
    <x v="3391"/>
  </r>
  <r>
    <x v="5"/>
    <x v="40"/>
    <x v="3392"/>
  </r>
  <r>
    <x v="4"/>
    <x v="40"/>
    <x v="3393"/>
  </r>
  <r>
    <x v="7"/>
    <x v="40"/>
    <x v="3394"/>
  </r>
  <r>
    <x v="5"/>
    <x v="40"/>
    <x v="3395"/>
  </r>
  <r>
    <x v="6"/>
    <x v="40"/>
    <x v="3396"/>
  </r>
  <r>
    <x v="5"/>
    <x v="40"/>
    <x v="3397"/>
  </r>
  <r>
    <x v="1"/>
    <x v="40"/>
    <x v="3398"/>
  </r>
  <r>
    <x v="7"/>
    <x v="40"/>
    <x v="3399"/>
  </r>
  <r>
    <x v="1"/>
    <x v="40"/>
    <x v="3400"/>
  </r>
  <r>
    <x v="7"/>
    <x v="40"/>
    <x v="3401"/>
  </r>
  <r>
    <x v="7"/>
    <x v="40"/>
    <x v="3402"/>
  </r>
  <r>
    <x v="4"/>
    <x v="40"/>
    <x v="3403"/>
  </r>
  <r>
    <x v="7"/>
    <x v="40"/>
    <x v="3404"/>
  </r>
  <r>
    <x v="4"/>
    <x v="40"/>
    <x v="3405"/>
  </r>
  <r>
    <x v="1"/>
    <x v="40"/>
    <x v="3406"/>
  </r>
  <r>
    <x v="1"/>
    <x v="40"/>
    <x v="3407"/>
  </r>
  <r>
    <x v="7"/>
    <x v="40"/>
    <x v="3408"/>
  </r>
  <r>
    <x v="0"/>
    <x v="40"/>
    <x v="3409"/>
  </r>
  <r>
    <x v="7"/>
    <x v="40"/>
    <x v="3410"/>
  </r>
  <r>
    <x v="0"/>
    <x v="40"/>
    <x v="3411"/>
  </r>
  <r>
    <x v="1"/>
    <x v="41"/>
    <x v="3412"/>
  </r>
  <r>
    <x v="1"/>
    <x v="41"/>
    <x v="3413"/>
  </r>
  <r>
    <x v="1"/>
    <x v="41"/>
    <x v="3414"/>
  </r>
  <r>
    <x v="7"/>
    <x v="41"/>
    <x v="3415"/>
  </r>
  <r>
    <x v="1"/>
    <x v="41"/>
    <x v="3416"/>
  </r>
  <r>
    <x v="4"/>
    <x v="41"/>
    <x v="3417"/>
  </r>
  <r>
    <x v="5"/>
    <x v="41"/>
    <x v="3418"/>
  </r>
  <r>
    <x v="1"/>
    <x v="41"/>
    <x v="3419"/>
  </r>
  <r>
    <x v="4"/>
    <x v="41"/>
    <x v="3420"/>
  </r>
  <r>
    <x v="0"/>
    <x v="41"/>
    <x v="3421"/>
  </r>
  <r>
    <x v="5"/>
    <x v="41"/>
    <x v="3422"/>
  </r>
  <r>
    <x v="5"/>
    <x v="41"/>
    <x v="3423"/>
  </r>
  <r>
    <x v="5"/>
    <x v="41"/>
    <x v="3424"/>
  </r>
  <r>
    <x v="0"/>
    <x v="41"/>
    <x v="3425"/>
  </r>
  <r>
    <x v="1"/>
    <x v="41"/>
    <x v="3426"/>
  </r>
  <r>
    <x v="1"/>
    <x v="41"/>
    <x v="3427"/>
  </r>
  <r>
    <x v="1"/>
    <x v="41"/>
    <x v="3428"/>
  </r>
  <r>
    <x v="1"/>
    <x v="41"/>
    <x v="3429"/>
  </r>
  <r>
    <x v="1"/>
    <x v="41"/>
    <x v="3430"/>
  </r>
  <r>
    <x v="1"/>
    <x v="41"/>
    <x v="3431"/>
  </r>
  <r>
    <x v="1"/>
    <x v="41"/>
    <x v="3432"/>
  </r>
  <r>
    <x v="6"/>
    <x v="41"/>
    <x v="3433"/>
  </r>
  <r>
    <x v="5"/>
    <x v="41"/>
    <x v="3434"/>
  </r>
  <r>
    <x v="5"/>
    <x v="41"/>
    <x v="3435"/>
  </r>
  <r>
    <x v="6"/>
    <x v="41"/>
    <x v="3436"/>
  </r>
  <r>
    <x v="6"/>
    <x v="41"/>
    <x v="3437"/>
  </r>
  <r>
    <x v="5"/>
    <x v="41"/>
    <x v="3438"/>
  </r>
  <r>
    <x v="4"/>
    <x v="41"/>
    <x v="3439"/>
  </r>
  <r>
    <x v="2"/>
    <x v="41"/>
    <x v="3440"/>
  </r>
  <r>
    <x v="1"/>
    <x v="41"/>
    <x v="3441"/>
  </r>
  <r>
    <x v="7"/>
    <x v="41"/>
    <x v="3442"/>
  </r>
  <r>
    <x v="1"/>
    <x v="41"/>
    <x v="3443"/>
  </r>
  <r>
    <x v="5"/>
    <x v="41"/>
    <x v="3444"/>
  </r>
  <r>
    <x v="5"/>
    <x v="41"/>
    <x v="3445"/>
  </r>
  <r>
    <x v="5"/>
    <x v="41"/>
    <x v="3446"/>
  </r>
  <r>
    <x v="5"/>
    <x v="41"/>
    <x v="3447"/>
  </r>
  <r>
    <x v="7"/>
    <x v="41"/>
    <x v="3448"/>
  </r>
  <r>
    <x v="4"/>
    <x v="41"/>
    <x v="3449"/>
  </r>
  <r>
    <x v="0"/>
    <x v="41"/>
    <x v="3450"/>
  </r>
  <r>
    <x v="5"/>
    <x v="41"/>
    <x v="3451"/>
  </r>
  <r>
    <x v="1"/>
    <x v="41"/>
    <x v="3452"/>
  </r>
  <r>
    <x v="7"/>
    <x v="41"/>
    <x v="3453"/>
  </r>
  <r>
    <x v="5"/>
    <x v="41"/>
    <x v="3454"/>
  </r>
  <r>
    <x v="6"/>
    <x v="41"/>
    <x v="3455"/>
  </r>
  <r>
    <x v="5"/>
    <x v="41"/>
    <x v="3456"/>
  </r>
  <r>
    <x v="12"/>
    <x v="41"/>
    <x v="3457"/>
  </r>
  <r>
    <x v="5"/>
    <x v="41"/>
    <x v="3458"/>
  </r>
  <r>
    <x v="5"/>
    <x v="41"/>
    <x v="3459"/>
  </r>
  <r>
    <x v="5"/>
    <x v="41"/>
    <x v="3460"/>
  </r>
  <r>
    <x v="5"/>
    <x v="41"/>
    <x v="3461"/>
  </r>
  <r>
    <x v="9"/>
    <x v="41"/>
    <x v="3462"/>
  </r>
  <r>
    <x v="4"/>
    <x v="41"/>
    <x v="3463"/>
  </r>
  <r>
    <x v="1"/>
    <x v="41"/>
    <x v="3464"/>
  </r>
  <r>
    <x v="5"/>
    <x v="41"/>
    <x v="3438"/>
  </r>
  <r>
    <x v="4"/>
    <x v="41"/>
    <x v="3465"/>
  </r>
  <r>
    <x v="5"/>
    <x v="41"/>
    <x v="3466"/>
  </r>
  <r>
    <x v="9"/>
    <x v="41"/>
    <x v="3467"/>
  </r>
  <r>
    <x v="1"/>
    <x v="42"/>
    <x v="3468"/>
  </r>
  <r>
    <x v="6"/>
    <x v="42"/>
    <x v="3469"/>
  </r>
  <r>
    <x v="5"/>
    <x v="42"/>
    <x v="3470"/>
  </r>
  <r>
    <x v="10"/>
    <x v="42"/>
    <x v="3471"/>
  </r>
  <r>
    <x v="1"/>
    <x v="42"/>
    <x v="3472"/>
  </r>
  <r>
    <x v="1"/>
    <x v="42"/>
    <x v="3473"/>
  </r>
  <r>
    <x v="11"/>
    <x v="42"/>
    <x v="3474"/>
  </r>
  <r>
    <x v="2"/>
    <x v="42"/>
    <x v="3475"/>
  </r>
  <r>
    <x v="1"/>
    <x v="42"/>
    <x v="3476"/>
  </r>
  <r>
    <x v="5"/>
    <x v="42"/>
    <x v="3477"/>
  </r>
  <r>
    <x v="1"/>
    <x v="42"/>
    <x v="3478"/>
  </r>
  <r>
    <x v="7"/>
    <x v="42"/>
    <x v="3479"/>
  </r>
  <r>
    <x v="6"/>
    <x v="42"/>
    <x v="3480"/>
  </r>
  <r>
    <x v="4"/>
    <x v="42"/>
    <x v="3481"/>
  </r>
  <r>
    <x v="5"/>
    <x v="42"/>
    <x v="3482"/>
  </r>
  <r>
    <x v="1"/>
    <x v="42"/>
    <x v="3483"/>
  </r>
  <r>
    <x v="7"/>
    <x v="42"/>
    <x v="3484"/>
  </r>
  <r>
    <x v="5"/>
    <x v="42"/>
    <x v="3485"/>
  </r>
  <r>
    <x v="5"/>
    <x v="42"/>
    <x v="3486"/>
  </r>
  <r>
    <x v="7"/>
    <x v="42"/>
    <x v="3487"/>
  </r>
  <r>
    <x v="5"/>
    <x v="42"/>
    <x v="3488"/>
  </r>
  <r>
    <x v="5"/>
    <x v="42"/>
    <x v="3489"/>
  </r>
  <r>
    <x v="4"/>
    <x v="42"/>
    <x v="3490"/>
  </r>
  <r>
    <x v="4"/>
    <x v="42"/>
    <x v="3491"/>
  </r>
  <r>
    <x v="5"/>
    <x v="42"/>
    <x v="3492"/>
  </r>
  <r>
    <x v="5"/>
    <x v="42"/>
    <x v="3493"/>
  </r>
  <r>
    <x v="12"/>
    <x v="42"/>
    <x v="3494"/>
  </r>
  <r>
    <x v="11"/>
    <x v="42"/>
    <x v="3495"/>
  </r>
  <r>
    <x v="7"/>
    <x v="42"/>
    <x v="3496"/>
  </r>
  <r>
    <x v="1"/>
    <x v="42"/>
    <x v="3497"/>
  </r>
  <r>
    <x v="7"/>
    <x v="42"/>
    <x v="3498"/>
  </r>
  <r>
    <x v="1"/>
    <x v="43"/>
    <x v="3499"/>
  </r>
  <r>
    <x v="6"/>
    <x v="43"/>
    <x v="3500"/>
  </r>
  <r>
    <x v="5"/>
    <x v="43"/>
    <x v="3501"/>
  </r>
  <r>
    <x v="6"/>
    <x v="43"/>
    <x v="3502"/>
  </r>
  <r>
    <x v="12"/>
    <x v="43"/>
    <x v="3503"/>
  </r>
  <r>
    <x v="6"/>
    <x v="43"/>
    <x v="3504"/>
  </r>
  <r>
    <x v="6"/>
    <x v="43"/>
    <x v="3505"/>
  </r>
  <r>
    <x v="5"/>
    <x v="43"/>
    <x v="3506"/>
  </r>
  <r>
    <x v="6"/>
    <x v="43"/>
    <x v="3507"/>
  </r>
  <r>
    <x v="5"/>
    <x v="43"/>
    <x v="3508"/>
  </r>
  <r>
    <x v="5"/>
    <x v="43"/>
    <x v="3509"/>
  </r>
  <r>
    <x v="1"/>
    <x v="43"/>
    <x v="3510"/>
  </r>
  <r>
    <x v="1"/>
    <x v="43"/>
    <x v="3511"/>
  </r>
  <r>
    <x v="1"/>
    <x v="43"/>
    <x v="3512"/>
  </r>
  <r>
    <x v="1"/>
    <x v="43"/>
    <x v="3513"/>
  </r>
  <r>
    <x v="5"/>
    <x v="43"/>
    <x v="3514"/>
  </r>
  <r>
    <x v="1"/>
    <x v="43"/>
    <x v="3515"/>
  </r>
  <r>
    <x v="1"/>
    <x v="43"/>
    <x v="3516"/>
  </r>
  <r>
    <x v="6"/>
    <x v="43"/>
    <x v="3517"/>
  </r>
  <r>
    <x v="4"/>
    <x v="43"/>
    <x v="3518"/>
  </r>
  <r>
    <x v="5"/>
    <x v="43"/>
    <x v="3519"/>
  </r>
  <r>
    <x v="5"/>
    <x v="43"/>
    <x v="3520"/>
  </r>
  <r>
    <x v="5"/>
    <x v="43"/>
    <x v="3521"/>
  </r>
  <r>
    <x v="5"/>
    <x v="43"/>
    <x v="3522"/>
  </r>
  <r>
    <x v="1"/>
    <x v="43"/>
    <x v="3523"/>
  </r>
  <r>
    <x v="5"/>
    <x v="43"/>
    <x v="3524"/>
  </r>
  <r>
    <x v="5"/>
    <x v="43"/>
    <x v="3525"/>
  </r>
  <r>
    <x v="7"/>
    <x v="43"/>
    <x v="3526"/>
  </r>
  <r>
    <x v="4"/>
    <x v="43"/>
    <x v="3527"/>
  </r>
  <r>
    <x v="5"/>
    <x v="43"/>
    <x v="3528"/>
  </r>
  <r>
    <x v="5"/>
    <x v="43"/>
    <x v="3529"/>
  </r>
  <r>
    <x v="6"/>
    <x v="43"/>
    <x v="3530"/>
  </r>
  <r>
    <x v="5"/>
    <x v="43"/>
    <x v="3531"/>
  </r>
  <r>
    <x v="7"/>
    <x v="43"/>
    <x v="3532"/>
  </r>
  <r>
    <x v="5"/>
    <x v="43"/>
    <x v="3533"/>
  </r>
  <r>
    <x v="5"/>
    <x v="43"/>
    <x v="3534"/>
  </r>
  <r>
    <x v="7"/>
    <x v="43"/>
    <x v="3535"/>
  </r>
  <r>
    <x v="7"/>
    <x v="43"/>
    <x v="3526"/>
  </r>
  <r>
    <x v="1"/>
    <x v="44"/>
    <x v="3536"/>
  </r>
  <r>
    <x v="1"/>
    <x v="44"/>
    <x v="3537"/>
  </r>
  <r>
    <x v="6"/>
    <x v="44"/>
    <x v="3538"/>
  </r>
  <r>
    <x v="1"/>
    <x v="44"/>
    <x v="3539"/>
  </r>
  <r>
    <x v="7"/>
    <x v="44"/>
    <x v="3540"/>
  </r>
  <r>
    <x v="1"/>
    <x v="44"/>
    <x v="3541"/>
  </r>
  <r>
    <x v="5"/>
    <x v="44"/>
    <x v="3542"/>
  </r>
  <r>
    <x v="5"/>
    <x v="44"/>
    <x v="3543"/>
  </r>
  <r>
    <x v="5"/>
    <x v="44"/>
    <x v="3544"/>
  </r>
  <r>
    <x v="6"/>
    <x v="44"/>
    <x v="3545"/>
  </r>
  <r>
    <x v="1"/>
    <x v="44"/>
    <x v="3546"/>
  </r>
  <r>
    <x v="4"/>
    <x v="44"/>
    <x v="3547"/>
  </r>
  <r>
    <x v="11"/>
    <x v="44"/>
    <x v="3548"/>
  </r>
  <r>
    <x v="1"/>
    <x v="44"/>
    <x v="3549"/>
  </r>
  <r>
    <x v="4"/>
    <x v="44"/>
    <x v="3550"/>
  </r>
  <r>
    <x v="6"/>
    <x v="44"/>
    <x v="3551"/>
  </r>
  <r>
    <x v="7"/>
    <x v="44"/>
    <x v="3552"/>
  </r>
  <r>
    <x v="5"/>
    <x v="44"/>
    <x v="3553"/>
  </r>
  <r>
    <x v="1"/>
    <x v="44"/>
    <x v="3554"/>
  </r>
  <r>
    <x v="5"/>
    <x v="44"/>
    <x v="3555"/>
  </r>
  <r>
    <x v="7"/>
    <x v="44"/>
    <x v="3556"/>
  </r>
  <r>
    <x v="5"/>
    <x v="44"/>
    <x v="3557"/>
  </r>
  <r>
    <x v="7"/>
    <x v="44"/>
    <x v="3558"/>
  </r>
  <r>
    <x v="4"/>
    <x v="44"/>
    <x v="3559"/>
  </r>
  <r>
    <x v="4"/>
    <x v="44"/>
    <x v="3560"/>
  </r>
  <r>
    <x v="5"/>
    <x v="44"/>
    <x v="3561"/>
  </r>
  <r>
    <x v="7"/>
    <x v="44"/>
    <x v="3562"/>
  </r>
  <r>
    <x v="7"/>
    <x v="44"/>
    <x v="3552"/>
  </r>
  <r>
    <x v="6"/>
    <x v="44"/>
    <x v="3563"/>
  </r>
  <r>
    <x v="16"/>
    <x v="44"/>
    <x v="3564"/>
  </r>
  <r>
    <x v="4"/>
    <x v="44"/>
    <x v="3559"/>
  </r>
  <r>
    <x v="16"/>
    <x v="44"/>
    <x v="3565"/>
  </r>
  <r>
    <x v="0"/>
    <x v="44"/>
    <x v="3566"/>
  </r>
  <r>
    <x v="11"/>
    <x v="45"/>
    <x v="3567"/>
  </r>
  <r>
    <x v="5"/>
    <x v="45"/>
    <x v="3568"/>
  </r>
  <r>
    <x v="1"/>
    <x v="45"/>
    <x v="3569"/>
  </r>
  <r>
    <x v="6"/>
    <x v="45"/>
    <x v="3570"/>
  </r>
  <r>
    <x v="1"/>
    <x v="45"/>
    <x v="3571"/>
  </r>
  <r>
    <x v="1"/>
    <x v="45"/>
    <x v="3572"/>
  </r>
  <r>
    <x v="5"/>
    <x v="45"/>
    <x v="3573"/>
  </r>
  <r>
    <x v="1"/>
    <x v="45"/>
    <x v="3574"/>
  </r>
  <r>
    <x v="1"/>
    <x v="45"/>
    <x v="3575"/>
  </r>
  <r>
    <x v="5"/>
    <x v="45"/>
    <x v="3576"/>
  </r>
  <r>
    <x v="5"/>
    <x v="45"/>
    <x v="3577"/>
  </r>
  <r>
    <x v="4"/>
    <x v="45"/>
    <x v="3578"/>
  </r>
  <r>
    <x v="1"/>
    <x v="45"/>
    <x v="3579"/>
  </r>
  <r>
    <x v="7"/>
    <x v="45"/>
    <x v="3580"/>
  </r>
  <r>
    <x v="5"/>
    <x v="45"/>
    <x v="3581"/>
  </r>
  <r>
    <x v="5"/>
    <x v="45"/>
    <x v="3582"/>
  </r>
  <r>
    <x v="5"/>
    <x v="45"/>
    <x v="3583"/>
  </r>
  <r>
    <x v="1"/>
    <x v="45"/>
    <x v="3584"/>
  </r>
  <r>
    <x v="7"/>
    <x v="45"/>
    <x v="3585"/>
  </r>
  <r>
    <x v="5"/>
    <x v="45"/>
    <x v="3586"/>
  </r>
  <r>
    <x v="5"/>
    <x v="45"/>
    <x v="3587"/>
  </r>
  <r>
    <x v="1"/>
    <x v="45"/>
    <x v="3588"/>
  </r>
  <r>
    <x v="6"/>
    <x v="46"/>
    <x v="3589"/>
  </r>
  <r>
    <x v="5"/>
    <x v="46"/>
    <x v="3590"/>
  </r>
  <r>
    <x v="6"/>
    <x v="46"/>
    <x v="3591"/>
  </r>
  <r>
    <x v="1"/>
    <x v="46"/>
    <x v="3592"/>
  </r>
  <r>
    <x v="5"/>
    <x v="46"/>
    <x v="3593"/>
  </r>
  <r>
    <x v="4"/>
    <x v="46"/>
    <x v="3594"/>
  </r>
  <r>
    <x v="1"/>
    <x v="46"/>
    <x v="3595"/>
  </r>
  <r>
    <x v="1"/>
    <x v="46"/>
    <x v="3596"/>
  </r>
  <r>
    <x v="5"/>
    <x v="46"/>
    <x v="3597"/>
  </r>
  <r>
    <x v="1"/>
    <x v="46"/>
    <x v="3598"/>
  </r>
  <r>
    <x v="1"/>
    <x v="46"/>
    <x v="3599"/>
  </r>
  <r>
    <x v="7"/>
    <x v="46"/>
    <x v="3600"/>
  </r>
  <r>
    <x v="5"/>
    <x v="46"/>
    <x v="3601"/>
  </r>
  <r>
    <x v="7"/>
    <x v="46"/>
    <x v="3602"/>
  </r>
  <r>
    <x v="6"/>
    <x v="46"/>
    <x v="3603"/>
  </r>
  <r>
    <x v="5"/>
    <x v="46"/>
    <x v="3604"/>
  </r>
  <r>
    <x v="1"/>
    <x v="46"/>
    <x v="3605"/>
  </r>
  <r>
    <x v="4"/>
    <x v="46"/>
    <x v="3606"/>
  </r>
  <r>
    <x v="5"/>
    <x v="46"/>
    <x v="3607"/>
  </r>
  <r>
    <x v="5"/>
    <x v="46"/>
    <x v="3608"/>
  </r>
  <r>
    <x v="5"/>
    <x v="46"/>
    <x v="3609"/>
  </r>
  <r>
    <x v="5"/>
    <x v="46"/>
    <x v="3610"/>
  </r>
  <r>
    <x v="7"/>
    <x v="46"/>
    <x v="3611"/>
  </r>
  <r>
    <x v="4"/>
    <x v="46"/>
    <x v="3612"/>
  </r>
  <r>
    <x v="8"/>
    <x v="46"/>
    <x v="3613"/>
  </r>
  <r>
    <x v="5"/>
    <x v="46"/>
    <x v="3614"/>
  </r>
  <r>
    <x v="7"/>
    <x v="46"/>
    <x v="3615"/>
  </r>
  <r>
    <x v="5"/>
    <x v="46"/>
    <x v="3616"/>
  </r>
  <r>
    <x v="5"/>
    <x v="46"/>
    <x v="3617"/>
  </r>
  <r>
    <x v="1"/>
    <x v="47"/>
    <x v="3618"/>
  </r>
  <r>
    <x v="11"/>
    <x v="47"/>
    <x v="3619"/>
  </r>
  <r>
    <x v="6"/>
    <x v="47"/>
    <x v="3620"/>
  </r>
  <r>
    <x v="1"/>
    <x v="47"/>
    <x v="3621"/>
  </r>
  <r>
    <x v="6"/>
    <x v="47"/>
    <x v="3622"/>
  </r>
  <r>
    <x v="1"/>
    <x v="47"/>
    <x v="3623"/>
  </r>
  <r>
    <x v="1"/>
    <x v="47"/>
    <x v="3624"/>
  </r>
  <r>
    <x v="1"/>
    <x v="47"/>
    <x v="3625"/>
  </r>
  <r>
    <x v="2"/>
    <x v="47"/>
    <x v="3626"/>
  </r>
  <r>
    <x v="5"/>
    <x v="47"/>
    <x v="3627"/>
  </r>
  <r>
    <x v="5"/>
    <x v="47"/>
    <x v="3628"/>
  </r>
  <r>
    <x v="1"/>
    <x v="47"/>
    <x v="3629"/>
  </r>
  <r>
    <x v="5"/>
    <x v="47"/>
    <x v="3630"/>
  </r>
  <r>
    <x v="7"/>
    <x v="47"/>
    <x v="3631"/>
  </r>
  <r>
    <x v="5"/>
    <x v="47"/>
    <x v="3632"/>
  </r>
  <r>
    <x v="7"/>
    <x v="47"/>
    <x v="3633"/>
  </r>
  <r>
    <x v="7"/>
    <x v="47"/>
    <x v="3634"/>
  </r>
  <r>
    <x v="6"/>
    <x v="47"/>
    <x v="3635"/>
  </r>
  <r>
    <x v="5"/>
    <x v="47"/>
    <x v="3636"/>
  </r>
  <r>
    <x v="4"/>
    <x v="47"/>
    <x v="3637"/>
  </r>
  <r>
    <x v="7"/>
    <x v="47"/>
    <x v="3638"/>
  </r>
  <r>
    <x v="1"/>
    <x v="47"/>
    <x v="3639"/>
  </r>
  <r>
    <x v="5"/>
    <x v="48"/>
    <x v="3640"/>
  </r>
  <r>
    <x v="1"/>
    <x v="48"/>
    <x v="3641"/>
  </r>
  <r>
    <x v="6"/>
    <x v="48"/>
    <x v="3642"/>
  </r>
  <r>
    <x v="1"/>
    <x v="48"/>
    <x v="3643"/>
  </r>
  <r>
    <x v="5"/>
    <x v="48"/>
    <x v="3644"/>
  </r>
  <r>
    <x v="1"/>
    <x v="48"/>
    <x v="3645"/>
  </r>
  <r>
    <x v="7"/>
    <x v="48"/>
    <x v="3646"/>
  </r>
  <r>
    <x v="6"/>
    <x v="48"/>
    <x v="3647"/>
  </r>
  <r>
    <x v="1"/>
    <x v="48"/>
    <x v="3648"/>
  </r>
  <r>
    <x v="1"/>
    <x v="48"/>
    <x v="3649"/>
  </r>
  <r>
    <x v="1"/>
    <x v="48"/>
    <x v="3650"/>
  </r>
  <r>
    <x v="5"/>
    <x v="48"/>
    <x v="3651"/>
  </r>
  <r>
    <x v="1"/>
    <x v="48"/>
    <x v="3652"/>
  </r>
  <r>
    <x v="4"/>
    <x v="48"/>
    <x v="3653"/>
  </r>
  <r>
    <x v="5"/>
    <x v="48"/>
    <x v="3654"/>
  </r>
  <r>
    <x v="1"/>
    <x v="48"/>
    <x v="3655"/>
  </r>
  <r>
    <x v="1"/>
    <x v="48"/>
    <x v="3656"/>
  </r>
  <r>
    <x v="12"/>
    <x v="48"/>
    <x v="3657"/>
  </r>
  <r>
    <x v="4"/>
    <x v="48"/>
    <x v="3658"/>
  </r>
  <r>
    <x v="5"/>
    <x v="48"/>
    <x v="3659"/>
  </r>
  <r>
    <x v="1"/>
    <x v="49"/>
    <x v="3660"/>
  </r>
  <r>
    <x v="5"/>
    <x v="49"/>
    <x v="3661"/>
  </r>
  <r>
    <x v="1"/>
    <x v="49"/>
    <x v="3660"/>
  </r>
  <r>
    <x v="5"/>
    <x v="49"/>
    <x v="3662"/>
  </r>
  <r>
    <x v="1"/>
    <x v="49"/>
    <x v="3663"/>
  </r>
  <r>
    <x v="5"/>
    <x v="49"/>
    <x v="3664"/>
  </r>
  <r>
    <x v="1"/>
    <x v="49"/>
    <x v="3665"/>
  </r>
  <r>
    <x v="1"/>
    <x v="49"/>
    <x v="3666"/>
  </r>
  <r>
    <x v="5"/>
    <x v="49"/>
    <x v="3667"/>
  </r>
  <r>
    <x v="5"/>
    <x v="49"/>
    <x v="3668"/>
  </r>
  <r>
    <x v="1"/>
    <x v="49"/>
    <x v="3669"/>
  </r>
  <r>
    <x v="1"/>
    <x v="49"/>
    <x v="3670"/>
  </r>
  <r>
    <x v="5"/>
    <x v="49"/>
    <x v="3671"/>
  </r>
  <r>
    <x v="4"/>
    <x v="49"/>
    <x v="3672"/>
  </r>
  <r>
    <x v="5"/>
    <x v="49"/>
    <x v="3673"/>
  </r>
  <r>
    <x v="5"/>
    <x v="49"/>
    <x v="3674"/>
  </r>
  <r>
    <x v="12"/>
    <x v="49"/>
    <x v="3675"/>
  </r>
  <r>
    <x v="5"/>
    <x v="49"/>
    <x v="3676"/>
  </r>
  <r>
    <x v="5"/>
    <x v="49"/>
    <x v="3677"/>
  </r>
  <r>
    <x v="1"/>
    <x v="50"/>
    <x v="3678"/>
  </r>
  <r>
    <x v="1"/>
    <x v="50"/>
    <x v="3679"/>
  </r>
  <r>
    <x v="0"/>
    <x v="50"/>
    <x v="3680"/>
  </r>
  <r>
    <x v="1"/>
    <x v="50"/>
    <x v="3681"/>
  </r>
  <r>
    <x v="1"/>
    <x v="50"/>
    <x v="3682"/>
  </r>
  <r>
    <x v="5"/>
    <x v="50"/>
    <x v="3683"/>
  </r>
  <r>
    <x v="1"/>
    <x v="50"/>
    <x v="3684"/>
  </r>
  <r>
    <x v="1"/>
    <x v="50"/>
    <x v="3685"/>
  </r>
  <r>
    <x v="5"/>
    <x v="50"/>
    <x v="3686"/>
  </r>
  <r>
    <x v="5"/>
    <x v="50"/>
    <x v="3687"/>
  </r>
  <r>
    <x v="7"/>
    <x v="50"/>
    <x v="3688"/>
  </r>
  <r>
    <x v="7"/>
    <x v="50"/>
    <x v="3689"/>
  </r>
  <r>
    <x v="7"/>
    <x v="50"/>
    <x v="3690"/>
  </r>
  <r>
    <x v="7"/>
    <x v="50"/>
    <x v="3691"/>
  </r>
  <r>
    <x v="6"/>
    <x v="51"/>
    <x v="3692"/>
  </r>
  <r>
    <x v="1"/>
    <x v="51"/>
    <x v="3693"/>
  </r>
  <r>
    <x v="4"/>
    <x v="51"/>
    <x v="3694"/>
  </r>
  <r>
    <x v="1"/>
    <x v="51"/>
    <x v="3695"/>
  </r>
  <r>
    <x v="1"/>
    <x v="51"/>
    <x v="3696"/>
  </r>
  <r>
    <x v="1"/>
    <x v="51"/>
    <x v="3697"/>
  </r>
  <r>
    <x v="1"/>
    <x v="51"/>
    <x v="3698"/>
  </r>
  <r>
    <x v="5"/>
    <x v="51"/>
    <x v="3699"/>
  </r>
  <r>
    <x v="1"/>
    <x v="51"/>
    <x v="3700"/>
  </r>
  <r>
    <x v="4"/>
    <x v="51"/>
    <x v="3701"/>
  </r>
  <r>
    <x v="5"/>
    <x v="51"/>
    <x v="3702"/>
  </r>
  <r>
    <x v="7"/>
    <x v="51"/>
    <x v="3703"/>
  </r>
  <r>
    <x v="5"/>
    <x v="51"/>
    <x v="3704"/>
  </r>
  <r>
    <x v="7"/>
    <x v="51"/>
    <x v="3705"/>
  </r>
  <r>
    <x v="9"/>
    <x v="51"/>
    <x v="3706"/>
  </r>
  <r>
    <x v="5"/>
    <x v="51"/>
    <x v="3707"/>
  </r>
  <r>
    <x v="7"/>
    <x v="51"/>
    <x v="3708"/>
  </r>
  <r>
    <x v="1"/>
    <x v="51"/>
    <x v="3709"/>
  </r>
  <r>
    <x v="3"/>
    <x v="51"/>
    <x v="3710"/>
  </r>
  <r>
    <x v="6"/>
    <x v="52"/>
    <x v="3711"/>
  </r>
  <r>
    <x v="1"/>
    <x v="52"/>
    <x v="3712"/>
  </r>
  <r>
    <x v="7"/>
    <x v="52"/>
    <x v="3713"/>
  </r>
  <r>
    <x v="5"/>
    <x v="52"/>
    <x v="3714"/>
  </r>
  <r>
    <x v="6"/>
    <x v="52"/>
    <x v="3715"/>
  </r>
  <r>
    <x v="7"/>
    <x v="52"/>
    <x v="3716"/>
  </r>
  <r>
    <x v="4"/>
    <x v="52"/>
    <x v="3717"/>
  </r>
  <r>
    <x v="5"/>
    <x v="52"/>
    <x v="3718"/>
  </r>
  <r>
    <x v="1"/>
    <x v="52"/>
    <x v="3719"/>
  </r>
  <r>
    <x v="6"/>
    <x v="52"/>
    <x v="3720"/>
  </r>
  <r>
    <x v="5"/>
    <x v="52"/>
    <x v="3721"/>
  </r>
  <r>
    <x v="10"/>
    <x v="52"/>
    <x v="3722"/>
  </r>
  <r>
    <x v="5"/>
    <x v="53"/>
    <x v="3723"/>
  </r>
  <r>
    <x v="1"/>
    <x v="53"/>
    <x v="3724"/>
  </r>
  <r>
    <x v="7"/>
    <x v="53"/>
    <x v="3725"/>
  </r>
  <r>
    <x v="7"/>
    <x v="53"/>
    <x v="3726"/>
  </r>
  <r>
    <x v="4"/>
    <x v="53"/>
    <x v="3727"/>
  </r>
  <r>
    <x v="5"/>
    <x v="53"/>
    <x v="3728"/>
  </r>
  <r>
    <x v="5"/>
    <x v="53"/>
    <x v="3729"/>
  </r>
  <r>
    <x v="4"/>
    <x v="53"/>
    <x v="3730"/>
  </r>
  <r>
    <x v="4"/>
    <x v="53"/>
    <x v="3731"/>
  </r>
  <r>
    <x v="6"/>
    <x v="54"/>
    <x v="3732"/>
  </r>
  <r>
    <x v="1"/>
    <x v="54"/>
    <x v="3733"/>
  </r>
  <r>
    <x v="5"/>
    <x v="54"/>
    <x v="3734"/>
  </r>
  <r>
    <x v="1"/>
    <x v="54"/>
    <x v="3735"/>
  </r>
  <r>
    <x v="1"/>
    <x v="54"/>
    <x v="3736"/>
  </r>
  <r>
    <x v="5"/>
    <x v="54"/>
    <x v="3737"/>
  </r>
  <r>
    <x v="5"/>
    <x v="54"/>
    <x v="3738"/>
  </r>
  <r>
    <x v="5"/>
    <x v="54"/>
    <x v="3739"/>
  </r>
  <r>
    <x v="1"/>
    <x v="54"/>
    <x v="3740"/>
  </r>
  <r>
    <x v="4"/>
    <x v="54"/>
    <x v="3741"/>
  </r>
  <r>
    <x v="1"/>
    <x v="55"/>
    <x v="3742"/>
  </r>
  <r>
    <x v="1"/>
    <x v="55"/>
    <x v="3743"/>
  </r>
  <r>
    <x v="1"/>
    <x v="55"/>
    <x v="3744"/>
  </r>
  <r>
    <x v="1"/>
    <x v="55"/>
    <x v="3745"/>
  </r>
  <r>
    <x v="6"/>
    <x v="55"/>
    <x v="3746"/>
  </r>
  <r>
    <x v="11"/>
    <x v="55"/>
    <x v="3747"/>
  </r>
  <r>
    <x v="7"/>
    <x v="55"/>
    <x v="3748"/>
  </r>
  <r>
    <x v="1"/>
    <x v="56"/>
    <x v="3749"/>
  </r>
  <r>
    <x v="5"/>
    <x v="56"/>
    <x v="3750"/>
  </r>
  <r>
    <x v="1"/>
    <x v="56"/>
    <x v="3751"/>
  </r>
  <r>
    <x v="1"/>
    <x v="56"/>
    <x v="3752"/>
  </r>
  <r>
    <x v="6"/>
    <x v="56"/>
    <x v="3753"/>
  </r>
  <r>
    <x v="1"/>
    <x v="56"/>
    <x v="3754"/>
  </r>
  <r>
    <x v="5"/>
    <x v="56"/>
    <x v="3755"/>
  </r>
  <r>
    <x v="5"/>
    <x v="56"/>
    <x v="3756"/>
  </r>
  <r>
    <x v="7"/>
    <x v="56"/>
    <x v="3757"/>
  </r>
  <r>
    <x v="5"/>
    <x v="56"/>
    <x v="3758"/>
  </r>
  <r>
    <x v="1"/>
    <x v="57"/>
    <x v="3759"/>
  </r>
  <r>
    <x v="1"/>
    <x v="57"/>
    <x v="3760"/>
  </r>
  <r>
    <x v="5"/>
    <x v="57"/>
    <x v="3761"/>
  </r>
  <r>
    <x v="5"/>
    <x v="57"/>
    <x v="3762"/>
  </r>
  <r>
    <x v="1"/>
    <x v="57"/>
    <x v="3763"/>
  </r>
  <r>
    <x v="5"/>
    <x v="57"/>
    <x v="3764"/>
  </r>
  <r>
    <x v="4"/>
    <x v="57"/>
    <x v="3765"/>
  </r>
  <r>
    <x v="1"/>
    <x v="57"/>
    <x v="3766"/>
  </r>
  <r>
    <x v="5"/>
    <x v="57"/>
    <x v="3767"/>
  </r>
  <r>
    <x v="5"/>
    <x v="58"/>
    <x v="3768"/>
  </r>
  <r>
    <x v="5"/>
    <x v="58"/>
    <x v="3769"/>
  </r>
  <r>
    <x v="4"/>
    <x v="58"/>
    <x v="3770"/>
  </r>
  <r>
    <x v="1"/>
    <x v="59"/>
    <x v="3771"/>
  </r>
  <r>
    <x v="0"/>
    <x v="59"/>
    <x v="3772"/>
  </r>
  <r>
    <x v="5"/>
    <x v="59"/>
    <x v="3773"/>
  </r>
  <r>
    <x v="5"/>
    <x v="59"/>
    <x v="3774"/>
  </r>
  <r>
    <x v="5"/>
    <x v="59"/>
    <x v="3775"/>
  </r>
  <r>
    <x v="5"/>
    <x v="59"/>
    <x v="3776"/>
  </r>
  <r>
    <x v="5"/>
    <x v="59"/>
    <x v="3777"/>
  </r>
  <r>
    <x v="8"/>
    <x v="59"/>
    <x v="3778"/>
  </r>
  <r>
    <x v="6"/>
    <x v="59"/>
    <x v="3779"/>
  </r>
  <r>
    <x v="5"/>
    <x v="59"/>
    <x v="3780"/>
  </r>
  <r>
    <x v="5"/>
    <x v="59"/>
    <x v="3775"/>
  </r>
  <r>
    <x v="5"/>
    <x v="60"/>
    <x v="3781"/>
  </r>
  <r>
    <x v="5"/>
    <x v="60"/>
    <x v="3782"/>
  </r>
  <r>
    <x v="1"/>
    <x v="61"/>
    <x v="3783"/>
  </r>
  <r>
    <x v="5"/>
    <x v="61"/>
    <x v="3784"/>
  </r>
  <r>
    <x v="1"/>
    <x v="61"/>
    <x v="3783"/>
  </r>
  <r>
    <x v="5"/>
    <x v="61"/>
    <x v="3785"/>
  </r>
  <r>
    <x v="1"/>
    <x v="62"/>
    <x v="3786"/>
  </r>
  <r>
    <x v="6"/>
    <x v="62"/>
    <x v="3787"/>
  </r>
  <r>
    <x v="5"/>
    <x v="62"/>
    <x v="3788"/>
  </r>
  <r>
    <x v="1"/>
    <x v="63"/>
    <x v="3789"/>
  </r>
  <r>
    <x v="5"/>
    <x v="63"/>
    <x v="3790"/>
  </r>
  <r>
    <x v="6"/>
    <x v="64"/>
    <x v="3791"/>
  </r>
  <r>
    <x v="6"/>
    <x v="64"/>
    <x v="3792"/>
  </r>
  <r>
    <x v="5"/>
    <x v="64"/>
    <x v="3793"/>
  </r>
  <r>
    <x v="1"/>
    <x v="64"/>
    <x v="3794"/>
  </r>
  <r>
    <x v="6"/>
    <x v="64"/>
    <x v="3795"/>
  </r>
  <r>
    <x v="10"/>
    <x v="64"/>
    <x v="3796"/>
  </r>
  <r>
    <x v="5"/>
    <x v="64"/>
    <x v="3797"/>
  </r>
  <r>
    <x v="4"/>
    <x v="65"/>
    <x v="3798"/>
  </r>
  <r>
    <x v="5"/>
    <x v="65"/>
    <x v="3799"/>
  </r>
  <r>
    <x v="1"/>
    <x v="65"/>
    <x v="3800"/>
  </r>
  <r>
    <x v="5"/>
    <x v="65"/>
    <x v="3801"/>
  </r>
  <r>
    <x v="9"/>
    <x v="65"/>
    <x v="3802"/>
  </r>
  <r>
    <x v="5"/>
    <x v="66"/>
    <x v="3803"/>
  </r>
  <r>
    <x v="1"/>
    <x v="67"/>
    <x v="3804"/>
  </r>
  <r>
    <x v="5"/>
    <x v="67"/>
    <x v="3805"/>
  </r>
  <r>
    <x v="6"/>
    <x v="68"/>
    <x v="3806"/>
  </r>
  <r>
    <x v="7"/>
    <x v="68"/>
    <x v="3807"/>
  </r>
  <r>
    <x v="5"/>
    <x v="68"/>
    <x v="3808"/>
  </r>
  <r>
    <x v="5"/>
    <x v="69"/>
    <x v="3809"/>
  </r>
  <r>
    <x v="5"/>
    <x v="70"/>
    <x v="3810"/>
  </r>
  <r>
    <x v="4"/>
    <x v="70"/>
    <x v="3811"/>
  </r>
  <r>
    <x v="1"/>
    <x v="70"/>
    <x v="3812"/>
  </r>
  <r>
    <x v="5"/>
    <x v="71"/>
    <x v="3813"/>
  </r>
  <r>
    <x v="5"/>
    <x v="72"/>
    <x v="3814"/>
  </r>
  <r>
    <x v="5"/>
    <x v="72"/>
    <x v="3815"/>
  </r>
  <r>
    <x v="9"/>
    <x v="73"/>
    <x v="3816"/>
  </r>
  <r>
    <x v="17"/>
    <x v="74"/>
    <x v="38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4">
  <location ref="I1:J20" firstHeaderRow="1" firstDataRow="1" firstDataCol="1"/>
  <pivotFields count="3">
    <pivotField axis="axisRow" dataField="1" compact="0" showAll="0">
      <items count="19">
        <item x="1"/>
        <item x="6"/>
        <item x="11"/>
        <item x="2"/>
        <item x="5"/>
        <item x="0"/>
        <item x="9"/>
        <item x="4"/>
        <item x="13"/>
        <item x="12"/>
        <item x="7"/>
        <item x="14"/>
        <item x="8"/>
        <item x="15"/>
        <item x="10"/>
        <item x="16"/>
        <item x="3"/>
        <item x="17"/>
        <item t="default"/>
      </items>
    </pivotField>
    <pivotField compact="0" showAll="0">
      <items count="76"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74"/>
        <item t="default"/>
      </items>
    </pivotField>
    <pivotField compact="0" showAll="0">
      <items count="3819">
        <item x="1885"/>
        <item x="846"/>
        <item x="600"/>
        <item x="951"/>
        <item x="3538"/>
        <item x="2198"/>
        <item x="3098"/>
        <item x="135"/>
        <item x="491"/>
        <item x="2558"/>
        <item x="650"/>
        <item x="1497"/>
        <item x="2543"/>
        <item x="1799"/>
        <item x="2130"/>
        <item x="2690"/>
        <item x="2748"/>
        <item x="1617"/>
        <item x="3359"/>
        <item x="724"/>
        <item x="2840"/>
        <item x="80"/>
        <item x="2861"/>
        <item x="3462"/>
        <item x="598"/>
        <item x="2825"/>
        <item x="383"/>
        <item x="902"/>
        <item x="1471"/>
        <item x="1043"/>
        <item x="418"/>
        <item x="2556"/>
        <item x="508"/>
        <item x="2676"/>
        <item x="1230"/>
        <item x="2421"/>
        <item x="2818"/>
        <item x="3670"/>
        <item x="3718"/>
        <item x="284"/>
        <item x="1820"/>
        <item x="2564"/>
        <item x="357"/>
        <item x="2366"/>
        <item x="2757"/>
        <item x="263"/>
        <item x="3104"/>
        <item x="561"/>
        <item x="434"/>
        <item x="2224"/>
        <item x="3114"/>
        <item x="1448"/>
        <item x="404"/>
        <item x="406"/>
        <item x="2936"/>
        <item x="3352"/>
        <item x="1191"/>
        <item x="1115"/>
        <item x="1138"/>
        <item x="2797"/>
        <item x="1965"/>
        <item x="1060"/>
        <item x="3612"/>
        <item x="2812"/>
        <item x="92"/>
        <item x="957"/>
        <item x="671"/>
        <item x="900"/>
        <item x="1435"/>
        <item x="2811"/>
        <item x="1942"/>
        <item x="2000"/>
        <item x="2337"/>
        <item x="472"/>
        <item x="213"/>
        <item x="3295"/>
        <item x="1335"/>
        <item x="3097"/>
        <item x="431"/>
        <item x="3583"/>
        <item x="3461"/>
        <item x="565"/>
        <item x="1544"/>
        <item x="1324"/>
        <item x="905"/>
        <item x="1569"/>
        <item x="1832"/>
        <item x="2942"/>
        <item x="3576"/>
        <item x="2552"/>
        <item x="1693"/>
        <item x="2547"/>
        <item x="1220"/>
        <item x="1514"/>
        <item x="2444"/>
        <item x="3283"/>
        <item x="1891"/>
        <item x="3015"/>
        <item x="3457"/>
        <item x="562"/>
        <item x="669"/>
        <item x="2013"/>
        <item x="1531"/>
        <item x="714"/>
        <item x="1084"/>
        <item x="61"/>
        <item x="1257"/>
        <item x="592"/>
        <item x="3254"/>
        <item x="513"/>
        <item x="3679"/>
        <item x="3119"/>
        <item x="2785"/>
        <item x="655"/>
        <item x="2306"/>
        <item x="360"/>
        <item x="2291"/>
        <item x="1981"/>
        <item x="1861"/>
        <item x="692"/>
        <item x="1021"/>
        <item x="3518"/>
        <item x="3476"/>
        <item x="843"/>
        <item x="1064"/>
        <item x="2593"/>
        <item x="918"/>
        <item x="322"/>
        <item x="2755"/>
        <item x="1632"/>
        <item x="1380"/>
        <item x="2289"/>
        <item x="654"/>
        <item x="2018"/>
        <item x="3400"/>
        <item x="384"/>
        <item x="3403"/>
        <item x="3017"/>
        <item x="2484"/>
        <item x="3155"/>
        <item x="3499"/>
        <item x="2252"/>
        <item x="2845"/>
        <item x="3304"/>
        <item x="3624"/>
        <item x="3478"/>
        <item x="892"/>
        <item x="840"/>
        <item x="3460"/>
        <item x="2086"/>
        <item x="2490"/>
        <item x="331"/>
        <item x="144"/>
        <item x="179"/>
        <item x="1716"/>
        <item x="2618"/>
        <item x="3084"/>
        <item x="3429"/>
        <item x="3427"/>
        <item x="2420"/>
        <item x="3134"/>
        <item x="2397"/>
        <item x="1438"/>
        <item x="1399"/>
        <item x="1915"/>
        <item x="2073"/>
        <item x="2109"/>
        <item x="41"/>
        <item x="2249"/>
        <item x="3239"/>
        <item x="3572"/>
        <item x="54"/>
        <item x="1057"/>
        <item x="3561"/>
        <item x="3012"/>
        <item x="1392"/>
        <item x="507"/>
        <item x="3722"/>
        <item x="2383"/>
        <item x="2896"/>
        <item x="3629"/>
        <item x="1421"/>
        <item x="2871"/>
        <item x="226"/>
        <item x="3344"/>
        <item x="3243"/>
        <item x="3807"/>
        <item x="2631"/>
        <item x="2293"/>
        <item x="2775"/>
        <item x="3323"/>
        <item x="3369"/>
        <item x="3642"/>
        <item x="3469"/>
        <item x="3619"/>
        <item x="73"/>
        <item x="49"/>
        <item x="815"/>
        <item x="55"/>
        <item x="1743"/>
        <item x="3183"/>
        <item x="275"/>
        <item x="625"/>
        <item x="3398"/>
        <item x="25"/>
        <item x="771"/>
        <item x="3588"/>
        <item x="2685"/>
        <item x="2147"/>
        <item x="1236"/>
        <item x="510"/>
        <item x="1633"/>
        <item x="758"/>
        <item x="2253"/>
        <item x="2978"/>
        <item x="2956"/>
        <item x="907"/>
        <item x="2848"/>
        <item x="154"/>
        <item x="252"/>
        <item x="3764"/>
        <item x="3671"/>
        <item x="3487"/>
        <item x="837"/>
        <item x="2347"/>
        <item x="1383"/>
        <item x="1205"/>
        <item x="3592"/>
        <item x="3598"/>
        <item x="2760"/>
        <item x="1650"/>
        <item x="1039"/>
        <item x="2623"/>
        <item x="2259"/>
        <item x="925"/>
        <item x="3007"/>
        <item x="3076"/>
        <item x="792"/>
        <item x="1584"/>
        <item x="525"/>
        <item x="1610"/>
        <item x="3280"/>
        <item x="1269"/>
        <item x="150"/>
        <item x="3367"/>
        <item x="835"/>
        <item x="1353"/>
        <item x="1288"/>
        <item x="836"/>
        <item x="1289"/>
        <item x="534"/>
        <item x="2563"/>
        <item x="636"/>
        <item x="820"/>
        <item x="1782"/>
        <item x="1451"/>
        <item x="2174"/>
        <item x="2576"/>
        <item x="37"/>
        <item x="289"/>
        <item x="452"/>
        <item x="3404"/>
        <item x="2479"/>
        <item x="1423"/>
        <item x="3336"/>
        <item x="2288"/>
        <item x="1869"/>
        <item x="3603"/>
        <item x="366"/>
        <item x="931"/>
        <item x="1757"/>
        <item x="3001"/>
        <item x="505"/>
        <item x="2872"/>
        <item x="2648"/>
        <item x="1024"/>
        <item x="2616"/>
        <item x="362"/>
        <item x="536"/>
        <item x="2262"/>
        <item x="2292"/>
        <item x="2243"/>
        <item x="2781"/>
        <item x="1442"/>
        <item x="3199"/>
        <item x="3658"/>
        <item x="295"/>
        <item x="1862"/>
        <item x="574"/>
        <item x="790"/>
        <item x="2376"/>
        <item x="1225"/>
        <item x="1810"/>
        <item x="1760"/>
        <item x="1883"/>
        <item x="3164"/>
        <item x="214"/>
        <item x="539"/>
        <item x="3056"/>
        <item x="2035"/>
        <item x="1076"/>
        <item x="537"/>
        <item x="50"/>
        <item x="1481"/>
        <item x="2876"/>
        <item x="582"/>
        <item x="2178"/>
        <item x="3803"/>
        <item x="2689"/>
        <item x="3073"/>
        <item x="2771"/>
        <item x="3353"/>
        <item x="286"/>
        <item x="656"/>
        <item x="40"/>
        <item x="1759"/>
        <item x="1495"/>
        <item x="3057"/>
        <item x="1855"/>
        <item x="1664"/>
        <item x="1673"/>
        <item x="1087"/>
        <item x="3002"/>
        <item x="1706"/>
        <item x="3492"/>
        <item x="3749"/>
        <item x="2029"/>
        <item x="1773"/>
        <item x="2168"/>
        <item x="3240"/>
        <item x="3005"/>
        <item x="2324"/>
        <item x="3795"/>
        <item x="3067"/>
        <item x="3680"/>
        <item x="1951"/>
        <item x="1416"/>
        <item x="3742"/>
        <item x="66"/>
        <item x="3222"/>
        <item x="1171"/>
        <item x="1293"/>
        <item x="471"/>
        <item x="3757"/>
        <item x="3206"/>
        <item x="2880"/>
        <item x="3481"/>
        <item x="3804"/>
        <item x="2736"/>
        <item x="2967"/>
        <item x="2167"/>
        <item x="3105"/>
        <item x="3740"/>
        <item x="857"/>
        <item x="2389"/>
        <item x="1524"/>
        <item x="2181"/>
        <item x="1091"/>
        <item x="2669"/>
        <item x="2517"/>
        <item x="2363"/>
        <item x="2728"/>
        <item x="2316"/>
        <item x="594"/>
        <item x="2300"/>
        <item x="260"/>
        <item x="152"/>
        <item x="211"/>
        <item x="699"/>
        <item x="982"/>
        <item x="2131"/>
        <item x="317"/>
        <item x="1089"/>
        <item x="712"/>
        <item x="2766"/>
        <item x="1722"/>
        <item x="2632"/>
        <item x="2226"/>
        <item x="1546"/>
        <item x="612"/>
        <item x="1009"/>
        <item x="3746"/>
        <item x="2164"/>
        <item x="3158"/>
        <item x="811"/>
        <item x="1943"/>
        <item x="2628"/>
        <item x="1401"/>
        <item x="535"/>
        <item x="1666"/>
        <item x="2491"/>
        <item x="1443"/>
        <item x="2146"/>
        <item x="1248"/>
        <item x="3266"/>
        <item x="168"/>
        <item x="218"/>
        <item x="1967"/>
        <item x="3593"/>
        <item x="3432"/>
        <item x="3649"/>
        <item x="793"/>
        <item x="1959"/>
        <item x="803"/>
        <item x="2435"/>
        <item x="1385"/>
        <item x="413"/>
        <item x="310"/>
        <item x="2585"/>
        <item x="2599"/>
        <item x="304"/>
        <item x="3634"/>
        <item x="350"/>
        <item x="3545"/>
        <item x="1181"/>
        <item x="3653"/>
        <item x="1873"/>
        <item x="1818"/>
        <item x="1232"/>
        <item x="191"/>
        <item x="3230"/>
        <item x="1628"/>
        <item x="97"/>
        <item x="1047"/>
        <item x="2756"/>
        <item x="2244"/>
        <item x="1814"/>
        <item x="335"/>
        <item x="3689"/>
        <item x="1956"/>
        <item x="3425"/>
        <item x="1834"/>
        <item x="3728"/>
        <item x="2567"/>
        <item x="165"/>
        <item x="176"/>
        <item x="1989"/>
        <item x="2116"/>
        <item x="3789"/>
        <item x="1565"/>
        <item x="433"/>
        <item x="475"/>
        <item x="1740"/>
        <item x="3083"/>
        <item x="806"/>
        <item x="2730"/>
        <item x="1146"/>
        <item x="2274"/>
        <item x="722"/>
        <item x="3528"/>
        <item x="1233"/>
        <item x="1034"/>
        <item x="3311"/>
        <item x="1252"/>
        <item x="1296"/>
        <item x="1364"/>
        <item x="3701"/>
        <item x="246"/>
        <item x="3715"/>
        <item x="3241"/>
        <item x="804"/>
        <item x="949"/>
        <item x="1573"/>
        <item x="1124"/>
        <item x="1549"/>
        <item x="711"/>
        <item x="2106"/>
        <item x="208"/>
        <item x="207"/>
        <item x="2054"/>
        <item x="3331"/>
        <item x="532"/>
        <item x="325"/>
        <item x="560"/>
        <item x="2340"/>
        <item x="874"/>
        <item x="48"/>
        <item x="187"/>
        <item x="1332"/>
        <item x="3608"/>
        <item x="2496"/>
        <item x="2992"/>
        <item x="2472"/>
        <item x="3317"/>
        <item x="3250"/>
        <item x="1477"/>
        <item x="466"/>
        <item x="924"/>
        <item x="2769"/>
        <item x="1661"/>
        <item x="1000"/>
        <item x="3092"/>
        <item x="1254"/>
        <item x="2830"/>
        <item x="3176"/>
        <item x="1478"/>
        <item x="392"/>
        <item x="2159"/>
        <item x="2656"/>
        <item x="2410"/>
        <item x="1906"/>
        <item x="2197"/>
        <item x="603"/>
        <item x="1687"/>
        <item x="953"/>
        <item x="989"/>
        <item x="1066"/>
        <item x="2037"/>
        <item x="1602"/>
        <item x="2897"/>
        <item x="3113"/>
        <item x="3776"/>
        <item x="420"/>
        <item x="622"/>
        <item x="1373"/>
        <item x="2974"/>
        <item x="3157"/>
        <item x="585"/>
        <item x="1483"/>
        <item x="1277"/>
        <item x="2111"/>
        <item x="1197"/>
        <item x="627"/>
        <item x="1847"/>
        <item x="1903"/>
        <item x="148"/>
        <item x="3327"/>
        <item x="3210"/>
        <item x="2724"/>
        <item x="703"/>
        <item x="1240"/>
        <item x="628"/>
        <item x="2025"/>
        <item x="3626"/>
        <item x="779"/>
        <item x="701"/>
        <item x="88"/>
        <item x="1300"/>
        <item x="269"/>
        <item x="2763"/>
        <item x="227"/>
        <item x="3357"/>
        <item x="990"/>
        <item x="2014"/>
        <item x="2795"/>
        <item x="2221"/>
        <item x="890"/>
        <item x="3202"/>
        <item x="2422"/>
        <item x="2456"/>
        <item x="164"/>
        <item x="93"/>
        <item x="2661"/>
        <item x="352"/>
        <item x="1696"/>
        <item x="171"/>
        <item x="3391"/>
        <item x="3368"/>
        <item x="3663"/>
        <item x="1339"/>
        <item x="3771"/>
        <item x="2358"/>
        <item x="2464"/>
        <item x="2327"/>
        <item x="1958"/>
        <item x="1008"/>
        <item x="1681"/>
        <item x="1791"/>
        <item x="209"/>
        <item x="2489"/>
        <item x="3708"/>
        <item x="3064"/>
        <item x="3808"/>
        <item x="282"/>
        <item x="1955"/>
        <item x="1322"/>
        <item x="329"/>
        <item x="973"/>
        <item x="1580"/>
        <item x="1243"/>
        <item x="1960"/>
        <item x="1028"/>
        <item x="3141"/>
        <item x="3537"/>
        <item x="865"/>
        <item x="2562"/>
        <item x="935"/>
        <item x="1574"/>
        <item x="3233"/>
        <item x="2898"/>
        <item x="2431"/>
        <item x="3498"/>
        <item x="915"/>
        <item x="2882"/>
        <item x="1189"/>
        <item x="2119"/>
        <item x="46"/>
        <item x="222"/>
        <item x="3016"/>
        <item x="2031"/>
        <item x="3380"/>
        <item x="2323"/>
        <item x="789"/>
        <item x="3564"/>
        <item x="2052"/>
        <item x="3370"/>
        <item x="1098"/>
        <item x="1910"/>
        <item x="2466"/>
        <item x="167"/>
        <item x="1164"/>
        <item x="2784"/>
        <item x="2395"/>
        <item x="2396"/>
        <item x="704"/>
        <item x="1626"/>
        <item x="1970"/>
        <item x="2703"/>
        <item x="18"/>
        <item x="398"/>
        <item x="3358"/>
        <item x="2868"/>
        <item x="1881"/>
        <item x="1429"/>
        <item x="1318"/>
        <item x="1190"/>
        <item x="706"/>
        <item x="345"/>
        <item x="2087"/>
        <item x="2098"/>
        <item x="3385"/>
        <item x="382"/>
        <item x="780"/>
        <item x="550"/>
        <item x="1930"/>
        <item x="1165"/>
        <item x="1211"/>
        <item x="3118"/>
        <item x="1518"/>
        <item x="899"/>
        <item x="1669"/>
        <item x="2335"/>
        <item x="3625"/>
        <item x="886"/>
        <item x="3144"/>
        <item x="454"/>
        <item x="3610"/>
        <item x="2133"/>
        <item x="2477"/>
        <item x="3497"/>
        <item x="2217"/>
        <item x="1446"/>
        <item x="1307"/>
        <item x="2933"/>
        <item x="1054"/>
        <item x="3604"/>
        <item x="1692"/>
        <item x="3473"/>
        <item x="2310"/>
        <item x="1605"/>
        <item x="639"/>
        <item x="1783"/>
        <item x="1987"/>
        <item x="409"/>
        <item x="1145"/>
        <item x="1376"/>
        <item x="1370"/>
        <item x="3077"/>
        <item x="1842"/>
        <item x="1530"/>
        <item x="358"/>
        <item x="3609"/>
        <item x="665"/>
        <item x="2318"/>
        <item x="3151"/>
        <item x="1797"/>
        <item x="1223"/>
        <item x="1274"/>
        <item x="3071"/>
        <item x="2917"/>
        <item x="1340"/>
        <item x="1239"/>
        <item x="2437"/>
        <item x="251"/>
        <item x="833"/>
        <item x="2321"/>
        <item x="649"/>
        <item x="2016"/>
        <item x="3211"/>
        <item x="370"/>
        <item x="2726"/>
        <item x="2286"/>
        <item x="760"/>
        <item x="2711"/>
        <item x="3189"/>
        <item x="3551"/>
        <item x="2034"/>
        <item x="1378"/>
        <item x="3812"/>
        <item x="3775"/>
        <item x="244"/>
        <item x="1382"/>
        <item x="570"/>
        <item x="2858"/>
        <item x="866"/>
        <item x="1793"/>
        <item x="1186"/>
        <item x="3477"/>
        <item x="3045"/>
        <item x="2336"/>
        <item x="3349"/>
        <item x="3790"/>
        <item x="3150"/>
        <item x="2537"/>
        <item x="204"/>
        <item x="3760"/>
        <item x="194"/>
        <item x="183"/>
        <item x="380"/>
        <item x="1107"/>
        <item x="2869"/>
        <item x="1858"/>
        <item x="378"/>
        <item x="2362"/>
        <item x="3061"/>
        <item x="3532"/>
        <item x="3274"/>
        <item x="2434"/>
        <item x="57"/>
        <item x="3801"/>
        <item x="2254"/>
        <item x="983"/>
        <item x="667"/>
        <item x="437"/>
        <item x="1999"/>
        <item x="2874"/>
        <item x="2758"/>
        <item x="407"/>
        <item x="1978"/>
        <item x="2708"/>
        <item x="504"/>
        <item x="428"/>
        <item x="184"/>
        <item x="2213"/>
        <item x="2342"/>
        <item x="124"/>
        <item x="2297"/>
        <item x="1882"/>
        <item x="673"/>
        <item x="2107"/>
        <item x="2101"/>
        <item x="1506"/>
        <item x="2118"/>
        <item x="1144"/>
        <item x="674"/>
        <item x="2883"/>
        <item x="2516"/>
        <item x="2673"/>
        <item x="1554"/>
        <item x="3647"/>
        <item x="2418"/>
        <item x="2161"/>
        <item x="1857"/>
        <item x="1837"/>
        <item x="2480"/>
        <item x="2725"/>
        <item x="964"/>
        <item x="554"/>
        <item x="356"/>
        <item x="3617"/>
        <item x="2060"/>
        <item x="1511"/>
        <item x="3601"/>
        <item x="3004"/>
        <item x="3116"/>
        <item x="2330"/>
        <item x="3716"/>
        <item x="1717"/>
        <item x="3123"/>
        <item x="2446"/>
        <item x="2162"/>
        <item x="1849"/>
        <item x="3030"/>
        <item x="2541"/>
        <item x="2598"/>
        <item x="3106"/>
        <item x="3568"/>
        <item x="2504"/>
        <item x="1032"/>
        <item x="445"/>
        <item x="96"/>
        <item x="2842"/>
        <item x="976"/>
        <item x="1920"/>
        <item x="2712"/>
        <item x="697"/>
        <item x="2186"/>
        <item x="3814"/>
        <item x="2662"/>
        <item x="177"/>
        <item x="948"/>
        <item x="1328"/>
        <item x="3187"/>
        <item x="1600"/>
        <item x="2691"/>
        <item x="31"/>
        <item x="258"/>
        <item x="2856"/>
        <item x="3549"/>
        <item x="3298"/>
        <item x="197"/>
        <item x="1649"/>
        <item x="694"/>
        <item x="2139"/>
        <item x="1331"/>
        <item x="2045"/>
        <item x="3156"/>
        <item x="2668"/>
        <item x="1886"/>
        <item x="1491"/>
        <item x="3411"/>
        <item x="293"/>
        <item x="149"/>
        <item x="3091"/>
        <item x="2260"/>
        <item x="3792"/>
        <item x="3366"/>
        <item x="2688"/>
        <item x="838"/>
        <item x="3185"/>
        <item x="2127"/>
        <item x="3320"/>
        <item x="583"/>
        <item x="3495"/>
        <item x="2627"/>
        <item x="2039"/>
        <item x="3249"/>
        <item x="3531"/>
        <item x="77"/>
        <item x="3590"/>
        <item x="860"/>
        <item x="3515"/>
        <item x="2239"/>
        <item x="1280"/>
        <item x="1493"/>
        <item x="1819"/>
        <item x="2525"/>
        <item x="3751"/>
        <item x="3800"/>
        <item x="2534"/>
        <item x="2105"/>
        <item x="1682"/>
        <item x="2667"/>
        <item x="1283"/>
        <item x="3147"/>
        <item x="1338"/>
        <item x="1932"/>
        <item x="2207"/>
        <item x="1026"/>
        <item x="1118"/>
        <item x="2981"/>
        <item x="3159"/>
        <item x="3024"/>
        <item x="316"/>
        <item x="3618"/>
        <item x="700"/>
        <item x="2027"/>
        <item x="3107"/>
        <item x="3000"/>
        <item x="3192"/>
        <item x="3738"/>
        <item x="1778"/>
        <item x="1405"/>
        <item x="2704"/>
        <item x="822"/>
        <item x="809"/>
        <item x="2980"/>
        <item x="3769"/>
        <item x="1798"/>
        <item x="2904"/>
        <item x="2379"/>
        <item x="3443"/>
        <item x="1897"/>
        <item x="250"/>
        <item x="1769"/>
        <item x="2935"/>
        <item x="1415"/>
        <item x="363"/>
        <item x="1114"/>
        <item x="2969"/>
        <item x="240"/>
        <item x="577"/>
        <item x="3035"/>
        <item x="1785"/>
        <item x="217"/>
        <item x="2333"/>
        <item x="2535"/>
        <item x="239"/>
        <item x="773"/>
        <item x="3252"/>
        <item x="1563"/>
        <item x="1430"/>
        <item x="834"/>
        <item x="3539"/>
        <item x="1337"/>
        <item x="145"/>
        <item x="575"/>
        <item x="1320"/>
        <item x="2112"/>
        <item x="2279"/>
        <item x="529"/>
        <item x="1763"/>
        <item x="3196"/>
        <item x="1023"/>
        <item x="2961"/>
        <item x="1247"/>
        <item x="388"/>
        <item x="1594"/>
        <item x="2307"/>
        <item x="447"/>
        <item x="747"/>
        <item x="1113"/>
        <item x="3075"/>
        <item x="810"/>
        <item x="2374"/>
        <item x="3557"/>
        <item x="3806"/>
        <item x="1597"/>
        <item x="587"/>
        <item x="3413"/>
        <item x="2512"/>
        <item x="763"/>
        <item x="248"/>
        <item x="509"/>
        <item x="2977"/>
        <item x="970"/>
        <item x="2778"/>
        <item x="1613"/>
        <item x="1850"/>
        <item x="72"/>
        <item x="1709"/>
        <item x="1833"/>
        <item x="3217"/>
        <item x="1623"/>
        <item x="1210"/>
        <item x="1036"/>
        <item x="934"/>
        <item x="1505"/>
        <item x="2205"/>
        <item x="848"/>
        <item x="332"/>
        <item x="2006"/>
        <item x="2256"/>
        <item x="394"/>
        <item x="3452"/>
        <item x="2108"/>
        <item x="851"/>
        <item x="1500"/>
        <item x="3168"/>
        <item x="2507"/>
        <item x="3415"/>
        <item x="992"/>
        <item x="2470"/>
        <item x="1976"/>
        <item x="2550"/>
        <item x="3621"/>
        <item x="1327"/>
        <item x="2580"/>
        <item x="3527"/>
        <item x="3031"/>
        <item x="756"/>
        <item x="750"/>
        <item x="1747"/>
        <item x="2200"/>
        <item x="611"/>
        <item x="3068"/>
        <item x="1457"/>
        <item x="2826"/>
        <item x="2949"/>
        <item x="3482"/>
        <item x="751"/>
        <item x="337"/>
        <item x="3044"/>
        <item x="3660"/>
        <item x="290"/>
        <item x="686"/>
        <item x="3778"/>
        <item x="740"/>
        <item x="1994"/>
        <item x="3668"/>
        <item x="1374"/>
        <item x="1102"/>
        <item x="385"/>
        <item x="3410"/>
        <item x="3772"/>
        <item x="2281"/>
        <item x="2393"/>
        <item x="199"/>
        <item x="1537"/>
        <item x="3767"/>
        <item x="3694"/>
        <item x="10"/>
        <item x="3719"/>
        <item x="1909"/>
        <item x="3036"/>
        <item x="2424"/>
        <item x="2914"/>
        <item x="2780"/>
        <item x="1667"/>
        <item x="2076"/>
        <item x="1095"/>
        <item x="770"/>
        <item x="91"/>
        <item x="301"/>
        <item x="2494"/>
        <item x="2805"/>
        <item x="2063"/>
        <item x="2707"/>
        <item x="2889"/>
        <item x="2751"/>
        <item x="3213"/>
        <item x="2492"/>
        <item x="1040"/>
        <item x="832"/>
        <item x="1221"/>
        <item x="2610"/>
        <item x="1828"/>
        <item x="2153"/>
        <item x="3312"/>
        <item x="2450"/>
        <item x="2988"/>
        <item x="2519"/>
        <item x="784"/>
        <item x="2382"/>
        <item x="391"/>
        <item x="3387"/>
        <item x="1541"/>
        <item x="3363"/>
        <item x="1585"/>
        <item x="1786"/>
        <item x="1779"/>
        <item x="3676"/>
        <item x="3054"/>
        <item x="1993"/>
        <item x="2733"/>
        <item x="1871"/>
        <item x="1949"/>
        <item x="2326"/>
        <item x="1486"/>
        <item x="3408"/>
        <item x="919"/>
        <item x="2295"/>
        <item x="11"/>
        <item x="2851"/>
        <item x="2829"/>
        <item x="1344"/>
        <item x="3049"/>
        <item x="1729"/>
        <item x="1125"/>
        <item x="824"/>
        <item x="1196"/>
        <item x="3797"/>
        <item x="2208"/>
        <item x="2566"/>
        <item x="3628"/>
        <item x="2913"/>
        <item x="3534"/>
        <item x="2764"/>
        <item x="1634"/>
        <item x="579"/>
        <item x="2043"/>
        <item x="785"/>
        <item x="690"/>
        <item x="2941"/>
        <item x="2626"/>
        <item x="3032"/>
        <item x="3355"/>
        <item x="3635"/>
        <item x="3585"/>
        <item x="2853"/>
        <item x="855"/>
        <item x="1811"/>
        <item x="2839"/>
        <item x="2149"/>
        <item x="2857"/>
        <item x="802"/>
        <item x="1461"/>
        <item x="3810"/>
        <item x="1945"/>
        <item x="619"/>
        <item x="376"/>
        <item x="998"/>
        <item x="439"/>
        <item x="623"/>
        <item x="528"/>
        <item x="3586"/>
        <item x="3269"/>
        <item x="2506"/>
        <item x="2012"/>
        <item x="2091"/>
        <item x="2007"/>
        <item x="873"/>
        <item x="3737"/>
        <item x="448"/>
        <item x="2620"/>
        <item x="2890"/>
        <item x="2866"/>
        <item x="2862"/>
        <item x="768"/>
        <item x="2893"/>
        <item x="551"/>
        <item x="1619"/>
        <item x="339"/>
        <item x="526"/>
        <item x="3474"/>
        <item x="291"/>
        <item x="3236"/>
        <item x="631"/>
        <item x="2809"/>
        <item x="2474"/>
        <item x="3426"/>
        <item x="2677"/>
        <item x="1116"/>
        <item x="1560"/>
        <item x="1347"/>
        <item x="2943"/>
        <item x="3475"/>
        <item x="1342"/>
        <item x="1928"/>
        <item x="3652"/>
        <item x="379"/>
        <item x="3412"/>
        <item x="3361"/>
        <item x="3666"/>
        <item x="3178"/>
        <item x="1675"/>
        <item x="705"/>
        <item x="1215"/>
        <item x="3135"/>
        <item x="3516"/>
        <item x="1642"/>
        <item x="3805"/>
        <item x="3488"/>
        <item x="3209"/>
        <item x="796"/>
        <item x="29"/>
        <item x="3276"/>
        <item x="318"/>
        <item x="3811"/>
        <item x="231"/>
        <item x="3730"/>
        <item x="841"/>
        <item x="1476"/>
        <item x="2257"/>
        <item x="617"/>
        <item x="3770"/>
        <item x="3136"/>
        <item x="3547"/>
        <item x="2731"/>
        <item x="2285"/>
        <item x="894"/>
        <item x="333"/>
        <item x="122"/>
        <item x="1924"/>
        <item x="105"/>
        <item x="3444"/>
        <item x="410"/>
        <item x="3397"/>
        <item x="3090"/>
        <item x="816"/>
        <item x="608"/>
        <item x="81"/>
        <item x="2445"/>
        <item x="15"/>
        <item x="2104"/>
        <item x="3587"/>
        <item x="805"/>
        <item x="2822"/>
        <item x="2900"/>
        <item x="2467"/>
        <item x="3638"/>
        <item x="98"/>
        <item x="274"/>
        <item x="969"/>
        <item x="3041"/>
        <item x="1123"/>
        <item x="1304"/>
        <item x="2261"/>
        <item x="954"/>
        <item x="1346"/>
        <item x="457"/>
        <item x="2064"/>
        <item x="684"/>
        <item x="140"/>
        <item x="3226"/>
        <item x="2649"/>
        <item x="2135"/>
        <item x="113"/>
        <item x="2787"/>
        <item x="3500"/>
        <item x="3020"/>
        <item x="2399"/>
        <item x="2163"/>
        <item x="1609"/>
        <item x="1714"/>
        <item x="1005"/>
        <item x="3599"/>
        <item x="2754"/>
        <item x="2841"/>
        <item x="3401"/>
        <item x="3526"/>
        <item x="3615"/>
        <item x="242"/>
        <item x="3704"/>
        <item x="3535"/>
        <item x="2195"/>
        <item x="311"/>
        <item x="2074"/>
        <item x="3573"/>
        <item x="1482"/>
        <item x="3686"/>
        <item x="2387"/>
        <item x="2538"/>
        <item x="3620"/>
        <item x="334"/>
        <item x="3132"/>
        <item x="2738"/>
        <item x="1925"/>
        <item x="1245"/>
        <item x="2350"/>
        <item x="1142"/>
        <item x="2881"/>
        <item x="2302"/>
        <item x="3128"/>
        <item x="2698"/>
        <item x="1866"/>
        <item x="1111"/>
        <item x="2824"/>
        <item x="963"/>
        <item x="638"/>
        <item x="438"/>
        <item x="540"/>
        <item x="544"/>
        <item x="273"/>
        <item x="545"/>
        <item x="1275"/>
        <item x="2241"/>
        <item x="3533"/>
        <item x="2062"/>
        <item x="2920"/>
        <item x="1357"/>
        <item x="3244"/>
        <item x="3268"/>
        <item x="517"/>
        <item x="2400"/>
        <item x="1341"/>
        <item x="2937"/>
        <item x="708"/>
        <item x="1464"/>
        <item x="328"/>
        <item x="3456"/>
        <item x="1170"/>
        <item x="1452"/>
        <item x="1281"/>
        <item x="403"/>
        <item x="182"/>
        <item x="3570"/>
        <item x="2643"/>
        <item x="1961"/>
        <item x="3449"/>
        <item x="1950"/>
        <item x="229"/>
        <item x="2129"/>
        <item x="1117"/>
        <item x="2836"/>
        <item x="1607"/>
        <item x="2800"/>
        <item x="2270"/>
        <item x="487"/>
        <item x="2465"/>
        <item x="3632"/>
        <item x="1558"/>
        <item x="943"/>
        <item x="3605"/>
        <item x="3669"/>
        <item x="2577"/>
        <item x="1788"/>
        <item x="2315"/>
        <item x="2622"/>
        <item x="1657"/>
        <item x="1816"/>
        <item x="1080"/>
        <item x="2963"/>
        <item x="1851"/>
        <item x="3297"/>
        <item x="1290"/>
        <item x="3508"/>
        <item x="1840"/>
        <item x="593"/>
        <item x="1843"/>
        <item x="3485"/>
        <item x="3220"/>
        <item x="2729"/>
        <item x="1587"/>
        <item x="1996"/>
        <item x="3328"/>
        <item x="3548"/>
        <item x="2004"/>
        <item x="1612"/>
        <item x="86"/>
        <item x="3111"/>
        <item x="3149"/>
        <item x="2793"/>
        <item x="2290"/>
        <item x="2272"/>
        <item x="1333"/>
        <item x="1774"/>
        <item x="2843"/>
        <item x="3278"/>
        <item x="243"/>
        <item x="3430"/>
        <item x="3451"/>
        <item x="2138"/>
        <item x="3227"/>
        <item x="137"/>
        <item x="1606"/>
        <item x="1022"/>
        <item x="3122"/>
        <item x="2723"/>
        <item x="1276"/>
        <item x="503"/>
        <item x="495"/>
        <item x="3308"/>
        <item x="3100"/>
        <item x="3459"/>
        <item x="3293"/>
        <item x="2457"/>
        <item x="3177"/>
        <item x="2640"/>
        <item x="2551"/>
        <item x="3008"/>
        <item x="2114"/>
        <item x="1980"/>
        <item x="220"/>
        <item x="89"/>
        <item x="3596"/>
        <item x="100"/>
        <item x="2968"/>
        <item x="543"/>
        <item x="2959"/>
        <item x="1131"/>
        <item x="2065"/>
        <item x="716"/>
        <item x="875"/>
        <item x="1249"/>
        <item x="2539"/>
        <item x="484"/>
        <item x="3702"/>
        <item x="3520"/>
        <item x="3080"/>
        <item x="3729"/>
        <item x="1670"/>
        <item x="3102"/>
        <item x="1863"/>
        <item x="3330"/>
        <item x="1049"/>
        <item x="3287"/>
        <item x="1286"/>
        <item x="709"/>
        <item x="2349"/>
        <item x="3229"/>
        <item x="3600"/>
        <item x="2487"/>
        <item x="3467"/>
        <item x="3416"/>
        <item x="1017"/>
        <item x="451"/>
        <item x="1764"/>
        <item x="1166"/>
        <item x="1313"/>
        <item x="2987"/>
        <item x="788"/>
        <item x="2454"/>
        <item x="2452"/>
        <item x="1528"/>
        <item x="1253"/>
        <item x="1222"/>
        <item x="830"/>
        <item x="1396"/>
        <item x="3065"/>
        <item x="2518"/>
        <item x="2398"/>
        <item x="2276"/>
        <item x="188"/>
        <item x="3173"/>
        <item x="1984"/>
        <item x="3709"/>
        <item x="621"/>
        <item x="869"/>
        <item x="3338"/>
        <item x="1163"/>
        <item x="3672"/>
        <item x="2021"/>
        <item x="3735"/>
        <item x="155"/>
        <item x="1645"/>
        <item x="2612"/>
        <item x="104"/>
        <item x="8"/>
        <item x="3798"/>
        <item x="1902"/>
        <item x="1311"/>
        <item x="3133"/>
        <item x="2360"/>
        <item x="68"/>
        <item x="480"/>
        <item x="3405"/>
        <item x="1096"/>
        <item x="67"/>
        <item x="1676"/>
        <item x="2536"/>
        <item x="1562"/>
        <item x="693"/>
        <item x="460"/>
        <item x="65"/>
        <item x="1566"/>
        <item x="1888"/>
        <item x="2603"/>
        <item x="898"/>
        <item x="3693"/>
        <item x="1944"/>
        <item x="519"/>
        <item x="2229"/>
        <item x="20"/>
        <item x="1905"/>
        <item x="459"/>
        <item x="2892"/>
        <item x="2891"/>
        <item x="101"/>
        <item x="2665"/>
        <item x="2250"/>
        <item x="3193"/>
        <item x="644"/>
        <item x="910"/>
        <item x="2051"/>
        <item x="1122"/>
        <item x="1156"/>
        <item x="872"/>
        <item x="216"/>
        <item x="3684"/>
        <item x="3305"/>
        <item x="1418"/>
        <item x="506"/>
        <item x="1768"/>
        <item x="960"/>
        <item x="1813"/>
        <item x="1390"/>
        <item x="3768"/>
        <item x="1178"/>
        <item x="2377"/>
        <item x="2222"/>
        <item x="1078"/>
        <item x="1890"/>
        <item x="597"/>
        <item x="3421"/>
        <item x="2011"/>
        <item x="2919"/>
        <item x="1030"/>
        <item x="1014"/>
        <item x="3675"/>
        <item x="2849"/>
        <item x="3655"/>
        <item x="3285"/>
        <item x="2999"/>
        <item x="196"/>
        <item x="3791"/>
        <item x="1360"/>
        <item x="3089"/>
        <item x="2602"/>
        <item x="2028"/>
        <item x="3014"/>
        <item x="3445"/>
        <item x="762"/>
        <item x="1326"/>
        <item x="2409"/>
        <item x="1273"/>
        <item x="173"/>
        <item x="2695"/>
        <item x="2192"/>
        <item x="3234"/>
        <item x="2816"/>
        <item x="3165"/>
        <item x="1412"/>
        <item x="1749"/>
        <item x="1198"/>
        <item x="2269"/>
        <item x="2542"/>
        <item x="3673"/>
        <item x="3571"/>
        <item x="1860"/>
        <item x="3322"/>
        <item x="2877"/>
        <item x="719"/>
        <item x="2895"/>
        <item x="1836"/>
        <item x="1784"/>
        <item x="305"/>
        <item x="2993"/>
        <item x="1192"/>
        <item x="2515"/>
        <item x="3025"/>
        <item x="607"/>
        <item x="3216"/>
        <item x="2741"/>
        <item x="121"/>
        <item x="1153"/>
        <item x="2089"/>
        <item x="1625"/>
        <item x="1730"/>
        <item x="3263"/>
        <item x="3315"/>
        <item x="2905"/>
        <item x="3816"/>
        <item x="3627"/>
        <item x="1599"/>
        <item x="2715"/>
        <item x="2727"/>
        <item x="3643"/>
        <item x="2312"/>
        <item x="2121"/>
        <item x="2828"/>
        <item x="2182"/>
        <item x="2151"/>
        <item x="1731"/>
        <item x="1825"/>
        <item x="377"/>
        <item x="3072"/>
        <item x="1278"/>
        <item x="125"/>
        <item x="170"/>
        <item x="2352"/>
        <item x="1264"/>
        <item x="1936"/>
        <item x="1707"/>
        <item x="3228"/>
        <item x="2451"/>
        <item x="2056"/>
        <item x="2693"/>
        <item x="871"/>
        <item x="881"/>
        <item x="2859"/>
        <item x="1356"/>
        <item x="3699"/>
        <item x="1104"/>
        <item x="500"/>
        <item x="2782"/>
        <item x="1831"/>
        <item x="3040"/>
        <item x="1827"/>
        <item x="1734"/>
        <item x="1704"/>
        <item x="2718"/>
        <item x="2227"/>
        <item x="3546"/>
        <item x="1208"/>
        <item x="2384"/>
        <item x="652"/>
        <item x="2448"/>
        <item x="1207"/>
        <item x="308"/>
        <item x="1992"/>
        <item x="736"/>
        <item x="878"/>
        <item x="440"/>
        <item x="2463"/>
        <item x="3038"/>
        <item x="69"/>
        <item x="1004"/>
        <item x="1543"/>
        <item x="1556"/>
        <item x="1367"/>
        <item x="1941"/>
        <item x="3055"/>
        <item x="1724"/>
        <item x="419"/>
        <item x="3087"/>
        <item x="2579"/>
        <item x="2440"/>
        <item x="3223"/>
        <item x="3143"/>
        <item x="2962"/>
        <item x="2560"/>
        <item x="3784"/>
        <item x="688"/>
        <item x="2371"/>
        <item x="2123"/>
        <item x="1241"/>
        <item x="1823"/>
        <item x="1001"/>
        <item x="845"/>
        <item x="646"/>
        <item x="56"/>
        <item x="2791"/>
        <item x="702"/>
        <item x="974"/>
        <item x="2171"/>
        <item x="2660"/>
        <item x="522"/>
        <item x="917"/>
        <item x="3783"/>
        <item x="2779"/>
        <item x="3597"/>
        <item x="2441"/>
        <item x="1162"/>
        <item x="1213"/>
        <item x="3058"/>
        <item x="566"/>
        <item x="3384"/>
        <item x="2701"/>
        <item x="453"/>
        <item x="1258"/>
        <item x="933"/>
        <item x="1643"/>
        <item x="1758"/>
        <item x="2005"/>
        <item x="247"/>
        <item x="2348"/>
        <item x="1977"/>
        <item x="1460"/>
        <item x="1802"/>
        <item x="3306"/>
        <item x="589"/>
        <item x="163"/>
        <item x="2903"/>
        <item x="2709"/>
        <item x="1550"/>
        <item x="1407"/>
        <item x="1744"/>
        <item x="3434"/>
        <item x="885"/>
        <item x="1112"/>
        <item x="643"/>
        <item x="2412"/>
        <item x="3381"/>
        <item x="676"/>
        <item x="501"/>
        <item x="3139"/>
        <item x="254"/>
        <item x="3296"/>
        <item x="1345"/>
        <item x="1070"/>
        <item x="813"/>
        <item x="3664"/>
        <item x="1538"/>
        <item x="880"/>
        <item x="1868"/>
        <item x="2594"/>
        <item x="109"/>
        <item x="3565"/>
        <item x="2582"/>
        <item x="1539"/>
        <item x="2759"/>
        <item x="1899"/>
        <item x="520"/>
        <item x="465"/>
        <item x="2343"/>
        <item x="1907"/>
        <item x="2965"/>
        <item x="664"/>
        <item x="464"/>
        <item x="1068"/>
        <item x="3325"/>
        <item x="3414"/>
        <item x="330"/>
        <item x="3550"/>
        <item x="945"/>
        <item x="1652"/>
        <item x="365"/>
        <item x="2218"/>
        <item x="3101"/>
        <item x="2125"/>
        <item x="3290"/>
        <item x="696"/>
        <item x="2996"/>
        <item x="2950"/>
        <item x="3006"/>
        <item x="1427"/>
        <item x="849"/>
        <item x="984"/>
        <item x="2478"/>
        <item x="298"/>
        <item x="3470"/>
        <item x="2767"/>
        <item x="2128"/>
        <item x="3758"/>
        <item x="3198"/>
        <item x="3099"/>
        <item x="1700"/>
        <item x="1485"/>
        <item x="2388"/>
        <item x="530"/>
        <item x="2462"/>
        <item x="114"/>
        <item x="2923"/>
        <item x="601"/>
        <item x="1299"/>
        <item x="1312"/>
        <item x="1581"/>
        <item x="961"/>
        <item x="2899"/>
        <item x="2204"/>
        <item x="3489"/>
        <item x="3555"/>
        <item x="3125"/>
        <item x="3011"/>
        <item x="2611"/>
        <item x="175"/>
        <item x="3418"/>
        <item x="1553"/>
        <item x="955"/>
        <item x="373"/>
        <item x="1157"/>
        <item x="3447"/>
        <item x="968"/>
        <item x="3117"/>
        <item x="2447"/>
        <item x="1723"/>
        <item x="2258"/>
        <item x="870"/>
        <item x="3237"/>
        <item x="2436"/>
        <item x="1804"/>
        <item x="359"/>
        <item x="648"/>
        <item x="340"/>
        <item x="1056"/>
        <item x="685"/>
        <item x="2635"/>
        <item x="524"/>
        <item x="2338"/>
        <item x="3793"/>
        <item x="2015"/>
        <item x="1130"/>
        <item x="618"/>
        <item x="2134"/>
        <item x="1137"/>
        <item x="1037"/>
        <item x="3683"/>
        <item x="2328"/>
        <item x="2235"/>
        <item x="3218"/>
        <item x="1488"/>
        <item x="3284"/>
        <item x="1668"/>
        <item x="326"/>
        <item x="2894"/>
        <item x="635"/>
        <item x="390"/>
        <item x="336"/>
        <item x="3337"/>
        <item x="3247"/>
        <item x="1501"/>
        <item x="3255"/>
        <item x="1733"/>
        <item x="679"/>
        <item x="1494"/>
        <item x="717"/>
        <item x="485"/>
        <item x="1946"/>
        <item x="864"/>
        <item x="1226"/>
        <item x="2047"/>
        <item x="657"/>
        <item x="2679"/>
        <item x="3507"/>
        <item x="1025"/>
        <item x="3723"/>
        <item x="2245"/>
        <item x="1180"/>
        <item x="3799"/>
        <item x="3763"/>
        <item x="739"/>
        <item x="3700"/>
        <item x="1110"/>
        <item x="42"/>
        <item x="748"/>
        <item x="2783"/>
        <item x="1432"/>
        <item x="2505"/>
        <item x="744"/>
        <item x="913"/>
        <item x="2722"/>
        <item x="616"/>
        <item x="2533"/>
        <item x="3130"/>
        <item x="2559"/>
        <item x="75"/>
        <item x="626"/>
        <item x="986"/>
        <item x="799"/>
        <item x="1069"/>
        <item x="2902"/>
        <item x="903"/>
        <item x="2068"/>
        <item x="375"/>
        <item x="1815"/>
        <item x="479"/>
        <item x="1683"/>
        <item x="3051"/>
        <item x="486"/>
        <item x="1212"/>
        <item x="131"/>
        <item x="2154"/>
        <item x="2090"/>
        <item x="349"/>
        <item x="2674"/>
        <item x="571"/>
        <item x="1519"/>
        <item x="3048"/>
        <item x="1411"/>
        <item x="2406"/>
        <item x="3472"/>
        <item x="2390"/>
        <item x="3458"/>
        <item x="1206"/>
        <item x="3047"/>
        <item x="634"/>
        <item x="633"/>
        <item x="2508"/>
        <item x="1297"/>
        <item x="1027"/>
        <item x="991"/>
        <item x="2026"/>
        <item x="27"/>
        <item x="798"/>
        <item x="2924"/>
        <item x="3281"/>
        <item x="2099"/>
        <item x="421"/>
        <item x="1659"/>
        <item x="2571"/>
        <item x="3059"/>
        <item x="461"/>
        <item x="807"/>
        <item x="3567"/>
        <item x="720"/>
        <item x="1772"/>
        <item x="847"/>
        <item x="3161"/>
        <item x="1126"/>
        <item x="732"/>
        <item x="1916"/>
        <item x="2216"/>
        <item x="118"/>
        <item x="2930"/>
        <item x="87"/>
        <item x="259"/>
        <item x="1671"/>
        <item x="2287"/>
        <item x="314"/>
        <item x="1966"/>
        <item x="2926"/>
        <item x="3745"/>
        <item x="3153"/>
        <item x="966"/>
        <item x="3581"/>
        <item x="456"/>
        <item x="3674"/>
        <item x="3171"/>
        <item x="1923"/>
        <item x="2296"/>
        <item x="2888"/>
        <item x="783"/>
        <item x="1298"/>
        <item x="2663"/>
        <item x="1517"/>
        <item x="1083"/>
        <item x="1355"/>
        <item x="2428"/>
        <item x="698"/>
        <item x="695"/>
        <item x="552"/>
        <item x="189"/>
        <item x="2672"/>
        <item x="1348"/>
        <item x="449"/>
        <item x="2430"/>
        <item x="2110"/>
        <item x="2540"/>
        <item x="344"/>
        <item x="2788"/>
        <item x="3796"/>
        <item x="2808"/>
        <item x="2264"/>
        <item x="2587"/>
        <item x="1892"/>
        <item x="3190"/>
        <item x="1708"/>
        <item x="3607"/>
        <item x="602"/>
        <item x="1913"/>
        <item x="1256"/>
        <item x="241"/>
        <item x="3506"/>
        <item x="1997"/>
        <item x="1510"/>
        <item x="2814"/>
        <item x="527"/>
        <item x="2351"/>
        <item x="201"/>
        <item x="1134"/>
        <item x="668"/>
        <item x="3552"/>
        <item x="3392"/>
        <item x="1564"/>
        <item x="3435"/>
        <item x="1246"/>
        <item x="2655"/>
        <item x="1658"/>
        <item x="2476"/>
        <item x="178"/>
        <item x="2991"/>
        <item x="2148"/>
        <item x="2807"/>
        <item x="2553"/>
        <item x="1829"/>
        <item x="1424"/>
        <item x="962"/>
        <item x="683"/>
        <item x="1303"/>
        <item x="2061"/>
        <item x="3780"/>
        <item x="321"/>
        <item x="1937"/>
        <item x="2684"/>
        <item x="2173"/>
        <item x="1081"/>
        <item x="2735"/>
        <item x="1839"/>
        <item x="947"/>
        <item x="2402"/>
        <item x="3120"/>
        <item x="2196"/>
        <item x="2995"/>
        <item x="3544"/>
        <item x="2183"/>
        <item x="2220"/>
        <item x="2850"/>
        <item x="2607"/>
        <item x="1739"/>
        <item x="958"/>
        <item x="1703"/>
        <item x="2082"/>
        <item x="2737"/>
        <item x="2364"/>
        <item x="2048"/>
        <item x="253"/>
        <item x="2682"/>
        <item x="3205"/>
        <item x="261"/>
        <item x="2875"/>
        <item x="2115"/>
        <item x="1048"/>
        <item x="133"/>
        <item x="85"/>
        <item x="1548"/>
        <item x="3112"/>
        <item x="2294"/>
        <item x="2427"/>
        <item x="3688"/>
        <item x="2867"/>
        <item x="2681"/>
        <item x="1183"/>
        <item x="787"/>
        <item x="2209"/>
        <item x="3009"/>
        <item x="3466"/>
        <item x="2617"/>
        <item x="670"/>
        <item x="159"/>
        <item x="1662"/>
        <item x="1188"/>
        <item x="3214"/>
        <item x="2946"/>
        <item x="1306"/>
        <item x="753"/>
        <item x="408"/>
        <item x="3186"/>
        <item x="2299"/>
        <item x="3662"/>
        <item x="299"/>
        <item x="2460"/>
        <item x="1160"/>
        <item x="2932"/>
        <item x="278"/>
        <item x="1309"/>
        <item x="2083"/>
        <item x="279"/>
        <item x="1826"/>
        <item x="2046"/>
        <item x="977"/>
        <item x="1388"/>
        <item x="324"/>
        <item x="3246"/>
        <item x="1742"/>
        <item x="928"/>
        <item x="59"/>
        <item x="1317"/>
        <item x="604"/>
        <item x="1935"/>
        <item x="3645"/>
        <item x="1535"/>
        <item x="3707"/>
        <item x="2572"/>
        <item x="111"/>
        <item x="861"/>
        <item x="52"/>
        <item x="2152"/>
        <item x="264"/>
        <item x="1527"/>
        <item x="1231"/>
        <item x="3706"/>
        <item x="17"/>
        <item x="3302"/>
        <item x="1525"/>
        <item x="2442"/>
        <item x="3725"/>
        <item x="2308"/>
        <item x="2954"/>
        <item x="1203"/>
        <item x="2455"/>
        <item x="3027"/>
        <item x="1720"/>
        <item x="1880"/>
        <item x="572"/>
        <item x="2370"/>
        <item x="3039"/>
        <item x="1523"/>
        <item x="327"/>
        <item x="2493"/>
        <item x="2694"/>
        <item x="726"/>
        <item x="1699"/>
        <item x="2373"/>
        <item x="3657"/>
        <item x="2565"/>
        <item x="3529"/>
        <item x="2203"/>
        <item x="2329"/>
        <item x="914"/>
        <item x="1185"/>
        <item x="1498"/>
        <item x="1948"/>
        <item x="1792"/>
        <item x="2199"/>
        <item x="3395"/>
        <item x="1445"/>
        <item x="3566"/>
        <item x="959"/>
        <item x="2070"/>
        <item x="1059"/>
        <item x="980"/>
        <item x="1155"/>
        <item x="897"/>
        <item x="1983"/>
        <item x="839"/>
        <item x="2865"/>
        <item x="1468"/>
        <item x="1458"/>
        <item x="102"/>
        <item x="2931"/>
        <item x="2188"/>
        <item x="3028"/>
        <item x="2948"/>
        <item x="3611"/>
        <item x="2353"/>
        <item x="3494"/>
        <item x="1179"/>
        <item x="2569"/>
        <item x="818"/>
        <item x="2411"/>
        <item x="2344"/>
        <item x="1629"/>
        <item x="2720"/>
        <item x="1323"/>
        <item x="3648"/>
        <item x="3383"/>
        <item x="1193"/>
        <item x="909"/>
        <item x="1044"/>
        <item x="2248"/>
        <item x="2033"/>
        <item x="828"/>
        <item x="2503"/>
        <item x="3333"/>
        <item x="2314"/>
        <item x="1586"/>
        <item x="3180"/>
        <item x="2742"/>
        <item x="2743"/>
        <item x="555"/>
        <item x="203"/>
        <item x="1870"/>
        <item x="2053"/>
        <item x="3788"/>
        <item x="2143"/>
        <item x="387"/>
        <item x="502"/>
        <item x="1103"/>
        <item x="630"/>
        <item x="1148"/>
        <item x="1209"/>
        <item x="2637"/>
        <item x="1748"/>
        <item x="721"/>
        <item x="559"/>
        <item x="3175"/>
        <item x="1011"/>
        <item x="730"/>
        <item x="1576"/>
        <item x="117"/>
        <item x="1072"/>
        <item x="1979"/>
        <item x="939"/>
        <item x="3046"/>
        <item x="2532"/>
        <item x="2960"/>
        <item x="147"/>
        <item x="3256"/>
        <item x="2990"/>
        <item x="1787"/>
        <item x="2821"/>
        <item x="3294"/>
        <item x="1725"/>
        <item x="3777"/>
        <item x="1260"/>
        <item x="3633"/>
        <item x="660"/>
        <item x="3053"/>
        <item x="1736"/>
        <item x="374"/>
        <item x="2166"/>
        <item x="1267"/>
        <item x="3406"/>
        <item x="2483"/>
        <item x="3042"/>
        <item x="3334"/>
        <item x="2495"/>
        <item x="2530"/>
        <item x="777"/>
        <item x="2407"/>
        <item x="309"/>
        <item x="2132"/>
        <item x="1536"/>
        <item x="1971"/>
        <item x="2806"/>
        <item x="1375"/>
        <item x="297"/>
        <item x="1653"/>
        <item x="2912"/>
        <item x="2971"/>
        <item x="1615"/>
        <item x="1292"/>
        <item x="1752"/>
        <item x="2468"/>
        <item x="53"/>
        <item x="2847"/>
        <item x="126"/>
        <item x="2589"/>
        <item x="2189"/>
        <item x="1701"/>
        <item x="3726"/>
        <item x="3277"/>
        <item x="1159"/>
        <item x="1859"/>
        <item x="2375"/>
        <item x="2345"/>
        <item x="39"/>
        <item x="1161"/>
        <item x="6"/>
        <item x="3578"/>
        <item x="791"/>
        <item x="2686"/>
        <item x="2687"/>
        <item x="1588"/>
        <item x="1575"/>
        <item x="2710"/>
        <item x="1529"/>
        <item x="3639"/>
        <item x="3379"/>
        <item x="1503"/>
        <item x="687"/>
        <item x="1147"/>
        <item x="3043"/>
        <item x="2615"/>
        <item x="1265"/>
        <item x="609"/>
        <item x="2976"/>
        <item x="497"/>
        <item x="1336"/>
        <item x="1334"/>
        <item x="74"/>
        <item x="38"/>
        <item x="181"/>
        <item x="3575"/>
        <item x="2819"/>
        <item x="2714"/>
        <item x="2666"/>
        <item x="1003"/>
        <item x="2972"/>
        <item x="2126"/>
        <item x="1690"/>
        <item x="3417"/>
        <item x="879"/>
        <item x="1777"/>
        <item x="2170"/>
        <item x="2120"/>
        <item x="161"/>
        <item x="1100"/>
        <item x="368"/>
        <item x="3321"/>
        <item x="1016"/>
        <item x="1272"/>
        <item x="2022"/>
        <item x="1603"/>
        <item x="658"/>
        <item x="887"/>
        <item x="1982"/>
        <item x="2966"/>
        <item x="3242"/>
        <item x="2762"/>
        <item x="1038"/>
        <item x="2482"/>
        <item x="1542"/>
        <item x="2378"/>
        <item x="584"/>
        <item x="2986"/>
        <item x="422"/>
        <item x="942"/>
        <item x="2044"/>
        <item x="294"/>
        <item x="2548"/>
        <item x="1684"/>
        <item x="1487"/>
        <item x="2835"/>
        <item x="1194"/>
        <item x="2284"/>
        <item x="1713"/>
        <item x="58"/>
        <item x="827"/>
        <item x="60"/>
        <item x="1644"/>
        <item x="2761"/>
        <item x="2386"/>
        <item x="2267"/>
        <item x="3232"/>
        <item x="1522"/>
        <item x="1359"/>
        <item x="2928"/>
        <item x="3455"/>
        <item x="769"/>
        <item x="3375"/>
        <item x="605"/>
        <item x="2136"/>
        <item x="2776"/>
        <item x="2426"/>
        <item x="1474"/>
        <item x="2122"/>
        <item x="2658"/>
        <item x="2079"/>
        <item x="1169"/>
        <item x="737"/>
        <item x="444"/>
        <item x="2305"/>
        <item x="1139"/>
        <item x="2625"/>
        <item x="2024"/>
        <item x="354"/>
        <item x="2008"/>
        <item x="2176"/>
        <item x="1351"/>
        <item x="1577"/>
        <item x="1321"/>
        <item x="3724"/>
        <item x="2365"/>
        <item x="1135"/>
        <item x="2233"/>
        <item x="2753"/>
        <item x="2401"/>
        <item x="808"/>
        <item x="927"/>
        <item x="157"/>
        <item x="629"/>
        <item x="1349"/>
        <item x="3786"/>
        <item x="1516"/>
        <item x="1874"/>
        <item x="2570"/>
        <item x="761"/>
        <item x="78"/>
        <item x="1876"/>
        <item x="691"/>
        <item x="2957"/>
        <item x="1002"/>
        <item x="614"/>
        <item x="3088"/>
        <item x="2557"/>
        <item x="1715"/>
        <item x="1796"/>
        <item x="341"/>
        <item x="3748"/>
        <item x="3146"/>
        <item x="3085"/>
        <item x="680"/>
        <item x="2458"/>
        <item x="1766"/>
        <item x="2361"/>
        <item x="129"/>
        <item x="401"/>
        <item x="2654"/>
        <item x="2989"/>
        <item x="1656"/>
        <item x="1444"/>
        <item x="2630"/>
        <item x="1975"/>
        <item x="1284"/>
        <item x="2639"/>
        <item x="2953"/>
        <item x="518"/>
        <item x="1571"/>
        <item x="2078"/>
        <item x="3346"/>
        <item x="43"/>
        <item x="2511"/>
        <item x="2796"/>
        <item x="596"/>
        <item x="2844"/>
        <item x="1957"/>
        <item x="2592"/>
        <item x="1409"/>
        <item x="563"/>
        <item x="21"/>
        <item x="2804"/>
        <item x="3103"/>
        <item x="1889"/>
        <item x="2461"/>
        <item x="2831"/>
        <item x="2938"/>
        <item x="2713"/>
        <item x="426"/>
        <item x="3519"/>
        <item x="71"/>
        <item x="3371"/>
        <item x="3160"/>
        <item x="3423"/>
        <item x="3762"/>
        <item x="5"/>
        <item x="2945"/>
        <item x="2810"/>
        <item x="1079"/>
        <item x="3517"/>
        <item x="3502"/>
        <item x="1727"/>
        <item x="553"/>
        <item x="2573"/>
        <item x="3163"/>
        <item x="2392"/>
        <item x="936"/>
        <item x="3018"/>
        <item x="1200"/>
        <item x="22"/>
        <item x="1507"/>
        <item x="1410"/>
        <item x="746"/>
        <item x="477"/>
        <item x="1806"/>
        <item x="911"/>
        <item x="1128"/>
        <item x="3265"/>
        <item x="3514"/>
        <item x="1705"/>
        <item x="1674"/>
        <item x="1985"/>
        <item x="581"/>
        <item x="2885"/>
        <item x="386"/>
        <item x="2939"/>
        <item x="1350"/>
        <item x="174"/>
        <item x="1697"/>
        <item x="3313"/>
        <item x="2057"/>
        <item x="1534"/>
        <item x="361"/>
        <item x="950"/>
        <item x="19"/>
        <item x="1174"/>
        <item x="3140"/>
        <item x="1877"/>
        <item x="3661"/>
        <item x="2002"/>
        <item x="3424"/>
        <item x="995"/>
        <item x="2984"/>
        <item x="2201"/>
        <item x="3511"/>
        <item x="1393"/>
        <item x="672"/>
        <item x="2765"/>
        <item x="922"/>
        <item x="3208"/>
        <item x="2545"/>
        <item x="2777"/>
        <item x="842"/>
        <item x="2385"/>
        <item x="1789"/>
        <item x="3787"/>
        <item x="829"/>
        <item x="3713"/>
        <item x="2650"/>
        <item x="972"/>
        <item x="205"/>
        <item x="446"/>
        <item x="547"/>
        <item x="1900"/>
        <item x="2940"/>
        <item x="2069"/>
        <item x="2165"/>
        <item x="2157"/>
        <item x="2621"/>
        <item x="412"/>
        <item x="1572"/>
        <item x="895"/>
        <item x="1895"/>
        <item x="1010"/>
        <item x="2055"/>
        <item x="3522"/>
        <item x="2719"/>
        <item x="3594"/>
        <item x="889"/>
        <item x="2071"/>
        <item x="2502"/>
        <item x="228"/>
        <item x="120"/>
        <item x="3399"/>
        <item x="476"/>
        <item x="200"/>
        <item x="1061"/>
        <item x="591"/>
        <item x="1611"/>
        <item x="1794"/>
        <item x="3480"/>
        <item x="3356"/>
        <item x="307"/>
        <item x="923"/>
        <item x="1362"/>
        <item x="3345"/>
        <item x="128"/>
        <item x="1939"/>
        <item x="1622"/>
        <item x="3394"/>
        <item x="1557"/>
        <item x="2964"/>
        <item x="1732"/>
        <item x="3023"/>
        <item x="2522"/>
        <item x="2403"/>
        <item x="266"/>
        <item x="3656"/>
        <item x="1151"/>
        <item x="3340"/>
        <item x="999"/>
        <item x="2854"/>
        <item x="558"/>
        <item x="3341"/>
        <item x="1545"/>
        <item x="206"/>
        <item x="2009"/>
        <item x="2817"/>
        <item x="190"/>
        <item x="1893"/>
        <item x="2546"/>
        <item x="1680"/>
        <item x="538"/>
        <item x="2142"/>
        <item x="987"/>
        <item x="1686"/>
        <item x="2752"/>
        <item x="3081"/>
        <item x="79"/>
        <item x="2010"/>
        <item x="3530"/>
        <item x="3433"/>
        <item x="1469"/>
        <item x="2614"/>
        <item x="2500"/>
        <item x="425"/>
        <item x="1195"/>
        <item x="2651"/>
        <item x="2187"/>
        <item x="84"/>
        <item x="2575"/>
        <item x="2789"/>
        <item x="1604"/>
        <item x="2339"/>
        <item x="3096"/>
        <item x="3809"/>
        <item x="2947"/>
        <item x="858"/>
        <item x="3272"/>
        <item x="3453"/>
        <item x="1397"/>
        <item x="850"/>
        <item x="3654"/>
        <item x="1088"/>
        <item x="3727"/>
        <item x="564"/>
        <item x="306"/>
        <item x="3184"/>
        <item x="568"/>
        <item x="3622"/>
        <item x="2097"/>
        <item x="2234"/>
        <item x="1073"/>
        <item x="3350"/>
        <item x="1933"/>
        <item x="3019"/>
        <item x="3374"/>
        <item x="1422"/>
        <item x="2907"/>
        <item x="1431"/>
        <item x="3743"/>
        <item x="2509"/>
        <item x="916"/>
        <item x="3409"/>
        <item x="2652"/>
        <item x="3396"/>
        <item x="3773"/>
        <item x="1533"/>
        <item x="731"/>
        <item x="2359"/>
        <item x="738"/>
        <item x="1172"/>
        <item x="24"/>
        <item x="2469"/>
        <item x="2909"/>
        <item x="2473"/>
        <item x="136"/>
        <item x="3347"/>
        <item x="1552"/>
        <item x="1168"/>
        <item x="3329"/>
        <item x="3428"/>
        <item x="3695"/>
        <item x="3245"/>
        <item x="3752"/>
        <item x="817"/>
        <item x="2050"/>
        <item x="143"/>
        <item x="542"/>
        <item x="395"/>
        <item x="1848"/>
        <item x="267"/>
        <item x="795"/>
        <item x="3251"/>
        <item x="921"/>
        <item x="162"/>
        <item x="463"/>
        <item x="1808"/>
        <item x="2092"/>
        <item x="2103"/>
        <item x="2140"/>
        <item x="1921"/>
        <item x="1592"/>
        <item x="442"/>
        <item x="16"/>
        <item x="12"/>
        <item x="51"/>
        <item x="355"/>
        <item x="883"/>
        <item x="2527"/>
        <item x="3442"/>
        <item x="3438"/>
        <item x="3468"/>
        <item x="1365"/>
        <item x="3794"/>
        <item x="1316"/>
        <item x="2443"/>
        <item x="2417"/>
        <item x="1973"/>
        <item x="2019"/>
        <item x="1630"/>
        <item x="937"/>
        <item x="2413"/>
        <item x="613"/>
        <item x="1238"/>
        <item x="1526"/>
        <item x="2058"/>
        <item x="3167"/>
        <item x="3393"/>
        <item x="2803"/>
        <item x="3258"/>
        <item x="3637"/>
        <item x="1990"/>
        <item x="2860"/>
        <item x="233"/>
        <item x="3326"/>
        <item x="478"/>
        <item x="2918"/>
        <item x="3736"/>
        <item x="3744"/>
        <item x="1502"/>
        <item x="1384"/>
        <item x="3667"/>
        <item x="3219"/>
        <item x="2740"/>
        <item x="2884"/>
        <item x="2520"/>
        <item x="2834"/>
        <item x="2636"/>
        <item x="1295"/>
        <item x="3524"/>
        <item x="1838"/>
        <item x="715"/>
        <item x="1408"/>
        <item x="1406"/>
        <item x="775"/>
        <item x="1042"/>
        <item x="3711"/>
        <item x="868"/>
        <item x="1141"/>
        <item x="1559"/>
        <item x="3815"/>
        <item x="492"/>
        <item x="3623"/>
        <item x="1455"/>
        <item x="3512"/>
        <item x="3754"/>
        <item x="2497"/>
        <item x="759"/>
        <item x="3540"/>
        <item x="3486"/>
        <item x="3582"/>
        <item x="1440"/>
        <item x="2236"/>
        <item x="3496"/>
        <item x="2799"/>
        <item x="2549"/>
        <item x="1640"/>
        <item x="3215"/>
        <item x="3756"/>
        <item x="3490"/>
        <item x="2578"/>
        <item x="727"/>
        <item x="2137"/>
        <item x="1929"/>
        <item x="2317"/>
        <item x="586"/>
        <item x="1184"/>
        <item x="3279"/>
        <item x="2356"/>
        <item x="142"/>
        <item x="2311"/>
        <item x="710"/>
        <item x="1651"/>
        <item x="2265"/>
        <item x="2670"/>
        <item x="236"/>
        <item x="2414"/>
        <item x="1655"/>
        <item x="1702"/>
        <item x="2613"/>
        <item x="854"/>
        <item x="1776"/>
        <item x="3521"/>
        <item x="265"/>
        <item x="2255"/>
        <item x="979"/>
        <item x="3389"/>
        <item x="2852"/>
        <item x="1007"/>
        <item x="430"/>
        <item x="1377"/>
        <item x="2944"/>
        <item x="932"/>
        <item x="1771"/>
        <item x="2095"/>
        <item x="1182"/>
        <item x="3782"/>
        <item x="2696"/>
        <item x="3554"/>
        <item x="2739"/>
        <item x="2228"/>
        <item x="30"/>
        <item x="2072"/>
        <item x="1756"/>
        <item x="1751"/>
        <item x="3556"/>
        <item x="3376"/>
        <item x="511"/>
        <item x="2609"/>
        <item x="1417"/>
        <item x="3062"/>
        <item x="1762"/>
        <item x="1358"/>
        <item x="1065"/>
        <item x="3026"/>
        <item x="3377"/>
        <item x="2744"/>
        <item x="450"/>
        <item x="110"/>
        <item x="1480"/>
        <item x="1041"/>
        <item x="3257"/>
        <item x="2934"/>
        <item x="2263"/>
        <item x="2475"/>
        <item x="3318"/>
        <item x="3733"/>
        <item x="3692"/>
        <item x="3759"/>
        <item x="637"/>
        <item x="920"/>
        <item x="912"/>
        <item x="2644"/>
        <item x="1279"/>
        <item x="1578"/>
        <item x="1152"/>
        <item x="1450"/>
        <item x="2304"/>
        <item x="2702"/>
        <item x="2237"/>
        <item x="3553"/>
        <item x="2774"/>
        <item x="975"/>
        <item x="3703"/>
        <item x="2982"/>
        <item x="185"/>
        <item x="2184"/>
        <item x="569"/>
        <item x="2322"/>
        <item x="3309"/>
        <item x="112"/>
        <item x="549"/>
        <item x="678"/>
        <item x="3307"/>
        <item x="1735"/>
        <item x="3115"/>
        <item x="801"/>
        <item x="415"/>
        <item x="3563"/>
        <item x="2059"/>
        <item x="2629"/>
        <item x="1795"/>
        <item x="1745"/>
        <item x="1672"/>
        <item x="993"/>
        <item x="3078"/>
        <item x="826"/>
        <item x="2925"/>
        <item x="1685"/>
        <item x="1711"/>
        <item x="1660"/>
        <item x="303"/>
        <item x="153"/>
        <item x="1425"/>
        <item x="1437"/>
        <item x="3509"/>
        <item x="2596"/>
        <item x="103"/>
        <item x="296"/>
        <item x="2346"/>
        <item x="3082"/>
        <item x="2391"/>
        <item x="3292"/>
        <item x="3060"/>
        <item x="2214"/>
        <item x="371"/>
        <item x="2040"/>
        <item x="234"/>
        <item x="2568"/>
        <item x="1635"/>
        <item x="1310"/>
        <item x="764"/>
        <item x="3779"/>
        <item x="489"/>
        <item x="2334"/>
        <item x="2910"/>
        <item x="3314"/>
        <item x="3162"/>
        <item x="1224"/>
        <item x="225"/>
        <item x="1590"/>
        <item x="277"/>
        <item x="116"/>
        <item x="3093"/>
        <item x="1453"/>
        <item x="319"/>
        <item x="3613"/>
        <item x="2716"/>
        <item x="2212"/>
        <item x="2887"/>
        <item x="3439"/>
        <item x="108"/>
        <item x="578"/>
        <item x="2354"/>
        <item x="1282"/>
        <item x="1363"/>
        <item x="2747"/>
        <item x="1911"/>
        <item x="3342"/>
        <item x="2341"/>
        <item x="3491"/>
        <item x="859"/>
        <item x="653"/>
        <item x="1428"/>
        <item x="393"/>
        <item x="1202"/>
        <item x="2671"/>
        <item x="1698"/>
        <item x="2367"/>
        <item x="3731"/>
        <item x="3732"/>
        <item x="3436"/>
        <item x="156"/>
        <item x="2277"/>
        <item x="2113"/>
        <item x="1085"/>
        <item x="257"/>
        <item x="1750"/>
        <item x="1294"/>
        <item x="2225"/>
        <item x="1591"/>
        <item x="1259"/>
        <item x="632"/>
        <item x="2017"/>
        <item x="3335"/>
        <item x="1636"/>
        <item x="3523"/>
        <item x="2605"/>
        <item x="1244"/>
        <item x="315"/>
        <item x="287"/>
        <item x="580"/>
        <item x="1214"/>
        <item x="573"/>
        <item x="1251"/>
        <item x="1266"/>
        <item x="3225"/>
        <item x="2717"/>
        <item x="1953"/>
        <item x="3319"/>
        <item x="369"/>
        <item x="3714"/>
        <item x="3324"/>
        <item x="2449"/>
        <item x="2001"/>
        <item x="3095"/>
        <item x="3270"/>
        <item x="741"/>
        <item x="468"/>
        <item x="852"/>
        <item x="729"/>
        <item x="271"/>
        <item x="1489"/>
        <item x="567"/>
        <item x="1761"/>
        <item x="515"/>
        <item x="1101"/>
        <item x="28"/>
        <item x="2"/>
        <item x="3513"/>
        <item x="2080"/>
        <item x="3145"/>
        <item x="1361"/>
        <item x="2273"/>
        <item x="32"/>
        <item x="800"/>
        <item x="965"/>
        <item x="3690"/>
        <item x="1470"/>
        <item x="556"/>
        <item x="1086"/>
        <item x="2514"/>
        <item x="1400"/>
        <item x="1419"/>
        <item x="2100"/>
        <item x="3299"/>
        <item x="2952"/>
        <item x="908"/>
        <item x="1354"/>
        <item x="2036"/>
        <item x="3419"/>
        <item x="1403"/>
        <item x="1379"/>
        <item x="742"/>
        <item x="930"/>
        <item x="659"/>
        <item x="896"/>
        <item x="1678"/>
        <item x="195"/>
        <item x="1596"/>
        <item x="2513"/>
        <item x="1926"/>
        <item x="778"/>
        <item x="2838"/>
        <item x="3271"/>
        <item x="2180"/>
        <item x="1618"/>
        <item x="2313"/>
        <item x="2886"/>
        <item x="1579"/>
        <item x="2645"/>
        <item x="320"/>
        <item x="351"/>
        <item x="2425"/>
        <item x="249"/>
        <item x="3373"/>
        <item x="1466"/>
        <item x="2416"/>
        <item x="483"/>
        <item x="2419"/>
        <item x="3750"/>
        <item x="3543"/>
        <item x="443"/>
        <item x="1508"/>
        <item x="1790"/>
        <item x="3562"/>
        <item x="3348"/>
        <item x="782"/>
        <item x="1972"/>
        <item x="2833"/>
        <item x="3131"/>
        <item x="285"/>
        <item x="981"/>
        <item x="1864"/>
        <item x="3691"/>
        <item x="2697"/>
        <item x="2439"/>
        <item x="2433"/>
        <item x="283"/>
        <item x="2246"/>
        <item x="3034"/>
        <item x="1454"/>
        <item x="901"/>
        <item x="1106"/>
        <item x="1492"/>
        <item x="276"/>
        <item x="1988"/>
        <item x="2922"/>
        <item x="3301"/>
        <item x="1"/>
        <item x="3"/>
        <item x="455"/>
        <item x="2827"/>
        <item x="2498"/>
        <item x="2554"/>
        <item x="2038"/>
        <item x="2837"/>
        <item x="1413"/>
        <item x="2820"/>
        <item x="1822"/>
        <item x="7"/>
        <item x="831"/>
        <item x="2219"/>
        <item x="130"/>
        <item x="1969"/>
        <item x="397"/>
        <item x="498"/>
        <item x="733"/>
        <item x="1624"/>
        <item x="1901"/>
        <item x="1726"/>
        <item x="1844"/>
        <item x="1721"/>
        <item x="2870"/>
        <item x="3288"/>
        <item x="34"/>
        <item x="1490"/>
        <item x="3479"/>
        <item x="2832"/>
        <item x="844"/>
        <item x="2901"/>
        <item x="2906"/>
        <item x="3273"/>
        <item x="862"/>
        <item x="1927"/>
        <item x="292"/>
        <item x="3471"/>
        <item x="1006"/>
        <item x="224"/>
        <item x="3501"/>
        <item x="3741"/>
        <item x="3503"/>
        <item x="1718"/>
        <item x="1801"/>
        <item x="2488"/>
        <item x="132"/>
        <item x="3448"/>
        <item x="2175"/>
        <item x="1414"/>
        <item x="1462"/>
        <item x="1663"/>
        <item x="219"/>
        <item x="541"/>
        <item x="215"/>
        <item x="1308"/>
        <item x="1738"/>
        <item x="1853"/>
        <item x="728"/>
        <item x="1940"/>
        <item x="1242"/>
        <item x="2721"/>
        <item x="482"/>
        <item x="3174"/>
        <item x="1109"/>
        <item x="2210"/>
        <item x="1904"/>
        <item x="776"/>
        <item x="1302"/>
        <item x="797"/>
        <item x="749"/>
        <item x="441"/>
        <item x="1589"/>
        <item x="1755"/>
        <item x="474"/>
        <item x="83"/>
        <item x="2664"/>
        <item x="1329"/>
        <item x="2510"/>
        <item x="469"/>
        <item x="499"/>
        <item x="590"/>
        <item x="1387"/>
        <item x="1071"/>
        <item x="494"/>
        <item x="1484"/>
        <item x="138"/>
        <item x="1852"/>
        <item x="1372"/>
        <item x="467"/>
        <item x="3606"/>
        <item x="2792"/>
        <item x="1436"/>
        <item x="166"/>
        <item x="2067"/>
        <item x="2773"/>
        <item x="767"/>
        <item x="1995"/>
        <item x="3212"/>
        <item x="223"/>
        <item x="906"/>
        <item x="1952"/>
        <item x="2251"/>
        <item x="2085"/>
        <item x="1803"/>
        <item x="2749"/>
        <item x="2172"/>
        <item x="172"/>
        <item x="2185"/>
        <item x="3646"/>
        <item x="1301"/>
        <item x="1177"/>
        <item x="2247"/>
        <item x="1063"/>
        <item x="3289"/>
        <item x="2030"/>
        <item x="651"/>
        <item x="3260"/>
        <item x="268"/>
        <item x="3074"/>
        <item x="904"/>
        <item x="2523"/>
        <item x="1127"/>
        <item x="2600"/>
        <item x="1029"/>
        <item x="186"/>
        <item x="488"/>
        <item x="996"/>
        <item x="3454"/>
        <item x="424"/>
        <item x="2405"/>
        <item x="1467"/>
        <item x="821"/>
        <item x="3678"/>
        <item x="1319"/>
        <item x="3194"/>
        <item x="1386"/>
        <item x="302"/>
        <item x="3717"/>
        <item x="3126"/>
        <item x="3755"/>
        <item x="1856"/>
        <item x="411"/>
        <item x="3231"/>
        <item x="288"/>
        <item x="347"/>
        <item x="2855"/>
        <item x="2927"/>
        <item x="2150"/>
        <item x="1227"/>
        <item x="514"/>
        <item x="2951"/>
        <item x="2647"/>
        <item x="3275"/>
        <item x="3402"/>
        <item x="2878"/>
        <item x="1621"/>
        <item x="531"/>
        <item x="3710"/>
        <item x="3681"/>
        <item x="1879"/>
        <item x="1753"/>
        <item x="3483"/>
        <item x="2746"/>
        <item x="281"/>
        <item x="766"/>
        <item x="2191"/>
        <item x="557"/>
        <item x="1108"/>
        <item x="774"/>
        <item x="33"/>
        <item x="3747"/>
        <item x="280"/>
        <item x="2998"/>
        <item x="45"/>
        <item x="1638"/>
        <item x="2066"/>
        <item x="3332"/>
        <item x="1914"/>
        <item x="1616"/>
        <item x="1055"/>
        <item x="2088"/>
        <item x="3440"/>
        <item x="9"/>
        <item x="4"/>
        <item x="13"/>
        <item x="3465"/>
        <item x="2158"/>
        <item x="3282"/>
        <item x="1710"/>
        <item x="1291"/>
        <item x="1931"/>
        <item x="3734"/>
        <item x="1598"/>
        <item x="1986"/>
        <item x="1234"/>
        <item x="342"/>
        <item x="417"/>
        <item x="2394"/>
        <item x="1314"/>
        <item x="755"/>
        <item x="2141"/>
        <item x="1845"/>
        <item x="1540"/>
        <item x="3267"/>
        <item x="3179"/>
        <item x="1770"/>
        <item x="3407"/>
        <item x="3579"/>
        <item x="119"/>
        <item x="1614"/>
        <item x="1366"/>
        <item x="3584"/>
        <item x="3774"/>
        <item x="1053"/>
        <item x="1532"/>
        <item x="876"/>
        <item x="1583"/>
        <item x="14"/>
        <item x="1475"/>
        <item x="1800"/>
        <item x="3372"/>
        <item x="2429"/>
        <item x="1062"/>
        <item x="967"/>
        <item x="2117"/>
        <item x="2544"/>
        <item x="2591"/>
        <item x="2194"/>
        <item x="2042"/>
        <item x="1962"/>
        <item x="2486"/>
        <item x="952"/>
        <item x="2521"/>
        <item x="2659"/>
        <item x="1963"/>
        <item x="2230"/>
        <item x="3360"/>
        <item x="396"/>
        <item x="1046"/>
        <item x="3110"/>
        <item x="3574"/>
        <item x="1496"/>
        <item x="978"/>
        <item x="1472"/>
        <item x="765"/>
        <item x="1255"/>
        <item x="2921"/>
        <item x="2823"/>
        <item x="1654"/>
        <item x="2692"/>
        <item x="3577"/>
        <item x="666"/>
        <item x="2846"/>
        <item x="1641"/>
        <item x="230"/>
        <item x="2319"/>
        <item x="2144"/>
        <item x="2908"/>
        <item x="3641"/>
        <item x="3003"/>
        <item x="3063"/>
        <item x="2706"/>
        <item x="1807"/>
        <item x="3766"/>
        <item x="2772"/>
        <item x="1677"/>
        <item x="3200"/>
        <item x="3431"/>
        <item x="1896"/>
        <item x="615"/>
        <item x="1639"/>
        <item x="62"/>
        <item x="2485"/>
        <item x="1595"/>
        <item x="2041"/>
        <item x="2678"/>
        <item x="493"/>
        <item x="3303"/>
        <item x="956"/>
        <item x="2606"/>
        <item x="3154"/>
        <item x="588"/>
        <item x="1067"/>
        <item x="1015"/>
        <item x="2768"/>
        <item x="884"/>
        <item x="1954"/>
        <item x="2459"/>
        <item x="1235"/>
        <item x="1570"/>
        <item x="3197"/>
        <item x="3636"/>
        <item x="2081"/>
        <item x="192"/>
        <item x="645"/>
        <item x="3510"/>
        <item x="36"/>
        <item x="512"/>
        <item x="3050"/>
        <item x="1129"/>
        <item x="3010"/>
        <item x="1627"/>
        <item x="814"/>
        <item x="3124"/>
        <item x="1463"/>
        <item x="1754"/>
        <item x="2802"/>
        <item x="2646"/>
        <item x="35"/>
        <item x="1176"/>
        <item x="1817"/>
        <item x="929"/>
        <item x="1018"/>
        <item x="139"/>
        <item x="2979"/>
        <item x="2415"/>
        <item x="2124"/>
        <item x="3086"/>
        <item x="1908"/>
        <item x="1637"/>
        <item x="677"/>
        <item x="1121"/>
        <item x="1912"/>
        <item x="1974"/>
        <item x="3029"/>
        <item x="2032"/>
        <item x="2601"/>
        <item x="169"/>
        <item x="812"/>
        <item x="2145"/>
        <item x="1082"/>
        <item x="2211"/>
        <item x="2734"/>
        <item x="3602"/>
        <item x="533"/>
        <item x="1090"/>
        <item x="1050"/>
        <item x="2155"/>
        <item x="473"/>
        <item x="3802"/>
        <item x="2983"/>
        <item x="402"/>
        <item x="2970"/>
        <item x="245"/>
        <item x="2561"/>
        <item x="1947"/>
        <item x="115"/>
        <item x="235"/>
        <item x="2683"/>
        <item x="2268"/>
        <item x="1305"/>
        <item x="794"/>
        <item x="1547"/>
        <item x="641"/>
        <item x="2453"/>
        <item x="1216"/>
        <item x="3560"/>
        <item x="1391"/>
        <item x="481"/>
        <item x="2798"/>
        <item x="2801"/>
        <item x="1728"/>
        <item x="1878"/>
        <item x="1601"/>
        <item x="1821"/>
        <item x="2368"/>
        <item x="3677"/>
        <item x="938"/>
        <item x="3148"/>
        <item x="2160"/>
        <item x="3420"/>
        <item x="2102"/>
        <item x="1449"/>
        <item x="3152"/>
        <item x="141"/>
        <item x="1872"/>
        <item x="262"/>
        <item x="106"/>
        <item x="823"/>
        <item x="1447"/>
        <item x="745"/>
        <item x="405"/>
        <item x="2531"/>
        <item x="997"/>
        <item x="2680"/>
        <item x="3644"/>
        <item x="1521"/>
        <item x="0"/>
        <item x="1473"/>
        <item x="2240"/>
        <item x="23"/>
        <item x="642"/>
        <item x="3121"/>
        <item x="2215"/>
        <item x="1830"/>
        <item x="127"/>
        <item x="1964"/>
        <item x="3109"/>
        <item x="2633"/>
        <item x="3221"/>
        <item x="3138"/>
        <item x="367"/>
        <item x="1620"/>
        <item x="3450"/>
        <item x="2501"/>
        <item x="202"/>
        <item x="743"/>
        <item x="3238"/>
        <item x="2732"/>
        <item x="1136"/>
        <item x="1765"/>
        <item x="3541"/>
        <item x="2653"/>
        <item x="1201"/>
        <item x="3253"/>
        <item x="1094"/>
        <item x="718"/>
        <item x="2423"/>
        <item x="432"/>
        <item x="3362"/>
        <item x="3721"/>
        <item x="2355"/>
        <item x="82"/>
        <item x="2770"/>
        <item x="198"/>
        <item x="2094"/>
        <item x="2619"/>
        <item x="416"/>
        <item x="3422"/>
        <item x="1875"/>
        <item x="2586"/>
        <item x="2588"/>
        <item x="2084"/>
        <item x="2529"/>
        <item x="772"/>
        <item x="3262"/>
        <item x="3493"/>
        <item x="754"/>
        <item x="146"/>
        <item x="606"/>
        <item x="3203"/>
        <item x="2815"/>
        <item x="389"/>
        <item x="458"/>
        <item x="95"/>
        <item x="1228"/>
        <item x="1459"/>
        <item x="2873"/>
        <item x="2303"/>
        <item x="3204"/>
        <item x="2745"/>
        <item x="1052"/>
        <item x="2955"/>
        <item x="2642"/>
        <item x="470"/>
        <item x="3464"/>
        <item x="3441"/>
        <item x="1499"/>
        <item x="1647"/>
        <item x="435"/>
        <item x="338"/>
        <item x="123"/>
        <item x="3300"/>
        <item x="3137"/>
        <item x="3504"/>
        <item x="3591"/>
        <item x="1968"/>
        <item x="3559"/>
        <item x="237"/>
        <item x="1381"/>
        <item x="26"/>
        <item x="3631"/>
        <item x="313"/>
        <item x="1934"/>
        <item x="971"/>
        <item x="3616"/>
        <item x="2481"/>
        <item x="399"/>
        <item x="1479"/>
        <item x="1261"/>
        <item x="662"/>
        <item x="1051"/>
        <item x="2271"/>
        <item x="3614"/>
        <item x="2973"/>
        <item x="3310"/>
        <item x="1074"/>
        <item x="2574"/>
        <item x="1712"/>
        <item x="707"/>
        <item x="1846"/>
        <item x="2590"/>
        <item x="3382"/>
        <item x="3201"/>
        <item x="1688"/>
        <item x="312"/>
        <item x="1665"/>
        <item x="3172"/>
        <item x="819"/>
        <item x="3388"/>
        <item x="1555"/>
        <item x="3390"/>
        <item x="151"/>
        <item x="90"/>
        <item x="2864"/>
        <item x="1593"/>
        <item x="867"/>
        <item x="2179"/>
        <item x="3525"/>
        <item x="1404"/>
        <item x="1119"/>
        <item x="1884"/>
        <item x="1398"/>
        <item x="2077"/>
        <item x="1219"/>
        <item x="238"/>
        <item x="2813"/>
        <item x="256"/>
        <item x="1175"/>
        <item x="2790"/>
        <item x="2169"/>
        <item x="1512"/>
        <item x="1058"/>
        <item x="3264"/>
        <item x="781"/>
        <item x="2786"/>
        <item x="2193"/>
        <item x="134"/>
        <item x="1075"/>
        <item x="853"/>
        <item x="3558"/>
        <item x="1515"/>
        <item x="944"/>
        <item x="2997"/>
        <item x="1865"/>
        <item x="3013"/>
        <item x="3181"/>
        <item x="1132"/>
        <item x="752"/>
        <item x="1561"/>
        <item x="2595"/>
        <item x="2404"/>
        <item x="423"/>
        <item x="757"/>
        <item x="1648"/>
        <item x="1841"/>
        <item x="2242"/>
        <item x="3753"/>
        <item x="1158"/>
        <item x="1013"/>
        <item x="3463"/>
        <item x="595"/>
        <item x="1045"/>
        <item x="2584"/>
        <item x="1894"/>
        <item x="2282"/>
        <item x="1250"/>
        <item x="3682"/>
        <item x="3354"/>
        <item x="1237"/>
        <item x="3129"/>
        <item x="1271"/>
        <item x="2911"/>
        <item x="985"/>
        <item x="3052"/>
        <item x="2266"/>
        <item x="1077"/>
        <item x="2357"/>
        <item x="1775"/>
        <item x="346"/>
        <item x="2278"/>
        <item x="1504"/>
        <item x="2301"/>
        <item x="1143"/>
        <item x="300"/>
        <item x="3339"/>
        <item x="1922"/>
        <item x="1917"/>
        <item x="682"/>
        <item x="2020"/>
        <item x="1369"/>
        <item x="343"/>
        <item x="1150"/>
        <item x="675"/>
        <item x="576"/>
        <item x="3712"/>
        <item x="548"/>
        <item x="2369"/>
        <item x="3640"/>
        <item x="221"/>
        <item x="63"/>
        <item x="70"/>
        <item x="599"/>
        <item x="462"/>
        <item x="364"/>
        <item x="107"/>
        <item x="2275"/>
        <item x="1229"/>
        <item x="723"/>
        <item x="2231"/>
        <item x="1012"/>
        <item x="2958"/>
        <item x="2223"/>
        <item x="2638"/>
        <item x="2283"/>
        <item x="1694"/>
        <item x="620"/>
        <item x="1019"/>
        <item x="994"/>
        <item x="1285"/>
        <item x="1105"/>
        <item x="2309"/>
        <item x="1551"/>
        <item x="1270"/>
        <item x="1434"/>
        <item x="3182"/>
        <item x="1167"/>
        <item x="877"/>
        <item x="1737"/>
        <item x="372"/>
        <item x="882"/>
        <item x="193"/>
        <item x="3022"/>
        <item x="1268"/>
        <item x="856"/>
        <item x="1691"/>
        <item x="1741"/>
        <item x="1918"/>
        <item x="3569"/>
        <item x="3286"/>
        <item x="2023"/>
        <item x="3378"/>
        <item x="863"/>
        <item x="2705"/>
        <item x="2232"/>
        <item x="1031"/>
        <item x="2597"/>
        <item x="2608"/>
        <item x="3127"/>
        <item x="1099"/>
        <item x="2526"/>
        <item x="1781"/>
        <item x="1262"/>
        <item x="1133"/>
        <item x="3650"/>
        <item x="3437"/>
        <item x="888"/>
        <item x="893"/>
        <item x="3235"/>
        <item x="3261"/>
        <item x="1679"/>
        <item x="3698"/>
        <item x="2915"/>
        <item x="1217"/>
        <item x="2093"/>
        <item x="1465"/>
        <item x="1812"/>
        <item x="3687"/>
        <item x="2583"/>
        <item x="1631"/>
        <item x="3248"/>
        <item x="76"/>
        <item x="3037"/>
        <item x="490"/>
        <item x="3696"/>
        <item x="1325"/>
        <item x="1187"/>
        <item x="1441"/>
        <item x="3207"/>
        <item x="2408"/>
        <item x="2528"/>
        <item x="663"/>
        <item x="64"/>
        <item x="3191"/>
        <item x="3705"/>
        <item x="1287"/>
        <item x="94"/>
        <item x="2555"/>
        <item x="3580"/>
        <item x="2975"/>
        <item x="3079"/>
        <item x="1020"/>
        <item x="1898"/>
        <item x="3630"/>
        <item x="3761"/>
        <item x="2581"/>
        <item x="3446"/>
        <item x="2202"/>
        <item x="1315"/>
        <item x="2432"/>
        <item x="1805"/>
        <item x="2177"/>
        <item x="255"/>
        <item x="400"/>
        <item x="1368"/>
        <item x="2750"/>
        <item x="2331"/>
        <item x="940"/>
        <item x="2675"/>
        <item x="3170"/>
        <item x="3224"/>
        <item x="2156"/>
        <item x="1092"/>
        <item x="1402"/>
        <item x="523"/>
        <item x="1567"/>
        <item x="1140"/>
        <item x="713"/>
        <item x="1646"/>
        <item x="232"/>
        <item x="1568"/>
        <item x="2381"/>
        <item x="3365"/>
        <item x="681"/>
        <item x="2238"/>
        <item x="47"/>
        <item x="212"/>
        <item x="1608"/>
        <item x="891"/>
        <item x="1919"/>
        <item x="2298"/>
        <item x="3021"/>
        <item x="735"/>
        <item x="1097"/>
        <item x="2471"/>
        <item x="3351"/>
        <item x="1343"/>
        <item x="99"/>
        <item x="3595"/>
        <item x="1854"/>
        <item x="348"/>
        <item x="1330"/>
        <item x="2499"/>
        <item x="1218"/>
        <item x="1035"/>
        <item x="2624"/>
        <item x="610"/>
        <item x="1352"/>
        <item x="1033"/>
        <item x="436"/>
        <item x="3316"/>
        <item x="2190"/>
        <item x="3386"/>
        <item x="624"/>
        <item x="1149"/>
        <item x="2700"/>
        <item x="1199"/>
        <item x="516"/>
        <item x="3720"/>
        <item x="521"/>
        <item x="2916"/>
        <item x="1173"/>
        <item x="2634"/>
        <item x="2994"/>
        <item x="1767"/>
        <item x="3070"/>
        <item x="2985"/>
        <item x="2096"/>
        <item x="3188"/>
        <item x="946"/>
        <item x="323"/>
        <item x="3169"/>
        <item x="2699"/>
        <item x="3484"/>
        <item x="1394"/>
        <item x="496"/>
        <item x="1426"/>
        <item x="1689"/>
        <item x="1513"/>
        <item x="1991"/>
        <item x="1439"/>
        <item x="2332"/>
        <item x="1371"/>
        <item x="44"/>
        <item x="3659"/>
        <item x="3259"/>
        <item x="1695"/>
        <item x="2075"/>
        <item x="3195"/>
        <item x="941"/>
        <item x="1809"/>
        <item x="3166"/>
        <item x="429"/>
        <item x="3813"/>
        <item x="3651"/>
        <item x="3108"/>
        <item x="1204"/>
        <item x="1395"/>
        <item x="1998"/>
        <item x="3536"/>
        <item x="1093"/>
        <item x="2438"/>
        <item x="2280"/>
        <item x="3094"/>
        <item x="2641"/>
        <item x="3697"/>
        <item x="180"/>
        <item x="786"/>
        <item x="1120"/>
        <item x="2206"/>
        <item x="988"/>
        <item x="2380"/>
        <item x="1719"/>
        <item x="3033"/>
        <item x="2794"/>
        <item x="926"/>
        <item x="3781"/>
        <item x="3785"/>
        <item x="689"/>
        <item x="2372"/>
        <item x="825"/>
        <item x="3343"/>
        <item x="661"/>
        <item x="1887"/>
        <item x="3739"/>
        <item x="158"/>
        <item x="2657"/>
        <item x="1154"/>
        <item x="2863"/>
        <item x="270"/>
        <item x="725"/>
        <item x="2604"/>
        <item x="1780"/>
        <item x="546"/>
        <item x="1582"/>
        <item x="640"/>
        <item x="734"/>
        <item x="160"/>
        <item x="272"/>
        <item x="1433"/>
        <item x="2879"/>
        <item x="3665"/>
        <item x="414"/>
        <item x="3505"/>
        <item x="1867"/>
        <item x="1456"/>
        <item x="1420"/>
        <item x="3291"/>
        <item x="3589"/>
        <item x="2929"/>
        <item x="427"/>
        <item x="3142"/>
        <item x="3765"/>
        <item x="2049"/>
        <item x="1389"/>
        <item x="2320"/>
        <item x="3066"/>
        <item x="2325"/>
        <item x="210"/>
        <item x="1520"/>
        <item x="1509"/>
        <item x="3069"/>
        <item x="1746"/>
        <item x="2003"/>
        <item x="1938"/>
        <item x="1835"/>
        <item x="2524"/>
        <item x="647"/>
        <item x="1263"/>
        <item x="353"/>
        <item x="381"/>
        <item x="3364"/>
        <item x="3542"/>
        <item x="1824"/>
        <item x="3685"/>
        <item x="3817"/>
        <item t="default"/>
      </items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GENRE" fld="0" subtotal="count" baseField="0" baseItem="0"/>
  </dataFields>
  <formats count="117">
    <format dxfId="137">
      <pivotArea field="0" type="button" dataOnly="0" labelOnly="1" outline="0" axis="axisRow" fieldPosition="0"/>
    </format>
    <format dxfId="136">
      <pivotArea dataOnly="0" labelOnly="1" fieldPosition="0">
        <references count="1">
          <reference field="0" count="1">
            <x v="0"/>
          </reference>
        </references>
      </pivotArea>
    </format>
    <format dxfId="135">
      <pivotArea dataOnly="0" labelOnly="1" fieldPosition="0">
        <references count="1">
          <reference field="0" count="1">
            <x v="1"/>
          </reference>
        </references>
      </pivotArea>
    </format>
    <format dxfId="134">
      <pivotArea dataOnly="0" labelOnly="1" fieldPosition="0">
        <references count="1">
          <reference field="0" count="1">
            <x v="2"/>
          </reference>
        </references>
      </pivotArea>
    </format>
    <format dxfId="133">
      <pivotArea dataOnly="0" labelOnly="1" fieldPosition="0">
        <references count="1">
          <reference field="0" count="1">
            <x v="3"/>
          </reference>
        </references>
      </pivotArea>
    </format>
    <format dxfId="132">
      <pivotArea dataOnly="0" labelOnly="1" fieldPosition="0">
        <references count="1">
          <reference field="0" count="1">
            <x v="4"/>
          </reference>
        </references>
      </pivotArea>
    </format>
    <format dxfId="131">
      <pivotArea dataOnly="0" labelOnly="1" fieldPosition="0">
        <references count="1">
          <reference field="0" count="1">
            <x v="5"/>
          </reference>
        </references>
      </pivotArea>
    </format>
    <format dxfId="130">
      <pivotArea dataOnly="0" labelOnly="1" fieldPosition="0">
        <references count="1">
          <reference field="0" count="1">
            <x v="6"/>
          </reference>
        </references>
      </pivotArea>
    </format>
    <format dxfId="129">
      <pivotArea dataOnly="0" labelOnly="1" fieldPosition="0">
        <references count="1">
          <reference field="0" count="1">
            <x v="7"/>
          </reference>
        </references>
      </pivotArea>
    </format>
    <format dxfId="128">
      <pivotArea dataOnly="0" labelOnly="1" fieldPosition="0">
        <references count="1">
          <reference field="0" count="1">
            <x v="8"/>
          </reference>
        </references>
      </pivotArea>
    </format>
    <format dxfId="127">
      <pivotArea dataOnly="0" labelOnly="1" fieldPosition="0">
        <references count="1">
          <reference field="0" count="1">
            <x v="9"/>
          </reference>
        </references>
      </pivotArea>
    </format>
    <format dxfId="126">
      <pivotArea dataOnly="0" labelOnly="1" fieldPosition="0">
        <references count="1">
          <reference field="0" count="1">
            <x v="10"/>
          </reference>
        </references>
      </pivotArea>
    </format>
    <format dxfId="125">
      <pivotArea dataOnly="0" labelOnly="1" fieldPosition="0">
        <references count="1">
          <reference field="0" count="1">
            <x v="11"/>
          </reference>
        </references>
      </pivotArea>
    </format>
    <format dxfId="124">
      <pivotArea dataOnly="0" labelOnly="1" fieldPosition="0">
        <references count="1">
          <reference field="0" count="1">
            <x v="12"/>
          </reference>
        </references>
      </pivotArea>
    </format>
    <format dxfId="123">
      <pivotArea dataOnly="0" labelOnly="1" fieldPosition="0">
        <references count="1">
          <reference field="0" count="1">
            <x v="13"/>
          </reference>
        </references>
      </pivotArea>
    </format>
    <format dxfId="122">
      <pivotArea dataOnly="0" labelOnly="1" fieldPosition="0">
        <references count="1">
          <reference field="0" count="1">
            <x v="14"/>
          </reference>
        </references>
      </pivotArea>
    </format>
    <format dxfId="121">
      <pivotArea dataOnly="0" labelOnly="1" fieldPosition="0">
        <references count="1">
          <reference field="0" count="1">
            <x v="15"/>
          </reference>
        </references>
      </pivotArea>
    </format>
    <format dxfId="120">
      <pivotArea dataOnly="0" labelOnly="1" fieldPosition="0">
        <references count="1">
          <reference field="0" count="1">
            <x v="16"/>
          </reference>
        </references>
      </pivotArea>
    </format>
    <format dxfId="119">
      <pivotArea dataOnly="0" labelOnly="1" fieldPosition="0">
        <references count="1">
          <reference field="0" count="1">
            <x v="17"/>
          </reference>
        </references>
      </pivotArea>
    </format>
    <format dxfId="118">
      <pivotArea dataOnly="0" labelOnly="1" grandRow="1" fieldPosition="0"/>
    </format>
    <format dxfId="117">
      <pivotArea field="0" type="button" dataOnly="0" labelOnly="1" outline="0" axis="axisRow" fieldPosition="0"/>
    </format>
    <format dxfId="116">
      <pivotArea dataOnly="0" labelOnly="1" fieldPosition="0">
        <references count="1">
          <reference field="0" count="1">
            <x v="0"/>
          </reference>
        </references>
      </pivotArea>
    </format>
    <format dxfId="115">
      <pivotArea dataOnly="0" labelOnly="1" fieldPosition="0">
        <references count="1">
          <reference field="0" count="1">
            <x v="1"/>
          </reference>
        </references>
      </pivotArea>
    </format>
    <format dxfId="114">
      <pivotArea dataOnly="0" labelOnly="1" fieldPosition="0">
        <references count="1">
          <reference field="0" count="1">
            <x v="2"/>
          </reference>
        </references>
      </pivotArea>
    </format>
    <format dxfId="113">
      <pivotArea dataOnly="0" labelOnly="1" fieldPosition="0">
        <references count="1">
          <reference field="0" count="1">
            <x v="3"/>
          </reference>
        </references>
      </pivotArea>
    </format>
    <format dxfId="112">
      <pivotArea dataOnly="0" labelOnly="1" fieldPosition="0">
        <references count="1">
          <reference field="0" count="1">
            <x v="4"/>
          </reference>
        </references>
      </pivotArea>
    </format>
    <format dxfId="111">
      <pivotArea dataOnly="0" labelOnly="1" fieldPosition="0">
        <references count="1">
          <reference field="0" count="1">
            <x v="5"/>
          </reference>
        </references>
      </pivotArea>
    </format>
    <format dxfId="110">
      <pivotArea dataOnly="0" labelOnly="1" fieldPosition="0">
        <references count="1">
          <reference field="0" count="1">
            <x v="6"/>
          </reference>
        </references>
      </pivotArea>
    </format>
    <format dxfId="109">
      <pivotArea dataOnly="0" labelOnly="1" fieldPosition="0">
        <references count="1">
          <reference field="0" count="1">
            <x v="7"/>
          </reference>
        </references>
      </pivotArea>
    </format>
    <format dxfId="108">
      <pivotArea dataOnly="0" labelOnly="1" fieldPosition="0">
        <references count="1">
          <reference field="0" count="1">
            <x v="8"/>
          </reference>
        </references>
      </pivotArea>
    </format>
    <format dxfId="107">
      <pivotArea dataOnly="0" labelOnly="1" fieldPosition="0">
        <references count="1">
          <reference field="0" count="1">
            <x v="9"/>
          </reference>
        </references>
      </pivotArea>
    </format>
    <format dxfId="106">
      <pivotArea dataOnly="0" labelOnly="1" fieldPosition="0">
        <references count="1">
          <reference field="0" count="1">
            <x v="10"/>
          </reference>
        </references>
      </pivotArea>
    </format>
    <format dxfId="105">
      <pivotArea dataOnly="0" labelOnly="1" fieldPosition="0">
        <references count="1">
          <reference field="0" count="1">
            <x v="11"/>
          </reference>
        </references>
      </pivotArea>
    </format>
    <format dxfId="104">
      <pivotArea dataOnly="0" labelOnly="1" fieldPosition="0">
        <references count="1">
          <reference field="0" count="1">
            <x v="12"/>
          </reference>
        </references>
      </pivotArea>
    </format>
    <format dxfId="103">
      <pivotArea dataOnly="0" labelOnly="1" fieldPosition="0">
        <references count="1">
          <reference field="0" count="1">
            <x v="13"/>
          </reference>
        </references>
      </pivotArea>
    </format>
    <format dxfId="102">
      <pivotArea dataOnly="0" labelOnly="1" fieldPosition="0">
        <references count="1">
          <reference field="0" count="1">
            <x v="14"/>
          </reference>
        </references>
      </pivotArea>
    </format>
    <format dxfId="101">
      <pivotArea dataOnly="0" labelOnly="1" fieldPosition="0">
        <references count="1">
          <reference field="0" count="1">
            <x v="15"/>
          </reference>
        </references>
      </pivotArea>
    </format>
    <format dxfId="100">
      <pivotArea dataOnly="0" labelOnly="1" fieldPosition="0">
        <references count="1">
          <reference field="0" count="1">
            <x v="16"/>
          </reference>
        </references>
      </pivotArea>
    </format>
    <format dxfId="99">
      <pivotArea dataOnly="0" labelOnly="1" fieldPosition="0">
        <references count="1">
          <reference field="0" count="1">
            <x v="17"/>
          </reference>
        </references>
      </pivotArea>
    </format>
    <format dxfId="98">
      <pivotArea dataOnly="0" labelOnly="1" grandRow="1" fieldPosition="0"/>
    </format>
    <format dxfId="97">
      <pivotArea field="0" type="button" dataOnly="0" labelOnly="1" outline="0" axis="axisRow" fieldPosition="0"/>
    </format>
    <format dxfId="96">
      <pivotArea dataOnly="0" labelOnly="1" fieldPosition="0">
        <references count="1">
          <reference field="0" count="1">
            <x v="17"/>
          </reference>
        </references>
      </pivotArea>
    </format>
    <format dxfId="95">
      <pivotArea collapsedLevelsAreSubtotals="1" fieldPosition="0">
        <references count="1">
          <reference field="0" count="1" selected="0">
            <x v="17"/>
          </reference>
        </references>
      </pivotArea>
    </format>
    <format dxfId="94">
      <pivotArea field="0" type="button" dataOnly="0" labelOnly="1" outline="0" axis="axisRow" fieldPosition="0"/>
    </format>
    <format dxfId="93">
      <pivotArea dataOnly="0" labelOnly="1" fieldPosition="0">
        <references count="1">
          <reference field="0" count="1">
            <x v="0"/>
          </reference>
        </references>
      </pivotArea>
    </format>
    <format dxfId="92">
      <pivotArea dataOnly="0" labelOnly="1" fieldPosition="0">
        <references count="1">
          <reference field="0" count="1">
            <x v="1"/>
          </reference>
        </references>
      </pivotArea>
    </format>
    <format dxfId="91">
      <pivotArea dataOnly="0" labelOnly="1" fieldPosition="0">
        <references count="1">
          <reference field="0" count="1">
            <x v="2"/>
          </reference>
        </references>
      </pivotArea>
    </format>
    <format dxfId="90">
      <pivotArea dataOnly="0" labelOnly="1" fieldPosition="0">
        <references count="1">
          <reference field="0" count="1">
            <x v="3"/>
          </reference>
        </references>
      </pivotArea>
    </format>
    <format dxfId="89">
      <pivotArea dataOnly="0" labelOnly="1" fieldPosition="0">
        <references count="1">
          <reference field="0" count="1">
            <x v="4"/>
          </reference>
        </references>
      </pivotArea>
    </format>
    <format dxfId="88">
      <pivotArea dataOnly="0" labelOnly="1" fieldPosition="0">
        <references count="1">
          <reference field="0" count="1">
            <x v="5"/>
          </reference>
        </references>
      </pivotArea>
    </format>
    <format dxfId="87">
      <pivotArea dataOnly="0" labelOnly="1" fieldPosition="0">
        <references count="1">
          <reference field="0" count="1">
            <x v="6"/>
          </reference>
        </references>
      </pivotArea>
    </format>
    <format dxfId="86">
      <pivotArea dataOnly="0" labelOnly="1" fieldPosition="0">
        <references count="1">
          <reference field="0" count="1">
            <x v="7"/>
          </reference>
        </references>
      </pivotArea>
    </format>
    <format dxfId="85">
      <pivotArea dataOnly="0" labelOnly="1" fieldPosition="0">
        <references count="1">
          <reference field="0" count="1">
            <x v="8"/>
          </reference>
        </references>
      </pivotArea>
    </format>
    <format dxfId="84">
      <pivotArea dataOnly="0" labelOnly="1" fieldPosition="0">
        <references count="1">
          <reference field="0" count="1">
            <x v="9"/>
          </reference>
        </references>
      </pivotArea>
    </format>
    <format dxfId="83">
      <pivotArea dataOnly="0" labelOnly="1" fieldPosition="0">
        <references count="1">
          <reference field="0" count="1">
            <x v="10"/>
          </reference>
        </references>
      </pivotArea>
    </format>
    <format dxfId="82">
      <pivotArea dataOnly="0" labelOnly="1" fieldPosition="0">
        <references count="1">
          <reference field="0" count="1">
            <x v="11"/>
          </reference>
        </references>
      </pivotArea>
    </format>
    <format dxfId="81">
      <pivotArea dataOnly="0" labelOnly="1" fieldPosition="0">
        <references count="1">
          <reference field="0" count="1">
            <x v="12"/>
          </reference>
        </references>
      </pivotArea>
    </format>
    <format dxfId="80">
      <pivotArea dataOnly="0" labelOnly="1" fieldPosition="0">
        <references count="1">
          <reference field="0" count="1">
            <x v="13"/>
          </reference>
        </references>
      </pivotArea>
    </format>
    <format dxfId="79">
      <pivotArea dataOnly="0" labelOnly="1" fieldPosition="0">
        <references count="1">
          <reference field="0" count="1">
            <x v="14"/>
          </reference>
        </references>
      </pivotArea>
    </format>
    <format dxfId="78">
      <pivotArea dataOnly="0" labelOnly="1" fieldPosition="0">
        <references count="1">
          <reference field="0" count="1">
            <x v="15"/>
          </reference>
        </references>
      </pivotArea>
    </format>
    <format dxfId="77">
      <pivotArea dataOnly="0" labelOnly="1" fieldPosition="0">
        <references count="1">
          <reference field="0" count="1">
            <x v="16"/>
          </reference>
        </references>
      </pivotArea>
    </format>
    <format dxfId="76">
      <pivotArea collapsedLevelsAreSubtotals="1" fieldPosition="0">
        <references count="1">
          <reference field="0" count="1" selected="0">
            <x v="0"/>
          </reference>
        </references>
      </pivotArea>
    </format>
    <format dxfId="75">
      <pivotArea collapsedLevelsAreSubtotals="1" fieldPosition="0">
        <references count="1">
          <reference field="0" count="1" selected="0">
            <x v="1"/>
          </reference>
        </references>
      </pivotArea>
    </format>
    <format dxfId="74">
      <pivotArea collapsedLevelsAreSubtotals="1" fieldPosition="0">
        <references count="1">
          <reference field="0" count="1" selected="0">
            <x v="2"/>
          </reference>
        </references>
      </pivotArea>
    </format>
    <format dxfId="73">
      <pivotArea collapsedLevelsAreSubtotals="1" fieldPosition="0">
        <references count="1">
          <reference field="0" count="1" selected="0">
            <x v="3"/>
          </reference>
        </references>
      </pivotArea>
    </format>
    <format dxfId="72">
      <pivotArea collapsedLevelsAreSubtotals="1" fieldPosition="0">
        <references count="1">
          <reference field="0" count="1" selected="0">
            <x v="4"/>
          </reference>
        </references>
      </pivotArea>
    </format>
    <format dxfId="71">
      <pivotArea collapsedLevelsAreSubtotals="1" fieldPosition="0">
        <references count="1">
          <reference field="0" count="1" selected="0">
            <x v="5"/>
          </reference>
        </references>
      </pivotArea>
    </format>
    <format dxfId="70">
      <pivotArea collapsedLevelsAreSubtotals="1" fieldPosition="0">
        <references count="1">
          <reference field="0" count="1" selected="0">
            <x v="6"/>
          </reference>
        </references>
      </pivotArea>
    </format>
    <format dxfId="69">
      <pivotArea collapsedLevelsAreSubtotals="1" fieldPosition="0">
        <references count="1">
          <reference field="0" count="1" selected="0">
            <x v="7"/>
          </reference>
        </references>
      </pivotArea>
    </format>
    <format dxfId="68">
      <pivotArea collapsedLevelsAreSubtotals="1" fieldPosition="0">
        <references count="1">
          <reference field="0" count="1" selected="0">
            <x v="8"/>
          </reference>
        </references>
      </pivotArea>
    </format>
    <format dxfId="67">
      <pivotArea collapsedLevelsAreSubtotals="1" fieldPosition="0">
        <references count="1">
          <reference field="0" count="1" selected="0">
            <x v="9"/>
          </reference>
        </references>
      </pivotArea>
    </format>
    <format dxfId="66">
      <pivotArea collapsedLevelsAreSubtotals="1" fieldPosition="0">
        <references count="1">
          <reference field="0" count="1" selected="0">
            <x v="10"/>
          </reference>
        </references>
      </pivotArea>
    </format>
    <format dxfId="65">
      <pivotArea collapsedLevelsAreSubtotals="1" fieldPosition="0">
        <references count="1">
          <reference field="0" count="1" selected="0">
            <x v="11"/>
          </reference>
        </references>
      </pivotArea>
    </format>
    <format dxfId="64">
      <pivotArea collapsedLevelsAreSubtotals="1" fieldPosition="0">
        <references count="1">
          <reference field="0" count="1" selected="0">
            <x v="12"/>
          </reference>
        </references>
      </pivotArea>
    </format>
    <format dxfId="63">
      <pivotArea collapsedLevelsAreSubtotals="1" fieldPosition="0">
        <references count="1">
          <reference field="0" count="1" selected="0">
            <x v="13"/>
          </reference>
        </references>
      </pivotArea>
    </format>
    <format dxfId="62">
      <pivotArea collapsedLevelsAreSubtotals="1" fieldPosition="0">
        <references count="1">
          <reference field="0" count="1" selected="0">
            <x v="14"/>
          </reference>
        </references>
      </pivotArea>
    </format>
    <format dxfId="61">
      <pivotArea collapsedLevelsAreSubtotals="1" fieldPosition="0">
        <references count="1">
          <reference field="0" count="1" selected="0">
            <x v="15"/>
          </reference>
        </references>
      </pivotArea>
    </format>
    <format dxfId="60">
      <pivotArea collapsedLevelsAreSubtotals="1" fieldPosition="0">
        <references count="1">
          <reference field="0" count="1" selected="0">
            <x v="16"/>
          </reference>
        </references>
      </pivotArea>
    </format>
    <format>
      <pivotArea dataOnly="0" labelOnly="1" fieldPosition="0">
        <references count="1">
          <reference field="0" count="1">
            <x v="0"/>
          </reference>
        </references>
      </pivotArea>
    </format>
    <format>
      <pivotArea dataOnly="0" labelOnly="1" fieldPosition="0">
        <references count="1">
          <reference field="0" count="1">
            <x v="1"/>
          </reference>
        </references>
      </pivotArea>
    </format>
    <format>
      <pivotArea dataOnly="0" labelOnly="1" fieldPosition="0">
        <references count="1">
          <reference field="0" count="1">
            <x v="2"/>
          </reference>
        </references>
      </pivotArea>
    </format>
    <format>
      <pivotArea dataOnly="0" labelOnly="1" fieldPosition="0">
        <references count="1">
          <reference field="0" count="1">
            <x v="3"/>
          </reference>
        </references>
      </pivotArea>
    </format>
    <format>
      <pivotArea dataOnly="0" labelOnly="1" fieldPosition="0">
        <references count="1">
          <reference field="0" count="1">
            <x v="4"/>
          </reference>
        </references>
      </pivotArea>
    </format>
    <format>
      <pivotArea dataOnly="0" labelOnly="1" fieldPosition="0">
        <references count="1">
          <reference field="0" count="1">
            <x v="5"/>
          </reference>
        </references>
      </pivotArea>
    </format>
    <format>
      <pivotArea dataOnly="0" labelOnly="1" fieldPosition="0">
        <references count="1">
          <reference field="0" count="1">
            <x v="6"/>
          </reference>
        </references>
      </pivotArea>
    </format>
    <format>
      <pivotArea dataOnly="0" labelOnly="1" fieldPosition="0">
        <references count="1">
          <reference field="0" count="1">
            <x v="7"/>
          </reference>
        </references>
      </pivotArea>
    </format>
    <format>
      <pivotArea dataOnly="0" labelOnly="1" fieldPosition="0">
        <references count="1">
          <reference field="0" count="1">
            <x v="8"/>
          </reference>
        </references>
      </pivotArea>
    </format>
    <format>
      <pivotArea dataOnly="0" labelOnly="1" fieldPosition="0">
        <references count="1">
          <reference field="0" count="1">
            <x v="9"/>
          </reference>
        </references>
      </pivotArea>
    </format>
    <format>
      <pivotArea dataOnly="0" labelOnly="1" fieldPosition="0">
        <references count="1">
          <reference field="0" count="1">
            <x v="10"/>
          </reference>
        </references>
      </pivotArea>
    </format>
    <format>
      <pivotArea dataOnly="0" labelOnly="1" fieldPosition="0">
        <references count="1">
          <reference field="0" count="1">
            <x v="11"/>
          </reference>
        </references>
      </pivotArea>
    </format>
    <format>
      <pivotArea dataOnly="0" labelOnly="1" fieldPosition="0">
        <references count="1">
          <reference field="0" count="1">
            <x v="12"/>
          </reference>
        </references>
      </pivotArea>
    </format>
    <format>
      <pivotArea dataOnly="0" labelOnly="1" fieldPosition="0">
        <references count="1">
          <reference field="0" count="1">
            <x v="13"/>
          </reference>
        </references>
      </pivotArea>
    </format>
    <format>
      <pivotArea dataOnly="0" labelOnly="1" fieldPosition="0">
        <references count="1">
          <reference field="0" count="1">
            <x v="14"/>
          </reference>
        </references>
      </pivotArea>
    </format>
    <format>
      <pivotArea dataOnly="0" labelOnly="1" fieldPosition="0">
        <references count="1">
          <reference field="0" count="1">
            <x v="15"/>
          </reference>
        </references>
      </pivotArea>
    </format>
    <format>
      <pivotArea dataOnly="0" labelOnly="1" fieldPosition="0">
        <references count="1">
          <reference field="0" count="1">
            <x v="16"/>
          </reference>
        </references>
      </pivotArea>
    </format>
    <format>
      <pivotArea collapsedLevelsAreSubtotals="1" fieldPosition="0">
        <references count="1">
          <reference field="0" count="1" selected="0">
            <x v="0"/>
          </reference>
        </references>
      </pivotArea>
    </format>
    <format>
      <pivotArea collapsedLevelsAreSubtotals="1" fieldPosition="0">
        <references count="1">
          <reference field="0" count="1" selected="0">
            <x v="1"/>
          </reference>
        </references>
      </pivotArea>
    </format>
    <format>
      <pivotArea collapsedLevelsAreSubtotals="1" fieldPosition="0">
        <references count="1">
          <reference field="0" count="1" selected="0">
            <x v="2"/>
          </reference>
        </references>
      </pivotArea>
    </format>
    <format>
      <pivotArea collapsedLevelsAreSubtotals="1" fieldPosition="0">
        <references count="1">
          <reference field="0" count="1" selected="0">
            <x v="3"/>
          </reference>
        </references>
      </pivotArea>
    </format>
    <format>
      <pivotArea collapsedLevelsAreSubtotals="1" fieldPosition="0">
        <references count="1">
          <reference field="0" count="1" selected="0">
            <x v="4"/>
          </reference>
        </references>
      </pivotArea>
    </format>
    <format>
      <pivotArea collapsedLevelsAreSubtotals="1" fieldPosition="0">
        <references count="1">
          <reference field="0" count="1" selected="0">
            <x v="5"/>
          </reference>
        </references>
      </pivotArea>
    </format>
    <format>
      <pivotArea collapsedLevelsAreSubtotals="1" fieldPosition="0">
        <references count="1">
          <reference field="0" count="1" selected="0">
            <x v="6"/>
          </reference>
        </references>
      </pivotArea>
    </format>
    <format>
      <pivotArea collapsedLevelsAreSubtotals="1" fieldPosition="0">
        <references count="1">
          <reference field="0" count="1" selected="0">
            <x v="7"/>
          </reference>
        </references>
      </pivotArea>
    </format>
    <format>
      <pivotArea collapsedLevelsAreSubtotals="1" fieldPosition="0">
        <references count="1">
          <reference field="0" count="1" selected="0">
            <x v="8"/>
          </reference>
        </references>
      </pivotArea>
    </format>
    <format>
      <pivotArea collapsedLevelsAreSubtotals="1" fieldPosition="0">
        <references count="1">
          <reference field="0" count="1" selected="0">
            <x v="9"/>
          </reference>
        </references>
      </pivotArea>
    </format>
    <format>
      <pivotArea collapsedLevelsAreSubtotals="1" fieldPosition="0">
        <references count="1">
          <reference field="0" count="1" selected="0">
            <x v="10"/>
          </reference>
        </references>
      </pivotArea>
    </format>
    <format>
      <pivotArea collapsedLevelsAreSubtotals="1" fieldPosition="0">
        <references count="1">
          <reference field="0" count="1" selected="0">
            <x v="11"/>
          </reference>
        </references>
      </pivotArea>
    </format>
    <format>
      <pivotArea collapsedLevelsAreSubtotals="1" fieldPosition="0">
        <references count="1">
          <reference field="0" count="1" selected="0">
            <x v="12"/>
          </reference>
        </references>
      </pivotArea>
    </format>
    <format>
      <pivotArea collapsedLevelsAreSubtotals="1" fieldPosition="0">
        <references count="1">
          <reference field="0" count="1" selected="0">
            <x v="13"/>
          </reference>
        </references>
      </pivotArea>
    </format>
    <format>
      <pivotArea collapsedLevelsAreSubtotals="1" fieldPosition="0">
        <references count="1">
          <reference field="0" count="1" selected="0">
            <x v="14"/>
          </reference>
        </references>
      </pivotArea>
    </format>
    <format>
      <pivotArea collapsedLevelsAreSubtotals="1" fieldPosition="0">
        <references count="1">
          <reference field="0" count="1" selected="0">
            <x v="15"/>
          </reference>
        </references>
      </pivotArea>
    </format>
    <format>
      <pivotArea collapsedLevelsAreSubtotals="1" fieldPosition="0">
        <references count="1">
          <reference field="0" count="1" selected="0">
            <x v="16"/>
          </reference>
        </references>
      </pivotArea>
    </format>
    <format dxfId="59">
      <pivotArea field="0" type="button" dataOnly="0" labelOnly="1" outline="0" axis="axisRow" fieldPosition="0"/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grandRow="1" outline="0" collapsedLevelsAreSubtotals="1" fieldPosition="0"/>
    </format>
    <format dxfId="55">
      <pivotArea dataOnly="0" labelOnly="1" outline="0" fieldPosition="0">
        <references count="1">
          <reference field="0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3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>
  <location ref="E1:F41" firstHeaderRow="1" firstDataRow="1" firstDataCol="1"/>
  <pivotFields count="2">
    <pivotField compact="0" showAll="0">
      <items count="3816">
        <item x="1884"/>
        <item x="846"/>
        <item x="600"/>
        <item x="951"/>
        <item x="3536"/>
        <item x="2197"/>
        <item x="3096"/>
        <item x="135"/>
        <item x="491"/>
        <item x="2557"/>
        <item x="650"/>
        <item x="1496"/>
        <item x="2542"/>
        <item x="1798"/>
        <item x="2129"/>
        <item x="2689"/>
        <item x="2747"/>
        <item x="1616"/>
        <item x="3357"/>
        <item x="724"/>
        <item x="2839"/>
        <item x="80"/>
        <item x="2860"/>
        <item x="3460"/>
        <item x="598"/>
        <item x="2824"/>
        <item x="383"/>
        <item x="902"/>
        <item x="1470"/>
        <item x="1042"/>
        <item x="418"/>
        <item x="2555"/>
        <item x="508"/>
        <item x="2675"/>
        <item x="1229"/>
        <item x="2420"/>
        <item x="2817"/>
        <item x="3667"/>
        <item x="3715"/>
        <item x="284"/>
        <item x="1819"/>
        <item x="2563"/>
        <item x="357"/>
        <item x="2365"/>
        <item x="2756"/>
        <item x="263"/>
        <item x="3102"/>
        <item x="561"/>
        <item x="434"/>
        <item x="2223"/>
        <item x="3112"/>
        <item x="1447"/>
        <item x="404"/>
        <item x="406"/>
        <item x="2935"/>
        <item x="3350"/>
        <item x="1190"/>
        <item x="1114"/>
        <item x="1137"/>
        <item x="2796"/>
        <item x="1964"/>
        <item x="1059"/>
        <item x="3609"/>
        <item x="2811"/>
        <item x="92"/>
        <item x="957"/>
        <item x="671"/>
        <item x="900"/>
        <item x="1434"/>
        <item x="2810"/>
        <item x="1941"/>
        <item x="1999"/>
        <item x="2336"/>
        <item x="472"/>
        <item x="213"/>
        <item x="3293"/>
        <item x="1334"/>
        <item x="3095"/>
        <item x="431"/>
        <item x="3580"/>
        <item x="3459"/>
        <item x="565"/>
        <item x="1543"/>
        <item x="1323"/>
        <item x="905"/>
        <item x="1568"/>
        <item x="1831"/>
        <item x="2940"/>
        <item x="3573"/>
        <item x="2551"/>
        <item x="1692"/>
        <item x="2546"/>
        <item x="1219"/>
        <item x="1513"/>
        <item x="2443"/>
        <item x="3281"/>
        <item x="1890"/>
        <item x="3013"/>
        <item x="3455"/>
        <item x="562"/>
        <item x="669"/>
        <item x="2012"/>
        <item x="1530"/>
        <item x="714"/>
        <item x="1083"/>
        <item x="61"/>
        <item x="1256"/>
        <item x="592"/>
        <item x="3252"/>
        <item x="513"/>
        <item x="3676"/>
        <item x="3117"/>
        <item x="2784"/>
        <item x="655"/>
        <item x="2305"/>
        <item x="360"/>
        <item x="2290"/>
        <item x="1980"/>
        <item x="1860"/>
        <item x="692"/>
        <item x="1020"/>
        <item x="3516"/>
        <item x="3474"/>
        <item x="843"/>
        <item x="1063"/>
        <item x="2592"/>
        <item x="918"/>
        <item x="322"/>
        <item x="2754"/>
        <item x="1631"/>
        <item x="1379"/>
        <item x="2288"/>
        <item x="654"/>
        <item x="2017"/>
        <item x="3398"/>
        <item x="384"/>
        <item x="3401"/>
        <item x="3015"/>
        <item x="2483"/>
        <item x="3153"/>
        <item x="3497"/>
        <item x="2251"/>
        <item x="2844"/>
        <item x="3302"/>
        <item x="3621"/>
        <item x="3476"/>
        <item x="892"/>
        <item x="840"/>
        <item x="3458"/>
        <item x="2085"/>
        <item x="2489"/>
        <item x="331"/>
        <item x="144"/>
        <item x="179"/>
        <item x="1715"/>
        <item x="2617"/>
        <item x="3082"/>
        <item x="3427"/>
        <item x="3425"/>
        <item x="2419"/>
        <item x="3132"/>
        <item x="2396"/>
        <item x="1437"/>
        <item x="1398"/>
        <item x="1914"/>
        <item x="2072"/>
        <item x="2108"/>
        <item x="41"/>
        <item x="2248"/>
        <item x="3237"/>
        <item x="3569"/>
        <item x="54"/>
        <item x="1056"/>
        <item x="3559"/>
        <item x="3010"/>
        <item x="1391"/>
        <item x="507"/>
        <item x="3719"/>
        <item x="2382"/>
        <item x="2895"/>
        <item x="3626"/>
        <item x="1420"/>
        <item x="2870"/>
        <item x="226"/>
        <item x="3342"/>
        <item x="3241"/>
        <item x="3804"/>
        <item x="2630"/>
        <item x="2292"/>
        <item x="2774"/>
        <item x="3321"/>
        <item x="3367"/>
        <item x="3639"/>
        <item x="3467"/>
        <item x="3616"/>
        <item x="73"/>
        <item x="49"/>
        <item x="815"/>
        <item x="55"/>
        <item x="1742"/>
        <item x="3181"/>
        <item x="275"/>
        <item x="625"/>
        <item x="3396"/>
        <item x="25"/>
        <item x="771"/>
        <item x="3585"/>
        <item x="2684"/>
        <item x="2146"/>
        <item x="1235"/>
        <item x="510"/>
        <item x="1632"/>
        <item x="758"/>
        <item x="2252"/>
        <item x="2976"/>
        <item x="2954"/>
        <item x="907"/>
        <item x="2847"/>
        <item x="154"/>
        <item x="252"/>
        <item x="3761"/>
        <item x="3668"/>
        <item x="3485"/>
        <item x="837"/>
        <item x="2346"/>
        <item x="1382"/>
        <item x="1204"/>
        <item x="3589"/>
        <item x="3595"/>
        <item x="2759"/>
        <item x="1649"/>
        <item x="1038"/>
        <item x="2622"/>
        <item x="2258"/>
        <item x="925"/>
        <item x="3005"/>
        <item x="3074"/>
        <item x="792"/>
        <item x="1583"/>
        <item x="525"/>
        <item x="1609"/>
        <item x="3278"/>
        <item x="1268"/>
        <item x="150"/>
        <item x="3365"/>
        <item x="835"/>
        <item x="1352"/>
        <item x="1287"/>
        <item x="836"/>
        <item x="1288"/>
        <item x="534"/>
        <item x="2562"/>
        <item x="636"/>
        <item x="820"/>
        <item x="1781"/>
        <item x="1450"/>
        <item x="2173"/>
        <item x="2575"/>
        <item x="37"/>
        <item x="289"/>
        <item x="452"/>
        <item x="3402"/>
        <item x="2478"/>
        <item x="1422"/>
        <item x="3334"/>
        <item x="2287"/>
        <item x="1868"/>
        <item x="3600"/>
        <item x="366"/>
        <item x="931"/>
        <item x="1756"/>
        <item x="2999"/>
        <item x="505"/>
        <item x="2871"/>
        <item x="2647"/>
        <item x="1023"/>
        <item x="2615"/>
        <item x="362"/>
        <item x="536"/>
        <item x="2261"/>
        <item x="2291"/>
        <item x="2242"/>
        <item x="2780"/>
        <item x="1441"/>
        <item x="3197"/>
        <item x="3655"/>
        <item x="295"/>
        <item x="1861"/>
        <item x="574"/>
        <item x="790"/>
        <item x="2375"/>
        <item x="1224"/>
        <item x="1809"/>
        <item x="1759"/>
        <item x="1882"/>
        <item x="3162"/>
        <item x="214"/>
        <item x="539"/>
        <item x="3054"/>
        <item x="2034"/>
        <item x="1075"/>
        <item x="537"/>
        <item x="50"/>
        <item x="1480"/>
        <item x="2875"/>
        <item x="582"/>
        <item x="2177"/>
        <item x="3800"/>
        <item x="2688"/>
        <item x="3071"/>
        <item x="2770"/>
        <item x="3351"/>
        <item x="286"/>
        <item x="656"/>
        <item x="40"/>
        <item x="1758"/>
        <item x="1494"/>
        <item x="3055"/>
        <item x="1854"/>
        <item x="1663"/>
        <item x="1672"/>
        <item x="1086"/>
        <item x="3000"/>
        <item x="1705"/>
        <item x="3490"/>
        <item x="3746"/>
        <item x="2028"/>
        <item x="1772"/>
        <item x="2167"/>
        <item x="3238"/>
        <item x="3003"/>
        <item x="2323"/>
        <item x="3792"/>
        <item x="3065"/>
        <item x="3677"/>
        <item x="1950"/>
        <item x="1415"/>
        <item x="3739"/>
        <item x="66"/>
        <item x="3220"/>
        <item x="1170"/>
        <item x="1292"/>
        <item x="471"/>
        <item x="3754"/>
        <item x="3204"/>
        <item x="2879"/>
        <item x="3479"/>
        <item x="3801"/>
        <item x="2735"/>
        <item x="2965"/>
        <item x="2166"/>
        <item x="3103"/>
        <item x="3737"/>
        <item x="857"/>
        <item x="2388"/>
        <item x="1523"/>
        <item x="2180"/>
        <item x="1090"/>
        <item x="2668"/>
        <item x="2516"/>
        <item x="2362"/>
        <item x="2727"/>
        <item x="2315"/>
        <item x="594"/>
        <item x="2299"/>
        <item x="260"/>
        <item x="152"/>
        <item x="211"/>
        <item x="699"/>
        <item x="982"/>
        <item x="2130"/>
        <item x="317"/>
        <item x="1088"/>
        <item x="712"/>
        <item x="2765"/>
        <item x="1721"/>
        <item x="2631"/>
        <item x="2225"/>
        <item x="1545"/>
        <item x="612"/>
        <item x="1008"/>
        <item x="3743"/>
        <item x="2163"/>
        <item x="3156"/>
        <item x="811"/>
        <item x="1942"/>
        <item x="2627"/>
        <item x="1400"/>
        <item x="535"/>
        <item x="1665"/>
        <item x="2490"/>
        <item x="1442"/>
        <item x="2145"/>
        <item x="1247"/>
        <item x="3264"/>
        <item x="168"/>
        <item x="218"/>
        <item x="1966"/>
        <item x="3590"/>
        <item x="3430"/>
        <item x="3646"/>
        <item x="793"/>
        <item x="1958"/>
        <item x="803"/>
        <item x="2434"/>
        <item x="1384"/>
        <item x="413"/>
        <item x="310"/>
        <item x="2584"/>
        <item x="2598"/>
        <item x="304"/>
        <item x="3631"/>
        <item x="350"/>
        <item x="3543"/>
        <item x="1180"/>
        <item x="3650"/>
        <item x="1872"/>
        <item x="1817"/>
        <item x="1231"/>
        <item x="191"/>
        <item x="3228"/>
        <item x="1627"/>
        <item x="97"/>
        <item x="1046"/>
        <item x="2755"/>
        <item x="2243"/>
        <item x="1813"/>
        <item x="335"/>
        <item x="3686"/>
        <item x="1955"/>
        <item x="3423"/>
        <item x="1833"/>
        <item x="3725"/>
        <item x="2566"/>
        <item x="165"/>
        <item x="176"/>
        <item x="1988"/>
        <item x="2115"/>
        <item x="3786"/>
        <item x="1564"/>
        <item x="433"/>
        <item x="475"/>
        <item x="1739"/>
        <item x="3081"/>
        <item x="806"/>
        <item x="2729"/>
        <item x="1145"/>
        <item x="2273"/>
        <item x="722"/>
        <item x="3526"/>
        <item x="1232"/>
        <item x="1033"/>
        <item x="3309"/>
        <item x="1251"/>
        <item x="1295"/>
        <item x="1363"/>
        <item x="3698"/>
        <item x="246"/>
        <item x="3712"/>
        <item x="3239"/>
        <item x="804"/>
        <item x="949"/>
        <item x="1572"/>
        <item x="1123"/>
        <item x="1548"/>
        <item x="711"/>
        <item x="2105"/>
        <item x="208"/>
        <item x="207"/>
        <item x="2053"/>
        <item x="3329"/>
        <item x="532"/>
        <item x="325"/>
        <item x="560"/>
        <item x="2339"/>
        <item x="874"/>
        <item x="48"/>
        <item x="187"/>
        <item x="1331"/>
        <item x="3605"/>
        <item x="2495"/>
        <item x="2990"/>
        <item x="2471"/>
        <item x="3315"/>
        <item x="3248"/>
        <item x="1476"/>
        <item x="466"/>
        <item x="924"/>
        <item x="2768"/>
        <item x="1660"/>
        <item x="999"/>
        <item x="3090"/>
        <item x="1253"/>
        <item x="2829"/>
        <item x="3174"/>
        <item x="1477"/>
        <item x="392"/>
        <item x="2158"/>
        <item x="2655"/>
        <item x="2409"/>
        <item x="1905"/>
        <item x="2196"/>
        <item x="603"/>
        <item x="1686"/>
        <item x="953"/>
        <item x="988"/>
        <item x="1065"/>
        <item x="2036"/>
        <item x="1601"/>
        <item x="2896"/>
        <item x="3111"/>
        <item x="3773"/>
        <item x="420"/>
        <item x="622"/>
        <item x="1372"/>
        <item x="2972"/>
        <item x="3155"/>
        <item x="585"/>
        <item x="1482"/>
        <item x="1276"/>
        <item x="2110"/>
        <item x="1196"/>
        <item x="627"/>
        <item x="1846"/>
        <item x="1902"/>
        <item x="148"/>
        <item x="3325"/>
        <item x="3208"/>
        <item x="2723"/>
        <item x="703"/>
        <item x="1239"/>
        <item x="628"/>
        <item x="2024"/>
        <item x="3623"/>
        <item x="779"/>
        <item x="701"/>
        <item x="88"/>
        <item x="1299"/>
        <item x="269"/>
        <item x="2762"/>
        <item x="227"/>
        <item x="3355"/>
        <item x="989"/>
        <item x="2013"/>
        <item x="2794"/>
        <item x="2220"/>
        <item x="890"/>
        <item x="3200"/>
        <item x="2421"/>
        <item x="2455"/>
        <item x="164"/>
        <item x="93"/>
        <item x="2660"/>
        <item x="352"/>
        <item x="1695"/>
        <item x="171"/>
        <item x="3389"/>
        <item x="3366"/>
        <item x="3660"/>
        <item x="1338"/>
        <item x="3768"/>
        <item x="2357"/>
        <item x="2463"/>
        <item x="2326"/>
        <item x="1957"/>
        <item x="1007"/>
        <item x="1680"/>
        <item x="1790"/>
        <item x="209"/>
        <item x="2488"/>
        <item x="3705"/>
        <item x="3062"/>
        <item x="3805"/>
        <item x="282"/>
        <item x="1954"/>
        <item x="1321"/>
        <item x="329"/>
        <item x="973"/>
        <item x="1579"/>
        <item x="1242"/>
        <item x="1959"/>
        <item x="1027"/>
        <item x="3139"/>
        <item x="3535"/>
        <item x="865"/>
        <item x="2561"/>
        <item x="935"/>
        <item x="1573"/>
        <item x="3231"/>
        <item x="2897"/>
        <item x="2430"/>
        <item x="3496"/>
        <item x="915"/>
        <item x="2881"/>
        <item x="1188"/>
        <item x="2118"/>
        <item x="46"/>
        <item x="222"/>
        <item x="3014"/>
        <item x="2030"/>
        <item x="3378"/>
        <item x="2322"/>
        <item x="789"/>
        <item x="3562"/>
        <item x="2051"/>
        <item x="3368"/>
        <item x="1097"/>
        <item x="1909"/>
        <item x="2465"/>
        <item x="167"/>
        <item x="1163"/>
        <item x="2783"/>
        <item x="2394"/>
        <item x="2395"/>
        <item x="704"/>
        <item x="1625"/>
        <item x="1969"/>
        <item x="2702"/>
        <item x="18"/>
        <item x="398"/>
        <item x="3356"/>
        <item x="2867"/>
        <item x="1880"/>
        <item x="1428"/>
        <item x="1317"/>
        <item x="1189"/>
        <item x="706"/>
        <item x="345"/>
        <item x="2086"/>
        <item x="2097"/>
        <item x="3383"/>
        <item x="382"/>
        <item x="780"/>
        <item x="550"/>
        <item x="1929"/>
        <item x="1164"/>
        <item x="1210"/>
        <item x="3116"/>
        <item x="1517"/>
        <item x="899"/>
        <item x="1668"/>
        <item x="2334"/>
        <item x="3622"/>
        <item x="886"/>
        <item x="3142"/>
        <item x="454"/>
        <item x="3607"/>
        <item x="2132"/>
        <item x="2476"/>
        <item x="3495"/>
        <item x="2216"/>
        <item x="1445"/>
        <item x="1306"/>
        <item x="2932"/>
        <item x="1053"/>
        <item x="3601"/>
        <item x="1691"/>
        <item x="3471"/>
        <item x="2309"/>
        <item x="1604"/>
        <item x="639"/>
        <item x="1782"/>
        <item x="1986"/>
        <item x="409"/>
        <item x="1144"/>
        <item x="1375"/>
        <item x="1369"/>
        <item x="3075"/>
        <item x="1841"/>
        <item x="1529"/>
        <item x="358"/>
        <item x="3606"/>
        <item x="665"/>
        <item x="2317"/>
        <item x="3149"/>
        <item x="1796"/>
        <item x="1222"/>
        <item x="1273"/>
        <item x="3069"/>
        <item x="2916"/>
        <item x="1339"/>
        <item x="1238"/>
        <item x="2436"/>
        <item x="251"/>
        <item x="833"/>
        <item x="2320"/>
        <item x="649"/>
        <item x="2015"/>
        <item x="3209"/>
        <item x="370"/>
        <item x="2725"/>
        <item x="2285"/>
        <item x="760"/>
        <item x="2710"/>
        <item x="3187"/>
        <item x="3549"/>
        <item x="2033"/>
        <item x="1377"/>
        <item x="3809"/>
        <item x="3772"/>
        <item x="244"/>
        <item x="1381"/>
        <item x="570"/>
        <item x="2857"/>
        <item x="866"/>
        <item x="1792"/>
        <item x="1185"/>
        <item x="3475"/>
        <item x="3043"/>
        <item x="2335"/>
        <item x="3347"/>
        <item x="3787"/>
        <item x="3148"/>
        <item x="2536"/>
        <item x="204"/>
        <item x="3757"/>
        <item x="194"/>
        <item x="183"/>
        <item x="380"/>
        <item x="1106"/>
        <item x="2868"/>
        <item x="1857"/>
        <item x="378"/>
        <item x="2361"/>
        <item x="3059"/>
        <item x="3530"/>
        <item x="3272"/>
        <item x="2433"/>
        <item x="57"/>
        <item x="3798"/>
        <item x="2253"/>
        <item x="983"/>
        <item x="667"/>
        <item x="437"/>
        <item x="1998"/>
        <item x="2873"/>
        <item x="2757"/>
        <item x="407"/>
        <item x="1977"/>
        <item x="2707"/>
        <item x="504"/>
        <item x="428"/>
        <item x="184"/>
        <item x="2212"/>
        <item x="2341"/>
        <item x="124"/>
        <item x="2296"/>
        <item x="1881"/>
        <item x="673"/>
        <item x="2106"/>
        <item x="2100"/>
        <item x="1505"/>
        <item x="2117"/>
        <item x="1143"/>
        <item x="674"/>
        <item x="2882"/>
        <item x="2515"/>
        <item x="2672"/>
        <item x="1553"/>
        <item x="3644"/>
        <item x="2417"/>
        <item x="2160"/>
        <item x="1856"/>
        <item x="1836"/>
        <item x="2479"/>
        <item x="2724"/>
        <item x="964"/>
        <item x="554"/>
        <item x="356"/>
        <item x="3614"/>
        <item x="2059"/>
        <item x="1510"/>
        <item x="3598"/>
        <item x="3002"/>
        <item x="3114"/>
        <item x="2329"/>
        <item x="3713"/>
        <item x="1716"/>
        <item x="3121"/>
        <item x="2445"/>
        <item x="2161"/>
        <item x="1848"/>
        <item x="3028"/>
        <item x="2540"/>
        <item x="2597"/>
        <item x="3104"/>
        <item x="3565"/>
        <item x="2503"/>
        <item x="1031"/>
        <item x="445"/>
        <item x="96"/>
        <item x="2841"/>
        <item x="976"/>
        <item x="1919"/>
        <item x="2711"/>
        <item x="697"/>
        <item x="2185"/>
        <item x="3811"/>
        <item x="2661"/>
        <item x="177"/>
        <item x="948"/>
        <item x="1327"/>
        <item x="3185"/>
        <item x="1599"/>
        <item x="2690"/>
        <item x="31"/>
        <item x="258"/>
        <item x="2855"/>
        <item x="3547"/>
        <item x="3296"/>
        <item x="197"/>
        <item x="1648"/>
        <item x="694"/>
        <item x="2138"/>
        <item x="1330"/>
        <item x="2044"/>
        <item x="3154"/>
        <item x="2667"/>
        <item x="1885"/>
        <item x="1490"/>
        <item x="3409"/>
        <item x="293"/>
        <item x="149"/>
        <item x="3089"/>
        <item x="2259"/>
        <item x="3789"/>
        <item x="3364"/>
        <item x="2687"/>
        <item x="838"/>
        <item x="3183"/>
        <item x="2126"/>
        <item x="3318"/>
        <item x="583"/>
        <item x="3493"/>
        <item x="2626"/>
        <item x="2038"/>
        <item x="3247"/>
        <item x="3529"/>
        <item x="77"/>
        <item x="3587"/>
        <item x="860"/>
        <item x="3513"/>
        <item x="2238"/>
        <item x="1279"/>
        <item x="1492"/>
        <item x="1818"/>
        <item x="2524"/>
        <item x="3748"/>
        <item x="3797"/>
        <item x="2533"/>
        <item x="2104"/>
        <item x="1681"/>
        <item x="2666"/>
        <item x="1282"/>
        <item x="3145"/>
        <item x="1337"/>
        <item x="1931"/>
        <item x="2206"/>
        <item x="1025"/>
        <item x="1117"/>
        <item x="2979"/>
        <item x="3157"/>
        <item x="3022"/>
        <item x="316"/>
        <item x="3615"/>
        <item x="700"/>
        <item x="2026"/>
        <item x="3105"/>
        <item x="2998"/>
        <item x="3190"/>
        <item x="3735"/>
        <item x="1777"/>
        <item x="1404"/>
        <item x="2703"/>
        <item x="822"/>
        <item x="809"/>
        <item x="2978"/>
        <item x="3766"/>
        <item x="1797"/>
        <item x="2903"/>
        <item x="2378"/>
        <item x="3441"/>
        <item x="1896"/>
        <item x="250"/>
        <item x="1768"/>
        <item x="2934"/>
        <item x="1414"/>
        <item x="363"/>
        <item x="1113"/>
        <item x="2967"/>
        <item x="240"/>
        <item x="577"/>
        <item x="3033"/>
        <item x="1784"/>
        <item x="217"/>
        <item x="2332"/>
        <item x="2534"/>
        <item x="239"/>
        <item x="773"/>
        <item x="3250"/>
        <item x="1562"/>
        <item x="1429"/>
        <item x="834"/>
        <item x="3537"/>
        <item x="1336"/>
        <item x="145"/>
        <item x="575"/>
        <item x="1319"/>
        <item x="2111"/>
        <item x="2278"/>
        <item x="529"/>
        <item x="1762"/>
        <item x="3194"/>
        <item x="1022"/>
        <item x="2959"/>
        <item x="1246"/>
        <item x="388"/>
        <item x="1593"/>
        <item x="2306"/>
        <item x="447"/>
        <item x="747"/>
        <item x="1112"/>
        <item x="3073"/>
        <item x="810"/>
        <item x="2373"/>
        <item x="3555"/>
        <item x="3803"/>
        <item x="1596"/>
        <item x="587"/>
        <item x="3411"/>
        <item x="2511"/>
        <item x="763"/>
        <item x="248"/>
        <item x="509"/>
        <item x="2975"/>
        <item x="970"/>
        <item x="2777"/>
        <item x="1612"/>
        <item x="1849"/>
        <item x="72"/>
        <item x="1708"/>
        <item x="1832"/>
        <item x="3215"/>
        <item x="1622"/>
        <item x="1209"/>
        <item x="1035"/>
        <item x="934"/>
        <item x="1504"/>
        <item x="2204"/>
        <item x="848"/>
        <item x="332"/>
        <item x="2005"/>
        <item x="2255"/>
        <item x="394"/>
        <item x="3450"/>
        <item x="2107"/>
        <item x="851"/>
        <item x="1499"/>
        <item x="3166"/>
        <item x="2506"/>
        <item x="3413"/>
        <item x="991"/>
        <item x="2469"/>
        <item x="1975"/>
        <item x="2549"/>
        <item x="3618"/>
        <item x="1326"/>
        <item x="2579"/>
        <item x="3525"/>
        <item x="3029"/>
        <item x="756"/>
        <item x="750"/>
        <item x="1746"/>
        <item x="2199"/>
        <item x="611"/>
        <item x="3066"/>
        <item x="1456"/>
        <item x="2825"/>
        <item x="2947"/>
        <item x="3480"/>
        <item x="751"/>
        <item x="337"/>
        <item x="3042"/>
        <item x="3657"/>
        <item x="290"/>
        <item x="686"/>
        <item x="3775"/>
        <item x="740"/>
        <item x="1993"/>
        <item x="3665"/>
        <item x="1373"/>
        <item x="1101"/>
        <item x="385"/>
        <item x="3408"/>
        <item x="3769"/>
        <item x="2280"/>
        <item x="2392"/>
        <item x="199"/>
        <item x="1536"/>
        <item x="3764"/>
        <item x="3691"/>
        <item x="10"/>
        <item x="3716"/>
        <item x="1908"/>
        <item x="3034"/>
        <item x="2423"/>
        <item x="2913"/>
        <item x="2779"/>
        <item x="1666"/>
        <item x="2075"/>
        <item x="1094"/>
        <item x="770"/>
        <item x="91"/>
        <item x="301"/>
        <item x="2493"/>
        <item x="2804"/>
        <item x="2062"/>
        <item x="2706"/>
        <item x="2888"/>
        <item x="2750"/>
        <item x="3211"/>
        <item x="2491"/>
        <item x="1039"/>
        <item x="832"/>
        <item x="1220"/>
        <item x="2609"/>
        <item x="1827"/>
        <item x="2152"/>
        <item x="3310"/>
        <item x="2449"/>
        <item x="2986"/>
        <item x="2518"/>
        <item x="784"/>
        <item x="2381"/>
        <item x="391"/>
        <item x="3385"/>
        <item x="1540"/>
        <item x="3361"/>
        <item x="1584"/>
        <item x="1785"/>
        <item x="1778"/>
        <item x="3673"/>
        <item x="3052"/>
        <item x="1992"/>
        <item x="2732"/>
        <item x="1870"/>
        <item x="1948"/>
        <item x="2325"/>
        <item x="1485"/>
        <item x="3406"/>
        <item x="919"/>
        <item x="2294"/>
        <item x="11"/>
        <item x="2850"/>
        <item x="2828"/>
        <item x="1343"/>
        <item x="3047"/>
        <item x="1728"/>
        <item x="1124"/>
        <item x="824"/>
        <item x="1195"/>
        <item x="3794"/>
        <item x="2207"/>
        <item x="2565"/>
        <item x="3625"/>
        <item x="2912"/>
        <item x="3532"/>
        <item x="2763"/>
        <item x="1633"/>
        <item x="579"/>
        <item x="2042"/>
        <item x="785"/>
        <item x="690"/>
        <item x="2939"/>
        <item x="2625"/>
        <item x="3030"/>
        <item x="3353"/>
        <item x="3632"/>
        <item x="3582"/>
        <item x="2852"/>
        <item x="855"/>
        <item x="1810"/>
        <item x="2838"/>
        <item x="2148"/>
        <item x="2856"/>
        <item x="802"/>
        <item x="1460"/>
        <item x="3807"/>
        <item x="1944"/>
        <item x="619"/>
        <item x="376"/>
        <item x="997"/>
        <item x="439"/>
        <item x="623"/>
        <item x="528"/>
        <item x="3583"/>
        <item x="3267"/>
        <item x="2505"/>
        <item x="2011"/>
        <item x="2090"/>
        <item x="2006"/>
        <item x="873"/>
        <item x="3734"/>
        <item x="448"/>
        <item x="2619"/>
        <item x="2889"/>
        <item x="2865"/>
        <item x="2861"/>
        <item x="768"/>
        <item x="2892"/>
        <item x="551"/>
        <item x="1618"/>
        <item x="339"/>
        <item x="526"/>
        <item x="3472"/>
        <item x="291"/>
        <item x="3234"/>
        <item x="631"/>
        <item x="2808"/>
        <item x="2473"/>
        <item x="3424"/>
        <item x="2676"/>
        <item x="1115"/>
        <item x="1559"/>
        <item x="1346"/>
        <item x="2941"/>
        <item x="3473"/>
        <item x="1341"/>
        <item x="1927"/>
        <item x="3649"/>
        <item x="379"/>
        <item x="3410"/>
        <item x="3359"/>
        <item x="3663"/>
        <item x="3176"/>
        <item x="1674"/>
        <item x="705"/>
        <item x="1214"/>
        <item x="3133"/>
        <item x="3514"/>
        <item x="1641"/>
        <item x="3802"/>
        <item x="3486"/>
        <item x="3207"/>
        <item x="796"/>
        <item x="29"/>
        <item x="3274"/>
        <item x="318"/>
        <item x="3808"/>
        <item x="231"/>
        <item x="3727"/>
        <item x="841"/>
        <item x="1475"/>
        <item x="2256"/>
        <item x="617"/>
        <item x="3767"/>
        <item x="3134"/>
        <item x="3545"/>
        <item x="2730"/>
        <item x="2284"/>
        <item x="894"/>
        <item x="333"/>
        <item x="122"/>
        <item x="1923"/>
        <item x="105"/>
        <item x="3442"/>
        <item x="410"/>
        <item x="3395"/>
        <item x="3088"/>
        <item x="816"/>
        <item x="608"/>
        <item x="81"/>
        <item x="2444"/>
        <item x="15"/>
        <item x="2103"/>
        <item x="3584"/>
        <item x="805"/>
        <item x="2821"/>
        <item x="2899"/>
        <item x="2466"/>
        <item x="3635"/>
        <item x="98"/>
        <item x="274"/>
        <item x="969"/>
        <item x="3039"/>
        <item x="1122"/>
        <item x="1303"/>
        <item x="2260"/>
        <item x="954"/>
        <item x="1345"/>
        <item x="457"/>
        <item x="2063"/>
        <item x="684"/>
        <item x="140"/>
        <item x="3224"/>
        <item x="2648"/>
        <item x="2134"/>
        <item x="113"/>
        <item x="2786"/>
        <item x="3498"/>
        <item x="3018"/>
        <item x="2398"/>
        <item x="2162"/>
        <item x="1608"/>
        <item x="1713"/>
        <item x="1004"/>
        <item x="3596"/>
        <item x="2753"/>
        <item x="2840"/>
        <item x="3399"/>
        <item x="3524"/>
        <item x="3612"/>
        <item x="242"/>
        <item x="3701"/>
        <item x="3533"/>
        <item x="2194"/>
        <item x="311"/>
        <item x="2073"/>
        <item x="3570"/>
        <item x="1481"/>
        <item x="3683"/>
        <item x="2386"/>
        <item x="2537"/>
        <item x="3617"/>
        <item x="334"/>
        <item x="3130"/>
        <item x="2737"/>
        <item x="1924"/>
        <item x="1244"/>
        <item x="2349"/>
        <item x="1141"/>
        <item x="2880"/>
        <item x="2301"/>
        <item x="3126"/>
        <item x="2697"/>
        <item x="1865"/>
        <item x="1110"/>
        <item x="2823"/>
        <item x="963"/>
        <item x="638"/>
        <item x="438"/>
        <item x="540"/>
        <item x="544"/>
        <item x="273"/>
        <item x="545"/>
        <item x="1274"/>
        <item x="2240"/>
        <item x="3531"/>
        <item x="2061"/>
        <item x="2919"/>
        <item x="1356"/>
        <item x="3242"/>
        <item x="3266"/>
        <item x="517"/>
        <item x="2399"/>
        <item x="1340"/>
        <item x="2936"/>
        <item x="708"/>
        <item x="1463"/>
        <item x="328"/>
        <item x="3454"/>
        <item x="1169"/>
        <item x="1451"/>
        <item x="1280"/>
        <item x="403"/>
        <item x="182"/>
        <item x="3567"/>
        <item x="2642"/>
        <item x="1960"/>
        <item x="3447"/>
        <item x="1949"/>
        <item x="229"/>
        <item x="2128"/>
        <item x="1116"/>
        <item x="2835"/>
        <item x="1606"/>
        <item x="2799"/>
        <item x="2269"/>
        <item x="487"/>
        <item x="2464"/>
        <item x="3629"/>
        <item x="1557"/>
        <item x="943"/>
        <item x="3602"/>
        <item x="3666"/>
        <item x="2576"/>
        <item x="1787"/>
        <item x="2314"/>
        <item x="2621"/>
        <item x="1656"/>
        <item x="1815"/>
        <item x="1079"/>
        <item x="2961"/>
        <item x="1850"/>
        <item x="3295"/>
        <item x="1289"/>
        <item x="3506"/>
        <item x="1839"/>
        <item x="593"/>
        <item x="1842"/>
        <item x="3483"/>
        <item x="3218"/>
        <item x="2728"/>
        <item x="1586"/>
        <item x="1995"/>
        <item x="3326"/>
        <item x="3546"/>
        <item x="2003"/>
        <item x="1611"/>
        <item x="86"/>
        <item x="3109"/>
        <item x="3147"/>
        <item x="2792"/>
        <item x="2289"/>
        <item x="2271"/>
        <item x="1332"/>
        <item x="1773"/>
        <item x="2842"/>
        <item x="3276"/>
        <item x="243"/>
        <item x="3428"/>
        <item x="3449"/>
        <item x="2137"/>
        <item x="3225"/>
        <item x="137"/>
        <item x="1605"/>
        <item x="1021"/>
        <item x="3120"/>
        <item x="2722"/>
        <item x="1275"/>
        <item x="503"/>
        <item x="495"/>
        <item x="3306"/>
        <item x="3098"/>
        <item x="3457"/>
        <item x="3291"/>
        <item x="2456"/>
        <item x="3175"/>
        <item x="2639"/>
        <item x="2550"/>
        <item x="3006"/>
        <item x="2113"/>
        <item x="1979"/>
        <item x="220"/>
        <item x="89"/>
        <item x="3593"/>
        <item x="100"/>
        <item x="2966"/>
        <item x="543"/>
        <item x="2957"/>
        <item x="1130"/>
        <item x="2064"/>
        <item x="716"/>
        <item x="875"/>
        <item x="1248"/>
        <item x="2538"/>
        <item x="484"/>
        <item x="3699"/>
        <item x="3518"/>
        <item x="3078"/>
        <item x="3726"/>
        <item x="1669"/>
        <item x="3100"/>
        <item x="1862"/>
        <item x="3328"/>
        <item x="1048"/>
        <item x="3285"/>
        <item x="1285"/>
        <item x="709"/>
        <item x="2348"/>
        <item x="3227"/>
        <item x="3597"/>
        <item x="2486"/>
        <item x="3465"/>
        <item x="3414"/>
        <item x="1016"/>
        <item x="451"/>
        <item x="1763"/>
        <item x="1165"/>
        <item x="1312"/>
        <item x="2985"/>
        <item x="788"/>
        <item x="2453"/>
        <item x="2451"/>
        <item x="1527"/>
        <item x="1252"/>
        <item x="1221"/>
        <item x="830"/>
        <item x="1395"/>
        <item x="3063"/>
        <item x="2517"/>
        <item x="2397"/>
        <item x="2275"/>
        <item x="188"/>
        <item x="3171"/>
        <item x="1983"/>
        <item x="3706"/>
        <item x="621"/>
        <item x="869"/>
        <item x="3336"/>
        <item x="1162"/>
        <item x="3669"/>
        <item x="2020"/>
        <item x="3732"/>
        <item x="155"/>
        <item x="1644"/>
        <item x="2611"/>
        <item x="104"/>
        <item x="8"/>
        <item x="3795"/>
        <item x="1901"/>
        <item x="1310"/>
        <item x="3131"/>
        <item x="2359"/>
        <item x="68"/>
        <item x="480"/>
        <item x="3403"/>
        <item x="1095"/>
        <item x="67"/>
        <item x="1675"/>
        <item x="2535"/>
        <item x="1561"/>
        <item x="693"/>
        <item x="460"/>
        <item x="65"/>
        <item x="1565"/>
        <item x="1887"/>
        <item x="2602"/>
        <item x="898"/>
        <item x="3690"/>
        <item x="1943"/>
        <item x="519"/>
        <item x="2228"/>
        <item x="20"/>
        <item x="1904"/>
        <item x="459"/>
        <item x="2891"/>
        <item x="2890"/>
        <item x="101"/>
        <item x="2664"/>
        <item x="2249"/>
        <item x="3191"/>
        <item x="644"/>
        <item x="910"/>
        <item x="2050"/>
        <item x="1121"/>
        <item x="1155"/>
        <item x="872"/>
        <item x="216"/>
        <item x="3681"/>
        <item x="3303"/>
        <item x="1417"/>
        <item x="506"/>
        <item x="1767"/>
        <item x="960"/>
        <item x="1812"/>
        <item x="1389"/>
        <item x="3765"/>
        <item x="1177"/>
        <item x="2376"/>
        <item x="2221"/>
        <item x="1077"/>
        <item x="1889"/>
        <item x="597"/>
        <item x="3419"/>
        <item x="2010"/>
        <item x="2918"/>
        <item x="1029"/>
        <item x="1013"/>
        <item x="3672"/>
        <item x="2848"/>
        <item x="3652"/>
        <item x="3283"/>
        <item x="2997"/>
        <item x="196"/>
        <item x="3788"/>
        <item x="1359"/>
        <item x="3087"/>
        <item x="2601"/>
        <item x="2027"/>
        <item x="3012"/>
        <item x="3443"/>
        <item x="762"/>
        <item x="1325"/>
        <item x="2408"/>
        <item x="1272"/>
        <item x="173"/>
        <item x="2694"/>
        <item x="2191"/>
        <item x="3232"/>
        <item x="2815"/>
        <item x="3163"/>
        <item x="1411"/>
        <item x="1748"/>
        <item x="1197"/>
        <item x="2268"/>
        <item x="2541"/>
        <item x="3670"/>
        <item x="3568"/>
        <item x="1859"/>
        <item x="3320"/>
        <item x="2876"/>
        <item x="719"/>
        <item x="2894"/>
        <item x="1835"/>
        <item x="1783"/>
        <item x="305"/>
        <item x="2991"/>
        <item x="1191"/>
        <item x="2514"/>
        <item x="3023"/>
        <item x="607"/>
        <item x="3214"/>
        <item x="2740"/>
        <item x="121"/>
        <item x="1152"/>
        <item x="2088"/>
        <item x="1624"/>
        <item x="1729"/>
        <item x="3261"/>
        <item x="3313"/>
        <item x="2904"/>
        <item x="3813"/>
        <item x="3624"/>
        <item x="1598"/>
        <item x="2714"/>
        <item x="2726"/>
        <item x="3640"/>
        <item x="2311"/>
        <item x="2120"/>
        <item x="2827"/>
        <item x="2181"/>
        <item x="2150"/>
        <item x="1730"/>
        <item x="1824"/>
        <item x="377"/>
        <item x="3070"/>
        <item x="1277"/>
        <item x="125"/>
        <item x="170"/>
        <item x="2351"/>
        <item x="1263"/>
        <item x="1935"/>
        <item x="1706"/>
        <item x="3226"/>
        <item x="2450"/>
        <item x="2055"/>
        <item x="2692"/>
        <item x="871"/>
        <item x="881"/>
        <item x="2858"/>
        <item x="1355"/>
        <item x="3696"/>
        <item x="1103"/>
        <item x="500"/>
        <item x="2781"/>
        <item x="1830"/>
        <item x="3038"/>
        <item x="1826"/>
        <item x="1733"/>
        <item x="1703"/>
        <item x="2717"/>
        <item x="2226"/>
        <item x="3544"/>
        <item x="1207"/>
        <item x="2383"/>
        <item x="652"/>
        <item x="2447"/>
        <item x="1206"/>
        <item x="308"/>
        <item x="1991"/>
        <item x="736"/>
        <item x="878"/>
        <item x="440"/>
        <item x="2462"/>
        <item x="3036"/>
        <item x="69"/>
        <item x="1003"/>
        <item x="1542"/>
        <item x="1555"/>
        <item x="1366"/>
        <item x="1940"/>
        <item x="3053"/>
        <item x="1723"/>
        <item x="419"/>
        <item x="3085"/>
        <item x="2578"/>
        <item x="2439"/>
        <item x="3221"/>
        <item x="3141"/>
        <item x="2960"/>
        <item x="2559"/>
        <item x="3781"/>
        <item x="688"/>
        <item x="2370"/>
        <item x="2122"/>
        <item x="1240"/>
        <item x="1822"/>
        <item x="1000"/>
        <item x="845"/>
        <item x="646"/>
        <item x="56"/>
        <item x="2790"/>
        <item x="702"/>
        <item x="974"/>
        <item x="2170"/>
        <item x="2659"/>
        <item x="522"/>
        <item x="917"/>
        <item x="3780"/>
        <item x="2778"/>
        <item x="3594"/>
        <item x="2440"/>
        <item x="1161"/>
        <item x="1212"/>
        <item x="3056"/>
        <item x="566"/>
        <item x="3382"/>
        <item x="2700"/>
        <item x="453"/>
        <item x="1257"/>
        <item x="933"/>
        <item x="1642"/>
        <item x="1757"/>
        <item x="2004"/>
        <item x="247"/>
        <item x="2347"/>
        <item x="1976"/>
        <item x="1459"/>
        <item x="1801"/>
        <item x="3304"/>
        <item x="589"/>
        <item x="163"/>
        <item x="2902"/>
        <item x="2708"/>
        <item x="1549"/>
        <item x="1406"/>
        <item x="1743"/>
        <item x="3432"/>
        <item x="885"/>
        <item x="1111"/>
        <item x="643"/>
        <item x="2411"/>
        <item x="3379"/>
        <item x="676"/>
        <item x="501"/>
        <item x="3137"/>
        <item x="254"/>
        <item x="3294"/>
        <item x="1344"/>
        <item x="1069"/>
        <item x="813"/>
        <item x="3661"/>
        <item x="1537"/>
        <item x="880"/>
        <item x="1867"/>
        <item x="2593"/>
        <item x="109"/>
        <item x="3563"/>
        <item x="2581"/>
        <item x="1538"/>
        <item x="2758"/>
        <item x="1898"/>
        <item x="520"/>
        <item x="465"/>
        <item x="2342"/>
        <item x="1906"/>
        <item x="2963"/>
        <item x="664"/>
        <item x="464"/>
        <item x="1067"/>
        <item x="3323"/>
        <item x="3412"/>
        <item x="330"/>
        <item x="3548"/>
        <item x="945"/>
        <item x="1651"/>
        <item x="365"/>
        <item x="2217"/>
        <item x="3099"/>
        <item x="2124"/>
        <item x="3288"/>
        <item x="696"/>
        <item x="2994"/>
        <item x="2948"/>
        <item x="3004"/>
        <item x="1426"/>
        <item x="849"/>
        <item x="2477"/>
        <item x="298"/>
        <item x="3468"/>
        <item x="2766"/>
        <item x="2127"/>
        <item x="3755"/>
        <item x="3196"/>
        <item x="3097"/>
        <item x="1699"/>
        <item x="1484"/>
        <item x="2387"/>
        <item x="530"/>
        <item x="2461"/>
        <item x="114"/>
        <item x="2922"/>
        <item x="601"/>
        <item x="1298"/>
        <item x="1311"/>
        <item x="1580"/>
        <item x="961"/>
        <item x="2898"/>
        <item x="2203"/>
        <item x="3487"/>
        <item x="3553"/>
        <item x="3123"/>
        <item x="3009"/>
        <item x="2610"/>
        <item x="175"/>
        <item x="3416"/>
        <item x="1552"/>
        <item x="955"/>
        <item x="373"/>
        <item x="1156"/>
        <item x="3445"/>
        <item x="968"/>
        <item x="3115"/>
        <item x="2446"/>
        <item x="1722"/>
        <item x="2257"/>
        <item x="870"/>
        <item x="3235"/>
        <item x="2435"/>
        <item x="1803"/>
        <item x="359"/>
        <item x="648"/>
        <item x="340"/>
        <item x="1055"/>
        <item x="685"/>
        <item x="2634"/>
        <item x="524"/>
        <item x="2337"/>
        <item x="3790"/>
        <item x="2014"/>
        <item x="1129"/>
        <item x="618"/>
        <item x="2133"/>
        <item x="1136"/>
        <item x="1036"/>
        <item x="3680"/>
        <item x="2327"/>
        <item x="2234"/>
        <item x="3216"/>
        <item x="1487"/>
        <item x="3282"/>
        <item x="1667"/>
        <item x="326"/>
        <item x="2893"/>
        <item x="635"/>
        <item x="390"/>
        <item x="336"/>
        <item x="3335"/>
        <item x="3245"/>
        <item x="1500"/>
        <item x="3253"/>
        <item x="1732"/>
        <item x="679"/>
        <item x="1493"/>
        <item x="717"/>
        <item x="485"/>
        <item x="1945"/>
        <item x="864"/>
        <item x="1225"/>
        <item x="2046"/>
        <item x="657"/>
        <item x="2678"/>
        <item x="3505"/>
        <item x="1024"/>
        <item x="3720"/>
        <item x="2244"/>
        <item x="1179"/>
        <item x="3796"/>
        <item x="3760"/>
        <item x="739"/>
        <item x="3697"/>
        <item x="1109"/>
        <item x="42"/>
        <item x="748"/>
        <item x="2782"/>
        <item x="1431"/>
        <item x="2504"/>
        <item x="744"/>
        <item x="913"/>
        <item x="2721"/>
        <item x="616"/>
        <item x="2532"/>
        <item x="3128"/>
        <item x="2558"/>
        <item x="75"/>
        <item x="626"/>
        <item x="985"/>
        <item x="799"/>
        <item x="1068"/>
        <item x="2901"/>
        <item x="903"/>
        <item x="2067"/>
        <item x="375"/>
        <item x="1814"/>
        <item x="479"/>
        <item x="1682"/>
        <item x="3049"/>
        <item x="486"/>
        <item x="1211"/>
        <item x="131"/>
        <item x="2153"/>
        <item x="2089"/>
        <item x="349"/>
        <item x="2673"/>
        <item x="571"/>
        <item x="1518"/>
        <item x="3046"/>
        <item x="1410"/>
        <item x="2405"/>
        <item x="3470"/>
        <item x="2389"/>
        <item x="3456"/>
        <item x="1205"/>
        <item x="3045"/>
        <item x="634"/>
        <item x="633"/>
        <item x="2507"/>
        <item x="1296"/>
        <item x="1026"/>
        <item x="990"/>
        <item x="2025"/>
        <item x="27"/>
        <item x="798"/>
        <item x="2923"/>
        <item x="3279"/>
        <item x="2098"/>
        <item x="421"/>
        <item x="1658"/>
        <item x="2570"/>
        <item x="3057"/>
        <item x="461"/>
        <item x="807"/>
        <item x="3564"/>
        <item x="720"/>
        <item x="1771"/>
        <item x="847"/>
        <item x="3159"/>
        <item x="1125"/>
        <item x="732"/>
        <item x="1915"/>
        <item x="2215"/>
        <item x="118"/>
        <item x="2929"/>
        <item x="87"/>
        <item x="259"/>
        <item x="1670"/>
        <item x="2286"/>
        <item x="314"/>
        <item x="1965"/>
        <item x="2925"/>
        <item x="3742"/>
        <item x="3151"/>
        <item x="966"/>
        <item x="3578"/>
        <item x="456"/>
        <item x="3671"/>
        <item x="3169"/>
        <item x="1922"/>
        <item x="2295"/>
        <item x="2887"/>
        <item x="783"/>
        <item x="1297"/>
        <item x="2662"/>
        <item x="1516"/>
        <item x="1082"/>
        <item x="1354"/>
        <item x="2427"/>
        <item x="698"/>
        <item x="695"/>
        <item x="552"/>
        <item x="189"/>
        <item x="2671"/>
        <item x="1347"/>
        <item x="449"/>
        <item x="2429"/>
        <item x="2109"/>
        <item x="2539"/>
        <item x="344"/>
        <item x="2787"/>
        <item x="3793"/>
        <item x="2807"/>
        <item x="2263"/>
        <item x="2586"/>
        <item x="1891"/>
        <item x="3188"/>
        <item x="1707"/>
        <item x="3604"/>
        <item x="602"/>
        <item x="1912"/>
        <item x="1255"/>
        <item x="241"/>
        <item x="3504"/>
        <item x="1996"/>
        <item x="1509"/>
        <item x="2813"/>
        <item x="527"/>
        <item x="2350"/>
        <item x="201"/>
        <item x="1133"/>
        <item x="668"/>
        <item x="3550"/>
        <item x="3390"/>
        <item x="1563"/>
        <item x="3433"/>
        <item x="1245"/>
        <item x="2654"/>
        <item x="1657"/>
        <item x="2475"/>
        <item x="178"/>
        <item x="2989"/>
        <item x="2147"/>
        <item x="2806"/>
        <item x="2552"/>
        <item x="1828"/>
        <item x="1423"/>
        <item x="962"/>
        <item x="683"/>
        <item x="1302"/>
        <item x="2060"/>
        <item x="3777"/>
        <item x="321"/>
        <item x="1936"/>
        <item x="2683"/>
        <item x="2172"/>
        <item x="1080"/>
        <item x="2734"/>
        <item x="1838"/>
        <item x="947"/>
        <item x="2401"/>
        <item x="3118"/>
        <item x="2195"/>
        <item x="2993"/>
        <item x="3542"/>
        <item x="2182"/>
        <item x="2219"/>
        <item x="2849"/>
        <item x="2606"/>
        <item x="1738"/>
        <item x="958"/>
        <item x="1702"/>
        <item x="2081"/>
        <item x="2736"/>
        <item x="2363"/>
        <item x="2047"/>
        <item x="253"/>
        <item x="2681"/>
        <item x="3203"/>
        <item x="261"/>
        <item x="2874"/>
        <item x="2114"/>
        <item x="1047"/>
        <item x="133"/>
        <item x="85"/>
        <item x="1547"/>
        <item x="3110"/>
        <item x="2293"/>
        <item x="2426"/>
        <item x="3685"/>
        <item x="2866"/>
        <item x="2680"/>
        <item x="1182"/>
        <item x="787"/>
        <item x="2208"/>
        <item x="3007"/>
        <item x="3464"/>
        <item x="2616"/>
        <item x="670"/>
        <item x="159"/>
        <item x="1661"/>
        <item x="1187"/>
        <item x="3212"/>
        <item x="2944"/>
        <item x="1305"/>
        <item x="753"/>
        <item x="408"/>
        <item x="3184"/>
        <item x="2298"/>
        <item x="3659"/>
        <item x="299"/>
        <item x="2459"/>
        <item x="1159"/>
        <item x="2931"/>
        <item x="278"/>
        <item x="1308"/>
        <item x="2082"/>
        <item x="279"/>
        <item x="1825"/>
        <item x="2045"/>
        <item x="977"/>
        <item x="1387"/>
        <item x="324"/>
        <item x="3244"/>
        <item x="1741"/>
        <item x="928"/>
        <item x="59"/>
        <item x="1316"/>
        <item x="604"/>
        <item x="1934"/>
        <item x="3642"/>
        <item x="1534"/>
        <item x="3704"/>
        <item x="2571"/>
        <item x="111"/>
        <item x="861"/>
        <item x="52"/>
        <item x="2151"/>
        <item x="264"/>
        <item x="1526"/>
        <item x="1230"/>
        <item x="3703"/>
        <item x="17"/>
        <item x="3300"/>
        <item x="1524"/>
        <item x="2441"/>
        <item x="3722"/>
        <item x="2307"/>
        <item x="2952"/>
        <item x="1202"/>
        <item x="2454"/>
        <item x="3025"/>
        <item x="1719"/>
        <item x="1879"/>
        <item x="572"/>
        <item x="2369"/>
        <item x="3037"/>
        <item x="1522"/>
        <item x="327"/>
        <item x="2492"/>
        <item x="2693"/>
        <item x="726"/>
        <item x="1698"/>
        <item x="2372"/>
        <item x="3654"/>
        <item x="2564"/>
        <item x="3527"/>
        <item x="2202"/>
        <item x="2328"/>
        <item x="914"/>
        <item x="1184"/>
        <item x="1497"/>
        <item x="1947"/>
        <item x="1791"/>
        <item x="2198"/>
        <item x="3393"/>
        <item x="1444"/>
        <item x="959"/>
        <item x="2069"/>
        <item x="1058"/>
        <item x="980"/>
        <item x="1154"/>
        <item x="897"/>
        <item x="1982"/>
        <item x="839"/>
        <item x="2864"/>
        <item x="1467"/>
        <item x="1457"/>
        <item x="102"/>
        <item x="2930"/>
        <item x="2187"/>
        <item x="3026"/>
        <item x="2946"/>
        <item x="3608"/>
        <item x="2352"/>
        <item x="3492"/>
        <item x="1178"/>
        <item x="2568"/>
        <item x="818"/>
        <item x="2410"/>
        <item x="2343"/>
        <item x="1628"/>
        <item x="2719"/>
        <item x="1322"/>
        <item x="3645"/>
        <item x="3381"/>
        <item x="1192"/>
        <item x="909"/>
        <item x="1043"/>
        <item x="2247"/>
        <item x="2032"/>
        <item x="828"/>
        <item x="2502"/>
        <item x="3331"/>
        <item x="2313"/>
        <item x="1585"/>
        <item x="3178"/>
        <item x="2741"/>
        <item x="2742"/>
        <item x="555"/>
        <item x="203"/>
        <item x="1869"/>
        <item x="2052"/>
        <item x="3785"/>
        <item x="2142"/>
        <item x="387"/>
        <item x="502"/>
        <item x="1102"/>
        <item x="630"/>
        <item x="1147"/>
        <item x="1208"/>
        <item x="2636"/>
        <item x="1747"/>
        <item x="721"/>
        <item x="559"/>
        <item x="3173"/>
        <item x="1010"/>
        <item x="730"/>
        <item x="1575"/>
        <item x="117"/>
        <item x="1071"/>
        <item x="1978"/>
        <item x="939"/>
        <item x="3044"/>
        <item x="2531"/>
        <item x="2958"/>
        <item x="147"/>
        <item x="3254"/>
        <item x="2988"/>
        <item x="1786"/>
        <item x="2820"/>
        <item x="3292"/>
        <item x="1724"/>
        <item x="3774"/>
        <item x="1259"/>
        <item x="3630"/>
        <item x="660"/>
        <item x="3051"/>
        <item x="1735"/>
        <item x="374"/>
        <item x="2165"/>
        <item x="1266"/>
        <item x="3404"/>
        <item x="2482"/>
        <item x="3040"/>
        <item x="3332"/>
        <item x="2494"/>
        <item x="2529"/>
        <item x="777"/>
        <item x="2406"/>
        <item x="309"/>
        <item x="2131"/>
        <item x="1535"/>
        <item x="1970"/>
        <item x="2805"/>
        <item x="1374"/>
        <item x="297"/>
        <item x="1652"/>
        <item x="2911"/>
        <item x="2969"/>
        <item x="1614"/>
        <item x="1291"/>
        <item x="1751"/>
        <item x="2467"/>
        <item x="53"/>
        <item x="2846"/>
        <item x="126"/>
        <item x="2588"/>
        <item x="2188"/>
        <item x="1700"/>
        <item x="3723"/>
        <item x="3275"/>
        <item x="1158"/>
        <item x="1858"/>
        <item x="2374"/>
        <item x="2344"/>
        <item x="39"/>
        <item x="1160"/>
        <item x="6"/>
        <item x="3575"/>
        <item x="791"/>
        <item x="2685"/>
        <item x="2686"/>
        <item x="1587"/>
        <item x="1574"/>
        <item x="2709"/>
        <item x="1528"/>
        <item x="3636"/>
        <item x="3377"/>
        <item x="1502"/>
        <item x="687"/>
        <item x="1146"/>
        <item x="3041"/>
        <item x="2614"/>
        <item x="1264"/>
        <item x="609"/>
        <item x="2974"/>
        <item x="497"/>
        <item x="1335"/>
        <item x="1333"/>
        <item x="74"/>
        <item x="38"/>
        <item x="181"/>
        <item x="3572"/>
        <item x="2818"/>
        <item x="2713"/>
        <item x="2665"/>
        <item x="1002"/>
        <item x="2970"/>
        <item x="2125"/>
        <item x="1689"/>
        <item x="3415"/>
        <item x="879"/>
        <item x="1776"/>
        <item x="2169"/>
        <item x="2119"/>
        <item x="161"/>
        <item x="1099"/>
        <item x="368"/>
        <item x="3319"/>
        <item x="1015"/>
        <item x="1271"/>
        <item x="2021"/>
        <item x="1602"/>
        <item x="658"/>
        <item x="887"/>
        <item x="1981"/>
        <item x="2964"/>
        <item x="3240"/>
        <item x="2761"/>
        <item x="1037"/>
        <item x="2481"/>
        <item x="1541"/>
        <item x="2377"/>
        <item x="584"/>
        <item x="2984"/>
        <item x="422"/>
        <item x="942"/>
        <item x="2043"/>
        <item x="294"/>
        <item x="2547"/>
        <item x="1683"/>
        <item x="1486"/>
        <item x="2834"/>
        <item x="1193"/>
        <item x="2283"/>
        <item x="1712"/>
        <item x="58"/>
        <item x="827"/>
        <item x="60"/>
        <item x="1643"/>
        <item x="2760"/>
        <item x="2385"/>
        <item x="2266"/>
        <item x="3230"/>
        <item x="1521"/>
        <item x="1358"/>
        <item x="2927"/>
        <item x="3453"/>
        <item x="769"/>
        <item x="3373"/>
        <item x="605"/>
        <item x="2135"/>
        <item x="2775"/>
        <item x="2425"/>
        <item x="1473"/>
        <item x="2121"/>
        <item x="2657"/>
        <item x="2078"/>
        <item x="1168"/>
        <item x="737"/>
        <item x="444"/>
        <item x="2304"/>
        <item x="1138"/>
        <item x="2624"/>
        <item x="2023"/>
        <item x="354"/>
        <item x="2007"/>
        <item x="2175"/>
        <item x="1350"/>
        <item x="1576"/>
        <item x="1320"/>
        <item x="3721"/>
        <item x="2364"/>
        <item x="1134"/>
        <item x="2232"/>
        <item x="2752"/>
        <item x="2400"/>
        <item x="808"/>
        <item x="927"/>
        <item x="157"/>
        <item x="629"/>
        <item x="1348"/>
        <item x="3783"/>
        <item x="1515"/>
        <item x="1873"/>
        <item x="2569"/>
        <item x="761"/>
        <item x="78"/>
        <item x="1875"/>
        <item x="691"/>
        <item x="2955"/>
        <item x="1001"/>
        <item x="614"/>
        <item x="3086"/>
        <item x="2556"/>
        <item x="1714"/>
        <item x="1795"/>
        <item x="341"/>
        <item x="3745"/>
        <item x="3144"/>
        <item x="3083"/>
        <item x="680"/>
        <item x="2457"/>
        <item x="1765"/>
        <item x="2360"/>
        <item x="129"/>
        <item x="401"/>
        <item x="2653"/>
        <item x="2987"/>
        <item x="1655"/>
        <item x="1443"/>
        <item x="2629"/>
        <item x="1974"/>
        <item x="1283"/>
        <item x="2638"/>
        <item x="2951"/>
        <item x="518"/>
        <item x="1570"/>
        <item x="2077"/>
        <item x="3344"/>
        <item x="43"/>
        <item x="2510"/>
        <item x="2795"/>
        <item x="596"/>
        <item x="2843"/>
        <item x="1956"/>
        <item x="2591"/>
        <item x="1408"/>
        <item x="563"/>
        <item x="21"/>
        <item x="2803"/>
        <item x="3101"/>
        <item x="1888"/>
        <item x="2460"/>
        <item x="2830"/>
        <item x="2937"/>
        <item x="2712"/>
        <item x="426"/>
        <item x="3517"/>
        <item x="71"/>
        <item x="3369"/>
        <item x="3158"/>
        <item x="3421"/>
        <item x="3759"/>
        <item x="5"/>
        <item x="2943"/>
        <item x="2809"/>
        <item x="1078"/>
        <item x="3515"/>
        <item x="3500"/>
        <item x="1726"/>
        <item x="553"/>
        <item x="2572"/>
        <item x="3161"/>
        <item x="2391"/>
        <item x="936"/>
        <item x="3016"/>
        <item x="1199"/>
        <item x="22"/>
        <item x="1506"/>
        <item x="1409"/>
        <item x="746"/>
        <item x="477"/>
        <item x="1805"/>
        <item x="911"/>
        <item x="1127"/>
        <item x="3263"/>
        <item x="3512"/>
        <item x="1704"/>
        <item x="1673"/>
        <item x="1984"/>
        <item x="581"/>
        <item x="2884"/>
        <item x="386"/>
        <item x="1349"/>
        <item x="174"/>
        <item x="1696"/>
        <item x="3311"/>
        <item x="2056"/>
        <item x="1533"/>
        <item x="361"/>
        <item x="950"/>
        <item x="19"/>
        <item x="1173"/>
        <item x="3138"/>
        <item x="1876"/>
        <item x="3658"/>
        <item x="2001"/>
        <item x="3422"/>
        <item x="994"/>
        <item x="2982"/>
        <item x="2200"/>
        <item x="3509"/>
        <item x="1392"/>
        <item x="672"/>
        <item x="2764"/>
        <item x="922"/>
        <item x="3206"/>
        <item x="2544"/>
        <item x="2776"/>
        <item x="842"/>
        <item x="2384"/>
        <item x="1788"/>
        <item x="3784"/>
        <item x="829"/>
        <item x="3710"/>
        <item x="2649"/>
        <item x="972"/>
        <item x="205"/>
        <item x="446"/>
        <item x="547"/>
        <item x="1899"/>
        <item x="2938"/>
        <item x="2068"/>
        <item x="2164"/>
        <item x="2156"/>
        <item x="2620"/>
        <item x="412"/>
        <item x="1571"/>
        <item x="895"/>
        <item x="1894"/>
        <item x="1009"/>
        <item x="2054"/>
        <item x="3520"/>
        <item x="2718"/>
        <item x="3591"/>
        <item x="889"/>
        <item x="2070"/>
        <item x="2501"/>
        <item x="228"/>
        <item x="120"/>
        <item x="3397"/>
        <item x="476"/>
        <item x="200"/>
        <item x="1060"/>
        <item x="591"/>
        <item x="1610"/>
        <item x="1793"/>
        <item x="3478"/>
        <item x="3354"/>
        <item x="307"/>
        <item x="923"/>
        <item x="1361"/>
        <item x="3343"/>
        <item x="128"/>
        <item x="1938"/>
        <item x="1621"/>
        <item x="3392"/>
        <item x="1556"/>
        <item x="2962"/>
        <item x="1731"/>
        <item x="3021"/>
        <item x="2521"/>
        <item x="2402"/>
        <item x="266"/>
        <item x="3653"/>
        <item x="1150"/>
        <item x="3338"/>
        <item x="998"/>
        <item x="2853"/>
        <item x="558"/>
        <item x="3339"/>
        <item x="1544"/>
        <item x="206"/>
        <item x="2008"/>
        <item x="2816"/>
        <item x="190"/>
        <item x="1892"/>
        <item x="2545"/>
        <item x="1679"/>
        <item x="538"/>
        <item x="2141"/>
        <item x="986"/>
        <item x="1685"/>
        <item x="2751"/>
        <item x="3079"/>
        <item x="79"/>
        <item x="2009"/>
        <item x="3528"/>
        <item x="3431"/>
        <item x="1468"/>
        <item x="2613"/>
        <item x="2499"/>
        <item x="425"/>
        <item x="1194"/>
        <item x="2650"/>
        <item x="2186"/>
        <item x="84"/>
        <item x="2574"/>
        <item x="2788"/>
        <item x="1603"/>
        <item x="2338"/>
        <item x="3094"/>
        <item x="3806"/>
        <item x="2945"/>
        <item x="858"/>
        <item x="3270"/>
        <item x="3451"/>
        <item x="1396"/>
        <item x="850"/>
        <item x="3651"/>
        <item x="1087"/>
        <item x="3724"/>
        <item x="564"/>
        <item x="306"/>
        <item x="3182"/>
        <item x="568"/>
        <item x="3619"/>
        <item x="2096"/>
        <item x="2233"/>
        <item x="1072"/>
        <item x="3348"/>
        <item x="1932"/>
        <item x="3017"/>
        <item x="3372"/>
        <item x="1421"/>
        <item x="2906"/>
        <item x="1430"/>
        <item x="3740"/>
        <item x="2508"/>
        <item x="916"/>
        <item x="3407"/>
        <item x="2651"/>
        <item x="3394"/>
        <item x="3770"/>
        <item x="1532"/>
        <item x="731"/>
        <item x="2358"/>
        <item x="738"/>
        <item x="1171"/>
        <item x="24"/>
        <item x="2468"/>
        <item x="2908"/>
        <item x="2472"/>
        <item x="136"/>
        <item x="3345"/>
        <item x="1551"/>
        <item x="1167"/>
        <item x="3327"/>
        <item x="3426"/>
        <item x="3692"/>
        <item x="3243"/>
        <item x="3749"/>
        <item x="817"/>
        <item x="2049"/>
        <item x="143"/>
        <item x="542"/>
        <item x="395"/>
        <item x="1847"/>
        <item x="267"/>
        <item x="795"/>
        <item x="3249"/>
        <item x="921"/>
        <item x="162"/>
        <item x="463"/>
        <item x="1807"/>
        <item x="2091"/>
        <item x="2102"/>
        <item x="2139"/>
        <item x="1920"/>
        <item x="1591"/>
        <item x="442"/>
        <item x="16"/>
        <item x="12"/>
        <item x="51"/>
        <item x="355"/>
        <item x="883"/>
        <item x="2526"/>
        <item x="3440"/>
        <item x="3436"/>
        <item x="3466"/>
        <item x="1364"/>
        <item x="3791"/>
        <item x="1315"/>
        <item x="2442"/>
        <item x="2416"/>
        <item x="1972"/>
        <item x="2018"/>
        <item x="1629"/>
        <item x="937"/>
        <item x="2412"/>
        <item x="613"/>
        <item x="1237"/>
        <item x="1525"/>
        <item x="2057"/>
        <item x="3165"/>
        <item x="3391"/>
        <item x="2802"/>
        <item x="3256"/>
        <item x="3634"/>
        <item x="1989"/>
        <item x="2859"/>
        <item x="233"/>
        <item x="3324"/>
        <item x="478"/>
        <item x="2917"/>
        <item x="3733"/>
        <item x="3741"/>
        <item x="1501"/>
        <item x="1383"/>
        <item x="3664"/>
        <item x="3217"/>
        <item x="2739"/>
        <item x="2883"/>
        <item x="2519"/>
        <item x="2833"/>
        <item x="2635"/>
        <item x="1294"/>
        <item x="3522"/>
        <item x="1837"/>
        <item x="715"/>
        <item x="1407"/>
        <item x="1405"/>
        <item x="775"/>
        <item x="1041"/>
        <item x="3708"/>
        <item x="868"/>
        <item x="1140"/>
        <item x="1558"/>
        <item x="3812"/>
        <item x="492"/>
        <item x="3620"/>
        <item x="1454"/>
        <item x="3510"/>
        <item x="3751"/>
        <item x="2496"/>
        <item x="759"/>
        <item x="3538"/>
        <item x="3484"/>
        <item x="3579"/>
        <item x="1439"/>
        <item x="2235"/>
        <item x="3494"/>
        <item x="2798"/>
        <item x="2548"/>
        <item x="1639"/>
        <item x="3213"/>
        <item x="3753"/>
        <item x="3488"/>
        <item x="2577"/>
        <item x="727"/>
        <item x="2136"/>
        <item x="1928"/>
        <item x="2316"/>
        <item x="586"/>
        <item x="1183"/>
        <item x="3277"/>
        <item x="2355"/>
        <item x="142"/>
        <item x="2310"/>
        <item x="710"/>
        <item x="1650"/>
        <item x="2264"/>
        <item x="2669"/>
        <item x="236"/>
        <item x="2413"/>
        <item x="1654"/>
        <item x="1701"/>
        <item x="2612"/>
        <item x="854"/>
        <item x="1775"/>
        <item x="3519"/>
        <item x="265"/>
        <item x="2254"/>
        <item x="979"/>
        <item x="3387"/>
        <item x="2851"/>
        <item x="1006"/>
        <item x="430"/>
        <item x="1376"/>
        <item x="2942"/>
        <item x="932"/>
        <item x="1770"/>
        <item x="2094"/>
        <item x="1181"/>
        <item x="3779"/>
        <item x="2695"/>
        <item x="3552"/>
        <item x="2738"/>
        <item x="2227"/>
        <item x="30"/>
        <item x="2071"/>
        <item x="1755"/>
        <item x="1750"/>
        <item x="3554"/>
        <item x="3374"/>
        <item x="511"/>
        <item x="2608"/>
        <item x="1416"/>
        <item x="3060"/>
        <item x="1761"/>
        <item x="1357"/>
        <item x="1064"/>
        <item x="3024"/>
        <item x="3375"/>
        <item x="2743"/>
        <item x="450"/>
        <item x="110"/>
        <item x="1479"/>
        <item x="1040"/>
        <item x="3255"/>
        <item x="2933"/>
        <item x="2262"/>
        <item x="2474"/>
        <item x="3316"/>
        <item x="3730"/>
        <item x="3689"/>
        <item x="3756"/>
        <item x="637"/>
        <item x="920"/>
        <item x="912"/>
        <item x="2643"/>
        <item x="1278"/>
        <item x="1577"/>
        <item x="1151"/>
        <item x="1449"/>
        <item x="2303"/>
        <item x="2701"/>
        <item x="2236"/>
        <item x="3551"/>
        <item x="2773"/>
        <item x="975"/>
        <item x="3700"/>
        <item x="2980"/>
        <item x="185"/>
        <item x="2183"/>
        <item x="569"/>
        <item x="2321"/>
        <item x="3307"/>
        <item x="112"/>
        <item x="549"/>
        <item x="678"/>
        <item x="3305"/>
        <item x="1734"/>
        <item x="3113"/>
        <item x="801"/>
        <item x="415"/>
        <item x="3561"/>
        <item x="2058"/>
        <item x="2628"/>
        <item x="1794"/>
        <item x="1744"/>
        <item x="1671"/>
        <item x="992"/>
        <item x="3076"/>
        <item x="826"/>
        <item x="2924"/>
        <item x="1684"/>
        <item x="1710"/>
        <item x="1659"/>
        <item x="303"/>
        <item x="153"/>
        <item x="1424"/>
        <item x="1436"/>
        <item x="3507"/>
        <item x="2595"/>
        <item x="103"/>
        <item x="296"/>
        <item x="2345"/>
        <item x="3080"/>
        <item x="2390"/>
        <item x="3290"/>
        <item x="3058"/>
        <item x="2213"/>
        <item x="371"/>
        <item x="2039"/>
        <item x="234"/>
        <item x="2567"/>
        <item x="1634"/>
        <item x="1309"/>
        <item x="764"/>
        <item x="3776"/>
        <item x="489"/>
        <item x="2333"/>
        <item x="2909"/>
        <item x="3312"/>
        <item x="3160"/>
        <item x="1223"/>
        <item x="225"/>
        <item x="1589"/>
        <item x="277"/>
        <item x="116"/>
        <item x="3091"/>
        <item x="1452"/>
        <item x="319"/>
        <item x="3610"/>
        <item x="2715"/>
        <item x="2211"/>
        <item x="2886"/>
        <item x="3437"/>
        <item x="108"/>
        <item x="578"/>
        <item x="2353"/>
        <item x="1281"/>
        <item x="1362"/>
        <item x="2746"/>
        <item x="1910"/>
        <item x="3340"/>
        <item x="2340"/>
        <item x="3489"/>
        <item x="859"/>
        <item x="653"/>
        <item x="1427"/>
        <item x="393"/>
        <item x="1201"/>
        <item x="2670"/>
        <item x="1697"/>
        <item x="2366"/>
        <item x="3728"/>
        <item x="3729"/>
        <item x="3434"/>
        <item x="156"/>
        <item x="2276"/>
        <item x="2112"/>
        <item x="1084"/>
        <item x="257"/>
        <item x="1749"/>
        <item x="1293"/>
        <item x="2224"/>
        <item x="1590"/>
        <item x="1258"/>
        <item x="632"/>
        <item x="2016"/>
        <item x="3333"/>
        <item x="1635"/>
        <item x="3521"/>
        <item x="2604"/>
        <item x="1243"/>
        <item x="315"/>
        <item x="287"/>
        <item x="580"/>
        <item x="1213"/>
        <item x="573"/>
        <item x="1250"/>
        <item x="1265"/>
        <item x="3223"/>
        <item x="2716"/>
        <item x="1952"/>
        <item x="3317"/>
        <item x="369"/>
        <item x="3711"/>
        <item x="3322"/>
        <item x="2448"/>
        <item x="2000"/>
        <item x="3093"/>
        <item x="3268"/>
        <item x="741"/>
        <item x="468"/>
        <item x="852"/>
        <item x="729"/>
        <item x="271"/>
        <item x="1488"/>
        <item x="567"/>
        <item x="1760"/>
        <item x="515"/>
        <item x="1100"/>
        <item x="28"/>
        <item x="2"/>
        <item x="3511"/>
        <item x="2079"/>
        <item x="3143"/>
        <item x="1360"/>
        <item x="2272"/>
        <item x="32"/>
        <item x="800"/>
        <item x="965"/>
        <item x="3687"/>
        <item x="1469"/>
        <item x="556"/>
        <item x="1085"/>
        <item x="2513"/>
        <item x="1399"/>
        <item x="1418"/>
        <item x="2099"/>
        <item x="3297"/>
        <item x="2950"/>
        <item x="908"/>
        <item x="1353"/>
        <item x="2035"/>
        <item x="3417"/>
        <item x="1402"/>
        <item x="1378"/>
        <item x="742"/>
        <item x="930"/>
        <item x="659"/>
        <item x="896"/>
        <item x="1677"/>
        <item x="195"/>
        <item x="1595"/>
        <item x="2512"/>
        <item x="1925"/>
        <item x="778"/>
        <item x="2837"/>
        <item x="3269"/>
        <item x="2179"/>
        <item x="1617"/>
        <item x="2312"/>
        <item x="2885"/>
        <item x="1578"/>
        <item x="2644"/>
        <item x="320"/>
        <item x="351"/>
        <item x="2424"/>
        <item x="249"/>
        <item x="3371"/>
        <item x="1465"/>
        <item x="2415"/>
        <item x="483"/>
        <item x="2418"/>
        <item x="3747"/>
        <item x="3541"/>
        <item x="443"/>
        <item x="1507"/>
        <item x="1789"/>
        <item x="3560"/>
        <item x="3346"/>
        <item x="782"/>
        <item x="1971"/>
        <item x="2832"/>
        <item x="3129"/>
        <item x="285"/>
        <item x="981"/>
        <item x="1863"/>
        <item x="3688"/>
        <item x="2696"/>
        <item x="2438"/>
        <item x="2432"/>
        <item x="283"/>
        <item x="2245"/>
        <item x="3032"/>
        <item x="1453"/>
        <item x="901"/>
        <item x="1105"/>
        <item x="1491"/>
        <item x="276"/>
        <item x="1987"/>
        <item x="2921"/>
        <item x="3299"/>
        <item x="1"/>
        <item x="3"/>
        <item x="455"/>
        <item x="2826"/>
        <item x="2497"/>
        <item x="2553"/>
        <item x="2037"/>
        <item x="2836"/>
        <item x="1412"/>
        <item x="2819"/>
        <item x="1821"/>
        <item x="7"/>
        <item x="831"/>
        <item x="2218"/>
        <item x="130"/>
        <item x="1968"/>
        <item x="397"/>
        <item x="498"/>
        <item x="733"/>
        <item x="1623"/>
        <item x="1900"/>
        <item x="1725"/>
        <item x="1843"/>
        <item x="1720"/>
        <item x="2869"/>
        <item x="3286"/>
        <item x="34"/>
        <item x="1489"/>
        <item x="3477"/>
        <item x="2831"/>
        <item x="844"/>
        <item x="2900"/>
        <item x="2905"/>
        <item x="3271"/>
        <item x="862"/>
        <item x="1926"/>
        <item x="292"/>
        <item x="3469"/>
        <item x="1005"/>
        <item x="224"/>
        <item x="3499"/>
        <item x="3738"/>
        <item x="3501"/>
        <item x="1717"/>
        <item x="1800"/>
        <item x="2487"/>
        <item x="132"/>
        <item x="3446"/>
        <item x="2174"/>
        <item x="1413"/>
        <item x="1461"/>
        <item x="1662"/>
        <item x="219"/>
        <item x="541"/>
        <item x="215"/>
        <item x="1307"/>
        <item x="1737"/>
        <item x="1852"/>
        <item x="728"/>
        <item x="1939"/>
        <item x="1241"/>
        <item x="2720"/>
        <item x="482"/>
        <item x="3172"/>
        <item x="1108"/>
        <item x="2209"/>
        <item x="1903"/>
        <item x="776"/>
        <item x="1301"/>
        <item x="797"/>
        <item x="749"/>
        <item x="441"/>
        <item x="1588"/>
        <item x="1754"/>
        <item x="474"/>
        <item x="83"/>
        <item x="2663"/>
        <item x="1328"/>
        <item x="2509"/>
        <item x="469"/>
        <item x="499"/>
        <item x="590"/>
        <item x="1386"/>
        <item x="1070"/>
        <item x="494"/>
        <item x="1483"/>
        <item x="138"/>
        <item x="1851"/>
        <item x="1371"/>
        <item x="467"/>
        <item x="3603"/>
        <item x="2791"/>
        <item x="1435"/>
        <item x="166"/>
        <item x="2066"/>
        <item x="2772"/>
        <item x="767"/>
        <item x="1994"/>
        <item x="3210"/>
        <item x="223"/>
        <item x="906"/>
        <item x="1951"/>
        <item x="2250"/>
        <item x="2084"/>
        <item x="1802"/>
        <item x="2748"/>
        <item x="2171"/>
        <item x="172"/>
        <item x="2184"/>
        <item x="3643"/>
        <item x="1300"/>
        <item x="1176"/>
        <item x="2246"/>
        <item x="1062"/>
        <item x="3287"/>
        <item x="2029"/>
        <item x="651"/>
        <item x="3258"/>
        <item x="268"/>
        <item x="3072"/>
        <item x="904"/>
        <item x="2522"/>
        <item x="1126"/>
        <item x="2599"/>
        <item x="1028"/>
        <item x="186"/>
        <item x="488"/>
        <item x="995"/>
        <item x="3452"/>
        <item x="424"/>
        <item x="2404"/>
        <item x="1466"/>
        <item x="821"/>
        <item x="3675"/>
        <item x="1318"/>
        <item x="3192"/>
        <item x="1385"/>
        <item x="302"/>
        <item x="3714"/>
        <item x="3124"/>
        <item x="3752"/>
        <item x="1855"/>
        <item x="411"/>
        <item x="3229"/>
        <item x="288"/>
        <item x="347"/>
        <item x="2854"/>
        <item x="2926"/>
        <item x="2149"/>
        <item x="1226"/>
        <item x="514"/>
        <item x="2949"/>
        <item x="2646"/>
        <item x="3273"/>
        <item x="3400"/>
        <item x="2877"/>
        <item x="1620"/>
        <item x="531"/>
        <item x="3707"/>
        <item x="3678"/>
        <item x="1878"/>
        <item x="1752"/>
        <item x="3481"/>
        <item x="2745"/>
        <item x="281"/>
        <item x="766"/>
        <item x="2190"/>
        <item x="557"/>
        <item x="1107"/>
        <item x="774"/>
        <item x="33"/>
        <item x="3744"/>
        <item x="280"/>
        <item x="2996"/>
        <item x="45"/>
        <item x="1637"/>
        <item x="2065"/>
        <item x="3330"/>
        <item x="1913"/>
        <item x="1615"/>
        <item x="1054"/>
        <item x="2087"/>
        <item x="3438"/>
        <item x="9"/>
        <item x="4"/>
        <item x="13"/>
        <item x="3463"/>
        <item x="2157"/>
        <item x="3280"/>
        <item x="1709"/>
        <item x="1290"/>
        <item x="1930"/>
        <item x="3731"/>
        <item x="1597"/>
        <item x="1985"/>
        <item x="1233"/>
        <item x="342"/>
        <item x="417"/>
        <item x="2393"/>
        <item x="1313"/>
        <item x="755"/>
        <item x="2140"/>
        <item x="1844"/>
        <item x="1539"/>
        <item x="3265"/>
        <item x="3177"/>
        <item x="1769"/>
        <item x="3405"/>
        <item x="3576"/>
        <item x="119"/>
        <item x="1613"/>
        <item x="1365"/>
        <item x="3581"/>
        <item x="3771"/>
        <item x="1052"/>
        <item x="1531"/>
        <item x="876"/>
        <item x="1582"/>
        <item x="14"/>
        <item x="1474"/>
        <item x="1799"/>
        <item x="3370"/>
        <item x="2428"/>
        <item x="1061"/>
        <item x="967"/>
        <item x="2116"/>
        <item x="2543"/>
        <item x="2590"/>
        <item x="2193"/>
        <item x="2041"/>
        <item x="1961"/>
        <item x="2485"/>
        <item x="952"/>
        <item x="2520"/>
        <item x="2658"/>
        <item x="1962"/>
        <item x="2229"/>
        <item x="3358"/>
        <item x="396"/>
        <item x="1045"/>
        <item x="3108"/>
        <item x="3571"/>
        <item x="1495"/>
        <item x="978"/>
        <item x="1471"/>
        <item x="765"/>
        <item x="1254"/>
        <item x="2920"/>
        <item x="2822"/>
        <item x="1653"/>
        <item x="2691"/>
        <item x="3574"/>
        <item x="666"/>
        <item x="2845"/>
        <item x="1640"/>
        <item x="230"/>
        <item x="2318"/>
        <item x="2143"/>
        <item x="2907"/>
        <item x="3638"/>
        <item x="3001"/>
        <item x="3061"/>
        <item x="2705"/>
        <item x="1806"/>
        <item x="3763"/>
        <item x="2771"/>
        <item x="1676"/>
        <item x="3198"/>
        <item x="3429"/>
        <item x="1895"/>
        <item x="615"/>
        <item x="1638"/>
        <item x="62"/>
        <item x="2484"/>
        <item x="1594"/>
        <item x="2040"/>
        <item x="2677"/>
        <item x="493"/>
        <item x="3301"/>
        <item x="956"/>
        <item x="2605"/>
        <item x="3152"/>
        <item x="588"/>
        <item x="1066"/>
        <item x="1014"/>
        <item x="2767"/>
        <item x="884"/>
        <item x="1953"/>
        <item x="2458"/>
        <item x="1234"/>
        <item x="1569"/>
        <item x="3195"/>
        <item x="3633"/>
        <item x="2080"/>
        <item x="192"/>
        <item x="645"/>
        <item x="3508"/>
        <item x="36"/>
        <item x="512"/>
        <item x="3048"/>
        <item x="1128"/>
        <item x="3008"/>
        <item x="1626"/>
        <item x="814"/>
        <item x="3122"/>
        <item x="1462"/>
        <item x="1753"/>
        <item x="2801"/>
        <item x="2645"/>
        <item x="35"/>
        <item x="1175"/>
        <item x="1816"/>
        <item x="929"/>
        <item x="1017"/>
        <item x="139"/>
        <item x="2977"/>
        <item x="2414"/>
        <item x="2123"/>
        <item x="3084"/>
        <item x="1907"/>
        <item x="1636"/>
        <item x="677"/>
        <item x="1120"/>
        <item x="1911"/>
        <item x="1973"/>
        <item x="3027"/>
        <item x="2031"/>
        <item x="2600"/>
        <item x="169"/>
        <item x="812"/>
        <item x="2144"/>
        <item x="1081"/>
        <item x="2210"/>
        <item x="2733"/>
        <item x="3599"/>
        <item x="533"/>
        <item x="1089"/>
        <item x="1049"/>
        <item x="2154"/>
        <item x="473"/>
        <item x="3799"/>
        <item x="2981"/>
        <item x="402"/>
        <item x="2968"/>
        <item x="245"/>
        <item x="2560"/>
        <item x="1946"/>
        <item x="115"/>
        <item x="235"/>
        <item x="2682"/>
        <item x="2267"/>
        <item x="1304"/>
        <item x="794"/>
        <item x="1546"/>
        <item x="641"/>
        <item x="2452"/>
        <item x="1215"/>
        <item x="3558"/>
        <item x="1390"/>
        <item x="481"/>
        <item x="2797"/>
        <item x="2800"/>
        <item x="1727"/>
        <item x="1877"/>
        <item x="1600"/>
        <item x="1820"/>
        <item x="2367"/>
        <item x="3674"/>
        <item x="938"/>
        <item x="3146"/>
        <item x="2159"/>
        <item x="3418"/>
        <item x="2101"/>
        <item x="1448"/>
        <item x="3150"/>
        <item x="141"/>
        <item x="1871"/>
        <item x="262"/>
        <item x="106"/>
        <item x="823"/>
        <item x="1446"/>
        <item x="745"/>
        <item x="405"/>
        <item x="2530"/>
        <item x="996"/>
        <item x="2679"/>
        <item x="3641"/>
        <item x="1520"/>
        <item x="0"/>
        <item x="1472"/>
        <item x="2239"/>
        <item x="23"/>
        <item x="642"/>
        <item x="3119"/>
        <item x="2214"/>
        <item x="1829"/>
        <item x="127"/>
        <item x="1963"/>
        <item x="3107"/>
        <item x="2632"/>
        <item x="3219"/>
        <item x="3136"/>
        <item x="367"/>
        <item x="1619"/>
        <item x="3448"/>
        <item x="2500"/>
        <item x="202"/>
        <item x="743"/>
        <item x="3236"/>
        <item x="2731"/>
        <item x="1135"/>
        <item x="1764"/>
        <item x="3539"/>
        <item x="2652"/>
        <item x="1200"/>
        <item x="3251"/>
        <item x="1093"/>
        <item x="718"/>
        <item x="2422"/>
        <item x="432"/>
        <item x="3360"/>
        <item x="3718"/>
        <item x="2354"/>
        <item x="82"/>
        <item x="2769"/>
        <item x="198"/>
        <item x="2093"/>
        <item x="2618"/>
        <item x="416"/>
        <item x="3420"/>
        <item x="1874"/>
        <item x="2585"/>
        <item x="2587"/>
        <item x="2083"/>
        <item x="2528"/>
        <item x="772"/>
        <item x="3260"/>
        <item x="3491"/>
        <item x="754"/>
        <item x="146"/>
        <item x="606"/>
        <item x="3201"/>
        <item x="2814"/>
        <item x="389"/>
        <item x="458"/>
        <item x="95"/>
        <item x="1227"/>
        <item x="1458"/>
        <item x="2872"/>
        <item x="2302"/>
        <item x="3202"/>
        <item x="2744"/>
        <item x="1051"/>
        <item x="2953"/>
        <item x="2641"/>
        <item x="470"/>
        <item x="3462"/>
        <item x="3439"/>
        <item x="1498"/>
        <item x="1646"/>
        <item x="435"/>
        <item x="338"/>
        <item x="123"/>
        <item x="3298"/>
        <item x="3135"/>
        <item x="3502"/>
        <item x="3588"/>
        <item x="1967"/>
        <item x="3557"/>
        <item x="237"/>
        <item x="1380"/>
        <item x="26"/>
        <item x="3628"/>
        <item x="313"/>
        <item x="1933"/>
        <item x="971"/>
        <item x="3613"/>
        <item x="2480"/>
        <item x="399"/>
        <item x="1478"/>
        <item x="1260"/>
        <item x="662"/>
        <item x="1050"/>
        <item x="2270"/>
        <item x="3611"/>
        <item x="2971"/>
        <item x="3308"/>
        <item x="1073"/>
        <item x="2573"/>
        <item x="1711"/>
        <item x="707"/>
        <item x="1845"/>
        <item x="2589"/>
        <item x="3380"/>
        <item x="3199"/>
        <item x="1687"/>
        <item x="312"/>
        <item x="1664"/>
        <item x="3170"/>
        <item x="819"/>
        <item x="3386"/>
        <item x="1554"/>
        <item x="3388"/>
        <item x="151"/>
        <item x="90"/>
        <item x="2863"/>
        <item x="1592"/>
        <item x="867"/>
        <item x="2178"/>
        <item x="3523"/>
        <item x="1403"/>
        <item x="1118"/>
        <item x="1883"/>
        <item x="1397"/>
        <item x="2076"/>
        <item x="1218"/>
        <item x="238"/>
        <item x="2812"/>
        <item x="256"/>
        <item x="1174"/>
        <item x="2789"/>
        <item x="2168"/>
        <item x="1511"/>
        <item x="1057"/>
        <item x="3262"/>
        <item x="781"/>
        <item x="2785"/>
        <item x="2192"/>
        <item x="134"/>
        <item x="1074"/>
        <item x="853"/>
        <item x="3556"/>
        <item x="1514"/>
        <item x="944"/>
        <item x="2995"/>
        <item x="1864"/>
        <item x="3011"/>
        <item x="3179"/>
        <item x="1131"/>
        <item x="752"/>
        <item x="1560"/>
        <item x="2594"/>
        <item x="2403"/>
        <item x="423"/>
        <item x="757"/>
        <item x="1647"/>
        <item x="1840"/>
        <item x="2241"/>
        <item x="3750"/>
        <item x="1157"/>
        <item x="1012"/>
        <item x="3461"/>
        <item x="595"/>
        <item x="1044"/>
        <item x="2583"/>
        <item x="1893"/>
        <item x="2281"/>
        <item x="1249"/>
        <item x="3679"/>
        <item x="3352"/>
        <item x="1236"/>
        <item x="3127"/>
        <item x="1270"/>
        <item x="2910"/>
        <item x="984"/>
        <item x="3050"/>
        <item x="2265"/>
        <item x="1076"/>
        <item x="2356"/>
        <item x="1774"/>
        <item x="346"/>
        <item x="2277"/>
        <item x="1503"/>
        <item x="2300"/>
        <item x="1142"/>
        <item x="300"/>
        <item x="3337"/>
        <item x="1921"/>
        <item x="1916"/>
        <item x="682"/>
        <item x="2019"/>
        <item x="1368"/>
        <item x="343"/>
        <item x="1149"/>
        <item x="675"/>
        <item x="576"/>
        <item x="3709"/>
        <item x="548"/>
        <item x="2368"/>
        <item x="3637"/>
        <item x="221"/>
        <item x="63"/>
        <item x="70"/>
        <item x="599"/>
        <item x="462"/>
        <item x="364"/>
        <item x="107"/>
        <item x="2274"/>
        <item x="1228"/>
        <item x="723"/>
        <item x="2230"/>
        <item x="1011"/>
        <item x="2956"/>
        <item x="2222"/>
        <item x="2637"/>
        <item x="2282"/>
        <item x="1693"/>
        <item x="620"/>
        <item x="1018"/>
        <item x="993"/>
        <item x="1284"/>
        <item x="1104"/>
        <item x="2308"/>
        <item x="1550"/>
        <item x="1269"/>
        <item x="1433"/>
        <item x="3180"/>
        <item x="1166"/>
        <item x="877"/>
        <item x="1736"/>
        <item x="372"/>
        <item x="882"/>
        <item x="193"/>
        <item x="3020"/>
        <item x="1267"/>
        <item x="856"/>
        <item x="1690"/>
        <item x="1740"/>
        <item x="1917"/>
        <item x="3566"/>
        <item x="3284"/>
        <item x="2022"/>
        <item x="3376"/>
        <item x="863"/>
        <item x="2704"/>
        <item x="2231"/>
        <item x="1030"/>
        <item x="2596"/>
        <item x="2607"/>
        <item x="3125"/>
        <item x="1098"/>
        <item x="2525"/>
        <item x="1780"/>
        <item x="1261"/>
        <item x="1132"/>
        <item x="3647"/>
        <item x="3435"/>
        <item x="888"/>
        <item x="893"/>
        <item x="3233"/>
        <item x="3259"/>
        <item x="1678"/>
        <item x="3695"/>
        <item x="2914"/>
        <item x="1216"/>
        <item x="2092"/>
        <item x="1464"/>
        <item x="1811"/>
        <item x="3684"/>
        <item x="2582"/>
        <item x="1630"/>
        <item x="3246"/>
        <item x="76"/>
        <item x="3035"/>
        <item x="490"/>
        <item x="3693"/>
        <item x="1324"/>
        <item x="1186"/>
        <item x="1440"/>
        <item x="3205"/>
        <item x="2407"/>
        <item x="2527"/>
        <item x="663"/>
        <item x="64"/>
        <item x="3189"/>
        <item x="3702"/>
        <item x="1286"/>
        <item x="94"/>
        <item x="2554"/>
        <item x="3577"/>
        <item x="2973"/>
        <item x="3077"/>
        <item x="1019"/>
        <item x="1897"/>
        <item x="3627"/>
        <item x="3758"/>
        <item x="2580"/>
        <item x="3444"/>
        <item x="2201"/>
        <item x="1314"/>
        <item x="2431"/>
        <item x="1804"/>
        <item x="2176"/>
        <item x="255"/>
        <item x="400"/>
        <item x="1367"/>
        <item x="2749"/>
        <item x="2330"/>
        <item x="940"/>
        <item x="2674"/>
        <item x="3168"/>
        <item x="3222"/>
        <item x="2155"/>
        <item x="1091"/>
        <item x="1401"/>
        <item x="523"/>
        <item x="1566"/>
        <item x="1139"/>
        <item x="713"/>
        <item x="1645"/>
        <item x="232"/>
        <item x="1567"/>
        <item x="2380"/>
        <item x="3363"/>
        <item x="681"/>
        <item x="2237"/>
        <item x="47"/>
        <item x="212"/>
        <item x="1607"/>
        <item x="891"/>
        <item x="1918"/>
        <item x="2297"/>
        <item x="3019"/>
        <item x="735"/>
        <item x="1096"/>
        <item x="2470"/>
        <item x="3349"/>
        <item x="1342"/>
        <item x="99"/>
        <item x="3592"/>
        <item x="1853"/>
        <item x="348"/>
        <item x="1329"/>
        <item x="2498"/>
        <item x="1217"/>
        <item x="1034"/>
        <item x="2623"/>
        <item x="610"/>
        <item x="1351"/>
        <item x="1032"/>
        <item x="436"/>
        <item x="3314"/>
        <item x="2189"/>
        <item x="3384"/>
        <item x="624"/>
        <item x="1148"/>
        <item x="2699"/>
        <item x="1198"/>
        <item x="516"/>
        <item x="3717"/>
        <item x="521"/>
        <item x="2915"/>
        <item x="1172"/>
        <item x="2633"/>
        <item x="2992"/>
        <item x="1766"/>
        <item x="3068"/>
        <item x="2983"/>
        <item x="2095"/>
        <item x="3186"/>
        <item x="946"/>
        <item x="323"/>
        <item x="3167"/>
        <item x="2698"/>
        <item x="3482"/>
        <item x="1393"/>
        <item x="496"/>
        <item x="1425"/>
        <item x="1688"/>
        <item x="1512"/>
        <item x="1990"/>
        <item x="1438"/>
        <item x="2331"/>
        <item x="1370"/>
        <item x="44"/>
        <item x="3656"/>
        <item x="3257"/>
        <item x="1694"/>
        <item x="2074"/>
        <item x="3193"/>
        <item x="941"/>
        <item x="1808"/>
        <item x="3164"/>
        <item x="429"/>
        <item x="3810"/>
        <item x="3648"/>
        <item x="3106"/>
        <item x="1203"/>
        <item x="1394"/>
        <item x="1997"/>
        <item x="3534"/>
        <item x="1092"/>
        <item x="2437"/>
        <item x="2279"/>
        <item x="3092"/>
        <item x="2640"/>
        <item x="3694"/>
        <item x="180"/>
        <item x="786"/>
        <item x="1119"/>
        <item x="2205"/>
        <item x="987"/>
        <item x="2379"/>
        <item x="1718"/>
        <item x="3031"/>
        <item x="2793"/>
        <item x="926"/>
        <item x="3778"/>
        <item x="3782"/>
        <item x="689"/>
        <item x="2371"/>
        <item x="825"/>
        <item x="3341"/>
        <item x="661"/>
        <item x="1886"/>
        <item x="3736"/>
        <item x="158"/>
        <item x="2656"/>
        <item x="1153"/>
        <item x="2862"/>
        <item x="270"/>
        <item x="725"/>
        <item x="2603"/>
        <item x="1779"/>
        <item x="546"/>
        <item x="1581"/>
        <item x="640"/>
        <item x="734"/>
        <item x="160"/>
        <item x="272"/>
        <item x="1432"/>
        <item x="2878"/>
        <item x="3662"/>
        <item x="414"/>
        <item x="3503"/>
        <item x="1866"/>
        <item x="1455"/>
        <item x="1419"/>
        <item x="3289"/>
        <item x="3586"/>
        <item x="2928"/>
        <item x="427"/>
        <item x="3140"/>
        <item x="3762"/>
        <item x="2048"/>
        <item x="1388"/>
        <item x="2319"/>
        <item x="3064"/>
        <item x="2324"/>
        <item x="210"/>
        <item x="1519"/>
        <item x="1508"/>
        <item x="3067"/>
        <item x="1745"/>
        <item x="2002"/>
        <item x="1937"/>
        <item x="1834"/>
        <item x="2523"/>
        <item x="647"/>
        <item x="1262"/>
        <item x="353"/>
        <item x="381"/>
        <item x="3362"/>
        <item x="3540"/>
        <item x="1823"/>
        <item x="3682"/>
        <item x="3814"/>
        <item t="default"/>
      </items>
    </pivotField>
    <pivotField axis="axisRow" dataField="1" compact="0" showAll="0">
      <items count="41">
        <item m="1" x="39"/>
        <item x="23"/>
        <item x="29"/>
        <item x="30"/>
        <item x="37"/>
        <item x="19"/>
        <item x="25"/>
        <item x="10"/>
        <item x="20"/>
        <item x="18"/>
        <item x="24"/>
        <item x="0"/>
        <item x="34"/>
        <item x="7"/>
        <item x="5"/>
        <item x="14"/>
        <item x="13"/>
        <item x="31"/>
        <item x="33"/>
        <item x="12"/>
        <item x="1"/>
        <item x="3"/>
        <item x="36"/>
        <item x="9"/>
        <item x="15"/>
        <item x="17"/>
        <item x="27"/>
        <item x="4"/>
        <item x="21"/>
        <item x="6"/>
        <item x="2"/>
        <item x="16"/>
        <item x="35"/>
        <item x="11"/>
        <item x="22"/>
        <item x="8"/>
        <item x="32"/>
        <item x="26"/>
        <item x="28"/>
        <item x="38"/>
        <item t="default"/>
      </items>
    </pivotField>
  </pivotFields>
  <rowFields count="1">
    <field x="1"/>
  </rowFields>
  <rowItems count="4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Count of Movies" fld="1" subtotal="count" baseField="0" baseItem="0"/>
  </dataFields>
  <formats count="56">
    <format dxfId="54">
      <pivotArea type="all" dataOnly="0" outline="0" fieldPosition="0"/>
    </format>
    <format dxfId="53">
      <pivotArea type="all" dataOnly="0" outline="0" fieldPosition="0"/>
    </format>
    <format dxfId="52">
      <pivotArea type="all" dataOnly="0" outline="0" fieldPosition="0"/>
    </format>
    <format dxfId="51">
      <pivotArea type="all" dataOnly="0" outline="0" fieldPosition="0"/>
    </format>
    <format dxfId="50">
      <pivotArea field="1" type="button" dataOnly="0" labelOnly="1" outline="0" axis="axisRow" fieldPosition="0"/>
    </format>
    <format dxfId="49">
      <pivotArea dataOnly="0" axis="axisValues" fieldPosition="0"/>
    </format>
    <format dxfId="48">
      <pivotArea field="1" type="button" dataOnly="0" labelOnly="1" outline="0" axis="axisRow" fieldPosition="0"/>
    </format>
    <format dxfId="47">
      <pivotArea type="all" dataOnly="0" outline="0" fieldPosition="0"/>
    </format>
    <format dxfId="46">
      <pivotArea field="1" type="button" dataOnly="0" labelOnly="1" outline="0" axis="axisRow" fieldPosition="0"/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1">
            <x v="1"/>
          </reference>
        </references>
      </pivotArea>
    </format>
    <format dxfId="43">
      <pivotArea dataOnly="0" labelOnly="1" fieldPosition="0">
        <references count="1">
          <reference field="1" count="1">
            <x v="2"/>
          </reference>
        </references>
      </pivotArea>
    </format>
    <format dxfId="42">
      <pivotArea dataOnly="0" labelOnly="1" fieldPosition="0">
        <references count="1">
          <reference field="1" count="1">
            <x v="3"/>
          </reference>
        </references>
      </pivotArea>
    </format>
    <format dxfId="41">
      <pivotArea dataOnly="0" labelOnly="1" fieldPosition="0">
        <references count="1">
          <reference field="1" count="1">
            <x v="4"/>
          </reference>
        </references>
      </pivotArea>
    </format>
    <format dxfId="40">
      <pivotArea dataOnly="0" labelOnly="1" fieldPosition="0">
        <references count="1">
          <reference field="1" count="1">
            <x v="5"/>
          </reference>
        </references>
      </pivotArea>
    </format>
    <format dxfId="39">
      <pivotArea dataOnly="0" labelOnly="1" fieldPosition="0">
        <references count="1">
          <reference field="1" count="1">
            <x v="6"/>
          </reference>
        </references>
      </pivotArea>
    </format>
    <format dxfId="38">
      <pivotArea dataOnly="0" labelOnly="1" fieldPosition="0">
        <references count="1">
          <reference field="1" count="1">
            <x v="7"/>
          </reference>
        </references>
      </pivotArea>
    </format>
    <format dxfId="37">
      <pivotArea dataOnly="0" labelOnly="1" fieldPosition="0">
        <references count="1">
          <reference field="1" count="1">
            <x v="8"/>
          </reference>
        </references>
      </pivotArea>
    </format>
    <format dxfId="36">
      <pivotArea dataOnly="0" labelOnly="1" fieldPosition="0">
        <references count="1">
          <reference field="1" count="1">
            <x v="9"/>
          </reference>
        </references>
      </pivotArea>
    </format>
    <format dxfId="35">
      <pivotArea dataOnly="0" labelOnly="1" fieldPosition="0">
        <references count="1">
          <reference field="1" count="1">
            <x v="10"/>
          </reference>
        </references>
      </pivotArea>
    </format>
    <format dxfId="34">
      <pivotArea dataOnly="0" labelOnly="1" fieldPosition="0">
        <references count="1">
          <reference field="1" count="1">
            <x v="11"/>
          </reference>
        </references>
      </pivotArea>
    </format>
    <format dxfId="33">
      <pivotArea dataOnly="0" labelOnly="1" fieldPosition="0">
        <references count="1">
          <reference field="1" count="1">
            <x v="12"/>
          </reference>
        </references>
      </pivotArea>
    </format>
    <format dxfId="32">
      <pivotArea dataOnly="0" labelOnly="1" fieldPosition="0">
        <references count="1">
          <reference field="1" count="1">
            <x v="13"/>
          </reference>
        </references>
      </pivotArea>
    </format>
    <format dxfId="31">
      <pivotArea dataOnly="0" labelOnly="1" fieldPosition="0">
        <references count="1">
          <reference field="1" count="1">
            <x v="14"/>
          </reference>
        </references>
      </pivotArea>
    </format>
    <format dxfId="30">
      <pivotArea dataOnly="0" labelOnly="1" fieldPosition="0">
        <references count="1">
          <reference field="1" count="1">
            <x v="15"/>
          </reference>
        </references>
      </pivotArea>
    </format>
    <format dxfId="29">
      <pivotArea dataOnly="0" labelOnly="1" fieldPosition="0">
        <references count="1">
          <reference field="1" count="1">
            <x v="16"/>
          </reference>
        </references>
      </pivotArea>
    </format>
    <format dxfId="28">
      <pivotArea dataOnly="0" labelOnly="1" fieldPosition="0">
        <references count="1">
          <reference field="1" count="1">
            <x v="17"/>
          </reference>
        </references>
      </pivotArea>
    </format>
    <format dxfId="27">
      <pivotArea dataOnly="0" labelOnly="1" fieldPosition="0">
        <references count="1">
          <reference field="1" count="1">
            <x v="18"/>
          </reference>
        </references>
      </pivotArea>
    </format>
    <format dxfId="26">
      <pivotArea dataOnly="0" labelOnly="1" fieldPosition="0">
        <references count="1">
          <reference field="1" count="1">
            <x v="19"/>
          </reference>
        </references>
      </pivotArea>
    </format>
    <format dxfId="25">
      <pivotArea dataOnly="0" labelOnly="1" fieldPosition="0">
        <references count="1">
          <reference field="1" count="1">
            <x v="20"/>
          </reference>
        </references>
      </pivotArea>
    </format>
    <format dxfId="24">
      <pivotArea dataOnly="0" labelOnly="1" fieldPosition="0">
        <references count="1">
          <reference field="1" count="1">
            <x v="21"/>
          </reference>
        </references>
      </pivotArea>
    </format>
    <format dxfId="23">
      <pivotArea dataOnly="0" labelOnly="1" fieldPosition="0">
        <references count="1">
          <reference field="1" count="1">
            <x v="22"/>
          </reference>
        </references>
      </pivotArea>
    </format>
    <format dxfId="22">
      <pivotArea dataOnly="0" labelOnly="1" fieldPosition="0">
        <references count="1">
          <reference field="1" count="1">
            <x v="23"/>
          </reference>
        </references>
      </pivotArea>
    </format>
    <format dxfId="21">
      <pivotArea dataOnly="0" labelOnly="1" fieldPosition="0">
        <references count="1">
          <reference field="1" count="1">
            <x v="24"/>
          </reference>
        </references>
      </pivotArea>
    </format>
    <format dxfId="20">
      <pivotArea dataOnly="0" labelOnly="1" fieldPosition="0">
        <references count="1">
          <reference field="1" count="1">
            <x v="25"/>
          </reference>
        </references>
      </pivotArea>
    </format>
    <format dxfId="19">
      <pivotArea dataOnly="0" labelOnly="1" fieldPosition="0">
        <references count="1">
          <reference field="1" count="1">
            <x v="26"/>
          </reference>
        </references>
      </pivotArea>
    </format>
    <format dxfId="18">
      <pivotArea dataOnly="0" labelOnly="1" fieldPosition="0">
        <references count="1">
          <reference field="1" count="1">
            <x v="27"/>
          </reference>
        </references>
      </pivotArea>
    </format>
    <format dxfId="17">
      <pivotArea dataOnly="0" labelOnly="1" fieldPosition="0">
        <references count="1">
          <reference field="1" count="1">
            <x v="28"/>
          </reference>
        </references>
      </pivotArea>
    </format>
    <format dxfId="16">
      <pivotArea dataOnly="0" labelOnly="1" fieldPosition="0">
        <references count="1">
          <reference field="1" count="1">
            <x v="29"/>
          </reference>
        </references>
      </pivotArea>
    </format>
    <format dxfId="15">
      <pivotArea dataOnly="0" labelOnly="1" fieldPosition="0">
        <references count="1">
          <reference field="1" count="1">
            <x v="30"/>
          </reference>
        </references>
      </pivotArea>
    </format>
    <format dxfId="14">
      <pivotArea dataOnly="0" labelOnly="1" fieldPosition="0">
        <references count="1">
          <reference field="1" count="1">
            <x v="31"/>
          </reference>
        </references>
      </pivotArea>
    </format>
    <format dxfId="13">
      <pivotArea dataOnly="0" labelOnly="1" fieldPosition="0">
        <references count="1">
          <reference field="1" count="1">
            <x v="32"/>
          </reference>
        </references>
      </pivotArea>
    </format>
    <format dxfId="12">
      <pivotArea dataOnly="0" labelOnly="1" fieldPosition="0">
        <references count="1">
          <reference field="1" count="1">
            <x v="33"/>
          </reference>
        </references>
      </pivotArea>
    </format>
    <format dxfId="11">
      <pivotArea dataOnly="0" labelOnly="1" fieldPosition="0">
        <references count="1">
          <reference field="1" count="1">
            <x v="34"/>
          </reference>
        </references>
      </pivotArea>
    </format>
    <format dxfId="10">
      <pivotArea dataOnly="0" labelOnly="1" fieldPosition="0">
        <references count="1">
          <reference field="1" count="1">
            <x v="35"/>
          </reference>
        </references>
      </pivotArea>
    </format>
    <format dxfId="9">
      <pivotArea dataOnly="0" labelOnly="1" fieldPosition="0">
        <references count="1">
          <reference field="1" count="1">
            <x v="36"/>
          </reference>
        </references>
      </pivotArea>
    </format>
    <format dxfId="8">
      <pivotArea dataOnly="0" labelOnly="1" fieldPosition="0">
        <references count="1">
          <reference field="1" count="1">
            <x v="37"/>
          </reference>
        </references>
      </pivotArea>
    </format>
    <format dxfId="7">
      <pivotArea dataOnly="0" labelOnly="1" fieldPosition="0">
        <references count="1">
          <reference field="1" count="1">
            <x v="38"/>
          </reference>
        </references>
      </pivotArea>
    </format>
    <format dxfId="6">
      <pivotArea dataOnly="0" labelOnly="1" fieldPosition="0">
        <references count="1">
          <reference field="1" count="1">
            <x v="39"/>
          </reference>
        </references>
      </pivotArea>
    </format>
    <format dxfId="5">
      <pivotArea type="all" dataOnly="0" outline="0" fieldPosition="0"/>
    </format>
    <format>
      <pivotArea type="all" dataOnly="0" outline="0" fieldPosition="0"/>
    </format>
    <format dxfId="4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outline="0" axis="axisValues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O3920">
  <autoFilter ref="A1:O3920" xr:uid="{00000000-0009-0000-0100-000001000000}"/>
  <tableColumns count="15">
    <tableColumn id="1" xr3:uid="{00000000-0010-0000-0000-000001000000}" name="director_name" dataDxfId="152"/>
    <tableColumn id="2" xr3:uid="{00000000-0010-0000-0000-000002000000}" name="num_critic_for_reviews" dataDxfId="151"/>
    <tableColumn id="3" xr3:uid="{00000000-0010-0000-0000-000003000000}" name="duration" dataDxfId="150"/>
    <tableColumn id="4" xr3:uid="{00000000-0010-0000-0000-000004000000}" name="gross" dataDxfId="149"/>
    <tableColumn id="5" xr3:uid="{00000000-0010-0000-0000-000005000000}" name="genres" dataDxfId="148"/>
    <tableColumn id="6" xr3:uid="{00000000-0010-0000-0000-000006000000}" name="actor_1_name" dataDxfId="147"/>
    <tableColumn id="7" xr3:uid="{00000000-0010-0000-0000-000007000000}" name="movie_title" dataDxfId="146"/>
    <tableColumn id="8" xr3:uid="{00000000-0010-0000-0000-000008000000}" name="num_voted_users" dataDxfId="145"/>
    <tableColumn id="9" xr3:uid="{00000000-0010-0000-0000-000009000000}" name="num_user_for_reviews" dataDxfId="144"/>
    <tableColumn id="10" xr3:uid="{00000000-0010-0000-0000-00000A000000}" name="language" dataDxfId="143"/>
    <tableColumn id="11" xr3:uid="{00000000-0010-0000-0000-00000B000000}" name="country" dataDxfId="142"/>
    <tableColumn id="12" xr3:uid="{00000000-0010-0000-0000-00000C000000}" name="budget" dataDxfId="141"/>
    <tableColumn id="13" xr3:uid="{00000000-0010-0000-0000-00000D000000}" name="title_year" dataDxfId="140"/>
    <tableColumn id="14" xr3:uid="{00000000-0010-0000-0000-00000E000000}" name="imdb_score" dataDxfId="139"/>
    <tableColumn id="15" xr3:uid="{00000000-0010-0000-0000-00000F000000}" name="Profit" dataDxfId="138">
      <calculatedColumnFormula>'CLEAN DATA'!$D2-'CLEAN DATA'!$L2</calculatedColumnFormula>
    </tableColumn>
  </tableColumns>
  <tableStyleInfo name="TableStyleLight1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20"/>
  <sheetViews>
    <sheetView topLeftCell="A95" workbookViewId="0">
      <selection activeCell="E74" sqref="E74"/>
    </sheetView>
  </sheetViews>
  <sheetFormatPr defaultColWidth="14.453125" defaultRowHeight="15" customHeight="1"/>
  <cols>
    <col min="1" max="1" width="31.453125" customWidth="1"/>
    <col min="2" max="2" width="11.54296875" customWidth="1"/>
    <col min="3" max="3" width="11" customWidth="1"/>
    <col min="4" max="4" width="15.54296875" customWidth="1"/>
    <col min="5" max="5" width="63.90625" bestFit="1" customWidth="1"/>
    <col min="6" max="6" width="39" customWidth="1"/>
    <col min="7" max="7" width="26.7265625" customWidth="1"/>
    <col min="8" max="8" width="25.453125" customWidth="1"/>
    <col min="9" max="9" width="22.453125" customWidth="1"/>
    <col min="10" max="10" width="11.7265625" customWidth="1"/>
    <col min="11" max="11" width="11.26953125" customWidth="1"/>
    <col min="12" max="12" width="16.453125" customWidth="1"/>
    <col min="13" max="13" width="9.08984375" customWidth="1"/>
    <col min="14" max="14" width="11.26953125" customWidth="1"/>
    <col min="15" max="15" width="13.81640625" customWidth="1"/>
  </cols>
  <sheetData>
    <row r="1" spans="1:15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4.25" customHeight="1">
      <c r="A2" s="5" t="s">
        <v>15</v>
      </c>
      <c r="B2">
        <v>199</v>
      </c>
      <c r="C2">
        <v>142</v>
      </c>
      <c r="D2">
        <v>28341469</v>
      </c>
      <c r="E2" s="5" t="s">
        <v>16</v>
      </c>
      <c r="F2" s="5" t="s">
        <v>17</v>
      </c>
      <c r="G2" s="5" t="s">
        <v>18</v>
      </c>
      <c r="H2">
        <v>1689764</v>
      </c>
      <c r="I2">
        <v>4144</v>
      </c>
      <c r="J2" s="5" t="s">
        <v>19</v>
      </c>
      <c r="K2" s="5" t="s">
        <v>20</v>
      </c>
      <c r="L2">
        <v>25000000</v>
      </c>
      <c r="M2">
        <v>1994</v>
      </c>
      <c r="N2">
        <v>9.3000000000000007</v>
      </c>
      <c r="O2">
        <f>'CLEAN DATA'!$D2-'CLEAN DATA'!$L2</f>
        <v>3341469</v>
      </c>
    </row>
    <row r="3" spans="1:15" ht="14.25" customHeight="1">
      <c r="A3" s="5" t="s">
        <v>21</v>
      </c>
      <c r="B3">
        <v>208</v>
      </c>
      <c r="C3">
        <v>175</v>
      </c>
      <c r="D3">
        <v>134821952</v>
      </c>
      <c r="E3" s="5" t="s">
        <v>16</v>
      </c>
      <c r="F3" s="5" t="s">
        <v>22</v>
      </c>
      <c r="G3" s="5" t="s">
        <v>23</v>
      </c>
      <c r="H3">
        <v>1155770</v>
      </c>
      <c r="I3">
        <v>2238</v>
      </c>
      <c r="J3" s="5" t="s">
        <v>19</v>
      </c>
      <c r="K3" s="5" t="s">
        <v>20</v>
      </c>
      <c r="L3">
        <v>6000000</v>
      </c>
      <c r="M3">
        <v>1972</v>
      </c>
      <c r="N3">
        <v>9.1999999999999993</v>
      </c>
      <c r="O3">
        <f>'CLEAN DATA'!$D3-'CLEAN DATA'!$L3</f>
        <v>128821952</v>
      </c>
    </row>
    <row r="4" spans="1:15" ht="14.25" customHeight="1">
      <c r="A4" s="5" t="s">
        <v>24</v>
      </c>
      <c r="B4">
        <v>645</v>
      </c>
      <c r="C4">
        <v>152</v>
      </c>
      <c r="D4">
        <v>533316061</v>
      </c>
      <c r="E4" s="5" t="s">
        <v>25</v>
      </c>
      <c r="F4" s="5" t="s">
        <v>26</v>
      </c>
      <c r="G4" s="5" t="s">
        <v>27</v>
      </c>
      <c r="H4">
        <v>1676169</v>
      </c>
      <c r="I4">
        <v>4667</v>
      </c>
      <c r="J4" s="5" t="s">
        <v>19</v>
      </c>
      <c r="K4" s="5" t="s">
        <v>20</v>
      </c>
      <c r="L4">
        <v>185000000</v>
      </c>
      <c r="M4">
        <v>2008</v>
      </c>
      <c r="N4">
        <v>9</v>
      </c>
      <c r="O4">
        <f>'CLEAN DATA'!$D4-'CLEAN DATA'!$L4</f>
        <v>348316061</v>
      </c>
    </row>
    <row r="5" spans="1:15" ht="14.25" customHeight="1">
      <c r="A5" s="5" t="s">
        <v>21</v>
      </c>
      <c r="B5">
        <v>149</v>
      </c>
      <c r="C5">
        <v>220</v>
      </c>
      <c r="D5">
        <v>57300000</v>
      </c>
      <c r="E5" s="5" t="s">
        <v>16</v>
      </c>
      <c r="F5" s="5" t="s">
        <v>28</v>
      </c>
      <c r="G5" s="5" t="s">
        <v>29</v>
      </c>
      <c r="H5">
        <v>790926</v>
      </c>
      <c r="I5">
        <v>650</v>
      </c>
      <c r="J5" s="5" t="s">
        <v>19</v>
      </c>
      <c r="K5" s="5" t="s">
        <v>20</v>
      </c>
      <c r="L5">
        <v>13000000</v>
      </c>
      <c r="M5">
        <v>1974</v>
      </c>
      <c r="N5">
        <v>9</v>
      </c>
      <c r="O5">
        <f>'CLEAN DATA'!$D5-'CLEAN DATA'!$L5</f>
        <v>44300000</v>
      </c>
    </row>
    <row r="6" spans="1:15" ht="14.25" customHeight="1">
      <c r="A6" s="5" t="s">
        <v>30</v>
      </c>
      <c r="B6">
        <v>328</v>
      </c>
      <c r="C6">
        <v>192</v>
      </c>
      <c r="D6">
        <v>377019252</v>
      </c>
      <c r="E6" s="5" t="s">
        <v>31</v>
      </c>
      <c r="F6" s="5" t="s">
        <v>32</v>
      </c>
      <c r="G6" s="5" t="s">
        <v>33</v>
      </c>
      <c r="H6">
        <v>1215718</v>
      </c>
      <c r="I6">
        <v>3189</v>
      </c>
      <c r="J6" s="5" t="s">
        <v>19</v>
      </c>
      <c r="K6" s="5" t="s">
        <v>20</v>
      </c>
      <c r="L6">
        <v>94000000</v>
      </c>
      <c r="M6">
        <v>2003</v>
      </c>
      <c r="N6">
        <v>8.9</v>
      </c>
      <c r="O6">
        <f>'CLEAN DATA'!$D6-'CLEAN DATA'!$L6</f>
        <v>283019252</v>
      </c>
    </row>
    <row r="7" spans="1:15" ht="14.25" customHeight="1">
      <c r="A7" s="5" t="s">
        <v>34</v>
      </c>
      <c r="B7">
        <v>174</v>
      </c>
      <c r="C7">
        <v>185</v>
      </c>
      <c r="D7">
        <v>96067179</v>
      </c>
      <c r="E7" s="5" t="s">
        <v>35</v>
      </c>
      <c r="F7" s="5" t="s">
        <v>36</v>
      </c>
      <c r="G7" s="5" t="s">
        <v>37</v>
      </c>
      <c r="H7">
        <v>865020</v>
      </c>
      <c r="I7">
        <v>1273</v>
      </c>
      <c r="J7" s="5" t="s">
        <v>19</v>
      </c>
      <c r="K7" s="5" t="s">
        <v>20</v>
      </c>
      <c r="L7">
        <v>22000000</v>
      </c>
      <c r="M7">
        <v>1993</v>
      </c>
      <c r="N7">
        <v>8.9</v>
      </c>
      <c r="O7">
        <f>'CLEAN DATA'!$D7-'CLEAN DATA'!$L7</f>
        <v>74067179</v>
      </c>
    </row>
    <row r="8" spans="1:15" ht="14.25" customHeight="1">
      <c r="A8" s="5" t="s">
        <v>38</v>
      </c>
      <c r="B8">
        <v>215</v>
      </c>
      <c r="C8">
        <v>178</v>
      </c>
      <c r="D8">
        <v>107930000</v>
      </c>
      <c r="E8" s="5" t="s">
        <v>16</v>
      </c>
      <c r="F8" s="5" t="s">
        <v>39</v>
      </c>
      <c r="G8" s="5" t="s">
        <v>40</v>
      </c>
      <c r="H8">
        <v>1324680</v>
      </c>
      <c r="I8">
        <v>2195</v>
      </c>
      <c r="J8" s="5" t="s">
        <v>19</v>
      </c>
      <c r="K8" s="5" t="s">
        <v>20</v>
      </c>
      <c r="L8">
        <v>8000000</v>
      </c>
      <c r="M8">
        <v>1994</v>
      </c>
      <c r="N8">
        <v>8.9</v>
      </c>
      <c r="O8">
        <f>'CLEAN DATA'!$D8-'CLEAN DATA'!$L8</f>
        <v>99930000</v>
      </c>
    </row>
    <row r="9" spans="1:15" ht="14.25" customHeight="1">
      <c r="A9" s="5" t="s">
        <v>41</v>
      </c>
      <c r="B9">
        <v>181</v>
      </c>
      <c r="C9">
        <v>142</v>
      </c>
      <c r="D9">
        <v>6100000</v>
      </c>
      <c r="E9" s="5" t="s">
        <v>42</v>
      </c>
      <c r="F9" s="5" t="s">
        <v>43</v>
      </c>
      <c r="G9" s="5" t="s">
        <v>44</v>
      </c>
      <c r="H9">
        <v>503509</v>
      </c>
      <c r="I9">
        <v>780</v>
      </c>
      <c r="J9" s="5" t="s">
        <v>45</v>
      </c>
      <c r="K9" s="5" t="s">
        <v>46</v>
      </c>
      <c r="L9">
        <v>1200000</v>
      </c>
      <c r="M9">
        <v>1966</v>
      </c>
      <c r="N9">
        <v>8.9</v>
      </c>
      <c r="O9">
        <f>'CLEAN DATA'!$D9-'CLEAN DATA'!$L9</f>
        <v>4900000</v>
      </c>
    </row>
    <row r="10" spans="1:15" ht="14.25" customHeight="1">
      <c r="A10" s="5" t="s">
        <v>24</v>
      </c>
      <c r="B10">
        <v>642</v>
      </c>
      <c r="C10">
        <v>148</v>
      </c>
      <c r="D10">
        <v>292568851</v>
      </c>
      <c r="E10" s="5" t="s">
        <v>47</v>
      </c>
      <c r="F10" s="5" t="s">
        <v>48</v>
      </c>
      <c r="G10" s="5" t="s">
        <v>49</v>
      </c>
      <c r="H10">
        <v>1468200</v>
      </c>
      <c r="I10">
        <v>2803</v>
      </c>
      <c r="J10" s="5" t="s">
        <v>19</v>
      </c>
      <c r="K10" s="5" t="s">
        <v>20</v>
      </c>
      <c r="L10">
        <v>160000000</v>
      </c>
      <c r="M10">
        <v>2010</v>
      </c>
      <c r="N10">
        <v>8.8000000000000007</v>
      </c>
      <c r="O10">
        <f>'CLEAN DATA'!$D10-'CLEAN DATA'!$L10</f>
        <v>132568851</v>
      </c>
    </row>
    <row r="11" spans="1:15" ht="14.25" customHeight="1">
      <c r="A11" s="5" t="s">
        <v>30</v>
      </c>
      <c r="B11">
        <v>297</v>
      </c>
      <c r="C11">
        <v>171</v>
      </c>
      <c r="D11">
        <v>313837577</v>
      </c>
      <c r="E11" s="5" t="s">
        <v>31</v>
      </c>
      <c r="F11" s="5" t="s">
        <v>50</v>
      </c>
      <c r="G11" s="5" t="s">
        <v>51</v>
      </c>
      <c r="H11">
        <v>1238746</v>
      </c>
      <c r="I11">
        <v>5060</v>
      </c>
      <c r="J11" s="5" t="s">
        <v>19</v>
      </c>
      <c r="K11" s="5" t="s">
        <v>52</v>
      </c>
      <c r="L11">
        <v>93000000</v>
      </c>
      <c r="M11">
        <v>2001</v>
      </c>
      <c r="N11">
        <v>8.8000000000000007</v>
      </c>
      <c r="O11">
        <f>'CLEAN DATA'!$D11-'CLEAN DATA'!$L11</f>
        <v>220837577</v>
      </c>
    </row>
    <row r="12" spans="1:15" ht="14.25" customHeight="1">
      <c r="A12" s="5" t="s">
        <v>53</v>
      </c>
      <c r="B12">
        <v>315</v>
      </c>
      <c r="C12">
        <v>151</v>
      </c>
      <c r="D12">
        <v>37023395</v>
      </c>
      <c r="E12" s="5" t="s">
        <v>54</v>
      </c>
      <c r="F12" s="5" t="s">
        <v>55</v>
      </c>
      <c r="G12" s="5" t="s">
        <v>56</v>
      </c>
      <c r="H12">
        <v>1347461</v>
      </c>
      <c r="I12">
        <v>2968</v>
      </c>
      <c r="J12" s="5" t="s">
        <v>19</v>
      </c>
      <c r="K12" s="5" t="s">
        <v>20</v>
      </c>
      <c r="L12">
        <v>63000000</v>
      </c>
      <c r="M12">
        <v>1999</v>
      </c>
      <c r="N12">
        <v>8.8000000000000007</v>
      </c>
      <c r="O12">
        <f>'CLEAN DATA'!$D12-'CLEAN DATA'!$L12</f>
        <v>-25976605</v>
      </c>
    </row>
    <row r="13" spans="1:15" ht="14.25" customHeight="1">
      <c r="A13" s="5" t="s">
        <v>57</v>
      </c>
      <c r="B13">
        <v>149</v>
      </c>
      <c r="C13">
        <v>142</v>
      </c>
      <c r="D13">
        <v>329691196</v>
      </c>
      <c r="E13" s="5" t="s">
        <v>58</v>
      </c>
      <c r="F13" s="5" t="s">
        <v>59</v>
      </c>
      <c r="G13" s="5" t="s">
        <v>60</v>
      </c>
      <c r="H13">
        <v>1251222</v>
      </c>
      <c r="I13">
        <v>1398</v>
      </c>
      <c r="J13" s="5" t="s">
        <v>19</v>
      </c>
      <c r="K13" s="5" t="s">
        <v>20</v>
      </c>
      <c r="L13">
        <v>55000000</v>
      </c>
      <c r="M13">
        <v>1994</v>
      </c>
      <c r="N13">
        <v>8.8000000000000007</v>
      </c>
      <c r="O13">
        <f>'CLEAN DATA'!$D13-'CLEAN DATA'!$L13</f>
        <v>274691196</v>
      </c>
    </row>
    <row r="14" spans="1:15" ht="14.25" customHeight="1">
      <c r="A14" s="5" t="s">
        <v>61</v>
      </c>
      <c r="B14">
        <v>223</v>
      </c>
      <c r="C14">
        <v>127</v>
      </c>
      <c r="D14">
        <v>290158751</v>
      </c>
      <c r="E14" s="5" t="s">
        <v>62</v>
      </c>
      <c r="F14" s="5" t="s">
        <v>63</v>
      </c>
      <c r="G14" s="5" t="s">
        <v>64</v>
      </c>
      <c r="H14">
        <v>837759</v>
      </c>
      <c r="I14">
        <v>900</v>
      </c>
      <c r="J14" s="5" t="s">
        <v>19</v>
      </c>
      <c r="K14" s="5" t="s">
        <v>20</v>
      </c>
      <c r="L14">
        <v>18000000</v>
      </c>
      <c r="M14">
        <v>1980</v>
      </c>
      <c r="N14">
        <v>8.8000000000000007</v>
      </c>
      <c r="O14">
        <f>'CLEAN DATA'!$D14-'CLEAN DATA'!$L14</f>
        <v>272158751</v>
      </c>
    </row>
    <row r="15" spans="1:15" ht="14.25" customHeight="1">
      <c r="A15" s="5" t="s">
        <v>30</v>
      </c>
      <c r="B15">
        <v>294</v>
      </c>
      <c r="C15">
        <v>172</v>
      </c>
      <c r="D15">
        <v>340478898</v>
      </c>
      <c r="E15" s="5" t="s">
        <v>31</v>
      </c>
      <c r="F15" s="5" t="s">
        <v>50</v>
      </c>
      <c r="G15" s="5" t="s">
        <v>65</v>
      </c>
      <c r="H15">
        <v>1100446</v>
      </c>
      <c r="I15">
        <v>2417</v>
      </c>
      <c r="J15" s="5" t="s">
        <v>19</v>
      </c>
      <c r="K15" s="5" t="s">
        <v>20</v>
      </c>
      <c r="L15">
        <v>94000000</v>
      </c>
      <c r="M15">
        <v>2002</v>
      </c>
      <c r="N15">
        <v>8.6999999999999993</v>
      </c>
      <c r="O15">
        <f>'CLEAN DATA'!$D15-'CLEAN DATA'!$L15</f>
        <v>246478898</v>
      </c>
    </row>
    <row r="16" spans="1:15" ht="14.25" customHeight="1">
      <c r="A16" s="5" t="s">
        <v>66</v>
      </c>
      <c r="B16">
        <v>313</v>
      </c>
      <c r="C16">
        <v>136</v>
      </c>
      <c r="D16">
        <v>171383253</v>
      </c>
      <c r="E16" s="5" t="s">
        <v>67</v>
      </c>
      <c r="F16" s="5" t="s">
        <v>68</v>
      </c>
      <c r="G16" s="5" t="s">
        <v>69</v>
      </c>
      <c r="H16">
        <v>1217752</v>
      </c>
      <c r="I16">
        <v>3646</v>
      </c>
      <c r="J16" s="5" t="s">
        <v>19</v>
      </c>
      <c r="K16" s="5" t="s">
        <v>20</v>
      </c>
      <c r="L16">
        <v>63000000</v>
      </c>
      <c r="M16">
        <v>1999</v>
      </c>
      <c r="N16">
        <v>8.6999999999999993</v>
      </c>
      <c r="O16">
        <f>'CLEAN DATA'!$D16-'CLEAN DATA'!$L16</f>
        <v>108383253</v>
      </c>
    </row>
    <row r="17" spans="1:15" ht="14.25" customHeight="1">
      <c r="A17" s="5" t="s">
        <v>70</v>
      </c>
      <c r="B17">
        <v>192</v>
      </c>
      <c r="C17">
        <v>146</v>
      </c>
      <c r="D17">
        <v>46836394</v>
      </c>
      <c r="E17" s="5" t="s">
        <v>71</v>
      </c>
      <c r="F17" s="5" t="s">
        <v>28</v>
      </c>
      <c r="G17" s="5" t="s">
        <v>72</v>
      </c>
      <c r="H17">
        <v>728685</v>
      </c>
      <c r="I17">
        <v>989</v>
      </c>
      <c r="J17" s="5" t="s">
        <v>19</v>
      </c>
      <c r="K17" s="5" t="s">
        <v>20</v>
      </c>
      <c r="L17">
        <v>25000000</v>
      </c>
      <c r="M17">
        <v>1990</v>
      </c>
      <c r="N17">
        <v>8.6999999999999993</v>
      </c>
      <c r="O17">
        <f>'CLEAN DATA'!$D17-'CLEAN DATA'!$L17</f>
        <v>21836394</v>
      </c>
    </row>
    <row r="18" spans="1:15" ht="14.25" customHeight="1">
      <c r="A18" s="5" t="s">
        <v>73</v>
      </c>
      <c r="B18">
        <v>282</v>
      </c>
      <c r="C18">
        <v>125</v>
      </c>
      <c r="D18">
        <v>460935665</v>
      </c>
      <c r="E18" s="5" t="s">
        <v>62</v>
      </c>
      <c r="F18" s="5" t="s">
        <v>63</v>
      </c>
      <c r="G18" s="5" t="s">
        <v>74</v>
      </c>
      <c r="H18">
        <v>911097</v>
      </c>
      <c r="I18">
        <v>1470</v>
      </c>
      <c r="J18" s="5" t="s">
        <v>19</v>
      </c>
      <c r="K18" s="5" t="s">
        <v>20</v>
      </c>
      <c r="L18">
        <v>11000000</v>
      </c>
      <c r="M18">
        <v>1977</v>
      </c>
      <c r="N18">
        <v>8.6999999999999993</v>
      </c>
      <c r="O18">
        <f>'CLEAN DATA'!$D18-'CLEAN DATA'!$L18</f>
        <v>449935665</v>
      </c>
    </row>
    <row r="19" spans="1:15" ht="14.25" customHeight="1">
      <c r="A19" s="5" t="s">
        <v>75</v>
      </c>
      <c r="B19">
        <v>149</v>
      </c>
      <c r="C19">
        <v>133</v>
      </c>
      <c r="D19">
        <v>112000000</v>
      </c>
      <c r="E19" s="5" t="s">
        <v>54</v>
      </c>
      <c r="F19" s="5" t="s">
        <v>76</v>
      </c>
      <c r="G19" s="5" t="s">
        <v>77</v>
      </c>
      <c r="H19">
        <v>680041</v>
      </c>
      <c r="I19">
        <v>760</v>
      </c>
      <c r="J19" s="5" t="s">
        <v>19</v>
      </c>
      <c r="K19" s="5" t="s">
        <v>20</v>
      </c>
      <c r="L19">
        <v>4400000</v>
      </c>
      <c r="M19">
        <v>1975</v>
      </c>
      <c r="N19">
        <v>8.6999999999999993</v>
      </c>
      <c r="O19">
        <f>'CLEAN DATA'!$D19-'CLEAN DATA'!$L19</f>
        <v>107600000</v>
      </c>
    </row>
    <row r="20" spans="1:15" ht="14.25" customHeight="1">
      <c r="A20" s="5" t="s">
        <v>78</v>
      </c>
      <c r="B20">
        <v>214</v>
      </c>
      <c r="C20">
        <v>135</v>
      </c>
      <c r="D20">
        <v>7563397</v>
      </c>
      <c r="E20" s="5" t="s">
        <v>16</v>
      </c>
      <c r="F20" s="5" t="s">
        <v>79</v>
      </c>
      <c r="G20" s="5" t="s">
        <v>80</v>
      </c>
      <c r="H20">
        <v>533200</v>
      </c>
      <c r="I20">
        <v>749</v>
      </c>
      <c r="J20" s="5" t="s">
        <v>81</v>
      </c>
      <c r="K20" s="5" t="s">
        <v>82</v>
      </c>
      <c r="L20">
        <v>3300000</v>
      </c>
      <c r="M20">
        <v>2002</v>
      </c>
      <c r="N20">
        <v>8.6999999999999993</v>
      </c>
      <c r="O20">
        <f>'CLEAN DATA'!$D20-'CLEAN DATA'!$L20</f>
        <v>4263397</v>
      </c>
    </row>
    <row r="21" spans="1:15" ht="14.25" customHeight="1">
      <c r="A21" s="5" t="s">
        <v>83</v>
      </c>
      <c r="B21">
        <v>153</v>
      </c>
      <c r="C21">
        <v>202</v>
      </c>
      <c r="D21">
        <v>269061</v>
      </c>
      <c r="E21" s="5" t="s">
        <v>84</v>
      </c>
      <c r="F21" s="5" t="s">
        <v>85</v>
      </c>
      <c r="G21" s="5" t="s">
        <v>86</v>
      </c>
      <c r="H21">
        <v>229012</v>
      </c>
      <c r="I21">
        <v>596</v>
      </c>
      <c r="J21" s="5" t="s">
        <v>87</v>
      </c>
      <c r="K21" s="5" t="s">
        <v>88</v>
      </c>
      <c r="L21">
        <v>2000000</v>
      </c>
      <c r="M21">
        <v>1954</v>
      </c>
      <c r="N21">
        <v>8.6999999999999993</v>
      </c>
      <c r="O21">
        <f>'CLEAN DATA'!$D21-'CLEAN DATA'!$L21</f>
        <v>-1730939</v>
      </c>
    </row>
    <row r="22" spans="1:15" ht="14.25" customHeight="1">
      <c r="A22" s="5" t="s">
        <v>24</v>
      </c>
      <c r="B22">
        <v>712</v>
      </c>
      <c r="C22">
        <v>169</v>
      </c>
      <c r="D22">
        <v>187991439</v>
      </c>
      <c r="E22" s="5" t="s">
        <v>89</v>
      </c>
      <c r="F22" s="5" t="s">
        <v>90</v>
      </c>
      <c r="G22" s="5" t="s">
        <v>91</v>
      </c>
      <c r="H22">
        <v>928227</v>
      </c>
      <c r="I22">
        <v>2725</v>
      </c>
      <c r="J22" s="5" t="s">
        <v>19</v>
      </c>
      <c r="K22" s="5" t="s">
        <v>20</v>
      </c>
      <c r="L22">
        <v>165000000</v>
      </c>
      <c r="M22">
        <v>2014</v>
      </c>
      <c r="N22">
        <v>8.6</v>
      </c>
      <c r="O22">
        <f>'CLEAN DATA'!$D22-'CLEAN DATA'!$L22</f>
        <v>22991439</v>
      </c>
    </row>
    <row r="23" spans="1:15" ht="14.25" customHeight="1">
      <c r="A23" s="5" t="s">
        <v>34</v>
      </c>
      <c r="B23">
        <v>219</v>
      </c>
      <c r="C23">
        <v>169</v>
      </c>
      <c r="D23">
        <v>216119491</v>
      </c>
      <c r="E23" s="5" t="s">
        <v>92</v>
      </c>
      <c r="F23" s="5" t="s">
        <v>59</v>
      </c>
      <c r="G23" s="5" t="s">
        <v>93</v>
      </c>
      <c r="H23">
        <v>881236</v>
      </c>
      <c r="I23">
        <v>2277</v>
      </c>
      <c r="J23" s="5" t="s">
        <v>19</v>
      </c>
      <c r="K23" s="5" t="s">
        <v>20</v>
      </c>
      <c r="L23">
        <v>70000000</v>
      </c>
      <c r="M23">
        <v>1998</v>
      </c>
      <c r="N23">
        <v>8.6</v>
      </c>
      <c r="O23">
        <f>'CLEAN DATA'!$D23-'CLEAN DATA'!$L23</f>
        <v>146119491</v>
      </c>
    </row>
    <row r="24" spans="1:15" ht="14.25" customHeight="1">
      <c r="A24" s="5" t="s">
        <v>53</v>
      </c>
      <c r="B24">
        <v>216</v>
      </c>
      <c r="C24">
        <v>127</v>
      </c>
      <c r="D24">
        <v>100125340</v>
      </c>
      <c r="E24" s="5" t="s">
        <v>94</v>
      </c>
      <c r="F24" s="5" t="s">
        <v>17</v>
      </c>
      <c r="G24" s="5" t="s">
        <v>95</v>
      </c>
      <c r="H24">
        <v>1023511</v>
      </c>
      <c r="I24">
        <v>1080</v>
      </c>
      <c r="J24" s="5" t="s">
        <v>19</v>
      </c>
      <c r="K24" s="5" t="s">
        <v>20</v>
      </c>
      <c r="L24">
        <v>33000000</v>
      </c>
      <c r="M24">
        <v>1995</v>
      </c>
      <c r="N24">
        <v>8.6</v>
      </c>
      <c r="O24">
        <f>'CLEAN DATA'!$D24-'CLEAN DATA'!$L24</f>
        <v>67125340</v>
      </c>
    </row>
    <row r="25" spans="1:15" ht="14.25" customHeight="1">
      <c r="A25" s="5" t="s">
        <v>96</v>
      </c>
      <c r="B25">
        <v>185</v>
      </c>
      <c r="C25">
        <v>138</v>
      </c>
      <c r="D25">
        <v>130727000</v>
      </c>
      <c r="E25" s="5" t="s">
        <v>97</v>
      </c>
      <c r="F25" s="5" t="s">
        <v>98</v>
      </c>
      <c r="G25" s="5" t="s">
        <v>99</v>
      </c>
      <c r="H25">
        <v>887467</v>
      </c>
      <c r="I25">
        <v>916</v>
      </c>
      <c r="J25" s="5" t="s">
        <v>19</v>
      </c>
      <c r="K25" s="5" t="s">
        <v>20</v>
      </c>
      <c r="L25">
        <v>19000000</v>
      </c>
      <c r="M25">
        <v>1991</v>
      </c>
      <c r="N25">
        <v>8.6</v>
      </c>
      <c r="O25">
        <f>'CLEAN DATA'!$D25-'CLEAN DATA'!$L25</f>
        <v>111727000</v>
      </c>
    </row>
    <row r="26" spans="1:15" ht="14.25" customHeight="1">
      <c r="A26" s="5" t="s">
        <v>100</v>
      </c>
      <c r="B26">
        <v>246</v>
      </c>
      <c r="C26">
        <v>125</v>
      </c>
      <c r="D26">
        <v>10049886</v>
      </c>
      <c r="E26" s="5" t="s">
        <v>101</v>
      </c>
      <c r="F26" s="5" t="s">
        <v>102</v>
      </c>
      <c r="G26" s="5" t="s">
        <v>103</v>
      </c>
      <c r="H26">
        <v>417971</v>
      </c>
      <c r="I26">
        <v>902</v>
      </c>
      <c r="J26" s="5" t="s">
        <v>87</v>
      </c>
      <c r="K26" s="5" t="s">
        <v>88</v>
      </c>
      <c r="L26">
        <v>19000000</v>
      </c>
      <c r="M26">
        <v>2001</v>
      </c>
      <c r="N26">
        <v>8.6</v>
      </c>
      <c r="O26">
        <f>'CLEAN DATA'!$D26-'CLEAN DATA'!$L26</f>
        <v>-8950114</v>
      </c>
    </row>
    <row r="27" spans="1:15" ht="14.25" customHeight="1">
      <c r="A27" s="5" t="s">
        <v>104</v>
      </c>
      <c r="B27">
        <v>162</v>
      </c>
      <c r="C27">
        <v>101</v>
      </c>
      <c r="D27">
        <v>6712241</v>
      </c>
      <c r="E27" s="5" t="s">
        <v>16</v>
      </c>
      <c r="F27" s="5" t="s">
        <v>105</v>
      </c>
      <c r="G27" s="5" t="s">
        <v>106</v>
      </c>
      <c r="H27">
        <v>782437</v>
      </c>
      <c r="I27">
        <v>1420</v>
      </c>
      <c r="J27" s="5" t="s">
        <v>19</v>
      </c>
      <c r="K27" s="5" t="s">
        <v>20</v>
      </c>
      <c r="L27">
        <v>7500000</v>
      </c>
      <c r="M27">
        <v>1998</v>
      </c>
      <c r="N27">
        <v>8.6</v>
      </c>
      <c r="O27">
        <f>'CLEAN DATA'!$D27-'CLEAN DATA'!$L27</f>
        <v>-787759</v>
      </c>
    </row>
    <row r="28" spans="1:15" ht="14.25" customHeight="1">
      <c r="A28" s="5" t="s">
        <v>107</v>
      </c>
      <c r="B28">
        <v>162</v>
      </c>
      <c r="C28">
        <v>106</v>
      </c>
      <c r="D28">
        <v>23272306</v>
      </c>
      <c r="E28" s="5" t="s">
        <v>94</v>
      </c>
      <c r="F28" s="5" t="s">
        <v>108</v>
      </c>
      <c r="G28" s="5" t="s">
        <v>109</v>
      </c>
      <c r="H28">
        <v>740918</v>
      </c>
      <c r="I28">
        <v>1182</v>
      </c>
      <c r="J28" s="5" t="s">
        <v>19</v>
      </c>
      <c r="K28" s="5" t="s">
        <v>20</v>
      </c>
      <c r="L28">
        <v>6000000</v>
      </c>
      <c r="M28">
        <v>1995</v>
      </c>
      <c r="N28">
        <v>8.6</v>
      </c>
      <c r="O28">
        <f>'CLEAN DATA'!$D28-'CLEAN DATA'!$L28</f>
        <v>17272306</v>
      </c>
    </row>
    <row r="29" spans="1:15" ht="14.25" customHeight="1">
      <c r="A29" s="5" t="s">
        <v>110</v>
      </c>
      <c r="B29">
        <v>120</v>
      </c>
      <c r="C29">
        <v>87</v>
      </c>
      <c r="D29">
        <v>163245</v>
      </c>
      <c r="E29" s="5" t="s">
        <v>111</v>
      </c>
      <c r="F29" s="5" t="s">
        <v>112</v>
      </c>
      <c r="G29" s="5" t="s">
        <v>113</v>
      </c>
      <c r="H29">
        <v>143086</v>
      </c>
      <c r="I29">
        <v>211</v>
      </c>
      <c r="J29" s="5" t="s">
        <v>19</v>
      </c>
      <c r="K29" s="5" t="s">
        <v>20</v>
      </c>
      <c r="L29">
        <v>1500000</v>
      </c>
      <c r="M29">
        <v>1936</v>
      </c>
      <c r="N29">
        <v>8.6</v>
      </c>
      <c r="O29">
        <f>'CLEAN DATA'!$D29-'CLEAN DATA'!$L29</f>
        <v>-1336755</v>
      </c>
    </row>
    <row r="30" spans="1:15" ht="14.25" customHeight="1">
      <c r="A30" s="5" t="s">
        <v>24</v>
      </c>
      <c r="B30">
        <v>813</v>
      </c>
      <c r="C30">
        <v>164</v>
      </c>
      <c r="D30">
        <v>448130642</v>
      </c>
      <c r="E30" s="5" t="s">
        <v>114</v>
      </c>
      <c r="F30" s="5" t="s">
        <v>115</v>
      </c>
      <c r="G30" s="5" t="s">
        <v>116</v>
      </c>
      <c r="H30">
        <v>1144337</v>
      </c>
      <c r="I30">
        <v>2701</v>
      </c>
      <c r="J30" s="5" t="s">
        <v>19</v>
      </c>
      <c r="K30" s="5" t="s">
        <v>20</v>
      </c>
      <c r="L30">
        <v>250000000</v>
      </c>
      <c r="M30">
        <v>2012</v>
      </c>
      <c r="N30">
        <v>8.5</v>
      </c>
      <c r="O30">
        <f>'CLEAN DATA'!$D30-'CLEAN DATA'!$L30</f>
        <v>198130642</v>
      </c>
    </row>
    <row r="31" spans="1:15" ht="14.25" customHeight="1">
      <c r="A31" s="5" t="s">
        <v>117</v>
      </c>
      <c r="B31">
        <v>265</v>
      </c>
      <c r="C31">
        <v>171</v>
      </c>
      <c r="D31">
        <v>187670866</v>
      </c>
      <c r="E31" s="5" t="s">
        <v>118</v>
      </c>
      <c r="F31" s="5" t="s">
        <v>119</v>
      </c>
      <c r="G31" s="5" t="s">
        <v>120</v>
      </c>
      <c r="H31">
        <v>982637</v>
      </c>
      <c r="I31">
        <v>2368</v>
      </c>
      <c r="J31" s="5" t="s">
        <v>19</v>
      </c>
      <c r="K31" s="5" t="s">
        <v>20</v>
      </c>
      <c r="L31">
        <v>103000000</v>
      </c>
      <c r="M31">
        <v>2000</v>
      </c>
      <c r="N31">
        <v>8.5</v>
      </c>
      <c r="O31">
        <f>'CLEAN DATA'!$D31-'CLEAN DATA'!$L31</f>
        <v>84670866</v>
      </c>
    </row>
    <row r="32" spans="1:15" ht="14.25" customHeight="1">
      <c r="A32" s="5" t="s">
        <v>121</v>
      </c>
      <c r="B32">
        <v>210</v>
      </c>
      <c r="C32">
        <v>153</v>
      </c>
      <c r="D32">
        <v>204843350</v>
      </c>
      <c r="E32" s="5" t="s">
        <v>67</v>
      </c>
      <c r="F32" s="5" t="s">
        <v>122</v>
      </c>
      <c r="G32" s="5" t="s">
        <v>123</v>
      </c>
      <c r="H32">
        <v>744891</v>
      </c>
      <c r="I32">
        <v>983</v>
      </c>
      <c r="J32" s="5" t="s">
        <v>19</v>
      </c>
      <c r="K32" s="5" t="s">
        <v>20</v>
      </c>
      <c r="L32">
        <v>102000000</v>
      </c>
      <c r="M32">
        <v>1991</v>
      </c>
      <c r="N32">
        <v>8.5</v>
      </c>
      <c r="O32">
        <f>'CLEAN DATA'!$D32-'CLEAN DATA'!$L32</f>
        <v>102843350</v>
      </c>
    </row>
    <row r="33" spans="1:15" ht="14.25" customHeight="1">
      <c r="A33" s="5" t="s">
        <v>38</v>
      </c>
      <c r="B33">
        <v>765</v>
      </c>
      <c r="C33">
        <v>165</v>
      </c>
      <c r="D33">
        <v>162804648</v>
      </c>
      <c r="E33" s="5" t="s">
        <v>124</v>
      </c>
      <c r="F33" s="5" t="s">
        <v>48</v>
      </c>
      <c r="G33" s="5" t="s">
        <v>125</v>
      </c>
      <c r="H33">
        <v>955174</v>
      </c>
      <c r="I33">
        <v>1193</v>
      </c>
      <c r="J33" s="5" t="s">
        <v>19</v>
      </c>
      <c r="K33" s="5" t="s">
        <v>20</v>
      </c>
      <c r="L33">
        <v>100000000</v>
      </c>
      <c r="M33">
        <v>2012</v>
      </c>
      <c r="N33">
        <v>8.5</v>
      </c>
      <c r="O33">
        <f>'CLEAN DATA'!$D33-'CLEAN DATA'!$L33</f>
        <v>62804648</v>
      </c>
    </row>
    <row r="34" spans="1:15" ht="14.25" customHeight="1">
      <c r="A34" s="5" t="s">
        <v>70</v>
      </c>
      <c r="B34">
        <v>352</v>
      </c>
      <c r="C34">
        <v>151</v>
      </c>
      <c r="D34">
        <v>132373442</v>
      </c>
      <c r="E34" s="5" t="s">
        <v>126</v>
      </c>
      <c r="F34" s="5" t="s">
        <v>48</v>
      </c>
      <c r="G34" s="5" t="s">
        <v>127</v>
      </c>
      <c r="H34">
        <v>873649</v>
      </c>
      <c r="I34">
        <v>2054</v>
      </c>
      <c r="J34" s="5" t="s">
        <v>19</v>
      </c>
      <c r="K34" s="5" t="s">
        <v>20</v>
      </c>
      <c r="L34">
        <v>90000000</v>
      </c>
      <c r="M34">
        <v>2006</v>
      </c>
      <c r="N34">
        <v>8.5</v>
      </c>
      <c r="O34">
        <f>'CLEAN DATA'!$D34-'CLEAN DATA'!$L34</f>
        <v>42373442</v>
      </c>
    </row>
    <row r="35" spans="1:15" ht="14.25" customHeight="1">
      <c r="A35" s="5" t="s">
        <v>128</v>
      </c>
      <c r="B35">
        <v>186</v>
      </c>
      <c r="C35">
        <v>73</v>
      </c>
      <c r="D35">
        <v>422783777</v>
      </c>
      <c r="E35" s="5" t="s">
        <v>129</v>
      </c>
      <c r="F35" s="5" t="s">
        <v>130</v>
      </c>
      <c r="G35" s="5" t="s">
        <v>131</v>
      </c>
      <c r="H35">
        <v>644348</v>
      </c>
      <c r="I35">
        <v>656</v>
      </c>
      <c r="J35" s="5" t="s">
        <v>19</v>
      </c>
      <c r="K35" s="5" t="s">
        <v>20</v>
      </c>
      <c r="L35">
        <v>45000000</v>
      </c>
      <c r="M35">
        <v>1994</v>
      </c>
      <c r="N35">
        <v>8.5</v>
      </c>
      <c r="O35">
        <f>'CLEAN DATA'!$D35-'CLEAN DATA'!$L35</f>
        <v>377783777</v>
      </c>
    </row>
    <row r="36" spans="1:15" ht="14.25" customHeight="1">
      <c r="A36" s="5" t="s">
        <v>15</v>
      </c>
      <c r="B36">
        <v>186</v>
      </c>
      <c r="C36">
        <v>189</v>
      </c>
      <c r="D36">
        <v>136801374</v>
      </c>
      <c r="E36" s="5" t="s">
        <v>132</v>
      </c>
      <c r="F36" s="5" t="s">
        <v>59</v>
      </c>
      <c r="G36" s="5" t="s">
        <v>133</v>
      </c>
      <c r="H36">
        <v>782610</v>
      </c>
      <c r="I36">
        <v>1377</v>
      </c>
      <c r="J36" s="5" t="s">
        <v>19</v>
      </c>
      <c r="K36" s="5" t="s">
        <v>20</v>
      </c>
      <c r="L36">
        <v>60000000</v>
      </c>
      <c r="M36">
        <v>1999</v>
      </c>
      <c r="N36">
        <v>8.5</v>
      </c>
      <c r="O36">
        <f>'CLEAN DATA'!$D36-'CLEAN DATA'!$L36</f>
        <v>76801374</v>
      </c>
    </row>
    <row r="37" spans="1:15" ht="14.25" customHeight="1">
      <c r="A37" s="5" t="s">
        <v>24</v>
      </c>
      <c r="B37">
        <v>341</v>
      </c>
      <c r="C37">
        <v>130</v>
      </c>
      <c r="D37">
        <v>53082743</v>
      </c>
      <c r="E37" s="5" t="s">
        <v>134</v>
      </c>
      <c r="F37" s="5" t="s">
        <v>26</v>
      </c>
      <c r="G37" s="5" t="s">
        <v>135</v>
      </c>
      <c r="H37">
        <v>844052</v>
      </c>
      <c r="I37">
        <v>1100</v>
      </c>
      <c r="J37" s="5" t="s">
        <v>19</v>
      </c>
      <c r="K37" s="5" t="s">
        <v>20</v>
      </c>
      <c r="L37">
        <v>40000000</v>
      </c>
      <c r="M37">
        <v>2006</v>
      </c>
      <c r="N37">
        <v>8.5</v>
      </c>
      <c r="O37">
        <f>'CLEAN DATA'!$D37-'CLEAN DATA'!$L37</f>
        <v>13082743</v>
      </c>
    </row>
    <row r="38" spans="1:15" ht="14.25" customHeight="1">
      <c r="A38" s="5" t="s">
        <v>136</v>
      </c>
      <c r="B38">
        <v>193</v>
      </c>
      <c r="C38">
        <v>150</v>
      </c>
      <c r="D38">
        <v>32519322</v>
      </c>
      <c r="E38" s="5" t="s">
        <v>137</v>
      </c>
      <c r="F38" s="5" t="s">
        <v>138</v>
      </c>
      <c r="G38" s="5" t="s">
        <v>139</v>
      </c>
      <c r="H38">
        <v>497946</v>
      </c>
      <c r="I38">
        <v>761</v>
      </c>
      <c r="J38" s="5" t="s">
        <v>19</v>
      </c>
      <c r="K38" s="5" t="s">
        <v>140</v>
      </c>
      <c r="L38">
        <v>35000000</v>
      </c>
      <c r="M38">
        <v>2002</v>
      </c>
      <c r="N38">
        <v>8.5</v>
      </c>
      <c r="O38">
        <f>'CLEAN DATA'!$D38-'CLEAN DATA'!$L38</f>
        <v>-2480678</v>
      </c>
    </row>
    <row r="39" spans="1:15" ht="14.25" customHeight="1">
      <c r="A39" s="5" t="s">
        <v>21</v>
      </c>
      <c r="B39">
        <v>261</v>
      </c>
      <c r="C39">
        <v>289</v>
      </c>
      <c r="D39">
        <v>78800000</v>
      </c>
      <c r="E39" s="5" t="s">
        <v>141</v>
      </c>
      <c r="F39" s="5" t="s">
        <v>63</v>
      </c>
      <c r="G39" s="5" t="s">
        <v>142</v>
      </c>
      <c r="H39">
        <v>450676</v>
      </c>
      <c r="I39">
        <v>983</v>
      </c>
      <c r="J39" s="5" t="s">
        <v>19</v>
      </c>
      <c r="K39" s="5" t="s">
        <v>20</v>
      </c>
      <c r="L39">
        <v>31500000</v>
      </c>
      <c r="M39">
        <v>1979</v>
      </c>
      <c r="N39">
        <v>8.5</v>
      </c>
      <c r="O39">
        <f>'CLEAN DATA'!$D39-'CLEAN DATA'!$L39</f>
        <v>47300000</v>
      </c>
    </row>
    <row r="40" spans="1:15" ht="14.25" customHeight="1">
      <c r="A40" s="5" t="s">
        <v>34</v>
      </c>
      <c r="B40">
        <v>234</v>
      </c>
      <c r="C40">
        <v>115</v>
      </c>
      <c r="D40">
        <v>242374454</v>
      </c>
      <c r="E40" s="5" t="s">
        <v>143</v>
      </c>
      <c r="F40" s="5" t="s">
        <v>63</v>
      </c>
      <c r="G40" s="5" t="s">
        <v>144</v>
      </c>
      <c r="H40">
        <v>661017</v>
      </c>
      <c r="I40">
        <v>771</v>
      </c>
      <c r="J40" s="5" t="s">
        <v>19</v>
      </c>
      <c r="K40" s="5" t="s">
        <v>20</v>
      </c>
      <c r="L40">
        <v>18000000</v>
      </c>
      <c r="M40">
        <v>1981</v>
      </c>
      <c r="N40">
        <v>8.5</v>
      </c>
      <c r="O40">
        <f>'CLEAN DATA'!$D40-'CLEAN DATA'!$L40</f>
        <v>224374454</v>
      </c>
    </row>
    <row r="41" spans="1:15" ht="14.25" customHeight="1">
      <c r="A41" s="5" t="s">
        <v>145</v>
      </c>
      <c r="B41">
        <v>290</v>
      </c>
      <c r="C41">
        <v>108</v>
      </c>
      <c r="D41">
        <v>32000000</v>
      </c>
      <c r="E41" s="5" t="s">
        <v>146</v>
      </c>
      <c r="F41" s="5" t="s">
        <v>147</v>
      </c>
      <c r="G41" s="5" t="s">
        <v>148</v>
      </c>
      <c r="H41">
        <v>422432</v>
      </c>
      <c r="I41">
        <v>1040</v>
      </c>
      <c r="J41" s="5" t="s">
        <v>19</v>
      </c>
      <c r="K41" s="5" t="s">
        <v>20</v>
      </c>
      <c r="L41">
        <v>806947</v>
      </c>
      <c r="M41">
        <v>1960</v>
      </c>
      <c r="N41">
        <v>8.5</v>
      </c>
      <c r="O41">
        <f>'CLEAN DATA'!$D41-'CLEAN DATA'!$L41</f>
        <v>31193053</v>
      </c>
    </row>
    <row r="42" spans="1:15" ht="14.25" customHeight="1">
      <c r="A42" s="5" t="s">
        <v>57</v>
      </c>
      <c r="B42">
        <v>198</v>
      </c>
      <c r="C42">
        <v>116</v>
      </c>
      <c r="D42">
        <v>210609762</v>
      </c>
      <c r="E42" s="5" t="s">
        <v>149</v>
      </c>
      <c r="F42" s="5" t="s">
        <v>150</v>
      </c>
      <c r="G42" s="5" t="s">
        <v>151</v>
      </c>
      <c r="H42">
        <v>732212</v>
      </c>
      <c r="I42">
        <v>809</v>
      </c>
      <c r="J42" s="5" t="s">
        <v>19</v>
      </c>
      <c r="K42" s="5" t="s">
        <v>20</v>
      </c>
      <c r="L42">
        <v>19000000</v>
      </c>
      <c r="M42">
        <v>1985</v>
      </c>
      <c r="N42">
        <v>8.5</v>
      </c>
      <c r="O42">
        <f>'CLEAN DATA'!$D42-'CLEAN DATA'!$L42</f>
        <v>191609762</v>
      </c>
    </row>
    <row r="43" spans="1:15" ht="14.25" customHeight="1">
      <c r="A43" s="5" t="s">
        <v>117</v>
      </c>
      <c r="B43">
        <v>392</v>
      </c>
      <c r="C43">
        <v>116</v>
      </c>
      <c r="D43">
        <v>78900000</v>
      </c>
      <c r="E43" s="5" t="s">
        <v>152</v>
      </c>
      <c r="F43" s="5" t="s">
        <v>153</v>
      </c>
      <c r="G43" s="5" t="s">
        <v>154</v>
      </c>
      <c r="H43">
        <v>563827</v>
      </c>
      <c r="I43">
        <v>1110</v>
      </c>
      <c r="J43" s="5" t="s">
        <v>19</v>
      </c>
      <c r="K43" s="5" t="s">
        <v>155</v>
      </c>
      <c r="L43">
        <v>11000000</v>
      </c>
      <c r="M43">
        <v>1979</v>
      </c>
      <c r="N43">
        <v>8.5</v>
      </c>
      <c r="O43">
        <f>'CLEAN DATA'!$D43-'CLEAN DATA'!$L43</f>
        <v>67900000</v>
      </c>
    </row>
    <row r="44" spans="1:15" ht="14.25" customHeight="1">
      <c r="A44" s="5" t="s">
        <v>24</v>
      </c>
      <c r="B44">
        <v>274</v>
      </c>
      <c r="C44">
        <v>113</v>
      </c>
      <c r="D44">
        <v>25530884</v>
      </c>
      <c r="E44" s="5" t="s">
        <v>156</v>
      </c>
      <c r="F44" s="5" t="s">
        <v>157</v>
      </c>
      <c r="G44" s="5" t="s">
        <v>158</v>
      </c>
      <c r="H44">
        <v>845580</v>
      </c>
      <c r="I44">
        <v>2067</v>
      </c>
      <c r="J44" s="5" t="s">
        <v>19</v>
      </c>
      <c r="K44" s="5" t="s">
        <v>20</v>
      </c>
      <c r="L44">
        <v>9000000</v>
      </c>
      <c r="M44">
        <v>2000</v>
      </c>
      <c r="N44">
        <v>8.5</v>
      </c>
      <c r="O44">
        <f>'CLEAN DATA'!$D44-'CLEAN DATA'!$L44</f>
        <v>16530884</v>
      </c>
    </row>
    <row r="45" spans="1:15" ht="14.25" hidden="1" customHeight="1">
      <c r="A45" s="5" t="s">
        <v>159</v>
      </c>
      <c r="B45">
        <v>115</v>
      </c>
      <c r="C45">
        <v>102</v>
      </c>
      <c r="D45">
        <v>2601847</v>
      </c>
      <c r="E45" s="5" t="s">
        <v>160</v>
      </c>
      <c r="F45" s="5" t="s">
        <v>161</v>
      </c>
      <c r="G45" s="5" t="s">
        <v>162</v>
      </c>
      <c r="H45">
        <v>22457</v>
      </c>
      <c r="I45">
        <v>69</v>
      </c>
      <c r="J45" s="5" t="s">
        <v>163</v>
      </c>
      <c r="K45" s="5" t="s">
        <v>20</v>
      </c>
      <c r="L45">
        <v>4000000</v>
      </c>
      <c r="M45">
        <v>2011</v>
      </c>
      <c r="N45">
        <v>8.5</v>
      </c>
      <c r="O45">
        <f>'CLEAN DATA'!$D45-'CLEAN DATA'!$L45</f>
        <v>-1398153</v>
      </c>
    </row>
    <row r="46" spans="1:15" ht="14.25" customHeight="1">
      <c r="A46" s="5" t="s">
        <v>164</v>
      </c>
      <c r="B46">
        <v>535</v>
      </c>
      <c r="C46">
        <v>107</v>
      </c>
      <c r="D46">
        <v>13092000</v>
      </c>
      <c r="E46" s="5" t="s">
        <v>165</v>
      </c>
      <c r="F46" s="5" t="s">
        <v>166</v>
      </c>
      <c r="G46" s="5" t="s">
        <v>167</v>
      </c>
      <c r="H46">
        <v>399138</v>
      </c>
      <c r="I46">
        <v>731</v>
      </c>
      <c r="J46" s="5" t="s">
        <v>19</v>
      </c>
      <c r="K46" s="5" t="s">
        <v>20</v>
      </c>
      <c r="L46">
        <v>3300000</v>
      </c>
      <c r="M46">
        <v>2014</v>
      </c>
      <c r="N46">
        <v>8.5</v>
      </c>
      <c r="O46">
        <f>'CLEAN DATA'!$D46-'CLEAN DATA'!$L46</f>
        <v>9792000</v>
      </c>
    </row>
    <row r="47" spans="1:15" ht="14.25" customHeight="1">
      <c r="A47" s="5" t="s">
        <v>168</v>
      </c>
      <c r="B47">
        <v>215</v>
      </c>
      <c r="C47">
        <v>137</v>
      </c>
      <c r="D47">
        <v>11284657</v>
      </c>
      <c r="E47" s="5" t="s">
        <v>169</v>
      </c>
      <c r="F47" s="5" t="s">
        <v>170</v>
      </c>
      <c r="G47" s="5" t="s">
        <v>171</v>
      </c>
      <c r="H47">
        <v>259379</v>
      </c>
      <c r="I47">
        <v>407</v>
      </c>
      <c r="J47" s="5" t="s">
        <v>172</v>
      </c>
      <c r="K47" s="5" t="s">
        <v>173</v>
      </c>
      <c r="L47">
        <v>2000000</v>
      </c>
      <c r="M47">
        <v>2006</v>
      </c>
      <c r="N47">
        <v>8.5</v>
      </c>
      <c r="O47">
        <f>'CLEAN DATA'!$D47-'CLEAN DATA'!$L47</f>
        <v>9284657</v>
      </c>
    </row>
    <row r="48" spans="1:15" ht="14.25" customHeight="1">
      <c r="A48" s="5" t="s">
        <v>174</v>
      </c>
      <c r="B48">
        <v>46</v>
      </c>
      <c r="C48">
        <v>89</v>
      </c>
      <c r="D48">
        <v>925402</v>
      </c>
      <c r="E48" s="5" t="s">
        <v>175</v>
      </c>
      <c r="F48" s="5" t="s">
        <v>176</v>
      </c>
      <c r="G48" s="5" t="s">
        <v>177</v>
      </c>
      <c r="H48">
        <v>27882</v>
      </c>
      <c r="I48">
        <v>130</v>
      </c>
      <c r="J48" s="5" t="s">
        <v>178</v>
      </c>
      <c r="K48" s="5" t="s">
        <v>179</v>
      </c>
      <c r="L48">
        <v>180000</v>
      </c>
      <c r="M48">
        <v>1997</v>
      </c>
      <c r="N48">
        <v>8.5</v>
      </c>
      <c r="O48">
        <f>'CLEAN DATA'!$D48-'CLEAN DATA'!$L48</f>
        <v>745402</v>
      </c>
    </row>
    <row r="49" spans="1:15" ht="14.25" customHeight="1">
      <c r="A49" s="5" t="s">
        <v>180</v>
      </c>
      <c r="B49">
        <v>421</v>
      </c>
      <c r="C49">
        <v>98</v>
      </c>
      <c r="D49">
        <v>223806889</v>
      </c>
      <c r="E49" s="5" t="s">
        <v>181</v>
      </c>
      <c r="F49" s="5" t="s">
        <v>182</v>
      </c>
      <c r="G49" s="5" t="s">
        <v>183</v>
      </c>
      <c r="H49">
        <v>718837</v>
      </c>
      <c r="I49">
        <v>1043</v>
      </c>
      <c r="J49" s="5" t="s">
        <v>19</v>
      </c>
      <c r="K49" s="5" t="s">
        <v>20</v>
      </c>
      <c r="L49">
        <v>180000000</v>
      </c>
      <c r="M49">
        <v>2008</v>
      </c>
      <c r="N49">
        <v>8.4</v>
      </c>
      <c r="O49">
        <f>'CLEAN DATA'!$D49-'CLEAN DATA'!$L49</f>
        <v>43806889</v>
      </c>
    </row>
    <row r="50" spans="1:15" ht="14.25" customHeight="1">
      <c r="A50" s="5" t="s">
        <v>184</v>
      </c>
      <c r="B50">
        <v>132</v>
      </c>
      <c r="C50">
        <v>178</v>
      </c>
      <c r="D50">
        <v>75600000</v>
      </c>
      <c r="E50" s="5" t="s">
        <v>185</v>
      </c>
      <c r="F50" s="5" t="s">
        <v>186</v>
      </c>
      <c r="G50" s="5" t="s">
        <v>187</v>
      </c>
      <c r="H50">
        <v>736638</v>
      </c>
      <c r="I50">
        <v>1065</v>
      </c>
      <c r="J50" s="5" t="s">
        <v>19</v>
      </c>
      <c r="K50" s="5" t="s">
        <v>20</v>
      </c>
      <c r="L50">
        <v>72000000</v>
      </c>
      <c r="M50">
        <v>1995</v>
      </c>
      <c r="N50">
        <v>8.4</v>
      </c>
      <c r="O50">
        <f>'CLEAN DATA'!$D50-'CLEAN DATA'!$L50</f>
        <v>3600000</v>
      </c>
    </row>
    <row r="51" spans="1:15" ht="14.25" customHeight="1">
      <c r="A51" s="5" t="s">
        <v>188</v>
      </c>
      <c r="B51">
        <v>242</v>
      </c>
      <c r="C51">
        <v>122</v>
      </c>
      <c r="D51">
        <v>33201661</v>
      </c>
      <c r="E51" s="5" t="s">
        <v>189</v>
      </c>
      <c r="F51" s="5" t="s">
        <v>190</v>
      </c>
      <c r="G51" s="5" t="s">
        <v>191</v>
      </c>
      <c r="H51">
        <v>534262</v>
      </c>
      <c r="I51">
        <v>1314</v>
      </c>
      <c r="J51" s="5" t="s">
        <v>192</v>
      </c>
      <c r="K51" s="5" t="s">
        <v>140</v>
      </c>
      <c r="L51">
        <v>77000000</v>
      </c>
      <c r="M51">
        <v>2001</v>
      </c>
      <c r="N51">
        <v>8.4</v>
      </c>
      <c r="O51">
        <f>'CLEAN DATA'!$D51-'CLEAN DATA'!$L51</f>
        <v>-43798339</v>
      </c>
    </row>
    <row r="52" spans="1:15" ht="14.25" customHeight="1">
      <c r="A52" s="5" t="s">
        <v>193</v>
      </c>
      <c r="B52">
        <v>44</v>
      </c>
      <c r="C52">
        <v>159</v>
      </c>
      <c r="D52">
        <v>6498000</v>
      </c>
      <c r="E52" s="5" t="s">
        <v>194</v>
      </c>
      <c r="F52" s="5" t="s">
        <v>195</v>
      </c>
      <c r="G52" s="5" t="s">
        <v>196</v>
      </c>
      <c r="H52">
        <v>62756</v>
      </c>
      <c r="I52">
        <v>410</v>
      </c>
      <c r="J52" s="5" t="s">
        <v>197</v>
      </c>
      <c r="K52" s="5" t="s">
        <v>198</v>
      </c>
      <c r="L52">
        <v>18026148</v>
      </c>
      <c r="M52">
        <v>2015</v>
      </c>
      <c r="N52">
        <v>8.4</v>
      </c>
      <c r="O52">
        <f>'CLEAN DATA'!$D52-'CLEAN DATA'!$L52</f>
        <v>-11528148</v>
      </c>
    </row>
    <row r="53" spans="1:15" ht="14.25" customHeight="1">
      <c r="A53" s="5" t="s">
        <v>199</v>
      </c>
      <c r="B53">
        <v>197</v>
      </c>
      <c r="C53">
        <v>134</v>
      </c>
      <c r="D53">
        <v>309125409</v>
      </c>
      <c r="E53" s="5" t="s">
        <v>62</v>
      </c>
      <c r="F53" s="5" t="s">
        <v>63</v>
      </c>
      <c r="G53" s="5" t="s">
        <v>200</v>
      </c>
      <c r="H53">
        <v>681857</v>
      </c>
      <c r="I53">
        <v>647</v>
      </c>
      <c r="J53" s="5" t="s">
        <v>19</v>
      </c>
      <c r="K53" s="5" t="s">
        <v>20</v>
      </c>
      <c r="L53">
        <v>32500000</v>
      </c>
      <c r="M53">
        <v>1983</v>
      </c>
      <c r="N53">
        <v>8.4</v>
      </c>
      <c r="O53">
        <f>'CLEAN DATA'!$D53-'CLEAN DATA'!$L53</f>
        <v>276625409</v>
      </c>
    </row>
    <row r="54" spans="1:15" ht="14.25" customHeight="1">
      <c r="A54" s="5" t="s">
        <v>41</v>
      </c>
      <c r="B54">
        <v>111</v>
      </c>
      <c r="C54">
        <v>251</v>
      </c>
      <c r="D54">
        <v>5300000</v>
      </c>
      <c r="E54" s="5" t="s">
        <v>16</v>
      </c>
      <c r="F54" s="5" t="s">
        <v>28</v>
      </c>
      <c r="G54" s="5" t="s">
        <v>201</v>
      </c>
      <c r="H54">
        <v>221000</v>
      </c>
      <c r="I54">
        <v>495</v>
      </c>
      <c r="J54" s="5" t="s">
        <v>19</v>
      </c>
      <c r="K54" s="5" t="s">
        <v>46</v>
      </c>
      <c r="L54">
        <v>30000000</v>
      </c>
      <c r="M54">
        <v>1984</v>
      </c>
      <c r="N54">
        <v>8.4</v>
      </c>
      <c r="O54">
        <f>'CLEAN DATA'!$D54-'CLEAN DATA'!$L54</f>
        <v>-24700000</v>
      </c>
    </row>
    <row r="55" spans="1:15" ht="14.25" customHeight="1">
      <c r="A55" s="5" t="s">
        <v>100</v>
      </c>
      <c r="B55">
        <v>174</v>
      </c>
      <c r="C55">
        <v>134</v>
      </c>
      <c r="D55">
        <v>2298191</v>
      </c>
      <c r="E55" s="5" t="s">
        <v>202</v>
      </c>
      <c r="F55" s="5" t="s">
        <v>203</v>
      </c>
      <c r="G55" s="5" t="s">
        <v>204</v>
      </c>
      <c r="H55">
        <v>221552</v>
      </c>
      <c r="I55">
        <v>570</v>
      </c>
      <c r="J55" s="5" t="s">
        <v>87</v>
      </c>
      <c r="K55" s="5" t="s">
        <v>88</v>
      </c>
      <c r="L55">
        <v>2400000000</v>
      </c>
      <c r="M55">
        <v>1997</v>
      </c>
      <c r="N55">
        <v>8.4</v>
      </c>
      <c r="O55">
        <f>'CLEAN DATA'!$D55-'CLEAN DATA'!$L55</f>
        <v>-2397701809</v>
      </c>
    </row>
    <row r="56" spans="1:15" ht="14.25" customHeight="1">
      <c r="A56" s="5" t="s">
        <v>121</v>
      </c>
      <c r="B56">
        <v>250</v>
      </c>
      <c r="C56">
        <v>154</v>
      </c>
      <c r="D56">
        <v>85200000</v>
      </c>
      <c r="E56" s="5" t="s">
        <v>205</v>
      </c>
      <c r="F56" s="5" t="s">
        <v>206</v>
      </c>
      <c r="G56" s="5" t="s">
        <v>207</v>
      </c>
      <c r="H56">
        <v>488537</v>
      </c>
      <c r="I56">
        <v>1076</v>
      </c>
      <c r="J56" s="5" t="s">
        <v>19</v>
      </c>
      <c r="K56" s="5" t="s">
        <v>20</v>
      </c>
      <c r="L56">
        <v>18500000</v>
      </c>
      <c r="M56">
        <v>1986</v>
      </c>
      <c r="N56">
        <v>8.4</v>
      </c>
      <c r="O56">
        <f>'CLEAN DATA'!$D56-'CLEAN DATA'!$L56</f>
        <v>66700000</v>
      </c>
    </row>
    <row r="57" spans="1:15" ht="14.25" customHeight="1">
      <c r="A57" s="5" t="s">
        <v>208</v>
      </c>
      <c r="B57">
        <v>176</v>
      </c>
      <c r="C57">
        <v>122</v>
      </c>
      <c r="D57">
        <v>130058047</v>
      </c>
      <c r="E57" s="5" t="s">
        <v>54</v>
      </c>
      <c r="F57" s="5" t="s">
        <v>108</v>
      </c>
      <c r="G57" s="5" t="s">
        <v>209</v>
      </c>
      <c r="H57">
        <v>822500</v>
      </c>
      <c r="I57">
        <v>2715</v>
      </c>
      <c r="J57" s="5" t="s">
        <v>19</v>
      </c>
      <c r="K57" s="5" t="s">
        <v>20</v>
      </c>
      <c r="L57">
        <v>15000000</v>
      </c>
      <c r="M57">
        <v>1999</v>
      </c>
      <c r="N57">
        <v>8.4</v>
      </c>
      <c r="O57">
        <f>'CLEAN DATA'!$D57-'CLEAN DATA'!$L57</f>
        <v>115058047</v>
      </c>
    </row>
    <row r="58" spans="1:15" ht="14.25" customHeight="1">
      <c r="A58" s="5" t="s">
        <v>210</v>
      </c>
      <c r="B58">
        <v>181</v>
      </c>
      <c r="C58">
        <v>227</v>
      </c>
      <c r="D58">
        <v>6000000</v>
      </c>
      <c r="E58" s="5" t="s">
        <v>211</v>
      </c>
      <c r="F58" s="5" t="s">
        <v>212</v>
      </c>
      <c r="G58" s="5" t="s">
        <v>213</v>
      </c>
      <c r="H58">
        <v>192775</v>
      </c>
      <c r="I58">
        <v>559</v>
      </c>
      <c r="J58" s="5" t="s">
        <v>19</v>
      </c>
      <c r="K58" s="5" t="s">
        <v>155</v>
      </c>
      <c r="L58">
        <v>15000000</v>
      </c>
      <c r="M58">
        <v>1962</v>
      </c>
      <c r="N58">
        <v>8.4</v>
      </c>
      <c r="O58">
        <f>'CLEAN DATA'!$D58-'CLEAN DATA'!$L58</f>
        <v>-9000000</v>
      </c>
    </row>
    <row r="59" spans="1:15" ht="14.25" customHeight="1">
      <c r="A59" s="5" t="s">
        <v>214</v>
      </c>
      <c r="B59">
        <v>96</v>
      </c>
      <c r="C59">
        <v>293</v>
      </c>
      <c r="D59">
        <v>11433134</v>
      </c>
      <c r="E59" s="5" t="s">
        <v>215</v>
      </c>
      <c r="F59" s="5" t="s">
        <v>216</v>
      </c>
      <c r="G59" s="5" t="s">
        <v>217</v>
      </c>
      <c r="H59">
        <v>168203</v>
      </c>
      <c r="I59">
        <v>426</v>
      </c>
      <c r="J59" s="5" t="s">
        <v>172</v>
      </c>
      <c r="K59" s="5" t="s">
        <v>218</v>
      </c>
      <c r="L59">
        <v>14000000</v>
      </c>
      <c r="M59">
        <v>1981</v>
      </c>
      <c r="N59">
        <v>8.4</v>
      </c>
      <c r="O59">
        <f>'CLEAN DATA'!$D59-'CLEAN DATA'!$L59</f>
        <v>-2566866</v>
      </c>
    </row>
    <row r="60" spans="1:15" ht="14.25" customHeight="1">
      <c r="A60" s="5" t="s">
        <v>219</v>
      </c>
      <c r="B60">
        <v>234</v>
      </c>
      <c r="C60">
        <v>102</v>
      </c>
      <c r="D60">
        <v>3609278</v>
      </c>
      <c r="E60" s="5" t="s">
        <v>54</v>
      </c>
      <c r="F60" s="5" t="s">
        <v>220</v>
      </c>
      <c r="G60" s="5" t="s">
        <v>221</v>
      </c>
      <c r="H60">
        <v>573541</v>
      </c>
      <c r="I60">
        <v>1916</v>
      </c>
      <c r="J60" s="5" t="s">
        <v>19</v>
      </c>
      <c r="K60" s="5" t="s">
        <v>20</v>
      </c>
      <c r="L60">
        <v>4500000</v>
      </c>
      <c r="M60">
        <v>2000</v>
      </c>
      <c r="N60">
        <v>8.4</v>
      </c>
      <c r="O60">
        <f>'CLEAN DATA'!$D60-'CLEAN DATA'!$L60</f>
        <v>-890722</v>
      </c>
    </row>
    <row r="61" spans="1:15" ht="14.25" customHeight="1">
      <c r="A61" s="5" t="s">
        <v>222</v>
      </c>
      <c r="B61">
        <v>305</v>
      </c>
      <c r="C61">
        <v>120</v>
      </c>
      <c r="D61">
        <v>2181290</v>
      </c>
      <c r="E61" s="5" t="s">
        <v>223</v>
      </c>
      <c r="F61" s="5" t="s">
        <v>224</v>
      </c>
      <c r="G61" s="5" t="s">
        <v>225</v>
      </c>
      <c r="H61">
        <v>356181</v>
      </c>
      <c r="I61">
        <v>809</v>
      </c>
      <c r="J61" s="5" t="s">
        <v>226</v>
      </c>
      <c r="K61" s="5" t="s">
        <v>227</v>
      </c>
      <c r="L61">
        <v>3000000</v>
      </c>
      <c r="M61">
        <v>2003</v>
      </c>
      <c r="N61">
        <v>8.4</v>
      </c>
      <c r="O61">
        <f>'CLEAN DATA'!$D61-'CLEAN DATA'!$L61</f>
        <v>-818710</v>
      </c>
    </row>
    <row r="62" spans="1:15" ht="14.25" customHeight="1">
      <c r="A62" s="5" t="s">
        <v>38</v>
      </c>
      <c r="B62">
        <v>173</v>
      </c>
      <c r="C62">
        <v>99</v>
      </c>
      <c r="D62">
        <v>2812029</v>
      </c>
      <c r="E62" s="5" t="s">
        <v>126</v>
      </c>
      <c r="F62" s="5" t="s">
        <v>38</v>
      </c>
      <c r="G62" s="5" t="s">
        <v>228</v>
      </c>
      <c r="H62">
        <v>664719</v>
      </c>
      <c r="I62">
        <v>931</v>
      </c>
      <c r="J62" s="5" t="s">
        <v>19</v>
      </c>
      <c r="K62" s="5" t="s">
        <v>20</v>
      </c>
      <c r="L62">
        <v>1200000</v>
      </c>
      <c r="M62">
        <v>1992</v>
      </c>
      <c r="N62">
        <v>8.4</v>
      </c>
      <c r="O62">
        <f>'CLEAN DATA'!$D62-'CLEAN DATA'!$L62</f>
        <v>1612029</v>
      </c>
    </row>
    <row r="63" spans="1:15" ht="14.25" customHeight="1">
      <c r="A63" s="5" t="s">
        <v>229</v>
      </c>
      <c r="B63">
        <v>354</v>
      </c>
      <c r="C63">
        <v>123</v>
      </c>
      <c r="D63">
        <v>7098492</v>
      </c>
      <c r="E63" s="5" t="s">
        <v>230</v>
      </c>
      <c r="F63" s="5" t="s">
        <v>231</v>
      </c>
      <c r="G63" s="5" t="s">
        <v>232</v>
      </c>
      <c r="H63">
        <v>151812</v>
      </c>
      <c r="I63">
        <v>264</v>
      </c>
      <c r="J63" s="5" t="s">
        <v>178</v>
      </c>
      <c r="K63" s="5" t="s">
        <v>179</v>
      </c>
      <c r="L63">
        <v>500000</v>
      </c>
      <c r="M63">
        <v>2011</v>
      </c>
      <c r="N63">
        <v>8.4</v>
      </c>
      <c r="O63">
        <f>'CLEAN DATA'!$D63-'CLEAN DATA'!$L63</f>
        <v>6598492</v>
      </c>
    </row>
    <row r="64" spans="1:15" ht="14.25" hidden="1" customHeight="1">
      <c r="A64" s="5" t="s">
        <v>233</v>
      </c>
      <c r="B64">
        <v>26</v>
      </c>
      <c r="C64">
        <v>89</v>
      </c>
      <c r="D64">
        <v>133778</v>
      </c>
      <c r="E64" s="5" t="s">
        <v>234</v>
      </c>
      <c r="F64" s="5" t="s">
        <v>235</v>
      </c>
      <c r="G64" s="5" t="s">
        <v>236</v>
      </c>
      <c r="H64">
        <v>3086</v>
      </c>
      <c r="I64">
        <v>9</v>
      </c>
      <c r="J64" s="5" t="s">
        <v>19</v>
      </c>
      <c r="K64" s="5" t="s">
        <v>20</v>
      </c>
      <c r="L64">
        <v>500000</v>
      </c>
      <c r="M64">
        <v>2012</v>
      </c>
      <c r="N64">
        <v>8.4</v>
      </c>
      <c r="O64">
        <f>'CLEAN DATA'!$D64-'CLEAN DATA'!$L64</f>
        <v>-366222</v>
      </c>
    </row>
    <row r="65" spans="1:15" ht="14.25" customHeight="1">
      <c r="A65" s="5" t="s">
        <v>237</v>
      </c>
      <c r="B65">
        <v>453</v>
      </c>
      <c r="C65">
        <v>103</v>
      </c>
      <c r="D65">
        <v>414984497</v>
      </c>
      <c r="E65" s="5" t="s">
        <v>238</v>
      </c>
      <c r="F65" s="5" t="s">
        <v>59</v>
      </c>
      <c r="G65" s="5" t="s">
        <v>239</v>
      </c>
      <c r="H65">
        <v>544884</v>
      </c>
      <c r="I65">
        <v>733</v>
      </c>
      <c r="J65" s="5" t="s">
        <v>19</v>
      </c>
      <c r="K65" s="5" t="s">
        <v>20</v>
      </c>
      <c r="L65">
        <v>200000000</v>
      </c>
      <c r="M65">
        <v>2010</v>
      </c>
      <c r="N65">
        <v>8.3000000000000007</v>
      </c>
      <c r="O65">
        <f>'CLEAN DATA'!$D65-'CLEAN DATA'!$L65</f>
        <v>214984497</v>
      </c>
    </row>
    <row r="66" spans="1:15" ht="14.25" customHeight="1">
      <c r="A66" s="5" t="s">
        <v>240</v>
      </c>
      <c r="B66">
        <v>408</v>
      </c>
      <c r="C66">
        <v>96</v>
      </c>
      <c r="D66">
        <v>292979556</v>
      </c>
      <c r="E66" s="5" t="s">
        <v>241</v>
      </c>
      <c r="F66" s="5" t="s">
        <v>182</v>
      </c>
      <c r="G66" s="5" t="s">
        <v>242</v>
      </c>
      <c r="H66">
        <v>665575</v>
      </c>
      <c r="I66">
        <v>704</v>
      </c>
      <c r="J66" s="5" t="s">
        <v>19</v>
      </c>
      <c r="K66" s="5" t="s">
        <v>20</v>
      </c>
      <c r="L66">
        <v>175000000</v>
      </c>
      <c r="M66">
        <v>2009</v>
      </c>
      <c r="N66">
        <v>8.3000000000000007</v>
      </c>
      <c r="O66">
        <f>'CLEAN DATA'!$D66-'CLEAN DATA'!$L66</f>
        <v>117979556</v>
      </c>
    </row>
    <row r="67" spans="1:15" ht="14.25" customHeight="1">
      <c r="A67" s="5" t="s">
        <v>240</v>
      </c>
      <c r="B67">
        <v>536</v>
      </c>
      <c r="C67">
        <v>95</v>
      </c>
      <c r="D67">
        <v>356454367</v>
      </c>
      <c r="E67" s="5" t="s">
        <v>243</v>
      </c>
      <c r="F67" s="5" t="s">
        <v>244</v>
      </c>
      <c r="G67" s="5" t="s">
        <v>245</v>
      </c>
      <c r="H67">
        <v>345198</v>
      </c>
      <c r="I67">
        <v>773</v>
      </c>
      <c r="J67" s="5" t="s">
        <v>19</v>
      </c>
      <c r="K67" s="5" t="s">
        <v>20</v>
      </c>
      <c r="L67">
        <v>175000000</v>
      </c>
      <c r="M67">
        <v>2015</v>
      </c>
      <c r="N67">
        <v>8.3000000000000007</v>
      </c>
      <c r="O67">
        <f>'CLEAN DATA'!$D67-'CLEAN DATA'!$L67</f>
        <v>181454367</v>
      </c>
    </row>
    <row r="68" spans="1:15" ht="14.25" customHeight="1">
      <c r="A68" s="5" t="s">
        <v>24</v>
      </c>
      <c r="B68">
        <v>478</v>
      </c>
      <c r="C68">
        <v>128</v>
      </c>
      <c r="D68">
        <v>205343774</v>
      </c>
      <c r="E68" s="5" t="s">
        <v>143</v>
      </c>
      <c r="F68" s="5" t="s">
        <v>26</v>
      </c>
      <c r="G68" s="5" t="s">
        <v>246</v>
      </c>
      <c r="H68">
        <v>980946</v>
      </c>
      <c r="I68">
        <v>2685</v>
      </c>
      <c r="J68" s="5" t="s">
        <v>19</v>
      </c>
      <c r="K68" s="5" t="s">
        <v>20</v>
      </c>
      <c r="L68">
        <v>150000000</v>
      </c>
      <c r="M68">
        <v>2005</v>
      </c>
      <c r="N68">
        <v>8.3000000000000007</v>
      </c>
      <c r="O68">
        <f>'CLEAN DATA'!$D68-'CLEAN DATA'!$L68</f>
        <v>55343774</v>
      </c>
    </row>
    <row r="69" spans="1:15" ht="14.25" customHeight="1">
      <c r="A69" s="5" t="s">
        <v>38</v>
      </c>
      <c r="B69">
        <v>486</v>
      </c>
      <c r="C69">
        <v>153</v>
      </c>
      <c r="D69">
        <v>120523073</v>
      </c>
      <c r="E69" s="5" t="s">
        <v>247</v>
      </c>
      <c r="F69" s="5" t="s">
        <v>248</v>
      </c>
      <c r="G69" s="5" t="s">
        <v>249</v>
      </c>
      <c r="H69">
        <v>885175</v>
      </c>
      <c r="I69">
        <v>1527</v>
      </c>
      <c r="J69" s="5" t="s">
        <v>19</v>
      </c>
      <c r="K69" s="5" t="s">
        <v>20</v>
      </c>
      <c r="L69">
        <v>75000000</v>
      </c>
      <c r="M69">
        <v>2009</v>
      </c>
      <c r="N69">
        <v>8.3000000000000007</v>
      </c>
      <c r="O69">
        <f>'CLEAN DATA'!$D69-'CLEAN DATA'!$L69</f>
        <v>45523073</v>
      </c>
    </row>
    <row r="70" spans="1:15" ht="14.25" customHeight="1">
      <c r="A70" s="5" t="s">
        <v>34</v>
      </c>
      <c r="B70">
        <v>149</v>
      </c>
      <c r="C70">
        <v>127</v>
      </c>
      <c r="D70">
        <v>197171806</v>
      </c>
      <c r="E70" s="5" t="s">
        <v>250</v>
      </c>
      <c r="F70" s="5" t="s">
        <v>63</v>
      </c>
      <c r="G70" s="5" t="s">
        <v>251</v>
      </c>
      <c r="H70">
        <v>515306</v>
      </c>
      <c r="I70">
        <v>477</v>
      </c>
      <c r="J70" s="5" t="s">
        <v>19</v>
      </c>
      <c r="K70" s="5" t="s">
        <v>20</v>
      </c>
      <c r="L70">
        <v>48000000</v>
      </c>
      <c r="M70">
        <v>1989</v>
      </c>
      <c r="N70">
        <v>8.3000000000000007</v>
      </c>
      <c r="O70">
        <f>'CLEAN DATA'!$D70-'CLEAN DATA'!$L70</f>
        <v>149171806</v>
      </c>
    </row>
    <row r="71" spans="1:15" ht="14.25" customHeight="1">
      <c r="A71" s="5" t="s">
        <v>252</v>
      </c>
      <c r="B71">
        <v>177</v>
      </c>
      <c r="C71">
        <v>138</v>
      </c>
      <c r="D71">
        <v>64604977</v>
      </c>
      <c r="E71" s="5" t="s">
        <v>94</v>
      </c>
      <c r="F71" s="5" t="s">
        <v>108</v>
      </c>
      <c r="G71" s="5" t="s">
        <v>253</v>
      </c>
      <c r="H71">
        <v>414219</v>
      </c>
      <c r="I71">
        <v>625</v>
      </c>
      <c r="J71" s="5" t="s">
        <v>19</v>
      </c>
      <c r="K71" s="5" t="s">
        <v>20</v>
      </c>
      <c r="L71">
        <v>35000000</v>
      </c>
      <c r="M71">
        <v>1997</v>
      </c>
      <c r="N71">
        <v>8.3000000000000007</v>
      </c>
      <c r="O71">
        <f>'CLEAN DATA'!$D71-'CLEAN DATA'!$L71</f>
        <v>29604977</v>
      </c>
    </row>
    <row r="72" spans="1:15" ht="14.25" customHeight="1">
      <c r="A72" s="5" t="s">
        <v>254</v>
      </c>
      <c r="B72">
        <v>166</v>
      </c>
      <c r="C72">
        <v>74</v>
      </c>
      <c r="D72">
        <v>191796233</v>
      </c>
      <c r="E72" s="5" t="s">
        <v>238</v>
      </c>
      <c r="F72" s="5" t="s">
        <v>59</v>
      </c>
      <c r="G72" s="5" t="s">
        <v>255</v>
      </c>
      <c r="H72">
        <v>623757</v>
      </c>
      <c r="I72">
        <v>391</v>
      </c>
      <c r="J72" s="5" t="s">
        <v>19</v>
      </c>
      <c r="K72" s="5" t="s">
        <v>20</v>
      </c>
      <c r="L72">
        <v>30000000</v>
      </c>
      <c r="M72">
        <v>1995</v>
      </c>
      <c r="N72">
        <v>8.3000000000000007</v>
      </c>
      <c r="O72">
        <f>'CLEAN DATA'!$D72-'CLEAN DATA'!$L72</f>
        <v>161796233</v>
      </c>
    </row>
    <row r="73" spans="1:15" ht="14.25" customHeight="1">
      <c r="A73" s="5" t="s">
        <v>256</v>
      </c>
      <c r="B73">
        <v>147</v>
      </c>
      <c r="C73">
        <v>142</v>
      </c>
      <c r="D73">
        <v>44700000</v>
      </c>
      <c r="E73" s="5" t="s">
        <v>16</v>
      </c>
      <c r="F73" s="5" t="s">
        <v>22</v>
      </c>
      <c r="G73" s="5" t="s">
        <v>257</v>
      </c>
      <c r="H73">
        <v>537442</v>
      </c>
      <c r="I73">
        <v>851</v>
      </c>
      <c r="J73" s="5" t="s">
        <v>19</v>
      </c>
      <c r="K73" s="5" t="s">
        <v>20</v>
      </c>
      <c r="L73">
        <v>25000000</v>
      </c>
      <c r="M73">
        <v>1983</v>
      </c>
      <c r="N73">
        <v>8.3000000000000007</v>
      </c>
      <c r="O73">
        <f>'CLEAN DATA'!$D73-'CLEAN DATA'!$L73</f>
        <v>19700000</v>
      </c>
    </row>
    <row r="74" spans="1:15" ht="14.25" customHeight="1">
      <c r="A74" s="5" t="s">
        <v>258</v>
      </c>
      <c r="B74">
        <v>273</v>
      </c>
      <c r="C74">
        <v>108</v>
      </c>
      <c r="D74">
        <v>34126138</v>
      </c>
      <c r="E74" s="5" t="s">
        <v>259</v>
      </c>
      <c r="F74" s="5" t="s">
        <v>260</v>
      </c>
      <c r="G74" s="5" t="s">
        <v>261</v>
      </c>
      <c r="H74">
        <v>666937</v>
      </c>
      <c r="I74">
        <v>1514</v>
      </c>
      <c r="J74" s="5" t="s">
        <v>19</v>
      </c>
      <c r="K74" s="5" t="s">
        <v>20</v>
      </c>
      <c r="L74">
        <v>20000000</v>
      </c>
      <c r="M74">
        <v>2004</v>
      </c>
      <c r="N74">
        <v>8.3000000000000007</v>
      </c>
      <c r="O74">
        <f>'CLEAN DATA'!$D74-'CLEAN DATA'!$L74</f>
        <v>14126138</v>
      </c>
    </row>
    <row r="75" spans="1:15" ht="14.25" customHeight="1">
      <c r="A75" s="5" t="s">
        <v>75</v>
      </c>
      <c r="B75">
        <v>134</v>
      </c>
      <c r="C75">
        <v>180</v>
      </c>
      <c r="D75">
        <v>51600000</v>
      </c>
      <c r="E75" s="5" t="s">
        <v>262</v>
      </c>
      <c r="F75" s="5" t="s">
        <v>263</v>
      </c>
      <c r="G75" s="5" t="s">
        <v>264</v>
      </c>
      <c r="H75">
        <v>270790</v>
      </c>
      <c r="I75">
        <v>549</v>
      </c>
      <c r="J75" s="5" t="s">
        <v>19</v>
      </c>
      <c r="K75" s="5" t="s">
        <v>20</v>
      </c>
      <c r="L75">
        <v>18000000</v>
      </c>
      <c r="M75">
        <v>1984</v>
      </c>
      <c r="N75">
        <v>8.3000000000000007</v>
      </c>
      <c r="O75">
        <f>'CLEAN DATA'!$D75-'CLEAN DATA'!$L75</f>
        <v>33600000</v>
      </c>
    </row>
    <row r="76" spans="1:15" ht="14.25" customHeight="1">
      <c r="A76" s="5" t="s">
        <v>70</v>
      </c>
      <c r="B76">
        <v>151</v>
      </c>
      <c r="C76">
        <v>121</v>
      </c>
      <c r="D76">
        <v>45250</v>
      </c>
      <c r="E76" s="5" t="s">
        <v>265</v>
      </c>
      <c r="F76" s="5" t="s">
        <v>28</v>
      </c>
      <c r="G76" s="5" t="s">
        <v>266</v>
      </c>
      <c r="H76">
        <v>235133</v>
      </c>
      <c r="I76">
        <v>494</v>
      </c>
      <c r="J76" s="5" t="s">
        <v>19</v>
      </c>
      <c r="K76" s="5" t="s">
        <v>20</v>
      </c>
      <c r="L76">
        <v>18000000</v>
      </c>
      <c r="M76">
        <v>1980</v>
      </c>
      <c r="N76">
        <v>8.3000000000000007</v>
      </c>
      <c r="O76">
        <f>'CLEAN DATA'!$D76-'CLEAN DATA'!$L76</f>
        <v>-17954750</v>
      </c>
    </row>
    <row r="77" spans="1:15" ht="14.25" customHeight="1">
      <c r="A77" s="5" t="s">
        <v>267</v>
      </c>
      <c r="B77">
        <v>260</v>
      </c>
      <c r="C77">
        <v>145</v>
      </c>
      <c r="D77">
        <v>26435</v>
      </c>
      <c r="E77" s="5" t="s">
        <v>268</v>
      </c>
      <c r="F77" s="5" t="s">
        <v>269</v>
      </c>
      <c r="G77" s="5" t="s">
        <v>270</v>
      </c>
      <c r="H77">
        <v>111841</v>
      </c>
      <c r="I77">
        <v>413</v>
      </c>
      <c r="J77" s="5" t="s">
        <v>172</v>
      </c>
      <c r="K77" s="5" t="s">
        <v>173</v>
      </c>
      <c r="L77">
        <v>6000000</v>
      </c>
      <c r="M77">
        <v>1927</v>
      </c>
      <c r="N77">
        <v>8.3000000000000007</v>
      </c>
      <c r="O77">
        <f>'CLEAN DATA'!$D77-'CLEAN DATA'!$L77</f>
        <v>-5973565</v>
      </c>
    </row>
    <row r="78" spans="1:15" ht="14.25" customHeight="1">
      <c r="A78" s="5" t="s">
        <v>43</v>
      </c>
      <c r="B78">
        <v>131</v>
      </c>
      <c r="C78">
        <v>131</v>
      </c>
      <c r="D78">
        <v>101157447</v>
      </c>
      <c r="E78" s="5" t="s">
        <v>124</v>
      </c>
      <c r="F78" s="5" t="s">
        <v>43</v>
      </c>
      <c r="G78" s="5" t="s">
        <v>271</v>
      </c>
      <c r="H78">
        <v>277505</v>
      </c>
      <c r="I78">
        <v>495</v>
      </c>
      <c r="J78" s="5" t="s">
        <v>19</v>
      </c>
      <c r="K78" s="5" t="s">
        <v>20</v>
      </c>
      <c r="L78">
        <v>14400000</v>
      </c>
      <c r="M78">
        <v>1992</v>
      </c>
      <c r="N78">
        <v>8.3000000000000007</v>
      </c>
      <c r="O78">
        <f>'CLEAN DATA'!$D78-'CLEAN DATA'!$L78</f>
        <v>86757447</v>
      </c>
    </row>
    <row r="79" spans="1:15" ht="14.25" customHeight="1">
      <c r="A79" s="5" t="s">
        <v>272</v>
      </c>
      <c r="B79">
        <v>192</v>
      </c>
      <c r="C79">
        <v>178</v>
      </c>
      <c r="D79">
        <v>5501940</v>
      </c>
      <c r="E79" s="5" t="s">
        <v>185</v>
      </c>
      <c r="F79" s="5" t="s">
        <v>273</v>
      </c>
      <c r="G79" s="5" t="s">
        <v>274</v>
      </c>
      <c r="H79">
        <v>248354</v>
      </c>
      <c r="I79">
        <v>564</v>
      </c>
      <c r="J79" s="5" t="s">
        <v>172</v>
      </c>
      <c r="K79" s="5" t="s">
        <v>173</v>
      </c>
      <c r="L79">
        <v>13500000</v>
      </c>
      <c r="M79">
        <v>2004</v>
      </c>
      <c r="N79">
        <v>8.3000000000000007</v>
      </c>
      <c r="O79">
        <f>'CLEAN DATA'!$D79-'CLEAN DATA'!$L79</f>
        <v>-7998060</v>
      </c>
    </row>
    <row r="80" spans="1:15" ht="14.25" customHeight="1">
      <c r="A80" s="5" t="s">
        <v>275</v>
      </c>
      <c r="B80">
        <v>421</v>
      </c>
      <c r="C80">
        <v>118</v>
      </c>
      <c r="D80">
        <v>14677654</v>
      </c>
      <c r="E80" s="5" t="s">
        <v>54</v>
      </c>
      <c r="F80" s="5" t="s">
        <v>276</v>
      </c>
      <c r="G80" s="5" t="s">
        <v>277</v>
      </c>
      <c r="H80">
        <v>161288</v>
      </c>
      <c r="I80">
        <v>351</v>
      </c>
      <c r="J80" s="5" t="s">
        <v>19</v>
      </c>
      <c r="K80" s="5" t="s">
        <v>278</v>
      </c>
      <c r="L80">
        <v>13000000</v>
      </c>
      <c r="M80">
        <v>2015</v>
      </c>
      <c r="N80">
        <v>8.3000000000000007</v>
      </c>
      <c r="O80">
        <f>'CLEAN DATA'!$D80-'CLEAN DATA'!$L80</f>
        <v>1677654</v>
      </c>
    </row>
    <row r="81" spans="1:15" ht="14.25" customHeight="1">
      <c r="A81" s="5" t="s">
        <v>279</v>
      </c>
      <c r="B81">
        <v>151</v>
      </c>
      <c r="C81">
        <v>104</v>
      </c>
      <c r="D81">
        <v>30093107</v>
      </c>
      <c r="E81" s="5" t="s">
        <v>280</v>
      </c>
      <c r="F81" s="5" t="s">
        <v>281</v>
      </c>
      <c r="G81" s="5" t="s">
        <v>282</v>
      </c>
      <c r="H81">
        <v>600996</v>
      </c>
      <c r="I81">
        <v>726</v>
      </c>
      <c r="J81" s="5" t="s">
        <v>19</v>
      </c>
      <c r="K81" s="5" t="s">
        <v>155</v>
      </c>
      <c r="L81">
        <v>6000000</v>
      </c>
      <c r="M81">
        <v>2000</v>
      </c>
      <c r="N81">
        <v>8.3000000000000007</v>
      </c>
      <c r="O81">
        <f>'CLEAN DATA'!$D81-'CLEAN DATA'!$L81</f>
        <v>24093107</v>
      </c>
    </row>
    <row r="82" spans="1:15" ht="14.25" customHeight="1">
      <c r="A82" s="5" t="s">
        <v>283</v>
      </c>
      <c r="B82">
        <v>285</v>
      </c>
      <c r="C82">
        <v>161</v>
      </c>
      <c r="D82">
        <v>56715371</v>
      </c>
      <c r="E82" s="5" t="s">
        <v>284</v>
      </c>
      <c r="F82" s="5" t="s">
        <v>285</v>
      </c>
      <c r="G82" s="5" t="s">
        <v>286</v>
      </c>
      <c r="H82">
        <v>427357</v>
      </c>
      <c r="I82">
        <v>1736</v>
      </c>
      <c r="J82" s="5" t="s">
        <v>19</v>
      </c>
      <c r="K82" s="5" t="s">
        <v>155</v>
      </c>
      <c r="L82">
        <v>12000000</v>
      </c>
      <c r="M82">
        <v>1968</v>
      </c>
      <c r="N82">
        <v>8.3000000000000007</v>
      </c>
      <c r="O82">
        <f>'CLEAN DATA'!$D82-'CLEAN DATA'!$L82</f>
        <v>44715371</v>
      </c>
    </row>
    <row r="83" spans="1:15" ht="14.25" customHeight="1">
      <c r="A83" s="5" t="s">
        <v>287</v>
      </c>
      <c r="B83">
        <v>161</v>
      </c>
      <c r="C83">
        <v>126</v>
      </c>
      <c r="D83">
        <v>138339411</v>
      </c>
      <c r="E83" s="5" t="s">
        <v>54</v>
      </c>
      <c r="F83" s="5" t="s">
        <v>288</v>
      </c>
      <c r="G83" s="5" t="s">
        <v>289</v>
      </c>
      <c r="H83">
        <v>604904</v>
      </c>
      <c r="I83">
        <v>682</v>
      </c>
      <c r="J83" s="5" t="s">
        <v>19</v>
      </c>
      <c r="K83" s="5" t="s">
        <v>20</v>
      </c>
      <c r="L83">
        <v>10000000</v>
      </c>
      <c r="M83">
        <v>1997</v>
      </c>
      <c r="N83">
        <v>8.3000000000000007</v>
      </c>
      <c r="O83">
        <f>'CLEAN DATA'!$D83-'CLEAN DATA'!$L83</f>
        <v>128339411</v>
      </c>
    </row>
    <row r="84" spans="1:15" ht="14.25" customHeight="1">
      <c r="A84" s="5" t="s">
        <v>279</v>
      </c>
      <c r="B84">
        <v>151</v>
      </c>
      <c r="C84">
        <v>104</v>
      </c>
      <c r="D84">
        <v>30093107</v>
      </c>
      <c r="E84" s="5" t="s">
        <v>280</v>
      </c>
      <c r="F84" s="5" t="s">
        <v>281</v>
      </c>
      <c r="G84" s="5" t="s">
        <v>282</v>
      </c>
      <c r="H84">
        <v>600996</v>
      </c>
      <c r="I84">
        <v>726</v>
      </c>
      <c r="J84" s="5" t="s">
        <v>19</v>
      </c>
      <c r="K84" s="5" t="s">
        <v>155</v>
      </c>
      <c r="L84">
        <v>6000000</v>
      </c>
      <c r="M84">
        <v>2000</v>
      </c>
      <c r="N84">
        <v>8.3000000000000007</v>
      </c>
      <c r="O84">
        <f>'CLEAN DATA'!$D84-'CLEAN DATA'!$L84</f>
        <v>24093107</v>
      </c>
    </row>
    <row r="85" spans="1:15" ht="14.25" customHeight="1">
      <c r="A85" s="5" t="s">
        <v>290</v>
      </c>
      <c r="B85">
        <v>119</v>
      </c>
      <c r="C85">
        <v>129</v>
      </c>
      <c r="D85">
        <v>159600000</v>
      </c>
      <c r="E85" s="5" t="s">
        <v>291</v>
      </c>
      <c r="F85" s="5" t="s">
        <v>292</v>
      </c>
      <c r="G85" s="5" t="s">
        <v>293</v>
      </c>
      <c r="H85">
        <v>175607</v>
      </c>
      <c r="I85">
        <v>252</v>
      </c>
      <c r="J85" s="5" t="s">
        <v>19</v>
      </c>
      <c r="K85" s="5" t="s">
        <v>20</v>
      </c>
      <c r="L85">
        <v>5500000</v>
      </c>
      <c r="M85">
        <v>1973</v>
      </c>
      <c r="N85">
        <v>8.3000000000000007</v>
      </c>
      <c r="O85">
        <f>'CLEAN DATA'!$D85-'CLEAN DATA'!$L85</f>
        <v>154100000</v>
      </c>
    </row>
    <row r="86" spans="1:15" ht="14.25" customHeight="1">
      <c r="A86" s="5" t="s">
        <v>294</v>
      </c>
      <c r="B86">
        <v>349</v>
      </c>
      <c r="C86">
        <v>115</v>
      </c>
      <c r="D86">
        <v>610968</v>
      </c>
      <c r="E86" s="5" t="s">
        <v>54</v>
      </c>
      <c r="F86" s="5" t="s">
        <v>295</v>
      </c>
      <c r="G86" s="5" t="s">
        <v>296</v>
      </c>
      <c r="H86">
        <v>170155</v>
      </c>
      <c r="I86">
        <v>249</v>
      </c>
      <c r="J86" s="5" t="s">
        <v>297</v>
      </c>
      <c r="K86" s="5" t="s">
        <v>298</v>
      </c>
      <c r="L86">
        <v>3800000</v>
      </c>
      <c r="M86">
        <v>2012</v>
      </c>
      <c r="N86">
        <v>8.3000000000000007</v>
      </c>
      <c r="O86">
        <f>'CLEAN DATA'!$D86-'CLEAN DATA'!$L86</f>
        <v>-3189032</v>
      </c>
    </row>
    <row r="87" spans="1:15" ht="14.25" customHeight="1">
      <c r="A87" s="5" t="s">
        <v>299</v>
      </c>
      <c r="B87">
        <v>181</v>
      </c>
      <c r="C87">
        <v>120</v>
      </c>
      <c r="D87">
        <v>25000000</v>
      </c>
      <c r="E87" s="5" t="s">
        <v>300</v>
      </c>
      <c r="F87" s="5" t="s">
        <v>301</v>
      </c>
      <c r="G87" s="5" t="s">
        <v>302</v>
      </c>
      <c r="H87">
        <v>175196</v>
      </c>
      <c r="I87">
        <v>350</v>
      </c>
      <c r="J87" s="5" t="s">
        <v>19</v>
      </c>
      <c r="K87" s="5" t="s">
        <v>20</v>
      </c>
      <c r="L87">
        <v>2883848</v>
      </c>
      <c r="M87">
        <v>1959</v>
      </c>
      <c r="N87">
        <v>8.3000000000000007</v>
      </c>
      <c r="O87">
        <f>'CLEAN DATA'!$D87-'CLEAN DATA'!$L87</f>
        <v>22116152</v>
      </c>
    </row>
    <row r="88" spans="1:15" ht="14.25" hidden="1" customHeight="1">
      <c r="A88" s="5" t="s">
        <v>303</v>
      </c>
      <c r="B88">
        <v>79</v>
      </c>
      <c r="C88">
        <v>102</v>
      </c>
      <c r="D88">
        <v>1430185</v>
      </c>
      <c r="E88" s="5" t="s">
        <v>304</v>
      </c>
      <c r="F88" s="5" t="s">
        <v>305</v>
      </c>
      <c r="G88" s="5" t="s">
        <v>306</v>
      </c>
      <c r="H88">
        <v>7314</v>
      </c>
      <c r="I88">
        <v>55</v>
      </c>
      <c r="J88" s="5" t="s">
        <v>19</v>
      </c>
      <c r="K88" s="5" t="s">
        <v>20</v>
      </c>
      <c r="L88">
        <v>2000000</v>
      </c>
      <c r="M88">
        <v>2007</v>
      </c>
      <c r="N88">
        <v>8.3000000000000007</v>
      </c>
      <c r="O88">
        <f>'CLEAN DATA'!$D88-'CLEAN DATA'!$L88</f>
        <v>-569815</v>
      </c>
    </row>
    <row r="89" spans="1:15" ht="14.25" hidden="1" customHeight="1">
      <c r="A89" s="5" t="s">
        <v>307</v>
      </c>
      <c r="B89">
        <v>53</v>
      </c>
      <c r="C89">
        <v>170</v>
      </c>
      <c r="D89">
        <v>7830611</v>
      </c>
      <c r="E89" s="5" t="s">
        <v>308</v>
      </c>
      <c r="F89" s="5" t="s">
        <v>309</v>
      </c>
      <c r="G89" s="5" t="s">
        <v>310</v>
      </c>
      <c r="H89">
        <v>18980</v>
      </c>
      <c r="I89">
        <v>74</v>
      </c>
      <c r="J89" s="5" t="s">
        <v>19</v>
      </c>
      <c r="K89" s="5" t="s">
        <v>20</v>
      </c>
      <c r="L89">
        <v>700000</v>
      </c>
      <c r="M89">
        <v>1994</v>
      </c>
      <c r="N89">
        <v>8.3000000000000007</v>
      </c>
      <c r="O89">
        <f>'CLEAN DATA'!$D89-'CLEAN DATA'!$L89</f>
        <v>7130611</v>
      </c>
    </row>
    <row r="90" spans="1:15" ht="14.25" customHeight="1">
      <c r="A90" s="5" t="s">
        <v>311</v>
      </c>
      <c r="B90">
        <v>131</v>
      </c>
      <c r="C90">
        <v>91</v>
      </c>
      <c r="D90">
        <v>1229197</v>
      </c>
      <c r="E90" s="5" t="s">
        <v>312</v>
      </c>
      <c r="F90" s="5" t="s">
        <v>313</v>
      </c>
      <c r="G90" s="5" t="s">
        <v>314</v>
      </c>
      <c r="H90">
        <v>382240</v>
      </c>
      <c r="I90">
        <v>660</v>
      </c>
      <c r="J90" s="5" t="s">
        <v>19</v>
      </c>
      <c r="K90" s="5" t="s">
        <v>155</v>
      </c>
      <c r="L90">
        <v>229575</v>
      </c>
      <c r="M90">
        <v>1975</v>
      </c>
      <c r="N90">
        <v>8.3000000000000007</v>
      </c>
      <c r="O90">
        <f>'CLEAN DATA'!$D90-'CLEAN DATA'!$L90</f>
        <v>999622</v>
      </c>
    </row>
    <row r="91" spans="1:15" ht="14.25" customHeight="1">
      <c r="A91" s="5" t="s">
        <v>315</v>
      </c>
      <c r="B91">
        <v>516</v>
      </c>
      <c r="C91">
        <v>147</v>
      </c>
      <c r="D91">
        <v>407197282</v>
      </c>
      <c r="E91" s="5" t="s">
        <v>205</v>
      </c>
      <c r="F91" s="5" t="s">
        <v>316</v>
      </c>
      <c r="G91" s="5" t="s">
        <v>317</v>
      </c>
      <c r="H91">
        <v>272670</v>
      </c>
      <c r="I91">
        <v>1022</v>
      </c>
      <c r="J91" s="5" t="s">
        <v>19</v>
      </c>
      <c r="K91" s="5" t="s">
        <v>20</v>
      </c>
      <c r="L91">
        <v>250000000</v>
      </c>
      <c r="M91">
        <v>2016</v>
      </c>
      <c r="N91">
        <v>8.1999999999999993</v>
      </c>
      <c r="O91">
        <f>'CLEAN DATA'!$D91-'CLEAN DATA'!$L91</f>
        <v>157197282</v>
      </c>
    </row>
    <row r="92" spans="1:15" ht="14.25" customHeight="1">
      <c r="A92" s="5" t="s">
        <v>318</v>
      </c>
      <c r="B92">
        <v>288</v>
      </c>
      <c r="C92">
        <v>98</v>
      </c>
      <c r="D92">
        <v>217387997</v>
      </c>
      <c r="E92" s="5" t="s">
        <v>101</v>
      </c>
      <c r="F92" s="5" t="s">
        <v>319</v>
      </c>
      <c r="G92" s="5" t="s">
        <v>320</v>
      </c>
      <c r="H92">
        <v>485430</v>
      </c>
      <c r="I92">
        <v>492</v>
      </c>
      <c r="J92" s="5" t="s">
        <v>19</v>
      </c>
      <c r="K92" s="5" t="s">
        <v>20</v>
      </c>
      <c r="L92">
        <v>165000000</v>
      </c>
      <c r="M92">
        <v>2010</v>
      </c>
      <c r="N92">
        <v>8.1999999999999993</v>
      </c>
      <c r="O92">
        <f>'CLEAN DATA'!$D92-'CLEAN DATA'!$L92</f>
        <v>52387997</v>
      </c>
    </row>
    <row r="93" spans="1:15" ht="14.25" customHeight="1">
      <c r="A93" s="5" t="s">
        <v>70</v>
      </c>
      <c r="B93">
        <v>606</v>
      </c>
      <c r="C93">
        <v>240</v>
      </c>
      <c r="D93">
        <v>116866727</v>
      </c>
      <c r="E93" s="5" t="s">
        <v>321</v>
      </c>
      <c r="F93" s="5" t="s">
        <v>48</v>
      </c>
      <c r="G93" s="5" t="s">
        <v>322</v>
      </c>
      <c r="H93">
        <v>780588</v>
      </c>
      <c r="I93">
        <v>1138</v>
      </c>
      <c r="J93" s="5" t="s">
        <v>19</v>
      </c>
      <c r="K93" s="5" t="s">
        <v>20</v>
      </c>
      <c r="L93">
        <v>100000000</v>
      </c>
      <c r="M93">
        <v>2013</v>
      </c>
      <c r="N93">
        <v>8.1999999999999993</v>
      </c>
      <c r="O93">
        <f>'CLEAN DATA'!$D93-'CLEAN DATA'!$L93</f>
        <v>16866727</v>
      </c>
    </row>
    <row r="94" spans="1:15" ht="14.25" customHeight="1">
      <c r="A94" s="5" t="s">
        <v>180</v>
      </c>
      <c r="B94">
        <v>301</v>
      </c>
      <c r="C94">
        <v>100</v>
      </c>
      <c r="D94">
        <v>380838870</v>
      </c>
      <c r="E94" s="5" t="s">
        <v>241</v>
      </c>
      <c r="F94" s="5" t="s">
        <v>323</v>
      </c>
      <c r="G94" s="5" t="s">
        <v>324</v>
      </c>
      <c r="H94">
        <v>692482</v>
      </c>
      <c r="I94">
        <v>866</v>
      </c>
      <c r="J94" s="5" t="s">
        <v>19</v>
      </c>
      <c r="K94" s="5" t="s">
        <v>20</v>
      </c>
      <c r="L94">
        <v>94000000</v>
      </c>
      <c r="M94">
        <v>2003</v>
      </c>
      <c r="N94">
        <v>8.1999999999999993</v>
      </c>
      <c r="O94">
        <f>'CLEAN DATA'!$D94-'CLEAN DATA'!$L94</f>
        <v>286838870</v>
      </c>
    </row>
    <row r="95" spans="1:15" ht="14.25" customHeight="1">
      <c r="A95" s="5" t="s">
        <v>325</v>
      </c>
      <c r="B95">
        <v>205</v>
      </c>
      <c r="C95">
        <v>135</v>
      </c>
      <c r="D95">
        <v>170708996</v>
      </c>
      <c r="E95" s="5" t="s">
        <v>326</v>
      </c>
      <c r="F95" s="5" t="s">
        <v>327</v>
      </c>
      <c r="G95" s="5" t="s">
        <v>328</v>
      </c>
      <c r="H95">
        <v>610568</v>
      </c>
      <c r="I95">
        <v>1171</v>
      </c>
      <c r="J95" s="5" t="s">
        <v>19</v>
      </c>
      <c r="K95" s="5" t="s">
        <v>20</v>
      </c>
      <c r="L95">
        <v>58000000</v>
      </c>
      <c r="M95">
        <v>2001</v>
      </c>
      <c r="N95">
        <v>8.1999999999999993</v>
      </c>
      <c r="O95">
        <f>'CLEAN DATA'!$D95-'CLEAN DATA'!$L95</f>
        <v>112708996</v>
      </c>
    </row>
    <row r="96" spans="1:15" ht="14.25" customHeight="1">
      <c r="A96" s="5" t="s">
        <v>70</v>
      </c>
      <c r="B96">
        <v>133</v>
      </c>
      <c r="C96">
        <v>178</v>
      </c>
      <c r="D96">
        <v>42438300</v>
      </c>
      <c r="E96" s="5" t="s">
        <v>71</v>
      </c>
      <c r="F96" s="5" t="s">
        <v>28</v>
      </c>
      <c r="G96" s="5" t="s">
        <v>329</v>
      </c>
      <c r="H96">
        <v>333542</v>
      </c>
      <c r="I96">
        <v>533</v>
      </c>
      <c r="J96" s="5" t="s">
        <v>19</v>
      </c>
      <c r="K96" s="5" t="s">
        <v>20</v>
      </c>
      <c r="L96">
        <v>52000000</v>
      </c>
      <c r="M96">
        <v>1995</v>
      </c>
      <c r="N96">
        <v>8.1999999999999993</v>
      </c>
      <c r="O96">
        <f>'CLEAN DATA'!$D96-'CLEAN DATA'!$L96</f>
        <v>-9561700</v>
      </c>
    </row>
    <row r="97" spans="1:15" ht="14.25" customHeight="1">
      <c r="A97" s="5" t="s">
        <v>330</v>
      </c>
      <c r="B97">
        <v>525</v>
      </c>
      <c r="C97">
        <v>132</v>
      </c>
      <c r="D97">
        <v>70496802</v>
      </c>
      <c r="E97" s="5" t="s">
        <v>331</v>
      </c>
      <c r="F97" s="5" t="s">
        <v>332</v>
      </c>
      <c r="G97" s="5" t="s">
        <v>333</v>
      </c>
      <c r="H97">
        <v>791783</v>
      </c>
      <c r="I97">
        <v>2042</v>
      </c>
      <c r="J97" s="5" t="s">
        <v>19</v>
      </c>
      <c r="K97" s="5" t="s">
        <v>20</v>
      </c>
      <c r="L97">
        <v>54000000</v>
      </c>
      <c r="M97">
        <v>2005</v>
      </c>
      <c r="N97">
        <v>8.1999999999999993</v>
      </c>
      <c r="O97">
        <f>'CLEAN DATA'!$D97-'CLEAN DATA'!$L97</f>
        <v>16496802</v>
      </c>
    </row>
    <row r="98" spans="1:15" ht="14.25" customHeight="1">
      <c r="A98" s="5" t="s">
        <v>334</v>
      </c>
      <c r="B98">
        <v>297</v>
      </c>
      <c r="C98">
        <v>109</v>
      </c>
      <c r="D98">
        <v>13782838</v>
      </c>
      <c r="E98" s="5" t="s">
        <v>335</v>
      </c>
      <c r="F98" s="5" t="s">
        <v>336</v>
      </c>
      <c r="G98" s="5" t="s">
        <v>337</v>
      </c>
      <c r="H98">
        <v>258078</v>
      </c>
      <c r="I98">
        <v>911</v>
      </c>
      <c r="J98" s="5" t="s">
        <v>19</v>
      </c>
      <c r="K98" s="5" t="s">
        <v>20</v>
      </c>
      <c r="L98">
        <v>15000000</v>
      </c>
      <c r="M98">
        <v>1982</v>
      </c>
      <c r="N98">
        <v>8.1999999999999993</v>
      </c>
      <c r="O98">
        <f>'CLEAN DATA'!$D98-'CLEAN DATA'!$L98</f>
        <v>-1217162</v>
      </c>
    </row>
    <row r="99" spans="1:15" ht="14.25" customHeight="1">
      <c r="A99" s="5" t="s">
        <v>338</v>
      </c>
      <c r="B99">
        <v>233</v>
      </c>
      <c r="C99">
        <v>131</v>
      </c>
      <c r="D99">
        <v>81350242</v>
      </c>
      <c r="E99" s="5" t="s">
        <v>114</v>
      </c>
      <c r="F99" s="5" t="s">
        <v>339</v>
      </c>
      <c r="G99" s="5" t="s">
        <v>340</v>
      </c>
      <c r="H99">
        <v>592582</v>
      </c>
      <c r="I99">
        <v>722</v>
      </c>
      <c r="J99" s="5" t="s">
        <v>19</v>
      </c>
      <c r="K99" s="5" t="s">
        <v>20</v>
      </c>
      <c r="L99">
        <v>28000000</v>
      </c>
      <c r="M99">
        <v>1988</v>
      </c>
      <c r="N99">
        <v>8.1999999999999993</v>
      </c>
      <c r="O99">
        <f>'CLEAN DATA'!$D99-'CLEAN DATA'!$L99</f>
        <v>53350242</v>
      </c>
    </row>
    <row r="100" spans="1:15" ht="14.25" customHeight="1">
      <c r="A100" s="5" t="s">
        <v>117</v>
      </c>
      <c r="B100">
        <v>302</v>
      </c>
      <c r="C100">
        <v>117</v>
      </c>
      <c r="D100">
        <v>27000000</v>
      </c>
      <c r="E100" s="5" t="s">
        <v>341</v>
      </c>
      <c r="F100" s="5" t="s">
        <v>63</v>
      </c>
      <c r="G100" s="5" t="s">
        <v>342</v>
      </c>
      <c r="H100">
        <v>461609</v>
      </c>
      <c r="I100">
        <v>1168</v>
      </c>
      <c r="J100" s="5" t="s">
        <v>19</v>
      </c>
      <c r="K100" s="5" t="s">
        <v>20</v>
      </c>
      <c r="L100">
        <v>28000000</v>
      </c>
      <c r="M100">
        <v>1982</v>
      </c>
      <c r="N100">
        <v>8.1999999999999993</v>
      </c>
      <c r="O100">
        <f>'CLEAN DATA'!$D100-'CLEAN DATA'!$L100</f>
        <v>-1000000</v>
      </c>
    </row>
    <row r="101" spans="1:15" ht="14.25" customHeight="1">
      <c r="A101" s="5" t="s">
        <v>43</v>
      </c>
      <c r="B101">
        <v>366</v>
      </c>
      <c r="C101">
        <v>116</v>
      </c>
      <c r="D101">
        <v>148085755</v>
      </c>
      <c r="E101" s="5" t="s">
        <v>54</v>
      </c>
      <c r="F101" s="5" t="s">
        <v>43</v>
      </c>
      <c r="G101" s="5" t="s">
        <v>343</v>
      </c>
      <c r="H101">
        <v>561773</v>
      </c>
      <c r="I101">
        <v>871</v>
      </c>
      <c r="J101" s="5" t="s">
        <v>19</v>
      </c>
      <c r="K101" s="5" t="s">
        <v>20</v>
      </c>
      <c r="L101">
        <v>33000000</v>
      </c>
      <c r="M101">
        <v>2008</v>
      </c>
      <c r="N101">
        <v>8.1999999999999993</v>
      </c>
      <c r="O101">
        <f>'CLEAN DATA'!$D101-'CLEAN DATA'!$L101</f>
        <v>115085755</v>
      </c>
    </row>
    <row r="102" spans="1:15" ht="14.25" customHeight="1">
      <c r="A102" s="5" t="s">
        <v>344</v>
      </c>
      <c r="B102">
        <v>317</v>
      </c>
      <c r="C102">
        <v>140</v>
      </c>
      <c r="D102">
        <v>13651662</v>
      </c>
      <c r="E102" s="5" t="s">
        <v>345</v>
      </c>
      <c r="F102" s="5" t="s">
        <v>115</v>
      </c>
      <c r="G102" s="5" t="s">
        <v>346</v>
      </c>
      <c r="H102">
        <v>332276</v>
      </c>
      <c r="I102">
        <v>514</v>
      </c>
      <c r="J102" s="5" t="s">
        <v>19</v>
      </c>
      <c r="K102" s="5" t="s">
        <v>20</v>
      </c>
      <c r="L102">
        <v>25000000</v>
      </c>
      <c r="M102">
        <v>2011</v>
      </c>
      <c r="N102">
        <v>8.1999999999999993</v>
      </c>
      <c r="O102">
        <f>'CLEAN DATA'!$D102-'CLEAN DATA'!$L102</f>
        <v>-11348338</v>
      </c>
    </row>
    <row r="103" spans="1:15" ht="14.25" customHeight="1">
      <c r="A103" s="5" t="s">
        <v>100</v>
      </c>
      <c r="B103">
        <v>212</v>
      </c>
      <c r="C103">
        <v>119</v>
      </c>
      <c r="D103">
        <v>4710455</v>
      </c>
      <c r="E103" s="5" t="s">
        <v>101</v>
      </c>
      <c r="F103" s="5" t="s">
        <v>26</v>
      </c>
      <c r="G103" s="5" t="s">
        <v>347</v>
      </c>
      <c r="H103">
        <v>214091</v>
      </c>
      <c r="I103">
        <v>330</v>
      </c>
      <c r="J103" s="5" t="s">
        <v>87</v>
      </c>
      <c r="K103" s="5" t="s">
        <v>88</v>
      </c>
      <c r="L103">
        <v>24000000</v>
      </c>
      <c r="M103">
        <v>2004</v>
      </c>
      <c r="N103">
        <v>8.1999999999999993</v>
      </c>
      <c r="O103">
        <f>'CLEAN DATA'!$D103-'CLEAN DATA'!$L103</f>
        <v>-19289545</v>
      </c>
    </row>
    <row r="104" spans="1:15" ht="14.25" customHeight="1">
      <c r="A104" s="5" t="s">
        <v>348</v>
      </c>
      <c r="B104">
        <v>274</v>
      </c>
      <c r="C104">
        <v>148</v>
      </c>
      <c r="D104">
        <v>18352454</v>
      </c>
      <c r="E104" s="5" t="s">
        <v>349</v>
      </c>
      <c r="F104" s="5" t="s">
        <v>350</v>
      </c>
      <c r="G104" s="5" t="s">
        <v>351</v>
      </c>
      <c r="H104">
        <v>426359</v>
      </c>
      <c r="I104">
        <v>760</v>
      </c>
      <c r="J104" s="5" t="s">
        <v>19</v>
      </c>
      <c r="K104" s="5" t="s">
        <v>20</v>
      </c>
      <c r="L104">
        <v>15000000</v>
      </c>
      <c r="M104">
        <v>2007</v>
      </c>
      <c r="N104">
        <v>8.1999999999999993</v>
      </c>
      <c r="O104">
        <f>'CLEAN DATA'!$D104-'CLEAN DATA'!$L104</f>
        <v>3352454</v>
      </c>
    </row>
    <row r="105" spans="1:15" ht="14.25" customHeight="1">
      <c r="A105" s="5" t="s">
        <v>352</v>
      </c>
      <c r="B105">
        <v>406</v>
      </c>
      <c r="C105">
        <v>112</v>
      </c>
      <c r="D105">
        <v>37623143</v>
      </c>
      <c r="E105" s="5" t="s">
        <v>353</v>
      </c>
      <c r="F105" s="5" t="s">
        <v>354</v>
      </c>
      <c r="G105" s="5" t="s">
        <v>355</v>
      </c>
      <c r="H105">
        <v>467234</v>
      </c>
      <c r="I105">
        <v>1083</v>
      </c>
      <c r="J105" s="5" t="s">
        <v>356</v>
      </c>
      <c r="K105" s="5" t="s">
        <v>357</v>
      </c>
      <c r="L105">
        <v>13500000</v>
      </c>
      <c r="M105">
        <v>2006</v>
      </c>
      <c r="N105">
        <v>8.1999999999999993</v>
      </c>
      <c r="O105">
        <f>'CLEAN DATA'!$D105-'CLEAN DATA'!$L105</f>
        <v>24123143</v>
      </c>
    </row>
    <row r="106" spans="1:15" ht="14.25" customHeight="1">
      <c r="A106" s="5" t="s">
        <v>358</v>
      </c>
      <c r="B106">
        <v>249</v>
      </c>
      <c r="C106">
        <v>117</v>
      </c>
      <c r="D106">
        <v>17439163</v>
      </c>
      <c r="E106" s="5" t="s">
        <v>280</v>
      </c>
      <c r="F106" s="5" t="s">
        <v>359</v>
      </c>
      <c r="G106" s="5" t="s">
        <v>360</v>
      </c>
      <c r="H106">
        <v>537419</v>
      </c>
      <c r="I106">
        <v>1028</v>
      </c>
      <c r="J106" s="5" t="s">
        <v>19</v>
      </c>
      <c r="K106" s="5" t="s">
        <v>20</v>
      </c>
      <c r="L106">
        <v>15000000</v>
      </c>
      <c r="M106">
        <v>1998</v>
      </c>
      <c r="N106">
        <v>8.1999999999999993</v>
      </c>
      <c r="O106">
        <f>'CLEAN DATA'!$D106-'CLEAN DATA'!$L106</f>
        <v>2439163</v>
      </c>
    </row>
    <row r="107" spans="1:15" ht="14.25" customHeight="1">
      <c r="A107" s="5" t="s">
        <v>361</v>
      </c>
      <c r="B107">
        <v>226</v>
      </c>
      <c r="C107">
        <v>139</v>
      </c>
      <c r="D107">
        <v>6857096</v>
      </c>
      <c r="E107" s="5" t="s">
        <v>362</v>
      </c>
      <c r="F107" s="5" t="s">
        <v>363</v>
      </c>
      <c r="G107" s="5" t="s">
        <v>364</v>
      </c>
      <c r="H107">
        <v>80429</v>
      </c>
      <c r="I107">
        <v>156</v>
      </c>
      <c r="J107" s="5" t="s">
        <v>192</v>
      </c>
      <c r="K107" s="5" t="s">
        <v>365</v>
      </c>
      <c r="L107">
        <v>6800000</v>
      </c>
      <c r="M107">
        <v>2010</v>
      </c>
      <c r="N107">
        <v>8.1999999999999993</v>
      </c>
      <c r="O107">
        <f>'CLEAN DATA'!$D107-'CLEAN DATA'!$L107</f>
        <v>57096</v>
      </c>
    </row>
    <row r="108" spans="1:15" ht="14.25" customHeight="1">
      <c r="A108" s="5" t="s">
        <v>366</v>
      </c>
      <c r="B108">
        <v>157</v>
      </c>
      <c r="C108">
        <v>226</v>
      </c>
      <c r="D108">
        <v>198655278</v>
      </c>
      <c r="E108" s="5" t="s">
        <v>367</v>
      </c>
      <c r="F108" s="5" t="s">
        <v>368</v>
      </c>
      <c r="G108" s="5" t="s">
        <v>369</v>
      </c>
      <c r="H108">
        <v>215340</v>
      </c>
      <c r="I108">
        <v>706</v>
      </c>
      <c r="J108" s="5" t="s">
        <v>19</v>
      </c>
      <c r="K108" s="5" t="s">
        <v>20</v>
      </c>
      <c r="L108">
        <v>3977000</v>
      </c>
      <c r="M108">
        <v>1939</v>
      </c>
      <c r="N108">
        <v>8.1999999999999993</v>
      </c>
      <c r="O108">
        <f>'CLEAN DATA'!$D108-'CLEAN DATA'!$L108</f>
        <v>194678278</v>
      </c>
    </row>
    <row r="109" spans="1:15" ht="14.25" customHeight="1">
      <c r="A109" s="5" t="s">
        <v>370</v>
      </c>
      <c r="B109">
        <v>262</v>
      </c>
      <c r="C109">
        <v>129</v>
      </c>
      <c r="D109">
        <v>20167424</v>
      </c>
      <c r="E109" s="5" t="s">
        <v>223</v>
      </c>
      <c r="F109" s="5" t="s">
        <v>371</v>
      </c>
      <c r="G109" s="5" t="s">
        <v>372</v>
      </c>
      <c r="H109">
        <v>131831</v>
      </c>
      <c r="I109">
        <v>231</v>
      </c>
      <c r="J109" s="5" t="s">
        <v>356</v>
      </c>
      <c r="K109" s="5" t="s">
        <v>373</v>
      </c>
      <c r="L109">
        <v>2000000</v>
      </c>
      <c r="M109">
        <v>2009</v>
      </c>
      <c r="N109">
        <v>8.1999999999999993</v>
      </c>
      <c r="O109">
        <f>'CLEAN DATA'!$D109-'CLEAN DATA'!$L109</f>
        <v>18167424</v>
      </c>
    </row>
    <row r="110" spans="1:15" ht="14.25" customHeight="1">
      <c r="A110" s="5" t="s">
        <v>374</v>
      </c>
      <c r="B110">
        <v>134</v>
      </c>
      <c r="C110">
        <v>94</v>
      </c>
      <c r="D110">
        <v>16501785</v>
      </c>
      <c r="E110" s="5" t="s">
        <v>54</v>
      </c>
      <c r="F110" s="5" t="s">
        <v>375</v>
      </c>
      <c r="G110" s="5" t="s">
        <v>376</v>
      </c>
      <c r="H110">
        <v>469561</v>
      </c>
      <c r="I110">
        <v>514</v>
      </c>
      <c r="J110" s="5" t="s">
        <v>19</v>
      </c>
      <c r="K110" s="5" t="s">
        <v>155</v>
      </c>
      <c r="L110">
        <v>3500000</v>
      </c>
      <c r="M110">
        <v>1996</v>
      </c>
      <c r="N110">
        <v>8.1999999999999993</v>
      </c>
      <c r="O110">
        <f>'CLEAN DATA'!$D110-'CLEAN DATA'!$L110</f>
        <v>13001785</v>
      </c>
    </row>
    <row r="111" spans="1:15" ht="14.25" customHeight="1">
      <c r="A111" s="5" t="s">
        <v>210</v>
      </c>
      <c r="B111">
        <v>122</v>
      </c>
      <c r="C111">
        <v>161</v>
      </c>
      <c r="D111">
        <v>27200000</v>
      </c>
      <c r="E111" s="5" t="s">
        <v>247</v>
      </c>
      <c r="F111" s="5" t="s">
        <v>377</v>
      </c>
      <c r="G111" s="5" t="s">
        <v>378</v>
      </c>
      <c r="H111">
        <v>149444</v>
      </c>
      <c r="I111">
        <v>273</v>
      </c>
      <c r="J111" s="5" t="s">
        <v>19</v>
      </c>
      <c r="K111" s="5" t="s">
        <v>155</v>
      </c>
      <c r="L111">
        <v>3000000</v>
      </c>
      <c r="M111">
        <v>1957</v>
      </c>
      <c r="N111">
        <v>8.1999999999999993</v>
      </c>
      <c r="O111">
        <f>'CLEAN DATA'!$D111-'CLEAN DATA'!$L111</f>
        <v>24200000</v>
      </c>
    </row>
    <row r="112" spans="1:15" ht="14.25" customHeight="1">
      <c r="A112" s="5" t="s">
        <v>279</v>
      </c>
      <c r="B112">
        <v>116</v>
      </c>
      <c r="C112">
        <v>120</v>
      </c>
      <c r="D112">
        <v>3650677</v>
      </c>
      <c r="E112" s="5" t="s">
        <v>280</v>
      </c>
      <c r="F112" s="5" t="s">
        <v>281</v>
      </c>
      <c r="G112" s="5" t="s">
        <v>379</v>
      </c>
      <c r="H112">
        <v>414976</v>
      </c>
      <c r="I112">
        <v>523</v>
      </c>
      <c r="J112" s="5" t="s">
        <v>19</v>
      </c>
      <c r="K112" s="5" t="s">
        <v>155</v>
      </c>
      <c r="L112">
        <v>960000</v>
      </c>
      <c r="M112">
        <v>1998</v>
      </c>
      <c r="N112">
        <v>8.1999999999999993</v>
      </c>
      <c r="O112">
        <f>'CLEAN DATA'!$D112-'CLEAN DATA'!$L112</f>
        <v>2690677</v>
      </c>
    </row>
    <row r="113" spans="1:15" ht="14.25" hidden="1" customHeight="1">
      <c r="A113" s="5" t="s">
        <v>380</v>
      </c>
      <c r="B113">
        <v>248</v>
      </c>
      <c r="C113">
        <v>96</v>
      </c>
      <c r="D113">
        <v>484221</v>
      </c>
      <c r="E113" s="5" t="s">
        <v>381</v>
      </c>
      <c r="F113" s="5" t="s">
        <v>382</v>
      </c>
      <c r="G113" s="5" t="s">
        <v>383</v>
      </c>
      <c r="H113">
        <v>23836</v>
      </c>
      <c r="I113">
        <v>107</v>
      </c>
      <c r="J113" s="5" t="s">
        <v>384</v>
      </c>
      <c r="K113" s="5" t="s">
        <v>155</v>
      </c>
      <c r="L113">
        <v>1000000</v>
      </c>
      <c r="M113">
        <v>2012</v>
      </c>
      <c r="N113">
        <v>8.1999999999999993</v>
      </c>
      <c r="O113">
        <f>'CLEAN DATA'!$D113-'CLEAN DATA'!$L113</f>
        <v>-515779</v>
      </c>
    </row>
    <row r="114" spans="1:15" ht="14.25" customHeight="1">
      <c r="A114" s="5" t="s">
        <v>385</v>
      </c>
      <c r="B114">
        <v>134</v>
      </c>
      <c r="C114">
        <v>108</v>
      </c>
      <c r="D114">
        <v>9600000</v>
      </c>
      <c r="E114" s="5" t="s">
        <v>386</v>
      </c>
      <c r="F114" s="5" t="s">
        <v>387</v>
      </c>
      <c r="G114" s="5" t="s">
        <v>388</v>
      </c>
      <c r="H114">
        <v>100890</v>
      </c>
      <c r="I114">
        <v>281</v>
      </c>
      <c r="J114" s="5" t="s">
        <v>19</v>
      </c>
      <c r="K114" s="5" t="s">
        <v>20</v>
      </c>
      <c r="L114">
        <v>910000</v>
      </c>
      <c r="M114">
        <v>1954</v>
      </c>
      <c r="N114">
        <v>8.1999999999999993</v>
      </c>
      <c r="O114">
        <f>'CLEAN DATA'!$D114-'CLEAN DATA'!$L114</f>
        <v>8690000</v>
      </c>
    </row>
    <row r="115" spans="1:15" ht="14.25" customHeight="1">
      <c r="A115" s="5" t="s">
        <v>389</v>
      </c>
      <c r="B115">
        <v>703</v>
      </c>
      <c r="C115">
        <v>173</v>
      </c>
      <c r="D115">
        <v>623279547</v>
      </c>
      <c r="E115" s="5" t="s">
        <v>205</v>
      </c>
      <c r="F115" s="5" t="s">
        <v>390</v>
      </c>
      <c r="G115" s="5" t="s">
        <v>391</v>
      </c>
      <c r="H115">
        <v>995415</v>
      </c>
      <c r="I115">
        <v>1722</v>
      </c>
      <c r="J115" s="5" t="s">
        <v>19</v>
      </c>
      <c r="K115" s="5" t="s">
        <v>20</v>
      </c>
      <c r="L115">
        <v>220000000</v>
      </c>
      <c r="M115">
        <v>2012</v>
      </c>
      <c r="N115">
        <v>8.1</v>
      </c>
      <c r="O115">
        <f>'CLEAN DATA'!$D115-'CLEAN DATA'!$L115</f>
        <v>403279547</v>
      </c>
    </row>
    <row r="116" spans="1:15" ht="14.25" customHeight="1">
      <c r="A116" s="5" t="s">
        <v>392</v>
      </c>
      <c r="B116">
        <v>653</v>
      </c>
      <c r="C116">
        <v>121</v>
      </c>
      <c r="D116">
        <v>333130696</v>
      </c>
      <c r="E116" s="5" t="s">
        <v>205</v>
      </c>
      <c r="F116" s="5" t="s">
        <v>393</v>
      </c>
      <c r="G116" s="5" t="s">
        <v>394</v>
      </c>
      <c r="H116">
        <v>682155</v>
      </c>
      <c r="I116">
        <v>1097</v>
      </c>
      <c r="J116" s="5" t="s">
        <v>19</v>
      </c>
      <c r="K116" s="5" t="s">
        <v>20</v>
      </c>
      <c r="L116">
        <v>170000000</v>
      </c>
      <c r="M116">
        <v>2014</v>
      </c>
      <c r="N116">
        <v>8.1</v>
      </c>
      <c r="O116">
        <f>'CLEAN DATA'!$D116-'CLEAN DATA'!$L116</f>
        <v>163130696</v>
      </c>
    </row>
    <row r="117" spans="1:15" ht="14.25" customHeight="1">
      <c r="A117" s="5" t="s">
        <v>395</v>
      </c>
      <c r="B117">
        <v>739</v>
      </c>
      <c r="C117">
        <v>120</v>
      </c>
      <c r="D117">
        <v>153629485</v>
      </c>
      <c r="E117" s="5" t="s">
        <v>47</v>
      </c>
      <c r="F117" s="5" t="s">
        <v>115</v>
      </c>
      <c r="G117" s="5" t="s">
        <v>396</v>
      </c>
      <c r="H117">
        <v>552503</v>
      </c>
      <c r="I117">
        <v>1588</v>
      </c>
      <c r="J117" s="5" t="s">
        <v>19</v>
      </c>
      <c r="K117" s="5" t="s">
        <v>397</v>
      </c>
      <c r="L117">
        <v>150000000</v>
      </c>
      <c r="M117">
        <v>2015</v>
      </c>
      <c r="N117">
        <v>8.1</v>
      </c>
      <c r="O117">
        <f>'CLEAN DATA'!$D117-'CLEAN DATA'!$L117</f>
        <v>3629485</v>
      </c>
    </row>
    <row r="118" spans="1:15" ht="14.25" customHeight="1">
      <c r="A118" s="5" t="s">
        <v>398</v>
      </c>
      <c r="B118">
        <v>556</v>
      </c>
      <c r="C118">
        <v>156</v>
      </c>
      <c r="D118">
        <v>183635922</v>
      </c>
      <c r="E118" s="5" t="s">
        <v>399</v>
      </c>
      <c r="F118" s="5" t="s">
        <v>48</v>
      </c>
      <c r="G118" s="5" t="s">
        <v>400</v>
      </c>
      <c r="H118">
        <v>406020</v>
      </c>
      <c r="I118">
        <v>1188</v>
      </c>
      <c r="J118" s="5" t="s">
        <v>19</v>
      </c>
      <c r="K118" s="5" t="s">
        <v>20</v>
      </c>
      <c r="L118">
        <v>135000000</v>
      </c>
      <c r="M118">
        <v>2015</v>
      </c>
      <c r="N118">
        <v>8.1</v>
      </c>
      <c r="O118">
        <f>'CLEAN DATA'!$D118-'CLEAN DATA'!$L118</f>
        <v>48635922</v>
      </c>
    </row>
    <row r="119" spans="1:15" ht="14.25" customHeight="1">
      <c r="A119" s="5" t="s">
        <v>401</v>
      </c>
      <c r="B119">
        <v>329</v>
      </c>
      <c r="C119">
        <v>115</v>
      </c>
      <c r="D119">
        <v>227137090</v>
      </c>
      <c r="E119" s="5" t="s">
        <v>402</v>
      </c>
      <c r="F119" s="5" t="s">
        <v>403</v>
      </c>
      <c r="G119" s="5" t="s">
        <v>404</v>
      </c>
      <c r="H119">
        <v>491077</v>
      </c>
      <c r="I119">
        <v>820</v>
      </c>
      <c r="J119" s="5" t="s">
        <v>19</v>
      </c>
      <c r="K119" s="5" t="s">
        <v>20</v>
      </c>
      <c r="L119">
        <v>110000000</v>
      </c>
      <c r="M119">
        <v>2007</v>
      </c>
      <c r="N119">
        <v>8.1</v>
      </c>
      <c r="O119">
        <f>'CLEAN DATA'!$D119-'CLEAN DATA'!$L119</f>
        <v>117137090</v>
      </c>
    </row>
    <row r="120" spans="1:15" ht="14.25" customHeight="1">
      <c r="A120" s="5" t="s">
        <v>405</v>
      </c>
      <c r="B120">
        <v>271</v>
      </c>
      <c r="C120">
        <v>143</v>
      </c>
      <c r="D120">
        <v>305388685</v>
      </c>
      <c r="E120" s="5" t="s">
        <v>250</v>
      </c>
      <c r="F120" s="5" t="s">
        <v>406</v>
      </c>
      <c r="G120" s="5" t="s">
        <v>407</v>
      </c>
      <c r="H120">
        <v>809474</v>
      </c>
      <c r="I120">
        <v>2113</v>
      </c>
      <c r="J120" s="5" t="s">
        <v>19</v>
      </c>
      <c r="K120" s="5" t="s">
        <v>20</v>
      </c>
      <c r="L120">
        <v>140000000</v>
      </c>
      <c r="M120">
        <v>2003</v>
      </c>
      <c r="N120">
        <v>8.1</v>
      </c>
      <c r="O120">
        <f>'CLEAN DATA'!$D120-'CLEAN DATA'!$L120</f>
        <v>165388685</v>
      </c>
    </row>
    <row r="121" spans="1:15" ht="14.25" customHeight="1">
      <c r="A121" s="5" t="s">
        <v>240</v>
      </c>
      <c r="B121">
        <v>250</v>
      </c>
      <c r="C121">
        <v>92</v>
      </c>
      <c r="D121">
        <v>289907418</v>
      </c>
      <c r="E121" s="5" t="s">
        <v>238</v>
      </c>
      <c r="F121" s="5" t="s">
        <v>408</v>
      </c>
      <c r="G121" s="5" t="s">
        <v>409</v>
      </c>
      <c r="H121">
        <v>585659</v>
      </c>
      <c r="I121">
        <v>593</v>
      </c>
      <c r="J121" s="5" t="s">
        <v>19</v>
      </c>
      <c r="K121" s="5" t="s">
        <v>20</v>
      </c>
      <c r="L121">
        <v>115000000</v>
      </c>
      <c r="M121">
        <v>2001</v>
      </c>
      <c r="N121">
        <v>8.1</v>
      </c>
      <c r="O121">
        <f>'CLEAN DATA'!$D121-'CLEAN DATA'!$L121</f>
        <v>174907418</v>
      </c>
    </row>
    <row r="122" spans="1:15" ht="14.25" customHeight="1">
      <c r="A122" s="5" t="s">
        <v>117</v>
      </c>
      <c r="B122">
        <v>568</v>
      </c>
      <c r="C122">
        <v>151</v>
      </c>
      <c r="D122">
        <v>228430993</v>
      </c>
      <c r="E122" s="5" t="s">
        <v>89</v>
      </c>
      <c r="F122" s="5" t="s">
        <v>403</v>
      </c>
      <c r="G122" s="5" t="s">
        <v>410</v>
      </c>
      <c r="H122">
        <v>472488</v>
      </c>
      <c r="I122">
        <v>1023</v>
      </c>
      <c r="J122" s="5" t="s">
        <v>19</v>
      </c>
      <c r="K122" s="5" t="s">
        <v>20</v>
      </c>
      <c r="L122">
        <v>108000000</v>
      </c>
      <c r="M122">
        <v>2015</v>
      </c>
      <c r="N122">
        <v>8.1</v>
      </c>
      <c r="O122">
        <f>'CLEAN DATA'!$D122-'CLEAN DATA'!$L122</f>
        <v>120430993</v>
      </c>
    </row>
    <row r="123" spans="1:15" ht="14.25" customHeight="1">
      <c r="A123" s="5" t="s">
        <v>70</v>
      </c>
      <c r="B123">
        <v>490</v>
      </c>
      <c r="C123">
        <v>138</v>
      </c>
      <c r="D123">
        <v>127968405</v>
      </c>
      <c r="E123" s="5" t="s">
        <v>156</v>
      </c>
      <c r="F123" s="5" t="s">
        <v>48</v>
      </c>
      <c r="G123" s="5" t="s">
        <v>411</v>
      </c>
      <c r="H123">
        <v>786092</v>
      </c>
      <c r="I123">
        <v>964</v>
      </c>
      <c r="J123" s="5" t="s">
        <v>19</v>
      </c>
      <c r="K123" s="5" t="s">
        <v>20</v>
      </c>
      <c r="L123">
        <v>80000000</v>
      </c>
      <c r="M123">
        <v>2010</v>
      </c>
      <c r="N123">
        <v>8.1</v>
      </c>
      <c r="O123">
        <f>'CLEAN DATA'!$D123-'CLEAN DATA'!$L123</f>
        <v>47968405</v>
      </c>
    </row>
    <row r="124" spans="1:15" ht="14.25" customHeight="1">
      <c r="A124" s="5" t="s">
        <v>34</v>
      </c>
      <c r="B124">
        <v>308</v>
      </c>
      <c r="C124">
        <v>127</v>
      </c>
      <c r="D124">
        <v>356784000</v>
      </c>
      <c r="E124" s="5" t="s">
        <v>412</v>
      </c>
      <c r="F124" s="5" t="s">
        <v>413</v>
      </c>
      <c r="G124" s="5" t="s">
        <v>414</v>
      </c>
      <c r="H124">
        <v>613473</v>
      </c>
      <c r="I124">
        <v>895</v>
      </c>
      <c r="J124" s="5" t="s">
        <v>19</v>
      </c>
      <c r="K124" s="5" t="s">
        <v>20</v>
      </c>
      <c r="L124">
        <v>63000000</v>
      </c>
      <c r="M124">
        <v>1993</v>
      </c>
      <c r="N124">
        <v>8.1</v>
      </c>
      <c r="O124">
        <f>'CLEAN DATA'!$D124-'CLEAN DATA'!$L124</f>
        <v>293784000</v>
      </c>
    </row>
    <row r="125" spans="1:15" ht="14.25" customHeight="1">
      <c r="A125" s="5" t="s">
        <v>53</v>
      </c>
      <c r="B125">
        <v>568</v>
      </c>
      <c r="C125">
        <v>149</v>
      </c>
      <c r="D125">
        <v>167735396</v>
      </c>
      <c r="E125" s="5" t="s">
        <v>94</v>
      </c>
      <c r="F125" s="5" t="s">
        <v>415</v>
      </c>
      <c r="G125" s="5" t="s">
        <v>416</v>
      </c>
      <c r="H125">
        <v>569841</v>
      </c>
      <c r="I125">
        <v>1127</v>
      </c>
      <c r="J125" s="5" t="s">
        <v>19</v>
      </c>
      <c r="K125" s="5" t="s">
        <v>20</v>
      </c>
      <c r="L125">
        <v>61000000</v>
      </c>
      <c r="M125">
        <v>2014</v>
      </c>
      <c r="N125">
        <v>8.1</v>
      </c>
      <c r="O125">
        <f>'CLEAN DATA'!$D125-'CLEAN DATA'!$L125</f>
        <v>106735396</v>
      </c>
    </row>
    <row r="126" spans="1:15" ht="14.25" customHeight="1">
      <c r="A126" s="5" t="s">
        <v>417</v>
      </c>
      <c r="B126">
        <v>213</v>
      </c>
      <c r="C126">
        <v>103</v>
      </c>
      <c r="D126">
        <v>125603360</v>
      </c>
      <c r="E126" s="5" t="s">
        <v>418</v>
      </c>
      <c r="F126" s="5" t="s">
        <v>419</v>
      </c>
      <c r="G126" s="5" t="s">
        <v>420</v>
      </c>
      <c r="H126">
        <v>667983</v>
      </c>
      <c r="I126">
        <v>877</v>
      </c>
      <c r="J126" s="5" t="s">
        <v>19</v>
      </c>
      <c r="K126" s="5" t="s">
        <v>20</v>
      </c>
      <c r="L126">
        <v>60000000</v>
      </c>
      <c r="M126">
        <v>1998</v>
      </c>
      <c r="N126">
        <v>8.1</v>
      </c>
      <c r="O126">
        <f>'CLEAN DATA'!$D126-'CLEAN DATA'!$L126</f>
        <v>65603360</v>
      </c>
    </row>
    <row r="127" spans="1:15" ht="14.25" customHeight="1">
      <c r="A127" s="5" t="s">
        <v>389</v>
      </c>
      <c r="B127">
        <v>703</v>
      </c>
      <c r="C127">
        <v>173</v>
      </c>
      <c r="D127">
        <v>623279547</v>
      </c>
      <c r="E127" s="5" t="s">
        <v>205</v>
      </c>
      <c r="F127" s="5" t="s">
        <v>390</v>
      </c>
      <c r="G127" s="5" t="s">
        <v>391</v>
      </c>
      <c r="H127">
        <v>995415</v>
      </c>
      <c r="I127">
        <v>1722</v>
      </c>
      <c r="J127" s="5" t="s">
        <v>19</v>
      </c>
      <c r="K127" s="5" t="s">
        <v>20</v>
      </c>
      <c r="L127">
        <v>220000000</v>
      </c>
      <c r="M127">
        <v>2012</v>
      </c>
      <c r="N127">
        <v>8.1</v>
      </c>
      <c r="O127">
        <f>'CLEAN DATA'!$D127-'CLEAN DATA'!$L127</f>
        <v>403279547</v>
      </c>
    </row>
    <row r="128" spans="1:15" ht="14.25" customHeight="1">
      <c r="A128" s="5" t="s">
        <v>421</v>
      </c>
      <c r="B128">
        <v>579</v>
      </c>
      <c r="C128">
        <v>108</v>
      </c>
      <c r="D128">
        <v>363024263</v>
      </c>
      <c r="E128" s="5" t="s">
        <v>422</v>
      </c>
      <c r="F128" s="5" t="s">
        <v>423</v>
      </c>
      <c r="G128" s="5" t="s">
        <v>424</v>
      </c>
      <c r="H128">
        <v>479047</v>
      </c>
      <c r="I128">
        <v>1058</v>
      </c>
      <c r="J128" s="5" t="s">
        <v>19</v>
      </c>
      <c r="K128" s="5" t="s">
        <v>20</v>
      </c>
      <c r="L128">
        <v>58000000</v>
      </c>
      <c r="M128">
        <v>2016</v>
      </c>
      <c r="N128">
        <v>8.1</v>
      </c>
      <c r="O128">
        <f>'CLEAN DATA'!$D128-'CLEAN DATA'!$L128</f>
        <v>305024263</v>
      </c>
    </row>
    <row r="129" spans="1:15" ht="14.25" customHeight="1">
      <c r="A129" s="5" t="s">
        <v>38</v>
      </c>
      <c r="B129">
        <v>354</v>
      </c>
      <c r="C129">
        <v>111</v>
      </c>
      <c r="D129">
        <v>70098138</v>
      </c>
      <c r="E129" s="5" t="s">
        <v>425</v>
      </c>
      <c r="F129" s="5" t="s">
        <v>426</v>
      </c>
      <c r="G129" s="5" t="s">
        <v>427</v>
      </c>
      <c r="H129">
        <v>735784</v>
      </c>
      <c r="I129">
        <v>2105</v>
      </c>
      <c r="J129" s="5" t="s">
        <v>19</v>
      </c>
      <c r="K129" s="5" t="s">
        <v>20</v>
      </c>
      <c r="L129">
        <v>30000000</v>
      </c>
      <c r="M129">
        <v>2003</v>
      </c>
      <c r="N129">
        <v>8.1</v>
      </c>
      <c r="O129">
        <f>'CLEAN DATA'!$D129-'CLEAN DATA'!$L129</f>
        <v>40098138</v>
      </c>
    </row>
    <row r="130" spans="1:15" ht="14.25" customHeight="1">
      <c r="A130" s="5" t="s">
        <v>361</v>
      </c>
      <c r="B130">
        <v>454</v>
      </c>
      <c r="C130">
        <v>153</v>
      </c>
      <c r="D130">
        <v>60962878</v>
      </c>
      <c r="E130" s="5" t="s">
        <v>94</v>
      </c>
      <c r="F130" s="5" t="s">
        <v>428</v>
      </c>
      <c r="G130" s="5" t="s">
        <v>429</v>
      </c>
      <c r="H130">
        <v>383591</v>
      </c>
      <c r="I130">
        <v>620</v>
      </c>
      <c r="J130" s="5" t="s">
        <v>19</v>
      </c>
      <c r="K130" s="5" t="s">
        <v>20</v>
      </c>
      <c r="L130">
        <v>46000000</v>
      </c>
      <c r="M130">
        <v>2013</v>
      </c>
      <c r="N130">
        <v>8.1</v>
      </c>
      <c r="O130">
        <f>'CLEAN DATA'!$D130-'CLEAN DATA'!$L130</f>
        <v>14962878</v>
      </c>
    </row>
    <row r="131" spans="1:15" ht="14.25" customHeight="1">
      <c r="A131" s="5" t="s">
        <v>430</v>
      </c>
      <c r="B131">
        <v>234</v>
      </c>
      <c r="C131">
        <v>107</v>
      </c>
      <c r="D131">
        <v>293501675</v>
      </c>
      <c r="E131" s="5" t="s">
        <v>223</v>
      </c>
      <c r="F131" s="5" t="s">
        <v>39</v>
      </c>
      <c r="G131" s="5" t="s">
        <v>431</v>
      </c>
      <c r="H131">
        <v>704766</v>
      </c>
      <c r="I131">
        <v>2073</v>
      </c>
      <c r="J131" s="5" t="s">
        <v>19</v>
      </c>
      <c r="K131" s="5" t="s">
        <v>20</v>
      </c>
      <c r="L131">
        <v>40000000</v>
      </c>
      <c r="M131">
        <v>1999</v>
      </c>
      <c r="N131">
        <v>8.1</v>
      </c>
      <c r="O131">
        <f>'CLEAN DATA'!$D131-'CLEAN DATA'!$L131</f>
        <v>253501675</v>
      </c>
    </row>
    <row r="132" spans="1:15" ht="14.25" customHeight="1">
      <c r="A132" s="5" t="s">
        <v>432</v>
      </c>
      <c r="B132">
        <v>374</v>
      </c>
      <c r="C132">
        <v>147</v>
      </c>
      <c r="D132">
        <v>74098862</v>
      </c>
      <c r="E132" s="5" t="s">
        <v>433</v>
      </c>
      <c r="F132" s="5" t="s">
        <v>434</v>
      </c>
      <c r="G132" s="5" t="s">
        <v>435</v>
      </c>
      <c r="H132">
        <v>656640</v>
      </c>
      <c r="I132">
        <v>1732</v>
      </c>
      <c r="J132" s="5" t="s">
        <v>19</v>
      </c>
      <c r="K132" s="5" t="s">
        <v>20</v>
      </c>
      <c r="L132">
        <v>40000000</v>
      </c>
      <c r="M132">
        <v>2005</v>
      </c>
      <c r="N132">
        <v>8.1</v>
      </c>
      <c r="O132">
        <f>'CLEAN DATA'!$D132-'CLEAN DATA'!$L132</f>
        <v>34098862</v>
      </c>
    </row>
    <row r="133" spans="1:15" ht="14.25" customHeight="1">
      <c r="A133" s="5" t="s">
        <v>325</v>
      </c>
      <c r="B133">
        <v>393</v>
      </c>
      <c r="C133">
        <v>123</v>
      </c>
      <c r="D133">
        <v>26903709</v>
      </c>
      <c r="E133" s="5" t="s">
        <v>436</v>
      </c>
      <c r="F133" s="5" t="s">
        <v>390</v>
      </c>
      <c r="G133" s="5" t="s">
        <v>437</v>
      </c>
      <c r="H133">
        <v>312629</v>
      </c>
      <c r="I133">
        <v>475</v>
      </c>
      <c r="J133" s="5" t="s">
        <v>19</v>
      </c>
      <c r="K133" s="5" t="s">
        <v>155</v>
      </c>
      <c r="L133">
        <v>38000000</v>
      </c>
      <c r="M133">
        <v>2013</v>
      </c>
      <c r="N133">
        <v>8.1</v>
      </c>
      <c r="O133">
        <f>'CLEAN DATA'!$D133-'CLEAN DATA'!$L133</f>
        <v>-11096291</v>
      </c>
    </row>
    <row r="134" spans="1:15" ht="14.25" customHeight="1">
      <c r="A134" s="5" t="s">
        <v>438</v>
      </c>
      <c r="B134">
        <v>536</v>
      </c>
      <c r="C134">
        <v>99</v>
      </c>
      <c r="D134">
        <v>59073773</v>
      </c>
      <c r="E134" s="5" t="s">
        <v>439</v>
      </c>
      <c r="F134" s="5" t="s">
        <v>440</v>
      </c>
      <c r="G134" s="5" t="s">
        <v>441</v>
      </c>
      <c r="H134">
        <v>475518</v>
      </c>
      <c r="I134">
        <v>644</v>
      </c>
      <c r="J134" s="5" t="s">
        <v>19</v>
      </c>
      <c r="K134" s="5" t="s">
        <v>20</v>
      </c>
      <c r="L134">
        <v>25000000</v>
      </c>
      <c r="M134">
        <v>2014</v>
      </c>
      <c r="N134">
        <v>8.1</v>
      </c>
      <c r="O134">
        <f>'CLEAN DATA'!$D134-'CLEAN DATA'!$L134</f>
        <v>34073773</v>
      </c>
    </row>
    <row r="135" spans="1:15" ht="14.25" customHeight="1">
      <c r="A135" s="5" t="s">
        <v>43</v>
      </c>
      <c r="B135">
        <v>268</v>
      </c>
      <c r="C135">
        <v>132</v>
      </c>
      <c r="D135">
        <v>100422786</v>
      </c>
      <c r="E135" s="5" t="s">
        <v>345</v>
      </c>
      <c r="F135" s="5" t="s">
        <v>43</v>
      </c>
      <c r="G135" s="5" t="s">
        <v>442</v>
      </c>
      <c r="H135">
        <v>482064</v>
      </c>
      <c r="I135">
        <v>1106</v>
      </c>
      <c r="J135" s="5" t="s">
        <v>19</v>
      </c>
      <c r="K135" s="5" t="s">
        <v>20</v>
      </c>
      <c r="L135">
        <v>30000000</v>
      </c>
      <c r="M135">
        <v>2004</v>
      </c>
      <c r="N135">
        <v>8.1</v>
      </c>
      <c r="O135">
        <f>'CLEAN DATA'!$D135-'CLEAN DATA'!$L135</f>
        <v>70422786</v>
      </c>
    </row>
    <row r="136" spans="1:15" ht="14.25" customHeight="1">
      <c r="A136" s="5" t="s">
        <v>443</v>
      </c>
      <c r="B136">
        <v>373</v>
      </c>
      <c r="C136">
        <v>146</v>
      </c>
      <c r="D136">
        <v>169705587</v>
      </c>
      <c r="E136" s="5" t="s">
        <v>54</v>
      </c>
      <c r="F136" s="5" t="s">
        <v>444</v>
      </c>
      <c r="G136" s="5" t="s">
        <v>445</v>
      </c>
      <c r="H136">
        <v>318955</v>
      </c>
      <c r="I136">
        <v>460</v>
      </c>
      <c r="J136" s="5" t="s">
        <v>19</v>
      </c>
      <c r="K136" s="5" t="s">
        <v>20</v>
      </c>
      <c r="L136">
        <v>25000000</v>
      </c>
      <c r="M136">
        <v>2011</v>
      </c>
      <c r="N136">
        <v>8.1</v>
      </c>
      <c r="O136">
        <f>'CLEAN DATA'!$D136-'CLEAN DATA'!$L136</f>
        <v>144705587</v>
      </c>
    </row>
    <row r="137" spans="1:15" ht="14.25" customHeight="1">
      <c r="A137" s="5" t="s">
        <v>446</v>
      </c>
      <c r="B137">
        <v>488</v>
      </c>
      <c r="C137">
        <v>122</v>
      </c>
      <c r="D137">
        <v>74273505</v>
      </c>
      <c r="E137" s="5" t="s">
        <v>126</v>
      </c>
      <c r="F137" s="5" t="s">
        <v>375</v>
      </c>
      <c r="G137" s="5" t="s">
        <v>447</v>
      </c>
      <c r="H137">
        <v>612060</v>
      </c>
      <c r="I137">
        <v>1518</v>
      </c>
      <c r="J137" s="5" t="s">
        <v>19</v>
      </c>
      <c r="K137" s="5" t="s">
        <v>20</v>
      </c>
      <c r="L137">
        <v>25000000</v>
      </c>
      <c r="M137">
        <v>2007</v>
      </c>
      <c r="N137">
        <v>8.1</v>
      </c>
      <c r="O137">
        <f>'CLEAN DATA'!$D137-'CLEAN DATA'!$L137</f>
        <v>49273505</v>
      </c>
    </row>
    <row r="138" spans="1:15" ht="14.25" customHeight="1">
      <c r="A138" s="5" t="s">
        <v>448</v>
      </c>
      <c r="B138">
        <v>398</v>
      </c>
      <c r="C138">
        <v>158</v>
      </c>
      <c r="D138">
        <v>40218903</v>
      </c>
      <c r="E138" s="5" t="s">
        <v>54</v>
      </c>
      <c r="F138" s="5" t="s">
        <v>449</v>
      </c>
      <c r="G138" s="5" t="s">
        <v>450</v>
      </c>
      <c r="H138">
        <v>372990</v>
      </c>
      <c r="I138">
        <v>1107</v>
      </c>
      <c r="J138" s="5" t="s">
        <v>19</v>
      </c>
      <c r="K138" s="5" t="s">
        <v>20</v>
      </c>
      <c r="L138">
        <v>25000000</v>
      </c>
      <c r="M138">
        <v>2007</v>
      </c>
      <c r="N138">
        <v>8.1</v>
      </c>
      <c r="O138">
        <f>'CLEAN DATA'!$D138-'CLEAN DATA'!$L138</f>
        <v>15218903</v>
      </c>
    </row>
    <row r="139" spans="1:15" ht="14.25" customHeight="1">
      <c r="A139" s="5" t="s">
        <v>451</v>
      </c>
      <c r="B139">
        <v>597</v>
      </c>
      <c r="C139">
        <v>134</v>
      </c>
      <c r="D139">
        <v>56667870</v>
      </c>
      <c r="E139" s="5" t="s">
        <v>35</v>
      </c>
      <c r="F139" s="5" t="s">
        <v>452</v>
      </c>
      <c r="G139" s="5" t="s">
        <v>453</v>
      </c>
      <c r="H139">
        <v>439176</v>
      </c>
      <c r="I139">
        <v>695</v>
      </c>
      <c r="J139" s="5" t="s">
        <v>19</v>
      </c>
      <c r="K139" s="5" t="s">
        <v>20</v>
      </c>
      <c r="L139">
        <v>20000000</v>
      </c>
      <c r="M139">
        <v>2013</v>
      </c>
      <c r="N139">
        <v>8.1</v>
      </c>
      <c r="O139">
        <f>'CLEAN DATA'!$D139-'CLEAN DATA'!$L139</f>
        <v>36667870</v>
      </c>
    </row>
    <row r="140" spans="1:15" ht="14.25" customHeight="1">
      <c r="A140" s="5" t="s">
        <v>454</v>
      </c>
      <c r="B140">
        <v>474</v>
      </c>
      <c r="C140">
        <v>128</v>
      </c>
      <c r="D140">
        <v>44988180</v>
      </c>
      <c r="E140" s="5" t="s">
        <v>455</v>
      </c>
      <c r="F140" s="5" t="s">
        <v>456</v>
      </c>
      <c r="G140" s="5" t="s">
        <v>457</v>
      </c>
      <c r="H140">
        <v>195333</v>
      </c>
      <c r="I140">
        <v>409</v>
      </c>
      <c r="J140" s="5" t="s">
        <v>19</v>
      </c>
      <c r="K140" s="5" t="s">
        <v>20</v>
      </c>
      <c r="L140">
        <v>20000000</v>
      </c>
      <c r="M140">
        <v>2015</v>
      </c>
      <c r="N140">
        <v>8.1</v>
      </c>
      <c r="O140">
        <f>'CLEAN DATA'!$D140-'CLEAN DATA'!$L140</f>
        <v>24988180</v>
      </c>
    </row>
    <row r="141" spans="1:15" ht="14.25" customHeight="1">
      <c r="A141" s="5" t="s">
        <v>458</v>
      </c>
      <c r="B141">
        <v>187</v>
      </c>
      <c r="C141">
        <v>121</v>
      </c>
      <c r="D141">
        <v>23472900</v>
      </c>
      <c r="E141" s="5" t="s">
        <v>459</v>
      </c>
      <c r="F141" s="5" t="s">
        <v>460</v>
      </c>
      <c r="G141" s="5" t="s">
        <v>461</v>
      </c>
      <c r="H141">
        <v>264533</v>
      </c>
      <c r="I141">
        <v>609</v>
      </c>
      <c r="J141" s="5" t="s">
        <v>19</v>
      </c>
      <c r="K141" s="5" t="s">
        <v>155</v>
      </c>
      <c r="L141">
        <v>17500000</v>
      </c>
      <c r="M141">
        <v>2004</v>
      </c>
      <c r="N141">
        <v>8.1</v>
      </c>
      <c r="O141">
        <f>'CLEAN DATA'!$D141-'CLEAN DATA'!$L141</f>
        <v>5972900</v>
      </c>
    </row>
    <row r="142" spans="1:15" ht="14.25" customHeight="1">
      <c r="A142" s="5" t="s">
        <v>462</v>
      </c>
      <c r="B142">
        <v>454</v>
      </c>
      <c r="C142">
        <v>114</v>
      </c>
      <c r="D142">
        <v>91121452</v>
      </c>
      <c r="E142" s="5" t="s">
        <v>463</v>
      </c>
      <c r="F142" s="5" t="s">
        <v>464</v>
      </c>
      <c r="G142" s="5" t="s">
        <v>465</v>
      </c>
      <c r="H142">
        <v>467613</v>
      </c>
      <c r="I142">
        <v>608</v>
      </c>
      <c r="J142" s="5" t="s">
        <v>19</v>
      </c>
      <c r="K142" s="5" t="s">
        <v>155</v>
      </c>
      <c r="L142">
        <v>14000000</v>
      </c>
      <c r="M142">
        <v>2014</v>
      </c>
      <c r="N142">
        <v>8.1</v>
      </c>
      <c r="O142">
        <f>'CLEAN DATA'!$D142-'CLEAN DATA'!$L142</f>
        <v>77121452</v>
      </c>
    </row>
    <row r="143" spans="1:15" ht="14.25" customHeight="1">
      <c r="A143" s="5" t="s">
        <v>466</v>
      </c>
      <c r="B143">
        <v>185</v>
      </c>
      <c r="C143">
        <v>98</v>
      </c>
      <c r="D143">
        <v>30857814</v>
      </c>
      <c r="E143" s="5" t="s">
        <v>467</v>
      </c>
      <c r="F143" s="5" t="s">
        <v>468</v>
      </c>
      <c r="G143" s="5" t="s">
        <v>469</v>
      </c>
      <c r="H143">
        <v>294163</v>
      </c>
      <c r="I143">
        <v>718</v>
      </c>
      <c r="J143" s="5" t="s">
        <v>19</v>
      </c>
      <c r="K143" s="5" t="s">
        <v>20</v>
      </c>
      <c r="L143">
        <v>16000000</v>
      </c>
      <c r="M143">
        <v>1987</v>
      </c>
      <c r="N143">
        <v>8.1</v>
      </c>
      <c r="O143">
        <f>'CLEAN DATA'!$D143-'CLEAN DATA'!$L143</f>
        <v>14857814</v>
      </c>
    </row>
    <row r="144" spans="1:15" ht="14.25" customHeight="1">
      <c r="A144" s="5" t="s">
        <v>470</v>
      </c>
      <c r="B144">
        <v>147</v>
      </c>
      <c r="C144">
        <v>101</v>
      </c>
      <c r="D144">
        <v>70906973</v>
      </c>
      <c r="E144" s="5" t="s">
        <v>471</v>
      </c>
      <c r="F144" s="5" t="s">
        <v>440</v>
      </c>
      <c r="G144" s="5" t="s">
        <v>472</v>
      </c>
      <c r="H144">
        <v>437418</v>
      </c>
      <c r="I144">
        <v>609</v>
      </c>
      <c r="J144" s="5" t="s">
        <v>19</v>
      </c>
      <c r="K144" s="5" t="s">
        <v>20</v>
      </c>
      <c r="L144">
        <v>14600000</v>
      </c>
      <c r="M144">
        <v>1993</v>
      </c>
      <c r="N144">
        <v>8.1</v>
      </c>
      <c r="O144">
        <f>'CLEAN DATA'!$D144-'CLEAN DATA'!$L144</f>
        <v>56306973</v>
      </c>
    </row>
    <row r="145" spans="1:15" ht="14.25" customHeight="1">
      <c r="A145" s="5" t="s">
        <v>473</v>
      </c>
      <c r="B145">
        <v>157</v>
      </c>
      <c r="C145">
        <v>125</v>
      </c>
      <c r="D145">
        <v>2086345</v>
      </c>
      <c r="E145" s="5" t="s">
        <v>474</v>
      </c>
      <c r="F145" s="5" t="s">
        <v>475</v>
      </c>
      <c r="G145" s="5" t="s">
        <v>476</v>
      </c>
      <c r="H145">
        <v>64556</v>
      </c>
      <c r="I145">
        <v>140</v>
      </c>
      <c r="J145" s="5" t="s">
        <v>356</v>
      </c>
      <c r="K145" s="5" t="s">
        <v>357</v>
      </c>
      <c r="L145">
        <v>10000000</v>
      </c>
      <c r="M145">
        <v>2004</v>
      </c>
      <c r="N145">
        <v>8.1</v>
      </c>
      <c r="O145">
        <f>'CLEAN DATA'!$D145-'CLEAN DATA'!$L145</f>
        <v>-7913655</v>
      </c>
    </row>
    <row r="146" spans="1:15" ht="14.25" customHeight="1">
      <c r="A146" s="5" t="s">
        <v>477</v>
      </c>
      <c r="B146">
        <v>86</v>
      </c>
      <c r="C146">
        <v>148</v>
      </c>
      <c r="D146">
        <v>1110186</v>
      </c>
      <c r="E146" s="5" t="s">
        <v>92</v>
      </c>
      <c r="F146" s="5" t="s">
        <v>224</v>
      </c>
      <c r="G146" s="5" t="s">
        <v>478</v>
      </c>
      <c r="H146">
        <v>31943</v>
      </c>
      <c r="I146">
        <v>224</v>
      </c>
      <c r="J146" s="5" t="s">
        <v>226</v>
      </c>
      <c r="K146" s="5" t="s">
        <v>227</v>
      </c>
      <c r="L146">
        <v>12800000</v>
      </c>
      <c r="M146">
        <v>2004</v>
      </c>
      <c r="N146">
        <v>8.1</v>
      </c>
      <c r="O146">
        <f>'CLEAN DATA'!$D146-'CLEAN DATA'!$L146</f>
        <v>-11689814</v>
      </c>
    </row>
    <row r="147" spans="1:15" ht="14.25" customHeight="1">
      <c r="A147" s="5" t="s">
        <v>466</v>
      </c>
      <c r="B147">
        <v>99</v>
      </c>
      <c r="C147">
        <v>89</v>
      </c>
      <c r="D147">
        <v>52287414</v>
      </c>
      <c r="E147" s="5" t="s">
        <v>479</v>
      </c>
      <c r="F147" s="5" t="s">
        <v>480</v>
      </c>
      <c r="G147" s="5" t="s">
        <v>481</v>
      </c>
      <c r="H147">
        <v>271794</v>
      </c>
      <c r="I147">
        <v>584</v>
      </c>
      <c r="J147" s="5" t="s">
        <v>19</v>
      </c>
      <c r="K147" s="5" t="s">
        <v>20</v>
      </c>
      <c r="L147">
        <v>8000000</v>
      </c>
      <c r="M147">
        <v>1986</v>
      </c>
      <c r="N147">
        <v>8.1</v>
      </c>
      <c r="O147">
        <f>'CLEAN DATA'!$D147-'CLEAN DATA'!$L147</f>
        <v>44287414</v>
      </c>
    </row>
    <row r="148" spans="1:15" ht="14.25" customHeight="1">
      <c r="A148" s="5" t="s">
        <v>482</v>
      </c>
      <c r="B148">
        <v>150</v>
      </c>
      <c r="C148">
        <v>124</v>
      </c>
      <c r="D148">
        <v>439162</v>
      </c>
      <c r="E148" s="5" t="s">
        <v>483</v>
      </c>
      <c r="F148" s="5" t="s">
        <v>484</v>
      </c>
      <c r="G148" s="5" t="s">
        <v>485</v>
      </c>
      <c r="H148">
        <v>106160</v>
      </c>
      <c r="I148">
        <v>430</v>
      </c>
      <c r="J148" s="5" t="s">
        <v>87</v>
      </c>
      <c r="K148" s="5" t="s">
        <v>88</v>
      </c>
      <c r="L148">
        <v>1100000000</v>
      </c>
      <c r="M148">
        <v>1988</v>
      </c>
      <c r="N148">
        <v>8.1</v>
      </c>
      <c r="O148">
        <f>'CLEAN DATA'!$D148-'CLEAN DATA'!$L148</f>
        <v>-1099560838</v>
      </c>
    </row>
    <row r="149" spans="1:15" ht="14.25" customHeight="1">
      <c r="A149" s="5" t="s">
        <v>486</v>
      </c>
      <c r="B149">
        <v>142</v>
      </c>
      <c r="C149">
        <v>115</v>
      </c>
      <c r="D149">
        <v>8060</v>
      </c>
      <c r="E149" s="5" t="s">
        <v>25</v>
      </c>
      <c r="F149" s="5" t="s">
        <v>487</v>
      </c>
      <c r="G149" s="5" t="s">
        <v>488</v>
      </c>
      <c r="H149">
        <v>81644</v>
      </c>
      <c r="I149">
        <v>107</v>
      </c>
      <c r="J149" s="5" t="s">
        <v>81</v>
      </c>
      <c r="K149" s="5" t="s">
        <v>82</v>
      </c>
      <c r="L149">
        <v>4000000</v>
      </c>
      <c r="M149">
        <v>2007</v>
      </c>
      <c r="N149">
        <v>8.1</v>
      </c>
      <c r="O149">
        <f>'CLEAN DATA'!$D149-'CLEAN DATA'!$L149</f>
        <v>-3991940</v>
      </c>
    </row>
    <row r="150" spans="1:15" ht="14.25" customHeight="1">
      <c r="A150" s="5" t="s">
        <v>121</v>
      </c>
      <c r="B150">
        <v>204</v>
      </c>
      <c r="C150">
        <v>107</v>
      </c>
      <c r="D150">
        <v>38400000</v>
      </c>
      <c r="E150" s="5" t="s">
        <v>67</v>
      </c>
      <c r="F150" s="5" t="s">
        <v>206</v>
      </c>
      <c r="G150" s="5" t="s">
        <v>489</v>
      </c>
      <c r="H150">
        <v>600266</v>
      </c>
      <c r="I150">
        <v>692</v>
      </c>
      <c r="J150" s="5" t="s">
        <v>19</v>
      </c>
      <c r="K150" s="5" t="s">
        <v>155</v>
      </c>
      <c r="L150">
        <v>6500000</v>
      </c>
      <c r="M150">
        <v>1984</v>
      </c>
      <c r="N150">
        <v>8.1</v>
      </c>
      <c r="O150">
        <f>'CLEAN DATA'!$D150-'CLEAN DATA'!$L150</f>
        <v>31900000</v>
      </c>
    </row>
    <row r="151" spans="1:15" ht="14.25" customHeight="1">
      <c r="A151" s="5" t="s">
        <v>490</v>
      </c>
      <c r="B151">
        <v>120</v>
      </c>
      <c r="C151">
        <v>120</v>
      </c>
      <c r="D151">
        <v>137963328</v>
      </c>
      <c r="E151" s="5" t="s">
        <v>141</v>
      </c>
      <c r="F151" s="5" t="s">
        <v>406</v>
      </c>
      <c r="G151" s="5" t="s">
        <v>491</v>
      </c>
      <c r="H151">
        <v>291603</v>
      </c>
      <c r="I151">
        <v>505</v>
      </c>
      <c r="J151" s="5" t="s">
        <v>19</v>
      </c>
      <c r="K151" s="5" t="s">
        <v>155</v>
      </c>
      <c r="L151">
        <v>6000000</v>
      </c>
      <c r="M151">
        <v>1986</v>
      </c>
      <c r="N151">
        <v>8.1</v>
      </c>
      <c r="O151">
        <f>'CLEAN DATA'!$D151-'CLEAN DATA'!$L151</f>
        <v>131963328</v>
      </c>
    </row>
    <row r="152" spans="1:15" ht="14.25" customHeight="1">
      <c r="A152" s="5" t="s">
        <v>290</v>
      </c>
      <c r="B152">
        <v>130</v>
      </c>
      <c r="C152">
        <v>110</v>
      </c>
      <c r="D152">
        <v>102308900</v>
      </c>
      <c r="E152" s="5" t="s">
        <v>492</v>
      </c>
      <c r="F152" s="5" t="s">
        <v>493</v>
      </c>
      <c r="G152" s="5" t="s">
        <v>494</v>
      </c>
      <c r="H152">
        <v>152089</v>
      </c>
      <c r="I152">
        <v>309</v>
      </c>
      <c r="J152" s="5" t="s">
        <v>19</v>
      </c>
      <c r="K152" s="5" t="s">
        <v>20</v>
      </c>
      <c r="L152">
        <v>6000000</v>
      </c>
      <c r="M152">
        <v>1969</v>
      </c>
      <c r="N152">
        <v>8.1</v>
      </c>
      <c r="O152">
        <f>'CLEAN DATA'!$D152-'CLEAN DATA'!$L152</f>
        <v>96308900</v>
      </c>
    </row>
    <row r="153" spans="1:15" ht="14.25" customHeight="1">
      <c r="A153" s="5" t="s">
        <v>495</v>
      </c>
      <c r="B153">
        <v>283</v>
      </c>
      <c r="C153">
        <v>133</v>
      </c>
      <c r="D153">
        <v>727883</v>
      </c>
      <c r="E153" s="5" t="s">
        <v>496</v>
      </c>
      <c r="F153" s="5" t="s">
        <v>497</v>
      </c>
      <c r="G153" s="5" t="s">
        <v>498</v>
      </c>
      <c r="H153">
        <v>580999</v>
      </c>
      <c r="I153">
        <v>2110</v>
      </c>
      <c r="J153" s="5" t="s">
        <v>19</v>
      </c>
      <c r="K153" s="5" t="s">
        <v>20</v>
      </c>
      <c r="L153">
        <v>4500000</v>
      </c>
      <c r="M153">
        <v>2001</v>
      </c>
      <c r="N153">
        <v>8.1</v>
      </c>
      <c r="O153">
        <f>'CLEAN DATA'!$D153-'CLEAN DATA'!$L153</f>
        <v>-3772117</v>
      </c>
    </row>
    <row r="154" spans="1:15" ht="14.25" customHeight="1">
      <c r="A154" s="5" t="s">
        <v>499</v>
      </c>
      <c r="B154">
        <v>154</v>
      </c>
      <c r="C154">
        <v>93</v>
      </c>
      <c r="D154">
        <v>39200000</v>
      </c>
      <c r="E154" s="5" t="s">
        <v>189</v>
      </c>
      <c r="F154" s="5" t="s">
        <v>499</v>
      </c>
      <c r="G154" s="5" t="s">
        <v>500</v>
      </c>
      <c r="H154">
        <v>192940</v>
      </c>
      <c r="I154">
        <v>491</v>
      </c>
      <c r="J154" s="5" t="s">
        <v>19</v>
      </c>
      <c r="K154" s="5" t="s">
        <v>20</v>
      </c>
      <c r="L154">
        <v>4000000</v>
      </c>
      <c r="M154">
        <v>1977</v>
      </c>
      <c r="N154">
        <v>8.1</v>
      </c>
      <c r="O154">
        <f>'CLEAN DATA'!$D154-'CLEAN DATA'!$L154</f>
        <v>35200000</v>
      </c>
    </row>
    <row r="155" spans="1:15" ht="14.25" customHeight="1">
      <c r="A155" s="5" t="s">
        <v>366</v>
      </c>
      <c r="B155">
        <v>213</v>
      </c>
      <c r="C155">
        <v>102</v>
      </c>
      <c r="D155">
        <v>22202612</v>
      </c>
      <c r="E155" s="5" t="s">
        <v>501</v>
      </c>
      <c r="F155" s="5" t="s">
        <v>502</v>
      </c>
      <c r="G155" s="5" t="s">
        <v>503</v>
      </c>
      <c r="H155">
        <v>291875</v>
      </c>
      <c r="I155">
        <v>533</v>
      </c>
      <c r="J155" s="5" t="s">
        <v>19</v>
      </c>
      <c r="K155" s="5" t="s">
        <v>20</v>
      </c>
      <c r="L155">
        <v>2800000</v>
      </c>
      <c r="M155">
        <v>1939</v>
      </c>
      <c r="N155">
        <v>8.1</v>
      </c>
      <c r="O155">
        <f>'CLEAN DATA'!$D155-'CLEAN DATA'!$L155</f>
        <v>19402612</v>
      </c>
    </row>
    <row r="156" spans="1:15" ht="14.25" customHeight="1">
      <c r="A156" s="5" t="s">
        <v>504</v>
      </c>
      <c r="B156">
        <v>121</v>
      </c>
      <c r="C156">
        <v>105</v>
      </c>
      <c r="D156">
        <v>5400000</v>
      </c>
      <c r="E156" s="5" t="s">
        <v>505</v>
      </c>
      <c r="F156" s="5" t="s">
        <v>506</v>
      </c>
      <c r="G156" s="5" t="s">
        <v>507</v>
      </c>
      <c r="H156">
        <v>183288</v>
      </c>
      <c r="I156">
        <v>395</v>
      </c>
      <c r="J156" s="5" t="s">
        <v>19</v>
      </c>
      <c r="K156" s="5" t="s">
        <v>20</v>
      </c>
      <c r="L156">
        <v>2500000</v>
      </c>
      <c r="M156">
        <v>1995</v>
      </c>
      <c r="N156">
        <v>8.1</v>
      </c>
      <c r="O156">
        <f>'CLEAN DATA'!$D156-'CLEAN DATA'!$L156</f>
        <v>2900000</v>
      </c>
    </row>
    <row r="157" spans="1:15" ht="14.25" customHeight="1">
      <c r="A157" s="5" t="s">
        <v>508</v>
      </c>
      <c r="B157">
        <v>97</v>
      </c>
      <c r="C157">
        <v>172</v>
      </c>
      <c r="D157">
        <v>23650000</v>
      </c>
      <c r="E157" s="5" t="s">
        <v>509</v>
      </c>
      <c r="F157" s="5" t="s">
        <v>510</v>
      </c>
      <c r="G157" s="5" t="s">
        <v>511</v>
      </c>
      <c r="H157">
        <v>40359</v>
      </c>
      <c r="I157">
        <v>235</v>
      </c>
      <c r="J157" s="5" t="s">
        <v>19</v>
      </c>
      <c r="K157" s="5" t="s">
        <v>20</v>
      </c>
      <c r="L157">
        <v>2100000</v>
      </c>
      <c r="M157">
        <v>1946</v>
      </c>
      <c r="N157">
        <v>8.1</v>
      </c>
      <c r="O157">
        <f>'CLEAN DATA'!$D157-'CLEAN DATA'!$L157</f>
        <v>21550000</v>
      </c>
    </row>
    <row r="158" spans="1:15" ht="14.25" customHeight="1">
      <c r="A158" s="5" t="s">
        <v>398</v>
      </c>
      <c r="B158">
        <v>157</v>
      </c>
      <c r="C158">
        <v>115</v>
      </c>
      <c r="D158">
        <v>5383834</v>
      </c>
      <c r="E158" s="5" t="s">
        <v>169</v>
      </c>
      <c r="F158" s="5" t="s">
        <v>512</v>
      </c>
      <c r="G158" s="5" t="s">
        <v>513</v>
      </c>
      <c r="H158">
        <v>173551</v>
      </c>
      <c r="I158">
        <v>361</v>
      </c>
      <c r="J158" s="5" t="s">
        <v>356</v>
      </c>
      <c r="K158" s="5" t="s">
        <v>514</v>
      </c>
      <c r="L158">
        <v>2000000</v>
      </c>
      <c r="M158">
        <v>2000</v>
      </c>
      <c r="N158">
        <v>8.1</v>
      </c>
      <c r="O158">
        <f>'CLEAN DATA'!$D158-'CLEAN DATA'!$L158</f>
        <v>3383834</v>
      </c>
    </row>
    <row r="159" spans="1:15" ht="14.25" hidden="1" customHeight="1">
      <c r="A159" s="5" t="s">
        <v>515</v>
      </c>
      <c r="B159">
        <v>107</v>
      </c>
      <c r="C159">
        <v>100</v>
      </c>
      <c r="D159">
        <v>1134049</v>
      </c>
      <c r="E159" s="5" t="s">
        <v>516</v>
      </c>
      <c r="F159" s="5" t="s">
        <v>517</v>
      </c>
      <c r="G159" s="5" t="s">
        <v>518</v>
      </c>
      <c r="H159">
        <v>5475</v>
      </c>
      <c r="I159">
        <v>44</v>
      </c>
      <c r="J159" s="5" t="s">
        <v>19</v>
      </c>
      <c r="K159" s="5" t="s">
        <v>155</v>
      </c>
      <c r="L159">
        <v>2000000</v>
      </c>
      <c r="M159">
        <v>2007</v>
      </c>
      <c r="N159">
        <v>8.1</v>
      </c>
      <c r="O159">
        <f>'CLEAN DATA'!$D159-'CLEAN DATA'!$L159</f>
        <v>-865951</v>
      </c>
    </row>
    <row r="160" spans="1:15" ht="14.25" customHeight="1">
      <c r="A160" s="5" t="s">
        <v>294</v>
      </c>
      <c r="B160">
        <v>98</v>
      </c>
      <c r="C160">
        <v>105</v>
      </c>
      <c r="D160">
        <v>1647780</v>
      </c>
      <c r="E160" s="5" t="s">
        <v>54</v>
      </c>
      <c r="F160" s="5" t="s">
        <v>519</v>
      </c>
      <c r="G160" s="5" t="s">
        <v>520</v>
      </c>
      <c r="H160">
        <v>65951</v>
      </c>
      <c r="I160">
        <v>258</v>
      </c>
      <c r="J160" s="5" t="s">
        <v>297</v>
      </c>
      <c r="K160" s="5" t="s">
        <v>298</v>
      </c>
      <c r="L160">
        <v>1300000</v>
      </c>
      <c r="M160">
        <v>1998</v>
      </c>
      <c r="N160">
        <v>8.1</v>
      </c>
      <c r="O160">
        <f>'CLEAN DATA'!$D160-'CLEAN DATA'!$L160</f>
        <v>347780</v>
      </c>
    </row>
    <row r="161" spans="1:15" ht="14.25" customHeight="1">
      <c r="A161" s="5" t="s">
        <v>521</v>
      </c>
      <c r="B161">
        <v>141</v>
      </c>
      <c r="C161">
        <v>145</v>
      </c>
      <c r="D161">
        <v>117235247</v>
      </c>
      <c r="E161" s="5" t="s">
        <v>345</v>
      </c>
      <c r="F161" s="5" t="s">
        <v>522</v>
      </c>
      <c r="G161" s="5" t="s">
        <v>523</v>
      </c>
      <c r="H161">
        <v>375240</v>
      </c>
      <c r="I161">
        <v>542</v>
      </c>
      <c r="J161" s="5" t="s">
        <v>19</v>
      </c>
      <c r="K161" s="5" t="s">
        <v>20</v>
      </c>
      <c r="L161">
        <v>960000</v>
      </c>
      <c r="M161">
        <v>1976</v>
      </c>
      <c r="N161">
        <v>8.1</v>
      </c>
      <c r="O161">
        <f>'CLEAN DATA'!$D161-'CLEAN DATA'!$L161</f>
        <v>116275247</v>
      </c>
    </row>
    <row r="162" spans="1:15" ht="14.25" hidden="1" customHeight="1">
      <c r="A162" s="5" t="s">
        <v>524</v>
      </c>
      <c r="B162">
        <v>53</v>
      </c>
      <c r="C162">
        <v>215</v>
      </c>
      <c r="D162">
        <v>13300000</v>
      </c>
      <c r="E162" s="5" t="s">
        <v>525</v>
      </c>
      <c r="F162" s="5" t="s">
        <v>526</v>
      </c>
      <c r="G162" s="5" t="s">
        <v>527</v>
      </c>
      <c r="H162">
        <v>12631</v>
      </c>
      <c r="I162">
        <v>63</v>
      </c>
      <c r="J162" s="5" t="s">
        <v>19</v>
      </c>
      <c r="K162" s="5" t="s">
        <v>20</v>
      </c>
      <c r="L162">
        <v>600000</v>
      </c>
      <c r="M162">
        <v>1970</v>
      </c>
      <c r="N162">
        <v>8.1</v>
      </c>
      <c r="O162">
        <f>'CLEAN DATA'!$D162-'CLEAN DATA'!$L162</f>
        <v>12700000</v>
      </c>
    </row>
    <row r="163" spans="1:15" ht="14.25" hidden="1" customHeight="1">
      <c r="A163" s="5" t="s">
        <v>528</v>
      </c>
      <c r="B163">
        <v>24</v>
      </c>
      <c r="C163">
        <v>95</v>
      </c>
      <c r="D163">
        <v>12438</v>
      </c>
      <c r="E163" s="5" t="s">
        <v>505</v>
      </c>
      <c r="F163" s="5" t="s">
        <v>529</v>
      </c>
      <c r="G163" s="5" t="s">
        <v>530</v>
      </c>
      <c r="H163">
        <v>891</v>
      </c>
      <c r="I163">
        <v>26</v>
      </c>
      <c r="J163" s="5" t="s">
        <v>19</v>
      </c>
      <c r="K163" s="5" t="s">
        <v>20</v>
      </c>
      <c r="L163">
        <v>160000</v>
      </c>
      <c r="M163">
        <v>1964</v>
      </c>
      <c r="N163">
        <v>8.1</v>
      </c>
      <c r="O163">
        <f>'CLEAN DATA'!$D163-'CLEAN DATA'!$L163</f>
        <v>-147562</v>
      </c>
    </row>
    <row r="164" spans="1:15" ht="14.25" customHeight="1">
      <c r="A164" s="5" t="s">
        <v>107</v>
      </c>
      <c r="B164">
        <v>539</v>
      </c>
      <c r="C164">
        <v>149</v>
      </c>
      <c r="D164">
        <v>233914986</v>
      </c>
      <c r="E164" s="5" t="s">
        <v>531</v>
      </c>
      <c r="F164" s="5" t="s">
        <v>532</v>
      </c>
      <c r="G164" s="5" t="s">
        <v>533</v>
      </c>
      <c r="H164">
        <v>514125</v>
      </c>
      <c r="I164">
        <v>752</v>
      </c>
      <c r="J164" s="5" t="s">
        <v>19</v>
      </c>
      <c r="K164" s="5" t="s">
        <v>20</v>
      </c>
      <c r="L164">
        <v>200000000</v>
      </c>
      <c r="M164">
        <v>2014</v>
      </c>
      <c r="N164">
        <v>8</v>
      </c>
      <c r="O164">
        <f>'CLEAN DATA'!$D164-'CLEAN DATA'!$L164</f>
        <v>33914986</v>
      </c>
    </row>
    <row r="165" spans="1:15" ht="14.25" customHeight="1">
      <c r="A165" s="5" t="s">
        <v>534</v>
      </c>
      <c r="B165">
        <v>318</v>
      </c>
      <c r="C165">
        <v>111</v>
      </c>
      <c r="D165">
        <v>206435493</v>
      </c>
      <c r="E165" s="5" t="s">
        <v>535</v>
      </c>
      <c r="F165" s="5" t="s">
        <v>536</v>
      </c>
      <c r="G165" s="5" t="s">
        <v>537</v>
      </c>
      <c r="H165">
        <v>473887</v>
      </c>
      <c r="I165">
        <v>626</v>
      </c>
      <c r="J165" s="5" t="s">
        <v>19</v>
      </c>
      <c r="K165" s="5" t="s">
        <v>20</v>
      </c>
      <c r="L165">
        <v>150000000</v>
      </c>
      <c r="M165">
        <v>2007</v>
      </c>
      <c r="N165">
        <v>8</v>
      </c>
      <c r="O165">
        <f>'CLEAN DATA'!$D165-'CLEAN DATA'!$L165</f>
        <v>56435493</v>
      </c>
    </row>
    <row r="166" spans="1:15" ht="14.25" customHeight="1">
      <c r="A166" s="5" t="s">
        <v>538</v>
      </c>
      <c r="B166">
        <v>518</v>
      </c>
      <c r="C166">
        <v>127</v>
      </c>
      <c r="D166">
        <v>257704099</v>
      </c>
      <c r="E166" s="5" t="s">
        <v>205</v>
      </c>
      <c r="F166" s="5" t="s">
        <v>390</v>
      </c>
      <c r="G166" s="5" t="s">
        <v>539</v>
      </c>
      <c r="H166">
        <v>504419</v>
      </c>
      <c r="I166">
        <v>1559</v>
      </c>
      <c r="J166" s="5" t="s">
        <v>19</v>
      </c>
      <c r="K166" s="5" t="s">
        <v>20</v>
      </c>
      <c r="L166">
        <v>150000000</v>
      </c>
      <c r="M166">
        <v>2009</v>
      </c>
      <c r="N166">
        <v>8</v>
      </c>
      <c r="O166">
        <f>'CLEAN DATA'!$D166-'CLEAN DATA'!$L166</f>
        <v>107704099</v>
      </c>
    </row>
    <row r="167" spans="1:15" ht="14.25" customHeight="1">
      <c r="A167" s="5" t="s">
        <v>540</v>
      </c>
      <c r="B167">
        <v>552</v>
      </c>
      <c r="C167">
        <v>127</v>
      </c>
      <c r="D167">
        <v>124976634</v>
      </c>
      <c r="E167" s="5" t="s">
        <v>541</v>
      </c>
      <c r="F167" s="5" t="s">
        <v>542</v>
      </c>
      <c r="G167" s="5" t="s">
        <v>543</v>
      </c>
      <c r="H167">
        <v>440084</v>
      </c>
      <c r="I167">
        <v>755</v>
      </c>
      <c r="J167" s="5" t="s">
        <v>19</v>
      </c>
      <c r="K167" s="5" t="s">
        <v>20</v>
      </c>
      <c r="L167">
        <v>120000000</v>
      </c>
      <c r="M167">
        <v>2012</v>
      </c>
      <c r="N167">
        <v>8</v>
      </c>
      <c r="O167">
        <f>'CLEAN DATA'!$D167-'CLEAN DATA'!$L167</f>
        <v>4976634</v>
      </c>
    </row>
    <row r="168" spans="1:15" ht="14.25" customHeight="1">
      <c r="A168" s="5" t="s">
        <v>544</v>
      </c>
      <c r="B168">
        <v>400</v>
      </c>
      <c r="C168">
        <v>144</v>
      </c>
      <c r="D168">
        <v>167007184</v>
      </c>
      <c r="E168" s="5" t="s">
        <v>545</v>
      </c>
      <c r="F168" s="5" t="s">
        <v>546</v>
      </c>
      <c r="G168" s="5" t="s">
        <v>547</v>
      </c>
      <c r="H168">
        <v>470483</v>
      </c>
      <c r="I168">
        <v>2301</v>
      </c>
      <c r="J168" s="5" t="s">
        <v>19</v>
      </c>
      <c r="K168" s="5" t="s">
        <v>155</v>
      </c>
      <c r="L168">
        <v>150000000</v>
      </c>
      <c r="M168">
        <v>2006</v>
      </c>
      <c r="N168">
        <v>8</v>
      </c>
      <c r="O168">
        <f>'CLEAN DATA'!$D168-'CLEAN DATA'!$L168</f>
        <v>17007184</v>
      </c>
    </row>
    <row r="169" spans="1:15" ht="14.25" customHeight="1">
      <c r="A169" s="5" t="s">
        <v>548</v>
      </c>
      <c r="B169">
        <v>166</v>
      </c>
      <c r="C169">
        <v>143</v>
      </c>
      <c r="D169">
        <v>57366262</v>
      </c>
      <c r="E169" s="5" t="s">
        <v>549</v>
      </c>
      <c r="F169" s="5" t="s">
        <v>48</v>
      </c>
      <c r="G169" s="5" t="s">
        <v>550</v>
      </c>
      <c r="H169">
        <v>400292</v>
      </c>
      <c r="I169">
        <v>657</v>
      </c>
      <c r="J169" s="5" t="s">
        <v>19</v>
      </c>
      <c r="K169" s="5" t="s">
        <v>173</v>
      </c>
      <c r="L169">
        <v>100000000</v>
      </c>
      <c r="M169">
        <v>2006</v>
      </c>
      <c r="N169">
        <v>8</v>
      </c>
      <c r="O169">
        <f>'CLEAN DATA'!$D169-'CLEAN DATA'!$L169</f>
        <v>-42633738</v>
      </c>
    </row>
    <row r="170" spans="1:15" ht="14.25" customHeight="1">
      <c r="A170" s="5" t="s">
        <v>534</v>
      </c>
      <c r="B170">
        <v>283</v>
      </c>
      <c r="C170">
        <v>115</v>
      </c>
      <c r="D170">
        <v>261437578</v>
      </c>
      <c r="E170" s="5" t="s">
        <v>551</v>
      </c>
      <c r="F170" s="5" t="s">
        <v>552</v>
      </c>
      <c r="G170" s="5" t="s">
        <v>553</v>
      </c>
      <c r="H170">
        <v>479166</v>
      </c>
      <c r="I170">
        <v>815</v>
      </c>
      <c r="J170" s="5" t="s">
        <v>19</v>
      </c>
      <c r="K170" s="5" t="s">
        <v>20</v>
      </c>
      <c r="L170">
        <v>92000000</v>
      </c>
      <c r="M170">
        <v>2004</v>
      </c>
      <c r="N170">
        <v>8</v>
      </c>
      <c r="O170">
        <f>'CLEAN DATA'!$D170-'CLEAN DATA'!$L170</f>
        <v>169437578</v>
      </c>
    </row>
    <row r="171" spans="1:15" ht="14.25" customHeight="1">
      <c r="A171" s="5" t="s">
        <v>325</v>
      </c>
      <c r="B171">
        <v>201</v>
      </c>
      <c r="C171">
        <v>144</v>
      </c>
      <c r="D171">
        <v>61644321</v>
      </c>
      <c r="E171" s="5" t="s">
        <v>265</v>
      </c>
      <c r="F171" s="5" t="s">
        <v>554</v>
      </c>
      <c r="G171" s="5" t="s">
        <v>555</v>
      </c>
      <c r="H171">
        <v>148238</v>
      </c>
      <c r="I171">
        <v>529</v>
      </c>
      <c r="J171" s="5" t="s">
        <v>19</v>
      </c>
      <c r="K171" s="5" t="s">
        <v>20</v>
      </c>
      <c r="L171">
        <v>88000000</v>
      </c>
      <c r="M171">
        <v>2005</v>
      </c>
      <c r="N171">
        <v>8</v>
      </c>
      <c r="O171">
        <f>'CLEAN DATA'!$D171-'CLEAN DATA'!$L171</f>
        <v>-26355679</v>
      </c>
    </row>
    <row r="172" spans="1:15" ht="14.25" customHeight="1">
      <c r="A172" s="5" t="s">
        <v>556</v>
      </c>
      <c r="B172">
        <v>235</v>
      </c>
      <c r="C172">
        <v>125</v>
      </c>
      <c r="D172">
        <v>66257002</v>
      </c>
      <c r="E172" s="5" t="s">
        <v>541</v>
      </c>
      <c r="F172" s="5" t="s">
        <v>408</v>
      </c>
      <c r="G172" s="5" t="s">
        <v>557</v>
      </c>
      <c r="H172">
        <v>350698</v>
      </c>
      <c r="I172">
        <v>816</v>
      </c>
      <c r="J172" s="5" t="s">
        <v>19</v>
      </c>
      <c r="K172" s="5" t="s">
        <v>20</v>
      </c>
      <c r="L172">
        <v>70000000</v>
      </c>
      <c r="M172">
        <v>2003</v>
      </c>
      <c r="N172">
        <v>8</v>
      </c>
      <c r="O172">
        <f>'CLEAN DATA'!$D172-'CLEAN DATA'!$L172</f>
        <v>-3742998</v>
      </c>
    </row>
    <row r="173" spans="1:15" ht="14.25" customHeight="1">
      <c r="A173" s="5" t="s">
        <v>558</v>
      </c>
      <c r="B173">
        <v>201</v>
      </c>
      <c r="C173">
        <v>117</v>
      </c>
      <c r="D173">
        <v>162586036</v>
      </c>
      <c r="E173" s="5" t="s">
        <v>326</v>
      </c>
      <c r="F173" s="5" t="s">
        <v>559</v>
      </c>
      <c r="G173" s="5" t="s">
        <v>560</v>
      </c>
      <c r="H173">
        <v>338383</v>
      </c>
      <c r="I173">
        <v>611</v>
      </c>
      <c r="J173" s="5" t="s">
        <v>19</v>
      </c>
      <c r="K173" s="5" t="s">
        <v>20</v>
      </c>
      <c r="L173">
        <v>55000000</v>
      </c>
      <c r="M173">
        <v>2006</v>
      </c>
      <c r="N173">
        <v>8</v>
      </c>
      <c r="O173">
        <f>'CLEAN DATA'!$D173-'CLEAN DATA'!$L173</f>
        <v>107586036</v>
      </c>
    </row>
    <row r="174" spans="1:15" ht="14.25" customHeight="1">
      <c r="A174" s="5" t="s">
        <v>38</v>
      </c>
      <c r="B174">
        <v>304</v>
      </c>
      <c r="C174">
        <v>137</v>
      </c>
      <c r="D174">
        <v>66207920</v>
      </c>
      <c r="E174" s="5" t="s">
        <v>25</v>
      </c>
      <c r="F174" s="5" t="s">
        <v>561</v>
      </c>
      <c r="G174" s="5" t="s">
        <v>562</v>
      </c>
      <c r="H174">
        <v>512749</v>
      </c>
      <c r="I174">
        <v>935</v>
      </c>
      <c r="J174" s="5" t="s">
        <v>19</v>
      </c>
      <c r="K174" s="5" t="s">
        <v>20</v>
      </c>
      <c r="L174">
        <v>30000000</v>
      </c>
      <c r="M174">
        <v>2004</v>
      </c>
      <c r="N174">
        <v>8</v>
      </c>
      <c r="O174">
        <f>'CLEAN DATA'!$D174-'CLEAN DATA'!$L174</f>
        <v>36207920</v>
      </c>
    </row>
    <row r="175" spans="1:15" ht="14.25" customHeight="1">
      <c r="A175" s="5" t="s">
        <v>34</v>
      </c>
      <c r="B175">
        <v>194</v>
      </c>
      <c r="C175">
        <v>141</v>
      </c>
      <c r="D175">
        <v>164435221</v>
      </c>
      <c r="E175" s="5" t="s">
        <v>71</v>
      </c>
      <c r="F175" s="5" t="s">
        <v>48</v>
      </c>
      <c r="G175" s="5" t="s">
        <v>563</v>
      </c>
      <c r="H175">
        <v>525801</v>
      </c>
      <c r="I175">
        <v>667</v>
      </c>
      <c r="J175" s="5" t="s">
        <v>19</v>
      </c>
      <c r="K175" s="5" t="s">
        <v>20</v>
      </c>
      <c r="L175">
        <v>52000000</v>
      </c>
      <c r="M175">
        <v>2002</v>
      </c>
      <c r="N175">
        <v>8</v>
      </c>
      <c r="O175">
        <f>'CLEAN DATA'!$D175-'CLEAN DATA'!$L175</f>
        <v>112435221</v>
      </c>
    </row>
    <row r="176" spans="1:15" ht="14.25" customHeight="1">
      <c r="A176" s="5" t="s">
        <v>534</v>
      </c>
      <c r="B176">
        <v>162</v>
      </c>
      <c r="C176">
        <v>90</v>
      </c>
      <c r="D176">
        <v>23159305</v>
      </c>
      <c r="E176" s="5" t="s">
        <v>564</v>
      </c>
      <c r="F176" s="5" t="s">
        <v>565</v>
      </c>
      <c r="G176" s="5" t="s">
        <v>566</v>
      </c>
      <c r="H176">
        <v>128455</v>
      </c>
      <c r="I176">
        <v>514</v>
      </c>
      <c r="J176" s="5" t="s">
        <v>19</v>
      </c>
      <c r="K176" s="5" t="s">
        <v>20</v>
      </c>
      <c r="L176">
        <v>70000000</v>
      </c>
      <c r="M176">
        <v>1999</v>
      </c>
      <c r="N176">
        <v>8</v>
      </c>
      <c r="O176">
        <f>'CLEAN DATA'!$D176-'CLEAN DATA'!$L176</f>
        <v>-46840695</v>
      </c>
    </row>
    <row r="177" spans="1:15" ht="14.25" customHeight="1">
      <c r="A177" s="5" t="s">
        <v>490</v>
      </c>
      <c r="B177">
        <v>125</v>
      </c>
      <c r="C177">
        <v>206</v>
      </c>
      <c r="D177">
        <v>70405498</v>
      </c>
      <c r="E177" s="5" t="s">
        <v>567</v>
      </c>
      <c r="F177" s="5" t="s">
        <v>568</v>
      </c>
      <c r="G177" s="5" t="s">
        <v>569</v>
      </c>
      <c r="H177">
        <v>113472</v>
      </c>
      <c r="I177">
        <v>442</v>
      </c>
      <c r="J177" s="5" t="s">
        <v>19</v>
      </c>
      <c r="K177" s="5" t="s">
        <v>140</v>
      </c>
      <c r="L177">
        <v>40000000</v>
      </c>
      <c r="M177">
        <v>1991</v>
      </c>
      <c r="N177">
        <v>8</v>
      </c>
      <c r="O177">
        <f>'CLEAN DATA'!$D177-'CLEAN DATA'!$L177</f>
        <v>30405498</v>
      </c>
    </row>
    <row r="178" spans="1:15" ht="14.25" customHeight="1">
      <c r="A178" s="5" t="s">
        <v>389</v>
      </c>
      <c r="B178">
        <v>276</v>
      </c>
      <c r="C178">
        <v>119</v>
      </c>
      <c r="D178">
        <v>25335935</v>
      </c>
      <c r="E178" s="5" t="s">
        <v>47</v>
      </c>
      <c r="F178" s="5" t="s">
        <v>570</v>
      </c>
      <c r="G178" s="5" t="s">
        <v>571</v>
      </c>
      <c r="H178">
        <v>242599</v>
      </c>
      <c r="I178">
        <v>1594</v>
      </c>
      <c r="J178" s="5" t="s">
        <v>19</v>
      </c>
      <c r="K178" s="5" t="s">
        <v>20</v>
      </c>
      <c r="L178">
        <v>40000000</v>
      </c>
      <c r="M178">
        <v>2005</v>
      </c>
      <c r="N178">
        <v>8</v>
      </c>
      <c r="O178">
        <f>'CLEAN DATA'!$D178-'CLEAN DATA'!$L178</f>
        <v>-14664065</v>
      </c>
    </row>
    <row r="179" spans="1:15" ht="14.25" customHeight="1">
      <c r="A179" s="5" t="s">
        <v>448</v>
      </c>
      <c r="B179">
        <v>224</v>
      </c>
      <c r="C179">
        <v>188</v>
      </c>
      <c r="D179">
        <v>22450975</v>
      </c>
      <c r="E179" s="5" t="s">
        <v>54</v>
      </c>
      <c r="F179" s="5" t="s">
        <v>572</v>
      </c>
      <c r="G179" s="5" t="s">
        <v>573</v>
      </c>
      <c r="H179">
        <v>241030</v>
      </c>
      <c r="I179">
        <v>1437</v>
      </c>
      <c r="J179" s="5" t="s">
        <v>19</v>
      </c>
      <c r="K179" s="5" t="s">
        <v>20</v>
      </c>
      <c r="L179">
        <v>37000000</v>
      </c>
      <c r="M179">
        <v>1999</v>
      </c>
      <c r="N179">
        <v>8</v>
      </c>
      <c r="O179">
        <f>'CLEAN DATA'!$D179-'CLEAN DATA'!$L179</f>
        <v>-14549025</v>
      </c>
    </row>
    <row r="180" spans="1:15" ht="14.25" hidden="1" customHeight="1">
      <c r="A180" s="5" t="s">
        <v>574</v>
      </c>
      <c r="B180">
        <v>12</v>
      </c>
      <c r="C180">
        <v>330</v>
      </c>
      <c r="D180">
        <v>4496583</v>
      </c>
      <c r="E180" s="5" t="s">
        <v>16</v>
      </c>
      <c r="F180" s="5" t="s">
        <v>575</v>
      </c>
      <c r="G180" s="5" t="s">
        <v>576</v>
      </c>
      <c r="H180">
        <v>23181</v>
      </c>
      <c r="I180">
        <v>129</v>
      </c>
      <c r="J180" s="5" t="s">
        <v>19</v>
      </c>
      <c r="K180" s="5" t="s">
        <v>20</v>
      </c>
      <c r="L180">
        <v>35000000</v>
      </c>
      <c r="M180">
        <v>1993</v>
      </c>
      <c r="N180">
        <v>8</v>
      </c>
      <c r="O180">
        <f>'CLEAN DATA'!$D180-'CLEAN DATA'!$L180</f>
        <v>-30503417</v>
      </c>
    </row>
    <row r="181" spans="1:15" ht="14.25" customHeight="1">
      <c r="A181" s="5" t="s">
        <v>577</v>
      </c>
      <c r="B181">
        <v>472</v>
      </c>
      <c r="C181">
        <v>112</v>
      </c>
      <c r="D181">
        <v>115646235</v>
      </c>
      <c r="E181" s="5" t="s">
        <v>578</v>
      </c>
      <c r="F181" s="5" t="s">
        <v>579</v>
      </c>
      <c r="G181" s="5" t="s">
        <v>580</v>
      </c>
      <c r="H181">
        <v>531737</v>
      </c>
      <c r="I181">
        <v>1262</v>
      </c>
      <c r="J181" s="5" t="s">
        <v>19</v>
      </c>
      <c r="K181" s="5" t="s">
        <v>581</v>
      </c>
      <c r="L181">
        <v>30000000</v>
      </c>
      <c r="M181">
        <v>2009</v>
      </c>
      <c r="N181">
        <v>8</v>
      </c>
      <c r="O181">
        <f>'CLEAN DATA'!$D181-'CLEAN DATA'!$L181</f>
        <v>85646235</v>
      </c>
    </row>
    <row r="182" spans="1:15" ht="14.25" customHeight="1">
      <c r="A182" s="5" t="s">
        <v>43</v>
      </c>
      <c r="B182">
        <v>229</v>
      </c>
      <c r="C182">
        <v>138</v>
      </c>
      <c r="D182">
        <v>90135191</v>
      </c>
      <c r="E182" s="5" t="s">
        <v>94</v>
      </c>
      <c r="F182" s="5" t="s">
        <v>582</v>
      </c>
      <c r="G182" s="5" t="s">
        <v>583</v>
      </c>
      <c r="H182">
        <v>338415</v>
      </c>
      <c r="I182">
        <v>935</v>
      </c>
      <c r="J182" s="5" t="s">
        <v>19</v>
      </c>
      <c r="K182" s="5" t="s">
        <v>20</v>
      </c>
      <c r="L182">
        <v>25000000</v>
      </c>
      <c r="M182">
        <v>2003</v>
      </c>
      <c r="N182">
        <v>8</v>
      </c>
      <c r="O182">
        <f>'CLEAN DATA'!$D182-'CLEAN DATA'!$L182</f>
        <v>65135191</v>
      </c>
    </row>
    <row r="183" spans="1:15" ht="14.25" customHeight="1">
      <c r="A183" s="5" t="s">
        <v>584</v>
      </c>
      <c r="B183">
        <v>124</v>
      </c>
      <c r="C183">
        <v>90</v>
      </c>
      <c r="D183">
        <v>217350219</v>
      </c>
      <c r="E183" s="5" t="s">
        <v>585</v>
      </c>
      <c r="F183" s="5" t="s">
        <v>288</v>
      </c>
      <c r="G183" s="5" t="s">
        <v>586</v>
      </c>
      <c r="H183">
        <v>260939</v>
      </c>
      <c r="I183">
        <v>244</v>
      </c>
      <c r="J183" s="5" t="s">
        <v>19</v>
      </c>
      <c r="K183" s="5" t="s">
        <v>20</v>
      </c>
      <c r="L183">
        <v>28000000</v>
      </c>
      <c r="M183">
        <v>1992</v>
      </c>
      <c r="N183">
        <v>8</v>
      </c>
      <c r="O183">
        <f>'CLEAN DATA'!$D183-'CLEAN DATA'!$L183</f>
        <v>189350219</v>
      </c>
    </row>
    <row r="184" spans="1:15" ht="14.25" hidden="1" customHeight="1">
      <c r="A184" s="5" t="s">
        <v>587</v>
      </c>
      <c r="B184">
        <v>100</v>
      </c>
      <c r="C184">
        <v>81</v>
      </c>
      <c r="D184">
        <v>10762178</v>
      </c>
      <c r="E184" s="5" t="s">
        <v>588</v>
      </c>
      <c r="F184" s="5" t="s">
        <v>587</v>
      </c>
      <c r="G184" s="5" t="s">
        <v>589</v>
      </c>
      <c r="H184">
        <v>10369</v>
      </c>
      <c r="I184">
        <v>153</v>
      </c>
      <c r="J184" s="5" t="s">
        <v>19</v>
      </c>
      <c r="K184" s="5" t="s">
        <v>140</v>
      </c>
      <c r="L184">
        <v>160000000</v>
      </c>
      <c r="M184">
        <v>2001</v>
      </c>
      <c r="N184">
        <v>8</v>
      </c>
      <c r="O184">
        <f>'CLEAN DATA'!$D184-'CLEAN DATA'!$L184</f>
        <v>-149237822</v>
      </c>
    </row>
    <row r="185" spans="1:15" ht="14.25" customHeight="1">
      <c r="A185" s="5" t="s">
        <v>590</v>
      </c>
      <c r="B185">
        <v>100</v>
      </c>
      <c r="C185">
        <v>133</v>
      </c>
      <c r="D185">
        <v>172825435</v>
      </c>
      <c r="E185" s="5" t="s">
        <v>54</v>
      </c>
      <c r="F185" s="5" t="s">
        <v>591</v>
      </c>
      <c r="G185" s="5" t="s">
        <v>592</v>
      </c>
      <c r="H185">
        <v>383784</v>
      </c>
      <c r="I185">
        <v>331</v>
      </c>
      <c r="J185" s="5" t="s">
        <v>19</v>
      </c>
      <c r="K185" s="5" t="s">
        <v>20</v>
      </c>
      <c r="L185">
        <v>25000000</v>
      </c>
      <c r="M185">
        <v>1988</v>
      </c>
      <c r="N185">
        <v>8</v>
      </c>
      <c r="O185">
        <f>'CLEAN DATA'!$D185-'CLEAN DATA'!$L185</f>
        <v>147825435</v>
      </c>
    </row>
    <row r="186" spans="1:15" ht="14.25" customHeight="1">
      <c r="A186" s="5" t="s">
        <v>593</v>
      </c>
      <c r="B186">
        <v>574</v>
      </c>
      <c r="C186">
        <v>126</v>
      </c>
      <c r="D186">
        <v>25556065</v>
      </c>
      <c r="E186" s="5" t="s">
        <v>594</v>
      </c>
      <c r="F186" s="5" t="s">
        <v>595</v>
      </c>
      <c r="G186" s="5" t="s">
        <v>596</v>
      </c>
      <c r="H186">
        <v>355126</v>
      </c>
      <c r="I186">
        <v>748</v>
      </c>
      <c r="J186" s="5" t="s">
        <v>19</v>
      </c>
      <c r="K186" s="5" t="s">
        <v>20</v>
      </c>
      <c r="L186">
        <v>23000000</v>
      </c>
      <c r="M186">
        <v>2013</v>
      </c>
      <c r="N186">
        <v>8</v>
      </c>
      <c r="O186">
        <f>'CLEAN DATA'!$D186-'CLEAN DATA'!$L186</f>
        <v>2556065</v>
      </c>
    </row>
    <row r="187" spans="1:15" ht="14.25" customHeight="1">
      <c r="A187" s="5" t="s">
        <v>597</v>
      </c>
      <c r="B187">
        <v>92</v>
      </c>
      <c r="C187">
        <v>236</v>
      </c>
      <c r="D187">
        <v>184208848</v>
      </c>
      <c r="E187" s="5" t="s">
        <v>598</v>
      </c>
      <c r="F187" s="5" t="s">
        <v>599</v>
      </c>
      <c r="G187" s="5" t="s">
        <v>600</v>
      </c>
      <c r="H187">
        <v>186485</v>
      </c>
      <c r="I187">
        <v>382</v>
      </c>
      <c r="J187" s="5" t="s">
        <v>19</v>
      </c>
      <c r="K187" s="5" t="s">
        <v>20</v>
      </c>
      <c r="L187">
        <v>22000000</v>
      </c>
      <c r="M187">
        <v>1990</v>
      </c>
      <c r="N187">
        <v>8</v>
      </c>
      <c r="O187">
        <f>'CLEAN DATA'!$D187-'CLEAN DATA'!$L187</f>
        <v>162208848</v>
      </c>
    </row>
    <row r="188" spans="1:15" ht="14.25" customHeight="1">
      <c r="A188" s="5" t="s">
        <v>417</v>
      </c>
      <c r="B188">
        <v>96</v>
      </c>
      <c r="C188">
        <v>128</v>
      </c>
      <c r="D188">
        <v>95860116</v>
      </c>
      <c r="E188" s="5" t="s">
        <v>58</v>
      </c>
      <c r="F188" s="5" t="s">
        <v>288</v>
      </c>
      <c r="G188" s="5" t="s">
        <v>601</v>
      </c>
      <c r="H188">
        <v>277451</v>
      </c>
      <c r="I188">
        <v>491</v>
      </c>
      <c r="J188" s="5" t="s">
        <v>19</v>
      </c>
      <c r="K188" s="5" t="s">
        <v>20</v>
      </c>
      <c r="L188">
        <v>16400000</v>
      </c>
      <c r="M188">
        <v>1989</v>
      </c>
      <c r="N188">
        <v>8</v>
      </c>
      <c r="O188">
        <f>'CLEAN DATA'!$D188-'CLEAN DATA'!$L188</f>
        <v>79460116</v>
      </c>
    </row>
    <row r="189" spans="1:15" ht="14.25" customHeight="1">
      <c r="A189" s="5" t="s">
        <v>602</v>
      </c>
      <c r="B189">
        <v>576</v>
      </c>
      <c r="C189">
        <v>100</v>
      </c>
      <c r="D189">
        <v>44667095</v>
      </c>
      <c r="E189" s="5" t="s">
        <v>603</v>
      </c>
      <c r="F189" s="5" t="s">
        <v>604</v>
      </c>
      <c r="G189" s="5" t="s">
        <v>605</v>
      </c>
      <c r="H189">
        <v>190030</v>
      </c>
      <c r="I189">
        <v>583</v>
      </c>
      <c r="J189" s="5" t="s">
        <v>19</v>
      </c>
      <c r="K189" s="5" t="s">
        <v>140</v>
      </c>
      <c r="L189">
        <v>15000000</v>
      </c>
      <c r="M189">
        <v>2011</v>
      </c>
      <c r="N189">
        <v>8</v>
      </c>
      <c r="O189">
        <f>'CLEAN DATA'!$D189-'CLEAN DATA'!$L189</f>
        <v>29667095</v>
      </c>
    </row>
    <row r="190" spans="1:15" ht="14.25" customHeight="1">
      <c r="A190" s="5" t="s">
        <v>606</v>
      </c>
      <c r="B190">
        <v>479</v>
      </c>
      <c r="C190">
        <v>118</v>
      </c>
      <c r="D190">
        <v>138795342</v>
      </c>
      <c r="E190" s="5" t="s">
        <v>607</v>
      </c>
      <c r="F190" s="5" t="s">
        <v>608</v>
      </c>
      <c r="G190" s="5" t="s">
        <v>609</v>
      </c>
      <c r="H190">
        <v>503631</v>
      </c>
      <c r="I190">
        <v>636</v>
      </c>
      <c r="J190" s="5" t="s">
        <v>19</v>
      </c>
      <c r="K190" s="5" t="s">
        <v>155</v>
      </c>
      <c r="L190">
        <v>15000000</v>
      </c>
      <c r="M190">
        <v>2010</v>
      </c>
      <c r="N190">
        <v>8</v>
      </c>
      <c r="O190">
        <f>'CLEAN DATA'!$D190-'CLEAN DATA'!$L190</f>
        <v>123795342</v>
      </c>
    </row>
    <row r="191" spans="1:15" ht="14.25" customHeight="1">
      <c r="A191" s="5" t="s">
        <v>311</v>
      </c>
      <c r="B191">
        <v>230</v>
      </c>
      <c r="C191">
        <v>142</v>
      </c>
      <c r="D191">
        <v>9929000</v>
      </c>
      <c r="E191" s="5" t="s">
        <v>268</v>
      </c>
      <c r="F191" s="5" t="s">
        <v>28</v>
      </c>
      <c r="G191" s="5" t="s">
        <v>610</v>
      </c>
      <c r="H191">
        <v>152306</v>
      </c>
      <c r="I191">
        <v>513</v>
      </c>
      <c r="J191" s="5" t="s">
        <v>19</v>
      </c>
      <c r="K191" s="5" t="s">
        <v>155</v>
      </c>
      <c r="L191">
        <v>15000000</v>
      </c>
      <c r="M191">
        <v>1985</v>
      </c>
      <c r="N191">
        <v>8</v>
      </c>
      <c r="O191">
        <f>'CLEAN DATA'!$D191-'CLEAN DATA'!$L191</f>
        <v>-5071000</v>
      </c>
    </row>
    <row r="192" spans="1:15" ht="14.25" customHeight="1">
      <c r="A192" s="5" t="s">
        <v>611</v>
      </c>
      <c r="B192">
        <v>300</v>
      </c>
      <c r="C192">
        <v>107</v>
      </c>
      <c r="D192">
        <v>7757130</v>
      </c>
      <c r="E192" s="5" t="s">
        <v>291</v>
      </c>
      <c r="F192" s="5" t="s">
        <v>612</v>
      </c>
      <c r="G192" s="5" t="s">
        <v>613</v>
      </c>
      <c r="H192">
        <v>307639</v>
      </c>
      <c r="I192">
        <v>513</v>
      </c>
      <c r="J192" s="5" t="s">
        <v>19</v>
      </c>
      <c r="K192" s="5" t="s">
        <v>155</v>
      </c>
      <c r="L192">
        <v>15000000</v>
      </c>
      <c r="M192">
        <v>2008</v>
      </c>
      <c r="N192">
        <v>8</v>
      </c>
      <c r="O192">
        <f>'CLEAN DATA'!$D192-'CLEAN DATA'!$L192</f>
        <v>-7242870</v>
      </c>
    </row>
    <row r="193" spans="1:15" ht="14.25" customHeight="1">
      <c r="A193" s="5" t="s">
        <v>614</v>
      </c>
      <c r="B193">
        <v>252</v>
      </c>
      <c r="C193">
        <v>147</v>
      </c>
      <c r="D193">
        <v>7219578</v>
      </c>
      <c r="E193" s="5" t="s">
        <v>223</v>
      </c>
      <c r="F193" s="5" t="s">
        <v>615</v>
      </c>
      <c r="G193" s="5" t="s">
        <v>616</v>
      </c>
      <c r="H193">
        <v>235992</v>
      </c>
      <c r="I193">
        <v>1768</v>
      </c>
      <c r="J193" s="5" t="s">
        <v>19</v>
      </c>
      <c r="K193" s="5" t="s">
        <v>140</v>
      </c>
      <c r="L193">
        <v>15000000</v>
      </c>
      <c r="M193">
        <v>2001</v>
      </c>
      <c r="N193">
        <v>8</v>
      </c>
      <c r="O193">
        <f>'CLEAN DATA'!$D193-'CLEAN DATA'!$L193</f>
        <v>-7780422</v>
      </c>
    </row>
    <row r="194" spans="1:15" ht="14.25" customHeight="1">
      <c r="A194" s="5" t="s">
        <v>374</v>
      </c>
      <c r="B194">
        <v>418</v>
      </c>
      <c r="C194">
        <v>120</v>
      </c>
      <c r="D194">
        <v>141319195</v>
      </c>
      <c r="E194" s="5" t="s">
        <v>505</v>
      </c>
      <c r="F194" s="5" t="s">
        <v>617</v>
      </c>
      <c r="G194" s="5" t="s">
        <v>618</v>
      </c>
      <c r="H194">
        <v>641997</v>
      </c>
      <c r="I194">
        <v>1017</v>
      </c>
      <c r="J194" s="5" t="s">
        <v>19</v>
      </c>
      <c r="K194" s="5" t="s">
        <v>155</v>
      </c>
      <c r="L194">
        <v>15000000</v>
      </c>
      <c r="M194">
        <v>2008</v>
      </c>
      <c r="N194">
        <v>8</v>
      </c>
      <c r="O194">
        <f>'CLEAN DATA'!$D194-'CLEAN DATA'!$L194</f>
        <v>126319195</v>
      </c>
    </row>
    <row r="195" spans="1:15" ht="14.25" customHeight="1">
      <c r="A195" s="5" t="s">
        <v>219</v>
      </c>
      <c r="B195">
        <v>669</v>
      </c>
      <c r="C195">
        <v>108</v>
      </c>
      <c r="D195">
        <v>106952327</v>
      </c>
      <c r="E195" s="5" t="s">
        <v>169</v>
      </c>
      <c r="F195" s="5" t="s">
        <v>332</v>
      </c>
      <c r="G195" s="5" t="s">
        <v>619</v>
      </c>
      <c r="H195">
        <v>551363</v>
      </c>
      <c r="I195">
        <v>1140</v>
      </c>
      <c r="J195" s="5" t="s">
        <v>19</v>
      </c>
      <c r="K195" s="5" t="s">
        <v>20</v>
      </c>
      <c r="L195">
        <v>13000000</v>
      </c>
      <c r="M195">
        <v>2010</v>
      </c>
      <c r="N195">
        <v>8</v>
      </c>
      <c r="O195">
        <f>'CLEAN DATA'!$D195-'CLEAN DATA'!$L195</f>
        <v>93952327</v>
      </c>
    </row>
    <row r="196" spans="1:15" ht="14.25" customHeight="1">
      <c r="A196" s="5" t="s">
        <v>620</v>
      </c>
      <c r="B196">
        <v>364</v>
      </c>
      <c r="C196">
        <v>102</v>
      </c>
      <c r="D196">
        <v>17738570</v>
      </c>
      <c r="E196" s="5" t="s">
        <v>505</v>
      </c>
      <c r="F196" s="5" t="s">
        <v>621</v>
      </c>
      <c r="G196" s="5" t="s">
        <v>622</v>
      </c>
      <c r="H196">
        <v>351274</v>
      </c>
      <c r="I196">
        <v>457</v>
      </c>
      <c r="J196" s="5" t="s">
        <v>19</v>
      </c>
      <c r="K196" s="5" t="s">
        <v>20</v>
      </c>
      <c r="L196">
        <v>13000000</v>
      </c>
      <c r="M196">
        <v>2012</v>
      </c>
      <c r="N196">
        <v>8</v>
      </c>
      <c r="O196">
        <f>'CLEAN DATA'!$D196-'CLEAN DATA'!$L196</f>
        <v>4738570</v>
      </c>
    </row>
    <row r="197" spans="1:15" ht="14.25" customHeight="1">
      <c r="A197" s="5" t="s">
        <v>623</v>
      </c>
      <c r="B197">
        <v>122</v>
      </c>
      <c r="C197">
        <v>121</v>
      </c>
      <c r="D197">
        <v>12281500</v>
      </c>
      <c r="E197" s="5" t="s">
        <v>624</v>
      </c>
      <c r="F197" s="5" t="s">
        <v>55</v>
      </c>
      <c r="G197" s="5" t="s">
        <v>625</v>
      </c>
      <c r="H197">
        <v>163492</v>
      </c>
      <c r="I197">
        <v>460</v>
      </c>
      <c r="J197" s="5" t="s">
        <v>19</v>
      </c>
      <c r="K197" s="5" t="s">
        <v>20</v>
      </c>
      <c r="L197">
        <v>13000000</v>
      </c>
      <c r="M197">
        <v>1993</v>
      </c>
      <c r="N197">
        <v>8</v>
      </c>
      <c r="O197">
        <f>'CLEAN DATA'!$D197-'CLEAN DATA'!$L197</f>
        <v>-718500</v>
      </c>
    </row>
    <row r="198" spans="1:15" ht="14.25" customHeight="1">
      <c r="A198" s="5" t="s">
        <v>626</v>
      </c>
      <c r="B198">
        <v>177</v>
      </c>
      <c r="C198">
        <v>140</v>
      </c>
      <c r="D198">
        <v>4157491</v>
      </c>
      <c r="E198" s="5" t="s">
        <v>627</v>
      </c>
      <c r="F198" s="5" t="s">
        <v>628</v>
      </c>
      <c r="G198" s="5" t="s">
        <v>629</v>
      </c>
      <c r="H198">
        <v>79330</v>
      </c>
      <c r="I198">
        <v>690</v>
      </c>
      <c r="J198" s="5" t="s">
        <v>19</v>
      </c>
      <c r="K198" s="5" t="s">
        <v>298</v>
      </c>
      <c r="L198">
        <v>12800000</v>
      </c>
      <c r="M198">
        <v>2000</v>
      </c>
      <c r="N198">
        <v>8</v>
      </c>
      <c r="O198">
        <f>'CLEAN DATA'!$D198-'CLEAN DATA'!$L198</f>
        <v>-8642509</v>
      </c>
    </row>
    <row r="199" spans="1:15" ht="14.25" customHeight="1">
      <c r="A199" s="5" t="s">
        <v>630</v>
      </c>
      <c r="B199">
        <v>304</v>
      </c>
      <c r="C199">
        <v>132</v>
      </c>
      <c r="D199">
        <v>204565000</v>
      </c>
      <c r="E199" s="5" t="s">
        <v>631</v>
      </c>
      <c r="F199" s="5" t="s">
        <v>220</v>
      </c>
      <c r="G199" s="5" t="s">
        <v>632</v>
      </c>
      <c r="H199">
        <v>284252</v>
      </c>
      <c r="I199">
        <v>1058</v>
      </c>
      <c r="J199" s="5" t="s">
        <v>19</v>
      </c>
      <c r="K199" s="5" t="s">
        <v>20</v>
      </c>
      <c r="L199">
        <v>8000000</v>
      </c>
      <c r="M199">
        <v>1973</v>
      </c>
      <c r="N199">
        <v>8</v>
      </c>
      <c r="O199">
        <f>'CLEAN DATA'!$D199-'CLEAN DATA'!$L199</f>
        <v>196565000</v>
      </c>
    </row>
    <row r="200" spans="1:15" ht="14.25" customHeight="1">
      <c r="A200" s="5" t="s">
        <v>34</v>
      </c>
      <c r="B200">
        <v>385</v>
      </c>
      <c r="C200">
        <v>130</v>
      </c>
      <c r="D200">
        <v>260000000</v>
      </c>
      <c r="E200" s="5" t="s">
        <v>549</v>
      </c>
      <c r="F200" s="5" t="s">
        <v>633</v>
      </c>
      <c r="G200" s="5" t="s">
        <v>634</v>
      </c>
      <c r="H200">
        <v>412454</v>
      </c>
      <c r="I200">
        <v>962</v>
      </c>
      <c r="J200" s="5" t="s">
        <v>19</v>
      </c>
      <c r="K200" s="5" t="s">
        <v>20</v>
      </c>
      <c r="L200">
        <v>8000000</v>
      </c>
      <c r="M200">
        <v>1975</v>
      </c>
      <c r="N200">
        <v>8</v>
      </c>
      <c r="O200">
        <f>'CLEAN DATA'!$D200-'CLEAN DATA'!$L200</f>
        <v>252000000</v>
      </c>
    </row>
    <row r="201" spans="1:15" ht="14.25" customHeight="1">
      <c r="A201" s="5" t="s">
        <v>544</v>
      </c>
      <c r="B201">
        <v>400</v>
      </c>
      <c r="C201">
        <v>144</v>
      </c>
      <c r="D201">
        <v>167007184</v>
      </c>
      <c r="E201" s="5" t="s">
        <v>545</v>
      </c>
      <c r="F201" s="5" t="s">
        <v>546</v>
      </c>
      <c r="G201" s="5" t="s">
        <v>547</v>
      </c>
      <c r="H201">
        <v>470501</v>
      </c>
      <c r="I201">
        <v>2301</v>
      </c>
      <c r="J201" s="5" t="s">
        <v>19</v>
      </c>
      <c r="K201" s="5" t="s">
        <v>155</v>
      </c>
      <c r="L201">
        <v>150000000</v>
      </c>
      <c r="M201">
        <v>2006</v>
      </c>
      <c r="N201">
        <v>8</v>
      </c>
      <c r="O201">
        <f>'CLEAN DATA'!$D201-'CLEAN DATA'!$L201</f>
        <v>17007184</v>
      </c>
    </row>
    <row r="202" spans="1:15" ht="14.25" customHeight="1">
      <c r="A202" s="5" t="s">
        <v>210</v>
      </c>
      <c r="B202">
        <v>89</v>
      </c>
      <c r="C202">
        <v>200</v>
      </c>
      <c r="D202">
        <v>111722000</v>
      </c>
      <c r="E202" s="5" t="s">
        <v>509</v>
      </c>
      <c r="F202" s="5" t="s">
        <v>635</v>
      </c>
      <c r="G202" s="5" t="s">
        <v>636</v>
      </c>
      <c r="H202">
        <v>55816</v>
      </c>
      <c r="I202">
        <v>255</v>
      </c>
      <c r="J202" s="5" t="s">
        <v>19</v>
      </c>
      <c r="K202" s="5" t="s">
        <v>20</v>
      </c>
      <c r="L202">
        <v>11000000</v>
      </c>
      <c r="M202">
        <v>1965</v>
      </c>
      <c r="N202">
        <v>8</v>
      </c>
      <c r="O202">
        <f>'CLEAN DATA'!$D202-'CLEAN DATA'!$L202</f>
        <v>100722000</v>
      </c>
    </row>
    <row r="203" spans="1:15" ht="14.25" customHeight="1">
      <c r="A203" s="5" t="s">
        <v>614</v>
      </c>
      <c r="B203">
        <v>143</v>
      </c>
      <c r="C203">
        <v>112</v>
      </c>
      <c r="D203">
        <v>6197866</v>
      </c>
      <c r="E203" s="5" t="s">
        <v>326</v>
      </c>
      <c r="F203" s="5" t="s">
        <v>637</v>
      </c>
      <c r="G203" s="5" t="s">
        <v>638</v>
      </c>
      <c r="H203">
        <v>63733</v>
      </c>
      <c r="I203">
        <v>414</v>
      </c>
      <c r="J203" s="5" t="s">
        <v>19</v>
      </c>
      <c r="K203" s="5" t="s">
        <v>140</v>
      </c>
      <c r="L203">
        <v>10000000</v>
      </c>
      <c r="M203">
        <v>1999</v>
      </c>
      <c r="N203">
        <v>8</v>
      </c>
      <c r="O203">
        <f>'CLEAN DATA'!$D203-'CLEAN DATA'!$L203</f>
        <v>-3802134</v>
      </c>
    </row>
    <row r="204" spans="1:15" ht="14.25" customHeight="1">
      <c r="A204" s="5" t="s">
        <v>639</v>
      </c>
      <c r="B204">
        <v>66</v>
      </c>
      <c r="C204">
        <v>181</v>
      </c>
      <c r="D204">
        <v>50000000</v>
      </c>
      <c r="E204" s="5" t="s">
        <v>640</v>
      </c>
      <c r="F204" s="5" t="s">
        <v>641</v>
      </c>
      <c r="G204" s="5" t="s">
        <v>642</v>
      </c>
      <c r="H204">
        <v>29839</v>
      </c>
      <c r="I204">
        <v>150</v>
      </c>
      <c r="J204" s="5" t="s">
        <v>19</v>
      </c>
      <c r="K204" s="5" t="s">
        <v>20</v>
      </c>
      <c r="L204">
        <v>9000000</v>
      </c>
      <c r="M204">
        <v>1971</v>
      </c>
      <c r="N204">
        <v>8</v>
      </c>
      <c r="O204">
        <f>'CLEAN DATA'!$D204-'CLEAN DATA'!$L204</f>
        <v>41000000</v>
      </c>
    </row>
    <row r="205" spans="1:15" ht="14.25" customHeight="1">
      <c r="A205" s="5" t="s">
        <v>643</v>
      </c>
      <c r="B205">
        <v>263</v>
      </c>
      <c r="C205">
        <v>123</v>
      </c>
      <c r="D205">
        <v>24530513</v>
      </c>
      <c r="E205" s="5" t="s">
        <v>644</v>
      </c>
      <c r="F205" s="5" t="s">
        <v>643</v>
      </c>
      <c r="G205" s="5" t="s">
        <v>645</v>
      </c>
      <c r="H205">
        <v>66610</v>
      </c>
      <c r="I205">
        <v>429</v>
      </c>
      <c r="J205" s="5" t="s">
        <v>19</v>
      </c>
      <c r="K205" s="5" t="s">
        <v>20</v>
      </c>
      <c r="L205">
        <v>9000000</v>
      </c>
      <c r="M205">
        <v>2007</v>
      </c>
      <c r="N205">
        <v>8</v>
      </c>
      <c r="O205">
        <f>'CLEAN DATA'!$D205-'CLEAN DATA'!$L205</f>
        <v>15530513</v>
      </c>
    </row>
    <row r="206" spans="1:15" ht="14.25" customHeight="1">
      <c r="A206" s="5" t="s">
        <v>646</v>
      </c>
      <c r="B206">
        <v>210</v>
      </c>
      <c r="C206">
        <v>128</v>
      </c>
      <c r="D206">
        <v>4018695</v>
      </c>
      <c r="E206" s="5" t="s">
        <v>549</v>
      </c>
      <c r="F206" s="5" t="s">
        <v>647</v>
      </c>
      <c r="G206" s="5" t="s">
        <v>648</v>
      </c>
      <c r="H206">
        <v>69759</v>
      </c>
      <c r="I206">
        <v>235</v>
      </c>
      <c r="J206" s="5" t="s">
        <v>649</v>
      </c>
      <c r="K206" s="5" t="s">
        <v>198</v>
      </c>
      <c r="L206">
        <v>12000000</v>
      </c>
      <c r="M206">
        <v>2010</v>
      </c>
      <c r="N206">
        <v>8</v>
      </c>
      <c r="O206">
        <f>'CLEAN DATA'!$D206-'CLEAN DATA'!$L206</f>
        <v>-7981305</v>
      </c>
    </row>
    <row r="207" spans="1:15" ht="14.25" customHeight="1">
      <c r="A207" s="5" t="s">
        <v>650</v>
      </c>
      <c r="B207">
        <v>119</v>
      </c>
      <c r="C207">
        <v>174</v>
      </c>
      <c r="D207">
        <v>163214286</v>
      </c>
      <c r="E207" s="5" t="s">
        <v>651</v>
      </c>
      <c r="F207" s="5" t="s">
        <v>652</v>
      </c>
      <c r="G207" s="5" t="s">
        <v>653</v>
      </c>
      <c r="H207">
        <v>148172</v>
      </c>
      <c r="I207">
        <v>406</v>
      </c>
      <c r="J207" s="5" t="s">
        <v>19</v>
      </c>
      <c r="K207" s="5" t="s">
        <v>20</v>
      </c>
      <c r="L207">
        <v>8200000</v>
      </c>
      <c r="M207">
        <v>1965</v>
      </c>
      <c r="N207">
        <v>8</v>
      </c>
      <c r="O207">
        <f>'CLEAN DATA'!$D207-'CLEAN DATA'!$L207</f>
        <v>155014286</v>
      </c>
    </row>
    <row r="208" spans="1:15" ht="14.25" customHeight="1">
      <c r="A208" s="5" t="s">
        <v>654</v>
      </c>
      <c r="B208">
        <v>242</v>
      </c>
      <c r="C208">
        <v>89</v>
      </c>
      <c r="D208">
        <v>4443403</v>
      </c>
      <c r="E208" s="5" t="s">
        <v>655</v>
      </c>
      <c r="F208" s="5" t="s">
        <v>628</v>
      </c>
      <c r="G208" s="5" t="s">
        <v>656</v>
      </c>
      <c r="H208">
        <v>70194</v>
      </c>
      <c r="I208">
        <v>158</v>
      </c>
      <c r="J208" s="5" t="s">
        <v>192</v>
      </c>
      <c r="K208" s="5" t="s">
        <v>140</v>
      </c>
      <c r="L208">
        <v>7300000</v>
      </c>
      <c r="M208">
        <v>2007</v>
      </c>
      <c r="N208">
        <v>8</v>
      </c>
      <c r="O208">
        <f>'CLEAN DATA'!$D208-'CLEAN DATA'!$L208</f>
        <v>-2856597</v>
      </c>
    </row>
    <row r="209" spans="1:15" ht="14.25" customHeight="1">
      <c r="A209" s="5" t="s">
        <v>657</v>
      </c>
      <c r="B209">
        <v>471</v>
      </c>
      <c r="C209">
        <v>117</v>
      </c>
      <c r="D209">
        <v>27296514</v>
      </c>
      <c r="E209" s="5" t="s">
        <v>326</v>
      </c>
      <c r="F209" s="5" t="s">
        <v>90</v>
      </c>
      <c r="G209" s="5" t="s">
        <v>658</v>
      </c>
      <c r="H209">
        <v>326494</v>
      </c>
      <c r="I209">
        <v>340</v>
      </c>
      <c r="J209" s="5" t="s">
        <v>19</v>
      </c>
      <c r="K209" s="5" t="s">
        <v>20</v>
      </c>
      <c r="L209">
        <v>5000000</v>
      </c>
      <c r="M209">
        <v>2013</v>
      </c>
      <c r="N209">
        <v>8</v>
      </c>
      <c r="O209">
        <f>'CLEAN DATA'!$D209-'CLEAN DATA'!$L209</f>
        <v>22296514</v>
      </c>
    </row>
    <row r="210" spans="1:15" ht="14.25" customHeight="1">
      <c r="A210" s="5" t="s">
        <v>659</v>
      </c>
      <c r="B210">
        <v>246</v>
      </c>
      <c r="C210">
        <v>99</v>
      </c>
      <c r="D210">
        <v>13464388</v>
      </c>
      <c r="E210" s="5" t="s">
        <v>660</v>
      </c>
      <c r="F210" s="5" t="s">
        <v>661</v>
      </c>
      <c r="G210" s="5" t="s">
        <v>662</v>
      </c>
      <c r="H210">
        <v>395921</v>
      </c>
      <c r="I210">
        <v>859</v>
      </c>
      <c r="J210" s="5" t="s">
        <v>19</v>
      </c>
      <c r="K210" s="5" t="s">
        <v>155</v>
      </c>
      <c r="L210">
        <v>4000000</v>
      </c>
      <c r="M210">
        <v>2004</v>
      </c>
      <c r="N210">
        <v>8</v>
      </c>
      <c r="O210">
        <f>'CLEAN DATA'!$D210-'CLEAN DATA'!$L210</f>
        <v>9464388</v>
      </c>
    </row>
    <row r="211" spans="1:15" ht="14.25" customHeight="1">
      <c r="A211" s="5" t="s">
        <v>663</v>
      </c>
      <c r="B211">
        <v>104</v>
      </c>
      <c r="C211">
        <v>148</v>
      </c>
      <c r="D211">
        <v>24475416</v>
      </c>
      <c r="E211" s="5" t="s">
        <v>54</v>
      </c>
      <c r="F211" s="5" t="s">
        <v>664</v>
      </c>
      <c r="G211" s="5" t="s">
        <v>665</v>
      </c>
      <c r="H211">
        <v>72443</v>
      </c>
      <c r="I211">
        <v>309</v>
      </c>
      <c r="J211" s="5" t="s">
        <v>19</v>
      </c>
      <c r="K211" s="5" t="s">
        <v>20</v>
      </c>
      <c r="L211">
        <v>890000</v>
      </c>
      <c r="M211">
        <v>1996</v>
      </c>
      <c r="N211">
        <v>8</v>
      </c>
      <c r="O211">
        <f>'CLEAN DATA'!$D211-'CLEAN DATA'!$L211</f>
        <v>23585416</v>
      </c>
    </row>
    <row r="212" spans="1:15" ht="14.25" customHeight="1">
      <c r="A212" s="5" t="s">
        <v>504</v>
      </c>
      <c r="B212">
        <v>548</v>
      </c>
      <c r="C212">
        <v>165</v>
      </c>
      <c r="D212">
        <v>25359200</v>
      </c>
      <c r="E212" s="5" t="s">
        <v>54</v>
      </c>
      <c r="F212" s="5" t="s">
        <v>666</v>
      </c>
      <c r="G212" s="5" t="s">
        <v>667</v>
      </c>
      <c r="H212">
        <v>266020</v>
      </c>
      <c r="I212">
        <v>836</v>
      </c>
      <c r="J212" s="5" t="s">
        <v>19</v>
      </c>
      <c r="K212" s="5" t="s">
        <v>20</v>
      </c>
      <c r="L212">
        <v>4000000</v>
      </c>
      <c r="M212">
        <v>2014</v>
      </c>
      <c r="N212">
        <v>8</v>
      </c>
      <c r="O212">
        <f>'CLEAN DATA'!$D212-'CLEAN DATA'!$L212</f>
        <v>21359200</v>
      </c>
    </row>
    <row r="213" spans="1:15" ht="14.25" customHeight="1">
      <c r="A213" s="5" t="s">
        <v>643</v>
      </c>
      <c r="B213">
        <v>215</v>
      </c>
      <c r="C213">
        <v>120</v>
      </c>
      <c r="D213">
        <v>21244913</v>
      </c>
      <c r="E213" s="5" t="s">
        <v>668</v>
      </c>
      <c r="F213" s="5" t="s">
        <v>643</v>
      </c>
      <c r="G213" s="5" t="s">
        <v>669</v>
      </c>
      <c r="H213">
        <v>123090</v>
      </c>
      <c r="I213">
        <v>888</v>
      </c>
      <c r="J213" s="5" t="s">
        <v>19</v>
      </c>
      <c r="K213" s="5" t="s">
        <v>173</v>
      </c>
      <c r="L213">
        <v>4000000</v>
      </c>
      <c r="M213">
        <v>2002</v>
      </c>
      <c r="N213">
        <v>8</v>
      </c>
      <c r="O213">
        <f>'CLEAN DATA'!$D213-'CLEAN DATA'!$L213</f>
        <v>17244913</v>
      </c>
    </row>
    <row r="214" spans="1:15" ht="14.25" customHeight="1">
      <c r="A214" s="5" t="s">
        <v>670</v>
      </c>
      <c r="B214">
        <v>71</v>
      </c>
      <c r="C214">
        <v>113</v>
      </c>
      <c r="D214">
        <v>5595428</v>
      </c>
      <c r="E214" s="5" t="s">
        <v>54</v>
      </c>
      <c r="F214" s="5" t="s">
        <v>671</v>
      </c>
      <c r="G214" s="5" t="s">
        <v>672</v>
      </c>
      <c r="H214">
        <v>28951</v>
      </c>
      <c r="I214">
        <v>257</v>
      </c>
      <c r="J214" s="5" t="s">
        <v>81</v>
      </c>
      <c r="K214" s="5" t="s">
        <v>82</v>
      </c>
      <c r="L214">
        <v>2900000</v>
      </c>
      <c r="M214">
        <v>1998</v>
      </c>
      <c r="N214">
        <v>8</v>
      </c>
      <c r="O214">
        <f>'CLEAN DATA'!$D214-'CLEAN DATA'!$L214</f>
        <v>2695428</v>
      </c>
    </row>
    <row r="215" spans="1:15" ht="14.25" customHeight="1">
      <c r="A215" s="5" t="s">
        <v>673</v>
      </c>
      <c r="B215">
        <v>129</v>
      </c>
      <c r="C215">
        <v>106</v>
      </c>
      <c r="D215">
        <v>86300000</v>
      </c>
      <c r="E215" s="5" t="s">
        <v>674</v>
      </c>
      <c r="F215" s="5" t="s">
        <v>675</v>
      </c>
      <c r="G215" s="5" t="s">
        <v>676</v>
      </c>
      <c r="H215">
        <v>112671</v>
      </c>
      <c r="I215">
        <v>315</v>
      </c>
      <c r="J215" s="5" t="s">
        <v>19</v>
      </c>
      <c r="K215" s="5" t="s">
        <v>20</v>
      </c>
      <c r="L215">
        <v>2800000</v>
      </c>
      <c r="M215">
        <v>1974</v>
      </c>
      <c r="N215">
        <v>8</v>
      </c>
      <c r="O215">
        <f>'CLEAN DATA'!$D215-'CLEAN DATA'!$L215</f>
        <v>83500000</v>
      </c>
    </row>
    <row r="216" spans="1:15" ht="14.25" customHeight="1">
      <c r="A216" s="5" t="s">
        <v>504</v>
      </c>
      <c r="B216">
        <v>211</v>
      </c>
      <c r="C216">
        <v>80</v>
      </c>
      <c r="D216">
        <v>5792822</v>
      </c>
      <c r="E216" s="5" t="s">
        <v>505</v>
      </c>
      <c r="F216" s="5" t="s">
        <v>677</v>
      </c>
      <c r="G216" s="5" t="s">
        <v>678</v>
      </c>
      <c r="H216">
        <v>168398</v>
      </c>
      <c r="I216">
        <v>492</v>
      </c>
      <c r="J216" s="5" t="s">
        <v>19</v>
      </c>
      <c r="K216" s="5" t="s">
        <v>20</v>
      </c>
      <c r="L216">
        <v>2700000</v>
      </c>
      <c r="M216">
        <v>2004</v>
      </c>
      <c r="N216">
        <v>8</v>
      </c>
      <c r="O216">
        <f>'CLEAN DATA'!$D216-'CLEAN DATA'!$L216</f>
        <v>3092822</v>
      </c>
    </row>
    <row r="217" spans="1:15" ht="14.25" customHeight="1">
      <c r="A217" s="5" t="s">
        <v>679</v>
      </c>
      <c r="B217">
        <v>231</v>
      </c>
      <c r="C217">
        <v>90</v>
      </c>
      <c r="D217">
        <v>2283276</v>
      </c>
      <c r="E217" s="5" t="s">
        <v>680</v>
      </c>
      <c r="F217" s="5" t="s">
        <v>679</v>
      </c>
      <c r="G217" s="5" t="s">
        <v>681</v>
      </c>
      <c r="H217">
        <v>46107</v>
      </c>
      <c r="I217">
        <v>156</v>
      </c>
      <c r="J217" s="5" t="s">
        <v>682</v>
      </c>
      <c r="K217" s="5" t="s">
        <v>683</v>
      </c>
      <c r="L217">
        <v>1500000</v>
      </c>
      <c r="M217">
        <v>2008</v>
      </c>
      <c r="N217">
        <v>8</v>
      </c>
      <c r="O217">
        <f>'CLEAN DATA'!$D217-'CLEAN DATA'!$L217</f>
        <v>783276</v>
      </c>
    </row>
    <row r="218" spans="1:15" ht="14.25" customHeight="1">
      <c r="A218" s="5" t="s">
        <v>41</v>
      </c>
      <c r="B218">
        <v>122</v>
      </c>
      <c r="C218">
        <v>99</v>
      </c>
      <c r="D218">
        <v>3500000</v>
      </c>
      <c r="E218" s="5" t="s">
        <v>684</v>
      </c>
      <c r="F218" s="5" t="s">
        <v>43</v>
      </c>
      <c r="G218" s="5" t="s">
        <v>685</v>
      </c>
      <c r="H218">
        <v>147566</v>
      </c>
      <c r="I218">
        <v>235</v>
      </c>
      <c r="J218" s="5" t="s">
        <v>45</v>
      </c>
      <c r="K218" s="5" t="s">
        <v>46</v>
      </c>
      <c r="L218">
        <v>200000</v>
      </c>
      <c r="M218">
        <v>1964</v>
      </c>
      <c r="N218">
        <v>8</v>
      </c>
      <c r="O218">
        <f>'CLEAN DATA'!$D218-'CLEAN DATA'!$L218</f>
        <v>3300000</v>
      </c>
    </row>
    <row r="219" spans="1:15" ht="14.25" customHeight="1">
      <c r="A219" s="5" t="s">
        <v>121</v>
      </c>
      <c r="B219">
        <v>723</v>
      </c>
      <c r="C219">
        <v>178</v>
      </c>
      <c r="D219">
        <v>760505847</v>
      </c>
      <c r="E219" s="5" t="s">
        <v>62</v>
      </c>
      <c r="F219" s="5" t="s">
        <v>686</v>
      </c>
      <c r="G219" s="5" t="s">
        <v>687</v>
      </c>
      <c r="H219">
        <v>886204</v>
      </c>
      <c r="I219">
        <v>3054</v>
      </c>
      <c r="J219" s="5" t="s">
        <v>19</v>
      </c>
      <c r="K219" s="5" t="s">
        <v>20</v>
      </c>
      <c r="L219">
        <v>237000000</v>
      </c>
      <c r="M219">
        <v>2009</v>
      </c>
      <c r="N219">
        <v>7.9</v>
      </c>
      <c r="O219">
        <f>'CLEAN DATA'!$D219-'CLEAN DATA'!$L219</f>
        <v>523505847</v>
      </c>
    </row>
    <row r="220" spans="1:15" ht="14.25" customHeight="1">
      <c r="A220" s="5" t="s">
        <v>30</v>
      </c>
      <c r="B220">
        <v>509</v>
      </c>
      <c r="C220">
        <v>186</v>
      </c>
      <c r="D220">
        <v>258355354</v>
      </c>
      <c r="E220" s="5" t="s">
        <v>688</v>
      </c>
      <c r="F220" s="5" t="s">
        <v>689</v>
      </c>
      <c r="G220" s="5" t="s">
        <v>690</v>
      </c>
      <c r="H220">
        <v>483540</v>
      </c>
      <c r="I220">
        <v>951</v>
      </c>
      <c r="J220" s="5" t="s">
        <v>19</v>
      </c>
      <c r="K220" s="5" t="s">
        <v>20</v>
      </c>
      <c r="L220">
        <v>225000000</v>
      </c>
      <c r="M220">
        <v>2013</v>
      </c>
      <c r="N220">
        <v>7.9</v>
      </c>
      <c r="O220">
        <f>'CLEAN DATA'!$D220-'CLEAN DATA'!$L220</f>
        <v>33355354</v>
      </c>
    </row>
    <row r="221" spans="1:15" ht="14.25" customHeight="1">
      <c r="A221" s="5" t="s">
        <v>691</v>
      </c>
      <c r="B221">
        <v>486</v>
      </c>
      <c r="C221">
        <v>126</v>
      </c>
      <c r="D221">
        <v>318298180</v>
      </c>
      <c r="E221" s="5" t="s">
        <v>205</v>
      </c>
      <c r="F221" s="5" t="s">
        <v>316</v>
      </c>
      <c r="G221" s="5" t="s">
        <v>692</v>
      </c>
      <c r="H221">
        <v>696338</v>
      </c>
      <c r="I221">
        <v>1055</v>
      </c>
      <c r="J221" s="5" t="s">
        <v>19</v>
      </c>
      <c r="K221" s="5" t="s">
        <v>20</v>
      </c>
      <c r="L221">
        <v>140000000</v>
      </c>
      <c r="M221">
        <v>2008</v>
      </c>
      <c r="N221">
        <v>7.9</v>
      </c>
      <c r="O221">
        <f>'CLEAN DATA'!$D221-'CLEAN DATA'!$L221</f>
        <v>178298180</v>
      </c>
    </row>
    <row r="222" spans="1:15" ht="14.25" customHeight="1">
      <c r="A222" s="5" t="s">
        <v>693</v>
      </c>
      <c r="B222">
        <v>585</v>
      </c>
      <c r="C222">
        <v>113</v>
      </c>
      <c r="D222">
        <v>100189501</v>
      </c>
      <c r="E222" s="5" t="s">
        <v>205</v>
      </c>
      <c r="F222" s="5" t="s">
        <v>591</v>
      </c>
      <c r="G222" s="5" t="s">
        <v>694</v>
      </c>
      <c r="H222">
        <v>431620</v>
      </c>
      <c r="I222">
        <v>741</v>
      </c>
      <c r="J222" s="5" t="s">
        <v>19</v>
      </c>
      <c r="K222" s="5" t="s">
        <v>20</v>
      </c>
      <c r="L222">
        <v>178000000</v>
      </c>
      <c r="M222">
        <v>2014</v>
      </c>
      <c r="N222">
        <v>7.9</v>
      </c>
      <c r="O222">
        <f>'CLEAN DATA'!$D222-'CLEAN DATA'!$L222</f>
        <v>-77810499</v>
      </c>
    </row>
    <row r="223" spans="1:15" ht="14.25" customHeight="1">
      <c r="A223" s="5" t="s">
        <v>695</v>
      </c>
      <c r="B223">
        <v>384</v>
      </c>
      <c r="C223">
        <v>102</v>
      </c>
      <c r="D223">
        <v>222487711</v>
      </c>
      <c r="E223" s="5" t="s">
        <v>564</v>
      </c>
      <c r="F223" s="5" t="s">
        <v>696</v>
      </c>
      <c r="G223" s="5" t="s">
        <v>697</v>
      </c>
      <c r="H223">
        <v>279093</v>
      </c>
      <c r="I223">
        <v>433</v>
      </c>
      <c r="J223" s="5" t="s">
        <v>19</v>
      </c>
      <c r="K223" s="5" t="s">
        <v>20</v>
      </c>
      <c r="L223">
        <v>165000000</v>
      </c>
      <c r="M223">
        <v>2014</v>
      </c>
      <c r="N223">
        <v>7.9</v>
      </c>
      <c r="O223">
        <f>'CLEAN DATA'!$D223-'CLEAN DATA'!$L223</f>
        <v>57487711</v>
      </c>
    </row>
    <row r="224" spans="1:15" ht="14.25" customHeight="1">
      <c r="A224" s="5" t="s">
        <v>30</v>
      </c>
      <c r="B224">
        <v>645</v>
      </c>
      <c r="C224">
        <v>182</v>
      </c>
      <c r="D224">
        <v>303001229</v>
      </c>
      <c r="E224" s="5" t="s">
        <v>688</v>
      </c>
      <c r="F224" s="5" t="s">
        <v>689</v>
      </c>
      <c r="G224" s="5" t="s">
        <v>698</v>
      </c>
      <c r="H224">
        <v>637246</v>
      </c>
      <c r="I224">
        <v>1367</v>
      </c>
      <c r="J224" s="5" t="s">
        <v>19</v>
      </c>
      <c r="K224" s="5" t="s">
        <v>20</v>
      </c>
      <c r="L224">
        <v>180000000</v>
      </c>
      <c r="M224">
        <v>2012</v>
      </c>
      <c r="N224">
        <v>7.9</v>
      </c>
      <c r="O224">
        <f>'CLEAN DATA'!$D224-'CLEAN DATA'!$L224</f>
        <v>123001229</v>
      </c>
    </row>
    <row r="225" spans="1:15" ht="14.25" customHeight="1">
      <c r="A225" s="5" t="s">
        <v>318</v>
      </c>
      <c r="B225">
        <v>292</v>
      </c>
      <c r="C225">
        <v>102</v>
      </c>
      <c r="D225">
        <v>176997107</v>
      </c>
      <c r="E225" s="5" t="s">
        <v>699</v>
      </c>
      <c r="F225" s="5" t="s">
        <v>319</v>
      </c>
      <c r="G225" s="5" t="s">
        <v>700</v>
      </c>
      <c r="H225">
        <v>221128</v>
      </c>
      <c r="I225">
        <v>343</v>
      </c>
      <c r="J225" s="5" t="s">
        <v>19</v>
      </c>
      <c r="K225" s="5" t="s">
        <v>20</v>
      </c>
      <c r="L225">
        <v>145000000</v>
      </c>
      <c r="M225">
        <v>2014</v>
      </c>
      <c r="N225">
        <v>7.9</v>
      </c>
      <c r="O225">
        <f>'CLEAN DATA'!$D225-'CLEAN DATA'!$L225</f>
        <v>31997107</v>
      </c>
    </row>
    <row r="226" spans="1:15" ht="14.25" customHeight="1">
      <c r="A226" s="5" t="s">
        <v>254</v>
      </c>
      <c r="B226">
        <v>191</v>
      </c>
      <c r="C226">
        <v>82</v>
      </c>
      <c r="D226">
        <v>245823397</v>
      </c>
      <c r="E226" s="5" t="s">
        <v>238</v>
      </c>
      <c r="F226" s="5" t="s">
        <v>59</v>
      </c>
      <c r="G226" s="5" t="s">
        <v>701</v>
      </c>
      <c r="H226">
        <v>385871</v>
      </c>
      <c r="I226">
        <v>515</v>
      </c>
      <c r="J226" s="5" t="s">
        <v>19</v>
      </c>
      <c r="K226" s="5" t="s">
        <v>20</v>
      </c>
      <c r="L226">
        <v>90000000</v>
      </c>
      <c r="M226">
        <v>1999</v>
      </c>
      <c r="N226">
        <v>7.9</v>
      </c>
      <c r="O226">
        <f>'CLEAN DATA'!$D226-'CLEAN DATA'!$L226</f>
        <v>155823397</v>
      </c>
    </row>
    <row r="227" spans="1:15" ht="14.25" customHeight="1">
      <c r="A227" s="5" t="s">
        <v>702</v>
      </c>
      <c r="B227">
        <v>372</v>
      </c>
      <c r="C227">
        <v>109</v>
      </c>
      <c r="D227">
        <v>35286428</v>
      </c>
      <c r="E227" s="5" t="s">
        <v>496</v>
      </c>
      <c r="F227" s="5" t="s">
        <v>703</v>
      </c>
      <c r="G227" s="5" t="s">
        <v>704</v>
      </c>
      <c r="H227">
        <v>361767</v>
      </c>
      <c r="I227">
        <v>1206</v>
      </c>
      <c r="J227" s="5" t="s">
        <v>19</v>
      </c>
      <c r="K227" s="5" t="s">
        <v>20</v>
      </c>
      <c r="L227">
        <v>76000000</v>
      </c>
      <c r="M227">
        <v>2006</v>
      </c>
      <c r="N227">
        <v>7.9</v>
      </c>
      <c r="O227">
        <f>'CLEAN DATA'!$D227-'CLEAN DATA'!$L227</f>
        <v>-40713572</v>
      </c>
    </row>
    <row r="228" spans="1:15" ht="14.25" customHeight="1">
      <c r="A228" s="5" t="s">
        <v>705</v>
      </c>
      <c r="B228">
        <v>209</v>
      </c>
      <c r="C228">
        <v>157</v>
      </c>
      <c r="D228">
        <v>28965197</v>
      </c>
      <c r="E228" s="5" t="s">
        <v>706</v>
      </c>
      <c r="F228" s="5" t="s">
        <v>22</v>
      </c>
      <c r="G228" s="5" t="s">
        <v>707</v>
      </c>
      <c r="H228">
        <v>133526</v>
      </c>
      <c r="I228">
        <v>521</v>
      </c>
      <c r="J228" s="5" t="s">
        <v>19</v>
      </c>
      <c r="K228" s="5" t="s">
        <v>20</v>
      </c>
      <c r="L228">
        <v>68000000</v>
      </c>
      <c r="M228">
        <v>1999</v>
      </c>
      <c r="N228">
        <v>7.9</v>
      </c>
      <c r="O228">
        <f>'CLEAN DATA'!$D228-'CLEAN DATA'!$L228</f>
        <v>-39034803</v>
      </c>
    </row>
    <row r="229" spans="1:15" ht="14.25" customHeight="1">
      <c r="A229" s="5" t="s">
        <v>38</v>
      </c>
      <c r="B229">
        <v>596</v>
      </c>
      <c r="C229">
        <v>187</v>
      </c>
      <c r="D229">
        <v>54116191</v>
      </c>
      <c r="E229" s="5" t="s">
        <v>708</v>
      </c>
      <c r="F229" s="5" t="s">
        <v>709</v>
      </c>
      <c r="G229" s="5" t="s">
        <v>710</v>
      </c>
      <c r="H229">
        <v>272839</v>
      </c>
      <c r="I229">
        <v>1018</v>
      </c>
      <c r="J229" s="5" t="s">
        <v>19</v>
      </c>
      <c r="K229" s="5" t="s">
        <v>20</v>
      </c>
      <c r="L229">
        <v>44000000</v>
      </c>
      <c r="M229">
        <v>2015</v>
      </c>
      <c r="N229">
        <v>7.9</v>
      </c>
      <c r="O229">
        <f>'CLEAN DATA'!$D229-'CLEAN DATA'!$L229</f>
        <v>10116191</v>
      </c>
    </row>
    <row r="230" spans="1:15" ht="14.25" customHeight="1">
      <c r="A230" s="5" t="s">
        <v>693</v>
      </c>
      <c r="B230">
        <v>249</v>
      </c>
      <c r="C230">
        <v>119</v>
      </c>
      <c r="D230">
        <v>121468960</v>
      </c>
      <c r="E230" s="5" t="s">
        <v>402</v>
      </c>
      <c r="F230" s="5" t="s">
        <v>403</v>
      </c>
      <c r="G230" s="5" t="s">
        <v>711</v>
      </c>
      <c r="H230">
        <v>407601</v>
      </c>
      <c r="I230">
        <v>849</v>
      </c>
      <c r="J230" s="5" t="s">
        <v>19</v>
      </c>
      <c r="K230" s="5" t="s">
        <v>20</v>
      </c>
      <c r="L230">
        <v>60000000</v>
      </c>
      <c r="M230">
        <v>2002</v>
      </c>
      <c r="N230">
        <v>7.9</v>
      </c>
      <c r="O230">
        <f>'CLEAN DATA'!$D230-'CLEAN DATA'!$L230</f>
        <v>61468960</v>
      </c>
    </row>
    <row r="231" spans="1:15" ht="14.25" customHeight="1">
      <c r="A231" s="5" t="s">
        <v>712</v>
      </c>
      <c r="B231">
        <v>149</v>
      </c>
      <c r="C231">
        <v>152</v>
      </c>
      <c r="D231">
        <v>32522352</v>
      </c>
      <c r="E231" s="5" t="s">
        <v>713</v>
      </c>
      <c r="F231" s="5" t="s">
        <v>359</v>
      </c>
      <c r="G231" s="5" t="s">
        <v>714</v>
      </c>
      <c r="H231">
        <v>207287</v>
      </c>
      <c r="I231">
        <v>822</v>
      </c>
      <c r="J231" s="5" t="s">
        <v>19</v>
      </c>
      <c r="K231" s="5" t="s">
        <v>20</v>
      </c>
      <c r="L231">
        <v>60000000</v>
      </c>
      <c r="M231">
        <v>2000</v>
      </c>
      <c r="N231">
        <v>7.9</v>
      </c>
      <c r="O231">
        <f>'CLEAN DATA'!$D231-'CLEAN DATA'!$L231</f>
        <v>-27477648</v>
      </c>
    </row>
    <row r="232" spans="1:15" ht="14.25" customHeight="1">
      <c r="A232" s="5" t="s">
        <v>401</v>
      </c>
      <c r="B232">
        <v>491</v>
      </c>
      <c r="C232">
        <v>134</v>
      </c>
      <c r="D232">
        <v>107100855</v>
      </c>
      <c r="E232" s="5" t="s">
        <v>706</v>
      </c>
      <c r="F232" s="5" t="s">
        <v>59</v>
      </c>
      <c r="G232" s="5" t="s">
        <v>715</v>
      </c>
      <c r="H232">
        <v>323353</v>
      </c>
      <c r="I232">
        <v>527</v>
      </c>
      <c r="J232" s="5" t="s">
        <v>19</v>
      </c>
      <c r="K232" s="5" t="s">
        <v>20</v>
      </c>
      <c r="L232">
        <v>55000000</v>
      </c>
      <c r="M232">
        <v>2013</v>
      </c>
      <c r="N232">
        <v>7.9</v>
      </c>
      <c r="O232">
        <f>'CLEAN DATA'!$D232-'CLEAN DATA'!$L232</f>
        <v>52100855</v>
      </c>
    </row>
    <row r="233" spans="1:15" ht="14.25" customHeight="1">
      <c r="A233" s="5" t="s">
        <v>716</v>
      </c>
      <c r="B233">
        <v>212</v>
      </c>
      <c r="C233">
        <v>90</v>
      </c>
      <c r="D233">
        <v>267652016</v>
      </c>
      <c r="E233" s="5" t="s">
        <v>238</v>
      </c>
      <c r="F233" s="5" t="s">
        <v>717</v>
      </c>
      <c r="G233" s="5" t="s">
        <v>718</v>
      </c>
      <c r="H233">
        <v>467113</v>
      </c>
      <c r="I233">
        <v>945</v>
      </c>
      <c r="J233" s="5" t="s">
        <v>19</v>
      </c>
      <c r="K233" s="5" t="s">
        <v>20</v>
      </c>
      <c r="L233">
        <v>60000000</v>
      </c>
      <c r="M233">
        <v>2001</v>
      </c>
      <c r="N233">
        <v>7.9</v>
      </c>
      <c r="O233">
        <f>'CLEAN DATA'!$D233-'CLEAN DATA'!$L233</f>
        <v>207652016</v>
      </c>
    </row>
    <row r="234" spans="1:15" ht="14.25" customHeight="1">
      <c r="A234" s="5" t="s">
        <v>719</v>
      </c>
      <c r="B234">
        <v>283</v>
      </c>
      <c r="C234">
        <v>80</v>
      </c>
      <c r="D234">
        <v>84961</v>
      </c>
      <c r="E234" s="5" t="s">
        <v>720</v>
      </c>
      <c r="F234" s="5" t="s">
        <v>721</v>
      </c>
      <c r="G234" s="5" t="s">
        <v>722</v>
      </c>
      <c r="H234">
        <v>149414</v>
      </c>
      <c r="I234">
        <v>841</v>
      </c>
      <c r="J234" s="5" t="s">
        <v>723</v>
      </c>
      <c r="K234" s="5" t="s">
        <v>724</v>
      </c>
      <c r="L234">
        <v>31000000</v>
      </c>
      <c r="M234">
        <v>2002</v>
      </c>
      <c r="N234">
        <v>7.9</v>
      </c>
      <c r="O234">
        <f>'CLEAN DATA'!$D234-'CLEAN DATA'!$L234</f>
        <v>-30915039</v>
      </c>
    </row>
    <row r="235" spans="1:15" ht="14.25" customHeight="1">
      <c r="A235" s="5" t="s">
        <v>725</v>
      </c>
      <c r="B235">
        <v>177</v>
      </c>
      <c r="C235">
        <v>123</v>
      </c>
      <c r="D235">
        <v>64286</v>
      </c>
      <c r="E235" s="5" t="s">
        <v>505</v>
      </c>
      <c r="F235" s="5" t="s">
        <v>726</v>
      </c>
      <c r="G235" s="5" t="s">
        <v>727</v>
      </c>
      <c r="H235">
        <v>396396</v>
      </c>
      <c r="I235">
        <v>1111</v>
      </c>
      <c r="J235" s="5" t="s">
        <v>19</v>
      </c>
      <c r="K235" s="5" t="s">
        <v>20</v>
      </c>
      <c r="L235">
        <v>29000000</v>
      </c>
      <c r="M235">
        <v>2004</v>
      </c>
      <c r="N235">
        <v>7.9</v>
      </c>
      <c r="O235">
        <f>'CLEAN DATA'!$D235-'CLEAN DATA'!$L235</f>
        <v>-28935714</v>
      </c>
    </row>
    <row r="236" spans="1:15" ht="14.25" customHeight="1">
      <c r="A236" s="5" t="s">
        <v>548</v>
      </c>
      <c r="B236">
        <v>60</v>
      </c>
      <c r="C236">
        <v>122</v>
      </c>
      <c r="D236">
        <v>26830000</v>
      </c>
      <c r="E236" s="5" t="s">
        <v>459</v>
      </c>
      <c r="F236" s="5" t="s">
        <v>728</v>
      </c>
      <c r="G236" s="5" t="s">
        <v>729</v>
      </c>
      <c r="H236">
        <v>101888</v>
      </c>
      <c r="I236">
        <v>365</v>
      </c>
      <c r="J236" s="5" t="s">
        <v>19</v>
      </c>
      <c r="K236" s="5" t="s">
        <v>20</v>
      </c>
      <c r="L236">
        <v>18000000</v>
      </c>
      <c r="M236">
        <v>1989</v>
      </c>
      <c r="N236">
        <v>7.9</v>
      </c>
      <c r="O236">
        <f>'CLEAN DATA'!$D236-'CLEAN DATA'!$L236</f>
        <v>8830000</v>
      </c>
    </row>
    <row r="237" spans="1:15" ht="14.25" customHeight="1">
      <c r="A237" s="5" t="s">
        <v>730</v>
      </c>
      <c r="B237">
        <v>291</v>
      </c>
      <c r="C237">
        <v>153</v>
      </c>
      <c r="D237">
        <v>119518352</v>
      </c>
      <c r="E237" s="5" t="s">
        <v>731</v>
      </c>
      <c r="F237" s="5" t="s">
        <v>732</v>
      </c>
      <c r="G237" s="5" t="s">
        <v>733</v>
      </c>
      <c r="H237">
        <v>188637</v>
      </c>
      <c r="I237">
        <v>815</v>
      </c>
      <c r="J237" s="5" t="s">
        <v>19</v>
      </c>
      <c r="K237" s="5" t="s">
        <v>20</v>
      </c>
      <c r="L237">
        <v>28000000</v>
      </c>
      <c r="M237">
        <v>2005</v>
      </c>
      <c r="N237">
        <v>7.9</v>
      </c>
      <c r="O237">
        <f>'CLEAN DATA'!$D237-'CLEAN DATA'!$L237</f>
        <v>91518352</v>
      </c>
    </row>
    <row r="238" spans="1:15" ht="14.25" customHeight="1">
      <c r="A238" s="5" t="s">
        <v>734</v>
      </c>
      <c r="B238">
        <v>349</v>
      </c>
      <c r="C238">
        <v>167</v>
      </c>
      <c r="D238">
        <v>161029270</v>
      </c>
      <c r="E238" s="5" t="s">
        <v>735</v>
      </c>
      <c r="F238" s="5" t="s">
        <v>736</v>
      </c>
      <c r="G238" s="5" t="s">
        <v>737</v>
      </c>
      <c r="H238">
        <v>119928</v>
      </c>
      <c r="I238">
        <v>331</v>
      </c>
      <c r="J238" s="5" t="s">
        <v>19</v>
      </c>
      <c r="K238" s="5" t="s">
        <v>20</v>
      </c>
      <c r="L238">
        <v>28000000</v>
      </c>
      <c r="M238">
        <v>2015</v>
      </c>
      <c r="N238">
        <v>7.9</v>
      </c>
      <c r="O238">
        <f>'CLEAN DATA'!$D238-'CLEAN DATA'!$L238</f>
        <v>133029270</v>
      </c>
    </row>
    <row r="239" spans="1:15" ht="14.25" customHeight="1">
      <c r="A239" s="5" t="s">
        <v>738</v>
      </c>
      <c r="B239">
        <v>125</v>
      </c>
      <c r="C239">
        <v>148</v>
      </c>
      <c r="D239">
        <v>54200000</v>
      </c>
      <c r="E239" s="5" t="s">
        <v>739</v>
      </c>
      <c r="F239" s="5" t="s">
        <v>740</v>
      </c>
      <c r="G239" s="5" t="s">
        <v>741</v>
      </c>
      <c r="H239">
        <v>142448</v>
      </c>
      <c r="I239">
        <v>319</v>
      </c>
      <c r="J239" s="5" t="s">
        <v>19</v>
      </c>
      <c r="K239" s="5" t="s">
        <v>20</v>
      </c>
      <c r="L239">
        <v>27000000</v>
      </c>
      <c r="M239">
        <v>1980</v>
      </c>
      <c r="N239">
        <v>7.9</v>
      </c>
      <c r="O239">
        <f>'CLEAN DATA'!$D239-'CLEAN DATA'!$L239</f>
        <v>27200000</v>
      </c>
    </row>
    <row r="240" spans="1:15" ht="14.25" customHeight="1">
      <c r="A240" s="5" t="s">
        <v>742</v>
      </c>
      <c r="B240">
        <v>80</v>
      </c>
      <c r="C240">
        <v>193</v>
      </c>
      <c r="D240">
        <v>21500000</v>
      </c>
      <c r="E240" s="5" t="s">
        <v>743</v>
      </c>
      <c r="F240" s="5" t="s">
        <v>744</v>
      </c>
      <c r="G240" s="5" t="s">
        <v>745</v>
      </c>
      <c r="H240">
        <v>45271</v>
      </c>
      <c r="I240">
        <v>170</v>
      </c>
      <c r="J240" s="5" t="s">
        <v>19</v>
      </c>
      <c r="K240" s="5" t="s">
        <v>20</v>
      </c>
      <c r="L240">
        <v>27000000</v>
      </c>
      <c r="M240">
        <v>1983</v>
      </c>
      <c r="N240">
        <v>7.9</v>
      </c>
      <c r="O240">
        <f>'CLEAN DATA'!$D240-'CLEAN DATA'!$L240</f>
        <v>-5500000</v>
      </c>
    </row>
    <row r="241" spans="1:15" ht="14.25" customHeight="1">
      <c r="A241" s="5" t="s">
        <v>746</v>
      </c>
      <c r="B241">
        <v>309</v>
      </c>
      <c r="C241">
        <v>93</v>
      </c>
      <c r="D241">
        <v>145000989</v>
      </c>
      <c r="E241" s="5" t="s">
        <v>114</v>
      </c>
      <c r="F241" s="5" t="s">
        <v>36</v>
      </c>
      <c r="G241" s="5" t="s">
        <v>747</v>
      </c>
      <c r="H241">
        <v>483756</v>
      </c>
      <c r="I241">
        <v>974</v>
      </c>
      <c r="J241" s="5" t="s">
        <v>19</v>
      </c>
      <c r="K241" s="5" t="s">
        <v>140</v>
      </c>
      <c r="L241">
        <v>25000000</v>
      </c>
      <c r="M241">
        <v>2008</v>
      </c>
      <c r="N241">
        <v>7.9</v>
      </c>
      <c r="O241">
        <f>'CLEAN DATA'!$D241-'CLEAN DATA'!$L241</f>
        <v>120000989</v>
      </c>
    </row>
    <row r="242" spans="1:15" ht="14.25" customHeight="1">
      <c r="A242" s="5" t="s">
        <v>256</v>
      </c>
      <c r="B242">
        <v>123</v>
      </c>
      <c r="C242">
        <v>119</v>
      </c>
      <c r="D242">
        <v>76270454</v>
      </c>
      <c r="E242" s="5" t="s">
        <v>126</v>
      </c>
      <c r="F242" s="5" t="s">
        <v>28</v>
      </c>
      <c r="G242" s="5" t="s">
        <v>748</v>
      </c>
      <c r="H242">
        <v>219008</v>
      </c>
      <c r="I242">
        <v>418</v>
      </c>
      <c r="J242" s="5" t="s">
        <v>19</v>
      </c>
      <c r="K242" s="5" t="s">
        <v>20</v>
      </c>
      <c r="L242">
        <v>25000000</v>
      </c>
      <c r="M242">
        <v>1987</v>
      </c>
      <c r="N242">
        <v>7.9</v>
      </c>
      <c r="O242">
        <f>'CLEAN DATA'!$D242-'CLEAN DATA'!$L242</f>
        <v>51270454</v>
      </c>
    </row>
    <row r="243" spans="1:15" ht="14.25" customHeight="1">
      <c r="A243" s="5" t="s">
        <v>749</v>
      </c>
      <c r="B243">
        <v>126</v>
      </c>
      <c r="C243">
        <v>127</v>
      </c>
      <c r="D243">
        <v>5128124</v>
      </c>
      <c r="E243" s="5" t="s">
        <v>265</v>
      </c>
      <c r="F243" s="5" t="s">
        <v>98</v>
      </c>
      <c r="G243" s="5" t="s">
        <v>750</v>
      </c>
      <c r="H243">
        <v>44198</v>
      </c>
      <c r="I243">
        <v>251</v>
      </c>
      <c r="J243" s="5" t="s">
        <v>19</v>
      </c>
      <c r="K243" s="5" t="s">
        <v>52</v>
      </c>
      <c r="L243">
        <v>25000000</v>
      </c>
      <c r="M243">
        <v>2005</v>
      </c>
      <c r="N243">
        <v>7.9</v>
      </c>
      <c r="O243">
        <f>'CLEAN DATA'!$D243-'CLEAN DATA'!$L243</f>
        <v>-19871876</v>
      </c>
    </row>
    <row r="244" spans="1:15" ht="14.25" customHeight="1">
      <c r="A244" s="5" t="s">
        <v>556</v>
      </c>
      <c r="B244">
        <v>111</v>
      </c>
      <c r="C244">
        <v>105</v>
      </c>
      <c r="D244">
        <v>56362352</v>
      </c>
      <c r="E244" s="5" t="s">
        <v>751</v>
      </c>
      <c r="F244" s="5" t="s">
        <v>406</v>
      </c>
      <c r="G244" s="5" t="s">
        <v>752</v>
      </c>
      <c r="H244">
        <v>357581</v>
      </c>
      <c r="I244">
        <v>588</v>
      </c>
      <c r="J244" s="5" t="s">
        <v>19</v>
      </c>
      <c r="K244" s="5" t="s">
        <v>20</v>
      </c>
      <c r="L244">
        <v>20000000</v>
      </c>
      <c r="M244">
        <v>1990</v>
      </c>
      <c r="N244">
        <v>7.9</v>
      </c>
      <c r="O244">
        <f>'CLEAN DATA'!$D244-'CLEAN DATA'!$L244</f>
        <v>36362352</v>
      </c>
    </row>
    <row r="245" spans="1:15" ht="14.25" customHeight="1">
      <c r="A245" s="5" t="s">
        <v>548</v>
      </c>
      <c r="B245">
        <v>60</v>
      </c>
      <c r="C245">
        <v>122</v>
      </c>
      <c r="D245">
        <v>26830000</v>
      </c>
      <c r="E245" s="5" t="s">
        <v>459</v>
      </c>
      <c r="F245" s="5" t="s">
        <v>728</v>
      </c>
      <c r="G245" s="5" t="s">
        <v>729</v>
      </c>
      <c r="H245">
        <v>101889</v>
      </c>
      <c r="I245">
        <v>365</v>
      </c>
      <c r="J245" s="5" t="s">
        <v>19</v>
      </c>
      <c r="K245" s="5" t="s">
        <v>20</v>
      </c>
      <c r="L245">
        <v>18000000</v>
      </c>
      <c r="M245">
        <v>1989</v>
      </c>
      <c r="N245">
        <v>7.9</v>
      </c>
      <c r="O245">
        <f>'CLEAN DATA'!$D245-'CLEAN DATA'!$L245</f>
        <v>8830000</v>
      </c>
    </row>
    <row r="246" spans="1:15" ht="14.25" customHeight="1">
      <c r="A246" s="5" t="s">
        <v>556</v>
      </c>
      <c r="B246">
        <v>148</v>
      </c>
      <c r="C246">
        <v>127</v>
      </c>
      <c r="D246">
        <v>5887457</v>
      </c>
      <c r="E246" s="5" t="s">
        <v>753</v>
      </c>
      <c r="F246" s="5" t="s">
        <v>406</v>
      </c>
      <c r="G246" s="5" t="s">
        <v>754</v>
      </c>
      <c r="H246">
        <v>142416</v>
      </c>
      <c r="I246">
        <v>420</v>
      </c>
      <c r="J246" s="5" t="s">
        <v>19</v>
      </c>
      <c r="K246" s="5" t="s">
        <v>20</v>
      </c>
      <c r="L246">
        <v>18000000</v>
      </c>
      <c r="M246">
        <v>1994</v>
      </c>
      <c r="N246">
        <v>7.9</v>
      </c>
      <c r="O246">
        <f>'CLEAN DATA'!$D246-'CLEAN DATA'!$L246</f>
        <v>-12112543</v>
      </c>
    </row>
    <row r="247" spans="1:15" ht="14.25" customHeight="1">
      <c r="A247" s="5" t="s">
        <v>755</v>
      </c>
      <c r="B247">
        <v>82</v>
      </c>
      <c r="C247">
        <v>170</v>
      </c>
      <c r="D247">
        <v>72000000</v>
      </c>
      <c r="E247" s="5" t="s">
        <v>640</v>
      </c>
      <c r="F247" s="5" t="s">
        <v>756</v>
      </c>
      <c r="G247" s="5" t="s">
        <v>757</v>
      </c>
      <c r="H247">
        <v>66959</v>
      </c>
      <c r="I247">
        <v>258</v>
      </c>
      <c r="J247" s="5" t="s">
        <v>19</v>
      </c>
      <c r="K247" s="5" t="s">
        <v>20</v>
      </c>
      <c r="L247">
        <v>17000000</v>
      </c>
      <c r="M247">
        <v>1964</v>
      </c>
      <c r="N247">
        <v>7.9</v>
      </c>
      <c r="O247">
        <f>'CLEAN DATA'!$D247-'CLEAN DATA'!$L247</f>
        <v>55000000</v>
      </c>
    </row>
    <row r="248" spans="1:15" ht="14.25" customHeight="1">
      <c r="A248" s="5" t="s">
        <v>334</v>
      </c>
      <c r="B248">
        <v>318</v>
      </c>
      <c r="C248">
        <v>101</v>
      </c>
      <c r="D248">
        <v>47000000</v>
      </c>
      <c r="E248" s="5" t="s">
        <v>758</v>
      </c>
      <c r="F248" s="5" t="s">
        <v>759</v>
      </c>
      <c r="G248" s="5" t="s">
        <v>760</v>
      </c>
      <c r="H248">
        <v>157857</v>
      </c>
      <c r="I248">
        <v>1191</v>
      </c>
      <c r="J248" s="5" t="s">
        <v>19</v>
      </c>
      <c r="K248" s="5" t="s">
        <v>20</v>
      </c>
      <c r="L248">
        <v>300000</v>
      </c>
      <c r="M248">
        <v>1978</v>
      </c>
      <c r="N248">
        <v>7.9</v>
      </c>
      <c r="O248">
        <f>'CLEAN DATA'!$D248-'CLEAN DATA'!$L248</f>
        <v>46700000</v>
      </c>
    </row>
    <row r="249" spans="1:15" ht="14.25" customHeight="1">
      <c r="A249" s="5" t="s">
        <v>719</v>
      </c>
      <c r="B249">
        <v>283</v>
      </c>
      <c r="C249">
        <v>80</v>
      </c>
      <c r="D249">
        <v>84961</v>
      </c>
      <c r="E249" s="5" t="s">
        <v>720</v>
      </c>
      <c r="F249" s="5" t="s">
        <v>721</v>
      </c>
      <c r="G249" s="5" t="s">
        <v>722</v>
      </c>
      <c r="H249">
        <v>149414</v>
      </c>
      <c r="I249">
        <v>841</v>
      </c>
      <c r="J249" s="5" t="s">
        <v>723</v>
      </c>
      <c r="K249" s="5" t="s">
        <v>724</v>
      </c>
      <c r="L249">
        <v>31000000</v>
      </c>
      <c r="M249">
        <v>2002</v>
      </c>
      <c r="N249">
        <v>7.9</v>
      </c>
      <c r="O249">
        <f>'CLEAN DATA'!$D249-'CLEAN DATA'!$L249</f>
        <v>-30915039</v>
      </c>
    </row>
    <row r="250" spans="1:15" ht="14.25" customHeight="1">
      <c r="A250" s="5" t="s">
        <v>659</v>
      </c>
      <c r="B250">
        <v>285</v>
      </c>
      <c r="C250">
        <v>121</v>
      </c>
      <c r="D250">
        <v>23618786</v>
      </c>
      <c r="E250" s="5" t="s">
        <v>761</v>
      </c>
      <c r="F250" s="5" t="s">
        <v>762</v>
      </c>
      <c r="G250" s="5" t="s">
        <v>763</v>
      </c>
      <c r="H250">
        <v>352695</v>
      </c>
      <c r="I250">
        <v>687</v>
      </c>
      <c r="J250" s="5" t="s">
        <v>19</v>
      </c>
      <c r="K250" s="5" t="s">
        <v>155</v>
      </c>
      <c r="L250">
        <v>8000000</v>
      </c>
      <c r="M250">
        <v>2007</v>
      </c>
      <c r="N250">
        <v>7.9</v>
      </c>
      <c r="O250">
        <f>'CLEAN DATA'!$D250-'CLEAN DATA'!$L250</f>
        <v>15618786</v>
      </c>
    </row>
    <row r="251" spans="1:15" ht="14.25" customHeight="1">
      <c r="A251" s="5" t="s">
        <v>540</v>
      </c>
      <c r="B251">
        <v>287</v>
      </c>
      <c r="C251">
        <v>120</v>
      </c>
      <c r="D251">
        <v>128067808</v>
      </c>
      <c r="E251" s="5" t="s">
        <v>118</v>
      </c>
      <c r="F251" s="5" t="s">
        <v>764</v>
      </c>
      <c r="G251" s="5" t="s">
        <v>765</v>
      </c>
      <c r="H251">
        <v>217740</v>
      </c>
      <c r="I251">
        <v>1641</v>
      </c>
      <c r="J251" s="5" t="s">
        <v>723</v>
      </c>
      <c r="K251" s="5" t="s">
        <v>766</v>
      </c>
      <c r="L251">
        <v>15000000</v>
      </c>
      <c r="M251">
        <v>2000</v>
      </c>
      <c r="N251">
        <v>7.9</v>
      </c>
      <c r="O251">
        <f>'CLEAN DATA'!$D251-'CLEAN DATA'!$L251</f>
        <v>113067808</v>
      </c>
    </row>
    <row r="252" spans="1:15" ht="14.25" customHeight="1">
      <c r="A252" s="5" t="s">
        <v>334</v>
      </c>
      <c r="B252">
        <v>318</v>
      </c>
      <c r="C252">
        <v>101</v>
      </c>
      <c r="D252">
        <v>47000000</v>
      </c>
      <c r="E252" s="5" t="s">
        <v>758</v>
      </c>
      <c r="F252" s="5" t="s">
        <v>759</v>
      </c>
      <c r="G252" s="5" t="s">
        <v>760</v>
      </c>
      <c r="H252">
        <v>157857</v>
      </c>
      <c r="I252">
        <v>1191</v>
      </c>
      <c r="J252" s="5" t="s">
        <v>19</v>
      </c>
      <c r="K252" s="5" t="s">
        <v>20</v>
      </c>
      <c r="L252">
        <v>300000</v>
      </c>
      <c r="M252">
        <v>1978</v>
      </c>
      <c r="N252">
        <v>7.9</v>
      </c>
      <c r="O252">
        <f>'CLEAN DATA'!$D252-'CLEAN DATA'!$L252</f>
        <v>46700000</v>
      </c>
    </row>
    <row r="253" spans="1:15" ht="14.25" customHeight="1">
      <c r="A253" s="5" t="s">
        <v>767</v>
      </c>
      <c r="B253">
        <v>58</v>
      </c>
      <c r="C253">
        <v>134</v>
      </c>
      <c r="D253">
        <v>22954968</v>
      </c>
      <c r="E253" s="5" t="s">
        <v>505</v>
      </c>
      <c r="F253" s="5" t="s">
        <v>98</v>
      </c>
      <c r="G253" s="5" t="s">
        <v>768</v>
      </c>
      <c r="H253">
        <v>45703</v>
      </c>
      <c r="I253">
        <v>156</v>
      </c>
      <c r="J253" s="5" t="s">
        <v>19</v>
      </c>
      <c r="K253" s="5" t="s">
        <v>155</v>
      </c>
      <c r="L253">
        <v>11500000</v>
      </c>
      <c r="M253">
        <v>1993</v>
      </c>
      <c r="N253">
        <v>7.9</v>
      </c>
      <c r="O253">
        <f>'CLEAN DATA'!$D253-'CLEAN DATA'!$L253</f>
        <v>11454968</v>
      </c>
    </row>
    <row r="254" spans="1:15" ht="14.25" customHeight="1">
      <c r="A254" s="5" t="s">
        <v>448</v>
      </c>
      <c r="B254">
        <v>153</v>
      </c>
      <c r="C254">
        <v>155</v>
      </c>
      <c r="D254">
        <v>26384919</v>
      </c>
      <c r="E254" s="5" t="s">
        <v>54</v>
      </c>
      <c r="F254" s="5" t="s">
        <v>460</v>
      </c>
      <c r="G254" s="5" t="s">
        <v>769</v>
      </c>
      <c r="H254">
        <v>189032</v>
      </c>
      <c r="I254">
        <v>560</v>
      </c>
      <c r="J254" s="5" t="s">
        <v>19</v>
      </c>
      <c r="K254" s="5" t="s">
        <v>20</v>
      </c>
      <c r="L254">
        <v>15000000</v>
      </c>
      <c r="M254">
        <v>1997</v>
      </c>
      <c r="N254">
        <v>7.9</v>
      </c>
      <c r="O254">
        <f>'CLEAN DATA'!$D254-'CLEAN DATA'!$L254</f>
        <v>11384919</v>
      </c>
    </row>
    <row r="255" spans="1:15" ht="14.25" customHeight="1">
      <c r="A255" s="5" t="s">
        <v>43</v>
      </c>
      <c r="B255">
        <v>251</v>
      </c>
      <c r="C255">
        <v>141</v>
      </c>
      <c r="D255">
        <v>13753931</v>
      </c>
      <c r="E255" s="5" t="s">
        <v>459</v>
      </c>
      <c r="F255" s="5" t="s">
        <v>770</v>
      </c>
      <c r="G255" s="5" t="s">
        <v>771</v>
      </c>
      <c r="H255">
        <v>132149</v>
      </c>
      <c r="I255">
        <v>316</v>
      </c>
      <c r="J255" s="5" t="s">
        <v>87</v>
      </c>
      <c r="K255" s="5" t="s">
        <v>20</v>
      </c>
      <c r="L255">
        <v>19000000</v>
      </c>
      <c r="M255">
        <v>2006</v>
      </c>
      <c r="N255">
        <v>7.9</v>
      </c>
      <c r="O255">
        <f>'CLEAN DATA'!$D255-'CLEAN DATA'!$L255</f>
        <v>-5246069</v>
      </c>
    </row>
    <row r="256" spans="1:15" ht="14.25" hidden="1" customHeight="1">
      <c r="A256" s="5" t="s">
        <v>772</v>
      </c>
      <c r="B256">
        <v>99</v>
      </c>
      <c r="C256">
        <v>80</v>
      </c>
      <c r="D256">
        <v>71442</v>
      </c>
      <c r="E256" s="5" t="s">
        <v>773</v>
      </c>
      <c r="F256" s="5" t="s">
        <v>774</v>
      </c>
      <c r="G256" s="5" t="s">
        <v>775</v>
      </c>
      <c r="H256">
        <v>12029</v>
      </c>
      <c r="I256">
        <v>32</v>
      </c>
      <c r="J256" s="5" t="s">
        <v>192</v>
      </c>
      <c r="K256" s="5" t="s">
        <v>140</v>
      </c>
      <c r="L256">
        <v>9600000</v>
      </c>
      <c r="M256">
        <v>2012</v>
      </c>
      <c r="N256">
        <v>7.9</v>
      </c>
      <c r="O256">
        <f>'CLEAN DATA'!$D256-'CLEAN DATA'!$L256</f>
        <v>-9528558</v>
      </c>
    </row>
    <row r="257" spans="1:15" ht="14.25" customHeight="1">
      <c r="A257" s="5" t="s">
        <v>776</v>
      </c>
      <c r="B257">
        <v>410</v>
      </c>
      <c r="C257">
        <v>116</v>
      </c>
      <c r="D257">
        <v>93571803</v>
      </c>
      <c r="E257" s="5" t="s">
        <v>265</v>
      </c>
      <c r="F257" s="5" t="s">
        <v>26</v>
      </c>
      <c r="G257" s="5" t="s">
        <v>777</v>
      </c>
      <c r="H257">
        <v>275869</v>
      </c>
      <c r="I257">
        <v>389</v>
      </c>
      <c r="J257" s="5" t="s">
        <v>19</v>
      </c>
      <c r="K257" s="5" t="s">
        <v>20</v>
      </c>
      <c r="L257">
        <v>25000000</v>
      </c>
      <c r="M257">
        <v>2010</v>
      </c>
      <c r="N257">
        <v>7.9</v>
      </c>
      <c r="O257">
        <f>'CLEAN DATA'!$D257-'CLEAN DATA'!$L257</f>
        <v>68571803</v>
      </c>
    </row>
    <row r="258" spans="1:15" ht="14.25" customHeight="1">
      <c r="A258" s="5" t="s">
        <v>34</v>
      </c>
      <c r="B258">
        <v>215</v>
      </c>
      <c r="C258">
        <v>120</v>
      </c>
      <c r="D258">
        <v>434949459</v>
      </c>
      <c r="E258" s="5" t="s">
        <v>778</v>
      </c>
      <c r="F258" s="5" t="s">
        <v>779</v>
      </c>
      <c r="G258" s="5" t="s">
        <v>780</v>
      </c>
      <c r="H258">
        <v>281842</v>
      </c>
      <c r="I258">
        <v>515</v>
      </c>
      <c r="J258" s="5" t="s">
        <v>19</v>
      </c>
      <c r="K258" s="5" t="s">
        <v>20</v>
      </c>
      <c r="L258">
        <v>10500000</v>
      </c>
      <c r="M258">
        <v>1982</v>
      </c>
      <c r="N258">
        <v>7.9</v>
      </c>
      <c r="O258">
        <f>'CLEAN DATA'!$D258-'CLEAN DATA'!$L258</f>
        <v>424449459</v>
      </c>
    </row>
    <row r="259" spans="1:15" ht="14.25" customHeight="1">
      <c r="A259" s="5" t="s">
        <v>781</v>
      </c>
      <c r="B259">
        <v>287</v>
      </c>
      <c r="C259">
        <v>115</v>
      </c>
      <c r="D259">
        <v>54557348</v>
      </c>
      <c r="E259" s="5" t="s">
        <v>126</v>
      </c>
      <c r="F259" s="5" t="s">
        <v>460</v>
      </c>
      <c r="G259" s="5" t="s">
        <v>782</v>
      </c>
      <c r="H259">
        <v>361169</v>
      </c>
      <c r="I259">
        <v>1624</v>
      </c>
      <c r="J259" s="5" t="s">
        <v>19</v>
      </c>
      <c r="K259" s="5" t="s">
        <v>173</v>
      </c>
      <c r="L259">
        <v>6500000</v>
      </c>
      <c r="M259">
        <v>2004</v>
      </c>
      <c r="N259">
        <v>7.9</v>
      </c>
      <c r="O259">
        <f>'CLEAN DATA'!$D259-'CLEAN DATA'!$L259</f>
        <v>48057348</v>
      </c>
    </row>
    <row r="260" spans="1:15" ht="14.25" customHeight="1">
      <c r="A260" s="5" t="s">
        <v>783</v>
      </c>
      <c r="B260">
        <v>447</v>
      </c>
      <c r="C260">
        <v>127</v>
      </c>
      <c r="D260">
        <v>225377</v>
      </c>
      <c r="E260" s="5" t="s">
        <v>505</v>
      </c>
      <c r="F260" s="5" t="s">
        <v>784</v>
      </c>
      <c r="G260" s="5" t="s">
        <v>785</v>
      </c>
      <c r="H260">
        <v>70382</v>
      </c>
      <c r="I260">
        <v>190</v>
      </c>
      <c r="J260" s="5" t="s">
        <v>192</v>
      </c>
      <c r="K260" s="5" t="s">
        <v>140</v>
      </c>
      <c r="L260">
        <v>8900000</v>
      </c>
      <c r="M260">
        <v>2012</v>
      </c>
      <c r="N260">
        <v>7.9</v>
      </c>
      <c r="O260">
        <f>'CLEAN DATA'!$D260-'CLEAN DATA'!$L260</f>
        <v>-8674623</v>
      </c>
    </row>
    <row r="261" spans="1:15" ht="14.25" customHeight="1">
      <c r="A261" s="5" t="s">
        <v>786</v>
      </c>
      <c r="B261">
        <v>534</v>
      </c>
      <c r="C261">
        <v>117</v>
      </c>
      <c r="D261">
        <v>32279955</v>
      </c>
      <c r="E261" s="5" t="s">
        <v>126</v>
      </c>
      <c r="F261" s="5" t="s">
        <v>497</v>
      </c>
      <c r="G261" s="5" t="s">
        <v>787</v>
      </c>
      <c r="H261">
        <v>293304</v>
      </c>
      <c r="I261">
        <v>552</v>
      </c>
      <c r="J261" s="5" t="s">
        <v>19</v>
      </c>
      <c r="K261" s="5" t="s">
        <v>20</v>
      </c>
      <c r="L261">
        <v>8500000</v>
      </c>
      <c r="M261">
        <v>2014</v>
      </c>
      <c r="N261">
        <v>7.9</v>
      </c>
      <c r="O261">
        <f>'CLEAN DATA'!$D261-'CLEAN DATA'!$L261</f>
        <v>23779955</v>
      </c>
    </row>
    <row r="262" spans="1:15" ht="14.25" customHeight="1">
      <c r="A262" s="5" t="s">
        <v>788</v>
      </c>
      <c r="B262">
        <v>270</v>
      </c>
      <c r="C262">
        <v>101</v>
      </c>
      <c r="D262">
        <v>59889948</v>
      </c>
      <c r="E262" s="5" t="s">
        <v>58</v>
      </c>
      <c r="F262" s="5" t="s">
        <v>789</v>
      </c>
      <c r="G262" s="5" t="s">
        <v>790</v>
      </c>
      <c r="H262">
        <v>355810</v>
      </c>
      <c r="I262">
        <v>889</v>
      </c>
      <c r="J262" s="5" t="s">
        <v>19</v>
      </c>
      <c r="K262" s="5" t="s">
        <v>20</v>
      </c>
      <c r="L262">
        <v>8000000</v>
      </c>
      <c r="M262">
        <v>2006</v>
      </c>
      <c r="N262">
        <v>7.9</v>
      </c>
      <c r="O262">
        <f>'CLEAN DATA'!$D262-'CLEAN DATA'!$L262</f>
        <v>51889948</v>
      </c>
    </row>
    <row r="263" spans="1:15" ht="14.25" customHeight="1">
      <c r="A263" s="5" t="s">
        <v>781</v>
      </c>
      <c r="B263">
        <v>287</v>
      </c>
      <c r="C263">
        <v>115</v>
      </c>
      <c r="D263">
        <v>54557348</v>
      </c>
      <c r="E263" s="5" t="s">
        <v>126</v>
      </c>
      <c r="F263" s="5" t="s">
        <v>460</v>
      </c>
      <c r="G263" s="5" t="s">
        <v>782</v>
      </c>
      <c r="H263">
        <v>361169</v>
      </c>
      <c r="I263">
        <v>1624</v>
      </c>
      <c r="J263" s="5" t="s">
        <v>19</v>
      </c>
      <c r="K263" s="5" t="s">
        <v>173</v>
      </c>
      <c r="L263">
        <v>6500000</v>
      </c>
      <c r="M263">
        <v>2004</v>
      </c>
      <c r="N263">
        <v>7.9</v>
      </c>
      <c r="O263">
        <f>'CLEAN DATA'!$D263-'CLEAN DATA'!$L263</f>
        <v>48057348</v>
      </c>
    </row>
    <row r="264" spans="1:15" ht="14.25" customHeight="1">
      <c r="A264" s="5" t="s">
        <v>791</v>
      </c>
      <c r="B264">
        <v>29</v>
      </c>
      <c r="C264">
        <v>192</v>
      </c>
      <c r="D264">
        <v>2921738</v>
      </c>
      <c r="E264" s="5" t="s">
        <v>792</v>
      </c>
      <c r="F264" s="5" t="s">
        <v>647</v>
      </c>
      <c r="G264" s="5" t="s">
        <v>793</v>
      </c>
      <c r="H264">
        <v>34449</v>
      </c>
      <c r="I264">
        <v>119</v>
      </c>
      <c r="J264" s="5" t="s">
        <v>649</v>
      </c>
      <c r="K264" s="5" t="s">
        <v>198</v>
      </c>
      <c r="L264">
        <v>7000000</v>
      </c>
      <c r="M264">
        <v>2004</v>
      </c>
      <c r="N264">
        <v>7.9</v>
      </c>
      <c r="O264">
        <f>'CLEAN DATA'!$D264-'CLEAN DATA'!$L264</f>
        <v>-4078262</v>
      </c>
    </row>
    <row r="265" spans="1:15" ht="14.25" customHeight="1">
      <c r="A265" s="5" t="s">
        <v>219</v>
      </c>
      <c r="B265">
        <v>391</v>
      </c>
      <c r="C265">
        <v>109</v>
      </c>
      <c r="D265">
        <v>26236603</v>
      </c>
      <c r="E265" s="5" t="s">
        <v>345</v>
      </c>
      <c r="F265" s="5" t="s">
        <v>794</v>
      </c>
      <c r="G265" s="5" t="s">
        <v>795</v>
      </c>
      <c r="H265">
        <v>251349</v>
      </c>
      <c r="I265">
        <v>547</v>
      </c>
      <c r="J265" s="5" t="s">
        <v>19</v>
      </c>
      <c r="K265" s="5" t="s">
        <v>20</v>
      </c>
      <c r="L265">
        <v>6000000</v>
      </c>
      <c r="M265">
        <v>2008</v>
      </c>
      <c r="N265">
        <v>7.9</v>
      </c>
      <c r="O265">
        <f>'CLEAN DATA'!$D265-'CLEAN DATA'!$L265</f>
        <v>20236603</v>
      </c>
    </row>
    <row r="266" spans="1:15" ht="14.25" customHeight="1">
      <c r="A266" s="5" t="s">
        <v>796</v>
      </c>
      <c r="B266">
        <v>112</v>
      </c>
      <c r="C266">
        <v>97</v>
      </c>
      <c r="D266">
        <v>3629758</v>
      </c>
      <c r="E266" s="5" t="s">
        <v>165</v>
      </c>
      <c r="F266" s="5" t="s">
        <v>797</v>
      </c>
      <c r="G266" s="5" t="s">
        <v>798</v>
      </c>
      <c r="H266">
        <v>44151</v>
      </c>
      <c r="I266">
        <v>110</v>
      </c>
      <c r="J266" s="5" t="s">
        <v>192</v>
      </c>
      <c r="K266" s="5" t="s">
        <v>140</v>
      </c>
      <c r="L266">
        <v>5500000</v>
      </c>
      <c r="M266">
        <v>2004</v>
      </c>
      <c r="N266">
        <v>7.9</v>
      </c>
      <c r="O266">
        <f>'CLEAN DATA'!$D266-'CLEAN DATA'!$L266</f>
        <v>-1870242</v>
      </c>
    </row>
    <row r="267" spans="1:15" ht="14.25" customHeight="1">
      <c r="A267" s="5" t="s">
        <v>799</v>
      </c>
      <c r="B267">
        <v>103</v>
      </c>
      <c r="C267">
        <v>120</v>
      </c>
      <c r="D267">
        <v>27545445</v>
      </c>
      <c r="E267" s="5" t="s">
        <v>54</v>
      </c>
      <c r="F267" s="5" t="s">
        <v>800</v>
      </c>
      <c r="G267" s="5" t="s">
        <v>801</v>
      </c>
      <c r="H267">
        <v>59524</v>
      </c>
      <c r="I267">
        <v>418</v>
      </c>
      <c r="J267" s="5" t="s">
        <v>19</v>
      </c>
      <c r="K267" s="5" t="s">
        <v>20</v>
      </c>
      <c r="L267">
        <v>6500000</v>
      </c>
      <c r="M267">
        <v>1989</v>
      </c>
      <c r="N267">
        <v>7.9</v>
      </c>
      <c r="O267">
        <f>'CLEAN DATA'!$D267-'CLEAN DATA'!$L267</f>
        <v>21045445</v>
      </c>
    </row>
    <row r="268" spans="1:15" ht="14.25" customHeight="1">
      <c r="A268" s="5" t="s">
        <v>802</v>
      </c>
      <c r="B268">
        <v>415</v>
      </c>
      <c r="C268">
        <v>97</v>
      </c>
      <c r="D268">
        <v>5009677</v>
      </c>
      <c r="E268" s="5" t="s">
        <v>803</v>
      </c>
      <c r="F268" s="5" t="s">
        <v>108</v>
      </c>
      <c r="G268" s="5" t="s">
        <v>804</v>
      </c>
      <c r="H268">
        <v>260607</v>
      </c>
      <c r="I268">
        <v>485</v>
      </c>
      <c r="J268" s="5" t="s">
        <v>19</v>
      </c>
      <c r="K268" s="5" t="s">
        <v>155</v>
      </c>
      <c r="L268">
        <v>5000000</v>
      </c>
      <c r="M268">
        <v>2009</v>
      </c>
      <c r="N268">
        <v>7.9</v>
      </c>
      <c r="O268">
        <f>'CLEAN DATA'!$D268-'CLEAN DATA'!$L268</f>
        <v>9677</v>
      </c>
    </row>
    <row r="269" spans="1:15" ht="14.25" customHeight="1">
      <c r="A269" s="5" t="s">
        <v>504</v>
      </c>
      <c r="B269">
        <v>405</v>
      </c>
      <c r="C269">
        <v>109</v>
      </c>
      <c r="D269">
        <v>8114507</v>
      </c>
      <c r="E269" s="5" t="s">
        <v>505</v>
      </c>
      <c r="F269" s="5" t="s">
        <v>805</v>
      </c>
      <c r="G269" s="5" t="s">
        <v>806</v>
      </c>
      <c r="H269">
        <v>95362</v>
      </c>
      <c r="I269">
        <v>270</v>
      </c>
      <c r="J269" s="5" t="s">
        <v>19</v>
      </c>
      <c r="K269" s="5" t="s">
        <v>20</v>
      </c>
      <c r="L269">
        <v>3000000</v>
      </c>
      <c r="M269">
        <v>2013</v>
      </c>
      <c r="N269">
        <v>7.9</v>
      </c>
      <c r="O269">
        <f>'CLEAN DATA'!$D269-'CLEAN DATA'!$L269</f>
        <v>5114507</v>
      </c>
    </row>
    <row r="270" spans="1:15" ht="14.25" customHeight="1">
      <c r="A270" s="5" t="s">
        <v>807</v>
      </c>
      <c r="B270">
        <v>94</v>
      </c>
      <c r="C270">
        <v>114</v>
      </c>
      <c r="D270">
        <v>1221261</v>
      </c>
      <c r="E270" s="5" t="s">
        <v>126</v>
      </c>
      <c r="F270" s="5" t="s">
        <v>371</v>
      </c>
      <c r="G270" s="5" t="s">
        <v>808</v>
      </c>
      <c r="H270">
        <v>38215</v>
      </c>
      <c r="I270">
        <v>125</v>
      </c>
      <c r="J270" s="5" t="s">
        <v>356</v>
      </c>
      <c r="K270" s="5" t="s">
        <v>373</v>
      </c>
      <c r="L270">
        <v>1500000</v>
      </c>
      <c r="M270">
        <v>2000</v>
      </c>
      <c r="N270">
        <v>7.9</v>
      </c>
      <c r="O270">
        <f>'CLEAN DATA'!$D270-'CLEAN DATA'!$L270</f>
        <v>-278739</v>
      </c>
    </row>
    <row r="271" spans="1:15" ht="14.25" hidden="1" customHeight="1">
      <c r="A271" s="5" t="s">
        <v>809</v>
      </c>
      <c r="B271">
        <v>111</v>
      </c>
      <c r="C271">
        <v>112</v>
      </c>
      <c r="D271">
        <v>375723</v>
      </c>
      <c r="E271" s="5" t="s">
        <v>58</v>
      </c>
      <c r="F271" s="5" t="s">
        <v>810</v>
      </c>
      <c r="G271" s="5" t="s">
        <v>811</v>
      </c>
      <c r="H271">
        <v>7025</v>
      </c>
      <c r="I271">
        <v>26</v>
      </c>
      <c r="J271" s="5" t="s">
        <v>81</v>
      </c>
      <c r="K271" s="5" t="s">
        <v>82</v>
      </c>
      <c r="L271">
        <v>4000000</v>
      </c>
      <c r="M271">
        <v>2015</v>
      </c>
      <c r="N271">
        <v>7.9</v>
      </c>
      <c r="O271">
        <f>'CLEAN DATA'!$D271-'CLEAN DATA'!$L271</f>
        <v>-3624277</v>
      </c>
    </row>
    <row r="272" spans="1:15" ht="14.25" customHeight="1">
      <c r="A272" s="5" t="s">
        <v>812</v>
      </c>
      <c r="B272">
        <v>233</v>
      </c>
      <c r="C272">
        <v>113</v>
      </c>
      <c r="D272">
        <v>1185783</v>
      </c>
      <c r="E272" s="5" t="s">
        <v>54</v>
      </c>
      <c r="F272" s="5" t="s">
        <v>813</v>
      </c>
      <c r="G272" s="5" t="s">
        <v>814</v>
      </c>
      <c r="H272">
        <v>44763</v>
      </c>
      <c r="I272">
        <v>172</v>
      </c>
      <c r="J272" s="5" t="s">
        <v>815</v>
      </c>
      <c r="K272" s="5" t="s">
        <v>816</v>
      </c>
      <c r="L272">
        <v>590000</v>
      </c>
      <c r="M272">
        <v>2007</v>
      </c>
      <c r="N272">
        <v>7.9</v>
      </c>
      <c r="O272">
        <f>'CLEAN DATA'!$D272-'CLEAN DATA'!$L272</f>
        <v>595783</v>
      </c>
    </row>
    <row r="273" spans="1:15" ht="14.25" customHeight="1">
      <c r="A273" s="5" t="s">
        <v>334</v>
      </c>
      <c r="B273">
        <v>318</v>
      </c>
      <c r="C273">
        <v>101</v>
      </c>
      <c r="D273">
        <v>47000000</v>
      </c>
      <c r="E273" s="5" t="s">
        <v>758</v>
      </c>
      <c r="F273" s="5" t="s">
        <v>759</v>
      </c>
      <c r="G273" s="5" t="s">
        <v>760</v>
      </c>
      <c r="H273">
        <v>157863</v>
      </c>
      <c r="I273">
        <v>1191</v>
      </c>
      <c r="J273" s="5" t="s">
        <v>19</v>
      </c>
      <c r="K273" s="5" t="s">
        <v>20</v>
      </c>
      <c r="L273">
        <v>300000</v>
      </c>
      <c r="M273">
        <v>1978</v>
      </c>
      <c r="N273">
        <v>7.9</v>
      </c>
      <c r="O273">
        <f>'CLEAN DATA'!$D273-'CLEAN DATA'!$L273</f>
        <v>46700000</v>
      </c>
    </row>
    <row r="274" spans="1:15" ht="14.25" customHeight="1">
      <c r="A274" s="5" t="s">
        <v>817</v>
      </c>
      <c r="B274">
        <v>232</v>
      </c>
      <c r="C274">
        <v>85</v>
      </c>
      <c r="D274">
        <v>9437933</v>
      </c>
      <c r="E274" s="5" t="s">
        <v>818</v>
      </c>
      <c r="F274" s="5" t="s">
        <v>819</v>
      </c>
      <c r="G274" s="5" t="s">
        <v>820</v>
      </c>
      <c r="H274">
        <v>90827</v>
      </c>
      <c r="I274">
        <v>329</v>
      </c>
      <c r="J274" s="5" t="s">
        <v>19</v>
      </c>
      <c r="K274" s="5" t="s">
        <v>278</v>
      </c>
      <c r="L274">
        <v>180000</v>
      </c>
      <c r="M274">
        <v>2007</v>
      </c>
      <c r="N274">
        <v>7.9</v>
      </c>
      <c r="O274">
        <f>'CLEAN DATA'!$D274-'CLEAN DATA'!$L274</f>
        <v>9257933</v>
      </c>
    </row>
    <row r="275" spans="1:15" ht="14.25" customHeight="1">
      <c r="A275" s="5" t="s">
        <v>821</v>
      </c>
      <c r="B275">
        <v>324</v>
      </c>
      <c r="C275">
        <v>100</v>
      </c>
      <c r="D275">
        <v>200807262</v>
      </c>
      <c r="E275" s="5" t="s">
        <v>585</v>
      </c>
      <c r="F275" s="5" t="s">
        <v>822</v>
      </c>
      <c r="G275" s="5" t="s">
        <v>823</v>
      </c>
      <c r="H275">
        <v>294810</v>
      </c>
      <c r="I275">
        <v>387</v>
      </c>
      <c r="J275" s="5" t="s">
        <v>19</v>
      </c>
      <c r="K275" s="5" t="s">
        <v>20</v>
      </c>
      <c r="L275">
        <v>260000000</v>
      </c>
      <c r="M275">
        <v>2010</v>
      </c>
      <c r="N275">
        <v>7.8</v>
      </c>
      <c r="O275">
        <f>'CLEAN DATA'!$D275-'CLEAN DATA'!$L275</f>
        <v>-59192738</v>
      </c>
    </row>
    <row r="276" spans="1:15" ht="14.25" customHeight="1">
      <c r="A276" s="5" t="s">
        <v>208</v>
      </c>
      <c r="B276">
        <v>750</v>
      </c>
      <c r="C276">
        <v>143</v>
      </c>
      <c r="D276">
        <v>304360277</v>
      </c>
      <c r="E276" s="5" t="s">
        <v>545</v>
      </c>
      <c r="F276" s="5" t="s">
        <v>824</v>
      </c>
      <c r="G276" s="5" t="s">
        <v>825</v>
      </c>
      <c r="H276">
        <v>522030</v>
      </c>
      <c r="I276">
        <v>1498</v>
      </c>
      <c r="J276" s="5" t="s">
        <v>19</v>
      </c>
      <c r="K276" s="5" t="s">
        <v>155</v>
      </c>
      <c r="L276">
        <v>200000000</v>
      </c>
      <c r="M276">
        <v>2012</v>
      </c>
      <c r="N276">
        <v>7.8</v>
      </c>
      <c r="O276">
        <f>'CLEAN DATA'!$D276-'CLEAN DATA'!$L276</f>
        <v>104360277</v>
      </c>
    </row>
    <row r="277" spans="1:15" ht="14.25" customHeight="1">
      <c r="A277" s="5" t="s">
        <v>538</v>
      </c>
      <c r="B277">
        <v>590</v>
      </c>
      <c r="C277">
        <v>132</v>
      </c>
      <c r="D277">
        <v>228756232</v>
      </c>
      <c r="E277" s="5" t="s">
        <v>205</v>
      </c>
      <c r="F277" s="5" t="s">
        <v>464</v>
      </c>
      <c r="G277" s="5" t="s">
        <v>826</v>
      </c>
      <c r="H277">
        <v>395573</v>
      </c>
      <c r="I277">
        <v>1171</v>
      </c>
      <c r="J277" s="5" t="s">
        <v>19</v>
      </c>
      <c r="K277" s="5" t="s">
        <v>20</v>
      </c>
      <c r="L277">
        <v>190000000</v>
      </c>
      <c r="M277">
        <v>2013</v>
      </c>
      <c r="N277">
        <v>7.8</v>
      </c>
      <c r="O277">
        <f>'CLEAN DATA'!$D277-'CLEAN DATA'!$L277</f>
        <v>38756232</v>
      </c>
    </row>
    <row r="278" spans="1:15" ht="14.25" customHeight="1">
      <c r="A278" s="5" t="s">
        <v>691</v>
      </c>
      <c r="B278">
        <v>370</v>
      </c>
      <c r="C278">
        <v>106</v>
      </c>
      <c r="D278">
        <v>362645141</v>
      </c>
      <c r="E278" s="5" t="s">
        <v>827</v>
      </c>
      <c r="F278" s="5" t="s">
        <v>595</v>
      </c>
      <c r="G278" s="5" t="s">
        <v>828</v>
      </c>
      <c r="H278">
        <v>106072</v>
      </c>
      <c r="I278">
        <v>398</v>
      </c>
      <c r="J278" s="5" t="s">
        <v>19</v>
      </c>
      <c r="K278" s="5" t="s">
        <v>155</v>
      </c>
      <c r="L278">
        <v>175000000</v>
      </c>
      <c r="M278">
        <v>2016</v>
      </c>
      <c r="N278">
        <v>7.8</v>
      </c>
      <c r="O278">
        <f>'CLEAN DATA'!$D278-'CLEAN DATA'!$L278</f>
        <v>187645141</v>
      </c>
    </row>
    <row r="279" spans="1:15" ht="14.25" customHeight="1">
      <c r="A279" s="5" t="s">
        <v>315</v>
      </c>
      <c r="B279">
        <v>576</v>
      </c>
      <c r="C279">
        <v>136</v>
      </c>
      <c r="D279">
        <v>259746958</v>
      </c>
      <c r="E279" s="5" t="s">
        <v>205</v>
      </c>
      <c r="F279" s="5" t="s">
        <v>595</v>
      </c>
      <c r="G279" s="5" t="s">
        <v>829</v>
      </c>
      <c r="H279">
        <v>496749</v>
      </c>
      <c r="I279">
        <v>742</v>
      </c>
      <c r="J279" s="5" t="s">
        <v>19</v>
      </c>
      <c r="K279" s="5" t="s">
        <v>20</v>
      </c>
      <c r="L279">
        <v>170000000</v>
      </c>
      <c r="M279">
        <v>2014</v>
      </c>
      <c r="N279">
        <v>7.8</v>
      </c>
      <c r="O279">
        <f>'CLEAN DATA'!$D279-'CLEAN DATA'!$L279</f>
        <v>89746958</v>
      </c>
    </row>
    <row r="280" spans="1:15" ht="14.25" customHeight="1">
      <c r="A280" s="5" t="s">
        <v>830</v>
      </c>
      <c r="B280">
        <v>377</v>
      </c>
      <c r="C280">
        <v>101</v>
      </c>
      <c r="D280">
        <v>189412677</v>
      </c>
      <c r="E280" s="5" t="s">
        <v>831</v>
      </c>
      <c r="F280" s="5" t="s">
        <v>832</v>
      </c>
      <c r="G280" s="5" t="s">
        <v>833</v>
      </c>
      <c r="H280">
        <v>272534</v>
      </c>
      <c r="I280">
        <v>345</v>
      </c>
      <c r="J280" s="5" t="s">
        <v>19</v>
      </c>
      <c r="K280" s="5" t="s">
        <v>20</v>
      </c>
      <c r="L280">
        <v>165000000</v>
      </c>
      <c r="M280">
        <v>2012</v>
      </c>
      <c r="N280">
        <v>7.8</v>
      </c>
      <c r="O280">
        <f>'CLEAN DATA'!$D280-'CLEAN DATA'!$L280</f>
        <v>24412677</v>
      </c>
    </row>
    <row r="281" spans="1:15" ht="14.25" customHeight="1">
      <c r="A281" s="5" t="s">
        <v>53</v>
      </c>
      <c r="B281">
        <v>362</v>
      </c>
      <c r="C281">
        <v>166</v>
      </c>
      <c r="D281">
        <v>127490802</v>
      </c>
      <c r="E281" s="5" t="s">
        <v>834</v>
      </c>
      <c r="F281" s="5" t="s">
        <v>55</v>
      </c>
      <c r="G281" s="5" t="s">
        <v>835</v>
      </c>
      <c r="H281">
        <v>459346</v>
      </c>
      <c r="I281">
        <v>822</v>
      </c>
      <c r="J281" s="5" t="s">
        <v>19</v>
      </c>
      <c r="K281" s="5" t="s">
        <v>20</v>
      </c>
      <c r="L281">
        <v>150000000</v>
      </c>
      <c r="M281">
        <v>2008</v>
      </c>
      <c r="N281">
        <v>7.8</v>
      </c>
      <c r="O281">
        <f>'CLEAN DATA'!$D281-'CLEAN DATA'!$L281</f>
        <v>-22509198</v>
      </c>
    </row>
    <row r="282" spans="1:15" ht="14.25" customHeight="1">
      <c r="A282" s="5" t="s">
        <v>836</v>
      </c>
      <c r="B282">
        <v>500</v>
      </c>
      <c r="C282">
        <v>132</v>
      </c>
      <c r="D282">
        <v>146405371</v>
      </c>
      <c r="E282" s="5" t="s">
        <v>205</v>
      </c>
      <c r="F282" s="5" t="s">
        <v>532</v>
      </c>
      <c r="G282" s="5" t="s">
        <v>837</v>
      </c>
      <c r="H282">
        <v>518537</v>
      </c>
      <c r="I282">
        <v>698</v>
      </c>
      <c r="J282" s="5" t="s">
        <v>19</v>
      </c>
      <c r="K282" s="5" t="s">
        <v>20</v>
      </c>
      <c r="L282">
        <v>160000000</v>
      </c>
      <c r="M282">
        <v>2011</v>
      </c>
      <c r="N282">
        <v>7.8</v>
      </c>
      <c r="O282">
        <f>'CLEAN DATA'!$D282-'CLEAN DATA'!$L282</f>
        <v>-13594629</v>
      </c>
    </row>
    <row r="283" spans="1:15" ht="14.25" customHeight="1">
      <c r="A283" s="5" t="s">
        <v>702</v>
      </c>
      <c r="B283">
        <v>274</v>
      </c>
      <c r="C283">
        <v>142</v>
      </c>
      <c r="D283">
        <v>249358727</v>
      </c>
      <c r="E283" s="5" t="s">
        <v>838</v>
      </c>
      <c r="F283" s="5" t="s">
        <v>839</v>
      </c>
      <c r="G283" s="5" t="s">
        <v>840</v>
      </c>
      <c r="H283">
        <v>382255</v>
      </c>
      <c r="I283">
        <v>1504</v>
      </c>
      <c r="J283" s="5" t="s">
        <v>19</v>
      </c>
      <c r="K283" s="5" t="s">
        <v>155</v>
      </c>
      <c r="L283">
        <v>130000000</v>
      </c>
      <c r="M283">
        <v>2004</v>
      </c>
      <c r="N283">
        <v>7.8</v>
      </c>
      <c r="O283">
        <f>'CLEAN DATA'!$D283-'CLEAN DATA'!$L283</f>
        <v>119358727</v>
      </c>
    </row>
    <row r="284" spans="1:15" ht="14.25" customHeight="1">
      <c r="A284" s="5" t="s">
        <v>702</v>
      </c>
      <c r="B284">
        <v>738</v>
      </c>
      <c r="C284">
        <v>91</v>
      </c>
      <c r="D284">
        <v>274084951</v>
      </c>
      <c r="E284" s="5" t="s">
        <v>841</v>
      </c>
      <c r="F284" s="5" t="s">
        <v>842</v>
      </c>
      <c r="G284" s="5" t="s">
        <v>843</v>
      </c>
      <c r="H284">
        <v>582917</v>
      </c>
      <c r="I284">
        <v>1885</v>
      </c>
      <c r="J284" s="5" t="s">
        <v>19</v>
      </c>
      <c r="K284" s="5" t="s">
        <v>155</v>
      </c>
      <c r="L284">
        <v>100000000</v>
      </c>
      <c r="M284">
        <v>2013</v>
      </c>
      <c r="N284">
        <v>7.8</v>
      </c>
      <c r="O284">
        <f>'CLEAN DATA'!$D284-'CLEAN DATA'!$L284</f>
        <v>174084951</v>
      </c>
    </row>
    <row r="285" spans="1:15" ht="14.25" customHeight="1">
      <c r="A285" s="5" t="s">
        <v>117</v>
      </c>
      <c r="B285">
        <v>300</v>
      </c>
      <c r="C285">
        <v>176</v>
      </c>
      <c r="D285">
        <v>130127620</v>
      </c>
      <c r="E285" s="5" t="s">
        <v>71</v>
      </c>
      <c r="F285" s="5" t="s">
        <v>728</v>
      </c>
      <c r="G285" s="5" t="s">
        <v>844</v>
      </c>
      <c r="H285">
        <v>324671</v>
      </c>
      <c r="I285">
        <v>458</v>
      </c>
      <c r="J285" s="5" t="s">
        <v>19</v>
      </c>
      <c r="K285" s="5" t="s">
        <v>20</v>
      </c>
      <c r="L285">
        <v>100000000</v>
      </c>
      <c r="M285">
        <v>2007</v>
      </c>
      <c r="N285">
        <v>7.8</v>
      </c>
      <c r="O285">
        <f>'CLEAN DATA'!$D285-'CLEAN DATA'!$L285</f>
        <v>30127620</v>
      </c>
    </row>
    <row r="286" spans="1:15" ht="14.25" customHeight="1">
      <c r="A286" s="5" t="s">
        <v>53</v>
      </c>
      <c r="B286">
        <v>517</v>
      </c>
      <c r="C286">
        <v>158</v>
      </c>
      <c r="D286">
        <v>102515793</v>
      </c>
      <c r="E286" s="5" t="s">
        <v>94</v>
      </c>
      <c r="F286" s="5" t="s">
        <v>468</v>
      </c>
      <c r="G286" s="5" t="s">
        <v>845</v>
      </c>
      <c r="H286">
        <v>330152</v>
      </c>
      <c r="I286">
        <v>632</v>
      </c>
      <c r="J286" s="5" t="s">
        <v>19</v>
      </c>
      <c r="K286" s="5" t="s">
        <v>20</v>
      </c>
      <c r="L286">
        <v>90000000</v>
      </c>
      <c r="M286">
        <v>2011</v>
      </c>
      <c r="N286">
        <v>7.8</v>
      </c>
      <c r="O286">
        <f>'CLEAN DATA'!$D286-'CLEAN DATA'!$L286</f>
        <v>12515793</v>
      </c>
    </row>
    <row r="287" spans="1:15" ht="14.25" customHeight="1">
      <c r="A287" s="5" t="s">
        <v>401</v>
      </c>
      <c r="B287">
        <v>239</v>
      </c>
      <c r="C287">
        <v>108</v>
      </c>
      <c r="D287">
        <v>176049130</v>
      </c>
      <c r="E287" s="5" t="s">
        <v>402</v>
      </c>
      <c r="F287" s="5" t="s">
        <v>403</v>
      </c>
      <c r="G287" s="5" t="s">
        <v>846</v>
      </c>
      <c r="H287">
        <v>348232</v>
      </c>
      <c r="I287">
        <v>806</v>
      </c>
      <c r="J287" s="5" t="s">
        <v>19</v>
      </c>
      <c r="K287" s="5" t="s">
        <v>20</v>
      </c>
      <c r="L287">
        <v>75000000</v>
      </c>
      <c r="M287">
        <v>2004</v>
      </c>
      <c r="N287">
        <v>7.8</v>
      </c>
      <c r="O287">
        <f>'CLEAN DATA'!$D287-'CLEAN DATA'!$L287</f>
        <v>101049130</v>
      </c>
    </row>
    <row r="288" spans="1:15" ht="14.25" customHeight="1">
      <c r="A288" s="5" t="s">
        <v>847</v>
      </c>
      <c r="B288">
        <v>186</v>
      </c>
      <c r="C288">
        <v>116</v>
      </c>
      <c r="D288">
        <v>183405771</v>
      </c>
      <c r="E288" s="5" t="s">
        <v>433</v>
      </c>
      <c r="F288" s="5" t="s">
        <v>55</v>
      </c>
      <c r="G288" s="5" t="s">
        <v>848</v>
      </c>
      <c r="H288">
        <v>402645</v>
      </c>
      <c r="I288">
        <v>845</v>
      </c>
      <c r="J288" s="5" t="s">
        <v>19</v>
      </c>
      <c r="K288" s="5" t="s">
        <v>20</v>
      </c>
      <c r="L288">
        <v>85000000</v>
      </c>
      <c r="M288">
        <v>2001</v>
      </c>
      <c r="N288">
        <v>7.8</v>
      </c>
      <c r="O288">
        <f>'CLEAN DATA'!$D288-'CLEAN DATA'!$L288</f>
        <v>98405771</v>
      </c>
    </row>
    <row r="289" spans="1:15" ht="14.25" hidden="1" customHeight="1">
      <c r="A289" s="5" t="s">
        <v>587</v>
      </c>
      <c r="B289">
        <v>113</v>
      </c>
      <c r="C289">
        <v>104</v>
      </c>
      <c r="D289">
        <v>19406406</v>
      </c>
      <c r="E289" s="5" t="s">
        <v>644</v>
      </c>
      <c r="F289" s="5" t="s">
        <v>849</v>
      </c>
      <c r="G289" s="5" t="s">
        <v>850</v>
      </c>
      <c r="H289">
        <v>7630</v>
      </c>
      <c r="I289">
        <v>42</v>
      </c>
      <c r="J289" s="5" t="s">
        <v>192</v>
      </c>
      <c r="K289" s="5" t="s">
        <v>140</v>
      </c>
      <c r="L289">
        <v>40000000</v>
      </c>
      <c r="M289">
        <v>2009</v>
      </c>
      <c r="N289">
        <v>7.8</v>
      </c>
      <c r="O289">
        <f>'CLEAN DATA'!$D289-'CLEAN DATA'!$L289</f>
        <v>-20593594</v>
      </c>
    </row>
    <row r="290" spans="1:15" ht="14.25" customHeight="1">
      <c r="A290" s="5" t="s">
        <v>851</v>
      </c>
      <c r="B290">
        <v>119</v>
      </c>
      <c r="C290">
        <v>108</v>
      </c>
      <c r="D290">
        <v>1339152</v>
      </c>
      <c r="E290" s="5" t="s">
        <v>852</v>
      </c>
      <c r="F290" s="5" t="s">
        <v>853</v>
      </c>
      <c r="G290" s="5" t="s">
        <v>854</v>
      </c>
      <c r="H290">
        <v>28276</v>
      </c>
      <c r="I290">
        <v>64</v>
      </c>
      <c r="J290" s="5" t="s">
        <v>19</v>
      </c>
      <c r="K290" s="5" t="s">
        <v>140</v>
      </c>
      <c r="L290">
        <v>81200000</v>
      </c>
      <c r="M290">
        <v>2015</v>
      </c>
      <c r="N290">
        <v>7.8</v>
      </c>
      <c r="O290">
        <f>'CLEAN DATA'!$D290-'CLEAN DATA'!$L290</f>
        <v>-79860848</v>
      </c>
    </row>
    <row r="291" spans="1:15" ht="14.25" customHeight="1">
      <c r="A291" s="5" t="s">
        <v>855</v>
      </c>
      <c r="B291">
        <v>435</v>
      </c>
      <c r="C291">
        <v>100</v>
      </c>
      <c r="D291">
        <v>257756197</v>
      </c>
      <c r="E291" s="5" t="s">
        <v>699</v>
      </c>
      <c r="F291" s="5" t="s">
        <v>17</v>
      </c>
      <c r="G291" s="5" t="s">
        <v>856</v>
      </c>
      <c r="H291">
        <v>246698</v>
      </c>
      <c r="I291">
        <v>471</v>
      </c>
      <c r="J291" s="5" t="s">
        <v>19</v>
      </c>
      <c r="K291" s="5" t="s">
        <v>397</v>
      </c>
      <c r="L291">
        <v>60000000</v>
      </c>
      <c r="M291">
        <v>2014</v>
      </c>
      <c r="N291">
        <v>7.8</v>
      </c>
      <c r="O291">
        <f>'CLEAN DATA'!$D291-'CLEAN DATA'!$L291</f>
        <v>197756197</v>
      </c>
    </row>
    <row r="292" spans="1:15" ht="14.25" customHeight="1">
      <c r="A292" s="5" t="s">
        <v>43</v>
      </c>
      <c r="B292">
        <v>264</v>
      </c>
      <c r="C292">
        <v>141</v>
      </c>
      <c r="D292">
        <v>35707327</v>
      </c>
      <c r="E292" s="5" t="s">
        <v>94</v>
      </c>
      <c r="F292" s="5" t="s">
        <v>857</v>
      </c>
      <c r="G292" s="5" t="s">
        <v>858</v>
      </c>
      <c r="H292">
        <v>199056</v>
      </c>
      <c r="I292">
        <v>387</v>
      </c>
      <c r="J292" s="5" t="s">
        <v>19</v>
      </c>
      <c r="K292" s="5" t="s">
        <v>20</v>
      </c>
      <c r="L292">
        <v>55000000</v>
      </c>
      <c r="M292">
        <v>2008</v>
      </c>
      <c r="N292">
        <v>7.8</v>
      </c>
      <c r="O292">
        <f>'CLEAN DATA'!$D292-'CLEAN DATA'!$L292</f>
        <v>-19292673</v>
      </c>
    </row>
    <row r="293" spans="1:15" ht="14.25" customHeight="1">
      <c r="A293" s="5" t="s">
        <v>53</v>
      </c>
      <c r="B293">
        <v>157</v>
      </c>
      <c r="C293">
        <v>129</v>
      </c>
      <c r="D293">
        <v>48265581</v>
      </c>
      <c r="E293" s="5" t="s">
        <v>223</v>
      </c>
      <c r="F293" s="5" t="s">
        <v>859</v>
      </c>
      <c r="G293" s="5" t="s">
        <v>860</v>
      </c>
      <c r="H293">
        <v>261069</v>
      </c>
      <c r="I293">
        <v>506</v>
      </c>
      <c r="J293" s="5" t="s">
        <v>19</v>
      </c>
      <c r="K293" s="5" t="s">
        <v>20</v>
      </c>
      <c r="L293">
        <v>50000000</v>
      </c>
      <c r="M293">
        <v>1997</v>
      </c>
      <c r="N293">
        <v>7.8</v>
      </c>
      <c r="O293">
        <f>'CLEAN DATA'!$D293-'CLEAN DATA'!$L293</f>
        <v>-1734419</v>
      </c>
    </row>
    <row r="294" spans="1:15" ht="14.25" customHeight="1">
      <c r="A294" s="5" t="s">
        <v>730</v>
      </c>
      <c r="B294">
        <v>295</v>
      </c>
      <c r="C294">
        <v>122</v>
      </c>
      <c r="D294">
        <v>53574088</v>
      </c>
      <c r="E294" s="5" t="s">
        <v>861</v>
      </c>
      <c r="F294" s="5" t="s">
        <v>26</v>
      </c>
      <c r="G294" s="5" t="s">
        <v>862</v>
      </c>
      <c r="H294">
        <v>237872</v>
      </c>
      <c r="I294">
        <v>560</v>
      </c>
      <c r="J294" s="5" t="s">
        <v>19</v>
      </c>
      <c r="K294" s="5" t="s">
        <v>20</v>
      </c>
      <c r="L294">
        <v>55000000</v>
      </c>
      <c r="M294">
        <v>2007</v>
      </c>
      <c r="N294">
        <v>7.8</v>
      </c>
      <c r="O294">
        <f>'CLEAN DATA'!$D294-'CLEAN DATA'!$L294</f>
        <v>-1425912</v>
      </c>
    </row>
    <row r="295" spans="1:15" ht="14.25" customHeight="1">
      <c r="A295" s="5" t="s">
        <v>863</v>
      </c>
      <c r="B295">
        <v>119</v>
      </c>
      <c r="C295">
        <v>130</v>
      </c>
      <c r="D295">
        <v>183875760</v>
      </c>
      <c r="E295" s="5" t="s">
        <v>864</v>
      </c>
      <c r="F295" s="5" t="s">
        <v>63</v>
      </c>
      <c r="G295" s="5" t="s">
        <v>865</v>
      </c>
      <c r="H295">
        <v>213668</v>
      </c>
      <c r="I295">
        <v>270</v>
      </c>
      <c r="J295" s="5" t="s">
        <v>19</v>
      </c>
      <c r="K295" s="5" t="s">
        <v>20</v>
      </c>
      <c r="L295">
        <v>44000000</v>
      </c>
      <c r="M295">
        <v>1993</v>
      </c>
      <c r="N295">
        <v>7.8</v>
      </c>
      <c r="O295">
        <f>'CLEAN DATA'!$D295-'CLEAN DATA'!$L295</f>
        <v>139875760</v>
      </c>
    </row>
    <row r="296" spans="1:15" ht="14.25" customHeight="1">
      <c r="A296" s="5" t="s">
        <v>57</v>
      </c>
      <c r="B296">
        <v>125</v>
      </c>
      <c r="C296">
        <v>108</v>
      </c>
      <c r="D296">
        <v>118500000</v>
      </c>
      <c r="E296" s="5" t="s">
        <v>149</v>
      </c>
      <c r="F296" s="5" t="s">
        <v>150</v>
      </c>
      <c r="G296" s="5" t="s">
        <v>866</v>
      </c>
      <c r="H296">
        <v>340085</v>
      </c>
      <c r="I296">
        <v>327</v>
      </c>
      <c r="J296" s="5" t="s">
        <v>19</v>
      </c>
      <c r="K296" s="5" t="s">
        <v>20</v>
      </c>
      <c r="L296">
        <v>40000000</v>
      </c>
      <c r="M296">
        <v>1989</v>
      </c>
      <c r="N296">
        <v>7.8</v>
      </c>
      <c r="O296">
        <f>'CLEAN DATA'!$D296-'CLEAN DATA'!$L296</f>
        <v>78500000</v>
      </c>
    </row>
    <row r="297" spans="1:15" ht="14.25" customHeight="1">
      <c r="A297" s="5" t="s">
        <v>867</v>
      </c>
      <c r="B297">
        <v>300</v>
      </c>
      <c r="C297">
        <v>134</v>
      </c>
      <c r="D297">
        <v>102310175</v>
      </c>
      <c r="E297" s="5" t="s">
        <v>146</v>
      </c>
      <c r="F297" s="5" t="s">
        <v>868</v>
      </c>
      <c r="G297" s="5" t="s">
        <v>869</v>
      </c>
      <c r="H297">
        <v>64989</v>
      </c>
      <c r="I297">
        <v>279</v>
      </c>
      <c r="J297" s="5" t="s">
        <v>19</v>
      </c>
      <c r="K297" s="5" t="s">
        <v>20</v>
      </c>
      <c r="L297">
        <v>40000000</v>
      </c>
      <c r="M297">
        <v>2016</v>
      </c>
      <c r="N297">
        <v>7.8</v>
      </c>
      <c r="O297">
        <f>'CLEAN DATA'!$D297-'CLEAN DATA'!$L297</f>
        <v>62310175</v>
      </c>
    </row>
    <row r="298" spans="1:15" ht="14.25" customHeight="1">
      <c r="A298" s="5" t="s">
        <v>705</v>
      </c>
      <c r="B298">
        <v>89</v>
      </c>
      <c r="C298">
        <v>117</v>
      </c>
      <c r="D298">
        <v>72455275</v>
      </c>
      <c r="E298" s="5" t="s">
        <v>870</v>
      </c>
      <c r="F298" s="5" t="s">
        <v>871</v>
      </c>
      <c r="G298" s="5" t="s">
        <v>872</v>
      </c>
      <c r="H298">
        <v>113068</v>
      </c>
      <c r="I298">
        <v>382</v>
      </c>
      <c r="J298" s="5" t="s">
        <v>19</v>
      </c>
      <c r="K298" s="5" t="s">
        <v>20</v>
      </c>
      <c r="L298">
        <v>40000000</v>
      </c>
      <c r="M298">
        <v>1992</v>
      </c>
      <c r="N298">
        <v>7.8</v>
      </c>
      <c r="O298">
        <f>'CLEAN DATA'!$D298-'CLEAN DATA'!$L298</f>
        <v>32455275</v>
      </c>
    </row>
    <row r="299" spans="1:15" ht="14.25" customHeight="1">
      <c r="A299" s="5" t="s">
        <v>184</v>
      </c>
      <c r="B299">
        <v>283</v>
      </c>
      <c r="C299">
        <v>139</v>
      </c>
      <c r="D299">
        <v>50859889</v>
      </c>
      <c r="E299" s="5" t="s">
        <v>873</v>
      </c>
      <c r="F299" s="5" t="s">
        <v>874</v>
      </c>
      <c r="G299" s="5" t="s">
        <v>875</v>
      </c>
      <c r="H299">
        <v>236000</v>
      </c>
      <c r="I299">
        <v>1043</v>
      </c>
      <c r="J299" s="5" t="s">
        <v>876</v>
      </c>
      <c r="K299" s="5" t="s">
        <v>20</v>
      </c>
      <c r="L299">
        <v>40000000</v>
      </c>
      <c r="M299">
        <v>2006</v>
      </c>
      <c r="N299">
        <v>7.8</v>
      </c>
      <c r="O299">
        <f>'CLEAN DATA'!$D299-'CLEAN DATA'!$L299</f>
        <v>10859889</v>
      </c>
    </row>
    <row r="300" spans="1:15" ht="14.25" customHeight="1">
      <c r="A300" s="5" t="s">
        <v>438</v>
      </c>
      <c r="B300">
        <v>335</v>
      </c>
      <c r="C300">
        <v>87</v>
      </c>
      <c r="D300">
        <v>20999103</v>
      </c>
      <c r="E300" s="5" t="s">
        <v>877</v>
      </c>
      <c r="F300" s="5" t="s">
        <v>440</v>
      </c>
      <c r="G300" s="5" t="s">
        <v>878</v>
      </c>
      <c r="H300">
        <v>139114</v>
      </c>
      <c r="I300">
        <v>245</v>
      </c>
      <c r="J300" s="5" t="s">
        <v>19</v>
      </c>
      <c r="K300" s="5" t="s">
        <v>20</v>
      </c>
      <c r="L300">
        <v>40000000</v>
      </c>
      <c r="M300">
        <v>2009</v>
      </c>
      <c r="N300">
        <v>7.8</v>
      </c>
      <c r="O300">
        <f>'CLEAN DATA'!$D300-'CLEAN DATA'!$L300</f>
        <v>-19000897</v>
      </c>
    </row>
    <row r="301" spans="1:15" ht="14.25" customHeight="1">
      <c r="A301" s="5" t="s">
        <v>879</v>
      </c>
      <c r="B301">
        <v>175</v>
      </c>
      <c r="C301">
        <v>106</v>
      </c>
      <c r="D301">
        <v>12339633</v>
      </c>
      <c r="E301" s="5" t="s">
        <v>496</v>
      </c>
      <c r="F301" s="5" t="s">
        <v>880</v>
      </c>
      <c r="G301" s="5" t="s">
        <v>881</v>
      </c>
      <c r="H301">
        <v>220591</v>
      </c>
      <c r="I301">
        <v>641</v>
      </c>
      <c r="J301" s="5" t="s">
        <v>19</v>
      </c>
      <c r="K301" s="5" t="s">
        <v>20</v>
      </c>
      <c r="L301">
        <v>36000000</v>
      </c>
      <c r="M301">
        <v>1997</v>
      </c>
      <c r="N301">
        <v>7.8</v>
      </c>
      <c r="O301">
        <f>'CLEAN DATA'!$D301-'CLEAN DATA'!$L301</f>
        <v>-23660367</v>
      </c>
    </row>
    <row r="302" spans="1:15" ht="14.25" customHeight="1">
      <c r="A302" s="5" t="s">
        <v>882</v>
      </c>
      <c r="B302">
        <v>334</v>
      </c>
      <c r="C302">
        <v>108</v>
      </c>
      <c r="D302">
        <v>277313371</v>
      </c>
      <c r="E302" s="5" t="s">
        <v>674</v>
      </c>
      <c r="F302" s="5" t="s">
        <v>393</v>
      </c>
      <c r="G302" s="5" t="s">
        <v>883</v>
      </c>
      <c r="H302">
        <v>583341</v>
      </c>
      <c r="I302">
        <v>626</v>
      </c>
      <c r="J302" s="5" t="s">
        <v>19</v>
      </c>
      <c r="K302" s="5" t="s">
        <v>20</v>
      </c>
      <c r="L302">
        <v>35000000</v>
      </c>
      <c r="M302">
        <v>2009</v>
      </c>
      <c r="N302">
        <v>7.8</v>
      </c>
      <c r="O302">
        <f>'CLEAN DATA'!$D302-'CLEAN DATA'!$L302</f>
        <v>242313371</v>
      </c>
    </row>
    <row r="303" spans="1:15" ht="14.25" customHeight="1">
      <c r="A303" s="5" t="s">
        <v>884</v>
      </c>
      <c r="B303">
        <v>117</v>
      </c>
      <c r="C303">
        <v>147</v>
      </c>
      <c r="D303">
        <v>41954997</v>
      </c>
      <c r="E303" s="5" t="s">
        <v>71</v>
      </c>
      <c r="F303" s="5" t="s">
        <v>406</v>
      </c>
      <c r="G303" s="5" t="s">
        <v>885</v>
      </c>
      <c r="H303">
        <v>225122</v>
      </c>
      <c r="I303">
        <v>234</v>
      </c>
      <c r="J303" s="5" t="s">
        <v>19</v>
      </c>
      <c r="K303" s="5" t="s">
        <v>20</v>
      </c>
      <c r="L303">
        <v>35000000</v>
      </c>
      <c r="M303">
        <v>1997</v>
      </c>
      <c r="N303">
        <v>7.8</v>
      </c>
      <c r="O303">
        <f>'CLEAN DATA'!$D303-'CLEAN DATA'!$L303</f>
        <v>6954997</v>
      </c>
    </row>
    <row r="304" spans="1:15" ht="14.25" customHeight="1">
      <c r="A304" s="5" t="s">
        <v>886</v>
      </c>
      <c r="B304">
        <v>157</v>
      </c>
      <c r="C304">
        <v>120</v>
      </c>
      <c r="D304">
        <v>115648585</v>
      </c>
      <c r="E304" s="5" t="s">
        <v>265</v>
      </c>
      <c r="F304" s="5" t="s">
        <v>726</v>
      </c>
      <c r="G304" s="5" t="s">
        <v>887</v>
      </c>
      <c r="H304">
        <v>160776</v>
      </c>
      <c r="I304">
        <v>402</v>
      </c>
      <c r="J304" s="5" t="s">
        <v>19</v>
      </c>
      <c r="K304" s="5" t="s">
        <v>20</v>
      </c>
      <c r="L304">
        <v>30000000</v>
      </c>
      <c r="M304">
        <v>2000</v>
      </c>
      <c r="N304">
        <v>7.8</v>
      </c>
      <c r="O304">
        <f>'CLEAN DATA'!$D304-'CLEAN DATA'!$L304</f>
        <v>85648585</v>
      </c>
    </row>
    <row r="305" spans="1:15" ht="14.25" customHeight="1">
      <c r="A305" s="5" t="s">
        <v>888</v>
      </c>
      <c r="B305">
        <v>316</v>
      </c>
      <c r="C305">
        <v>123</v>
      </c>
      <c r="D305">
        <v>50921738</v>
      </c>
      <c r="E305" s="5" t="s">
        <v>889</v>
      </c>
      <c r="F305" s="5" t="s">
        <v>464</v>
      </c>
      <c r="G305" s="5" t="s">
        <v>890</v>
      </c>
      <c r="H305">
        <v>192930</v>
      </c>
      <c r="I305">
        <v>581</v>
      </c>
      <c r="J305" s="5" t="s">
        <v>19</v>
      </c>
      <c r="K305" s="5" t="s">
        <v>155</v>
      </c>
      <c r="L305">
        <v>30000000</v>
      </c>
      <c r="M305">
        <v>2007</v>
      </c>
      <c r="N305">
        <v>7.8</v>
      </c>
      <c r="O305">
        <f>'CLEAN DATA'!$D305-'CLEAN DATA'!$L305</f>
        <v>20921738</v>
      </c>
    </row>
    <row r="306" spans="1:15" ht="14.25" customHeight="1">
      <c r="A306" s="5" t="s">
        <v>891</v>
      </c>
      <c r="B306">
        <v>426</v>
      </c>
      <c r="C306">
        <v>130</v>
      </c>
      <c r="D306">
        <v>70235322</v>
      </c>
      <c r="E306" s="5" t="s">
        <v>892</v>
      </c>
      <c r="F306" s="5" t="s">
        <v>726</v>
      </c>
      <c r="G306" s="5" t="s">
        <v>893</v>
      </c>
      <c r="H306">
        <v>182983</v>
      </c>
      <c r="I306">
        <v>374</v>
      </c>
      <c r="J306" s="5" t="s">
        <v>19</v>
      </c>
      <c r="K306" s="5" t="s">
        <v>20</v>
      </c>
      <c r="L306">
        <v>28000000</v>
      </c>
      <c r="M306">
        <v>2015</v>
      </c>
      <c r="N306">
        <v>7.8</v>
      </c>
      <c r="O306">
        <f>'CLEAN DATA'!$D306-'CLEAN DATA'!$L306</f>
        <v>42235322</v>
      </c>
    </row>
    <row r="307" spans="1:15" ht="14.25" customHeight="1">
      <c r="A307" s="5" t="s">
        <v>888</v>
      </c>
      <c r="B307">
        <v>177</v>
      </c>
      <c r="C307">
        <v>135</v>
      </c>
      <c r="D307">
        <v>38372662</v>
      </c>
      <c r="E307" s="5" t="s">
        <v>505</v>
      </c>
      <c r="F307" s="5" t="s">
        <v>894</v>
      </c>
      <c r="G307" s="5" t="s">
        <v>895</v>
      </c>
      <c r="H307">
        <v>193455</v>
      </c>
      <c r="I307">
        <v>1058</v>
      </c>
      <c r="J307" s="5" t="s">
        <v>19</v>
      </c>
      <c r="K307" s="5" t="s">
        <v>140</v>
      </c>
      <c r="L307">
        <v>28000000</v>
      </c>
      <c r="M307">
        <v>2005</v>
      </c>
      <c r="N307">
        <v>7.8</v>
      </c>
      <c r="O307">
        <f>'CLEAN DATA'!$D307-'CLEAN DATA'!$L307</f>
        <v>10372662</v>
      </c>
    </row>
    <row r="308" spans="1:15" ht="14.25" customHeight="1">
      <c r="A308" s="5" t="s">
        <v>691</v>
      </c>
      <c r="B308">
        <v>370</v>
      </c>
      <c r="C308">
        <v>106</v>
      </c>
      <c r="D308">
        <v>362645141</v>
      </c>
      <c r="E308" s="5" t="s">
        <v>827</v>
      </c>
      <c r="F308" s="5" t="s">
        <v>595</v>
      </c>
      <c r="G308" s="5" t="s">
        <v>828</v>
      </c>
      <c r="H308">
        <v>106221</v>
      </c>
      <c r="I308">
        <v>398</v>
      </c>
      <c r="J308" s="5" t="s">
        <v>19</v>
      </c>
      <c r="K308" s="5" t="s">
        <v>155</v>
      </c>
      <c r="L308">
        <v>175000000</v>
      </c>
      <c r="M308">
        <v>2016</v>
      </c>
      <c r="N308">
        <v>7.8</v>
      </c>
      <c r="O308">
        <f>'CLEAN DATA'!$D308-'CLEAN DATA'!$L308</f>
        <v>187645141</v>
      </c>
    </row>
    <row r="309" spans="1:15" ht="14.25" customHeight="1">
      <c r="A309" s="5" t="s">
        <v>896</v>
      </c>
      <c r="B309">
        <v>202</v>
      </c>
      <c r="C309">
        <v>110</v>
      </c>
      <c r="D309">
        <v>22494487</v>
      </c>
      <c r="E309" s="5" t="s">
        <v>94</v>
      </c>
      <c r="F309" s="5" t="s">
        <v>39</v>
      </c>
      <c r="G309" s="5" t="s">
        <v>897</v>
      </c>
      <c r="H309">
        <v>262153</v>
      </c>
      <c r="I309">
        <v>507</v>
      </c>
      <c r="J309" s="5" t="s">
        <v>19</v>
      </c>
      <c r="K309" s="5" t="s">
        <v>173</v>
      </c>
      <c r="L309">
        <v>27000000</v>
      </c>
      <c r="M309">
        <v>2006</v>
      </c>
      <c r="N309">
        <v>7.8</v>
      </c>
      <c r="O309">
        <f>'CLEAN DATA'!$D309-'CLEAN DATA'!$L309</f>
        <v>-4505513</v>
      </c>
    </row>
    <row r="310" spans="1:15" ht="14.25" customHeight="1">
      <c r="A310" s="5" t="s">
        <v>358</v>
      </c>
      <c r="B310">
        <v>197</v>
      </c>
      <c r="C310">
        <v>107</v>
      </c>
      <c r="D310">
        <v>45506619</v>
      </c>
      <c r="E310" s="5" t="s">
        <v>898</v>
      </c>
      <c r="F310" s="5" t="s">
        <v>552</v>
      </c>
      <c r="G310" s="5" t="s">
        <v>899</v>
      </c>
      <c r="H310">
        <v>225102</v>
      </c>
      <c r="I310">
        <v>862</v>
      </c>
      <c r="J310" s="5" t="s">
        <v>19</v>
      </c>
      <c r="K310" s="5" t="s">
        <v>155</v>
      </c>
      <c r="L310">
        <v>26000000</v>
      </c>
      <c r="M310">
        <v>2000</v>
      </c>
      <c r="N310">
        <v>7.8</v>
      </c>
      <c r="O310">
        <f>'CLEAN DATA'!$D310-'CLEAN DATA'!$L310</f>
        <v>19506619</v>
      </c>
    </row>
    <row r="311" spans="1:15" ht="14.25" customHeight="1">
      <c r="A311" s="5" t="s">
        <v>900</v>
      </c>
      <c r="B311">
        <v>84</v>
      </c>
      <c r="C311">
        <v>134</v>
      </c>
      <c r="D311">
        <v>56505065</v>
      </c>
      <c r="E311" s="5" t="s">
        <v>901</v>
      </c>
      <c r="F311" s="5" t="s">
        <v>206</v>
      </c>
      <c r="G311" s="5" t="s">
        <v>902</v>
      </c>
      <c r="H311">
        <v>95241</v>
      </c>
      <c r="I311">
        <v>439</v>
      </c>
      <c r="J311" s="5" t="s">
        <v>19</v>
      </c>
      <c r="K311" s="5" t="s">
        <v>20</v>
      </c>
      <c r="L311">
        <v>25000000</v>
      </c>
      <c r="M311">
        <v>1993</v>
      </c>
      <c r="N311">
        <v>7.8</v>
      </c>
      <c r="O311">
        <f>'CLEAN DATA'!$D311-'CLEAN DATA'!$L311</f>
        <v>31505065</v>
      </c>
    </row>
    <row r="312" spans="1:15" ht="14.25" customHeight="1">
      <c r="A312" s="5" t="s">
        <v>903</v>
      </c>
      <c r="B312">
        <v>226</v>
      </c>
      <c r="C312">
        <v>101</v>
      </c>
      <c r="D312">
        <v>51676606</v>
      </c>
      <c r="E312" s="5" t="s">
        <v>904</v>
      </c>
      <c r="F312" s="5" t="s">
        <v>406</v>
      </c>
      <c r="G312" s="5" t="s">
        <v>905</v>
      </c>
      <c r="H312">
        <v>174591</v>
      </c>
      <c r="I312">
        <v>632</v>
      </c>
      <c r="J312" s="5" t="s">
        <v>19</v>
      </c>
      <c r="K312" s="5" t="s">
        <v>20</v>
      </c>
      <c r="L312">
        <v>25000000</v>
      </c>
      <c r="M312">
        <v>2004</v>
      </c>
      <c r="N312">
        <v>7.8</v>
      </c>
      <c r="O312">
        <f>'CLEAN DATA'!$D312-'CLEAN DATA'!$L312</f>
        <v>26676606</v>
      </c>
    </row>
    <row r="313" spans="1:15" ht="14.25" customHeight="1">
      <c r="A313" s="5" t="s">
        <v>906</v>
      </c>
      <c r="B313">
        <v>75</v>
      </c>
      <c r="C313">
        <v>219</v>
      </c>
      <c r="D313">
        <v>43984230</v>
      </c>
      <c r="E313" s="5" t="s">
        <v>35</v>
      </c>
      <c r="F313" s="5" t="s">
        <v>907</v>
      </c>
      <c r="G313" s="5" t="s">
        <v>908</v>
      </c>
      <c r="H313">
        <v>70274</v>
      </c>
      <c r="I313">
        <v>133</v>
      </c>
      <c r="J313" s="5" t="s">
        <v>19</v>
      </c>
      <c r="K313" s="5" t="s">
        <v>724</v>
      </c>
      <c r="L313">
        <v>23000000</v>
      </c>
      <c r="M313">
        <v>1987</v>
      </c>
      <c r="N313">
        <v>7.8</v>
      </c>
      <c r="O313">
        <f>'CLEAN DATA'!$D313-'CLEAN DATA'!$L313</f>
        <v>20984230</v>
      </c>
    </row>
    <row r="314" spans="1:15" ht="14.25" customHeight="1">
      <c r="A314" s="5" t="s">
        <v>909</v>
      </c>
      <c r="B314">
        <v>124</v>
      </c>
      <c r="C314">
        <v>131</v>
      </c>
      <c r="D314">
        <v>85433</v>
      </c>
      <c r="E314" s="5" t="s">
        <v>910</v>
      </c>
      <c r="F314" s="5" t="s">
        <v>911</v>
      </c>
      <c r="G314" s="5" t="s">
        <v>912</v>
      </c>
      <c r="H314">
        <v>69676</v>
      </c>
      <c r="I314">
        <v>131</v>
      </c>
      <c r="J314" s="5" t="s">
        <v>19</v>
      </c>
      <c r="K314" s="5" t="s">
        <v>46</v>
      </c>
      <c r="L314">
        <v>13500000</v>
      </c>
      <c r="M314">
        <v>2013</v>
      </c>
      <c r="N314">
        <v>7.8</v>
      </c>
      <c r="O314">
        <f>'CLEAN DATA'!$D314-'CLEAN DATA'!$L314</f>
        <v>-13414567</v>
      </c>
    </row>
    <row r="315" spans="1:15" ht="14.25" customHeight="1">
      <c r="A315" s="5" t="s">
        <v>913</v>
      </c>
      <c r="B315">
        <v>231</v>
      </c>
      <c r="C315">
        <v>145</v>
      </c>
      <c r="D315">
        <v>4398392</v>
      </c>
      <c r="E315" s="5" t="s">
        <v>914</v>
      </c>
      <c r="F315" s="5" t="s">
        <v>915</v>
      </c>
      <c r="G315" s="5" t="s">
        <v>916</v>
      </c>
      <c r="H315">
        <v>59507</v>
      </c>
      <c r="I315">
        <v>232</v>
      </c>
      <c r="J315" s="5" t="s">
        <v>917</v>
      </c>
      <c r="K315" s="5" t="s">
        <v>918</v>
      </c>
      <c r="L315">
        <v>21000000</v>
      </c>
      <c r="M315">
        <v>2006</v>
      </c>
      <c r="N315">
        <v>7.8</v>
      </c>
      <c r="O315">
        <f>'CLEAN DATA'!$D315-'CLEAN DATA'!$L315</f>
        <v>-16601608</v>
      </c>
    </row>
    <row r="316" spans="1:15" ht="14.25" hidden="1" customHeight="1">
      <c r="A316" s="5" t="s">
        <v>919</v>
      </c>
      <c r="B316">
        <v>115</v>
      </c>
      <c r="C316">
        <v>116</v>
      </c>
      <c r="D316">
        <v>1050445</v>
      </c>
      <c r="E316" s="5" t="s">
        <v>920</v>
      </c>
      <c r="F316" s="5" t="s">
        <v>921</v>
      </c>
      <c r="G316" s="5" t="s">
        <v>922</v>
      </c>
      <c r="H316">
        <v>21394</v>
      </c>
      <c r="I316">
        <v>147</v>
      </c>
      <c r="J316" s="5" t="s">
        <v>192</v>
      </c>
      <c r="K316" s="5" t="s">
        <v>140</v>
      </c>
      <c r="L316">
        <v>22000000</v>
      </c>
      <c r="M316">
        <v>2005</v>
      </c>
      <c r="N316">
        <v>7.8</v>
      </c>
      <c r="O316">
        <f>'CLEAN DATA'!$D316-'CLEAN DATA'!$L316</f>
        <v>-20949555</v>
      </c>
    </row>
    <row r="317" spans="1:15" ht="14.25" customHeight="1">
      <c r="A317" s="5" t="s">
        <v>923</v>
      </c>
      <c r="B317">
        <v>163</v>
      </c>
      <c r="C317">
        <v>81</v>
      </c>
      <c r="D317">
        <v>52008288</v>
      </c>
      <c r="E317" s="5" t="s">
        <v>924</v>
      </c>
      <c r="F317" s="5" t="s">
        <v>203</v>
      </c>
      <c r="G317" s="5" t="s">
        <v>925</v>
      </c>
      <c r="H317">
        <v>162037</v>
      </c>
      <c r="I317">
        <v>928</v>
      </c>
      <c r="J317" s="5" t="s">
        <v>19</v>
      </c>
      <c r="K317" s="5" t="s">
        <v>20</v>
      </c>
      <c r="L317">
        <v>21000000</v>
      </c>
      <c r="M317">
        <v>1999</v>
      </c>
      <c r="N317">
        <v>7.8</v>
      </c>
      <c r="O317">
        <f>'CLEAN DATA'!$D317-'CLEAN DATA'!$L317</f>
        <v>31008288</v>
      </c>
    </row>
    <row r="318" spans="1:15" ht="14.25" customHeight="1">
      <c r="A318" s="5" t="s">
        <v>776</v>
      </c>
      <c r="B318">
        <v>539</v>
      </c>
      <c r="C318">
        <v>122</v>
      </c>
      <c r="D318">
        <v>132088910</v>
      </c>
      <c r="E318" s="5" t="s">
        <v>603</v>
      </c>
      <c r="F318" s="5" t="s">
        <v>532</v>
      </c>
      <c r="G318" s="5" t="s">
        <v>926</v>
      </c>
      <c r="H318">
        <v>533607</v>
      </c>
      <c r="I318">
        <v>692</v>
      </c>
      <c r="J318" s="5" t="s">
        <v>19</v>
      </c>
      <c r="K318" s="5" t="s">
        <v>20</v>
      </c>
      <c r="L318">
        <v>21000000</v>
      </c>
      <c r="M318">
        <v>2012</v>
      </c>
      <c r="N318">
        <v>7.8</v>
      </c>
      <c r="O318">
        <f>'CLEAN DATA'!$D318-'CLEAN DATA'!$L318</f>
        <v>111088910</v>
      </c>
    </row>
    <row r="319" spans="1:15" ht="14.25" customHeight="1">
      <c r="A319" s="5" t="s">
        <v>927</v>
      </c>
      <c r="B319">
        <v>377</v>
      </c>
      <c r="C319">
        <v>99</v>
      </c>
      <c r="D319">
        <v>17104669</v>
      </c>
      <c r="E319" s="5" t="s">
        <v>928</v>
      </c>
      <c r="F319" s="5" t="s">
        <v>929</v>
      </c>
      <c r="G319" s="5" t="s">
        <v>930</v>
      </c>
      <c r="H319">
        <v>99353</v>
      </c>
      <c r="I319">
        <v>354</v>
      </c>
      <c r="J319" s="5" t="s">
        <v>931</v>
      </c>
      <c r="K319" s="5" t="s">
        <v>932</v>
      </c>
      <c r="L319">
        <v>20000000</v>
      </c>
      <c r="M319">
        <v>2004</v>
      </c>
      <c r="N319">
        <v>7.8</v>
      </c>
      <c r="O319">
        <f>'CLEAN DATA'!$D319-'CLEAN DATA'!$L319</f>
        <v>-2895331</v>
      </c>
    </row>
    <row r="320" spans="1:15" ht="14.25" customHeight="1">
      <c r="A320" s="5" t="s">
        <v>338</v>
      </c>
      <c r="B320">
        <v>217</v>
      </c>
      <c r="C320">
        <v>107</v>
      </c>
      <c r="D320">
        <v>59735548</v>
      </c>
      <c r="E320" s="5" t="s">
        <v>933</v>
      </c>
      <c r="F320" s="5" t="s">
        <v>934</v>
      </c>
      <c r="G320" s="5" t="s">
        <v>935</v>
      </c>
      <c r="H320">
        <v>290949</v>
      </c>
      <c r="I320">
        <v>629</v>
      </c>
      <c r="J320" s="5" t="s">
        <v>19</v>
      </c>
      <c r="K320" s="5" t="s">
        <v>20</v>
      </c>
      <c r="L320">
        <v>15000000</v>
      </c>
      <c r="M320">
        <v>1987</v>
      </c>
      <c r="N320">
        <v>7.8</v>
      </c>
      <c r="O320">
        <f>'CLEAN DATA'!$D320-'CLEAN DATA'!$L320</f>
        <v>44735548</v>
      </c>
    </row>
    <row r="321" spans="1:15" ht="14.25" customHeight="1">
      <c r="A321" s="5" t="s">
        <v>398</v>
      </c>
      <c r="B321">
        <v>588</v>
      </c>
      <c r="C321">
        <v>119</v>
      </c>
      <c r="D321">
        <v>42335698</v>
      </c>
      <c r="E321" s="5" t="s">
        <v>603</v>
      </c>
      <c r="F321" s="5" t="s">
        <v>444</v>
      </c>
      <c r="G321" s="5" t="s">
        <v>936</v>
      </c>
      <c r="H321">
        <v>395087</v>
      </c>
      <c r="I321">
        <v>1101</v>
      </c>
      <c r="J321" s="5" t="s">
        <v>19</v>
      </c>
      <c r="K321" s="5" t="s">
        <v>20</v>
      </c>
      <c r="L321">
        <v>18000000</v>
      </c>
      <c r="M321">
        <v>2014</v>
      </c>
      <c r="N321">
        <v>7.8</v>
      </c>
      <c r="O321">
        <f>'CLEAN DATA'!$D321-'CLEAN DATA'!$L321</f>
        <v>24335698</v>
      </c>
    </row>
    <row r="322" spans="1:15" ht="14.25" customHeight="1">
      <c r="A322" s="5" t="s">
        <v>937</v>
      </c>
      <c r="B322">
        <v>85</v>
      </c>
      <c r="C322">
        <v>150</v>
      </c>
      <c r="D322">
        <v>4414535</v>
      </c>
      <c r="E322" s="5" t="s">
        <v>54</v>
      </c>
      <c r="F322" s="5" t="s">
        <v>635</v>
      </c>
      <c r="G322" s="5" t="s">
        <v>938</v>
      </c>
      <c r="H322">
        <v>30618</v>
      </c>
      <c r="I322">
        <v>224</v>
      </c>
      <c r="J322" s="5" t="s">
        <v>19</v>
      </c>
      <c r="K322" s="5" t="s">
        <v>155</v>
      </c>
      <c r="L322">
        <v>18000000</v>
      </c>
      <c r="M322">
        <v>1996</v>
      </c>
      <c r="N322">
        <v>7.8</v>
      </c>
      <c r="O322">
        <f>'CLEAN DATA'!$D322-'CLEAN DATA'!$L322</f>
        <v>-13585465</v>
      </c>
    </row>
    <row r="323" spans="1:15" ht="14.25" customHeight="1">
      <c r="A323" s="5" t="s">
        <v>783</v>
      </c>
      <c r="B323">
        <v>292</v>
      </c>
      <c r="C323">
        <v>144</v>
      </c>
      <c r="D323">
        <v>2222647</v>
      </c>
      <c r="E323" s="5" t="s">
        <v>230</v>
      </c>
      <c r="F323" s="5" t="s">
        <v>939</v>
      </c>
      <c r="G323" s="5" t="s">
        <v>940</v>
      </c>
      <c r="H323">
        <v>52958</v>
      </c>
      <c r="I323">
        <v>193</v>
      </c>
      <c r="J323" s="5" t="s">
        <v>172</v>
      </c>
      <c r="K323" s="5" t="s">
        <v>173</v>
      </c>
      <c r="L323">
        <v>12000000</v>
      </c>
      <c r="M323">
        <v>2009</v>
      </c>
      <c r="N323">
        <v>7.8</v>
      </c>
      <c r="O323">
        <f>'CLEAN DATA'!$D323-'CLEAN DATA'!$L323</f>
        <v>-9777353</v>
      </c>
    </row>
    <row r="324" spans="1:15" ht="14.25" customHeight="1">
      <c r="A324" s="5" t="s">
        <v>941</v>
      </c>
      <c r="B324">
        <v>79</v>
      </c>
      <c r="C324">
        <v>129</v>
      </c>
      <c r="D324">
        <v>54000000</v>
      </c>
      <c r="E324" s="5" t="s">
        <v>54</v>
      </c>
      <c r="F324" s="5" t="s">
        <v>942</v>
      </c>
      <c r="G324" s="5" t="s">
        <v>943</v>
      </c>
      <c r="H324">
        <v>26310</v>
      </c>
      <c r="I324">
        <v>154</v>
      </c>
      <c r="J324" s="5" t="s">
        <v>19</v>
      </c>
      <c r="K324" s="5" t="s">
        <v>20</v>
      </c>
      <c r="L324">
        <v>16000000</v>
      </c>
      <c r="M324">
        <v>1982</v>
      </c>
      <c r="N324">
        <v>7.8</v>
      </c>
      <c r="O324">
        <f>'CLEAN DATA'!$D324-'CLEAN DATA'!$L324</f>
        <v>38000000</v>
      </c>
    </row>
    <row r="325" spans="1:15" ht="14.25" customHeight="1">
      <c r="A325" s="5" t="s">
        <v>438</v>
      </c>
      <c r="B325">
        <v>487</v>
      </c>
      <c r="C325">
        <v>94</v>
      </c>
      <c r="D325">
        <v>45507053</v>
      </c>
      <c r="E325" s="5" t="s">
        <v>944</v>
      </c>
      <c r="F325" s="5" t="s">
        <v>39</v>
      </c>
      <c r="G325" s="5" t="s">
        <v>945</v>
      </c>
      <c r="H325">
        <v>237848</v>
      </c>
      <c r="I325">
        <v>377</v>
      </c>
      <c r="J325" s="5" t="s">
        <v>19</v>
      </c>
      <c r="K325" s="5" t="s">
        <v>20</v>
      </c>
      <c r="L325">
        <v>16000000</v>
      </c>
      <c r="M325">
        <v>2012</v>
      </c>
      <c r="N325">
        <v>7.8</v>
      </c>
      <c r="O325">
        <f>'CLEAN DATA'!$D325-'CLEAN DATA'!$L325</f>
        <v>29507053</v>
      </c>
    </row>
    <row r="326" spans="1:15" ht="14.25" customHeight="1">
      <c r="A326" s="5" t="s">
        <v>34</v>
      </c>
      <c r="B326">
        <v>70</v>
      </c>
      <c r="C326">
        <v>154</v>
      </c>
      <c r="D326">
        <v>94175854</v>
      </c>
      <c r="E326" s="5" t="s">
        <v>54</v>
      </c>
      <c r="F326" s="5" t="s">
        <v>946</v>
      </c>
      <c r="G326" s="5" t="s">
        <v>947</v>
      </c>
      <c r="H326">
        <v>60988</v>
      </c>
      <c r="I326">
        <v>199</v>
      </c>
      <c r="J326" s="5" t="s">
        <v>19</v>
      </c>
      <c r="K326" s="5" t="s">
        <v>20</v>
      </c>
      <c r="L326">
        <v>15000000</v>
      </c>
      <c r="M326">
        <v>1985</v>
      </c>
      <c r="N326">
        <v>7.8</v>
      </c>
      <c r="O326">
        <f>'CLEAN DATA'!$D326-'CLEAN DATA'!$L326</f>
        <v>79175854</v>
      </c>
    </row>
    <row r="327" spans="1:15" ht="14.25" customHeight="1">
      <c r="A327" s="5" t="s">
        <v>948</v>
      </c>
      <c r="B327">
        <v>676</v>
      </c>
      <c r="C327">
        <v>100</v>
      </c>
      <c r="D327">
        <v>35054909</v>
      </c>
      <c r="E327" s="5" t="s">
        <v>16</v>
      </c>
      <c r="F327" s="5" t="s">
        <v>726</v>
      </c>
      <c r="G327" s="5" t="s">
        <v>949</v>
      </c>
      <c r="H327">
        <v>431578</v>
      </c>
      <c r="I327">
        <v>1264</v>
      </c>
      <c r="J327" s="5" t="s">
        <v>19</v>
      </c>
      <c r="K327" s="5" t="s">
        <v>20</v>
      </c>
      <c r="L327">
        <v>15000000</v>
      </c>
      <c r="M327">
        <v>2011</v>
      </c>
      <c r="N327">
        <v>7.8</v>
      </c>
      <c r="O327">
        <f>'CLEAN DATA'!$D327-'CLEAN DATA'!$L327</f>
        <v>20054909</v>
      </c>
    </row>
    <row r="328" spans="1:15" ht="14.25" customHeight="1">
      <c r="A328" s="5" t="s">
        <v>593</v>
      </c>
      <c r="B328">
        <v>242</v>
      </c>
      <c r="C328">
        <v>112</v>
      </c>
      <c r="D328">
        <v>22858926</v>
      </c>
      <c r="E328" s="5" t="s">
        <v>950</v>
      </c>
      <c r="F328" s="5" t="s">
        <v>951</v>
      </c>
      <c r="G328" s="5" t="s">
        <v>952</v>
      </c>
      <c r="H328">
        <v>254404</v>
      </c>
      <c r="I328">
        <v>840</v>
      </c>
      <c r="J328" s="5" t="s">
        <v>19</v>
      </c>
      <c r="K328" s="5" t="s">
        <v>20</v>
      </c>
      <c r="L328">
        <v>13000000</v>
      </c>
      <c r="M328">
        <v>1999</v>
      </c>
      <c r="N328">
        <v>7.8</v>
      </c>
      <c r="O328">
        <f>'CLEAN DATA'!$D328-'CLEAN DATA'!$L328</f>
        <v>9858926</v>
      </c>
    </row>
    <row r="329" spans="1:15" ht="14.25" customHeight="1">
      <c r="A329" s="5" t="s">
        <v>953</v>
      </c>
      <c r="B329">
        <v>120</v>
      </c>
      <c r="C329">
        <v>100</v>
      </c>
      <c r="D329">
        <v>10725228</v>
      </c>
      <c r="E329" s="5" t="s">
        <v>954</v>
      </c>
      <c r="F329" s="5" t="s">
        <v>108</v>
      </c>
      <c r="G329" s="5" t="s">
        <v>955</v>
      </c>
      <c r="H329">
        <v>75675</v>
      </c>
      <c r="I329">
        <v>365</v>
      </c>
      <c r="J329" s="5" t="s">
        <v>19</v>
      </c>
      <c r="K329" s="5" t="s">
        <v>20</v>
      </c>
      <c r="L329">
        <v>12500000</v>
      </c>
      <c r="M329">
        <v>1992</v>
      </c>
      <c r="N329">
        <v>7.8</v>
      </c>
      <c r="O329">
        <f>'CLEAN DATA'!$D329-'CLEAN DATA'!$L329</f>
        <v>-1774772</v>
      </c>
    </row>
    <row r="330" spans="1:15" ht="14.25" customHeight="1">
      <c r="A330" s="5" t="s">
        <v>956</v>
      </c>
      <c r="B330">
        <v>185</v>
      </c>
      <c r="C330">
        <v>94</v>
      </c>
      <c r="D330">
        <v>9030581</v>
      </c>
      <c r="E330" s="5" t="s">
        <v>141</v>
      </c>
      <c r="F330" s="5" t="s">
        <v>957</v>
      </c>
      <c r="G330" s="5" t="s">
        <v>958</v>
      </c>
      <c r="H330">
        <v>132386</v>
      </c>
      <c r="I330">
        <v>398</v>
      </c>
      <c r="J330" s="5" t="s">
        <v>19</v>
      </c>
      <c r="K330" s="5" t="s">
        <v>155</v>
      </c>
      <c r="L330">
        <v>12500000</v>
      </c>
      <c r="M330">
        <v>2008</v>
      </c>
      <c r="N330">
        <v>7.8</v>
      </c>
      <c r="O330">
        <f>'CLEAN DATA'!$D330-'CLEAN DATA'!$L330</f>
        <v>-3469419</v>
      </c>
    </row>
    <row r="331" spans="1:15" ht="14.25" customHeight="1">
      <c r="A331" s="5" t="s">
        <v>959</v>
      </c>
      <c r="B331">
        <v>326</v>
      </c>
      <c r="C331">
        <v>133</v>
      </c>
      <c r="D331">
        <v>124868837</v>
      </c>
      <c r="E331" s="5" t="s">
        <v>505</v>
      </c>
      <c r="F331" s="5" t="s">
        <v>960</v>
      </c>
      <c r="G331" s="5" t="s">
        <v>961</v>
      </c>
      <c r="H331">
        <v>249688</v>
      </c>
      <c r="I331">
        <v>548</v>
      </c>
      <c r="J331" s="5" t="s">
        <v>19</v>
      </c>
      <c r="K331" s="5" t="s">
        <v>20</v>
      </c>
      <c r="L331">
        <v>12000000</v>
      </c>
      <c r="M331">
        <v>2014</v>
      </c>
      <c r="N331">
        <v>7.8</v>
      </c>
      <c r="O331">
        <f>'CLEAN DATA'!$D331-'CLEAN DATA'!$L331</f>
        <v>112868837</v>
      </c>
    </row>
    <row r="332" spans="1:15" ht="14.25" customHeight="1">
      <c r="A332" s="5" t="s">
        <v>962</v>
      </c>
      <c r="B332">
        <v>433</v>
      </c>
      <c r="C332">
        <v>115</v>
      </c>
      <c r="D332">
        <v>17613460</v>
      </c>
      <c r="E332" s="5" t="s">
        <v>963</v>
      </c>
      <c r="F332" s="5" t="s">
        <v>964</v>
      </c>
      <c r="G332" s="5" t="s">
        <v>965</v>
      </c>
      <c r="H332">
        <v>91082</v>
      </c>
      <c r="I332">
        <v>274</v>
      </c>
      <c r="J332" s="5" t="s">
        <v>19</v>
      </c>
      <c r="K332" s="5" t="s">
        <v>20</v>
      </c>
      <c r="L332">
        <v>12000000</v>
      </c>
      <c r="M332">
        <v>2013</v>
      </c>
      <c r="N332">
        <v>7.8</v>
      </c>
      <c r="O332">
        <f>'CLEAN DATA'!$D332-'CLEAN DATA'!$L332</f>
        <v>5613460</v>
      </c>
    </row>
    <row r="333" spans="1:15" ht="14.25" customHeight="1">
      <c r="A333" s="5" t="s">
        <v>966</v>
      </c>
      <c r="B333">
        <v>274</v>
      </c>
      <c r="C333">
        <v>123</v>
      </c>
      <c r="D333">
        <v>15294553</v>
      </c>
      <c r="E333" s="5" t="s">
        <v>834</v>
      </c>
      <c r="F333" s="5" t="s">
        <v>967</v>
      </c>
      <c r="G333" s="5" t="s">
        <v>968</v>
      </c>
      <c r="H333">
        <v>202341</v>
      </c>
      <c r="I333">
        <v>391</v>
      </c>
      <c r="J333" s="5" t="s">
        <v>19</v>
      </c>
      <c r="K333" s="5" t="s">
        <v>155</v>
      </c>
      <c r="L333">
        <v>12000000</v>
      </c>
      <c r="M333">
        <v>2013</v>
      </c>
      <c r="N333">
        <v>7.8</v>
      </c>
      <c r="O333">
        <f>'CLEAN DATA'!$D333-'CLEAN DATA'!$L333</f>
        <v>3294553</v>
      </c>
    </row>
    <row r="334" spans="1:15" ht="14.25" customHeight="1">
      <c r="A334" s="5" t="s">
        <v>969</v>
      </c>
      <c r="B334">
        <v>80</v>
      </c>
      <c r="C334">
        <v>118</v>
      </c>
      <c r="D334">
        <v>9170214</v>
      </c>
      <c r="E334" s="5" t="s">
        <v>505</v>
      </c>
      <c r="F334" s="5" t="s">
        <v>406</v>
      </c>
      <c r="G334" s="5" t="s">
        <v>970</v>
      </c>
      <c r="H334">
        <v>171882</v>
      </c>
      <c r="I334">
        <v>292</v>
      </c>
      <c r="J334" s="5" t="s">
        <v>19</v>
      </c>
      <c r="K334" s="5" t="s">
        <v>20</v>
      </c>
      <c r="L334">
        <v>11000000</v>
      </c>
      <c r="M334">
        <v>1993</v>
      </c>
      <c r="N334">
        <v>7.8</v>
      </c>
      <c r="O334">
        <f>'CLEAN DATA'!$D334-'CLEAN DATA'!$L334</f>
        <v>-1829786</v>
      </c>
    </row>
    <row r="335" spans="1:15" ht="14.25" customHeight="1">
      <c r="A335" s="5" t="s">
        <v>971</v>
      </c>
      <c r="B335">
        <v>144</v>
      </c>
      <c r="C335">
        <v>89</v>
      </c>
      <c r="D335">
        <v>10824921</v>
      </c>
      <c r="E335" s="5" t="s">
        <v>674</v>
      </c>
      <c r="F335" s="5" t="s">
        <v>972</v>
      </c>
      <c r="G335" s="5" t="s">
        <v>973</v>
      </c>
      <c r="H335">
        <v>200293</v>
      </c>
      <c r="I335">
        <v>621</v>
      </c>
      <c r="J335" s="5" t="s">
        <v>19</v>
      </c>
      <c r="K335" s="5" t="s">
        <v>20</v>
      </c>
      <c r="L335">
        <v>10000000</v>
      </c>
      <c r="M335">
        <v>1999</v>
      </c>
      <c r="N335">
        <v>7.8</v>
      </c>
      <c r="O335">
        <f>'CLEAN DATA'!$D335-'CLEAN DATA'!$L335</f>
        <v>824921</v>
      </c>
    </row>
    <row r="336" spans="1:15" ht="14.25" customHeight="1">
      <c r="A336" s="5" t="s">
        <v>208</v>
      </c>
      <c r="B336">
        <v>750</v>
      </c>
      <c r="C336">
        <v>143</v>
      </c>
      <c r="D336">
        <v>304360277</v>
      </c>
      <c r="E336" s="5" t="s">
        <v>545</v>
      </c>
      <c r="F336" s="5" t="s">
        <v>824</v>
      </c>
      <c r="G336" s="5" t="s">
        <v>825</v>
      </c>
      <c r="H336">
        <v>522048</v>
      </c>
      <c r="I336">
        <v>1498</v>
      </c>
      <c r="J336" s="5" t="s">
        <v>19</v>
      </c>
      <c r="K336" s="5" t="s">
        <v>155</v>
      </c>
      <c r="L336">
        <v>200000000</v>
      </c>
      <c r="M336">
        <v>2012</v>
      </c>
      <c r="N336">
        <v>7.8</v>
      </c>
      <c r="O336">
        <f>'CLEAN DATA'!$D336-'CLEAN DATA'!$L336</f>
        <v>104360277</v>
      </c>
    </row>
    <row r="337" spans="1:15" ht="14.25" customHeight="1">
      <c r="A337" s="5" t="s">
        <v>974</v>
      </c>
      <c r="B337">
        <v>64</v>
      </c>
      <c r="C337">
        <v>112</v>
      </c>
      <c r="D337">
        <v>57504069</v>
      </c>
      <c r="E337" s="5" t="s">
        <v>16</v>
      </c>
      <c r="F337" s="5" t="s">
        <v>975</v>
      </c>
      <c r="G337" s="5" t="s">
        <v>976</v>
      </c>
      <c r="H337">
        <v>94139</v>
      </c>
      <c r="I337">
        <v>183</v>
      </c>
      <c r="J337" s="5" t="s">
        <v>19</v>
      </c>
      <c r="K337" s="5" t="s">
        <v>20</v>
      </c>
      <c r="L337">
        <v>6000000</v>
      </c>
      <c r="M337">
        <v>1991</v>
      </c>
      <c r="N337">
        <v>7.8</v>
      </c>
      <c r="O337">
        <f>'CLEAN DATA'!$D337-'CLEAN DATA'!$L337</f>
        <v>51504069</v>
      </c>
    </row>
    <row r="338" spans="1:15" ht="14.25" customHeight="1">
      <c r="A338" s="5" t="s">
        <v>977</v>
      </c>
      <c r="B338">
        <v>145</v>
      </c>
      <c r="C338">
        <v>139</v>
      </c>
      <c r="D338">
        <v>102300000</v>
      </c>
      <c r="E338" s="5" t="s">
        <v>978</v>
      </c>
      <c r="F338" s="5" t="s">
        <v>979</v>
      </c>
      <c r="G338" s="5" t="s">
        <v>980</v>
      </c>
      <c r="H338">
        <v>107408</v>
      </c>
      <c r="I338">
        <v>259</v>
      </c>
      <c r="J338" s="5" t="s">
        <v>19</v>
      </c>
      <c r="K338" s="5" t="s">
        <v>20</v>
      </c>
      <c r="L338">
        <v>6000000</v>
      </c>
      <c r="M338">
        <v>1964</v>
      </c>
      <c r="N338">
        <v>7.8</v>
      </c>
      <c r="O338">
        <f>'CLEAN DATA'!$D338-'CLEAN DATA'!$L338</f>
        <v>96300000</v>
      </c>
    </row>
    <row r="339" spans="1:15" ht="14.25" customHeight="1">
      <c r="A339" s="5" t="s">
        <v>981</v>
      </c>
      <c r="B339">
        <v>62</v>
      </c>
      <c r="C339">
        <v>124</v>
      </c>
      <c r="D339">
        <v>54800000</v>
      </c>
      <c r="E339" s="5" t="s">
        <v>54</v>
      </c>
      <c r="F339" s="5" t="s">
        <v>570</v>
      </c>
      <c r="G339" s="5" t="s">
        <v>982</v>
      </c>
      <c r="H339">
        <v>35130</v>
      </c>
      <c r="I339">
        <v>283</v>
      </c>
      <c r="J339" s="5" t="s">
        <v>19</v>
      </c>
      <c r="K339" s="5" t="s">
        <v>20</v>
      </c>
      <c r="L339">
        <v>6000000</v>
      </c>
      <c r="M339">
        <v>1980</v>
      </c>
      <c r="N339">
        <v>7.8</v>
      </c>
      <c r="O339">
        <f>'CLEAN DATA'!$D339-'CLEAN DATA'!$L339</f>
        <v>48800000</v>
      </c>
    </row>
    <row r="340" spans="1:15" ht="14.25" customHeight="1">
      <c r="A340" s="5" t="s">
        <v>983</v>
      </c>
      <c r="B340">
        <v>108</v>
      </c>
      <c r="C340">
        <v>95</v>
      </c>
      <c r="D340">
        <v>3029081</v>
      </c>
      <c r="E340" s="5" t="s">
        <v>984</v>
      </c>
      <c r="F340" s="5" t="s">
        <v>983</v>
      </c>
      <c r="G340" s="5" t="s">
        <v>985</v>
      </c>
      <c r="H340">
        <v>26300</v>
      </c>
      <c r="I340">
        <v>231</v>
      </c>
      <c r="J340" s="5" t="s">
        <v>19</v>
      </c>
      <c r="K340" s="5" t="s">
        <v>20</v>
      </c>
      <c r="L340">
        <v>6000000</v>
      </c>
      <c r="M340">
        <v>2001</v>
      </c>
      <c r="N340">
        <v>7.8</v>
      </c>
      <c r="O340">
        <f>'CLEAN DATA'!$D340-'CLEAN DATA'!$L340</f>
        <v>-2970919</v>
      </c>
    </row>
    <row r="341" spans="1:15" ht="14.25" hidden="1" customHeight="1">
      <c r="A341" s="5" t="s">
        <v>986</v>
      </c>
      <c r="B341">
        <v>54</v>
      </c>
      <c r="C341">
        <v>122</v>
      </c>
      <c r="D341">
        <v>713413</v>
      </c>
      <c r="E341" s="5" t="s">
        <v>954</v>
      </c>
      <c r="F341" s="5" t="s">
        <v>987</v>
      </c>
      <c r="G341" s="5" t="s">
        <v>988</v>
      </c>
      <c r="H341">
        <v>9171</v>
      </c>
      <c r="I341">
        <v>68</v>
      </c>
      <c r="J341" s="5" t="s">
        <v>917</v>
      </c>
      <c r="K341" s="5" t="s">
        <v>918</v>
      </c>
      <c r="L341">
        <v>4500000</v>
      </c>
      <c r="M341">
        <v>1997</v>
      </c>
      <c r="N341">
        <v>7.8</v>
      </c>
      <c r="O341">
        <f>'CLEAN DATA'!$D341-'CLEAN DATA'!$L341</f>
        <v>-3786587</v>
      </c>
    </row>
    <row r="342" spans="1:15" ht="14.25" customHeight="1">
      <c r="A342" s="5" t="s">
        <v>989</v>
      </c>
      <c r="B342">
        <v>265</v>
      </c>
      <c r="C342">
        <v>101</v>
      </c>
      <c r="D342">
        <v>44566004</v>
      </c>
      <c r="E342" s="5" t="s">
        <v>54</v>
      </c>
      <c r="F342" s="5" t="s">
        <v>595</v>
      </c>
      <c r="G342" s="5" t="s">
        <v>990</v>
      </c>
      <c r="H342">
        <v>321283</v>
      </c>
      <c r="I342">
        <v>1848</v>
      </c>
      <c r="J342" s="5" t="s">
        <v>19</v>
      </c>
      <c r="K342" s="5" t="s">
        <v>20</v>
      </c>
      <c r="L342">
        <v>4000000</v>
      </c>
      <c r="M342">
        <v>2003</v>
      </c>
      <c r="N342">
        <v>7.8</v>
      </c>
      <c r="O342">
        <f>'CLEAN DATA'!$D342-'CLEAN DATA'!$L342</f>
        <v>40566004</v>
      </c>
    </row>
    <row r="343" spans="1:15" ht="14.25" customHeight="1">
      <c r="A343" s="5" t="s">
        <v>991</v>
      </c>
      <c r="B343">
        <v>134</v>
      </c>
      <c r="C343">
        <v>88</v>
      </c>
      <c r="D343">
        <v>83400000</v>
      </c>
      <c r="E343" s="5" t="s">
        <v>674</v>
      </c>
      <c r="F343" s="5" t="s">
        <v>992</v>
      </c>
      <c r="G343" s="5" t="s">
        <v>993</v>
      </c>
      <c r="H343">
        <v>160281</v>
      </c>
      <c r="I343">
        <v>427</v>
      </c>
      <c r="J343" s="5" t="s">
        <v>19</v>
      </c>
      <c r="K343" s="5" t="s">
        <v>20</v>
      </c>
      <c r="L343">
        <v>3500000</v>
      </c>
      <c r="M343">
        <v>1980</v>
      </c>
      <c r="N343">
        <v>7.8</v>
      </c>
      <c r="O343">
        <f>'CLEAN DATA'!$D343-'CLEAN DATA'!$L343</f>
        <v>79900000</v>
      </c>
    </row>
    <row r="344" spans="1:15" ht="14.25" customHeight="1">
      <c r="A344" s="5" t="s">
        <v>994</v>
      </c>
      <c r="B344">
        <v>252</v>
      </c>
      <c r="C344">
        <v>37</v>
      </c>
      <c r="D344">
        <v>5923044</v>
      </c>
      <c r="E344" s="5" t="s">
        <v>995</v>
      </c>
      <c r="F344" s="5" t="s">
        <v>996</v>
      </c>
      <c r="G344" s="5" t="s">
        <v>997</v>
      </c>
      <c r="H344">
        <v>113451</v>
      </c>
      <c r="I344">
        <v>537</v>
      </c>
      <c r="J344" s="5" t="s">
        <v>19</v>
      </c>
      <c r="K344" s="5" t="s">
        <v>20</v>
      </c>
      <c r="L344">
        <v>3600000</v>
      </c>
      <c r="M344">
        <v>1987</v>
      </c>
      <c r="N344">
        <v>7.8</v>
      </c>
      <c r="O344">
        <f>'CLEAN DATA'!$D344-'CLEAN DATA'!$L344</f>
        <v>2323044</v>
      </c>
    </row>
    <row r="345" spans="1:15" ht="14.25" customHeight="1">
      <c r="A345" s="5" t="s">
        <v>998</v>
      </c>
      <c r="B345">
        <v>164</v>
      </c>
      <c r="C345">
        <v>110</v>
      </c>
      <c r="D345">
        <v>51100000</v>
      </c>
      <c r="E345" s="5" t="s">
        <v>545</v>
      </c>
      <c r="F345" s="5" t="s">
        <v>999</v>
      </c>
      <c r="G345" s="5" t="s">
        <v>1000</v>
      </c>
      <c r="H345">
        <v>139432</v>
      </c>
      <c r="I345">
        <v>418</v>
      </c>
      <c r="J345" s="5" t="s">
        <v>19</v>
      </c>
      <c r="K345" s="5" t="s">
        <v>155</v>
      </c>
      <c r="L345">
        <v>3000000</v>
      </c>
      <c r="M345">
        <v>1964</v>
      </c>
      <c r="N345">
        <v>7.8</v>
      </c>
      <c r="O345">
        <f>'CLEAN DATA'!$D345-'CLEAN DATA'!$L345</f>
        <v>48100000</v>
      </c>
    </row>
    <row r="346" spans="1:15" ht="14.25" customHeight="1">
      <c r="A346" s="5" t="s">
        <v>1001</v>
      </c>
      <c r="B346">
        <v>148</v>
      </c>
      <c r="C346">
        <v>134</v>
      </c>
      <c r="D346">
        <v>3000000</v>
      </c>
      <c r="E346" s="5" t="s">
        <v>58</v>
      </c>
      <c r="F346" s="5" t="s">
        <v>359</v>
      </c>
      <c r="G346" s="5" t="s">
        <v>1002</v>
      </c>
      <c r="H346">
        <v>55329</v>
      </c>
      <c r="I346">
        <v>499</v>
      </c>
      <c r="J346" s="5" t="s">
        <v>19</v>
      </c>
      <c r="K346" s="5" t="s">
        <v>20</v>
      </c>
      <c r="L346">
        <v>3000000</v>
      </c>
      <c r="M346">
        <v>1998</v>
      </c>
      <c r="N346">
        <v>7.8</v>
      </c>
      <c r="O346">
        <f>'CLEAN DATA'!$D346-'CLEAN DATA'!$L346</f>
        <v>0</v>
      </c>
    </row>
    <row r="347" spans="1:15" ht="14.25" customHeight="1">
      <c r="A347" s="5" t="s">
        <v>673</v>
      </c>
      <c r="B347">
        <v>121</v>
      </c>
      <c r="C347">
        <v>93</v>
      </c>
      <c r="D347">
        <v>119500000</v>
      </c>
      <c r="E347" s="5" t="s">
        <v>1003</v>
      </c>
      <c r="F347" s="5" t="s">
        <v>675</v>
      </c>
      <c r="G347" s="5" t="s">
        <v>1004</v>
      </c>
      <c r="H347">
        <v>95294</v>
      </c>
      <c r="I347">
        <v>363</v>
      </c>
      <c r="J347" s="5" t="s">
        <v>19</v>
      </c>
      <c r="K347" s="5" t="s">
        <v>20</v>
      </c>
      <c r="L347">
        <v>2600000</v>
      </c>
      <c r="M347">
        <v>1974</v>
      </c>
      <c r="N347">
        <v>7.8</v>
      </c>
      <c r="O347">
        <f>'CLEAN DATA'!$D347-'CLEAN DATA'!$L347</f>
        <v>116900000</v>
      </c>
    </row>
    <row r="348" spans="1:15" ht="14.25" hidden="1" customHeight="1">
      <c r="A348" s="5" t="s">
        <v>767</v>
      </c>
      <c r="B348">
        <v>29</v>
      </c>
      <c r="C348">
        <v>140</v>
      </c>
      <c r="D348">
        <v>3130592</v>
      </c>
      <c r="E348" s="5" t="s">
        <v>505</v>
      </c>
      <c r="F348" s="5" t="s">
        <v>1005</v>
      </c>
      <c r="G348" s="5" t="s">
        <v>1006</v>
      </c>
      <c r="H348">
        <v>10755</v>
      </c>
      <c r="I348">
        <v>69</v>
      </c>
      <c r="J348" s="5" t="s">
        <v>19</v>
      </c>
      <c r="K348" s="5" t="s">
        <v>155</v>
      </c>
      <c r="L348">
        <v>2600000</v>
      </c>
      <c r="M348">
        <v>1987</v>
      </c>
      <c r="N348">
        <v>7.8</v>
      </c>
      <c r="O348">
        <f>'CLEAN DATA'!$D348-'CLEAN DATA'!$L348</f>
        <v>530592</v>
      </c>
    </row>
    <row r="349" spans="1:15" ht="14.25" customHeight="1">
      <c r="A349" s="5" t="s">
        <v>1007</v>
      </c>
      <c r="B349">
        <v>99</v>
      </c>
      <c r="C349">
        <v>120</v>
      </c>
      <c r="D349">
        <v>76400000</v>
      </c>
      <c r="E349" s="5" t="s">
        <v>1008</v>
      </c>
      <c r="F349" s="5" t="s">
        <v>1009</v>
      </c>
      <c r="G349" s="5" t="s">
        <v>1010</v>
      </c>
      <c r="H349">
        <v>71321</v>
      </c>
      <c r="I349">
        <v>230</v>
      </c>
      <c r="J349" s="5" t="s">
        <v>19</v>
      </c>
      <c r="K349" s="5" t="s">
        <v>20</v>
      </c>
      <c r="L349">
        <v>2280000</v>
      </c>
      <c r="M349">
        <v>1940</v>
      </c>
      <c r="N349">
        <v>7.8</v>
      </c>
      <c r="O349">
        <f>'CLEAN DATA'!$D349-'CLEAN DATA'!$L349</f>
        <v>74120000</v>
      </c>
    </row>
    <row r="350" spans="1:15" ht="14.25" customHeight="1">
      <c r="A350" s="5" t="s">
        <v>1011</v>
      </c>
      <c r="B350">
        <v>167</v>
      </c>
      <c r="C350">
        <v>80</v>
      </c>
      <c r="D350">
        <v>7002255</v>
      </c>
      <c r="E350" s="5" t="s">
        <v>1012</v>
      </c>
      <c r="F350" s="5" t="s">
        <v>1013</v>
      </c>
      <c r="G350" s="5" t="s">
        <v>1014</v>
      </c>
      <c r="H350">
        <v>42462</v>
      </c>
      <c r="I350">
        <v>312</v>
      </c>
      <c r="J350" s="5" t="s">
        <v>192</v>
      </c>
      <c r="K350" s="5" t="s">
        <v>140</v>
      </c>
      <c r="L350">
        <v>9500000</v>
      </c>
      <c r="M350">
        <v>2003</v>
      </c>
      <c r="N350">
        <v>7.8</v>
      </c>
      <c r="O350">
        <f>'CLEAN DATA'!$D350-'CLEAN DATA'!$L350</f>
        <v>-2497745</v>
      </c>
    </row>
    <row r="351" spans="1:15" ht="14.25" customHeight="1">
      <c r="A351" s="5" t="s">
        <v>937</v>
      </c>
      <c r="B351">
        <v>85</v>
      </c>
      <c r="C351">
        <v>150</v>
      </c>
      <c r="D351">
        <v>4414535</v>
      </c>
      <c r="E351" s="5" t="s">
        <v>54</v>
      </c>
      <c r="F351" s="5" t="s">
        <v>635</v>
      </c>
      <c r="G351" s="5" t="s">
        <v>938</v>
      </c>
      <c r="H351">
        <v>30618</v>
      </c>
      <c r="I351">
        <v>224</v>
      </c>
      <c r="J351" s="5" t="s">
        <v>19</v>
      </c>
      <c r="K351" s="5" t="s">
        <v>155</v>
      </c>
      <c r="L351">
        <v>18000000</v>
      </c>
      <c r="M351">
        <v>1996</v>
      </c>
      <c r="N351">
        <v>7.8</v>
      </c>
      <c r="O351">
        <f>'CLEAN DATA'!$D351-'CLEAN DATA'!$L351</f>
        <v>-13585465</v>
      </c>
    </row>
    <row r="352" spans="1:15" ht="14.25" hidden="1" customHeight="1">
      <c r="A352" s="5" t="s">
        <v>1015</v>
      </c>
      <c r="B352">
        <v>30</v>
      </c>
      <c r="C352">
        <v>119</v>
      </c>
      <c r="D352">
        <v>4958</v>
      </c>
      <c r="E352" s="5" t="s">
        <v>1016</v>
      </c>
      <c r="F352" s="5" t="s">
        <v>1017</v>
      </c>
      <c r="G352" s="5" t="s">
        <v>1018</v>
      </c>
      <c r="H352">
        <v>9689</v>
      </c>
      <c r="I352">
        <v>23</v>
      </c>
      <c r="J352" s="5" t="s">
        <v>19</v>
      </c>
      <c r="K352" s="5" t="s">
        <v>581</v>
      </c>
      <c r="L352">
        <v>2000000</v>
      </c>
      <c r="M352">
        <v>2008</v>
      </c>
      <c r="N352">
        <v>7.8</v>
      </c>
      <c r="O352">
        <f>'CLEAN DATA'!$D352-'CLEAN DATA'!$L352</f>
        <v>-1995042</v>
      </c>
    </row>
    <row r="353" spans="1:15" ht="14.25" customHeight="1">
      <c r="A353" s="5" t="s">
        <v>1019</v>
      </c>
      <c r="B353">
        <v>194</v>
      </c>
      <c r="C353">
        <v>90</v>
      </c>
      <c r="D353">
        <v>2957978</v>
      </c>
      <c r="E353" s="5" t="s">
        <v>1020</v>
      </c>
      <c r="F353" s="5" t="s">
        <v>1021</v>
      </c>
      <c r="G353" s="5" t="s">
        <v>1022</v>
      </c>
      <c r="H353">
        <v>40481</v>
      </c>
      <c r="I353">
        <v>134</v>
      </c>
      <c r="J353" s="5" t="s">
        <v>19</v>
      </c>
      <c r="K353" s="5" t="s">
        <v>155</v>
      </c>
      <c r="L353">
        <v>1000000</v>
      </c>
      <c r="M353">
        <v>2008</v>
      </c>
      <c r="N353">
        <v>7.8</v>
      </c>
      <c r="O353">
        <f>'CLEAN DATA'!$D353-'CLEAN DATA'!$L353</f>
        <v>1957978</v>
      </c>
    </row>
    <row r="354" spans="1:15" ht="14.25" customHeight="1">
      <c r="A354" s="5" t="s">
        <v>1023</v>
      </c>
      <c r="B354">
        <v>181</v>
      </c>
      <c r="C354">
        <v>81</v>
      </c>
      <c r="D354">
        <v>7267324</v>
      </c>
      <c r="E354" s="5" t="s">
        <v>16</v>
      </c>
      <c r="F354" s="5" t="s">
        <v>1024</v>
      </c>
      <c r="G354" s="5" t="s">
        <v>1025</v>
      </c>
      <c r="H354">
        <v>161471</v>
      </c>
      <c r="I354">
        <v>709</v>
      </c>
      <c r="J354" s="5" t="s">
        <v>172</v>
      </c>
      <c r="K354" s="5" t="s">
        <v>173</v>
      </c>
      <c r="L354">
        <v>3500000</v>
      </c>
      <c r="M354">
        <v>1998</v>
      </c>
      <c r="N354">
        <v>7.8</v>
      </c>
      <c r="O354">
        <f>'CLEAN DATA'!$D354-'CLEAN DATA'!$L354</f>
        <v>3767324</v>
      </c>
    </row>
    <row r="355" spans="1:15" ht="14.25" customHeight="1">
      <c r="A355" s="5" t="s">
        <v>1026</v>
      </c>
      <c r="B355">
        <v>195</v>
      </c>
      <c r="C355">
        <v>104</v>
      </c>
      <c r="D355">
        <v>4231500</v>
      </c>
      <c r="E355" s="5" t="s">
        <v>505</v>
      </c>
      <c r="F355" s="5" t="s">
        <v>1027</v>
      </c>
      <c r="G355" s="5" t="s">
        <v>1028</v>
      </c>
      <c r="H355">
        <v>30479</v>
      </c>
      <c r="I355">
        <v>162</v>
      </c>
      <c r="J355" s="5" t="s">
        <v>649</v>
      </c>
      <c r="K355" s="5" t="s">
        <v>198</v>
      </c>
      <c r="L355">
        <v>1000000</v>
      </c>
      <c r="M355">
        <v>2013</v>
      </c>
      <c r="N355">
        <v>7.8</v>
      </c>
      <c r="O355">
        <f>'CLEAN DATA'!$D355-'CLEAN DATA'!$L355</f>
        <v>3231500</v>
      </c>
    </row>
    <row r="356" spans="1:15" ht="14.25" customHeight="1">
      <c r="A356" s="5" t="s">
        <v>896</v>
      </c>
      <c r="B356">
        <v>202</v>
      </c>
      <c r="C356">
        <v>110</v>
      </c>
      <c r="D356">
        <v>22494487</v>
      </c>
      <c r="E356" s="5" t="s">
        <v>94</v>
      </c>
      <c r="F356" s="5" t="s">
        <v>39</v>
      </c>
      <c r="G356" s="5" t="s">
        <v>897</v>
      </c>
      <c r="H356">
        <v>262160</v>
      </c>
      <c r="I356">
        <v>507</v>
      </c>
      <c r="J356" s="5" t="s">
        <v>19</v>
      </c>
      <c r="K356" s="5" t="s">
        <v>173</v>
      </c>
      <c r="L356">
        <v>27000000</v>
      </c>
      <c r="M356">
        <v>2006</v>
      </c>
      <c r="N356">
        <v>7.8</v>
      </c>
      <c r="O356">
        <f>'CLEAN DATA'!$D356-'CLEAN DATA'!$L356</f>
        <v>-4505513</v>
      </c>
    </row>
    <row r="357" spans="1:15" ht="14.25" hidden="1" customHeight="1">
      <c r="A357" s="5" t="s">
        <v>1029</v>
      </c>
      <c r="B357">
        <v>66</v>
      </c>
      <c r="C357">
        <v>81</v>
      </c>
      <c r="D357">
        <v>3000000</v>
      </c>
      <c r="E357" s="5" t="s">
        <v>1030</v>
      </c>
      <c r="F357" s="5" t="s">
        <v>1031</v>
      </c>
      <c r="G357" s="5" t="s">
        <v>1032</v>
      </c>
      <c r="H357">
        <v>13269</v>
      </c>
      <c r="I357">
        <v>98</v>
      </c>
      <c r="J357" s="5" t="s">
        <v>19</v>
      </c>
      <c r="K357" s="5" t="s">
        <v>20</v>
      </c>
      <c r="L357">
        <v>609000</v>
      </c>
      <c r="M357">
        <v>1935</v>
      </c>
      <c r="N357">
        <v>7.8</v>
      </c>
      <c r="O357">
        <f>'CLEAN DATA'!$D357-'CLEAN DATA'!$L357</f>
        <v>2391000</v>
      </c>
    </row>
    <row r="358" spans="1:15" ht="14.25" hidden="1" customHeight="1">
      <c r="A358" s="5" t="s">
        <v>1033</v>
      </c>
      <c r="B358">
        <v>110</v>
      </c>
      <c r="C358">
        <v>88</v>
      </c>
      <c r="D358">
        <v>1523883</v>
      </c>
      <c r="E358" s="5" t="s">
        <v>234</v>
      </c>
      <c r="F358" s="5" t="s">
        <v>1034</v>
      </c>
      <c r="G358" s="5" t="s">
        <v>1035</v>
      </c>
      <c r="H358">
        <v>9037</v>
      </c>
      <c r="I358">
        <v>70</v>
      </c>
      <c r="J358" s="5" t="s">
        <v>19</v>
      </c>
      <c r="K358" s="5" t="s">
        <v>20</v>
      </c>
      <c r="L358">
        <v>1750211</v>
      </c>
      <c r="M358">
        <v>2005</v>
      </c>
      <c r="N358">
        <v>7.8</v>
      </c>
      <c r="O358">
        <f>'CLEAN DATA'!$D358-'CLEAN DATA'!$L358</f>
        <v>-226328</v>
      </c>
    </row>
    <row r="359" spans="1:15" ht="14.25" customHeight="1">
      <c r="A359" s="5" t="s">
        <v>1036</v>
      </c>
      <c r="B359">
        <v>136</v>
      </c>
      <c r="C359">
        <v>102</v>
      </c>
      <c r="D359">
        <v>3151130</v>
      </c>
      <c r="E359" s="5" t="s">
        <v>674</v>
      </c>
      <c r="F359" s="5" t="s">
        <v>1037</v>
      </c>
      <c r="G359" s="5" t="s">
        <v>1038</v>
      </c>
      <c r="H359">
        <v>181749</v>
      </c>
      <c r="I359">
        <v>615</v>
      </c>
      <c r="J359" s="5" t="s">
        <v>19</v>
      </c>
      <c r="K359" s="5" t="s">
        <v>20</v>
      </c>
      <c r="L359">
        <v>230000</v>
      </c>
      <c r="M359">
        <v>1994</v>
      </c>
      <c r="N359">
        <v>7.8</v>
      </c>
      <c r="O359">
        <f>'CLEAN DATA'!$D359-'CLEAN DATA'!$L359</f>
        <v>2921130</v>
      </c>
    </row>
    <row r="360" spans="1:15" ht="14.25" customHeight="1">
      <c r="A360" s="5" t="s">
        <v>121</v>
      </c>
      <c r="B360">
        <v>315</v>
      </c>
      <c r="C360">
        <v>194</v>
      </c>
      <c r="D360">
        <v>658672302</v>
      </c>
      <c r="E360" s="5" t="s">
        <v>505</v>
      </c>
      <c r="F360" s="5" t="s">
        <v>48</v>
      </c>
      <c r="G360" s="5" t="s">
        <v>1039</v>
      </c>
      <c r="H360">
        <v>793059</v>
      </c>
      <c r="I360">
        <v>2528</v>
      </c>
      <c r="J360" s="5" t="s">
        <v>19</v>
      </c>
      <c r="K360" s="5" t="s">
        <v>20</v>
      </c>
      <c r="L360">
        <v>200000000</v>
      </c>
      <c r="M360">
        <v>1997</v>
      </c>
      <c r="N360">
        <v>7.7</v>
      </c>
      <c r="O360">
        <f>'CLEAN DATA'!$D360-'CLEAN DATA'!$L360</f>
        <v>458672302</v>
      </c>
    </row>
    <row r="361" spans="1:15" ht="14.25" customHeight="1">
      <c r="A361" s="5" t="s">
        <v>548</v>
      </c>
      <c r="B361">
        <v>190</v>
      </c>
      <c r="C361">
        <v>154</v>
      </c>
      <c r="D361">
        <v>111110575</v>
      </c>
      <c r="E361" s="5" t="s">
        <v>1040</v>
      </c>
      <c r="F361" s="5" t="s">
        <v>591</v>
      </c>
      <c r="G361" s="5" t="s">
        <v>1041</v>
      </c>
      <c r="H361">
        <v>317166</v>
      </c>
      <c r="I361">
        <v>928</v>
      </c>
      <c r="J361" s="5" t="s">
        <v>19</v>
      </c>
      <c r="K361" s="5" t="s">
        <v>20</v>
      </c>
      <c r="L361">
        <v>140000000</v>
      </c>
      <c r="M361">
        <v>2003</v>
      </c>
      <c r="N361">
        <v>7.7</v>
      </c>
      <c r="O361">
        <f>'CLEAN DATA'!$D361-'CLEAN DATA'!$L361</f>
        <v>-28889425</v>
      </c>
    </row>
    <row r="362" spans="1:15" ht="14.25" customHeight="1">
      <c r="A362" s="5" t="s">
        <v>1042</v>
      </c>
      <c r="B362">
        <v>451</v>
      </c>
      <c r="C362">
        <v>215</v>
      </c>
      <c r="D362">
        <v>107503316</v>
      </c>
      <c r="E362" s="5" t="s">
        <v>1043</v>
      </c>
      <c r="F362" s="5" t="s">
        <v>1044</v>
      </c>
      <c r="G362" s="5" t="s">
        <v>1045</v>
      </c>
      <c r="H362">
        <v>392474</v>
      </c>
      <c r="I362">
        <v>1229</v>
      </c>
      <c r="J362" s="5" t="s">
        <v>19</v>
      </c>
      <c r="K362" s="5" t="s">
        <v>20</v>
      </c>
      <c r="L362">
        <v>130000000</v>
      </c>
      <c r="M362">
        <v>2009</v>
      </c>
      <c r="N362">
        <v>7.7</v>
      </c>
      <c r="O362">
        <f>'CLEAN DATA'!$D362-'CLEAN DATA'!$L362</f>
        <v>-22496684</v>
      </c>
    </row>
    <row r="363" spans="1:15" ht="14.25" customHeight="1">
      <c r="A363" s="5" t="s">
        <v>34</v>
      </c>
      <c r="B363">
        <v>252</v>
      </c>
      <c r="C363">
        <v>145</v>
      </c>
      <c r="D363">
        <v>132014112</v>
      </c>
      <c r="E363" s="5" t="s">
        <v>1046</v>
      </c>
      <c r="F363" s="5" t="s">
        <v>591</v>
      </c>
      <c r="G363" s="5" t="s">
        <v>1047</v>
      </c>
      <c r="H363">
        <v>399651</v>
      </c>
      <c r="I363">
        <v>1331</v>
      </c>
      <c r="J363" s="5" t="s">
        <v>19</v>
      </c>
      <c r="K363" s="5" t="s">
        <v>20</v>
      </c>
      <c r="L363">
        <v>102000000</v>
      </c>
      <c r="M363">
        <v>2002</v>
      </c>
      <c r="N363">
        <v>7.7</v>
      </c>
      <c r="O363">
        <f>'CLEAN DATA'!$D363-'CLEAN DATA'!$L363</f>
        <v>30014112</v>
      </c>
    </row>
    <row r="364" spans="1:15" ht="14.25" customHeight="1">
      <c r="A364" s="5" t="s">
        <v>117</v>
      </c>
      <c r="B364">
        <v>200</v>
      </c>
      <c r="C364">
        <v>152</v>
      </c>
      <c r="D364">
        <v>108638745</v>
      </c>
      <c r="E364" s="5" t="s">
        <v>459</v>
      </c>
      <c r="F364" s="5" t="s">
        <v>1048</v>
      </c>
      <c r="G364" s="5" t="s">
        <v>1049</v>
      </c>
      <c r="H364">
        <v>292022</v>
      </c>
      <c r="I364">
        <v>1103</v>
      </c>
      <c r="J364" s="5" t="s">
        <v>19</v>
      </c>
      <c r="K364" s="5" t="s">
        <v>20</v>
      </c>
      <c r="L364">
        <v>92000000</v>
      </c>
      <c r="M364">
        <v>2001</v>
      </c>
      <c r="N364">
        <v>7.7</v>
      </c>
      <c r="O364">
        <f>'CLEAN DATA'!$D364-'CLEAN DATA'!$L364</f>
        <v>16638745</v>
      </c>
    </row>
    <row r="365" spans="1:15" ht="14.25" customHeight="1">
      <c r="A365" s="5" t="s">
        <v>1050</v>
      </c>
      <c r="B365">
        <v>173</v>
      </c>
      <c r="C365">
        <v>126</v>
      </c>
      <c r="D365">
        <v>63540020</v>
      </c>
      <c r="E365" s="5" t="s">
        <v>205</v>
      </c>
      <c r="F365" s="5" t="s">
        <v>1051</v>
      </c>
      <c r="G365" s="5" t="s">
        <v>1052</v>
      </c>
      <c r="H365">
        <v>343274</v>
      </c>
      <c r="I365">
        <v>742</v>
      </c>
      <c r="J365" s="5" t="s">
        <v>19</v>
      </c>
      <c r="K365" s="5" t="s">
        <v>140</v>
      </c>
      <c r="L365">
        <v>93000000</v>
      </c>
      <c r="M365">
        <v>1997</v>
      </c>
      <c r="N365">
        <v>7.7</v>
      </c>
      <c r="O365">
        <f>'CLEAN DATA'!$D365-'CLEAN DATA'!$L365</f>
        <v>-29459980</v>
      </c>
    </row>
    <row r="366" spans="1:15" ht="14.25" customHeight="1">
      <c r="A366" s="5" t="s">
        <v>57</v>
      </c>
      <c r="B366">
        <v>221</v>
      </c>
      <c r="C366">
        <v>143</v>
      </c>
      <c r="D366">
        <v>233630478</v>
      </c>
      <c r="E366" s="5" t="s">
        <v>1053</v>
      </c>
      <c r="F366" s="5" t="s">
        <v>59</v>
      </c>
      <c r="G366" s="5" t="s">
        <v>1054</v>
      </c>
      <c r="H366">
        <v>394317</v>
      </c>
      <c r="I366">
        <v>1051</v>
      </c>
      <c r="J366" s="5" t="s">
        <v>19</v>
      </c>
      <c r="K366" s="5" t="s">
        <v>20</v>
      </c>
      <c r="L366">
        <v>90000000</v>
      </c>
      <c r="M366">
        <v>2000</v>
      </c>
      <c r="N366">
        <v>7.7</v>
      </c>
      <c r="O366">
        <f>'CLEAN DATA'!$D366-'CLEAN DATA'!$L366</f>
        <v>143630478</v>
      </c>
    </row>
    <row r="367" spans="1:15" ht="14.25" customHeight="1">
      <c r="A367" s="5" t="s">
        <v>53</v>
      </c>
      <c r="B367">
        <v>377</v>
      </c>
      <c r="C367">
        <v>162</v>
      </c>
      <c r="D367">
        <v>33048353</v>
      </c>
      <c r="E367" s="5" t="s">
        <v>1055</v>
      </c>
      <c r="F367" s="5" t="s">
        <v>316</v>
      </c>
      <c r="G367" s="5" t="s">
        <v>1056</v>
      </c>
      <c r="H367">
        <v>301279</v>
      </c>
      <c r="I367">
        <v>589</v>
      </c>
      <c r="J367" s="5" t="s">
        <v>19</v>
      </c>
      <c r="K367" s="5" t="s">
        <v>20</v>
      </c>
      <c r="L367">
        <v>65000000</v>
      </c>
      <c r="M367">
        <v>2007</v>
      </c>
      <c r="N367">
        <v>7.7</v>
      </c>
      <c r="O367">
        <f>'CLEAN DATA'!$D367-'CLEAN DATA'!$L367</f>
        <v>-31951647</v>
      </c>
    </row>
    <row r="368" spans="1:15" ht="14.25" customHeight="1">
      <c r="A368" s="5" t="s">
        <v>208</v>
      </c>
      <c r="B368">
        <v>226</v>
      </c>
      <c r="C368">
        <v>117</v>
      </c>
      <c r="D368">
        <v>104054514</v>
      </c>
      <c r="E368" s="5" t="s">
        <v>126</v>
      </c>
      <c r="F368" s="5" t="s">
        <v>59</v>
      </c>
      <c r="G368" s="5" t="s">
        <v>1057</v>
      </c>
      <c r="H368">
        <v>200359</v>
      </c>
      <c r="I368">
        <v>1009</v>
      </c>
      <c r="J368" s="5" t="s">
        <v>19</v>
      </c>
      <c r="K368" s="5" t="s">
        <v>20</v>
      </c>
      <c r="L368">
        <v>80000000</v>
      </c>
      <c r="M368">
        <v>2002</v>
      </c>
      <c r="N368">
        <v>7.7</v>
      </c>
      <c r="O368">
        <f>'CLEAN DATA'!$D368-'CLEAN DATA'!$L368</f>
        <v>24054514</v>
      </c>
    </row>
    <row r="369" spans="1:15" ht="14.25" customHeight="1">
      <c r="A369" s="5" t="s">
        <v>836</v>
      </c>
      <c r="B369">
        <v>228</v>
      </c>
      <c r="C369">
        <v>127</v>
      </c>
      <c r="D369">
        <v>38345403</v>
      </c>
      <c r="E369" s="5" t="s">
        <v>467</v>
      </c>
      <c r="F369" s="5" t="s">
        <v>1058</v>
      </c>
      <c r="G369" s="5" t="s">
        <v>1059</v>
      </c>
      <c r="H369">
        <v>212085</v>
      </c>
      <c r="I369">
        <v>492</v>
      </c>
      <c r="J369" s="5" t="s">
        <v>19</v>
      </c>
      <c r="K369" s="5" t="s">
        <v>155</v>
      </c>
      <c r="L369">
        <v>70000000</v>
      </c>
      <c r="M369">
        <v>2007</v>
      </c>
      <c r="N369">
        <v>7.7</v>
      </c>
      <c r="O369">
        <f>'CLEAN DATA'!$D369-'CLEAN DATA'!$L369</f>
        <v>-31654597</v>
      </c>
    </row>
    <row r="370" spans="1:15" ht="14.25" customHeight="1">
      <c r="A370" s="5" t="s">
        <v>1060</v>
      </c>
      <c r="B370">
        <v>304</v>
      </c>
      <c r="C370">
        <v>87</v>
      </c>
      <c r="D370">
        <v>251501645</v>
      </c>
      <c r="E370" s="5" t="s">
        <v>1061</v>
      </c>
      <c r="F370" s="5" t="s">
        <v>789</v>
      </c>
      <c r="G370" s="5" t="s">
        <v>1062</v>
      </c>
      <c r="H370">
        <v>385943</v>
      </c>
      <c r="I370">
        <v>296</v>
      </c>
      <c r="J370" s="5" t="s">
        <v>19</v>
      </c>
      <c r="K370" s="5" t="s">
        <v>20</v>
      </c>
      <c r="L370">
        <v>69000000</v>
      </c>
      <c r="M370">
        <v>2010</v>
      </c>
      <c r="N370">
        <v>7.7</v>
      </c>
      <c r="O370">
        <f>'CLEAN DATA'!$D370-'CLEAN DATA'!$L370</f>
        <v>182501645</v>
      </c>
    </row>
    <row r="371" spans="1:15" ht="14.25" customHeight="1">
      <c r="A371" s="5" t="s">
        <v>1042</v>
      </c>
      <c r="B371">
        <v>460</v>
      </c>
      <c r="C371">
        <v>117</v>
      </c>
      <c r="D371">
        <v>210592590</v>
      </c>
      <c r="E371" s="5" t="s">
        <v>1063</v>
      </c>
      <c r="F371" s="5" t="s">
        <v>319</v>
      </c>
      <c r="G371" s="5" t="s">
        <v>1064</v>
      </c>
      <c r="H371">
        <v>607235</v>
      </c>
      <c r="I371">
        <v>2073</v>
      </c>
      <c r="J371" s="5" t="s">
        <v>19</v>
      </c>
      <c r="K371" s="5" t="s">
        <v>20</v>
      </c>
      <c r="L371">
        <v>65000000</v>
      </c>
      <c r="M371">
        <v>2006</v>
      </c>
      <c r="N371">
        <v>7.7</v>
      </c>
      <c r="O371">
        <f>'CLEAN DATA'!$D371-'CLEAN DATA'!$L371</f>
        <v>145592590</v>
      </c>
    </row>
    <row r="372" spans="1:15" ht="14.25" customHeight="1">
      <c r="A372" s="5" t="s">
        <v>1065</v>
      </c>
      <c r="B372">
        <v>310</v>
      </c>
      <c r="C372">
        <v>100</v>
      </c>
      <c r="D372">
        <v>75280058</v>
      </c>
      <c r="E372" s="5" t="s">
        <v>1066</v>
      </c>
      <c r="F372" s="5" t="s">
        <v>1067</v>
      </c>
      <c r="G372" s="5" t="s">
        <v>1068</v>
      </c>
      <c r="H372">
        <v>143121</v>
      </c>
      <c r="I372">
        <v>279</v>
      </c>
      <c r="J372" s="5" t="s">
        <v>19</v>
      </c>
      <c r="K372" s="5" t="s">
        <v>20</v>
      </c>
      <c r="L372">
        <v>60000000</v>
      </c>
      <c r="M372">
        <v>2009</v>
      </c>
      <c r="N372">
        <v>7.7</v>
      </c>
      <c r="O372">
        <f>'CLEAN DATA'!$D372-'CLEAN DATA'!$L372</f>
        <v>15280058</v>
      </c>
    </row>
    <row r="373" spans="1:15" ht="14.25" customHeight="1">
      <c r="A373" s="5" t="s">
        <v>623</v>
      </c>
      <c r="B373">
        <v>171</v>
      </c>
      <c r="C373">
        <v>146</v>
      </c>
      <c r="D373">
        <v>77862546</v>
      </c>
      <c r="E373" s="5" t="s">
        <v>25</v>
      </c>
      <c r="F373" s="5" t="s">
        <v>728</v>
      </c>
      <c r="G373" s="5" t="s">
        <v>1069</v>
      </c>
      <c r="H373">
        <v>266310</v>
      </c>
      <c r="I373">
        <v>690</v>
      </c>
      <c r="J373" s="5" t="s">
        <v>19</v>
      </c>
      <c r="K373" s="5" t="s">
        <v>20</v>
      </c>
      <c r="L373">
        <v>70000000</v>
      </c>
      <c r="M373">
        <v>2004</v>
      </c>
      <c r="N373">
        <v>7.7</v>
      </c>
      <c r="O373">
        <f>'CLEAN DATA'!$D373-'CLEAN DATA'!$L373</f>
        <v>7862546</v>
      </c>
    </row>
    <row r="374" spans="1:15" ht="14.25" customHeight="1">
      <c r="A374" s="5" t="s">
        <v>188</v>
      </c>
      <c r="B374">
        <v>186</v>
      </c>
      <c r="C374">
        <v>133</v>
      </c>
      <c r="D374">
        <v>6167817</v>
      </c>
      <c r="E374" s="5" t="s">
        <v>889</v>
      </c>
      <c r="F374" s="5" t="s">
        <v>1070</v>
      </c>
      <c r="G374" s="5" t="s">
        <v>1071</v>
      </c>
      <c r="H374">
        <v>62607</v>
      </c>
      <c r="I374">
        <v>239</v>
      </c>
      <c r="J374" s="5" t="s">
        <v>192</v>
      </c>
      <c r="K374" s="5" t="s">
        <v>140</v>
      </c>
      <c r="L374">
        <v>47000000</v>
      </c>
      <c r="M374">
        <v>2004</v>
      </c>
      <c r="N374">
        <v>7.7</v>
      </c>
      <c r="O374">
        <f>'CLEAN DATA'!$D374-'CLEAN DATA'!$L374</f>
        <v>-40832183</v>
      </c>
    </row>
    <row r="375" spans="1:15" ht="14.25" customHeight="1">
      <c r="A375" s="5" t="s">
        <v>558</v>
      </c>
      <c r="B375">
        <v>202</v>
      </c>
      <c r="C375">
        <v>123</v>
      </c>
      <c r="D375">
        <v>69951824</v>
      </c>
      <c r="E375" s="5" t="s">
        <v>505</v>
      </c>
      <c r="F375" s="5" t="s">
        <v>559</v>
      </c>
      <c r="G375" s="5" t="s">
        <v>1072</v>
      </c>
      <c r="H375">
        <v>232710</v>
      </c>
      <c r="I375">
        <v>599</v>
      </c>
      <c r="J375" s="5" t="s">
        <v>19</v>
      </c>
      <c r="K375" s="5" t="s">
        <v>20</v>
      </c>
      <c r="L375">
        <v>55000000</v>
      </c>
      <c r="M375">
        <v>2008</v>
      </c>
      <c r="N375">
        <v>7.7</v>
      </c>
      <c r="O375">
        <f>'CLEAN DATA'!$D375-'CLEAN DATA'!$L375</f>
        <v>14951824</v>
      </c>
    </row>
    <row r="376" spans="1:15" ht="14.25" customHeight="1">
      <c r="A376" s="5" t="s">
        <v>1073</v>
      </c>
      <c r="B376">
        <v>156</v>
      </c>
      <c r="C376">
        <v>139</v>
      </c>
      <c r="D376">
        <v>147637474</v>
      </c>
      <c r="E376" s="5" t="s">
        <v>603</v>
      </c>
      <c r="F376" s="5" t="s">
        <v>1074</v>
      </c>
      <c r="G376" s="5" t="s">
        <v>1075</v>
      </c>
      <c r="H376">
        <v>224671</v>
      </c>
      <c r="I376">
        <v>470</v>
      </c>
      <c r="J376" s="5" t="s">
        <v>19</v>
      </c>
      <c r="K376" s="5" t="s">
        <v>20</v>
      </c>
      <c r="L376">
        <v>50000000</v>
      </c>
      <c r="M376">
        <v>1997</v>
      </c>
      <c r="N376">
        <v>7.7</v>
      </c>
      <c r="O376">
        <f>'CLEAN DATA'!$D376-'CLEAN DATA'!$L376</f>
        <v>97637474</v>
      </c>
    </row>
    <row r="377" spans="1:15" ht="14.25" customHeight="1">
      <c r="A377" s="5" t="s">
        <v>1076</v>
      </c>
      <c r="B377">
        <v>356</v>
      </c>
      <c r="C377">
        <v>96</v>
      </c>
      <c r="D377">
        <v>17114882</v>
      </c>
      <c r="E377" s="5" t="s">
        <v>1077</v>
      </c>
      <c r="F377" s="5" t="s">
        <v>1078</v>
      </c>
      <c r="G377" s="5" t="s">
        <v>1079</v>
      </c>
      <c r="H377">
        <v>189249</v>
      </c>
      <c r="I377">
        <v>398</v>
      </c>
      <c r="J377" s="5" t="s">
        <v>19</v>
      </c>
      <c r="K377" s="5" t="s">
        <v>20</v>
      </c>
      <c r="L377">
        <v>25000000</v>
      </c>
      <c r="M377">
        <v>2007</v>
      </c>
      <c r="N377">
        <v>7.7</v>
      </c>
      <c r="O377">
        <f>'CLEAN DATA'!$D377-'CLEAN DATA'!$L377</f>
        <v>-7885118</v>
      </c>
    </row>
    <row r="378" spans="1:15" ht="14.25" customHeight="1">
      <c r="A378" s="5" t="s">
        <v>1080</v>
      </c>
      <c r="B378">
        <v>109</v>
      </c>
      <c r="C378">
        <v>122</v>
      </c>
      <c r="D378">
        <v>76261036</v>
      </c>
      <c r="E378" s="5" t="s">
        <v>126</v>
      </c>
      <c r="F378" s="5" t="s">
        <v>728</v>
      </c>
      <c r="G378" s="5" t="s">
        <v>1081</v>
      </c>
      <c r="H378">
        <v>305929</v>
      </c>
      <c r="I378">
        <v>633</v>
      </c>
      <c r="J378" s="5" t="s">
        <v>19</v>
      </c>
      <c r="K378" s="5" t="s">
        <v>20</v>
      </c>
      <c r="L378">
        <v>45000000</v>
      </c>
      <c r="M378">
        <v>2001</v>
      </c>
      <c r="N378">
        <v>7.7</v>
      </c>
      <c r="O378">
        <f>'CLEAN DATA'!$D378-'CLEAN DATA'!$L378</f>
        <v>31261036</v>
      </c>
    </row>
    <row r="379" spans="1:15" ht="14.25" customHeight="1">
      <c r="A379" s="5" t="s">
        <v>966</v>
      </c>
      <c r="B379">
        <v>218</v>
      </c>
      <c r="C379">
        <v>129</v>
      </c>
      <c r="D379">
        <v>59365105</v>
      </c>
      <c r="E379" s="5" t="s">
        <v>603</v>
      </c>
      <c r="F379" s="5" t="s">
        <v>608</v>
      </c>
      <c r="G379" s="5" t="s">
        <v>1082</v>
      </c>
      <c r="H379">
        <v>318634</v>
      </c>
      <c r="I379">
        <v>1004</v>
      </c>
      <c r="J379" s="5" t="s">
        <v>19</v>
      </c>
      <c r="K379" s="5" t="s">
        <v>155</v>
      </c>
      <c r="L379">
        <v>45000000</v>
      </c>
      <c r="M379">
        <v>2003</v>
      </c>
      <c r="N379">
        <v>7.7</v>
      </c>
      <c r="O379">
        <f>'CLEAN DATA'!$D379-'CLEAN DATA'!$L379</f>
        <v>14365105</v>
      </c>
    </row>
    <row r="380" spans="1:15" ht="14.25" customHeight="1">
      <c r="A380" s="5" t="s">
        <v>1083</v>
      </c>
      <c r="B380">
        <v>656</v>
      </c>
      <c r="C380">
        <v>130</v>
      </c>
      <c r="D380">
        <v>136019448</v>
      </c>
      <c r="E380" s="5" t="s">
        <v>1084</v>
      </c>
      <c r="F380" s="5" t="s">
        <v>1085</v>
      </c>
      <c r="G380" s="5" t="s">
        <v>1086</v>
      </c>
      <c r="H380">
        <v>452465</v>
      </c>
      <c r="I380">
        <v>695</v>
      </c>
      <c r="J380" s="5" t="s">
        <v>19</v>
      </c>
      <c r="K380" s="5" t="s">
        <v>20</v>
      </c>
      <c r="L380">
        <v>44500000</v>
      </c>
      <c r="M380">
        <v>2012</v>
      </c>
      <c r="N380">
        <v>7.7</v>
      </c>
      <c r="O380">
        <f>'CLEAN DATA'!$D380-'CLEAN DATA'!$L380</f>
        <v>91519448</v>
      </c>
    </row>
    <row r="381" spans="1:15" ht="14.25" customHeight="1">
      <c r="A381" s="5" t="s">
        <v>53</v>
      </c>
      <c r="B381">
        <v>556</v>
      </c>
      <c r="C381">
        <v>120</v>
      </c>
      <c r="D381">
        <v>96917897</v>
      </c>
      <c r="E381" s="5" t="s">
        <v>326</v>
      </c>
      <c r="F381" s="5" t="s">
        <v>1087</v>
      </c>
      <c r="G381" s="5" t="s">
        <v>1088</v>
      </c>
      <c r="H381">
        <v>479453</v>
      </c>
      <c r="I381">
        <v>696</v>
      </c>
      <c r="J381" s="5" t="s">
        <v>19</v>
      </c>
      <c r="K381" s="5" t="s">
        <v>20</v>
      </c>
      <c r="L381">
        <v>40000000</v>
      </c>
      <c r="M381">
        <v>2010</v>
      </c>
      <c r="N381">
        <v>7.7</v>
      </c>
      <c r="O381">
        <f>'CLEAN DATA'!$D381-'CLEAN DATA'!$L381</f>
        <v>56917897</v>
      </c>
    </row>
    <row r="382" spans="1:15" ht="14.25" customHeight="1">
      <c r="A382" s="5" t="s">
        <v>574</v>
      </c>
      <c r="B382">
        <v>209</v>
      </c>
      <c r="C382">
        <v>178</v>
      </c>
      <c r="D382">
        <v>75305995</v>
      </c>
      <c r="E382" s="5" t="s">
        <v>1089</v>
      </c>
      <c r="F382" s="5" t="s">
        <v>1090</v>
      </c>
      <c r="G382" s="5" t="s">
        <v>1091</v>
      </c>
      <c r="H382">
        <v>110394</v>
      </c>
      <c r="I382">
        <v>433</v>
      </c>
      <c r="J382" s="5" t="s">
        <v>19</v>
      </c>
      <c r="K382" s="5" t="s">
        <v>20</v>
      </c>
      <c r="L382">
        <v>40000000</v>
      </c>
      <c r="M382">
        <v>2004</v>
      </c>
      <c r="N382">
        <v>7.7</v>
      </c>
      <c r="O382">
        <f>'CLEAN DATA'!$D382-'CLEAN DATA'!$L382</f>
        <v>35305995</v>
      </c>
    </row>
    <row r="383" spans="1:15" ht="14.25" customHeight="1">
      <c r="A383" s="5" t="s">
        <v>1092</v>
      </c>
      <c r="B383">
        <v>138</v>
      </c>
      <c r="C383">
        <v>131</v>
      </c>
      <c r="D383">
        <v>54228104</v>
      </c>
      <c r="E383" s="5" t="s">
        <v>1093</v>
      </c>
      <c r="F383" s="5" t="s">
        <v>1058</v>
      </c>
      <c r="G383" s="5" t="s">
        <v>1094</v>
      </c>
      <c r="H383">
        <v>104991</v>
      </c>
      <c r="I383">
        <v>544</v>
      </c>
      <c r="J383" s="5" t="s">
        <v>19</v>
      </c>
      <c r="K383" s="5" t="s">
        <v>155</v>
      </c>
      <c r="L383">
        <v>35000000</v>
      </c>
      <c r="M383">
        <v>2002</v>
      </c>
      <c r="N383">
        <v>7.7</v>
      </c>
      <c r="O383">
        <f>'CLEAN DATA'!$D383-'CLEAN DATA'!$L383</f>
        <v>19228104</v>
      </c>
    </row>
    <row r="384" spans="1:15" ht="14.25" customHeight="1">
      <c r="A384" s="5" t="s">
        <v>1095</v>
      </c>
      <c r="B384">
        <v>437</v>
      </c>
      <c r="C384">
        <v>133</v>
      </c>
      <c r="D384">
        <v>109712885</v>
      </c>
      <c r="E384" s="5" t="s">
        <v>345</v>
      </c>
      <c r="F384" s="5" t="s">
        <v>522</v>
      </c>
      <c r="G384" s="5" t="s">
        <v>1096</v>
      </c>
      <c r="H384">
        <v>146708</v>
      </c>
      <c r="I384">
        <v>362</v>
      </c>
      <c r="J384" s="5" t="s">
        <v>19</v>
      </c>
      <c r="K384" s="5" t="s">
        <v>20</v>
      </c>
      <c r="L384">
        <v>35000000</v>
      </c>
      <c r="M384">
        <v>2015</v>
      </c>
      <c r="N384">
        <v>7.7</v>
      </c>
      <c r="O384">
        <f>'CLEAN DATA'!$D384-'CLEAN DATA'!$L384</f>
        <v>74712885</v>
      </c>
    </row>
    <row r="385" spans="1:15" ht="14.25" customHeight="1">
      <c r="A385" s="5" t="s">
        <v>1097</v>
      </c>
      <c r="B385">
        <v>261</v>
      </c>
      <c r="C385">
        <v>129</v>
      </c>
      <c r="D385">
        <v>255950375</v>
      </c>
      <c r="E385" s="5" t="s">
        <v>265</v>
      </c>
      <c r="F385" s="5" t="s">
        <v>1098</v>
      </c>
      <c r="G385" s="5" t="s">
        <v>1099</v>
      </c>
      <c r="H385">
        <v>223127</v>
      </c>
      <c r="I385">
        <v>420</v>
      </c>
      <c r="J385" s="5" t="s">
        <v>19</v>
      </c>
      <c r="K385" s="5" t="s">
        <v>20</v>
      </c>
      <c r="L385">
        <v>29000000</v>
      </c>
      <c r="M385">
        <v>2009</v>
      </c>
      <c r="N385">
        <v>7.7</v>
      </c>
      <c r="O385">
        <f>'CLEAN DATA'!$D385-'CLEAN DATA'!$L385</f>
        <v>226950375</v>
      </c>
    </row>
    <row r="386" spans="1:15" ht="14.25" customHeight="1">
      <c r="A386" s="5" t="s">
        <v>446</v>
      </c>
      <c r="B386">
        <v>493</v>
      </c>
      <c r="C386">
        <v>110</v>
      </c>
      <c r="D386">
        <v>171031347</v>
      </c>
      <c r="E386" s="5" t="s">
        <v>598</v>
      </c>
      <c r="F386" s="5" t="s">
        <v>403</v>
      </c>
      <c r="G386" s="5" t="s">
        <v>1100</v>
      </c>
      <c r="H386">
        <v>240962</v>
      </c>
      <c r="I386">
        <v>724</v>
      </c>
      <c r="J386" s="5" t="s">
        <v>19</v>
      </c>
      <c r="K386" s="5" t="s">
        <v>20</v>
      </c>
      <c r="L386">
        <v>38000000</v>
      </c>
      <c r="M386">
        <v>2010</v>
      </c>
      <c r="N386">
        <v>7.7</v>
      </c>
      <c r="O386">
        <f>'CLEAN DATA'!$D386-'CLEAN DATA'!$L386</f>
        <v>133031347</v>
      </c>
    </row>
    <row r="387" spans="1:15" ht="14.25" customHeight="1">
      <c r="A387" s="5" t="s">
        <v>799</v>
      </c>
      <c r="B387">
        <v>61</v>
      </c>
      <c r="C387">
        <v>202</v>
      </c>
      <c r="D387">
        <v>48169908</v>
      </c>
      <c r="E387" s="5" t="s">
        <v>607</v>
      </c>
      <c r="F387" s="5" t="s">
        <v>728</v>
      </c>
      <c r="G387" s="5" t="s">
        <v>1101</v>
      </c>
      <c r="H387">
        <v>63923</v>
      </c>
      <c r="I387">
        <v>156</v>
      </c>
      <c r="J387" s="5" t="s">
        <v>19</v>
      </c>
      <c r="K387" s="5" t="s">
        <v>20</v>
      </c>
      <c r="L387">
        <v>33000000</v>
      </c>
      <c r="M387">
        <v>1992</v>
      </c>
      <c r="N387">
        <v>7.7</v>
      </c>
      <c r="O387">
        <f>'CLEAN DATA'!$D387-'CLEAN DATA'!$L387</f>
        <v>15169908</v>
      </c>
    </row>
    <row r="388" spans="1:15" ht="14.25" customHeight="1">
      <c r="A388" s="5" t="s">
        <v>100</v>
      </c>
      <c r="B388">
        <v>256</v>
      </c>
      <c r="C388">
        <v>101</v>
      </c>
      <c r="D388">
        <v>15081783</v>
      </c>
      <c r="E388" s="5" t="s">
        <v>101</v>
      </c>
      <c r="F388" s="5" t="s">
        <v>1102</v>
      </c>
      <c r="G388" s="5" t="s">
        <v>1103</v>
      </c>
      <c r="H388">
        <v>85589</v>
      </c>
      <c r="I388">
        <v>144</v>
      </c>
      <c r="J388" s="5" t="s">
        <v>87</v>
      </c>
      <c r="K388" s="5" t="s">
        <v>88</v>
      </c>
      <c r="L388">
        <v>34000000</v>
      </c>
      <c r="M388">
        <v>2008</v>
      </c>
      <c r="N388">
        <v>7.7</v>
      </c>
      <c r="O388">
        <f>'CLEAN DATA'!$D388-'CLEAN DATA'!$L388</f>
        <v>-18918217</v>
      </c>
    </row>
    <row r="389" spans="1:15" ht="14.25" customHeight="1">
      <c r="A389" s="5" t="s">
        <v>499</v>
      </c>
      <c r="B389">
        <v>487</v>
      </c>
      <c r="C389">
        <v>94</v>
      </c>
      <c r="D389">
        <v>56816662</v>
      </c>
      <c r="E389" s="5" t="s">
        <v>471</v>
      </c>
      <c r="F389" s="5" t="s">
        <v>1104</v>
      </c>
      <c r="G389" s="5" t="s">
        <v>1105</v>
      </c>
      <c r="H389">
        <v>301149</v>
      </c>
      <c r="I389">
        <v>509</v>
      </c>
      <c r="J389" s="5" t="s">
        <v>19</v>
      </c>
      <c r="K389" s="5" t="s">
        <v>357</v>
      </c>
      <c r="L389">
        <v>17000000</v>
      </c>
      <c r="M389">
        <v>2011</v>
      </c>
      <c r="N389">
        <v>7.7</v>
      </c>
      <c r="O389">
        <f>'CLEAN DATA'!$D389-'CLEAN DATA'!$L389</f>
        <v>39816662</v>
      </c>
    </row>
    <row r="390" spans="1:15" ht="14.25" customHeight="1">
      <c r="A390" s="5" t="s">
        <v>325</v>
      </c>
      <c r="B390">
        <v>302</v>
      </c>
      <c r="C390">
        <v>122</v>
      </c>
      <c r="D390">
        <v>18593156</v>
      </c>
      <c r="E390" s="5" t="s">
        <v>54</v>
      </c>
      <c r="F390" s="5" t="s">
        <v>1106</v>
      </c>
      <c r="G390" s="5" t="s">
        <v>1107</v>
      </c>
      <c r="H390">
        <v>88682</v>
      </c>
      <c r="I390">
        <v>241</v>
      </c>
      <c r="J390" s="5" t="s">
        <v>19</v>
      </c>
      <c r="K390" s="5" t="s">
        <v>20</v>
      </c>
      <c r="L390">
        <v>35000000</v>
      </c>
      <c r="M390">
        <v>2008</v>
      </c>
      <c r="N390">
        <v>7.7</v>
      </c>
      <c r="O390">
        <f>'CLEAN DATA'!$D390-'CLEAN DATA'!$L390</f>
        <v>-16406844</v>
      </c>
    </row>
    <row r="391" spans="1:15" ht="14.25" customHeight="1">
      <c r="A391" s="5" t="s">
        <v>836</v>
      </c>
      <c r="B391">
        <v>447</v>
      </c>
      <c r="C391">
        <v>117</v>
      </c>
      <c r="D391">
        <v>48043505</v>
      </c>
      <c r="E391" s="5" t="s">
        <v>1108</v>
      </c>
      <c r="F391" s="5" t="s">
        <v>1109</v>
      </c>
      <c r="G391" s="5" t="s">
        <v>1110</v>
      </c>
      <c r="H391">
        <v>435864</v>
      </c>
      <c r="I391">
        <v>801</v>
      </c>
      <c r="J391" s="5" t="s">
        <v>19</v>
      </c>
      <c r="K391" s="5" t="s">
        <v>155</v>
      </c>
      <c r="L391">
        <v>30000000</v>
      </c>
      <c r="M391">
        <v>2010</v>
      </c>
      <c r="N391">
        <v>7.7</v>
      </c>
      <c r="O391">
        <f>'CLEAN DATA'!$D391-'CLEAN DATA'!$L391</f>
        <v>18043505</v>
      </c>
    </row>
    <row r="392" spans="1:15" ht="14.25" customHeight="1">
      <c r="A392" s="5" t="s">
        <v>1111</v>
      </c>
      <c r="B392">
        <v>222</v>
      </c>
      <c r="C392">
        <v>111</v>
      </c>
      <c r="D392">
        <v>14337579</v>
      </c>
      <c r="E392" s="5" t="s">
        <v>1112</v>
      </c>
      <c r="F392" s="5" t="s">
        <v>1113</v>
      </c>
      <c r="G392" s="5" t="s">
        <v>1114</v>
      </c>
      <c r="H392">
        <v>156929</v>
      </c>
      <c r="I392">
        <v>624</v>
      </c>
      <c r="J392" s="5" t="s">
        <v>19</v>
      </c>
      <c r="K392" s="5" t="s">
        <v>397</v>
      </c>
      <c r="L392">
        <v>27000000</v>
      </c>
      <c r="M392">
        <v>1998</v>
      </c>
      <c r="N392">
        <v>7.7</v>
      </c>
      <c r="O392">
        <f>'CLEAN DATA'!$D392-'CLEAN DATA'!$L392</f>
        <v>-12662421</v>
      </c>
    </row>
    <row r="393" spans="1:15" ht="14.25" hidden="1" customHeight="1">
      <c r="A393" s="5" t="s">
        <v>1115</v>
      </c>
      <c r="B393">
        <v>22</v>
      </c>
      <c r="C393">
        <v>271</v>
      </c>
      <c r="D393">
        <v>10769960</v>
      </c>
      <c r="E393" s="5" t="s">
        <v>459</v>
      </c>
      <c r="F393" s="5" t="s">
        <v>1116</v>
      </c>
      <c r="G393" s="5" t="s">
        <v>1117</v>
      </c>
      <c r="H393">
        <v>21940</v>
      </c>
      <c r="I393">
        <v>256</v>
      </c>
      <c r="J393" s="5" t="s">
        <v>19</v>
      </c>
      <c r="K393" s="5" t="s">
        <v>20</v>
      </c>
      <c r="L393">
        <v>25000000</v>
      </c>
      <c r="M393">
        <v>1993</v>
      </c>
      <c r="N393">
        <v>7.7</v>
      </c>
      <c r="O393">
        <f>'CLEAN DATA'!$D393-'CLEAN DATA'!$L393</f>
        <v>-14230040</v>
      </c>
    </row>
    <row r="394" spans="1:15" ht="14.25" customHeight="1">
      <c r="A394" s="5" t="s">
        <v>1118</v>
      </c>
      <c r="B394">
        <v>51</v>
      </c>
      <c r="C394">
        <v>119</v>
      </c>
      <c r="D394">
        <v>34700000</v>
      </c>
      <c r="E394" s="5" t="s">
        <v>505</v>
      </c>
      <c r="F394" s="5" t="s">
        <v>68</v>
      </c>
      <c r="G394" s="5" t="s">
        <v>1119</v>
      </c>
      <c r="H394">
        <v>52846</v>
      </c>
      <c r="I394">
        <v>143</v>
      </c>
      <c r="J394" s="5" t="s">
        <v>19</v>
      </c>
      <c r="K394" s="5" t="s">
        <v>20</v>
      </c>
      <c r="L394">
        <v>14000000</v>
      </c>
      <c r="M394">
        <v>1988</v>
      </c>
      <c r="N394">
        <v>7.7</v>
      </c>
      <c r="O394">
        <f>'CLEAN DATA'!$D394-'CLEAN DATA'!$L394</f>
        <v>20700000</v>
      </c>
    </row>
    <row r="395" spans="1:15" ht="14.25" customHeight="1">
      <c r="A395" s="5" t="s">
        <v>1120</v>
      </c>
      <c r="B395">
        <v>445</v>
      </c>
      <c r="C395">
        <v>88</v>
      </c>
      <c r="D395">
        <v>75590286</v>
      </c>
      <c r="E395" s="5" t="s">
        <v>1121</v>
      </c>
      <c r="F395" s="5" t="s">
        <v>444</v>
      </c>
      <c r="G395" s="5" t="s">
        <v>1122</v>
      </c>
      <c r="H395">
        <v>386217</v>
      </c>
      <c r="I395">
        <v>553</v>
      </c>
      <c r="J395" s="5" t="s">
        <v>19</v>
      </c>
      <c r="K395" s="5" t="s">
        <v>20</v>
      </c>
      <c r="L395">
        <v>23600000</v>
      </c>
      <c r="M395">
        <v>2009</v>
      </c>
      <c r="N395">
        <v>7.7</v>
      </c>
      <c r="O395">
        <f>'CLEAN DATA'!$D395-'CLEAN DATA'!$L395</f>
        <v>51990286</v>
      </c>
    </row>
    <row r="396" spans="1:15" ht="14.25" customHeight="1">
      <c r="A396" s="5" t="s">
        <v>34</v>
      </c>
      <c r="B396">
        <v>171</v>
      </c>
      <c r="C396">
        <v>135</v>
      </c>
      <c r="D396">
        <v>128300000</v>
      </c>
      <c r="E396" s="5" t="s">
        <v>268</v>
      </c>
      <c r="F396" s="5" t="s">
        <v>1123</v>
      </c>
      <c r="G396" s="5" t="s">
        <v>1124</v>
      </c>
      <c r="H396">
        <v>139288</v>
      </c>
      <c r="I396">
        <v>339</v>
      </c>
      <c r="J396" s="5" t="s">
        <v>19</v>
      </c>
      <c r="K396" s="5" t="s">
        <v>20</v>
      </c>
      <c r="L396">
        <v>19400870</v>
      </c>
      <c r="M396">
        <v>1977</v>
      </c>
      <c r="N396">
        <v>7.7</v>
      </c>
      <c r="O396">
        <f>'CLEAN DATA'!$D396-'CLEAN DATA'!$L396</f>
        <v>108899130</v>
      </c>
    </row>
    <row r="397" spans="1:15" ht="14.25" customHeight="1">
      <c r="A397" s="5" t="s">
        <v>398</v>
      </c>
      <c r="B397">
        <v>192</v>
      </c>
      <c r="C397">
        <v>124</v>
      </c>
      <c r="D397">
        <v>16248701</v>
      </c>
      <c r="E397" s="5" t="s">
        <v>54</v>
      </c>
      <c r="F397" s="5" t="s">
        <v>615</v>
      </c>
      <c r="G397" s="5" t="s">
        <v>1125</v>
      </c>
      <c r="H397">
        <v>189683</v>
      </c>
      <c r="I397">
        <v>559</v>
      </c>
      <c r="J397" s="5" t="s">
        <v>19</v>
      </c>
      <c r="K397" s="5" t="s">
        <v>20</v>
      </c>
      <c r="L397">
        <v>20000000</v>
      </c>
      <c r="M397">
        <v>2003</v>
      </c>
      <c r="N397">
        <v>7.7</v>
      </c>
      <c r="O397">
        <f>'CLEAN DATA'!$D397-'CLEAN DATA'!$L397</f>
        <v>-3751299</v>
      </c>
    </row>
    <row r="398" spans="1:15" ht="14.25" customHeight="1">
      <c r="A398" s="5" t="s">
        <v>593</v>
      </c>
      <c r="B398">
        <v>241</v>
      </c>
      <c r="C398">
        <v>81</v>
      </c>
      <c r="D398">
        <v>22245861</v>
      </c>
      <c r="E398" s="5" t="s">
        <v>58</v>
      </c>
      <c r="F398" s="5" t="s">
        <v>1126</v>
      </c>
      <c r="G398" s="5" t="s">
        <v>1127</v>
      </c>
      <c r="H398">
        <v>143251</v>
      </c>
      <c r="I398">
        <v>710</v>
      </c>
      <c r="J398" s="5" t="s">
        <v>19</v>
      </c>
      <c r="K398" s="5" t="s">
        <v>20</v>
      </c>
      <c r="L398">
        <v>19000000</v>
      </c>
      <c r="M398">
        <v>2002</v>
      </c>
      <c r="N398">
        <v>7.7</v>
      </c>
      <c r="O398">
        <f>'CLEAN DATA'!$D398-'CLEAN DATA'!$L398</f>
        <v>3245861</v>
      </c>
    </row>
    <row r="399" spans="1:15" ht="14.25" customHeight="1">
      <c r="A399" s="5" t="s">
        <v>311</v>
      </c>
      <c r="B399">
        <v>156</v>
      </c>
      <c r="C399">
        <v>118</v>
      </c>
      <c r="D399">
        <v>10562387</v>
      </c>
      <c r="E399" s="5" t="s">
        <v>963</v>
      </c>
      <c r="F399" s="5" t="s">
        <v>406</v>
      </c>
      <c r="G399" s="5" t="s">
        <v>1128</v>
      </c>
      <c r="H399">
        <v>213226</v>
      </c>
      <c r="I399">
        <v>648</v>
      </c>
      <c r="J399" s="5" t="s">
        <v>19</v>
      </c>
      <c r="K399" s="5" t="s">
        <v>20</v>
      </c>
      <c r="L399">
        <v>18500000</v>
      </c>
      <c r="M399">
        <v>1998</v>
      </c>
      <c r="N399">
        <v>7.7</v>
      </c>
      <c r="O399">
        <f>'CLEAN DATA'!$D399-'CLEAN DATA'!$L399</f>
        <v>-7937613</v>
      </c>
    </row>
    <row r="400" spans="1:15" ht="14.25" customHeight="1">
      <c r="A400" s="5" t="s">
        <v>540</v>
      </c>
      <c r="B400">
        <v>69</v>
      </c>
      <c r="C400">
        <v>136</v>
      </c>
      <c r="D400">
        <v>42700000</v>
      </c>
      <c r="E400" s="5" t="s">
        <v>505</v>
      </c>
      <c r="F400" s="5" t="s">
        <v>339</v>
      </c>
      <c r="G400" s="5" t="s">
        <v>1129</v>
      </c>
      <c r="H400">
        <v>78392</v>
      </c>
      <c r="I400">
        <v>196</v>
      </c>
      <c r="J400" s="5" t="s">
        <v>19</v>
      </c>
      <c r="K400" s="5" t="s">
        <v>20</v>
      </c>
      <c r="L400">
        <v>16500000</v>
      </c>
      <c r="M400">
        <v>1995</v>
      </c>
      <c r="N400">
        <v>7.7</v>
      </c>
      <c r="O400">
        <f>'CLEAN DATA'!$D400-'CLEAN DATA'!$L400</f>
        <v>26200000</v>
      </c>
    </row>
    <row r="401" spans="1:15" ht="14.25" customHeight="1">
      <c r="A401" s="5" t="s">
        <v>96</v>
      </c>
      <c r="B401">
        <v>68</v>
      </c>
      <c r="C401">
        <v>125</v>
      </c>
      <c r="D401">
        <v>77324422</v>
      </c>
      <c r="E401" s="5" t="s">
        <v>54</v>
      </c>
      <c r="F401" s="5" t="s">
        <v>728</v>
      </c>
      <c r="G401" s="5" t="s">
        <v>1130</v>
      </c>
      <c r="H401">
        <v>178731</v>
      </c>
      <c r="I401">
        <v>261</v>
      </c>
      <c r="J401" s="5" t="s">
        <v>19</v>
      </c>
      <c r="K401" s="5" t="s">
        <v>20</v>
      </c>
      <c r="L401">
        <v>26000000</v>
      </c>
      <c r="M401">
        <v>1993</v>
      </c>
      <c r="N401">
        <v>7.7</v>
      </c>
      <c r="O401">
        <f>'CLEAN DATA'!$D401-'CLEAN DATA'!$L401</f>
        <v>51324422</v>
      </c>
    </row>
    <row r="402" spans="1:15" ht="14.25" customHeight="1">
      <c r="A402" s="5" t="s">
        <v>1131</v>
      </c>
      <c r="B402">
        <v>355</v>
      </c>
      <c r="C402">
        <v>109</v>
      </c>
      <c r="D402">
        <v>40983001</v>
      </c>
      <c r="E402" s="5" t="s">
        <v>126</v>
      </c>
      <c r="F402" s="5" t="s">
        <v>497</v>
      </c>
      <c r="G402" s="5" t="s">
        <v>1132</v>
      </c>
      <c r="H402">
        <v>181025</v>
      </c>
      <c r="I402">
        <v>336</v>
      </c>
      <c r="J402" s="5" t="s">
        <v>19</v>
      </c>
      <c r="K402" s="5" t="s">
        <v>20</v>
      </c>
      <c r="L402">
        <v>7000000</v>
      </c>
      <c r="M402">
        <v>2012</v>
      </c>
      <c r="N402">
        <v>7.7</v>
      </c>
      <c r="O402">
        <f>'CLEAN DATA'!$D402-'CLEAN DATA'!$L402</f>
        <v>33983001</v>
      </c>
    </row>
    <row r="403" spans="1:15" ht="14.25" customHeight="1">
      <c r="A403" s="5" t="s">
        <v>1019</v>
      </c>
      <c r="B403">
        <v>419</v>
      </c>
      <c r="C403">
        <v>123</v>
      </c>
      <c r="D403">
        <v>35887263</v>
      </c>
      <c r="E403" s="5" t="s">
        <v>474</v>
      </c>
      <c r="F403" s="5" t="s">
        <v>1133</v>
      </c>
      <c r="G403" s="5" t="s">
        <v>1134</v>
      </c>
      <c r="H403">
        <v>265507</v>
      </c>
      <c r="I403">
        <v>388</v>
      </c>
      <c r="J403" s="5" t="s">
        <v>19</v>
      </c>
      <c r="K403" s="5" t="s">
        <v>155</v>
      </c>
      <c r="L403">
        <v>15000000</v>
      </c>
      <c r="M403">
        <v>2014</v>
      </c>
      <c r="N403">
        <v>7.7</v>
      </c>
      <c r="O403">
        <f>'CLEAN DATA'!$D403-'CLEAN DATA'!$L403</f>
        <v>20887263</v>
      </c>
    </row>
    <row r="404" spans="1:15" ht="14.25" customHeight="1">
      <c r="A404" s="5" t="s">
        <v>499</v>
      </c>
      <c r="B404">
        <v>278</v>
      </c>
      <c r="C404">
        <v>119</v>
      </c>
      <c r="D404">
        <v>23089926</v>
      </c>
      <c r="E404" s="5" t="s">
        <v>1135</v>
      </c>
      <c r="F404" s="5" t="s">
        <v>595</v>
      </c>
      <c r="G404" s="5" t="s">
        <v>1136</v>
      </c>
      <c r="H404">
        <v>166269</v>
      </c>
      <c r="I404">
        <v>735</v>
      </c>
      <c r="J404" s="5" t="s">
        <v>19</v>
      </c>
      <c r="K404" s="5" t="s">
        <v>155</v>
      </c>
      <c r="L404">
        <v>15000000</v>
      </c>
      <c r="M404">
        <v>2005</v>
      </c>
      <c r="N404">
        <v>7.7</v>
      </c>
      <c r="O404">
        <f>'CLEAN DATA'!$D404-'CLEAN DATA'!$L404</f>
        <v>8089926</v>
      </c>
    </row>
    <row r="405" spans="1:15" ht="14.25" customHeight="1">
      <c r="A405" s="5" t="s">
        <v>1118</v>
      </c>
      <c r="B405">
        <v>51</v>
      </c>
      <c r="C405">
        <v>119</v>
      </c>
      <c r="D405">
        <v>34700000</v>
      </c>
      <c r="E405" s="5" t="s">
        <v>505</v>
      </c>
      <c r="F405" s="5" t="s">
        <v>68</v>
      </c>
      <c r="G405" s="5" t="s">
        <v>1119</v>
      </c>
      <c r="H405">
        <v>52846</v>
      </c>
      <c r="I405">
        <v>143</v>
      </c>
      <c r="J405" s="5" t="s">
        <v>19</v>
      </c>
      <c r="K405" s="5" t="s">
        <v>20</v>
      </c>
      <c r="L405">
        <v>14000000</v>
      </c>
      <c r="M405">
        <v>1988</v>
      </c>
      <c r="N405">
        <v>7.7</v>
      </c>
      <c r="O405">
        <f>'CLEAN DATA'!$D405-'CLEAN DATA'!$L405</f>
        <v>20700000</v>
      </c>
    </row>
    <row r="406" spans="1:15" ht="14.25" customHeight="1">
      <c r="A406" s="5" t="s">
        <v>466</v>
      </c>
      <c r="B406">
        <v>87</v>
      </c>
      <c r="C406">
        <v>90</v>
      </c>
      <c r="D406">
        <v>1752214</v>
      </c>
      <c r="E406" s="5" t="s">
        <v>603</v>
      </c>
      <c r="F406" s="5" t="s">
        <v>1137</v>
      </c>
      <c r="G406" s="5" t="s">
        <v>1138</v>
      </c>
      <c r="H406">
        <v>60460</v>
      </c>
      <c r="I406">
        <v>104</v>
      </c>
      <c r="J406" s="5" t="s">
        <v>19</v>
      </c>
      <c r="K406" s="5" t="s">
        <v>20</v>
      </c>
      <c r="L406">
        <v>14000000</v>
      </c>
      <c r="M406">
        <v>2010</v>
      </c>
      <c r="N406">
        <v>7.7</v>
      </c>
      <c r="O406">
        <f>'CLEAN DATA'!$D406-'CLEAN DATA'!$L406</f>
        <v>-12247786</v>
      </c>
    </row>
    <row r="407" spans="1:15" ht="14.25" customHeight="1">
      <c r="A407" s="5" t="s">
        <v>540</v>
      </c>
      <c r="B407">
        <v>357</v>
      </c>
      <c r="C407">
        <v>134</v>
      </c>
      <c r="D407">
        <v>83025853</v>
      </c>
      <c r="E407" s="5" t="s">
        <v>505</v>
      </c>
      <c r="F407" s="5" t="s">
        <v>497</v>
      </c>
      <c r="G407" s="5" t="s">
        <v>1139</v>
      </c>
      <c r="H407">
        <v>259837</v>
      </c>
      <c r="I407">
        <v>2254</v>
      </c>
      <c r="J407" s="5" t="s">
        <v>19</v>
      </c>
      <c r="K407" s="5" t="s">
        <v>20</v>
      </c>
      <c r="L407">
        <v>14000000</v>
      </c>
      <c r="M407">
        <v>2005</v>
      </c>
      <c r="N407">
        <v>7.7</v>
      </c>
      <c r="O407">
        <f>'CLEAN DATA'!$D407-'CLEAN DATA'!$L407</f>
        <v>69025853</v>
      </c>
    </row>
    <row r="408" spans="1:15" ht="14.25" customHeight="1">
      <c r="A408" s="5" t="s">
        <v>1140</v>
      </c>
      <c r="B408">
        <v>185</v>
      </c>
      <c r="C408">
        <v>120</v>
      </c>
      <c r="D408">
        <v>23947</v>
      </c>
      <c r="E408" s="5" t="s">
        <v>341</v>
      </c>
      <c r="F408" s="5" t="s">
        <v>621</v>
      </c>
      <c r="G408" s="5" t="s">
        <v>1141</v>
      </c>
      <c r="H408">
        <v>357579</v>
      </c>
      <c r="I408">
        <v>1100</v>
      </c>
      <c r="J408" s="5" t="s">
        <v>19</v>
      </c>
      <c r="K408" s="5" t="s">
        <v>20</v>
      </c>
      <c r="L408">
        <v>13000000</v>
      </c>
      <c r="M408">
        <v>2004</v>
      </c>
      <c r="N408">
        <v>7.7</v>
      </c>
      <c r="O408">
        <f>'CLEAN DATA'!$D408-'CLEAN DATA'!$L408</f>
        <v>-12976053</v>
      </c>
    </row>
    <row r="409" spans="1:15" ht="14.25" customHeight="1">
      <c r="A409" s="5" t="s">
        <v>1142</v>
      </c>
      <c r="B409">
        <v>489</v>
      </c>
      <c r="C409">
        <v>108</v>
      </c>
      <c r="D409">
        <v>25440971</v>
      </c>
      <c r="E409" s="5" t="s">
        <v>134</v>
      </c>
      <c r="F409" s="5" t="s">
        <v>1143</v>
      </c>
      <c r="G409" s="5" t="s">
        <v>1144</v>
      </c>
      <c r="H409">
        <v>289508</v>
      </c>
      <c r="I409">
        <v>611</v>
      </c>
      <c r="J409" s="5" t="s">
        <v>19</v>
      </c>
      <c r="K409" s="5" t="s">
        <v>155</v>
      </c>
      <c r="L409">
        <v>15000000</v>
      </c>
      <c r="M409">
        <v>2015</v>
      </c>
      <c r="N409">
        <v>7.7</v>
      </c>
      <c r="O409">
        <f>'CLEAN DATA'!$D409-'CLEAN DATA'!$L409</f>
        <v>10440971</v>
      </c>
    </row>
    <row r="410" spans="1:15" ht="14.25" customHeight="1">
      <c r="A410" s="5" t="s">
        <v>1145</v>
      </c>
      <c r="B410">
        <v>148</v>
      </c>
      <c r="C410">
        <v>116</v>
      </c>
      <c r="D410">
        <v>78900000</v>
      </c>
      <c r="E410" s="5" t="s">
        <v>205</v>
      </c>
      <c r="F410" s="5" t="s">
        <v>1146</v>
      </c>
      <c r="G410" s="5" t="s">
        <v>1147</v>
      </c>
      <c r="H410">
        <v>91414</v>
      </c>
      <c r="I410">
        <v>359</v>
      </c>
      <c r="J410" s="5" t="s">
        <v>19</v>
      </c>
      <c r="K410" s="5" t="s">
        <v>20</v>
      </c>
      <c r="L410">
        <v>11000000</v>
      </c>
      <c r="M410">
        <v>1982</v>
      </c>
      <c r="N410">
        <v>7.7</v>
      </c>
      <c r="O410">
        <f>'CLEAN DATA'!$D410-'CLEAN DATA'!$L410</f>
        <v>67900000</v>
      </c>
    </row>
    <row r="411" spans="1:15" ht="14.25" customHeight="1">
      <c r="A411" s="5" t="s">
        <v>1148</v>
      </c>
      <c r="B411">
        <v>75</v>
      </c>
      <c r="C411">
        <v>89</v>
      </c>
      <c r="D411">
        <v>27281507</v>
      </c>
      <c r="E411" s="5" t="s">
        <v>1149</v>
      </c>
      <c r="F411" s="5" t="s">
        <v>1150</v>
      </c>
      <c r="G411" s="5" t="s">
        <v>1151</v>
      </c>
      <c r="H411">
        <v>33850</v>
      </c>
      <c r="I411">
        <v>147</v>
      </c>
      <c r="J411" s="5" t="s">
        <v>19</v>
      </c>
      <c r="K411" s="5" t="s">
        <v>20</v>
      </c>
      <c r="L411">
        <v>12000000</v>
      </c>
      <c r="M411">
        <v>1992</v>
      </c>
      <c r="N411">
        <v>7.7</v>
      </c>
      <c r="O411">
        <f>'CLEAN DATA'!$D411-'CLEAN DATA'!$L411</f>
        <v>15281507</v>
      </c>
    </row>
    <row r="412" spans="1:15" ht="14.25" customHeight="1">
      <c r="A412" s="5" t="s">
        <v>1152</v>
      </c>
      <c r="B412">
        <v>280</v>
      </c>
      <c r="C412">
        <v>172</v>
      </c>
      <c r="D412">
        <v>2835886</v>
      </c>
      <c r="E412" s="5" t="s">
        <v>54</v>
      </c>
      <c r="F412" s="5" t="s">
        <v>1153</v>
      </c>
      <c r="G412" s="5" t="s">
        <v>1154</v>
      </c>
      <c r="H412">
        <v>55516</v>
      </c>
      <c r="I412">
        <v>124</v>
      </c>
      <c r="J412" s="5" t="s">
        <v>45</v>
      </c>
      <c r="K412" s="5" t="s">
        <v>46</v>
      </c>
      <c r="L412">
        <v>9200000</v>
      </c>
      <c r="M412">
        <v>2013</v>
      </c>
      <c r="N412">
        <v>7.7</v>
      </c>
      <c r="O412">
        <f>'CLEAN DATA'!$D412-'CLEAN DATA'!$L412</f>
        <v>-6364114</v>
      </c>
    </row>
    <row r="413" spans="1:15" ht="14.25" hidden="1" customHeight="1">
      <c r="A413" s="5" t="s">
        <v>1155</v>
      </c>
      <c r="B413">
        <v>149</v>
      </c>
      <c r="C413">
        <v>132</v>
      </c>
      <c r="D413">
        <v>119922</v>
      </c>
      <c r="E413" s="5" t="s">
        <v>459</v>
      </c>
      <c r="F413" s="5" t="s">
        <v>1156</v>
      </c>
      <c r="G413" s="5" t="s">
        <v>1157</v>
      </c>
      <c r="H413">
        <v>8429</v>
      </c>
      <c r="I413">
        <v>62</v>
      </c>
      <c r="J413" s="5" t="s">
        <v>723</v>
      </c>
      <c r="K413" s="5" t="s">
        <v>724</v>
      </c>
      <c r="L413">
        <v>12000000</v>
      </c>
      <c r="M413">
        <v>2009</v>
      </c>
      <c r="N413">
        <v>7.7</v>
      </c>
      <c r="O413">
        <f>'CLEAN DATA'!$D413-'CLEAN DATA'!$L413</f>
        <v>-11880078</v>
      </c>
    </row>
    <row r="414" spans="1:15" ht="14.25" hidden="1" customHeight="1">
      <c r="A414" s="5" t="s">
        <v>1158</v>
      </c>
      <c r="B414">
        <v>25</v>
      </c>
      <c r="C414">
        <v>125</v>
      </c>
      <c r="D414">
        <v>4068087</v>
      </c>
      <c r="E414" s="5" t="s">
        <v>35</v>
      </c>
      <c r="F414" s="5" t="s">
        <v>1159</v>
      </c>
      <c r="G414" s="5" t="s">
        <v>1160</v>
      </c>
      <c r="H414">
        <v>2164</v>
      </c>
      <c r="I414">
        <v>74</v>
      </c>
      <c r="J414" s="5" t="s">
        <v>19</v>
      </c>
      <c r="K414" s="5" t="s">
        <v>365</v>
      </c>
      <c r="L414">
        <v>17000000</v>
      </c>
      <c r="M414">
        <v>2003</v>
      </c>
      <c r="N414">
        <v>7.7</v>
      </c>
      <c r="O414">
        <f>'CLEAN DATA'!$D414-'CLEAN DATA'!$L414</f>
        <v>-12931913</v>
      </c>
    </row>
    <row r="415" spans="1:15" ht="14.25" hidden="1" customHeight="1">
      <c r="A415" s="5" t="s">
        <v>1161</v>
      </c>
      <c r="B415">
        <v>169</v>
      </c>
      <c r="C415">
        <v>125</v>
      </c>
      <c r="D415">
        <v>3753806</v>
      </c>
      <c r="E415" s="5" t="s">
        <v>16</v>
      </c>
      <c r="F415" s="5" t="s">
        <v>1162</v>
      </c>
      <c r="G415" s="5" t="s">
        <v>1163</v>
      </c>
      <c r="H415">
        <v>20307</v>
      </c>
      <c r="I415">
        <v>165</v>
      </c>
      <c r="J415" s="5" t="s">
        <v>19</v>
      </c>
      <c r="K415" s="5" t="s">
        <v>155</v>
      </c>
      <c r="L415">
        <v>11000000</v>
      </c>
      <c r="M415">
        <v>2004</v>
      </c>
      <c r="N415">
        <v>7.7</v>
      </c>
      <c r="O415">
        <f>'CLEAN DATA'!$D415-'CLEAN DATA'!$L415</f>
        <v>-7246194</v>
      </c>
    </row>
    <row r="416" spans="1:15" ht="14.25" customHeight="1">
      <c r="A416" s="5" t="s">
        <v>438</v>
      </c>
      <c r="B416">
        <v>179</v>
      </c>
      <c r="C416">
        <v>93</v>
      </c>
      <c r="D416">
        <v>17096053</v>
      </c>
      <c r="E416" s="5" t="s">
        <v>58</v>
      </c>
      <c r="F416" s="5" t="s">
        <v>440</v>
      </c>
      <c r="G416" s="5" t="s">
        <v>1164</v>
      </c>
      <c r="H416">
        <v>134458</v>
      </c>
      <c r="I416">
        <v>640</v>
      </c>
      <c r="J416" s="5" t="s">
        <v>19</v>
      </c>
      <c r="K416" s="5" t="s">
        <v>20</v>
      </c>
      <c r="L416">
        <v>9000000</v>
      </c>
      <c r="M416">
        <v>1998</v>
      </c>
      <c r="N416">
        <v>7.7</v>
      </c>
      <c r="O416">
        <f>'CLEAN DATA'!$D416-'CLEAN DATA'!$L416</f>
        <v>8096053</v>
      </c>
    </row>
    <row r="417" spans="1:15" ht="14.25" customHeight="1">
      <c r="A417" s="5" t="s">
        <v>1165</v>
      </c>
      <c r="B417">
        <v>94</v>
      </c>
      <c r="C417">
        <v>130</v>
      </c>
      <c r="D417">
        <v>9473382</v>
      </c>
      <c r="E417" s="5" t="s">
        <v>1166</v>
      </c>
      <c r="F417" s="5" t="s">
        <v>1167</v>
      </c>
      <c r="G417" s="5" t="s">
        <v>1168</v>
      </c>
      <c r="H417">
        <v>26832</v>
      </c>
      <c r="I417">
        <v>247</v>
      </c>
      <c r="J417" s="5" t="s">
        <v>192</v>
      </c>
      <c r="K417" s="5" t="s">
        <v>365</v>
      </c>
      <c r="L417">
        <v>10000000</v>
      </c>
      <c r="M417">
        <v>1998</v>
      </c>
      <c r="N417">
        <v>7.7</v>
      </c>
      <c r="O417">
        <f>'CLEAN DATA'!$D417-'CLEAN DATA'!$L417</f>
        <v>-526618</v>
      </c>
    </row>
    <row r="418" spans="1:15" ht="14.25" hidden="1" customHeight="1">
      <c r="A418" s="5" t="s">
        <v>937</v>
      </c>
      <c r="B418">
        <v>46</v>
      </c>
      <c r="C418">
        <v>137</v>
      </c>
      <c r="D418">
        <v>10161099</v>
      </c>
      <c r="E418" s="5" t="s">
        <v>1169</v>
      </c>
      <c r="F418" s="5" t="s">
        <v>1170</v>
      </c>
      <c r="G418" s="5" t="s">
        <v>1171</v>
      </c>
      <c r="H418">
        <v>23441</v>
      </c>
      <c r="I418">
        <v>108</v>
      </c>
      <c r="J418" s="5" t="s">
        <v>19</v>
      </c>
      <c r="K418" s="5" t="s">
        <v>155</v>
      </c>
      <c r="L418">
        <v>9000000</v>
      </c>
      <c r="M418">
        <v>1989</v>
      </c>
      <c r="N418">
        <v>7.7</v>
      </c>
      <c r="O418">
        <f>'CLEAN DATA'!$D418-'CLEAN DATA'!$L418</f>
        <v>1161099</v>
      </c>
    </row>
    <row r="419" spans="1:15" ht="14.25" customHeight="1">
      <c r="A419" s="5" t="s">
        <v>1172</v>
      </c>
      <c r="B419">
        <v>327</v>
      </c>
      <c r="C419">
        <v>100</v>
      </c>
      <c r="D419">
        <v>34963967</v>
      </c>
      <c r="E419" s="5" t="s">
        <v>603</v>
      </c>
      <c r="F419" s="5" t="s">
        <v>1173</v>
      </c>
      <c r="G419" s="5" t="s">
        <v>1174</v>
      </c>
      <c r="H419">
        <v>270441</v>
      </c>
      <c r="I419">
        <v>378</v>
      </c>
      <c r="J419" s="5" t="s">
        <v>19</v>
      </c>
      <c r="K419" s="5" t="s">
        <v>20</v>
      </c>
      <c r="L419">
        <v>8000000</v>
      </c>
      <c r="M419">
        <v>2011</v>
      </c>
      <c r="N419">
        <v>7.7</v>
      </c>
      <c r="O419">
        <f>'CLEAN DATA'!$D419-'CLEAN DATA'!$L419</f>
        <v>26963967</v>
      </c>
    </row>
    <row r="420" spans="1:15" ht="14.25" hidden="1" customHeight="1">
      <c r="A420" s="5" t="s">
        <v>1175</v>
      </c>
      <c r="B420">
        <v>118</v>
      </c>
      <c r="C420">
        <v>75</v>
      </c>
      <c r="D420">
        <v>686383</v>
      </c>
      <c r="E420" s="5" t="s">
        <v>101</v>
      </c>
      <c r="F420" s="5" t="s">
        <v>1176</v>
      </c>
      <c r="G420" s="5" t="s">
        <v>1177</v>
      </c>
      <c r="H420">
        <v>22811</v>
      </c>
      <c r="I420">
        <v>71</v>
      </c>
      <c r="J420" s="5" t="s">
        <v>19</v>
      </c>
      <c r="K420" s="5" t="s">
        <v>140</v>
      </c>
      <c r="L420">
        <v>6500000</v>
      </c>
      <c r="M420">
        <v>2009</v>
      </c>
      <c r="N420">
        <v>7.7</v>
      </c>
      <c r="O420">
        <f>'CLEAN DATA'!$D420-'CLEAN DATA'!$L420</f>
        <v>-5813617</v>
      </c>
    </row>
    <row r="421" spans="1:15" ht="14.25" customHeight="1">
      <c r="A421" s="5" t="s">
        <v>1178</v>
      </c>
      <c r="B421">
        <v>331</v>
      </c>
      <c r="C421">
        <v>95</v>
      </c>
      <c r="D421">
        <v>32391374</v>
      </c>
      <c r="E421" s="5" t="s">
        <v>603</v>
      </c>
      <c r="F421" s="5" t="s">
        <v>1173</v>
      </c>
      <c r="G421" s="5" t="s">
        <v>1179</v>
      </c>
      <c r="H421">
        <v>376600</v>
      </c>
      <c r="I421">
        <v>494</v>
      </c>
      <c r="J421" s="5" t="s">
        <v>19</v>
      </c>
      <c r="K421" s="5" t="s">
        <v>20</v>
      </c>
      <c r="L421">
        <v>7500000</v>
      </c>
      <c r="M421">
        <v>2009</v>
      </c>
      <c r="N421">
        <v>7.7</v>
      </c>
      <c r="O421">
        <f>'CLEAN DATA'!$D421-'CLEAN DATA'!$L421</f>
        <v>24891374</v>
      </c>
    </row>
    <row r="422" spans="1:15" ht="14.25" customHeight="1">
      <c r="A422" s="5" t="s">
        <v>504</v>
      </c>
      <c r="B422">
        <v>152</v>
      </c>
      <c r="C422">
        <v>102</v>
      </c>
      <c r="D422">
        <v>7993039</v>
      </c>
      <c r="E422" s="5" t="s">
        <v>674</v>
      </c>
      <c r="F422" s="5" t="s">
        <v>1051</v>
      </c>
      <c r="G422" s="5" t="s">
        <v>1180</v>
      </c>
      <c r="H422">
        <v>120036</v>
      </c>
      <c r="I422">
        <v>408</v>
      </c>
      <c r="J422" s="5" t="s">
        <v>19</v>
      </c>
      <c r="K422" s="5" t="s">
        <v>20</v>
      </c>
      <c r="L422">
        <v>6900000</v>
      </c>
      <c r="M422">
        <v>1993</v>
      </c>
      <c r="N422">
        <v>7.7</v>
      </c>
      <c r="O422">
        <f>'CLEAN DATA'!$D422-'CLEAN DATA'!$L422</f>
        <v>1093039</v>
      </c>
    </row>
    <row r="423" spans="1:15" ht="14.25" hidden="1" customHeight="1">
      <c r="A423" s="5" t="s">
        <v>1181</v>
      </c>
      <c r="B423">
        <v>73</v>
      </c>
      <c r="C423">
        <v>141</v>
      </c>
      <c r="D423">
        <v>6173485</v>
      </c>
      <c r="E423" s="5" t="s">
        <v>326</v>
      </c>
      <c r="F423" s="5" t="s">
        <v>1182</v>
      </c>
      <c r="G423" s="5" t="s">
        <v>1183</v>
      </c>
      <c r="H423">
        <v>10672</v>
      </c>
      <c r="I423">
        <v>84</v>
      </c>
      <c r="J423" s="5" t="s">
        <v>19</v>
      </c>
      <c r="K423" s="5" t="s">
        <v>173</v>
      </c>
      <c r="L423">
        <v>7000000</v>
      </c>
      <c r="M423">
        <v>2001</v>
      </c>
      <c r="N423">
        <v>7.7</v>
      </c>
      <c r="O423">
        <f>'CLEAN DATA'!$D423-'CLEAN DATA'!$L423</f>
        <v>-826515</v>
      </c>
    </row>
    <row r="424" spans="1:15" ht="14.25" customHeight="1">
      <c r="A424" s="5" t="s">
        <v>1184</v>
      </c>
      <c r="B424">
        <v>183</v>
      </c>
      <c r="C424">
        <v>122</v>
      </c>
      <c r="D424">
        <v>871577</v>
      </c>
      <c r="E424" s="5" t="s">
        <v>1089</v>
      </c>
      <c r="F424" s="5" t="s">
        <v>1185</v>
      </c>
      <c r="G424" s="5" t="s">
        <v>1186</v>
      </c>
      <c r="H424">
        <v>51353</v>
      </c>
      <c r="I424">
        <v>143</v>
      </c>
      <c r="J424" s="5" t="s">
        <v>19</v>
      </c>
      <c r="K424" s="5" t="s">
        <v>155</v>
      </c>
      <c r="L424">
        <v>4500000</v>
      </c>
      <c r="M424">
        <v>2007</v>
      </c>
      <c r="N424">
        <v>7.7</v>
      </c>
      <c r="O424">
        <f>'CLEAN DATA'!$D424-'CLEAN DATA'!$L424</f>
        <v>-3628423</v>
      </c>
    </row>
    <row r="425" spans="1:15" ht="14.25" customHeight="1">
      <c r="A425" s="5" t="s">
        <v>1187</v>
      </c>
      <c r="B425">
        <v>153</v>
      </c>
      <c r="C425">
        <v>121</v>
      </c>
      <c r="D425">
        <v>4063859</v>
      </c>
      <c r="E425" s="5" t="s">
        <v>505</v>
      </c>
      <c r="F425" s="5" t="s">
        <v>1188</v>
      </c>
      <c r="G425" s="5" t="s">
        <v>1189</v>
      </c>
      <c r="H425">
        <v>114407</v>
      </c>
      <c r="I425">
        <v>225</v>
      </c>
      <c r="J425" s="5" t="s">
        <v>172</v>
      </c>
      <c r="K425" s="5" t="s">
        <v>173</v>
      </c>
      <c r="L425">
        <v>4800000</v>
      </c>
      <c r="M425">
        <v>2003</v>
      </c>
      <c r="N425">
        <v>7.7</v>
      </c>
      <c r="O425">
        <f>'CLEAN DATA'!$D425-'CLEAN DATA'!$L425</f>
        <v>-736141</v>
      </c>
    </row>
    <row r="426" spans="1:15" ht="14.25" customHeight="1">
      <c r="A426" s="5" t="s">
        <v>1190</v>
      </c>
      <c r="B426">
        <v>252</v>
      </c>
      <c r="C426">
        <v>121</v>
      </c>
      <c r="D426">
        <v>17605861</v>
      </c>
      <c r="E426" s="5" t="s">
        <v>1084</v>
      </c>
      <c r="F426" s="5" t="s">
        <v>1191</v>
      </c>
      <c r="G426" s="5" t="s">
        <v>1192</v>
      </c>
      <c r="H426">
        <v>145580</v>
      </c>
      <c r="I426">
        <v>351</v>
      </c>
      <c r="J426" s="5" t="s">
        <v>19</v>
      </c>
      <c r="K426" s="5" t="s">
        <v>155</v>
      </c>
      <c r="L426">
        <v>6000000</v>
      </c>
      <c r="M426">
        <v>2006</v>
      </c>
      <c r="N426">
        <v>7.7</v>
      </c>
      <c r="O426">
        <f>'CLEAN DATA'!$D426-'CLEAN DATA'!$L426</f>
        <v>11605861</v>
      </c>
    </row>
    <row r="427" spans="1:15" ht="14.25" customHeight="1">
      <c r="A427" s="5" t="s">
        <v>1193</v>
      </c>
      <c r="B427">
        <v>71</v>
      </c>
      <c r="C427">
        <v>105</v>
      </c>
      <c r="D427">
        <v>35811509</v>
      </c>
      <c r="E427" s="5" t="s">
        <v>731</v>
      </c>
      <c r="F427" s="5" t="s">
        <v>1194</v>
      </c>
      <c r="G427" s="5" t="s">
        <v>1195</v>
      </c>
      <c r="H427">
        <v>43013</v>
      </c>
      <c r="I427">
        <v>104</v>
      </c>
      <c r="J427" s="5" t="s">
        <v>19</v>
      </c>
      <c r="K427" s="5" t="s">
        <v>397</v>
      </c>
      <c r="L427">
        <v>5500000</v>
      </c>
      <c r="M427">
        <v>1996</v>
      </c>
      <c r="N427">
        <v>7.7</v>
      </c>
      <c r="O427">
        <f>'CLEAN DATA'!$D427-'CLEAN DATA'!$L427</f>
        <v>30311509</v>
      </c>
    </row>
    <row r="428" spans="1:15" ht="14.25" customHeight="1">
      <c r="A428" s="5" t="s">
        <v>1196</v>
      </c>
      <c r="B428">
        <v>151</v>
      </c>
      <c r="C428">
        <v>110</v>
      </c>
      <c r="D428">
        <v>21994911</v>
      </c>
      <c r="E428" s="5" t="s">
        <v>165</v>
      </c>
      <c r="F428" s="5" t="s">
        <v>1197</v>
      </c>
      <c r="G428" s="5" t="s">
        <v>1198</v>
      </c>
      <c r="H428">
        <v>98354</v>
      </c>
      <c r="I428">
        <v>433</v>
      </c>
      <c r="J428" s="5" t="s">
        <v>19</v>
      </c>
      <c r="K428" s="5" t="s">
        <v>155</v>
      </c>
      <c r="L428">
        <v>5000000</v>
      </c>
      <c r="M428">
        <v>2000</v>
      </c>
      <c r="N428">
        <v>7.7</v>
      </c>
      <c r="O428">
        <f>'CLEAN DATA'!$D428-'CLEAN DATA'!$L428</f>
        <v>16994911</v>
      </c>
    </row>
    <row r="429" spans="1:15" ht="14.25" customHeight="1">
      <c r="A429" s="5" t="s">
        <v>702</v>
      </c>
      <c r="B429">
        <v>173</v>
      </c>
      <c r="C429">
        <v>106</v>
      </c>
      <c r="D429">
        <v>13622333</v>
      </c>
      <c r="E429" s="5" t="s">
        <v>944</v>
      </c>
      <c r="F429" s="5" t="s">
        <v>1199</v>
      </c>
      <c r="G429" s="5" t="s">
        <v>1200</v>
      </c>
      <c r="H429">
        <v>91377</v>
      </c>
      <c r="I429">
        <v>385</v>
      </c>
      <c r="J429" s="5" t="s">
        <v>356</v>
      </c>
      <c r="K429" s="5" t="s">
        <v>514</v>
      </c>
      <c r="L429">
        <v>2000000</v>
      </c>
      <c r="M429">
        <v>2001</v>
      </c>
      <c r="N429">
        <v>7.7</v>
      </c>
      <c r="O429">
        <f>'CLEAN DATA'!$D429-'CLEAN DATA'!$L429</f>
        <v>11622333</v>
      </c>
    </row>
    <row r="430" spans="1:15" ht="14.25" hidden="1" customHeight="1">
      <c r="A430" s="5" t="s">
        <v>1201</v>
      </c>
      <c r="B430">
        <v>135</v>
      </c>
      <c r="C430">
        <v>112</v>
      </c>
      <c r="D430">
        <v>3432342</v>
      </c>
      <c r="E430" s="5" t="s">
        <v>1202</v>
      </c>
      <c r="F430" s="5" t="s">
        <v>1203</v>
      </c>
      <c r="G430" s="5" t="s">
        <v>1204</v>
      </c>
      <c r="H430">
        <v>24921</v>
      </c>
      <c r="I430">
        <v>166</v>
      </c>
      <c r="J430" s="5" t="s">
        <v>192</v>
      </c>
      <c r="K430" s="5" t="s">
        <v>365</v>
      </c>
      <c r="L430">
        <v>6000000</v>
      </c>
      <c r="M430">
        <v>2003</v>
      </c>
      <c r="N430">
        <v>7.7</v>
      </c>
      <c r="O430">
        <f>'CLEAN DATA'!$D430-'CLEAN DATA'!$L430</f>
        <v>-2567658</v>
      </c>
    </row>
    <row r="431" spans="1:15" ht="14.25" customHeight="1">
      <c r="A431" s="5" t="s">
        <v>1205</v>
      </c>
      <c r="B431">
        <v>120</v>
      </c>
      <c r="C431">
        <v>112</v>
      </c>
      <c r="D431">
        <v>4306697</v>
      </c>
      <c r="E431" s="5" t="s">
        <v>54</v>
      </c>
      <c r="F431" s="5" t="s">
        <v>1206</v>
      </c>
      <c r="G431" s="5" t="s">
        <v>1207</v>
      </c>
      <c r="H431">
        <v>26720</v>
      </c>
      <c r="I431">
        <v>196</v>
      </c>
      <c r="J431" s="5" t="s">
        <v>19</v>
      </c>
      <c r="K431" s="5" t="s">
        <v>365</v>
      </c>
      <c r="L431">
        <v>5000000</v>
      </c>
      <c r="M431">
        <v>1997</v>
      </c>
      <c r="N431">
        <v>7.7</v>
      </c>
      <c r="O431">
        <f>'CLEAN DATA'!$D431-'CLEAN DATA'!$L431</f>
        <v>-693303</v>
      </c>
    </row>
    <row r="432" spans="1:15" ht="14.25" customHeight="1">
      <c r="A432" s="5" t="s">
        <v>1208</v>
      </c>
      <c r="B432">
        <v>204</v>
      </c>
      <c r="C432">
        <v>94</v>
      </c>
      <c r="D432">
        <v>1082044</v>
      </c>
      <c r="E432" s="5" t="s">
        <v>169</v>
      </c>
      <c r="F432" s="5" t="s">
        <v>26</v>
      </c>
      <c r="G432" s="5" t="s">
        <v>1209</v>
      </c>
      <c r="H432">
        <v>281649</v>
      </c>
      <c r="I432">
        <v>458</v>
      </c>
      <c r="J432" s="5" t="s">
        <v>19</v>
      </c>
      <c r="K432" s="5" t="s">
        <v>357</v>
      </c>
      <c r="L432">
        <v>5000000</v>
      </c>
      <c r="M432">
        <v>2004</v>
      </c>
      <c r="N432">
        <v>7.7</v>
      </c>
      <c r="O432">
        <f>'CLEAN DATA'!$D432-'CLEAN DATA'!$L432</f>
        <v>-3917956</v>
      </c>
    </row>
    <row r="433" spans="1:15" ht="14.25" customHeight="1">
      <c r="A433" s="5" t="s">
        <v>799</v>
      </c>
      <c r="B433">
        <v>202</v>
      </c>
      <c r="C433">
        <v>108</v>
      </c>
      <c r="D433">
        <v>13060843</v>
      </c>
      <c r="E433" s="5" t="s">
        <v>54</v>
      </c>
      <c r="F433" s="5" t="s">
        <v>359</v>
      </c>
      <c r="G433" s="5" t="s">
        <v>1210</v>
      </c>
      <c r="H433">
        <v>149528</v>
      </c>
      <c r="I433">
        <v>454</v>
      </c>
      <c r="J433" s="5" t="s">
        <v>19</v>
      </c>
      <c r="K433" s="5" t="s">
        <v>20</v>
      </c>
      <c r="L433">
        <v>15000000</v>
      </c>
      <c r="M433">
        <v>2002</v>
      </c>
      <c r="N433">
        <v>7.7</v>
      </c>
      <c r="O433">
        <f>'CLEAN DATA'!$D433-'CLEAN DATA'!$L433</f>
        <v>-1939157</v>
      </c>
    </row>
    <row r="434" spans="1:15" ht="14.25" customHeight="1">
      <c r="A434" s="5" t="s">
        <v>222</v>
      </c>
      <c r="B434">
        <v>202</v>
      </c>
      <c r="C434">
        <v>112</v>
      </c>
      <c r="D434">
        <v>211667</v>
      </c>
      <c r="E434" s="5" t="s">
        <v>16</v>
      </c>
      <c r="F434" s="5" t="s">
        <v>224</v>
      </c>
      <c r="G434" s="5" t="s">
        <v>1211</v>
      </c>
      <c r="H434">
        <v>53508</v>
      </c>
      <c r="I434">
        <v>131</v>
      </c>
      <c r="J434" s="5" t="s">
        <v>226</v>
      </c>
      <c r="K434" s="5" t="s">
        <v>227</v>
      </c>
      <c r="L434">
        <v>4200000000</v>
      </c>
      <c r="M434">
        <v>2005</v>
      </c>
      <c r="N434">
        <v>7.7</v>
      </c>
      <c r="O434">
        <f>'CLEAN DATA'!$D434-'CLEAN DATA'!$L434</f>
        <v>-4199788333</v>
      </c>
    </row>
    <row r="435" spans="1:15" ht="14.25" hidden="1" customHeight="1">
      <c r="A435" s="5" t="s">
        <v>1212</v>
      </c>
      <c r="B435">
        <v>26</v>
      </c>
      <c r="C435">
        <v>120</v>
      </c>
      <c r="D435">
        <v>100412</v>
      </c>
      <c r="E435" s="5" t="s">
        <v>54</v>
      </c>
      <c r="F435" s="5" t="s">
        <v>1213</v>
      </c>
      <c r="G435" s="5" t="s">
        <v>1214</v>
      </c>
      <c r="H435">
        <v>2112</v>
      </c>
      <c r="I435">
        <v>7</v>
      </c>
      <c r="J435" s="5" t="s">
        <v>172</v>
      </c>
      <c r="K435" s="5" t="s">
        <v>514</v>
      </c>
      <c r="L435">
        <v>4000000</v>
      </c>
      <c r="M435">
        <v>2013</v>
      </c>
      <c r="N435">
        <v>7.7</v>
      </c>
      <c r="O435">
        <f>'CLEAN DATA'!$D435-'CLEAN DATA'!$L435</f>
        <v>-3899588</v>
      </c>
    </row>
    <row r="436" spans="1:15" ht="14.25" hidden="1" customHeight="1">
      <c r="A436" s="5" t="s">
        <v>1215</v>
      </c>
      <c r="B436">
        <v>64</v>
      </c>
      <c r="C436">
        <v>113</v>
      </c>
      <c r="D436">
        <v>146402</v>
      </c>
      <c r="E436" s="5" t="s">
        <v>58</v>
      </c>
      <c r="F436" s="5" t="s">
        <v>1216</v>
      </c>
      <c r="G436" s="5" t="s">
        <v>1217</v>
      </c>
      <c r="H436">
        <v>9913</v>
      </c>
      <c r="I436">
        <v>38</v>
      </c>
      <c r="J436" s="5" t="s">
        <v>356</v>
      </c>
      <c r="K436" s="5" t="s">
        <v>357</v>
      </c>
      <c r="L436">
        <v>4000000</v>
      </c>
      <c r="M436">
        <v>2002</v>
      </c>
      <c r="N436">
        <v>7.7</v>
      </c>
      <c r="O436">
        <f>'CLEAN DATA'!$D436-'CLEAN DATA'!$L436</f>
        <v>-3853598</v>
      </c>
    </row>
    <row r="437" spans="1:15" ht="14.25" customHeight="1">
      <c r="A437" s="5" t="s">
        <v>1218</v>
      </c>
      <c r="B437">
        <v>197</v>
      </c>
      <c r="C437">
        <v>101</v>
      </c>
      <c r="D437">
        <v>12995673</v>
      </c>
      <c r="E437" s="5" t="s">
        <v>1219</v>
      </c>
      <c r="F437" s="5" t="s">
        <v>1220</v>
      </c>
      <c r="G437" s="5" t="s">
        <v>1221</v>
      </c>
      <c r="H437">
        <v>52286</v>
      </c>
      <c r="I437">
        <v>345</v>
      </c>
      <c r="J437" s="5" t="s">
        <v>19</v>
      </c>
      <c r="K437" s="5" t="s">
        <v>20</v>
      </c>
      <c r="L437">
        <v>2500000</v>
      </c>
      <c r="M437">
        <v>2008</v>
      </c>
      <c r="N437">
        <v>7.7</v>
      </c>
      <c r="O437">
        <f>'CLEAN DATA'!$D437-'CLEAN DATA'!$L437</f>
        <v>10495673</v>
      </c>
    </row>
    <row r="438" spans="1:15" ht="14.25" customHeight="1">
      <c r="A438" s="5" t="s">
        <v>1222</v>
      </c>
      <c r="B438">
        <v>172</v>
      </c>
      <c r="C438">
        <v>101</v>
      </c>
      <c r="D438">
        <v>327919</v>
      </c>
      <c r="E438" s="5" t="s">
        <v>16</v>
      </c>
      <c r="F438" s="5" t="s">
        <v>1223</v>
      </c>
      <c r="G438" s="5" t="s">
        <v>1224</v>
      </c>
      <c r="H438">
        <v>99177</v>
      </c>
      <c r="I438">
        <v>192</v>
      </c>
      <c r="J438" s="5" t="s">
        <v>19</v>
      </c>
      <c r="K438" s="5" t="s">
        <v>155</v>
      </c>
      <c r="L438">
        <v>1500000</v>
      </c>
      <c r="M438">
        <v>2006</v>
      </c>
      <c r="N438">
        <v>7.7</v>
      </c>
      <c r="O438">
        <f>'CLEAN DATA'!$D438-'CLEAN DATA'!$L438</f>
        <v>-1172081</v>
      </c>
    </row>
    <row r="439" spans="1:15" ht="14.25" hidden="1" customHeight="1">
      <c r="A439" s="5" t="s">
        <v>1225</v>
      </c>
      <c r="B439">
        <v>90</v>
      </c>
      <c r="C439">
        <v>92</v>
      </c>
      <c r="D439">
        <v>7927</v>
      </c>
      <c r="E439" s="5" t="s">
        <v>1226</v>
      </c>
      <c r="F439" s="5" t="s">
        <v>1227</v>
      </c>
      <c r="G439" s="5" t="s">
        <v>1228</v>
      </c>
      <c r="H439">
        <v>19236</v>
      </c>
      <c r="I439">
        <v>175</v>
      </c>
      <c r="J439" s="5" t="s">
        <v>19</v>
      </c>
      <c r="K439" s="5" t="s">
        <v>20</v>
      </c>
      <c r="L439">
        <v>2300000</v>
      </c>
      <c r="M439">
        <v>1947</v>
      </c>
      <c r="N439">
        <v>7.7</v>
      </c>
      <c r="O439">
        <f>'CLEAN DATA'!$D439-'CLEAN DATA'!$L439</f>
        <v>-2292073</v>
      </c>
    </row>
    <row r="440" spans="1:15" ht="14.25" customHeight="1">
      <c r="A440" s="5" t="s">
        <v>1229</v>
      </c>
      <c r="B440">
        <v>145</v>
      </c>
      <c r="C440">
        <v>83</v>
      </c>
      <c r="D440">
        <v>184925485</v>
      </c>
      <c r="E440" s="5" t="s">
        <v>1230</v>
      </c>
      <c r="F440" s="5" t="s">
        <v>1231</v>
      </c>
      <c r="G440" s="5" t="s">
        <v>1232</v>
      </c>
      <c r="H440">
        <v>133348</v>
      </c>
      <c r="I440">
        <v>204</v>
      </c>
      <c r="J440" s="5" t="s">
        <v>19</v>
      </c>
      <c r="K440" s="5" t="s">
        <v>20</v>
      </c>
      <c r="L440">
        <v>2000000</v>
      </c>
      <c r="M440">
        <v>1937</v>
      </c>
      <c r="N440">
        <v>7.7</v>
      </c>
      <c r="O440">
        <f>'CLEAN DATA'!$D440-'CLEAN DATA'!$L440</f>
        <v>182925485</v>
      </c>
    </row>
    <row r="441" spans="1:15" ht="14.25" customHeight="1">
      <c r="A441" s="5" t="s">
        <v>867</v>
      </c>
      <c r="B441">
        <v>287</v>
      </c>
      <c r="C441">
        <v>103</v>
      </c>
      <c r="D441">
        <v>55153403</v>
      </c>
      <c r="E441" s="5" t="s">
        <v>146</v>
      </c>
      <c r="F441" s="5" t="s">
        <v>1233</v>
      </c>
      <c r="G441" s="5" t="s">
        <v>1234</v>
      </c>
      <c r="H441">
        <v>299127</v>
      </c>
      <c r="I441">
        <v>1509</v>
      </c>
      <c r="J441" s="5" t="s">
        <v>19</v>
      </c>
      <c r="K441" s="5" t="s">
        <v>20</v>
      </c>
      <c r="L441">
        <v>1200000</v>
      </c>
      <c r="M441">
        <v>2004</v>
      </c>
      <c r="N441">
        <v>7.7</v>
      </c>
      <c r="O441">
        <f>'CLEAN DATA'!$D441-'CLEAN DATA'!$L441</f>
        <v>53953403</v>
      </c>
    </row>
    <row r="442" spans="1:15" ht="14.25" hidden="1" customHeight="1">
      <c r="A442" s="5" t="s">
        <v>1235</v>
      </c>
      <c r="B442">
        <v>122</v>
      </c>
      <c r="C442">
        <v>111</v>
      </c>
      <c r="D442">
        <v>9180275</v>
      </c>
      <c r="E442" s="5" t="s">
        <v>54</v>
      </c>
      <c r="F442" s="5" t="s">
        <v>130</v>
      </c>
      <c r="G442" s="5" t="s">
        <v>1236</v>
      </c>
      <c r="H442">
        <v>22145</v>
      </c>
      <c r="I442">
        <v>231</v>
      </c>
      <c r="J442" s="5" t="s">
        <v>19</v>
      </c>
      <c r="K442" s="5" t="s">
        <v>20</v>
      </c>
      <c r="L442">
        <v>1200000</v>
      </c>
      <c r="M442">
        <v>2000</v>
      </c>
      <c r="N442">
        <v>7.7</v>
      </c>
      <c r="O442">
        <f>'CLEAN DATA'!$D442-'CLEAN DATA'!$L442</f>
        <v>7980275</v>
      </c>
    </row>
    <row r="443" spans="1:15" ht="14.25" customHeight="1">
      <c r="A443" s="5" t="s">
        <v>1222</v>
      </c>
      <c r="B443">
        <v>99</v>
      </c>
      <c r="C443">
        <v>90</v>
      </c>
      <c r="D443">
        <v>6013</v>
      </c>
      <c r="E443" s="5" t="s">
        <v>126</v>
      </c>
      <c r="F443" s="5" t="s">
        <v>554</v>
      </c>
      <c r="G443" s="5" t="s">
        <v>1237</v>
      </c>
      <c r="H443">
        <v>39929</v>
      </c>
      <c r="I443">
        <v>207</v>
      </c>
      <c r="J443" s="5" t="s">
        <v>19</v>
      </c>
      <c r="K443" s="5" t="s">
        <v>155</v>
      </c>
      <c r="L443">
        <v>695393</v>
      </c>
      <c r="M443">
        <v>2004</v>
      </c>
      <c r="N443">
        <v>7.7</v>
      </c>
      <c r="O443">
        <f>'CLEAN DATA'!$D443-'CLEAN DATA'!$L443</f>
        <v>-689380</v>
      </c>
    </row>
    <row r="444" spans="1:15" ht="14.25" hidden="1" customHeight="1">
      <c r="A444" s="5" t="s">
        <v>1238</v>
      </c>
      <c r="B444">
        <v>87</v>
      </c>
      <c r="C444">
        <v>92</v>
      </c>
      <c r="D444">
        <v>1677838</v>
      </c>
      <c r="E444" s="5" t="s">
        <v>588</v>
      </c>
      <c r="F444" s="5" t="s">
        <v>1239</v>
      </c>
      <c r="G444" s="5" t="s">
        <v>1240</v>
      </c>
      <c r="H444">
        <v>11283</v>
      </c>
      <c r="I444">
        <v>155</v>
      </c>
      <c r="J444" s="5" t="s">
        <v>19</v>
      </c>
      <c r="K444" s="5" t="s">
        <v>20</v>
      </c>
      <c r="L444">
        <v>1000000</v>
      </c>
      <c r="M444">
        <v>2006</v>
      </c>
      <c r="N444">
        <v>7.7</v>
      </c>
      <c r="O444">
        <f>'CLEAN DATA'!$D444-'CLEAN DATA'!$L444</f>
        <v>677838</v>
      </c>
    </row>
    <row r="445" spans="1:15" ht="14.25" hidden="1" customHeight="1">
      <c r="A445" s="5" t="s">
        <v>1241</v>
      </c>
      <c r="B445">
        <v>84</v>
      </c>
      <c r="C445">
        <v>53</v>
      </c>
      <c r="D445">
        <v>274661</v>
      </c>
      <c r="E445" s="5" t="s">
        <v>1242</v>
      </c>
      <c r="F445" s="5" t="s">
        <v>1241</v>
      </c>
      <c r="G445" s="5" t="s">
        <v>1243</v>
      </c>
      <c r="H445">
        <v>10564</v>
      </c>
      <c r="I445">
        <v>40</v>
      </c>
      <c r="J445" s="5" t="s">
        <v>19</v>
      </c>
      <c r="K445" s="5" t="s">
        <v>20</v>
      </c>
      <c r="L445">
        <v>1000000</v>
      </c>
      <c r="M445">
        <v>2007</v>
      </c>
      <c r="N445">
        <v>7.7</v>
      </c>
      <c r="O445">
        <f>'CLEAN DATA'!$D445-'CLEAN DATA'!$L445</f>
        <v>-725339</v>
      </c>
    </row>
    <row r="446" spans="1:15" ht="14.25" customHeight="1">
      <c r="A446" s="5" t="s">
        <v>1244</v>
      </c>
      <c r="B446">
        <v>105</v>
      </c>
      <c r="C446">
        <v>87</v>
      </c>
      <c r="D446">
        <v>515005</v>
      </c>
      <c r="E446" s="5" t="s">
        <v>1245</v>
      </c>
      <c r="F446" s="5" t="s">
        <v>1246</v>
      </c>
      <c r="G446" s="5" t="s">
        <v>1247</v>
      </c>
      <c r="H446">
        <v>31429</v>
      </c>
      <c r="I446">
        <v>219</v>
      </c>
      <c r="J446" s="5" t="s">
        <v>19</v>
      </c>
      <c r="K446" s="5" t="s">
        <v>155</v>
      </c>
      <c r="L446">
        <v>560000</v>
      </c>
      <c r="M446">
        <v>1964</v>
      </c>
      <c r="N446">
        <v>7.7</v>
      </c>
      <c r="O446">
        <f>'CLEAN DATA'!$D446-'CLEAN DATA'!$L446</f>
        <v>-44995</v>
      </c>
    </row>
    <row r="447" spans="1:15" ht="14.25" customHeight="1">
      <c r="A447" s="5" t="s">
        <v>454</v>
      </c>
      <c r="B447">
        <v>154</v>
      </c>
      <c r="C447">
        <v>89</v>
      </c>
      <c r="D447">
        <v>5739376</v>
      </c>
      <c r="E447" s="5" t="s">
        <v>58</v>
      </c>
      <c r="F447" s="5" t="s">
        <v>1248</v>
      </c>
      <c r="G447" s="5" t="s">
        <v>1249</v>
      </c>
      <c r="H447">
        <v>58260</v>
      </c>
      <c r="I447">
        <v>286</v>
      </c>
      <c r="J447" s="5" t="s">
        <v>19</v>
      </c>
      <c r="K447" s="5" t="s">
        <v>20</v>
      </c>
      <c r="L447">
        <v>500000</v>
      </c>
      <c r="M447">
        <v>2003</v>
      </c>
      <c r="N447">
        <v>7.7</v>
      </c>
      <c r="O447">
        <f>'CLEAN DATA'!$D447-'CLEAN DATA'!$L447</f>
        <v>5239376</v>
      </c>
    </row>
    <row r="448" spans="1:15" ht="14.25" hidden="1" customHeight="1">
      <c r="A448" s="5" t="s">
        <v>401</v>
      </c>
      <c r="B448">
        <v>92</v>
      </c>
      <c r="C448">
        <v>107</v>
      </c>
      <c r="D448">
        <v>768045</v>
      </c>
      <c r="E448" s="5" t="s">
        <v>459</v>
      </c>
      <c r="F448" s="5" t="s">
        <v>1250</v>
      </c>
      <c r="G448" s="5" t="s">
        <v>1251</v>
      </c>
      <c r="H448">
        <v>19732</v>
      </c>
      <c r="I448">
        <v>120</v>
      </c>
      <c r="J448" s="5" t="s">
        <v>19</v>
      </c>
      <c r="K448" s="5" t="s">
        <v>155</v>
      </c>
      <c r="L448">
        <v>2000000</v>
      </c>
      <c r="M448">
        <v>2002</v>
      </c>
      <c r="N448">
        <v>7.7</v>
      </c>
      <c r="O448">
        <f>'CLEAN DATA'!$D448-'CLEAN DATA'!$L448</f>
        <v>-1231955</v>
      </c>
    </row>
    <row r="449" spans="1:15" ht="14.25" hidden="1" customHeight="1">
      <c r="A449" s="5" t="s">
        <v>1252</v>
      </c>
      <c r="B449">
        <v>65</v>
      </c>
      <c r="C449">
        <v>89</v>
      </c>
      <c r="D449">
        <v>2300000</v>
      </c>
      <c r="E449" s="5" t="s">
        <v>1030</v>
      </c>
      <c r="F449" s="5" t="s">
        <v>1031</v>
      </c>
      <c r="G449" s="5" t="s">
        <v>1253</v>
      </c>
      <c r="H449">
        <v>7921</v>
      </c>
      <c r="I449">
        <v>97</v>
      </c>
      <c r="J449" s="5" t="s">
        <v>19</v>
      </c>
      <c r="K449" s="5" t="s">
        <v>20</v>
      </c>
      <c r="L449">
        <v>439000</v>
      </c>
      <c r="M449">
        <v>1933</v>
      </c>
      <c r="N449">
        <v>7.7</v>
      </c>
      <c r="O449">
        <f>'CLEAN DATA'!$D449-'CLEAN DATA'!$L449</f>
        <v>1861000</v>
      </c>
    </row>
    <row r="450" spans="1:15" ht="14.25" hidden="1" customHeight="1">
      <c r="A450" s="5" t="s">
        <v>1254</v>
      </c>
      <c r="B450">
        <v>11</v>
      </c>
      <c r="C450">
        <v>106</v>
      </c>
      <c r="D450">
        <v>1111</v>
      </c>
      <c r="E450" s="5" t="s">
        <v>1255</v>
      </c>
      <c r="F450" s="5" t="s">
        <v>1256</v>
      </c>
      <c r="G450" s="5" t="s">
        <v>1257</v>
      </c>
      <c r="H450">
        <v>771</v>
      </c>
      <c r="I450">
        <v>10</v>
      </c>
      <c r="J450" s="5" t="s">
        <v>19</v>
      </c>
      <c r="K450" s="5" t="s">
        <v>20</v>
      </c>
      <c r="L450">
        <v>200000</v>
      </c>
      <c r="M450">
        <v>2006</v>
      </c>
      <c r="N450">
        <v>7.7</v>
      </c>
      <c r="O450">
        <f>'CLEAN DATA'!$D450-'CLEAN DATA'!$L450</f>
        <v>-198889</v>
      </c>
    </row>
    <row r="451" spans="1:15" ht="14.25" hidden="1" customHeight="1">
      <c r="A451" s="5" t="s">
        <v>1258</v>
      </c>
      <c r="B451">
        <v>143</v>
      </c>
      <c r="C451">
        <v>97</v>
      </c>
      <c r="D451">
        <v>469947</v>
      </c>
      <c r="E451" s="5" t="s">
        <v>505</v>
      </c>
      <c r="F451" s="5" t="s">
        <v>1259</v>
      </c>
      <c r="G451" s="5" t="s">
        <v>1260</v>
      </c>
      <c r="H451">
        <v>19846</v>
      </c>
      <c r="I451">
        <v>68</v>
      </c>
      <c r="J451" s="5" t="s">
        <v>19</v>
      </c>
      <c r="K451" s="5" t="s">
        <v>155</v>
      </c>
      <c r="L451">
        <v>120000</v>
      </c>
      <c r="M451">
        <v>2011</v>
      </c>
      <c r="N451">
        <v>7.7</v>
      </c>
      <c r="O451">
        <f>'CLEAN DATA'!$D451-'CLEAN DATA'!$L451</f>
        <v>349947</v>
      </c>
    </row>
    <row r="452" spans="1:15" ht="14.25" customHeight="1">
      <c r="A452" s="5" t="s">
        <v>1261</v>
      </c>
      <c r="B452">
        <v>521</v>
      </c>
      <c r="C452">
        <v>130</v>
      </c>
      <c r="D452">
        <v>208543795</v>
      </c>
      <c r="E452" s="5" t="s">
        <v>1262</v>
      </c>
      <c r="F452" s="5" t="s">
        <v>1263</v>
      </c>
      <c r="G452" s="5" t="s">
        <v>1264</v>
      </c>
      <c r="H452">
        <v>317542</v>
      </c>
      <c r="I452">
        <v>620</v>
      </c>
      <c r="J452" s="5" t="s">
        <v>19</v>
      </c>
      <c r="K452" s="5" t="s">
        <v>20</v>
      </c>
      <c r="L452">
        <v>170000000</v>
      </c>
      <c r="M452">
        <v>2014</v>
      </c>
      <c r="N452">
        <v>7.6</v>
      </c>
      <c r="O452">
        <f>'CLEAN DATA'!$D452-'CLEAN DATA'!$L452</f>
        <v>38543795</v>
      </c>
    </row>
    <row r="453" spans="1:15" ht="14.25" customHeight="1">
      <c r="A453" s="5" t="s">
        <v>884</v>
      </c>
      <c r="B453">
        <v>295</v>
      </c>
      <c r="C453">
        <v>157</v>
      </c>
      <c r="D453">
        <v>289994397</v>
      </c>
      <c r="E453" s="5" t="s">
        <v>838</v>
      </c>
      <c r="F453" s="5" t="s">
        <v>1265</v>
      </c>
      <c r="G453" s="5" t="s">
        <v>1266</v>
      </c>
      <c r="H453">
        <v>385670</v>
      </c>
      <c r="I453">
        <v>1896</v>
      </c>
      <c r="J453" s="5" t="s">
        <v>19</v>
      </c>
      <c r="K453" s="5" t="s">
        <v>155</v>
      </c>
      <c r="L453">
        <v>150000000</v>
      </c>
      <c r="M453">
        <v>2005</v>
      </c>
      <c r="N453">
        <v>7.6</v>
      </c>
      <c r="O453">
        <f>'CLEAN DATA'!$D453-'CLEAN DATA'!$L453</f>
        <v>139994397</v>
      </c>
    </row>
    <row r="454" spans="1:15" ht="14.25" customHeight="1">
      <c r="A454" s="5" t="s">
        <v>1267</v>
      </c>
      <c r="B454">
        <v>406</v>
      </c>
      <c r="C454">
        <v>102</v>
      </c>
      <c r="D454">
        <v>400736600</v>
      </c>
      <c r="E454" s="5" t="s">
        <v>1268</v>
      </c>
      <c r="F454" s="5" t="s">
        <v>1269</v>
      </c>
      <c r="G454" s="5" t="s">
        <v>1270</v>
      </c>
      <c r="H454">
        <v>421658</v>
      </c>
      <c r="I454">
        <v>904</v>
      </c>
      <c r="J454" s="5" t="s">
        <v>19</v>
      </c>
      <c r="K454" s="5" t="s">
        <v>20</v>
      </c>
      <c r="L454">
        <v>150000000</v>
      </c>
      <c r="M454">
        <v>2013</v>
      </c>
      <c r="N454">
        <v>7.6</v>
      </c>
      <c r="O454">
        <f>'CLEAN DATA'!$D454-'CLEAN DATA'!$L454</f>
        <v>250736600</v>
      </c>
    </row>
    <row r="455" spans="1:15" ht="14.25" customHeight="1">
      <c r="A455" s="5" t="s">
        <v>851</v>
      </c>
      <c r="B455">
        <v>266</v>
      </c>
      <c r="C455">
        <v>92</v>
      </c>
      <c r="D455">
        <v>215395021</v>
      </c>
      <c r="E455" s="5" t="s">
        <v>1271</v>
      </c>
      <c r="F455" s="5" t="s">
        <v>857</v>
      </c>
      <c r="G455" s="5" t="s">
        <v>1272</v>
      </c>
      <c r="H455">
        <v>307029</v>
      </c>
      <c r="I455">
        <v>360</v>
      </c>
      <c r="J455" s="5" t="s">
        <v>19</v>
      </c>
      <c r="K455" s="5" t="s">
        <v>20</v>
      </c>
      <c r="L455">
        <v>130000000</v>
      </c>
      <c r="M455">
        <v>2008</v>
      </c>
      <c r="N455">
        <v>7.6</v>
      </c>
      <c r="O455">
        <f>'CLEAN DATA'!$D455-'CLEAN DATA'!$L455</f>
        <v>85395021</v>
      </c>
    </row>
    <row r="456" spans="1:15" ht="14.25" customHeight="1">
      <c r="A456" s="5" t="s">
        <v>1273</v>
      </c>
      <c r="B456">
        <v>502</v>
      </c>
      <c r="C456">
        <v>146</v>
      </c>
      <c r="D456">
        <v>424645577</v>
      </c>
      <c r="E456" s="5" t="s">
        <v>412</v>
      </c>
      <c r="F456" s="5" t="s">
        <v>532</v>
      </c>
      <c r="G456" s="5" t="s">
        <v>1274</v>
      </c>
      <c r="H456">
        <v>498397</v>
      </c>
      <c r="I456">
        <v>706</v>
      </c>
      <c r="J456" s="5" t="s">
        <v>19</v>
      </c>
      <c r="K456" s="5" t="s">
        <v>20</v>
      </c>
      <c r="L456">
        <v>130000000</v>
      </c>
      <c r="M456">
        <v>2013</v>
      </c>
      <c r="N456">
        <v>7.6</v>
      </c>
      <c r="O456">
        <f>'CLEAN DATA'!$D456-'CLEAN DATA'!$L456</f>
        <v>294645577</v>
      </c>
    </row>
    <row r="457" spans="1:15" ht="14.25" customHeight="1">
      <c r="A457" s="5" t="s">
        <v>73</v>
      </c>
      <c r="B457">
        <v>359</v>
      </c>
      <c r="C457">
        <v>140</v>
      </c>
      <c r="D457">
        <v>380262555</v>
      </c>
      <c r="E457" s="5" t="s">
        <v>62</v>
      </c>
      <c r="F457" s="5" t="s">
        <v>332</v>
      </c>
      <c r="G457" s="5" t="s">
        <v>1275</v>
      </c>
      <c r="H457">
        <v>520104</v>
      </c>
      <c r="I457">
        <v>3286</v>
      </c>
      <c r="J457" s="5" t="s">
        <v>19</v>
      </c>
      <c r="K457" s="5" t="s">
        <v>20</v>
      </c>
      <c r="L457">
        <v>113000000</v>
      </c>
      <c r="M457">
        <v>2005</v>
      </c>
      <c r="N457">
        <v>7.6</v>
      </c>
      <c r="O457">
        <f>'CLEAN DATA'!$D457-'CLEAN DATA'!$L457</f>
        <v>267262555</v>
      </c>
    </row>
    <row r="458" spans="1:15" ht="14.25" customHeight="1">
      <c r="A458" s="5" t="s">
        <v>719</v>
      </c>
      <c r="B458">
        <v>136</v>
      </c>
      <c r="C458">
        <v>146</v>
      </c>
      <c r="D458">
        <v>9213</v>
      </c>
      <c r="E458" s="5" t="s">
        <v>367</v>
      </c>
      <c r="F458" s="5" t="s">
        <v>26</v>
      </c>
      <c r="G458" s="5" t="s">
        <v>1276</v>
      </c>
      <c r="H458">
        <v>38690</v>
      </c>
      <c r="I458">
        <v>130</v>
      </c>
      <c r="J458" s="5" t="s">
        <v>723</v>
      </c>
      <c r="K458" s="5" t="s">
        <v>724</v>
      </c>
      <c r="L458">
        <v>94000000</v>
      </c>
      <c r="M458">
        <v>2011</v>
      </c>
      <c r="N458">
        <v>7.6</v>
      </c>
      <c r="O458">
        <f>'CLEAN DATA'!$D458-'CLEAN DATA'!$L458</f>
        <v>-93990787</v>
      </c>
    </row>
    <row r="459" spans="1:15" ht="14.25" customHeight="1">
      <c r="A459" s="5" t="s">
        <v>1277</v>
      </c>
      <c r="B459">
        <v>529</v>
      </c>
      <c r="C459">
        <v>105</v>
      </c>
      <c r="D459">
        <v>176740650</v>
      </c>
      <c r="E459" s="5" t="s">
        <v>1278</v>
      </c>
      <c r="F459" s="5" t="s">
        <v>1279</v>
      </c>
      <c r="G459" s="5" t="s">
        <v>1280</v>
      </c>
      <c r="H459">
        <v>403836</v>
      </c>
      <c r="I459">
        <v>646</v>
      </c>
      <c r="J459" s="5" t="s">
        <v>19</v>
      </c>
      <c r="K459" s="5" t="s">
        <v>20</v>
      </c>
      <c r="L459">
        <v>93000000</v>
      </c>
      <c r="M459">
        <v>2011</v>
      </c>
      <c r="N459">
        <v>7.6</v>
      </c>
      <c r="O459">
        <f>'CLEAN DATA'!$D459-'CLEAN DATA'!$L459</f>
        <v>83740650</v>
      </c>
    </row>
    <row r="460" spans="1:15" ht="14.25" customHeight="1">
      <c r="A460" s="5" t="s">
        <v>338</v>
      </c>
      <c r="B460">
        <v>148</v>
      </c>
      <c r="C460">
        <v>128</v>
      </c>
      <c r="D460">
        <v>100012500</v>
      </c>
      <c r="E460" s="5" t="s">
        <v>545</v>
      </c>
      <c r="F460" s="5" t="s">
        <v>39</v>
      </c>
      <c r="G460" s="5" t="s">
        <v>1281</v>
      </c>
      <c r="H460">
        <v>299258</v>
      </c>
      <c r="I460">
        <v>346</v>
      </c>
      <c r="J460" s="5" t="s">
        <v>19</v>
      </c>
      <c r="K460" s="5" t="s">
        <v>20</v>
      </c>
      <c r="L460">
        <v>90000000</v>
      </c>
      <c r="M460">
        <v>1995</v>
      </c>
      <c r="N460">
        <v>7.6</v>
      </c>
      <c r="O460">
        <f>'CLEAN DATA'!$D460-'CLEAN DATA'!$L460</f>
        <v>10012500</v>
      </c>
    </row>
    <row r="461" spans="1:15" ht="14.25" customHeight="1">
      <c r="A461" s="5" t="s">
        <v>279</v>
      </c>
      <c r="B461">
        <v>415</v>
      </c>
      <c r="C461">
        <v>128</v>
      </c>
      <c r="D461">
        <v>209019489</v>
      </c>
      <c r="E461" s="5" t="s">
        <v>1282</v>
      </c>
      <c r="F461" s="5" t="s">
        <v>316</v>
      </c>
      <c r="G461" s="5" t="s">
        <v>1283</v>
      </c>
      <c r="H461">
        <v>477300</v>
      </c>
      <c r="I461">
        <v>621</v>
      </c>
      <c r="J461" s="5" t="s">
        <v>19</v>
      </c>
      <c r="K461" s="5" t="s">
        <v>20</v>
      </c>
      <c r="L461">
        <v>90000000</v>
      </c>
      <c r="M461">
        <v>2009</v>
      </c>
      <c r="N461">
        <v>7.6</v>
      </c>
      <c r="O461">
        <f>'CLEAN DATA'!$D461-'CLEAN DATA'!$L461</f>
        <v>119019489</v>
      </c>
    </row>
    <row r="462" spans="1:15" ht="14.25" customHeight="1">
      <c r="A462" s="5" t="s">
        <v>1284</v>
      </c>
      <c r="B462">
        <v>187</v>
      </c>
      <c r="C462">
        <v>131</v>
      </c>
      <c r="D462">
        <v>51396781</v>
      </c>
      <c r="E462" s="5" t="s">
        <v>459</v>
      </c>
      <c r="F462" s="5" t="s">
        <v>1285</v>
      </c>
      <c r="G462" s="5" t="s">
        <v>1286</v>
      </c>
      <c r="H462">
        <v>188887</v>
      </c>
      <c r="I462">
        <v>662</v>
      </c>
      <c r="J462" s="5" t="s">
        <v>19</v>
      </c>
      <c r="K462" s="5" t="s">
        <v>20</v>
      </c>
      <c r="L462">
        <v>68000000</v>
      </c>
      <c r="M462">
        <v>2001</v>
      </c>
      <c r="N462">
        <v>7.6</v>
      </c>
      <c r="O462">
        <f>'CLEAN DATA'!$D462-'CLEAN DATA'!$L462</f>
        <v>-16603219</v>
      </c>
    </row>
    <row r="463" spans="1:15" ht="14.25" customHeight="1">
      <c r="A463" s="5" t="s">
        <v>1131</v>
      </c>
      <c r="B463">
        <v>406</v>
      </c>
      <c r="C463">
        <v>134</v>
      </c>
      <c r="D463">
        <v>85707116</v>
      </c>
      <c r="E463" s="5" t="s">
        <v>92</v>
      </c>
      <c r="F463" s="5" t="s">
        <v>55</v>
      </c>
      <c r="G463" s="5" t="s">
        <v>1287</v>
      </c>
      <c r="H463">
        <v>303185</v>
      </c>
      <c r="I463">
        <v>701</v>
      </c>
      <c r="J463" s="5" t="s">
        <v>19</v>
      </c>
      <c r="K463" s="5" t="s">
        <v>20</v>
      </c>
      <c r="L463">
        <v>68000000</v>
      </c>
      <c r="M463">
        <v>2014</v>
      </c>
      <c r="N463">
        <v>7.6</v>
      </c>
      <c r="O463">
        <f>'CLEAN DATA'!$D463-'CLEAN DATA'!$L463</f>
        <v>17707116</v>
      </c>
    </row>
    <row r="464" spans="1:15" ht="14.25" customHeight="1">
      <c r="A464" s="5" t="s">
        <v>34</v>
      </c>
      <c r="B464">
        <v>298</v>
      </c>
      <c r="C464">
        <v>163</v>
      </c>
      <c r="D464">
        <v>47379090</v>
      </c>
      <c r="E464" s="5" t="s">
        <v>567</v>
      </c>
      <c r="F464" s="5" t="s">
        <v>1288</v>
      </c>
      <c r="G464" s="5" t="s">
        <v>1289</v>
      </c>
      <c r="H464">
        <v>176936</v>
      </c>
      <c r="I464">
        <v>824</v>
      </c>
      <c r="J464" s="5" t="s">
        <v>19</v>
      </c>
      <c r="K464" s="5" t="s">
        <v>140</v>
      </c>
      <c r="L464">
        <v>70000000</v>
      </c>
      <c r="M464">
        <v>2005</v>
      </c>
      <c r="N464">
        <v>7.6</v>
      </c>
      <c r="O464">
        <f>'CLEAN DATA'!$D464-'CLEAN DATA'!$L464</f>
        <v>-22620910</v>
      </c>
    </row>
    <row r="465" spans="1:15" ht="14.25" customHeight="1">
      <c r="A465" s="5" t="s">
        <v>121</v>
      </c>
      <c r="B465">
        <v>82</v>
      </c>
      <c r="C465">
        <v>171</v>
      </c>
      <c r="D465">
        <v>54222000</v>
      </c>
      <c r="E465" s="5" t="s">
        <v>841</v>
      </c>
      <c r="F465" s="5" t="s">
        <v>206</v>
      </c>
      <c r="G465" s="5" t="s">
        <v>1290</v>
      </c>
      <c r="H465">
        <v>131217</v>
      </c>
      <c r="I465">
        <v>380</v>
      </c>
      <c r="J465" s="5" t="s">
        <v>19</v>
      </c>
      <c r="K465" s="5" t="s">
        <v>20</v>
      </c>
      <c r="L465">
        <v>69500000</v>
      </c>
      <c r="M465">
        <v>1989</v>
      </c>
      <c r="N465">
        <v>7.6</v>
      </c>
      <c r="O465">
        <f>'CLEAN DATA'!$D465-'CLEAN DATA'!$L465</f>
        <v>-15278000</v>
      </c>
    </row>
    <row r="466" spans="1:15" ht="14.25" customHeight="1">
      <c r="A466" s="5" t="s">
        <v>1291</v>
      </c>
      <c r="B466">
        <v>193</v>
      </c>
      <c r="C466">
        <v>103</v>
      </c>
      <c r="D466">
        <v>176387405</v>
      </c>
      <c r="E466" s="5" t="s">
        <v>241</v>
      </c>
      <c r="F466" s="5" t="s">
        <v>1292</v>
      </c>
      <c r="G466" s="5" t="s">
        <v>1293</v>
      </c>
      <c r="H466">
        <v>328159</v>
      </c>
      <c r="I466">
        <v>467</v>
      </c>
      <c r="J466" s="5" t="s">
        <v>19</v>
      </c>
      <c r="K466" s="5" t="s">
        <v>20</v>
      </c>
      <c r="L466">
        <v>59000000</v>
      </c>
      <c r="M466">
        <v>2002</v>
      </c>
      <c r="N466">
        <v>7.6</v>
      </c>
      <c r="O466">
        <f>'CLEAN DATA'!$D466-'CLEAN DATA'!$L466</f>
        <v>117387405</v>
      </c>
    </row>
    <row r="467" spans="1:15" ht="14.25" customHeight="1">
      <c r="A467" s="5" t="s">
        <v>325</v>
      </c>
      <c r="B467">
        <v>159</v>
      </c>
      <c r="C467">
        <v>140</v>
      </c>
      <c r="D467">
        <v>172071312</v>
      </c>
      <c r="E467" s="5" t="s">
        <v>743</v>
      </c>
      <c r="F467" s="5" t="s">
        <v>59</v>
      </c>
      <c r="G467" s="5" t="s">
        <v>1294</v>
      </c>
      <c r="H467">
        <v>208817</v>
      </c>
      <c r="I467">
        <v>296</v>
      </c>
      <c r="J467" s="5" t="s">
        <v>19</v>
      </c>
      <c r="K467" s="5" t="s">
        <v>20</v>
      </c>
      <c r="L467">
        <v>62000000</v>
      </c>
      <c r="M467">
        <v>1995</v>
      </c>
      <c r="N467">
        <v>7.6</v>
      </c>
      <c r="O467">
        <f>'CLEAN DATA'!$D467-'CLEAN DATA'!$L467</f>
        <v>110071312</v>
      </c>
    </row>
    <row r="468" spans="1:15" ht="14.25" customHeight="1">
      <c r="A468" s="5" t="s">
        <v>606</v>
      </c>
      <c r="B468">
        <v>488</v>
      </c>
      <c r="C468">
        <v>158</v>
      </c>
      <c r="D468">
        <v>148775460</v>
      </c>
      <c r="E468" s="5" t="s">
        <v>792</v>
      </c>
      <c r="F468" s="5" t="s">
        <v>428</v>
      </c>
      <c r="G468" s="5" t="s">
        <v>1295</v>
      </c>
      <c r="H468">
        <v>243834</v>
      </c>
      <c r="I468">
        <v>845</v>
      </c>
      <c r="J468" s="5" t="s">
        <v>19</v>
      </c>
      <c r="K468" s="5" t="s">
        <v>20</v>
      </c>
      <c r="L468">
        <v>61000000</v>
      </c>
      <c r="M468">
        <v>2012</v>
      </c>
      <c r="N468">
        <v>7.6</v>
      </c>
      <c r="O468">
        <f>'CLEAN DATA'!$D468-'CLEAN DATA'!$L468</f>
        <v>87775460</v>
      </c>
    </row>
    <row r="469" spans="1:15" ht="14.25" customHeight="1">
      <c r="A469" s="5" t="s">
        <v>705</v>
      </c>
      <c r="B469">
        <v>299</v>
      </c>
      <c r="C469">
        <v>120</v>
      </c>
      <c r="D469">
        <v>100003492</v>
      </c>
      <c r="E469" s="5" t="s">
        <v>126</v>
      </c>
      <c r="F469" s="5" t="s">
        <v>591</v>
      </c>
      <c r="G469" s="5" t="s">
        <v>1296</v>
      </c>
      <c r="H469">
        <v>293662</v>
      </c>
      <c r="I469">
        <v>836</v>
      </c>
      <c r="J469" s="5" t="s">
        <v>19</v>
      </c>
      <c r="K469" s="5" t="s">
        <v>20</v>
      </c>
      <c r="L469">
        <v>65000000</v>
      </c>
      <c r="M469">
        <v>2004</v>
      </c>
      <c r="N469">
        <v>7.6</v>
      </c>
      <c r="O469">
        <f>'CLEAN DATA'!$D469-'CLEAN DATA'!$L469</f>
        <v>35003492</v>
      </c>
    </row>
    <row r="470" spans="1:15" ht="14.25" customHeight="1">
      <c r="A470" s="5" t="s">
        <v>21</v>
      </c>
      <c r="B470">
        <v>110</v>
      </c>
      <c r="C470">
        <v>170</v>
      </c>
      <c r="D470">
        <v>66676062</v>
      </c>
      <c r="E470" s="5" t="s">
        <v>16</v>
      </c>
      <c r="F470" s="5" t="s">
        <v>22</v>
      </c>
      <c r="G470" s="5" t="s">
        <v>1297</v>
      </c>
      <c r="H470">
        <v>267980</v>
      </c>
      <c r="I470">
        <v>545</v>
      </c>
      <c r="J470" s="5" t="s">
        <v>19</v>
      </c>
      <c r="K470" s="5" t="s">
        <v>20</v>
      </c>
      <c r="L470">
        <v>54000000</v>
      </c>
      <c r="M470">
        <v>1990</v>
      </c>
      <c r="N470">
        <v>7.6</v>
      </c>
      <c r="O470">
        <f>'CLEAN DATA'!$D470-'CLEAN DATA'!$L470</f>
        <v>12676062</v>
      </c>
    </row>
    <row r="471" spans="1:15" ht="14.25" customHeight="1">
      <c r="A471" s="5" t="s">
        <v>1298</v>
      </c>
      <c r="B471">
        <v>209</v>
      </c>
      <c r="C471">
        <v>127</v>
      </c>
      <c r="D471">
        <v>57386369</v>
      </c>
      <c r="E471" s="5" t="s">
        <v>792</v>
      </c>
      <c r="F471" s="5" t="s">
        <v>1299</v>
      </c>
      <c r="G471" s="5" t="s">
        <v>1300</v>
      </c>
      <c r="H471">
        <v>224013</v>
      </c>
      <c r="I471">
        <v>2319</v>
      </c>
      <c r="J471" s="5" t="s">
        <v>19</v>
      </c>
      <c r="K471" s="5" t="s">
        <v>20</v>
      </c>
      <c r="L471">
        <v>52500000</v>
      </c>
      <c r="M471">
        <v>2001</v>
      </c>
      <c r="N471">
        <v>7.6</v>
      </c>
      <c r="O471">
        <f>'CLEAN DATA'!$D471-'CLEAN DATA'!$L471</f>
        <v>4886369</v>
      </c>
    </row>
    <row r="472" spans="1:15" ht="14.25" customHeight="1">
      <c r="A472" s="5" t="s">
        <v>1301</v>
      </c>
      <c r="B472">
        <v>250</v>
      </c>
      <c r="C472">
        <v>189</v>
      </c>
      <c r="D472">
        <v>25031037</v>
      </c>
      <c r="E472" s="5" t="s">
        <v>1302</v>
      </c>
      <c r="F472" s="5" t="s">
        <v>38</v>
      </c>
      <c r="G472" s="5" t="s">
        <v>1303</v>
      </c>
      <c r="H472">
        <v>155496</v>
      </c>
      <c r="I472">
        <v>532</v>
      </c>
      <c r="J472" s="5" t="s">
        <v>19</v>
      </c>
      <c r="K472" s="5" t="s">
        <v>20</v>
      </c>
      <c r="L472">
        <v>53000000</v>
      </c>
      <c r="M472">
        <v>2007</v>
      </c>
      <c r="N472">
        <v>7.6</v>
      </c>
      <c r="O472">
        <f>'CLEAN DATA'!$D472-'CLEAN DATA'!$L472</f>
        <v>-27968963</v>
      </c>
    </row>
    <row r="473" spans="1:15" ht="14.25" customHeight="1">
      <c r="A473" s="5" t="s">
        <v>1304</v>
      </c>
      <c r="B473">
        <v>156</v>
      </c>
      <c r="C473">
        <v>215</v>
      </c>
      <c r="D473">
        <v>36385763</v>
      </c>
      <c r="E473" s="5" t="s">
        <v>141</v>
      </c>
      <c r="F473" s="5" t="s">
        <v>1305</v>
      </c>
      <c r="G473" s="5" t="s">
        <v>1306</v>
      </c>
      <c r="H473">
        <v>138941</v>
      </c>
      <c r="I473">
        <v>1448</v>
      </c>
      <c r="J473" s="5" t="s">
        <v>19</v>
      </c>
      <c r="K473" s="5" t="s">
        <v>20</v>
      </c>
      <c r="L473">
        <v>52000000</v>
      </c>
      <c r="M473">
        <v>1998</v>
      </c>
      <c r="N473">
        <v>7.6</v>
      </c>
      <c r="O473">
        <f>'CLEAN DATA'!$D473-'CLEAN DATA'!$L473</f>
        <v>-15614237</v>
      </c>
    </row>
    <row r="474" spans="1:15" ht="14.25" customHeight="1">
      <c r="A474" s="5" t="s">
        <v>1307</v>
      </c>
      <c r="B474">
        <v>120</v>
      </c>
      <c r="C474">
        <v>123</v>
      </c>
      <c r="D474">
        <v>105264608</v>
      </c>
      <c r="E474" s="5" t="s">
        <v>1308</v>
      </c>
      <c r="F474" s="5" t="s">
        <v>55</v>
      </c>
      <c r="G474" s="5" t="s">
        <v>1309</v>
      </c>
      <c r="H474">
        <v>239752</v>
      </c>
      <c r="I474">
        <v>406</v>
      </c>
      <c r="J474" s="5" t="s">
        <v>19</v>
      </c>
      <c r="K474" s="5" t="s">
        <v>20</v>
      </c>
      <c r="L474">
        <v>60000000</v>
      </c>
      <c r="M474">
        <v>1994</v>
      </c>
      <c r="N474">
        <v>7.6</v>
      </c>
      <c r="O474">
        <f>'CLEAN DATA'!$D474-'CLEAN DATA'!$L474</f>
        <v>45264608</v>
      </c>
    </row>
    <row r="475" spans="1:15" ht="14.25" customHeight="1">
      <c r="A475" s="5" t="s">
        <v>799</v>
      </c>
      <c r="B475">
        <v>230</v>
      </c>
      <c r="C475">
        <v>129</v>
      </c>
      <c r="D475">
        <v>88504640</v>
      </c>
      <c r="E475" s="5" t="s">
        <v>94</v>
      </c>
      <c r="F475" s="5" t="s">
        <v>728</v>
      </c>
      <c r="G475" s="5" t="s">
        <v>1310</v>
      </c>
      <c r="H475">
        <v>273108</v>
      </c>
      <c r="I475">
        <v>646</v>
      </c>
      <c r="J475" s="5" t="s">
        <v>19</v>
      </c>
      <c r="K475" s="5" t="s">
        <v>20</v>
      </c>
      <c r="L475">
        <v>45000000</v>
      </c>
      <c r="M475">
        <v>2006</v>
      </c>
      <c r="N475">
        <v>7.6</v>
      </c>
      <c r="O475">
        <f>'CLEAN DATA'!$D475-'CLEAN DATA'!$L475</f>
        <v>43504640</v>
      </c>
    </row>
    <row r="476" spans="1:15" ht="14.25" customHeight="1">
      <c r="A476" s="5" t="s">
        <v>1311</v>
      </c>
      <c r="B476">
        <v>419</v>
      </c>
      <c r="C476">
        <v>133</v>
      </c>
      <c r="D476">
        <v>75605492</v>
      </c>
      <c r="E476" s="5" t="s">
        <v>265</v>
      </c>
      <c r="F476" s="5" t="s">
        <v>359</v>
      </c>
      <c r="G476" s="5" t="s">
        <v>1312</v>
      </c>
      <c r="H476">
        <v>283563</v>
      </c>
      <c r="I476">
        <v>312</v>
      </c>
      <c r="J476" s="5" t="s">
        <v>19</v>
      </c>
      <c r="K476" s="5" t="s">
        <v>20</v>
      </c>
      <c r="L476">
        <v>50000000</v>
      </c>
      <c r="M476">
        <v>2011</v>
      </c>
      <c r="N476">
        <v>7.6</v>
      </c>
      <c r="O476">
        <f>'CLEAN DATA'!$D476-'CLEAN DATA'!$L476</f>
        <v>25605492</v>
      </c>
    </row>
    <row r="477" spans="1:15" ht="14.25" customHeight="1">
      <c r="A477" s="5" t="s">
        <v>847</v>
      </c>
      <c r="B477">
        <v>223</v>
      </c>
      <c r="C477">
        <v>190</v>
      </c>
      <c r="D477">
        <v>124107476</v>
      </c>
      <c r="E477" s="5" t="s">
        <v>126</v>
      </c>
      <c r="F477" s="5" t="s">
        <v>1313</v>
      </c>
      <c r="G477" s="5" t="s">
        <v>1314</v>
      </c>
      <c r="H477">
        <v>170684</v>
      </c>
      <c r="I477">
        <v>867</v>
      </c>
      <c r="J477" s="5" t="s">
        <v>19</v>
      </c>
      <c r="K477" s="5" t="s">
        <v>20</v>
      </c>
      <c r="L477">
        <v>48000000</v>
      </c>
      <c r="M477">
        <v>2000</v>
      </c>
      <c r="N477">
        <v>7.6</v>
      </c>
      <c r="O477">
        <f>'CLEAN DATA'!$D477-'CLEAN DATA'!$L477</f>
        <v>76107476</v>
      </c>
    </row>
    <row r="478" spans="1:15" ht="14.25" customHeight="1">
      <c r="A478" s="5" t="s">
        <v>1315</v>
      </c>
      <c r="B478">
        <v>143</v>
      </c>
      <c r="C478">
        <v>111</v>
      </c>
      <c r="D478">
        <v>92001027</v>
      </c>
      <c r="E478" s="5" t="s">
        <v>1316</v>
      </c>
      <c r="F478" s="5" t="s">
        <v>1317</v>
      </c>
      <c r="G478" s="5" t="s">
        <v>1318</v>
      </c>
      <c r="H478">
        <v>97838</v>
      </c>
      <c r="I478">
        <v>286</v>
      </c>
      <c r="J478" s="5" t="s">
        <v>19</v>
      </c>
      <c r="K478" s="5" t="s">
        <v>20</v>
      </c>
      <c r="L478">
        <v>45000000</v>
      </c>
      <c r="M478">
        <v>1996</v>
      </c>
      <c r="N478">
        <v>7.6</v>
      </c>
      <c r="O478">
        <f>'CLEAN DATA'!$D478-'CLEAN DATA'!$L478</f>
        <v>47001027</v>
      </c>
    </row>
    <row r="479" spans="1:15" ht="14.25" customHeight="1">
      <c r="A479" s="5" t="s">
        <v>879</v>
      </c>
      <c r="B479">
        <v>168</v>
      </c>
      <c r="C479">
        <v>122</v>
      </c>
      <c r="D479">
        <v>24127895</v>
      </c>
      <c r="E479" s="5" t="s">
        <v>126</v>
      </c>
      <c r="F479" s="5" t="s">
        <v>1126</v>
      </c>
      <c r="G479" s="5" t="s">
        <v>1319</v>
      </c>
      <c r="H479">
        <v>248123</v>
      </c>
      <c r="I479">
        <v>437</v>
      </c>
      <c r="J479" s="5" t="s">
        <v>19</v>
      </c>
      <c r="K479" s="5" t="s">
        <v>20</v>
      </c>
      <c r="L479">
        <v>50000000</v>
      </c>
      <c r="M479">
        <v>2005</v>
      </c>
      <c r="N479">
        <v>7.6</v>
      </c>
      <c r="O479">
        <f>'CLEAN DATA'!$D479-'CLEAN DATA'!$L479</f>
        <v>-25872105</v>
      </c>
    </row>
    <row r="480" spans="1:15" ht="14.25" customHeight="1">
      <c r="A480" s="5" t="s">
        <v>1320</v>
      </c>
      <c r="B480">
        <v>319</v>
      </c>
      <c r="C480">
        <v>121</v>
      </c>
      <c r="D480">
        <v>125069696</v>
      </c>
      <c r="E480" s="5" t="s">
        <v>1321</v>
      </c>
      <c r="F480" s="5" t="s">
        <v>1322</v>
      </c>
      <c r="G480" s="5" t="s">
        <v>1323</v>
      </c>
      <c r="H480">
        <v>203963</v>
      </c>
      <c r="I480">
        <v>420</v>
      </c>
      <c r="J480" s="5" t="s">
        <v>19</v>
      </c>
      <c r="K480" s="5" t="s">
        <v>20</v>
      </c>
      <c r="L480">
        <v>40000000</v>
      </c>
      <c r="M480">
        <v>2013</v>
      </c>
      <c r="N480">
        <v>7.6</v>
      </c>
      <c r="O480">
        <f>'CLEAN DATA'!$D480-'CLEAN DATA'!$L480</f>
        <v>85069696</v>
      </c>
    </row>
    <row r="481" spans="1:15" ht="14.25" customHeight="1">
      <c r="A481" s="5" t="s">
        <v>34</v>
      </c>
      <c r="B481">
        <v>459</v>
      </c>
      <c r="C481">
        <v>142</v>
      </c>
      <c r="D481">
        <v>72306065</v>
      </c>
      <c r="E481" s="5" t="s">
        <v>567</v>
      </c>
      <c r="F481" s="5" t="s">
        <v>59</v>
      </c>
      <c r="G481" s="5" t="s">
        <v>1324</v>
      </c>
      <c r="H481">
        <v>178118</v>
      </c>
      <c r="I481">
        <v>355</v>
      </c>
      <c r="J481" s="5" t="s">
        <v>19</v>
      </c>
      <c r="K481" s="5" t="s">
        <v>20</v>
      </c>
      <c r="L481">
        <v>40000000</v>
      </c>
      <c r="M481">
        <v>2015</v>
      </c>
      <c r="N481">
        <v>7.6</v>
      </c>
      <c r="O481">
        <f>'CLEAN DATA'!$D481-'CLEAN DATA'!$L481</f>
        <v>32306065</v>
      </c>
    </row>
    <row r="482" spans="1:15" ht="14.25" customHeight="1">
      <c r="A482" s="5" t="s">
        <v>1325</v>
      </c>
      <c r="B482">
        <v>371</v>
      </c>
      <c r="C482">
        <v>114</v>
      </c>
      <c r="D482">
        <v>18996755</v>
      </c>
      <c r="E482" s="5" t="s">
        <v>169</v>
      </c>
      <c r="F482" s="5" t="s">
        <v>615</v>
      </c>
      <c r="G482" s="5" t="s">
        <v>1326</v>
      </c>
      <c r="H482">
        <v>145270</v>
      </c>
      <c r="I482">
        <v>322</v>
      </c>
      <c r="J482" s="5" t="s">
        <v>19</v>
      </c>
      <c r="K482" s="5" t="s">
        <v>357</v>
      </c>
      <c r="L482">
        <v>45000000</v>
      </c>
      <c r="M482">
        <v>2012</v>
      </c>
      <c r="N482">
        <v>7.6</v>
      </c>
      <c r="O482">
        <f>'CLEAN DATA'!$D482-'CLEAN DATA'!$L482</f>
        <v>-26003245</v>
      </c>
    </row>
    <row r="483" spans="1:15" ht="14.25" customHeight="1">
      <c r="A483" s="5" t="s">
        <v>1111</v>
      </c>
      <c r="B483">
        <v>118</v>
      </c>
      <c r="C483">
        <v>98</v>
      </c>
      <c r="D483">
        <v>50693162</v>
      </c>
      <c r="E483" s="5" t="s">
        <v>1327</v>
      </c>
      <c r="F483" s="5" t="s">
        <v>1328</v>
      </c>
      <c r="G483" s="5" t="s">
        <v>1329</v>
      </c>
      <c r="H483">
        <v>136580</v>
      </c>
      <c r="I483">
        <v>545</v>
      </c>
      <c r="J483" s="5" t="s">
        <v>19</v>
      </c>
      <c r="K483" s="5" t="s">
        <v>20</v>
      </c>
      <c r="L483">
        <v>23000000</v>
      </c>
      <c r="M483">
        <v>1994</v>
      </c>
      <c r="N483">
        <v>7.6</v>
      </c>
      <c r="O483">
        <f>'CLEAN DATA'!$D483-'CLEAN DATA'!$L483</f>
        <v>27693162</v>
      </c>
    </row>
    <row r="484" spans="1:15" ht="14.25" customHeight="1">
      <c r="A484" s="5" t="s">
        <v>639</v>
      </c>
      <c r="B484">
        <v>65</v>
      </c>
      <c r="C484">
        <v>146</v>
      </c>
      <c r="D484">
        <v>50668906</v>
      </c>
      <c r="E484" s="5" t="s">
        <v>265</v>
      </c>
      <c r="F484" s="5" t="s">
        <v>728</v>
      </c>
      <c r="G484" s="5" t="s">
        <v>1330</v>
      </c>
      <c r="H484">
        <v>76016</v>
      </c>
      <c r="I484">
        <v>265</v>
      </c>
      <c r="J484" s="5" t="s">
        <v>19</v>
      </c>
      <c r="K484" s="5" t="s">
        <v>20</v>
      </c>
      <c r="L484">
        <v>38000000</v>
      </c>
      <c r="M484">
        <v>1999</v>
      </c>
      <c r="N484">
        <v>7.6</v>
      </c>
      <c r="O484">
        <f>'CLEAN DATA'!$D484-'CLEAN DATA'!$L484</f>
        <v>12668906</v>
      </c>
    </row>
    <row r="485" spans="1:15" ht="14.25" customHeight="1">
      <c r="A485" s="5" t="s">
        <v>1083</v>
      </c>
      <c r="B485">
        <v>378</v>
      </c>
      <c r="C485">
        <v>150</v>
      </c>
      <c r="D485">
        <v>92173235</v>
      </c>
      <c r="E485" s="5" t="s">
        <v>126</v>
      </c>
      <c r="F485" s="5" t="s">
        <v>1331</v>
      </c>
      <c r="G485" s="5" t="s">
        <v>1332</v>
      </c>
      <c r="H485">
        <v>280228</v>
      </c>
      <c r="I485">
        <v>420</v>
      </c>
      <c r="J485" s="5" t="s">
        <v>19</v>
      </c>
      <c r="K485" s="5" t="s">
        <v>20</v>
      </c>
      <c r="L485">
        <v>37000000</v>
      </c>
      <c r="M485">
        <v>2010</v>
      </c>
      <c r="N485">
        <v>7.6</v>
      </c>
      <c r="O485">
        <f>'CLEAN DATA'!$D485-'CLEAN DATA'!$L485</f>
        <v>55173235</v>
      </c>
    </row>
    <row r="486" spans="1:15" ht="14.25" customHeight="1">
      <c r="A486" s="5" t="s">
        <v>556</v>
      </c>
      <c r="B486">
        <v>186</v>
      </c>
      <c r="C486">
        <v>126</v>
      </c>
      <c r="D486">
        <v>251188924</v>
      </c>
      <c r="E486" s="5" t="s">
        <v>143</v>
      </c>
      <c r="F486" s="5" t="s">
        <v>1333</v>
      </c>
      <c r="G486" s="5" t="s">
        <v>1334</v>
      </c>
      <c r="H486">
        <v>269033</v>
      </c>
      <c r="I486">
        <v>817</v>
      </c>
      <c r="J486" s="5" t="s">
        <v>19</v>
      </c>
      <c r="K486" s="5" t="s">
        <v>20</v>
      </c>
      <c r="L486">
        <v>35000000</v>
      </c>
      <c r="M486">
        <v>1989</v>
      </c>
      <c r="N486">
        <v>7.6</v>
      </c>
      <c r="O486">
        <f>'CLEAN DATA'!$D486-'CLEAN DATA'!$L486</f>
        <v>216188924</v>
      </c>
    </row>
    <row r="487" spans="1:15" ht="14.25" customHeight="1">
      <c r="A487" s="5" t="s">
        <v>466</v>
      </c>
      <c r="B487">
        <v>81</v>
      </c>
      <c r="C487">
        <v>138</v>
      </c>
      <c r="D487">
        <v>141340178</v>
      </c>
      <c r="E487" s="5" t="s">
        <v>169</v>
      </c>
      <c r="F487" s="5" t="s">
        <v>591</v>
      </c>
      <c r="G487" s="5" t="s">
        <v>1335</v>
      </c>
      <c r="H487">
        <v>181879</v>
      </c>
      <c r="I487">
        <v>319</v>
      </c>
      <c r="J487" s="5" t="s">
        <v>19</v>
      </c>
      <c r="K487" s="5" t="s">
        <v>20</v>
      </c>
      <c r="L487">
        <v>40000000</v>
      </c>
      <c r="M487">
        <v>1992</v>
      </c>
      <c r="N487">
        <v>7.6</v>
      </c>
      <c r="O487">
        <f>'CLEAN DATA'!$D487-'CLEAN DATA'!$L487</f>
        <v>101340178</v>
      </c>
    </row>
    <row r="488" spans="1:15" ht="14.25" customHeight="1">
      <c r="A488" s="5" t="s">
        <v>1196</v>
      </c>
      <c r="B488">
        <v>299</v>
      </c>
      <c r="C488">
        <v>124</v>
      </c>
      <c r="D488">
        <v>34180954</v>
      </c>
      <c r="E488" s="5" t="s">
        <v>505</v>
      </c>
      <c r="F488" s="5" t="s">
        <v>260</v>
      </c>
      <c r="G488" s="5" t="s">
        <v>1336</v>
      </c>
      <c r="H488">
        <v>189812</v>
      </c>
      <c r="I488">
        <v>370</v>
      </c>
      <c r="J488" s="5" t="s">
        <v>19</v>
      </c>
      <c r="K488" s="5" t="s">
        <v>20</v>
      </c>
      <c r="L488">
        <v>32000000</v>
      </c>
      <c r="M488">
        <v>2008</v>
      </c>
      <c r="N488">
        <v>7.6</v>
      </c>
      <c r="O488">
        <f>'CLEAN DATA'!$D488-'CLEAN DATA'!$L488</f>
        <v>2180954</v>
      </c>
    </row>
    <row r="489" spans="1:15" ht="14.25" customHeight="1">
      <c r="A489" s="5" t="s">
        <v>338</v>
      </c>
      <c r="B489">
        <v>104</v>
      </c>
      <c r="C489">
        <v>135</v>
      </c>
      <c r="D489">
        <v>122012643</v>
      </c>
      <c r="E489" s="5" t="s">
        <v>545</v>
      </c>
      <c r="F489" s="5" t="s">
        <v>1337</v>
      </c>
      <c r="G489" s="5" t="s">
        <v>1338</v>
      </c>
      <c r="H489">
        <v>143696</v>
      </c>
      <c r="I489">
        <v>241</v>
      </c>
      <c r="J489" s="5" t="s">
        <v>19</v>
      </c>
      <c r="K489" s="5" t="s">
        <v>20</v>
      </c>
      <c r="L489">
        <v>30000000</v>
      </c>
      <c r="M489">
        <v>1990</v>
      </c>
      <c r="N489">
        <v>7.6</v>
      </c>
      <c r="O489">
        <f>'CLEAN DATA'!$D489-'CLEAN DATA'!$L489</f>
        <v>92012643</v>
      </c>
    </row>
    <row r="490" spans="1:15" ht="14.25" customHeight="1">
      <c r="A490" s="5" t="s">
        <v>1339</v>
      </c>
      <c r="B490">
        <v>147</v>
      </c>
      <c r="C490">
        <v>124</v>
      </c>
      <c r="D490">
        <v>52937130</v>
      </c>
      <c r="E490" s="5" t="s">
        <v>71</v>
      </c>
      <c r="F490" s="5" t="s">
        <v>406</v>
      </c>
      <c r="G490" s="5" t="s">
        <v>1340</v>
      </c>
      <c r="H490">
        <v>198066</v>
      </c>
      <c r="I490">
        <v>426</v>
      </c>
      <c r="J490" s="5" t="s">
        <v>19</v>
      </c>
      <c r="K490" s="5" t="s">
        <v>20</v>
      </c>
      <c r="L490">
        <v>30000000</v>
      </c>
      <c r="M490">
        <v>2001</v>
      </c>
      <c r="N490">
        <v>7.6</v>
      </c>
      <c r="O490">
        <f>'CLEAN DATA'!$D490-'CLEAN DATA'!$L490</f>
        <v>22937130</v>
      </c>
    </row>
    <row r="491" spans="1:15" ht="14.25" customHeight="1">
      <c r="A491" s="5" t="s">
        <v>361</v>
      </c>
      <c r="B491">
        <v>478</v>
      </c>
      <c r="C491">
        <v>121</v>
      </c>
      <c r="D491">
        <v>46875468</v>
      </c>
      <c r="E491" s="5" t="s">
        <v>1341</v>
      </c>
      <c r="F491" s="5" t="s">
        <v>1342</v>
      </c>
      <c r="G491" s="5" t="s">
        <v>1343</v>
      </c>
      <c r="H491">
        <v>196217</v>
      </c>
      <c r="I491">
        <v>461</v>
      </c>
      <c r="J491" s="5" t="s">
        <v>19</v>
      </c>
      <c r="K491" s="5" t="s">
        <v>20</v>
      </c>
      <c r="L491">
        <v>30000000</v>
      </c>
      <c r="M491">
        <v>2015</v>
      </c>
      <c r="N491">
        <v>7.6</v>
      </c>
      <c r="O491">
        <f>'CLEAN DATA'!$D491-'CLEAN DATA'!$L491</f>
        <v>16875468</v>
      </c>
    </row>
    <row r="492" spans="1:15" ht="14.25" customHeight="1">
      <c r="A492" s="5" t="s">
        <v>1344</v>
      </c>
      <c r="B492">
        <v>82</v>
      </c>
      <c r="C492">
        <v>111</v>
      </c>
      <c r="D492">
        <v>41407470</v>
      </c>
      <c r="E492" s="5" t="s">
        <v>111</v>
      </c>
      <c r="F492" s="5" t="s">
        <v>1345</v>
      </c>
      <c r="G492" s="5" t="s">
        <v>1346</v>
      </c>
      <c r="H492">
        <v>43378</v>
      </c>
      <c r="I492">
        <v>292</v>
      </c>
      <c r="J492" s="5" t="s">
        <v>19</v>
      </c>
      <c r="K492" s="5" t="s">
        <v>20</v>
      </c>
      <c r="L492">
        <v>30000000</v>
      </c>
      <c r="M492">
        <v>2003</v>
      </c>
      <c r="N492">
        <v>7.6</v>
      </c>
      <c r="O492">
        <f>'CLEAN DATA'!$D492-'CLEAN DATA'!$L492</f>
        <v>11407470</v>
      </c>
    </row>
    <row r="493" spans="1:15" ht="14.25" customHeight="1">
      <c r="A493" s="5" t="s">
        <v>903</v>
      </c>
      <c r="B493">
        <v>253</v>
      </c>
      <c r="C493">
        <v>113</v>
      </c>
      <c r="D493">
        <v>40137776</v>
      </c>
      <c r="E493" s="5" t="s">
        <v>1347</v>
      </c>
      <c r="F493" s="5" t="s">
        <v>1348</v>
      </c>
      <c r="G493" s="5" t="s">
        <v>1349</v>
      </c>
      <c r="H493">
        <v>186977</v>
      </c>
      <c r="I493">
        <v>529</v>
      </c>
      <c r="J493" s="5" t="s">
        <v>19</v>
      </c>
      <c r="K493" s="5" t="s">
        <v>20</v>
      </c>
      <c r="L493">
        <v>38000000</v>
      </c>
      <c r="M493">
        <v>2006</v>
      </c>
      <c r="N493">
        <v>7.6</v>
      </c>
      <c r="O493">
        <f>'CLEAN DATA'!$D493-'CLEAN DATA'!$L493</f>
        <v>2137776</v>
      </c>
    </row>
    <row r="494" spans="1:15" ht="14.25" customHeight="1">
      <c r="A494" s="5" t="s">
        <v>1350</v>
      </c>
      <c r="B494">
        <v>77</v>
      </c>
      <c r="C494">
        <v>126</v>
      </c>
      <c r="D494">
        <v>38413606</v>
      </c>
      <c r="E494" s="5" t="s">
        <v>1351</v>
      </c>
      <c r="F494" s="5" t="s">
        <v>28</v>
      </c>
      <c r="G494" s="5" t="s">
        <v>1352</v>
      </c>
      <c r="H494">
        <v>54042</v>
      </c>
      <c r="I494">
        <v>215</v>
      </c>
      <c r="J494" s="5" t="s">
        <v>19</v>
      </c>
      <c r="K494" s="5" t="s">
        <v>20</v>
      </c>
      <c r="L494">
        <v>30000000</v>
      </c>
      <c r="M494">
        <v>1988</v>
      </c>
      <c r="N494">
        <v>7.6</v>
      </c>
      <c r="O494">
        <f>'CLEAN DATA'!$D494-'CLEAN DATA'!$L494</f>
        <v>8413606</v>
      </c>
    </row>
    <row r="495" spans="1:15" ht="14.25" customHeight="1">
      <c r="A495" s="5" t="s">
        <v>34</v>
      </c>
      <c r="B495">
        <v>148</v>
      </c>
      <c r="C495">
        <v>118</v>
      </c>
      <c r="D495">
        <v>179870271</v>
      </c>
      <c r="E495" s="5" t="s">
        <v>143</v>
      </c>
      <c r="F495" s="5" t="s">
        <v>63</v>
      </c>
      <c r="G495" s="5" t="s">
        <v>1353</v>
      </c>
      <c r="H495">
        <v>329969</v>
      </c>
      <c r="I495">
        <v>524</v>
      </c>
      <c r="J495" s="5" t="s">
        <v>19</v>
      </c>
      <c r="K495" s="5" t="s">
        <v>20</v>
      </c>
      <c r="L495">
        <v>28000000</v>
      </c>
      <c r="M495">
        <v>1984</v>
      </c>
      <c r="N495">
        <v>7.6</v>
      </c>
      <c r="O495">
        <f>'CLEAN DATA'!$D495-'CLEAN DATA'!$L495</f>
        <v>151870271</v>
      </c>
    </row>
    <row r="496" spans="1:15" ht="14.25" customHeight="1">
      <c r="A496" s="5" t="s">
        <v>438</v>
      </c>
      <c r="B496">
        <v>220</v>
      </c>
      <c r="C496">
        <v>110</v>
      </c>
      <c r="D496">
        <v>52353636</v>
      </c>
      <c r="E496" s="5" t="s">
        <v>58</v>
      </c>
      <c r="F496" s="5" t="s">
        <v>440</v>
      </c>
      <c r="G496" s="5" t="s">
        <v>1354</v>
      </c>
      <c r="H496">
        <v>209133</v>
      </c>
      <c r="I496">
        <v>962</v>
      </c>
      <c r="J496" s="5" t="s">
        <v>19</v>
      </c>
      <c r="K496" s="5" t="s">
        <v>20</v>
      </c>
      <c r="L496">
        <v>21000000</v>
      </c>
      <c r="M496">
        <v>2001</v>
      </c>
      <c r="N496">
        <v>7.6</v>
      </c>
      <c r="O496">
        <f>'CLEAN DATA'!$D496-'CLEAN DATA'!$L496</f>
        <v>31353636</v>
      </c>
    </row>
    <row r="497" spans="1:15" ht="14.25" customHeight="1">
      <c r="A497" s="5" t="s">
        <v>1196</v>
      </c>
      <c r="B497">
        <v>174</v>
      </c>
      <c r="C497">
        <v>114</v>
      </c>
      <c r="D497">
        <v>41597830</v>
      </c>
      <c r="E497" s="5" t="s">
        <v>505</v>
      </c>
      <c r="F497" s="5" t="s">
        <v>1355</v>
      </c>
      <c r="G497" s="5" t="s">
        <v>1356</v>
      </c>
      <c r="H497">
        <v>102123</v>
      </c>
      <c r="I497">
        <v>660</v>
      </c>
      <c r="J497" s="5" t="s">
        <v>19</v>
      </c>
      <c r="K497" s="5" t="s">
        <v>20</v>
      </c>
      <c r="L497">
        <v>25000000</v>
      </c>
      <c r="M497">
        <v>2002</v>
      </c>
      <c r="N497">
        <v>7.6</v>
      </c>
      <c r="O497">
        <f>'CLEAN DATA'!$D497-'CLEAN DATA'!$L497</f>
        <v>16597830</v>
      </c>
    </row>
    <row r="498" spans="1:15" ht="14.25" customHeight="1">
      <c r="A498" s="5" t="s">
        <v>311</v>
      </c>
      <c r="B498">
        <v>84</v>
      </c>
      <c r="C498">
        <v>137</v>
      </c>
      <c r="D498">
        <v>41895491</v>
      </c>
      <c r="E498" s="5" t="s">
        <v>950</v>
      </c>
      <c r="F498" s="5" t="s">
        <v>853</v>
      </c>
      <c r="G498" s="5" t="s">
        <v>1357</v>
      </c>
      <c r="H498">
        <v>63274</v>
      </c>
      <c r="I498">
        <v>170</v>
      </c>
      <c r="J498" s="5" t="s">
        <v>19</v>
      </c>
      <c r="K498" s="5" t="s">
        <v>20</v>
      </c>
      <c r="L498">
        <v>24000000</v>
      </c>
      <c r="M498">
        <v>1991</v>
      </c>
      <c r="N498">
        <v>7.6</v>
      </c>
      <c r="O498">
        <f>'CLEAN DATA'!$D498-'CLEAN DATA'!$L498</f>
        <v>17895491</v>
      </c>
    </row>
    <row r="499" spans="1:15" ht="14.25" customHeight="1">
      <c r="A499" s="5" t="s">
        <v>1358</v>
      </c>
      <c r="B499">
        <v>129</v>
      </c>
      <c r="C499">
        <v>132</v>
      </c>
      <c r="D499">
        <v>40270895</v>
      </c>
      <c r="E499" s="5" t="s">
        <v>54</v>
      </c>
      <c r="F499" s="5" t="s">
        <v>1359</v>
      </c>
      <c r="G499" s="5" t="s">
        <v>1360</v>
      </c>
      <c r="H499">
        <v>121937</v>
      </c>
      <c r="I499">
        <v>431</v>
      </c>
      <c r="J499" s="5" t="s">
        <v>19</v>
      </c>
      <c r="K499" s="5" t="s">
        <v>20</v>
      </c>
      <c r="L499">
        <v>22000000</v>
      </c>
      <c r="M499">
        <v>2001</v>
      </c>
      <c r="N499">
        <v>7.6</v>
      </c>
      <c r="O499">
        <f>'CLEAN DATA'!$D499-'CLEAN DATA'!$L499</f>
        <v>18270895</v>
      </c>
    </row>
    <row r="500" spans="1:15" ht="14.25" customHeight="1">
      <c r="A500" s="5" t="s">
        <v>1361</v>
      </c>
      <c r="B500">
        <v>151</v>
      </c>
      <c r="C500">
        <v>110</v>
      </c>
      <c r="D500">
        <v>56154094</v>
      </c>
      <c r="E500" s="5" t="s">
        <v>505</v>
      </c>
      <c r="F500" s="5" t="s">
        <v>1362</v>
      </c>
      <c r="G500" s="5" t="s">
        <v>1363</v>
      </c>
      <c r="H500">
        <v>44723</v>
      </c>
      <c r="I500">
        <v>130</v>
      </c>
      <c r="J500" s="5" t="s">
        <v>19</v>
      </c>
      <c r="K500" s="5" t="s">
        <v>155</v>
      </c>
      <c r="L500">
        <v>20000000</v>
      </c>
      <c r="M500">
        <v>2016</v>
      </c>
      <c r="N500">
        <v>7.6</v>
      </c>
      <c r="O500">
        <f>'CLEAN DATA'!$D500-'CLEAN DATA'!$L500</f>
        <v>36154094</v>
      </c>
    </row>
    <row r="501" spans="1:15" ht="14.25" customHeight="1">
      <c r="A501" s="5" t="s">
        <v>287</v>
      </c>
      <c r="B501">
        <v>324</v>
      </c>
      <c r="C501">
        <v>128</v>
      </c>
      <c r="D501">
        <v>31838002</v>
      </c>
      <c r="E501" s="5" t="s">
        <v>35</v>
      </c>
      <c r="F501" s="5" t="s">
        <v>1279</v>
      </c>
      <c r="G501" s="5" t="s">
        <v>1364</v>
      </c>
      <c r="H501">
        <v>136673</v>
      </c>
      <c r="I501">
        <v>281</v>
      </c>
      <c r="J501" s="5" t="s">
        <v>19</v>
      </c>
      <c r="K501" s="5" t="s">
        <v>20</v>
      </c>
      <c r="L501">
        <v>20000000</v>
      </c>
      <c r="M501">
        <v>2008</v>
      </c>
      <c r="N501">
        <v>7.6</v>
      </c>
      <c r="O501">
        <f>'CLEAN DATA'!$D501-'CLEAN DATA'!$L501</f>
        <v>11838002</v>
      </c>
    </row>
    <row r="502" spans="1:15" ht="14.25" customHeight="1">
      <c r="A502" s="5" t="s">
        <v>1118</v>
      </c>
      <c r="B502">
        <v>174</v>
      </c>
      <c r="C502">
        <v>113</v>
      </c>
      <c r="D502">
        <v>27277055</v>
      </c>
      <c r="E502" s="5" t="s">
        <v>1365</v>
      </c>
      <c r="F502" s="5" t="s">
        <v>1366</v>
      </c>
      <c r="G502" s="5" t="s">
        <v>1367</v>
      </c>
      <c r="H502">
        <v>143137</v>
      </c>
      <c r="I502">
        <v>602</v>
      </c>
      <c r="J502" s="5" t="s">
        <v>19</v>
      </c>
      <c r="K502" s="5" t="s">
        <v>155</v>
      </c>
      <c r="L502">
        <v>20000000</v>
      </c>
      <c r="M502">
        <v>2000</v>
      </c>
      <c r="N502">
        <v>7.6</v>
      </c>
      <c r="O502">
        <f>'CLEAN DATA'!$D502-'CLEAN DATA'!$L502</f>
        <v>7277055</v>
      </c>
    </row>
    <row r="503" spans="1:15" ht="14.25" customHeight="1">
      <c r="A503" s="5" t="s">
        <v>903</v>
      </c>
      <c r="B503">
        <v>201</v>
      </c>
      <c r="C503">
        <v>128</v>
      </c>
      <c r="D503">
        <v>15797907</v>
      </c>
      <c r="E503" s="5" t="s">
        <v>54</v>
      </c>
      <c r="F503" s="5" t="s">
        <v>1368</v>
      </c>
      <c r="G503" s="5" t="s">
        <v>1369</v>
      </c>
      <c r="H503">
        <v>68119</v>
      </c>
      <c r="I503">
        <v>230</v>
      </c>
      <c r="J503" s="5" t="s">
        <v>1370</v>
      </c>
      <c r="K503" s="5" t="s">
        <v>20</v>
      </c>
      <c r="L503">
        <v>20000000</v>
      </c>
      <c r="M503">
        <v>2007</v>
      </c>
      <c r="N503">
        <v>7.6</v>
      </c>
      <c r="O503">
        <f>'CLEAN DATA'!$D503-'CLEAN DATA'!$L503</f>
        <v>-4202093</v>
      </c>
    </row>
    <row r="504" spans="1:15" ht="14.25" customHeight="1">
      <c r="A504" s="5" t="s">
        <v>1371</v>
      </c>
      <c r="B504">
        <v>252</v>
      </c>
      <c r="C504">
        <v>131</v>
      </c>
      <c r="D504">
        <v>21483154</v>
      </c>
      <c r="E504" s="5" t="s">
        <v>141</v>
      </c>
      <c r="F504" s="5" t="s">
        <v>1372</v>
      </c>
      <c r="G504" s="5" t="s">
        <v>1373</v>
      </c>
      <c r="H504">
        <v>98741</v>
      </c>
      <c r="I504">
        <v>236</v>
      </c>
      <c r="J504" s="5" t="s">
        <v>19</v>
      </c>
      <c r="K504" s="5" t="s">
        <v>20</v>
      </c>
      <c r="L504">
        <v>19000000</v>
      </c>
      <c r="M504">
        <v>2013</v>
      </c>
      <c r="N504">
        <v>7.6</v>
      </c>
      <c r="O504">
        <f>'CLEAN DATA'!$D504-'CLEAN DATA'!$L504</f>
        <v>2483154</v>
      </c>
    </row>
    <row r="505" spans="1:15" ht="14.25" customHeight="1">
      <c r="A505" s="5" t="s">
        <v>401</v>
      </c>
      <c r="B505">
        <v>279</v>
      </c>
      <c r="C505">
        <v>111</v>
      </c>
      <c r="D505">
        <v>31471430</v>
      </c>
      <c r="E505" s="5" t="s">
        <v>567</v>
      </c>
      <c r="F505" s="5" t="s">
        <v>1374</v>
      </c>
      <c r="G505" s="5" t="s">
        <v>1375</v>
      </c>
      <c r="H505">
        <v>83374</v>
      </c>
      <c r="I505">
        <v>828</v>
      </c>
      <c r="J505" s="5" t="s">
        <v>19</v>
      </c>
      <c r="K505" s="5" t="s">
        <v>20</v>
      </c>
      <c r="L505">
        <v>15000000</v>
      </c>
      <c r="M505">
        <v>2006</v>
      </c>
      <c r="N505">
        <v>7.6</v>
      </c>
      <c r="O505">
        <f>'CLEAN DATA'!$D505-'CLEAN DATA'!$L505</f>
        <v>16471430</v>
      </c>
    </row>
    <row r="506" spans="1:15" ht="14.25" customHeight="1">
      <c r="A506" s="5" t="s">
        <v>374</v>
      </c>
      <c r="B506">
        <v>450</v>
      </c>
      <c r="C506">
        <v>94</v>
      </c>
      <c r="D506">
        <v>18329466</v>
      </c>
      <c r="E506" s="5" t="s">
        <v>1376</v>
      </c>
      <c r="F506" s="5" t="s">
        <v>1279</v>
      </c>
      <c r="G506" s="5" t="s">
        <v>1377</v>
      </c>
      <c r="H506">
        <v>279179</v>
      </c>
      <c r="I506">
        <v>440</v>
      </c>
      <c r="J506" s="5" t="s">
        <v>19</v>
      </c>
      <c r="K506" s="5" t="s">
        <v>20</v>
      </c>
      <c r="L506">
        <v>18000000</v>
      </c>
      <c r="M506">
        <v>2010</v>
      </c>
      <c r="N506">
        <v>7.6</v>
      </c>
      <c r="O506">
        <f>'CLEAN DATA'!$D506-'CLEAN DATA'!$L506</f>
        <v>329466</v>
      </c>
    </row>
    <row r="507" spans="1:15" ht="14.25" customHeight="1">
      <c r="A507" s="5" t="s">
        <v>1378</v>
      </c>
      <c r="B507">
        <v>256</v>
      </c>
      <c r="C507">
        <v>119</v>
      </c>
      <c r="D507">
        <v>121463226</v>
      </c>
      <c r="E507" s="5" t="s">
        <v>674</v>
      </c>
      <c r="F507" s="5" t="s">
        <v>444</v>
      </c>
      <c r="G507" s="5" t="s">
        <v>1379</v>
      </c>
      <c r="H507">
        <v>422606</v>
      </c>
      <c r="I507">
        <v>555</v>
      </c>
      <c r="J507" s="5" t="s">
        <v>19</v>
      </c>
      <c r="K507" s="5" t="s">
        <v>20</v>
      </c>
      <c r="L507">
        <v>20000000</v>
      </c>
      <c r="M507">
        <v>2007</v>
      </c>
      <c r="N507">
        <v>7.6</v>
      </c>
      <c r="O507">
        <f>'CLEAN DATA'!$D507-'CLEAN DATA'!$L507</f>
        <v>101463226</v>
      </c>
    </row>
    <row r="508" spans="1:15" ht="14.25" customHeight="1">
      <c r="A508" s="5" t="s">
        <v>473</v>
      </c>
      <c r="B508">
        <v>239</v>
      </c>
      <c r="C508">
        <v>101</v>
      </c>
      <c r="D508">
        <v>96471845</v>
      </c>
      <c r="E508" s="5" t="s">
        <v>1380</v>
      </c>
      <c r="F508" s="5" t="s">
        <v>1381</v>
      </c>
      <c r="G508" s="5" t="s">
        <v>1382</v>
      </c>
      <c r="H508">
        <v>268581</v>
      </c>
      <c r="I508">
        <v>1109</v>
      </c>
      <c r="J508" s="5" t="s">
        <v>19</v>
      </c>
      <c r="K508" s="5" t="s">
        <v>20</v>
      </c>
      <c r="L508">
        <v>17000000</v>
      </c>
      <c r="M508">
        <v>2001</v>
      </c>
      <c r="N508">
        <v>7.6</v>
      </c>
      <c r="O508">
        <f>'CLEAN DATA'!$D508-'CLEAN DATA'!$L508</f>
        <v>79471845</v>
      </c>
    </row>
    <row r="509" spans="1:15" ht="14.25" customHeight="1">
      <c r="A509" s="5" t="s">
        <v>1383</v>
      </c>
      <c r="B509">
        <v>236</v>
      </c>
      <c r="C509">
        <v>110</v>
      </c>
      <c r="D509">
        <v>39825798</v>
      </c>
      <c r="E509" s="5" t="s">
        <v>1384</v>
      </c>
      <c r="F509" s="5" t="s">
        <v>1113</v>
      </c>
      <c r="G509" s="5" t="s">
        <v>1385</v>
      </c>
      <c r="H509">
        <v>295375</v>
      </c>
      <c r="I509">
        <v>645</v>
      </c>
      <c r="J509" s="5" t="s">
        <v>19</v>
      </c>
      <c r="K509" s="5" t="s">
        <v>20</v>
      </c>
      <c r="L509">
        <v>16000000</v>
      </c>
      <c r="M509">
        <v>2006</v>
      </c>
      <c r="N509">
        <v>7.6</v>
      </c>
      <c r="O509">
        <f>'CLEAN DATA'!$D509-'CLEAN DATA'!$L509</f>
        <v>23825798</v>
      </c>
    </row>
    <row r="510" spans="1:15" ht="14.25" customHeight="1">
      <c r="A510" s="5" t="s">
        <v>1383</v>
      </c>
      <c r="B510">
        <v>236</v>
      </c>
      <c r="C510">
        <v>110</v>
      </c>
      <c r="D510">
        <v>39825798</v>
      </c>
      <c r="E510" s="5" t="s">
        <v>1384</v>
      </c>
      <c r="F510" s="5" t="s">
        <v>1113</v>
      </c>
      <c r="G510" s="5" t="s">
        <v>1385</v>
      </c>
      <c r="H510">
        <v>295375</v>
      </c>
      <c r="I510">
        <v>645</v>
      </c>
      <c r="J510" s="5" t="s">
        <v>19</v>
      </c>
      <c r="K510" s="5" t="s">
        <v>20</v>
      </c>
      <c r="L510">
        <v>16000000</v>
      </c>
      <c r="M510">
        <v>2006</v>
      </c>
      <c r="N510">
        <v>7.6</v>
      </c>
      <c r="O510">
        <f>'CLEAN DATA'!$D510-'CLEAN DATA'!$L510</f>
        <v>23825798</v>
      </c>
    </row>
    <row r="511" spans="1:15" ht="14.25" customHeight="1">
      <c r="A511" s="5" t="s">
        <v>1386</v>
      </c>
      <c r="B511">
        <v>158</v>
      </c>
      <c r="C511">
        <v>126</v>
      </c>
      <c r="D511">
        <v>13005485</v>
      </c>
      <c r="E511" s="5" t="s">
        <v>54</v>
      </c>
      <c r="F511" s="5" t="s">
        <v>1387</v>
      </c>
      <c r="G511" s="5" t="s">
        <v>1388</v>
      </c>
      <c r="H511">
        <v>56665</v>
      </c>
      <c r="I511">
        <v>469</v>
      </c>
      <c r="J511" s="5" t="s">
        <v>19</v>
      </c>
      <c r="K511" s="5" t="s">
        <v>20</v>
      </c>
      <c r="L511">
        <v>15000000</v>
      </c>
      <c r="M511">
        <v>2003</v>
      </c>
      <c r="N511">
        <v>7.6</v>
      </c>
      <c r="O511">
        <f>'CLEAN DATA'!$D511-'CLEAN DATA'!$L511</f>
        <v>-1994515</v>
      </c>
    </row>
    <row r="512" spans="1:15" ht="14.25" customHeight="1">
      <c r="A512" s="5" t="s">
        <v>466</v>
      </c>
      <c r="B512">
        <v>114</v>
      </c>
      <c r="C512">
        <v>89</v>
      </c>
      <c r="D512">
        <v>92823600</v>
      </c>
      <c r="E512" s="5" t="s">
        <v>603</v>
      </c>
      <c r="F512" s="5" t="s">
        <v>1389</v>
      </c>
      <c r="G512" s="5" t="s">
        <v>1390</v>
      </c>
      <c r="H512">
        <v>149108</v>
      </c>
      <c r="I512">
        <v>273</v>
      </c>
      <c r="J512" s="5" t="s">
        <v>19</v>
      </c>
      <c r="K512" s="5" t="s">
        <v>20</v>
      </c>
      <c r="L512">
        <v>16000000</v>
      </c>
      <c r="M512">
        <v>1989</v>
      </c>
      <c r="N512">
        <v>7.6</v>
      </c>
      <c r="O512">
        <f>'CLEAN DATA'!$D512-'CLEAN DATA'!$L512</f>
        <v>76823600</v>
      </c>
    </row>
    <row r="513" spans="1:15" ht="14.25" hidden="1" customHeight="1">
      <c r="A513" s="5" t="s">
        <v>499</v>
      </c>
      <c r="B513">
        <v>64</v>
      </c>
      <c r="C513">
        <v>88</v>
      </c>
      <c r="D513">
        <v>14792779</v>
      </c>
      <c r="E513" s="5" t="s">
        <v>674</v>
      </c>
      <c r="F513" s="5" t="s">
        <v>1391</v>
      </c>
      <c r="G513" s="5" t="s">
        <v>1392</v>
      </c>
      <c r="H513">
        <v>24256</v>
      </c>
      <c r="I513">
        <v>91</v>
      </c>
      <c r="J513" s="5" t="s">
        <v>19</v>
      </c>
      <c r="K513" s="5" t="s">
        <v>20</v>
      </c>
      <c r="L513">
        <v>16000000</v>
      </c>
      <c r="M513">
        <v>1987</v>
      </c>
      <c r="N513">
        <v>7.6</v>
      </c>
      <c r="O513">
        <f>'CLEAN DATA'!$D513-'CLEAN DATA'!$L513</f>
        <v>-1207221</v>
      </c>
    </row>
    <row r="514" spans="1:15" ht="14.25" customHeight="1">
      <c r="A514" s="5" t="s">
        <v>728</v>
      </c>
      <c r="B514">
        <v>112</v>
      </c>
      <c r="C514">
        <v>126</v>
      </c>
      <c r="D514">
        <v>30226144</v>
      </c>
      <c r="E514" s="5" t="s">
        <v>326</v>
      </c>
      <c r="F514" s="5" t="s">
        <v>728</v>
      </c>
      <c r="G514" s="5" t="s">
        <v>1393</v>
      </c>
      <c r="H514">
        <v>47626</v>
      </c>
      <c r="I514">
        <v>118</v>
      </c>
      <c r="J514" s="5" t="s">
        <v>19</v>
      </c>
      <c r="K514" s="5" t="s">
        <v>20</v>
      </c>
      <c r="L514">
        <v>15000000</v>
      </c>
      <c r="M514">
        <v>2007</v>
      </c>
      <c r="N514">
        <v>7.6</v>
      </c>
      <c r="O514">
        <f>'CLEAN DATA'!$D514-'CLEAN DATA'!$L514</f>
        <v>15226144</v>
      </c>
    </row>
    <row r="515" spans="1:15" ht="14.25" customHeight="1">
      <c r="A515" s="5" t="s">
        <v>1394</v>
      </c>
      <c r="B515">
        <v>388</v>
      </c>
      <c r="C515">
        <v>131</v>
      </c>
      <c r="D515">
        <v>15700000</v>
      </c>
      <c r="E515" s="5" t="s">
        <v>1395</v>
      </c>
      <c r="F515" s="5" t="s">
        <v>1331</v>
      </c>
      <c r="G515" s="5" t="s">
        <v>1396</v>
      </c>
      <c r="H515">
        <v>332065</v>
      </c>
      <c r="I515">
        <v>876</v>
      </c>
      <c r="J515" s="5" t="s">
        <v>19</v>
      </c>
      <c r="K515" s="5" t="s">
        <v>20</v>
      </c>
      <c r="L515">
        <v>15000000</v>
      </c>
      <c r="M515">
        <v>2008</v>
      </c>
      <c r="N515">
        <v>7.6</v>
      </c>
      <c r="O515">
        <f>'CLEAN DATA'!$D515-'CLEAN DATA'!$L515</f>
        <v>700000</v>
      </c>
    </row>
    <row r="516" spans="1:15" ht="14.25" customHeight="1">
      <c r="A516" s="5" t="s">
        <v>934</v>
      </c>
      <c r="B516">
        <v>223</v>
      </c>
      <c r="C516">
        <v>103</v>
      </c>
      <c r="D516">
        <v>4235837</v>
      </c>
      <c r="E516" s="5" t="s">
        <v>1397</v>
      </c>
      <c r="F516" s="5" t="s">
        <v>316</v>
      </c>
      <c r="G516" s="5" t="s">
        <v>1398</v>
      </c>
      <c r="H516">
        <v>175962</v>
      </c>
      <c r="I516">
        <v>336</v>
      </c>
      <c r="J516" s="5" t="s">
        <v>19</v>
      </c>
      <c r="K516" s="5" t="s">
        <v>20</v>
      </c>
      <c r="L516">
        <v>15000000</v>
      </c>
      <c r="M516">
        <v>2005</v>
      </c>
      <c r="N516">
        <v>7.6</v>
      </c>
      <c r="O516">
        <f>'CLEAN DATA'!$D516-'CLEAN DATA'!$L516</f>
        <v>-10764163</v>
      </c>
    </row>
    <row r="517" spans="1:15" ht="14.25" customHeight="1">
      <c r="A517" s="5" t="s">
        <v>1399</v>
      </c>
      <c r="B517">
        <v>251</v>
      </c>
      <c r="C517">
        <v>137</v>
      </c>
      <c r="D517">
        <v>5459824</v>
      </c>
      <c r="E517" s="5" t="s">
        <v>505</v>
      </c>
      <c r="F517" s="5" t="s">
        <v>260</v>
      </c>
      <c r="G517" s="5" t="s">
        <v>1400</v>
      </c>
      <c r="H517">
        <v>92781</v>
      </c>
      <c r="I517">
        <v>320</v>
      </c>
      <c r="J517" s="5" t="s">
        <v>19</v>
      </c>
      <c r="K517" s="5" t="s">
        <v>20</v>
      </c>
      <c r="L517">
        <v>26000000</v>
      </c>
      <c r="M517">
        <v>2006</v>
      </c>
      <c r="N517">
        <v>7.6</v>
      </c>
      <c r="O517">
        <f>'CLEAN DATA'!$D517-'CLEAN DATA'!$L517</f>
        <v>-20540176</v>
      </c>
    </row>
    <row r="518" spans="1:15" ht="14.25" customHeight="1">
      <c r="A518" s="5" t="s">
        <v>1118</v>
      </c>
      <c r="B518">
        <v>354</v>
      </c>
      <c r="C518">
        <v>98</v>
      </c>
      <c r="D518">
        <v>37707719</v>
      </c>
      <c r="E518" s="5" t="s">
        <v>326</v>
      </c>
      <c r="F518" s="5" t="s">
        <v>1401</v>
      </c>
      <c r="G518" s="5" t="s">
        <v>1402</v>
      </c>
      <c r="H518">
        <v>76094</v>
      </c>
      <c r="I518">
        <v>233</v>
      </c>
      <c r="J518" s="5" t="s">
        <v>19</v>
      </c>
      <c r="K518" s="5" t="s">
        <v>155</v>
      </c>
      <c r="L518">
        <v>12000000</v>
      </c>
      <c r="M518">
        <v>2013</v>
      </c>
      <c r="N518">
        <v>7.6</v>
      </c>
      <c r="O518">
        <f>'CLEAN DATA'!$D518-'CLEAN DATA'!$L518</f>
        <v>25707719</v>
      </c>
    </row>
    <row r="519" spans="1:15" ht="14.25" customHeight="1">
      <c r="A519" s="5" t="s">
        <v>719</v>
      </c>
      <c r="B519">
        <v>248</v>
      </c>
      <c r="C519">
        <v>119</v>
      </c>
      <c r="D519">
        <v>11041228</v>
      </c>
      <c r="E519" s="5" t="s">
        <v>1403</v>
      </c>
      <c r="F519" s="5" t="s">
        <v>1404</v>
      </c>
      <c r="G519" s="5" t="s">
        <v>1405</v>
      </c>
      <c r="H519">
        <v>92295</v>
      </c>
      <c r="I519">
        <v>420</v>
      </c>
      <c r="J519" s="5" t="s">
        <v>723</v>
      </c>
      <c r="K519" s="5" t="s">
        <v>724</v>
      </c>
      <c r="L519">
        <v>100000000</v>
      </c>
      <c r="M519">
        <v>2004</v>
      </c>
      <c r="N519">
        <v>7.6</v>
      </c>
      <c r="O519">
        <f>'CLEAN DATA'!$D519-'CLEAN DATA'!$L519</f>
        <v>-88958772</v>
      </c>
    </row>
    <row r="520" spans="1:15" ht="14.25" customHeight="1">
      <c r="A520" s="5" t="s">
        <v>1406</v>
      </c>
      <c r="B520">
        <v>77</v>
      </c>
      <c r="C520">
        <v>122</v>
      </c>
      <c r="D520">
        <v>39025000</v>
      </c>
      <c r="E520" s="5" t="s">
        <v>16</v>
      </c>
      <c r="F520" s="5" t="s">
        <v>1407</v>
      </c>
      <c r="G520" s="5" t="s">
        <v>1408</v>
      </c>
      <c r="H520">
        <v>73193</v>
      </c>
      <c r="I520">
        <v>190</v>
      </c>
      <c r="J520" s="5" t="s">
        <v>19</v>
      </c>
      <c r="K520" s="5" t="s">
        <v>155</v>
      </c>
      <c r="L520">
        <v>11000000</v>
      </c>
      <c r="M520">
        <v>1995</v>
      </c>
      <c r="N520">
        <v>7.6</v>
      </c>
      <c r="O520">
        <f>'CLEAN DATA'!$D520-'CLEAN DATA'!$L520</f>
        <v>28025000</v>
      </c>
    </row>
    <row r="521" spans="1:15" ht="14.25" customHeight="1">
      <c r="A521" s="5" t="s">
        <v>994</v>
      </c>
      <c r="B521">
        <v>221</v>
      </c>
      <c r="C521">
        <v>88</v>
      </c>
      <c r="D521">
        <v>11501093</v>
      </c>
      <c r="E521" s="5" t="s">
        <v>1409</v>
      </c>
      <c r="F521" s="5" t="s">
        <v>1410</v>
      </c>
      <c r="G521" s="5" t="s">
        <v>1411</v>
      </c>
      <c r="H521">
        <v>128850</v>
      </c>
      <c r="I521">
        <v>604</v>
      </c>
      <c r="J521" s="5" t="s">
        <v>19</v>
      </c>
      <c r="K521" s="5" t="s">
        <v>20</v>
      </c>
      <c r="L521">
        <v>13000000</v>
      </c>
      <c r="M521">
        <v>1992</v>
      </c>
      <c r="N521">
        <v>7.6</v>
      </c>
      <c r="O521">
        <f>'CLEAN DATA'!$D521-'CLEAN DATA'!$L521</f>
        <v>-1498907</v>
      </c>
    </row>
    <row r="522" spans="1:15" ht="14.25" customHeight="1">
      <c r="A522" s="5" t="s">
        <v>1412</v>
      </c>
      <c r="B522">
        <v>61</v>
      </c>
      <c r="C522">
        <v>197</v>
      </c>
      <c r="D522">
        <v>46300000</v>
      </c>
      <c r="E522" s="5" t="s">
        <v>1413</v>
      </c>
      <c r="F522" s="5" t="s">
        <v>1414</v>
      </c>
      <c r="G522" s="5" t="s">
        <v>1415</v>
      </c>
      <c r="H522">
        <v>29323</v>
      </c>
      <c r="I522">
        <v>344</v>
      </c>
      <c r="J522" s="5" t="s">
        <v>19</v>
      </c>
      <c r="K522" s="5" t="s">
        <v>20</v>
      </c>
      <c r="L522">
        <v>9400000</v>
      </c>
      <c r="M522">
        <v>1963</v>
      </c>
      <c r="N522">
        <v>7.6</v>
      </c>
      <c r="O522">
        <f>'CLEAN DATA'!$D522-'CLEAN DATA'!$L522</f>
        <v>36900000</v>
      </c>
    </row>
    <row r="523" spans="1:15" ht="14.25" hidden="1" customHeight="1">
      <c r="A523" s="5" t="s">
        <v>1161</v>
      </c>
      <c r="B523">
        <v>81</v>
      </c>
      <c r="C523">
        <v>121</v>
      </c>
      <c r="D523">
        <v>112935</v>
      </c>
      <c r="E523" s="5" t="s">
        <v>54</v>
      </c>
      <c r="F523" s="5" t="s">
        <v>1416</v>
      </c>
      <c r="G523" s="5" t="s">
        <v>1417</v>
      </c>
      <c r="H523">
        <v>8161</v>
      </c>
      <c r="I523">
        <v>94</v>
      </c>
      <c r="J523" s="5" t="s">
        <v>19</v>
      </c>
      <c r="K523" s="5" t="s">
        <v>155</v>
      </c>
      <c r="L523">
        <v>9000000</v>
      </c>
      <c r="M523">
        <v>2002</v>
      </c>
      <c r="N523">
        <v>7.6</v>
      </c>
      <c r="O523">
        <f>'CLEAN DATA'!$D523-'CLEAN DATA'!$L523</f>
        <v>-8887065</v>
      </c>
    </row>
    <row r="524" spans="1:15" ht="14.25" customHeight="1">
      <c r="A524" s="5" t="s">
        <v>374</v>
      </c>
      <c r="B524">
        <v>224</v>
      </c>
      <c r="C524">
        <v>113</v>
      </c>
      <c r="D524">
        <v>45063889</v>
      </c>
      <c r="E524" s="5" t="s">
        <v>1418</v>
      </c>
      <c r="F524" s="5" t="s">
        <v>1419</v>
      </c>
      <c r="G524" s="5" t="s">
        <v>1420</v>
      </c>
      <c r="H524">
        <v>297250</v>
      </c>
      <c r="I524">
        <v>1441</v>
      </c>
      <c r="J524" s="5" t="s">
        <v>19</v>
      </c>
      <c r="K524" s="5" t="s">
        <v>155</v>
      </c>
      <c r="L524">
        <v>8000000</v>
      </c>
      <c r="M524">
        <v>2002</v>
      </c>
      <c r="N524">
        <v>7.6</v>
      </c>
      <c r="O524">
        <f>'CLEAN DATA'!$D524-'CLEAN DATA'!$L524</f>
        <v>37063889</v>
      </c>
    </row>
    <row r="525" spans="1:15" ht="14.25" customHeight="1">
      <c r="A525" s="5" t="s">
        <v>1421</v>
      </c>
      <c r="B525">
        <v>53</v>
      </c>
      <c r="C525">
        <v>112</v>
      </c>
      <c r="D525">
        <v>36500000</v>
      </c>
      <c r="E525" s="5" t="s">
        <v>71</v>
      </c>
      <c r="F525" s="5" t="s">
        <v>43</v>
      </c>
      <c r="G525" s="5" t="s">
        <v>1422</v>
      </c>
      <c r="H525">
        <v>87090</v>
      </c>
      <c r="I525">
        <v>142</v>
      </c>
      <c r="J525" s="5" t="s">
        <v>19</v>
      </c>
      <c r="K525" s="5" t="s">
        <v>20</v>
      </c>
      <c r="L525">
        <v>8000000</v>
      </c>
      <c r="M525">
        <v>1979</v>
      </c>
      <c r="N525">
        <v>7.6</v>
      </c>
      <c r="O525">
        <f>'CLEAN DATA'!$D525-'CLEAN DATA'!$L525</f>
        <v>28500000</v>
      </c>
    </row>
    <row r="526" spans="1:15" ht="14.25" customHeight="1">
      <c r="A526" s="5" t="s">
        <v>1423</v>
      </c>
      <c r="B526">
        <v>288</v>
      </c>
      <c r="C526">
        <v>102</v>
      </c>
      <c r="D526">
        <v>15047419</v>
      </c>
      <c r="E526" s="5" t="s">
        <v>16</v>
      </c>
      <c r="F526" s="5" t="s">
        <v>26</v>
      </c>
      <c r="G526" s="5" t="s">
        <v>1424</v>
      </c>
      <c r="H526">
        <v>357275</v>
      </c>
      <c r="I526">
        <v>1061</v>
      </c>
      <c r="J526" s="5" t="s">
        <v>19</v>
      </c>
      <c r="K526" s="5" t="s">
        <v>20</v>
      </c>
      <c r="L526">
        <v>7000000</v>
      </c>
      <c r="M526">
        <v>2000</v>
      </c>
      <c r="N526">
        <v>7.6</v>
      </c>
      <c r="O526">
        <f>'CLEAN DATA'!$D526-'CLEAN DATA'!$L526</f>
        <v>8047419</v>
      </c>
    </row>
    <row r="527" spans="1:15" ht="14.25" customHeight="1">
      <c r="A527" s="5" t="s">
        <v>1425</v>
      </c>
      <c r="B527">
        <v>239</v>
      </c>
      <c r="C527">
        <v>92</v>
      </c>
      <c r="D527">
        <v>24792061</v>
      </c>
      <c r="E527" s="5" t="s">
        <v>58</v>
      </c>
      <c r="F527" s="5" t="s">
        <v>166</v>
      </c>
      <c r="G527" s="5" t="s">
        <v>1426</v>
      </c>
      <c r="H527">
        <v>191998</v>
      </c>
      <c r="I527">
        <v>323</v>
      </c>
      <c r="J527" s="5" t="s">
        <v>19</v>
      </c>
      <c r="K527" s="5" t="s">
        <v>20</v>
      </c>
      <c r="L527">
        <v>6500000</v>
      </c>
      <c r="M527">
        <v>2005</v>
      </c>
      <c r="N527">
        <v>7.6</v>
      </c>
      <c r="O527">
        <f>'CLEAN DATA'!$D527-'CLEAN DATA'!$L527</f>
        <v>18292061</v>
      </c>
    </row>
    <row r="528" spans="1:15" ht="14.25" customHeight="1">
      <c r="A528" s="5" t="s">
        <v>1427</v>
      </c>
      <c r="B528">
        <v>83</v>
      </c>
      <c r="C528">
        <v>121</v>
      </c>
      <c r="D528">
        <v>40158000</v>
      </c>
      <c r="E528" s="5" t="s">
        <v>818</v>
      </c>
      <c r="F528" s="5" t="s">
        <v>552</v>
      </c>
      <c r="G528" s="5" t="s">
        <v>1428</v>
      </c>
      <c r="H528">
        <v>63931</v>
      </c>
      <c r="I528">
        <v>241</v>
      </c>
      <c r="J528" s="5" t="s">
        <v>19</v>
      </c>
      <c r="K528" s="5" t="s">
        <v>52</v>
      </c>
      <c r="L528">
        <v>7000000</v>
      </c>
      <c r="M528">
        <v>1993</v>
      </c>
      <c r="N528">
        <v>7.6</v>
      </c>
      <c r="O528">
        <f>'CLEAN DATA'!$D528-'CLEAN DATA'!$L528</f>
        <v>33158000</v>
      </c>
    </row>
    <row r="529" spans="1:15" ht="14.25" customHeight="1">
      <c r="A529" s="5" t="s">
        <v>1429</v>
      </c>
      <c r="B529">
        <v>281</v>
      </c>
      <c r="C529">
        <v>99</v>
      </c>
      <c r="D529">
        <v>9166863</v>
      </c>
      <c r="E529" s="5" t="s">
        <v>505</v>
      </c>
      <c r="F529" s="5" t="s">
        <v>608</v>
      </c>
      <c r="G529" s="5" t="s">
        <v>1430</v>
      </c>
      <c r="H529">
        <v>83182</v>
      </c>
      <c r="I529">
        <v>247</v>
      </c>
      <c r="J529" s="5" t="s">
        <v>19</v>
      </c>
      <c r="K529" s="5" t="s">
        <v>20</v>
      </c>
      <c r="L529">
        <v>7000000</v>
      </c>
      <c r="M529">
        <v>2009</v>
      </c>
      <c r="N529">
        <v>7.6</v>
      </c>
      <c r="O529">
        <f>'CLEAN DATA'!$D529-'CLEAN DATA'!$L529</f>
        <v>2166863</v>
      </c>
    </row>
    <row r="530" spans="1:15" ht="14.25" customHeight="1">
      <c r="A530" s="5" t="s">
        <v>70</v>
      </c>
      <c r="B530">
        <v>114</v>
      </c>
      <c r="C530">
        <v>164</v>
      </c>
      <c r="D530">
        <v>8373585</v>
      </c>
      <c r="E530" s="5" t="s">
        <v>54</v>
      </c>
      <c r="F530" s="5" t="s">
        <v>61</v>
      </c>
      <c r="G530" s="5" t="s">
        <v>1431</v>
      </c>
      <c r="H530">
        <v>39680</v>
      </c>
      <c r="I530">
        <v>308</v>
      </c>
      <c r="J530" s="5" t="s">
        <v>19</v>
      </c>
      <c r="K530" s="5" t="s">
        <v>20</v>
      </c>
      <c r="L530">
        <v>7000000</v>
      </c>
      <c r="M530">
        <v>1988</v>
      </c>
      <c r="N530">
        <v>7.6</v>
      </c>
      <c r="O530">
        <f>'CLEAN DATA'!$D530-'CLEAN DATA'!$L530</f>
        <v>1373585</v>
      </c>
    </row>
    <row r="531" spans="1:15" ht="14.25" customHeight="1">
      <c r="A531" s="5" t="s">
        <v>606</v>
      </c>
      <c r="B531">
        <v>145</v>
      </c>
      <c r="C531">
        <v>98</v>
      </c>
      <c r="D531">
        <v>449558</v>
      </c>
      <c r="E531" s="5" t="s">
        <v>265</v>
      </c>
      <c r="F531" s="5" t="s">
        <v>1223</v>
      </c>
      <c r="G531" s="5" t="s">
        <v>1432</v>
      </c>
      <c r="H531">
        <v>32307</v>
      </c>
      <c r="I531">
        <v>75</v>
      </c>
      <c r="J531" s="5" t="s">
        <v>19</v>
      </c>
      <c r="K531" s="5" t="s">
        <v>155</v>
      </c>
      <c r="L531">
        <v>10000000</v>
      </c>
      <c r="M531">
        <v>2009</v>
      </c>
      <c r="N531">
        <v>7.6</v>
      </c>
      <c r="O531">
        <f>'CLEAN DATA'!$D531-'CLEAN DATA'!$L531</f>
        <v>-9550442</v>
      </c>
    </row>
    <row r="532" spans="1:15" ht="14.25" customHeight="1">
      <c r="A532" s="5" t="s">
        <v>1433</v>
      </c>
      <c r="B532">
        <v>120</v>
      </c>
      <c r="C532">
        <v>152</v>
      </c>
      <c r="D532">
        <v>43650000</v>
      </c>
      <c r="E532" s="5" t="s">
        <v>1434</v>
      </c>
      <c r="F532" s="5" t="s">
        <v>1435</v>
      </c>
      <c r="G532" s="5" t="s">
        <v>1436</v>
      </c>
      <c r="H532">
        <v>71919</v>
      </c>
      <c r="I532">
        <v>316</v>
      </c>
      <c r="J532" s="5" t="s">
        <v>19</v>
      </c>
      <c r="K532" s="5" t="s">
        <v>20</v>
      </c>
      <c r="L532">
        <v>6000000</v>
      </c>
      <c r="M532">
        <v>1961</v>
      </c>
      <c r="N532">
        <v>7.6</v>
      </c>
      <c r="O532">
        <f>'CLEAN DATA'!$D532-'CLEAN DATA'!$L532</f>
        <v>37650000</v>
      </c>
    </row>
    <row r="533" spans="1:15" ht="14.25" customHeight="1">
      <c r="A533" s="5" t="s">
        <v>462</v>
      </c>
      <c r="B533">
        <v>284</v>
      </c>
      <c r="C533">
        <v>100</v>
      </c>
      <c r="D533">
        <v>1196752</v>
      </c>
      <c r="E533" s="5" t="s">
        <v>126</v>
      </c>
      <c r="F533" s="5" t="s">
        <v>1437</v>
      </c>
      <c r="G533" s="5" t="s">
        <v>1438</v>
      </c>
      <c r="H533">
        <v>79353</v>
      </c>
      <c r="I533">
        <v>121</v>
      </c>
      <c r="J533" s="5" t="s">
        <v>1439</v>
      </c>
      <c r="K533" s="5" t="s">
        <v>1440</v>
      </c>
      <c r="L533">
        <v>30300000</v>
      </c>
      <c r="M533">
        <v>2011</v>
      </c>
      <c r="N533">
        <v>7.6</v>
      </c>
      <c r="O533">
        <f>'CLEAN DATA'!$D533-'CLEAN DATA'!$L533</f>
        <v>-29103248</v>
      </c>
    </row>
    <row r="534" spans="1:15" ht="14.25" hidden="1" customHeight="1">
      <c r="A534" s="5" t="s">
        <v>1441</v>
      </c>
      <c r="B534">
        <v>47</v>
      </c>
      <c r="C534">
        <v>98</v>
      </c>
      <c r="D534">
        <v>795126</v>
      </c>
      <c r="E534" s="5" t="s">
        <v>1442</v>
      </c>
      <c r="F534" s="5" t="s">
        <v>305</v>
      </c>
      <c r="G534" s="5" t="s">
        <v>1443</v>
      </c>
      <c r="H534">
        <v>4976</v>
      </c>
      <c r="I534">
        <v>52</v>
      </c>
      <c r="J534" s="5" t="s">
        <v>19</v>
      </c>
      <c r="K534" s="5" t="s">
        <v>365</v>
      </c>
      <c r="L534">
        <v>6000000</v>
      </c>
      <c r="M534">
        <v>2004</v>
      </c>
      <c r="N534">
        <v>7.6</v>
      </c>
      <c r="O534">
        <f>'CLEAN DATA'!$D534-'CLEAN DATA'!$L534</f>
        <v>-5204874</v>
      </c>
    </row>
    <row r="535" spans="1:15" ht="14.25" hidden="1" customHeight="1">
      <c r="A535" s="5" t="s">
        <v>1444</v>
      </c>
      <c r="B535">
        <v>41</v>
      </c>
      <c r="C535">
        <v>115</v>
      </c>
      <c r="D535">
        <v>44456509</v>
      </c>
      <c r="E535" s="5" t="s">
        <v>58</v>
      </c>
      <c r="F535" s="5" t="s">
        <v>1444</v>
      </c>
      <c r="G535" s="5" t="s">
        <v>1445</v>
      </c>
      <c r="H535">
        <v>22105</v>
      </c>
      <c r="I535">
        <v>81</v>
      </c>
      <c r="J535" s="5" t="s">
        <v>356</v>
      </c>
      <c r="K535" s="5" t="s">
        <v>514</v>
      </c>
      <c r="L535">
        <v>5000000</v>
      </c>
      <c r="M535">
        <v>2013</v>
      </c>
      <c r="N535">
        <v>7.6</v>
      </c>
      <c r="O535">
        <f>'CLEAN DATA'!$D535-'CLEAN DATA'!$L535</f>
        <v>39456509</v>
      </c>
    </row>
    <row r="536" spans="1:15" ht="14.25" hidden="1" customHeight="1">
      <c r="A536" s="5" t="s">
        <v>1446</v>
      </c>
      <c r="B536">
        <v>68</v>
      </c>
      <c r="C536">
        <v>135</v>
      </c>
      <c r="D536">
        <v>13269963</v>
      </c>
      <c r="E536" s="5" t="s">
        <v>230</v>
      </c>
      <c r="F536" s="5" t="s">
        <v>90</v>
      </c>
      <c r="G536" s="5" t="s">
        <v>1447</v>
      </c>
      <c r="H536">
        <v>23202</v>
      </c>
      <c r="I536">
        <v>173</v>
      </c>
      <c r="J536" s="5" t="s">
        <v>19</v>
      </c>
      <c r="K536" s="5" t="s">
        <v>20</v>
      </c>
      <c r="L536">
        <v>5000000</v>
      </c>
      <c r="M536">
        <v>1996</v>
      </c>
      <c r="N536">
        <v>7.6</v>
      </c>
      <c r="O536">
        <f>'CLEAN DATA'!$D536-'CLEAN DATA'!$L536</f>
        <v>8269963</v>
      </c>
    </row>
    <row r="537" spans="1:15" ht="14.25" customHeight="1">
      <c r="A537" s="5" t="s">
        <v>1448</v>
      </c>
      <c r="B537">
        <v>149</v>
      </c>
      <c r="C537">
        <v>101</v>
      </c>
      <c r="D537">
        <v>20772796</v>
      </c>
      <c r="E537" s="5" t="s">
        <v>175</v>
      </c>
      <c r="F537" s="5" t="s">
        <v>1449</v>
      </c>
      <c r="G537" s="5" t="s">
        <v>1450</v>
      </c>
      <c r="H537">
        <v>34232</v>
      </c>
      <c r="I537">
        <v>346</v>
      </c>
      <c r="J537" s="5" t="s">
        <v>19</v>
      </c>
      <c r="K537" s="5" t="s">
        <v>52</v>
      </c>
      <c r="L537">
        <v>6000000</v>
      </c>
      <c r="M537">
        <v>2002</v>
      </c>
      <c r="N537">
        <v>7.6</v>
      </c>
      <c r="O537">
        <f>'CLEAN DATA'!$D537-'CLEAN DATA'!$L537</f>
        <v>14772796</v>
      </c>
    </row>
    <row r="538" spans="1:15" ht="14.25" customHeight="1">
      <c r="A538" s="5" t="s">
        <v>1451</v>
      </c>
      <c r="B538">
        <v>123</v>
      </c>
      <c r="C538">
        <v>111</v>
      </c>
      <c r="D538">
        <v>31968347</v>
      </c>
      <c r="E538" s="5" t="s">
        <v>505</v>
      </c>
      <c r="F538" s="5" t="s">
        <v>1126</v>
      </c>
      <c r="G538" s="5" t="s">
        <v>1452</v>
      </c>
      <c r="H538">
        <v>93894</v>
      </c>
      <c r="I538">
        <v>286</v>
      </c>
      <c r="J538" s="5" t="s">
        <v>19</v>
      </c>
      <c r="K538" s="5" t="s">
        <v>20</v>
      </c>
      <c r="L538">
        <v>3600000</v>
      </c>
      <c r="M538">
        <v>1995</v>
      </c>
      <c r="N538">
        <v>7.6</v>
      </c>
      <c r="O538">
        <f>'CLEAN DATA'!$D538-'CLEAN DATA'!$L538</f>
        <v>28368347</v>
      </c>
    </row>
    <row r="539" spans="1:15" ht="14.25" hidden="1" customHeight="1">
      <c r="A539" s="5" t="s">
        <v>1453</v>
      </c>
      <c r="B539">
        <v>50</v>
      </c>
      <c r="C539">
        <v>84</v>
      </c>
      <c r="D539">
        <v>2892582</v>
      </c>
      <c r="E539" s="5" t="s">
        <v>674</v>
      </c>
      <c r="F539" s="5" t="s">
        <v>1454</v>
      </c>
      <c r="G539" s="5" t="s">
        <v>1455</v>
      </c>
      <c r="H539">
        <v>22697</v>
      </c>
      <c r="I539">
        <v>202</v>
      </c>
      <c r="J539" s="5" t="s">
        <v>19</v>
      </c>
      <c r="K539" s="5" t="s">
        <v>20</v>
      </c>
      <c r="L539">
        <v>4000000</v>
      </c>
      <c r="M539">
        <v>1996</v>
      </c>
      <c r="N539">
        <v>7.6</v>
      </c>
      <c r="O539">
        <f>'CLEAN DATA'!$D539-'CLEAN DATA'!$L539</f>
        <v>-1107418</v>
      </c>
    </row>
    <row r="540" spans="1:15" ht="14.25" customHeight="1">
      <c r="A540" s="5" t="s">
        <v>1456</v>
      </c>
      <c r="B540">
        <v>169</v>
      </c>
      <c r="C540">
        <v>80</v>
      </c>
      <c r="D540">
        <v>77413017</v>
      </c>
      <c r="E540" s="5" t="s">
        <v>588</v>
      </c>
      <c r="F540" s="5" t="s">
        <v>17</v>
      </c>
      <c r="G540" s="5" t="s">
        <v>1457</v>
      </c>
      <c r="H540">
        <v>45984</v>
      </c>
      <c r="I540">
        <v>331</v>
      </c>
      <c r="J540" s="5" t="s">
        <v>192</v>
      </c>
      <c r="K540" s="5" t="s">
        <v>140</v>
      </c>
      <c r="L540">
        <v>8000000</v>
      </c>
      <c r="M540">
        <v>2005</v>
      </c>
      <c r="N540">
        <v>7.6</v>
      </c>
      <c r="O540">
        <f>'CLEAN DATA'!$D540-'CLEAN DATA'!$L540</f>
        <v>69413017</v>
      </c>
    </row>
    <row r="541" spans="1:15" ht="14.25" customHeight="1">
      <c r="A541" s="5" t="s">
        <v>738</v>
      </c>
      <c r="B541">
        <v>94</v>
      </c>
      <c r="C541">
        <v>109</v>
      </c>
      <c r="D541">
        <v>141600000</v>
      </c>
      <c r="E541" s="5" t="s">
        <v>674</v>
      </c>
      <c r="F541" s="5" t="s">
        <v>740</v>
      </c>
      <c r="G541" s="5" t="s">
        <v>1458</v>
      </c>
      <c r="H541">
        <v>90177</v>
      </c>
      <c r="I541">
        <v>257</v>
      </c>
      <c r="J541" s="5" t="s">
        <v>19</v>
      </c>
      <c r="K541" s="5" t="s">
        <v>20</v>
      </c>
      <c r="L541">
        <v>3000000</v>
      </c>
      <c r="M541">
        <v>1978</v>
      </c>
      <c r="N541">
        <v>7.6</v>
      </c>
      <c r="O541">
        <f>'CLEAN DATA'!$D541-'CLEAN DATA'!$L541</f>
        <v>138600000</v>
      </c>
    </row>
    <row r="542" spans="1:15" ht="14.25" customHeight="1">
      <c r="A542" s="5" t="s">
        <v>1459</v>
      </c>
      <c r="B542">
        <v>205</v>
      </c>
      <c r="C542">
        <v>102</v>
      </c>
      <c r="D542">
        <v>26781723</v>
      </c>
      <c r="E542" s="5" t="s">
        <v>603</v>
      </c>
      <c r="F542" s="5" t="s">
        <v>1460</v>
      </c>
      <c r="G542" s="5" t="s">
        <v>1461</v>
      </c>
      <c r="H542">
        <v>187595</v>
      </c>
      <c r="I542">
        <v>978</v>
      </c>
      <c r="J542" s="5" t="s">
        <v>19</v>
      </c>
      <c r="K542" s="5" t="s">
        <v>20</v>
      </c>
      <c r="L542">
        <v>2500000</v>
      </c>
      <c r="M542">
        <v>2004</v>
      </c>
      <c r="N542">
        <v>7.6</v>
      </c>
      <c r="O542">
        <f>'CLEAN DATA'!$D542-'CLEAN DATA'!$L542</f>
        <v>24281723</v>
      </c>
    </row>
    <row r="543" spans="1:15" ht="14.25" hidden="1" customHeight="1">
      <c r="A543" s="5" t="s">
        <v>1462</v>
      </c>
      <c r="B543">
        <v>72</v>
      </c>
      <c r="C543">
        <v>106</v>
      </c>
      <c r="D543">
        <v>395592</v>
      </c>
      <c r="E543" s="5" t="s">
        <v>505</v>
      </c>
      <c r="F543" s="5" t="s">
        <v>1463</v>
      </c>
      <c r="G543" s="5" t="s">
        <v>1464</v>
      </c>
      <c r="H543">
        <v>21202</v>
      </c>
      <c r="I543">
        <v>134</v>
      </c>
      <c r="J543" s="5" t="s">
        <v>19</v>
      </c>
      <c r="K543" s="5" t="s">
        <v>357</v>
      </c>
      <c r="L543">
        <v>2000000</v>
      </c>
      <c r="M543">
        <v>2003</v>
      </c>
      <c r="N543">
        <v>7.6</v>
      </c>
      <c r="O543">
        <f>'CLEAN DATA'!$D543-'CLEAN DATA'!$L543</f>
        <v>-1604408</v>
      </c>
    </row>
    <row r="544" spans="1:15" ht="14.25" hidden="1" customHeight="1">
      <c r="A544" s="5" t="s">
        <v>1465</v>
      </c>
      <c r="B544">
        <v>14</v>
      </c>
      <c r="C544">
        <v>112</v>
      </c>
      <c r="D544">
        <v>173783</v>
      </c>
      <c r="E544" s="5" t="s">
        <v>588</v>
      </c>
      <c r="F544" s="5" t="s">
        <v>1466</v>
      </c>
      <c r="G544" s="5" t="s">
        <v>1467</v>
      </c>
      <c r="H544">
        <v>578</v>
      </c>
      <c r="I544">
        <v>34</v>
      </c>
      <c r="J544" s="5" t="s">
        <v>19</v>
      </c>
      <c r="K544" s="5" t="s">
        <v>20</v>
      </c>
      <c r="L544">
        <v>2500000</v>
      </c>
      <c r="M544">
        <v>2008</v>
      </c>
      <c r="N544">
        <v>7.6</v>
      </c>
      <c r="O544">
        <f>'CLEAN DATA'!$D544-'CLEAN DATA'!$L544</f>
        <v>-2326217</v>
      </c>
    </row>
    <row r="545" spans="1:15" ht="14.25" hidden="1" customHeight="1">
      <c r="A545" s="5" t="s">
        <v>1468</v>
      </c>
      <c r="B545">
        <v>67</v>
      </c>
      <c r="C545">
        <v>89</v>
      </c>
      <c r="D545">
        <v>313436</v>
      </c>
      <c r="E545" s="5" t="s">
        <v>58</v>
      </c>
      <c r="F545" s="5" t="s">
        <v>1469</v>
      </c>
      <c r="G545" s="5" t="s">
        <v>1470</v>
      </c>
      <c r="H545">
        <v>12244</v>
      </c>
      <c r="I545">
        <v>95</v>
      </c>
      <c r="J545" s="5" t="s">
        <v>1439</v>
      </c>
      <c r="K545" s="5" t="s">
        <v>1440</v>
      </c>
      <c r="L545">
        <v>15500000</v>
      </c>
      <c r="M545">
        <v>2001</v>
      </c>
      <c r="N545">
        <v>7.6</v>
      </c>
      <c r="O545">
        <f>'CLEAN DATA'!$D545-'CLEAN DATA'!$L545</f>
        <v>-15186564</v>
      </c>
    </row>
    <row r="546" spans="1:15" ht="14.25" customHeight="1">
      <c r="A546" s="5" t="s">
        <v>395</v>
      </c>
      <c r="B546">
        <v>177</v>
      </c>
      <c r="C546">
        <v>87</v>
      </c>
      <c r="D546">
        <v>9003011</v>
      </c>
      <c r="E546" s="5" t="s">
        <v>47</v>
      </c>
      <c r="F546" s="5" t="s">
        <v>1471</v>
      </c>
      <c r="G546" s="5" t="s">
        <v>1472</v>
      </c>
      <c r="H546">
        <v>133966</v>
      </c>
      <c r="I546">
        <v>294</v>
      </c>
      <c r="J546" s="5" t="s">
        <v>19</v>
      </c>
      <c r="K546" s="5" t="s">
        <v>397</v>
      </c>
      <c r="L546">
        <v>2000000</v>
      </c>
      <c r="M546">
        <v>1981</v>
      </c>
      <c r="N546">
        <v>7.6</v>
      </c>
      <c r="O546">
        <f>'CLEAN DATA'!$D546-'CLEAN DATA'!$L546</f>
        <v>7003011</v>
      </c>
    </row>
    <row r="547" spans="1:15" ht="14.25" customHeight="1">
      <c r="A547" s="5" t="s">
        <v>1473</v>
      </c>
      <c r="B547">
        <v>77</v>
      </c>
      <c r="C547">
        <v>102</v>
      </c>
      <c r="D547">
        <v>11546543</v>
      </c>
      <c r="E547" s="5" t="s">
        <v>1108</v>
      </c>
      <c r="F547" s="5" t="s">
        <v>1474</v>
      </c>
      <c r="G547" s="5" t="s">
        <v>1475</v>
      </c>
      <c r="H547">
        <v>34520</v>
      </c>
      <c r="I547">
        <v>146</v>
      </c>
      <c r="J547" s="5" t="s">
        <v>931</v>
      </c>
      <c r="K547" s="5" t="s">
        <v>932</v>
      </c>
      <c r="L547">
        <v>2000000</v>
      </c>
      <c r="M547">
        <v>1994</v>
      </c>
      <c r="N547">
        <v>7.6</v>
      </c>
      <c r="O547">
        <f>'CLEAN DATA'!$D547-'CLEAN DATA'!$L547</f>
        <v>9546543</v>
      </c>
    </row>
    <row r="548" spans="1:15" ht="14.25" customHeight="1">
      <c r="A548" s="5" t="s">
        <v>1476</v>
      </c>
      <c r="B548">
        <v>123</v>
      </c>
      <c r="C548">
        <v>118</v>
      </c>
      <c r="D548">
        <v>11533945</v>
      </c>
      <c r="E548" s="5" t="s">
        <v>1477</v>
      </c>
      <c r="F548" s="5" t="s">
        <v>1478</v>
      </c>
      <c r="G548" s="5" t="s">
        <v>1479</v>
      </c>
      <c r="H548">
        <v>77551</v>
      </c>
      <c r="I548">
        <v>434</v>
      </c>
      <c r="J548" s="5" t="s">
        <v>19</v>
      </c>
      <c r="K548" s="5" t="s">
        <v>20</v>
      </c>
      <c r="L548">
        <v>2000000</v>
      </c>
      <c r="M548">
        <v>1999</v>
      </c>
      <c r="N548">
        <v>7.6</v>
      </c>
      <c r="O548">
        <f>'CLEAN DATA'!$D548-'CLEAN DATA'!$L548</f>
        <v>9533945</v>
      </c>
    </row>
    <row r="549" spans="1:15" ht="14.25" customHeight="1">
      <c r="A549" s="5" t="s">
        <v>1480</v>
      </c>
      <c r="B549">
        <v>481</v>
      </c>
      <c r="C549">
        <v>102</v>
      </c>
      <c r="D549">
        <v>4105123</v>
      </c>
      <c r="E549" s="5" t="s">
        <v>1481</v>
      </c>
      <c r="F549" s="5" t="s">
        <v>1482</v>
      </c>
      <c r="G549" s="5" t="s">
        <v>1483</v>
      </c>
      <c r="H549">
        <v>148221</v>
      </c>
      <c r="I549">
        <v>316</v>
      </c>
      <c r="J549" s="5" t="s">
        <v>384</v>
      </c>
      <c r="K549" s="5" t="s">
        <v>1484</v>
      </c>
      <c r="L549">
        <v>1100000</v>
      </c>
      <c r="M549">
        <v>2011</v>
      </c>
      <c r="N549">
        <v>7.6</v>
      </c>
      <c r="O549">
        <f>'CLEAN DATA'!$D549-'CLEAN DATA'!$L549</f>
        <v>3005123</v>
      </c>
    </row>
    <row r="550" spans="1:15" ht="14.25" hidden="1" customHeight="1">
      <c r="A550" s="5" t="s">
        <v>1485</v>
      </c>
      <c r="B550">
        <v>31</v>
      </c>
      <c r="C550">
        <v>91</v>
      </c>
      <c r="D550">
        <v>287761</v>
      </c>
      <c r="E550" s="5" t="s">
        <v>1486</v>
      </c>
      <c r="F550" s="5" t="s">
        <v>1487</v>
      </c>
      <c r="G550" s="5" t="s">
        <v>1488</v>
      </c>
      <c r="H550">
        <v>2482</v>
      </c>
      <c r="I550">
        <v>16</v>
      </c>
      <c r="J550" s="5" t="s">
        <v>19</v>
      </c>
      <c r="K550" s="5" t="s">
        <v>52</v>
      </c>
      <c r="L550">
        <v>1000000</v>
      </c>
      <c r="M550">
        <v>2013</v>
      </c>
      <c r="N550">
        <v>7.6</v>
      </c>
      <c r="O550">
        <f>'CLEAN DATA'!$D550-'CLEAN DATA'!$L550</f>
        <v>-712239</v>
      </c>
    </row>
    <row r="551" spans="1:15" ht="14.25" hidden="1" customHeight="1">
      <c r="A551" s="5" t="s">
        <v>1489</v>
      </c>
      <c r="B551">
        <v>70</v>
      </c>
      <c r="C551">
        <v>108</v>
      </c>
      <c r="D551">
        <v>2047570</v>
      </c>
      <c r="E551" s="5" t="s">
        <v>1490</v>
      </c>
      <c r="F551" s="5" t="s">
        <v>1491</v>
      </c>
      <c r="G551" s="5" t="s">
        <v>1492</v>
      </c>
      <c r="H551">
        <v>6790</v>
      </c>
      <c r="I551">
        <v>80</v>
      </c>
      <c r="J551" s="5" t="s">
        <v>19</v>
      </c>
      <c r="K551" s="5" t="s">
        <v>20</v>
      </c>
      <c r="L551">
        <v>500000</v>
      </c>
      <c r="M551">
        <v>1999</v>
      </c>
      <c r="N551">
        <v>7.6</v>
      </c>
      <c r="O551">
        <f>'CLEAN DATA'!$D551-'CLEAN DATA'!$L551</f>
        <v>1547570</v>
      </c>
    </row>
    <row r="552" spans="1:15" ht="14.25" hidden="1" customHeight="1">
      <c r="A552" s="5" t="s">
        <v>1493</v>
      </c>
      <c r="B552">
        <v>34</v>
      </c>
      <c r="C552">
        <v>133</v>
      </c>
      <c r="D552">
        <v>9910</v>
      </c>
      <c r="E552" s="5" t="s">
        <v>1365</v>
      </c>
      <c r="F552" s="5" t="s">
        <v>1494</v>
      </c>
      <c r="G552" s="5" t="s">
        <v>1495</v>
      </c>
      <c r="H552">
        <v>13543</v>
      </c>
      <c r="I552">
        <v>94</v>
      </c>
      <c r="J552" s="5" t="s">
        <v>1496</v>
      </c>
      <c r="K552" s="5" t="s">
        <v>1497</v>
      </c>
      <c r="L552">
        <v>25000000</v>
      </c>
      <c r="M552">
        <v>2004</v>
      </c>
      <c r="N552">
        <v>7.6</v>
      </c>
      <c r="O552">
        <f>'CLEAN DATA'!$D552-'CLEAN DATA'!$L552</f>
        <v>-24990090</v>
      </c>
    </row>
    <row r="553" spans="1:15" ht="14.25" hidden="1" customHeight="1">
      <c r="A553" s="5" t="s">
        <v>1498</v>
      </c>
      <c r="B553">
        <v>15</v>
      </c>
      <c r="C553">
        <v>102</v>
      </c>
      <c r="D553">
        <v>16892</v>
      </c>
      <c r="E553" s="5" t="s">
        <v>588</v>
      </c>
      <c r="F553" s="5" t="s">
        <v>1499</v>
      </c>
      <c r="G553" s="5" t="s">
        <v>1500</v>
      </c>
      <c r="H553">
        <v>341</v>
      </c>
      <c r="I553">
        <v>12</v>
      </c>
      <c r="J553" s="5" t="s">
        <v>19</v>
      </c>
      <c r="K553" s="5" t="s">
        <v>198</v>
      </c>
      <c r="L553">
        <v>300000</v>
      </c>
      <c r="M553">
        <v>2001</v>
      </c>
      <c r="N553">
        <v>7.6</v>
      </c>
      <c r="O553">
        <f>'CLEAN DATA'!$D553-'CLEAN DATA'!$L553</f>
        <v>-283108</v>
      </c>
    </row>
    <row r="554" spans="1:15" ht="14.25" hidden="1" customHeight="1">
      <c r="A554" s="5" t="s">
        <v>1501</v>
      </c>
      <c r="B554">
        <v>21</v>
      </c>
      <c r="C554">
        <v>90</v>
      </c>
      <c r="D554">
        <v>277233</v>
      </c>
      <c r="E554" s="5" t="s">
        <v>189</v>
      </c>
      <c r="F554" s="5" t="s">
        <v>1502</v>
      </c>
      <c r="G554" s="5" t="s">
        <v>1503</v>
      </c>
      <c r="H554">
        <v>2631</v>
      </c>
      <c r="I554">
        <v>26</v>
      </c>
      <c r="J554" s="5" t="s">
        <v>19</v>
      </c>
      <c r="K554" s="5" t="s">
        <v>20</v>
      </c>
      <c r="L554">
        <v>40000</v>
      </c>
      <c r="M554">
        <v>1999</v>
      </c>
      <c r="N554">
        <v>7.6</v>
      </c>
      <c r="O554">
        <f>'CLEAN DATA'!$D554-'CLEAN DATA'!$L554</f>
        <v>237233</v>
      </c>
    </row>
    <row r="555" spans="1:15" ht="14.25" customHeight="1">
      <c r="A555" s="5" t="s">
        <v>389</v>
      </c>
      <c r="B555">
        <v>635</v>
      </c>
      <c r="C555">
        <v>141</v>
      </c>
      <c r="D555">
        <v>458991599</v>
      </c>
      <c r="E555" s="5" t="s">
        <v>205</v>
      </c>
      <c r="F555" s="5" t="s">
        <v>390</v>
      </c>
      <c r="G555" s="5" t="s">
        <v>1504</v>
      </c>
      <c r="H555">
        <v>462669</v>
      </c>
      <c r="I555">
        <v>1117</v>
      </c>
      <c r="J555" s="5" t="s">
        <v>19</v>
      </c>
      <c r="K555" s="5" t="s">
        <v>20</v>
      </c>
      <c r="L555">
        <v>250000000</v>
      </c>
      <c r="M555">
        <v>2015</v>
      </c>
      <c r="N555">
        <v>7.5</v>
      </c>
      <c r="O555">
        <f>'CLEAN DATA'!$D555-'CLEAN DATA'!$L555</f>
        <v>208991599</v>
      </c>
    </row>
    <row r="556" spans="1:15" ht="14.25" customHeight="1">
      <c r="A556" s="5" t="s">
        <v>1505</v>
      </c>
      <c r="B556">
        <v>375</v>
      </c>
      <c r="C556">
        <v>153</v>
      </c>
      <c r="D556">
        <v>301956980</v>
      </c>
      <c r="E556" s="5" t="s">
        <v>838</v>
      </c>
      <c r="F556" s="5" t="s">
        <v>339</v>
      </c>
      <c r="G556" s="5" t="s">
        <v>1506</v>
      </c>
      <c r="H556">
        <v>321795</v>
      </c>
      <c r="I556">
        <v>973</v>
      </c>
      <c r="J556" s="5" t="s">
        <v>19</v>
      </c>
      <c r="K556" s="5" t="s">
        <v>155</v>
      </c>
      <c r="L556">
        <v>250000000</v>
      </c>
      <c r="M556">
        <v>2009</v>
      </c>
      <c r="N556">
        <v>7.5</v>
      </c>
      <c r="O556">
        <f>'CLEAN DATA'!$D556-'CLEAN DATA'!$L556</f>
        <v>51956980</v>
      </c>
    </row>
    <row r="557" spans="1:15" ht="14.25" customHeight="1">
      <c r="A557" s="5" t="s">
        <v>30</v>
      </c>
      <c r="B557">
        <v>422</v>
      </c>
      <c r="C557">
        <v>164</v>
      </c>
      <c r="D557">
        <v>255108370</v>
      </c>
      <c r="E557" s="5" t="s">
        <v>688</v>
      </c>
      <c r="F557" s="5" t="s">
        <v>689</v>
      </c>
      <c r="G557" s="5" t="s">
        <v>1507</v>
      </c>
      <c r="H557">
        <v>354228</v>
      </c>
      <c r="I557">
        <v>802</v>
      </c>
      <c r="J557" s="5" t="s">
        <v>19</v>
      </c>
      <c r="K557" s="5" t="s">
        <v>52</v>
      </c>
      <c r="L557">
        <v>250000000</v>
      </c>
      <c r="M557">
        <v>2014</v>
      </c>
      <c r="N557">
        <v>7.5</v>
      </c>
      <c r="O557">
        <f>'CLEAN DATA'!$D557-'CLEAN DATA'!$L557</f>
        <v>5108370</v>
      </c>
    </row>
    <row r="558" spans="1:15" ht="14.25" customHeight="1">
      <c r="A558" s="5" t="s">
        <v>1508</v>
      </c>
      <c r="B558">
        <v>322</v>
      </c>
      <c r="C558">
        <v>122</v>
      </c>
      <c r="D558">
        <v>130468626</v>
      </c>
      <c r="E558" s="5" t="s">
        <v>47</v>
      </c>
      <c r="F558" s="5" t="s">
        <v>1509</v>
      </c>
      <c r="G558" s="5" t="s">
        <v>1510</v>
      </c>
      <c r="H558">
        <v>53607</v>
      </c>
      <c r="I558">
        <v>432</v>
      </c>
      <c r="J558" s="5" t="s">
        <v>19</v>
      </c>
      <c r="K558" s="5" t="s">
        <v>20</v>
      </c>
      <c r="L558">
        <v>185000000</v>
      </c>
      <c r="M558">
        <v>2016</v>
      </c>
      <c r="N558">
        <v>7.5</v>
      </c>
      <c r="O558">
        <f>'CLEAN DATA'!$D558-'CLEAN DATA'!$L558</f>
        <v>-54531374</v>
      </c>
    </row>
    <row r="559" spans="1:15" ht="14.25" customHeight="1">
      <c r="A559" s="5" t="s">
        <v>70</v>
      </c>
      <c r="B559">
        <v>682</v>
      </c>
      <c r="C559">
        <v>126</v>
      </c>
      <c r="D559">
        <v>73820094</v>
      </c>
      <c r="E559" s="5" t="s">
        <v>1511</v>
      </c>
      <c r="F559" s="5" t="s">
        <v>1512</v>
      </c>
      <c r="G559" s="5" t="s">
        <v>1513</v>
      </c>
      <c r="H559">
        <v>245333</v>
      </c>
      <c r="I559">
        <v>678</v>
      </c>
      <c r="J559" s="5" t="s">
        <v>19</v>
      </c>
      <c r="K559" s="5" t="s">
        <v>20</v>
      </c>
      <c r="L559">
        <v>170000000</v>
      </c>
      <c r="M559">
        <v>2011</v>
      </c>
      <c r="N559">
        <v>7.5</v>
      </c>
      <c r="O559">
        <f>'CLEAN DATA'!$D559-'CLEAN DATA'!$L559</f>
        <v>-96179906</v>
      </c>
    </row>
    <row r="560" spans="1:15" ht="14.25" customHeight="1">
      <c r="A560" s="5" t="s">
        <v>1505</v>
      </c>
      <c r="B560">
        <v>329</v>
      </c>
      <c r="C560">
        <v>138</v>
      </c>
      <c r="D560">
        <v>292000866</v>
      </c>
      <c r="E560" s="5" t="s">
        <v>838</v>
      </c>
      <c r="F560" s="5" t="s">
        <v>1265</v>
      </c>
      <c r="G560" s="5" t="s">
        <v>1514</v>
      </c>
      <c r="H560">
        <v>355137</v>
      </c>
      <c r="I560">
        <v>1108</v>
      </c>
      <c r="J560" s="5" t="s">
        <v>19</v>
      </c>
      <c r="K560" s="5" t="s">
        <v>155</v>
      </c>
      <c r="L560">
        <v>150000000</v>
      </c>
      <c r="M560">
        <v>2007</v>
      </c>
      <c r="N560">
        <v>7.5</v>
      </c>
      <c r="O560">
        <f>'CLEAN DATA'!$D560-'CLEAN DATA'!$L560</f>
        <v>142000866</v>
      </c>
    </row>
    <row r="561" spans="1:15" ht="14.25" customHeight="1">
      <c r="A561" s="5" t="s">
        <v>1515</v>
      </c>
      <c r="B561">
        <v>258</v>
      </c>
      <c r="C561">
        <v>159</v>
      </c>
      <c r="D561">
        <v>317557891</v>
      </c>
      <c r="E561" s="5" t="s">
        <v>1516</v>
      </c>
      <c r="F561" s="5" t="s">
        <v>839</v>
      </c>
      <c r="G561" s="5" t="s">
        <v>1517</v>
      </c>
      <c r="H561">
        <v>444683</v>
      </c>
      <c r="I561">
        <v>1571</v>
      </c>
      <c r="J561" s="5" t="s">
        <v>19</v>
      </c>
      <c r="K561" s="5" t="s">
        <v>155</v>
      </c>
      <c r="L561">
        <v>125000000</v>
      </c>
      <c r="M561">
        <v>2001</v>
      </c>
      <c r="N561">
        <v>7.5</v>
      </c>
      <c r="O561">
        <f>'CLEAN DATA'!$D561-'CLEAN DATA'!$L561</f>
        <v>192557891</v>
      </c>
    </row>
    <row r="562" spans="1:15" ht="14.25" customHeight="1">
      <c r="A562" s="5" t="s">
        <v>107</v>
      </c>
      <c r="B562">
        <v>289</v>
      </c>
      <c r="C562">
        <v>134</v>
      </c>
      <c r="D562">
        <v>214948780</v>
      </c>
      <c r="E562" s="5" t="s">
        <v>531</v>
      </c>
      <c r="F562" s="5" t="s">
        <v>428</v>
      </c>
      <c r="G562" s="5" t="s">
        <v>1518</v>
      </c>
      <c r="H562">
        <v>405973</v>
      </c>
      <c r="I562">
        <v>1055</v>
      </c>
      <c r="J562" s="5" t="s">
        <v>19</v>
      </c>
      <c r="K562" s="5" t="s">
        <v>365</v>
      </c>
      <c r="L562">
        <v>110000000</v>
      </c>
      <c r="M562">
        <v>2003</v>
      </c>
      <c r="N562">
        <v>7.5</v>
      </c>
      <c r="O562">
        <f>'CLEAN DATA'!$D562-'CLEAN DATA'!$L562</f>
        <v>104948780</v>
      </c>
    </row>
    <row r="563" spans="1:15" ht="14.25" customHeight="1">
      <c r="A563" s="5" t="s">
        <v>279</v>
      </c>
      <c r="B563">
        <v>382</v>
      </c>
      <c r="C563">
        <v>129</v>
      </c>
      <c r="D563">
        <v>186830669</v>
      </c>
      <c r="E563" s="5" t="s">
        <v>1282</v>
      </c>
      <c r="F563" s="5" t="s">
        <v>316</v>
      </c>
      <c r="G563" s="5" t="s">
        <v>1519</v>
      </c>
      <c r="H563">
        <v>338635</v>
      </c>
      <c r="I563">
        <v>412</v>
      </c>
      <c r="J563" s="5" t="s">
        <v>19</v>
      </c>
      <c r="K563" s="5" t="s">
        <v>20</v>
      </c>
      <c r="L563">
        <v>125000000</v>
      </c>
      <c r="M563">
        <v>2011</v>
      </c>
      <c r="N563">
        <v>7.5</v>
      </c>
      <c r="O563">
        <f>'CLEAN DATA'!$D563-'CLEAN DATA'!$L563</f>
        <v>61830669</v>
      </c>
    </row>
    <row r="564" spans="1:15" ht="14.25" customHeight="1">
      <c r="A564" s="5" t="s">
        <v>913</v>
      </c>
      <c r="B564">
        <v>196</v>
      </c>
      <c r="C564">
        <v>113</v>
      </c>
      <c r="D564">
        <v>119412921</v>
      </c>
      <c r="E564" s="5" t="s">
        <v>67</v>
      </c>
      <c r="F564" s="5" t="s">
        <v>1520</v>
      </c>
      <c r="G564" s="5" t="s">
        <v>1521</v>
      </c>
      <c r="H564">
        <v>240241</v>
      </c>
      <c r="I564">
        <v>391</v>
      </c>
      <c r="J564" s="5" t="s">
        <v>19</v>
      </c>
      <c r="K564" s="5" t="s">
        <v>20</v>
      </c>
      <c r="L564">
        <v>65000000</v>
      </c>
      <c r="M564">
        <v>1990</v>
      </c>
      <c r="N564">
        <v>7.5</v>
      </c>
      <c r="O564">
        <f>'CLEAN DATA'!$D564-'CLEAN DATA'!$L564</f>
        <v>54412921</v>
      </c>
    </row>
    <row r="565" spans="1:15" ht="14.25" customHeight="1">
      <c r="A565" s="5" t="s">
        <v>70</v>
      </c>
      <c r="B565">
        <v>267</v>
      </c>
      <c r="C565">
        <v>170</v>
      </c>
      <c r="D565">
        <v>102608827</v>
      </c>
      <c r="E565" s="5" t="s">
        <v>326</v>
      </c>
      <c r="F565" s="5" t="s">
        <v>48</v>
      </c>
      <c r="G565" s="5" t="s">
        <v>1522</v>
      </c>
      <c r="H565">
        <v>264318</v>
      </c>
      <c r="I565">
        <v>799</v>
      </c>
      <c r="J565" s="5" t="s">
        <v>19</v>
      </c>
      <c r="K565" s="5" t="s">
        <v>20</v>
      </c>
      <c r="L565">
        <v>110000000</v>
      </c>
      <c r="M565">
        <v>2004</v>
      </c>
      <c r="N565">
        <v>7.5</v>
      </c>
      <c r="O565">
        <f>'CLEAN DATA'!$D565-'CLEAN DATA'!$L565</f>
        <v>-7391173</v>
      </c>
    </row>
    <row r="566" spans="1:15" ht="14.25" customHeight="1">
      <c r="A566" s="5" t="s">
        <v>1023</v>
      </c>
      <c r="B566">
        <v>511</v>
      </c>
      <c r="C566">
        <v>172</v>
      </c>
      <c r="D566">
        <v>27098580</v>
      </c>
      <c r="E566" s="5" t="s">
        <v>268</v>
      </c>
      <c r="F566" s="5" t="s">
        <v>59</v>
      </c>
      <c r="G566" s="5" t="s">
        <v>1523</v>
      </c>
      <c r="H566">
        <v>284825</v>
      </c>
      <c r="I566">
        <v>828</v>
      </c>
      <c r="J566" s="5" t="s">
        <v>19</v>
      </c>
      <c r="K566" s="5" t="s">
        <v>173</v>
      </c>
      <c r="L566">
        <v>102000000</v>
      </c>
      <c r="M566">
        <v>2012</v>
      </c>
      <c r="N566">
        <v>7.5</v>
      </c>
      <c r="O566">
        <f>'CLEAN DATA'!$D566-'CLEAN DATA'!$L566</f>
        <v>-74901420</v>
      </c>
    </row>
    <row r="567" spans="1:15" ht="14.25" customHeight="1">
      <c r="A567" s="5" t="s">
        <v>70</v>
      </c>
      <c r="B567">
        <v>233</v>
      </c>
      <c r="C567">
        <v>216</v>
      </c>
      <c r="D567">
        <v>77679638</v>
      </c>
      <c r="E567" s="5" t="s">
        <v>16</v>
      </c>
      <c r="F567" s="5" t="s">
        <v>48</v>
      </c>
      <c r="G567" s="5" t="s">
        <v>1524</v>
      </c>
      <c r="H567">
        <v>314033</v>
      </c>
      <c r="I567">
        <v>1166</v>
      </c>
      <c r="J567" s="5" t="s">
        <v>19</v>
      </c>
      <c r="K567" s="5" t="s">
        <v>20</v>
      </c>
      <c r="L567">
        <v>100000000</v>
      </c>
      <c r="M567">
        <v>2002</v>
      </c>
      <c r="N567">
        <v>7.5</v>
      </c>
      <c r="O567">
        <f>'CLEAN DATA'!$D567-'CLEAN DATA'!$L567</f>
        <v>-22320362</v>
      </c>
    </row>
    <row r="568" spans="1:15" ht="14.25" customHeight="1">
      <c r="A568" s="5" t="s">
        <v>1525</v>
      </c>
      <c r="B568">
        <v>143</v>
      </c>
      <c r="C568">
        <v>88</v>
      </c>
      <c r="D568">
        <v>120618403</v>
      </c>
      <c r="E568" s="5" t="s">
        <v>1526</v>
      </c>
      <c r="F568" s="5" t="s">
        <v>1527</v>
      </c>
      <c r="G568" s="5" t="s">
        <v>1528</v>
      </c>
      <c r="H568">
        <v>171792</v>
      </c>
      <c r="I568">
        <v>222</v>
      </c>
      <c r="J568" s="5" t="s">
        <v>19</v>
      </c>
      <c r="K568" s="5" t="s">
        <v>20</v>
      </c>
      <c r="L568">
        <v>90000000</v>
      </c>
      <c r="M568">
        <v>1998</v>
      </c>
      <c r="N568">
        <v>7.5</v>
      </c>
      <c r="O568">
        <f>'CLEAN DATA'!$D568-'CLEAN DATA'!$L568</f>
        <v>30618403</v>
      </c>
    </row>
    <row r="569" spans="1:15" ht="14.25" customHeight="1">
      <c r="A569" s="5" t="s">
        <v>659</v>
      </c>
      <c r="B569">
        <v>393</v>
      </c>
      <c r="C569">
        <v>112</v>
      </c>
      <c r="D569">
        <v>31494270</v>
      </c>
      <c r="E569" s="5" t="s">
        <v>1529</v>
      </c>
      <c r="F569" s="5" t="s">
        <v>1530</v>
      </c>
      <c r="G569" s="5" t="s">
        <v>1531</v>
      </c>
      <c r="H569">
        <v>273921</v>
      </c>
      <c r="I569">
        <v>522</v>
      </c>
      <c r="J569" s="5" t="s">
        <v>19</v>
      </c>
      <c r="K569" s="5" t="s">
        <v>20</v>
      </c>
      <c r="L569">
        <v>60000000</v>
      </c>
      <c r="M569">
        <v>2010</v>
      </c>
      <c r="N569">
        <v>7.5</v>
      </c>
      <c r="O569">
        <f>'CLEAN DATA'!$D569-'CLEAN DATA'!$L569</f>
        <v>-28505730</v>
      </c>
    </row>
    <row r="570" spans="1:15" ht="14.25" customHeight="1">
      <c r="A570" s="5" t="s">
        <v>1060</v>
      </c>
      <c r="B570">
        <v>306</v>
      </c>
      <c r="C570">
        <v>98</v>
      </c>
      <c r="D570">
        <v>368049635</v>
      </c>
      <c r="E570" s="5" t="s">
        <v>1532</v>
      </c>
      <c r="F570" s="5" t="s">
        <v>789</v>
      </c>
      <c r="G570" s="5" t="s">
        <v>1533</v>
      </c>
      <c r="H570">
        <v>286877</v>
      </c>
      <c r="I570">
        <v>284</v>
      </c>
      <c r="J570" s="5" t="s">
        <v>19</v>
      </c>
      <c r="K570" s="5" t="s">
        <v>20</v>
      </c>
      <c r="L570">
        <v>76000000</v>
      </c>
      <c r="M570">
        <v>2013</v>
      </c>
      <c r="N570">
        <v>7.5</v>
      </c>
      <c r="O570">
        <f>'CLEAN DATA'!$D570-'CLEAN DATA'!$L570</f>
        <v>292049635</v>
      </c>
    </row>
    <row r="571" spans="1:15" ht="14.25" customHeight="1">
      <c r="A571" s="5" t="s">
        <v>913</v>
      </c>
      <c r="B571">
        <v>196</v>
      </c>
      <c r="C571">
        <v>113</v>
      </c>
      <c r="D571">
        <v>119412921</v>
      </c>
      <c r="E571" s="5" t="s">
        <v>67</v>
      </c>
      <c r="F571" s="5" t="s">
        <v>1520</v>
      </c>
      <c r="G571" s="5" t="s">
        <v>1521</v>
      </c>
      <c r="H571">
        <v>240241</v>
      </c>
      <c r="I571">
        <v>391</v>
      </c>
      <c r="J571" s="5" t="s">
        <v>19</v>
      </c>
      <c r="K571" s="5" t="s">
        <v>20</v>
      </c>
      <c r="L571">
        <v>65000000</v>
      </c>
      <c r="M571">
        <v>1990</v>
      </c>
      <c r="N571">
        <v>7.5</v>
      </c>
      <c r="O571">
        <f>'CLEAN DATA'!$D571-'CLEAN DATA'!$L571</f>
        <v>54412921</v>
      </c>
    </row>
    <row r="572" spans="1:15" ht="14.25" customHeight="1">
      <c r="A572" s="5" t="s">
        <v>1023</v>
      </c>
      <c r="B572">
        <v>226</v>
      </c>
      <c r="C572">
        <v>147</v>
      </c>
      <c r="D572">
        <v>2208939</v>
      </c>
      <c r="E572" s="5" t="s">
        <v>1534</v>
      </c>
      <c r="F572" s="5" t="s">
        <v>1535</v>
      </c>
      <c r="G572" s="5" t="s">
        <v>1536</v>
      </c>
      <c r="H572">
        <v>190490</v>
      </c>
      <c r="I572">
        <v>482</v>
      </c>
      <c r="J572" s="5" t="s">
        <v>19</v>
      </c>
      <c r="K572" s="5" t="s">
        <v>173</v>
      </c>
      <c r="L572">
        <v>50000000</v>
      </c>
      <c r="M572">
        <v>2006</v>
      </c>
      <c r="N572">
        <v>7.5</v>
      </c>
      <c r="O572">
        <f>'CLEAN DATA'!$D572-'CLEAN DATA'!$L572</f>
        <v>-47791061</v>
      </c>
    </row>
    <row r="573" spans="1:15" ht="14.25" customHeight="1">
      <c r="A573" s="5" t="s">
        <v>574</v>
      </c>
      <c r="B573">
        <v>117</v>
      </c>
      <c r="C573">
        <v>136</v>
      </c>
      <c r="D573">
        <v>60984028</v>
      </c>
      <c r="E573" s="5" t="s">
        <v>223</v>
      </c>
      <c r="F573" s="5" t="s">
        <v>68</v>
      </c>
      <c r="G573" s="5" t="s">
        <v>1537</v>
      </c>
      <c r="H573">
        <v>259519</v>
      </c>
      <c r="I573">
        <v>431</v>
      </c>
      <c r="J573" s="5" t="s">
        <v>19</v>
      </c>
      <c r="K573" s="5" t="s">
        <v>20</v>
      </c>
      <c r="L573">
        <v>57000000</v>
      </c>
      <c r="M573">
        <v>1997</v>
      </c>
      <c r="N573">
        <v>7.5</v>
      </c>
      <c r="O573">
        <f>'CLEAN DATA'!$D573-'CLEAN DATA'!$L573</f>
        <v>3984028</v>
      </c>
    </row>
    <row r="574" spans="1:15" ht="14.25" customHeight="1">
      <c r="A574" s="5" t="s">
        <v>1538</v>
      </c>
      <c r="B574">
        <v>141</v>
      </c>
      <c r="C574">
        <v>130</v>
      </c>
      <c r="D574">
        <v>19593740</v>
      </c>
      <c r="E574" s="5" t="s">
        <v>126</v>
      </c>
      <c r="F574" s="5" t="s">
        <v>108</v>
      </c>
      <c r="G574" s="5" t="s">
        <v>1539</v>
      </c>
      <c r="H574">
        <v>88270</v>
      </c>
      <c r="I574">
        <v>420</v>
      </c>
      <c r="J574" s="5" t="s">
        <v>19</v>
      </c>
      <c r="K574" s="5" t="s">
        <v>20</v>
      </c>
      <c r="L574">
        <v>50000000</v>
      </c>
      <c r="M574">
        <v>2003</v>
      </c>
      <c r="N574">
        <v>7.5</v>
      </c>
      <c r="O574">
        <f>'CLEAN DATA'!$D574-'CLEAN DATA'!$L574</f>
        <v>-30406260</v>
      </c>
    </row>
    <row r="575" spans="1:15" ht="14.25" customHeight="1">
      <c r="A575" s="5" t="s">
        <v>590</v>
      </c>
      <c r="B575">
        <v>73</v>
      </c>
      <c r="C575">
        <v>147</v>
      </c>
      <c r="D575">
        <v>53300852</v>
      </c>
      <c r="E575" s="5" t="s">
        <v>126</v>
      </c>
      <c r="F575" s="5" t="s">
        <v>28</v>
      </c>
      <c r="G575" s="5" t="s">
        <v>1540</v>
      </c>
      <c r="H575">
        <v>154487</v>
      </c>
      <c r="I575">
        <v>259</v>
      </c>
      <c r="J575" s="5" t="s">
        <v>19</v>
      </c>
      <c r="K575" s="5" t="s">
        <v>20</v>
      </c>
      <c r="L575">
        <v>44000000</v>
      </c>
      <c r="M575">
        <v>1996</v>
      </c>
      <c r="N575">
        <v>7.5</v>
      </c>
      <c r="O575">
        <f>'CLEAN DATA'!$D575-'CLEAN DATA'!$L575</f>
        <v>9300852</v>
      </c>
    </row>
    <row r="576" spans="1:15" ht="14.25" customHeight="1">
      <c r="A576" s="5" t="s">
        <v>1541</v>
      </c>
      <c r="B576">
        <v>105</v>
      </c>
      <c r="C576">
        <v>88</v>
      </c>
      <c r="D576">
        <v>84300000</v>
      </c>
      <c r="E576" s="5" t="s">
        <v>1230</v>
      </c>
      <c r="F576" s="5" t="s">
        <v>1542</v>
      </c>
      <c r="G576" s="5" t="s">
        <v>1543</v>
      </c>
      <c r="H576">
        <v>90360</v>
      </c>
      <c r="I576">
        <v>147</v>
      </c>
      <c r="J576" s="5" t="s">
        <v>19</v>
      </c>
      <c r="K576" s="5" t="s">
        <v>20</v>
      </c>
      <c r="L576">
        <v>2600000</v>
      </c>
      <c r="M576">
        <v>1940</v>
      </c>
      <c r="N576">
        <v>7.5</v>
      </c>
      <c r="O576">
        <f>'CLEAN DATA'!$D576-'CLEAN DATA'!$L576</f>
        <v>81700000</v>
      </c>
    </row>
    <row r="577" spans="1:15" ht="14.25" customHeight="1">
      <c r="A577" s="5" t="s">
        <v>21</v>
      </c>
      <c r="B577">
        <v>181</v>
      </c>
      <c r="C577">
        <v>155</v>
      </c>
      <c r="D577">
        <v>82522790</v>
      </c>
      <c r="E577" s="5" t="s">
        <v>1544</v>
      </c>
      <c r="F577" s="5" t="s">
        <v>68</v>
      </c>
      <c r="G577" s="5" t="s">
        <v>1545</v>
      </c>
      <c r="H577">
        <v>143835</v>
      </c>
      <c r="I577">
        <v>654</v>
      </c>
      <c r="J577" s="5" t="s">
        <v>19</v>
      </c>
      <c r="K577" s="5" t="s">
        <v>20</v>
      </c>
      <c r="L577">
        <v>40000000</v>
      </c>
      <c r="M577">
        <v>1992</v>
      </c>
      <c r="N577">
        <v>7.5</v>
      </c>
      <c r="O577">
        <f>'CLEAN DATA'!$D577-'CLEAN DATA'!$L577</f>
        <v>42522790</v>
      </c>
    </row>
    <row r="578" spans="1:15" ht="14.25" customHeight="1">
      <c r="A578" s="5" t="s">
        <v>1546</v>
      </c>
      <c r="B578">
        <v>216</v>
      </c>
      <c r="C578">
        <v>128</v>
      </c>
      <c r="D578">
        <v>95001343</v>
      </c>
      <c r="E578" s="5" t="s">
        <v>265</v>
      </c>
      <c r="F578" s="5" t="s">
        <v>63</v>
      </c>
      <c r="G578" s="5" t="s">
        <v>1547</v>
      </c>
      <c r="H578">
        <v>66511</v>
      </c>
      <c r="I578">
        <v>200</v>
      </c>
      <c r="J578" s="5" t="s">
        <v>19</v>
      </c>
      <c r="K578" s="5" t="s">
        <v>20</v>
      </c>
      <c r="L578">
        <v>40000000</v>
      </c>
      <c r="M578">
        <v>2013</v>
      </c>
      <c r="N578">
        <v>7.5</v>
      </c>
      <c r="O578">
        <f>'CLEAN DATA'!$D578-'CLEAN DATA'!$L578</f>
        <v>55001343</v>
      </c>
    </row>
    <row r="579" spans="1:15" ht="14.25" customHeight="1">
      <c r="A579" s="5" t="s">
        <v>1548</v>
      </c>
      <c r="B579">
        <v>256</v>
      </c>
      <c r="C579">
        <v>101</v>
      </c>
      <c r="D579">
        <v>26505000</v>
      </c>
      <c r="E579" s="5" t="s">
        <v>631</v>
      </c>
      <c r="F579" s="5" t="s">
        <v>406</v>
      </c>
      <c r="G579" s="5" t="s">
        <v>1549</v>
      </c>
      <c r="H579">
        <v>149285</v>
      </c>
      <c r="I579">
        <v>668</v>
      </c>
      <c r="J579" s="5" t="s">
        <v>19</v>
      </c>
      <c r="K579" s="5" t="s">
        <v>20</v>
      </c>
      <c r="L579">
        <v>1800000</v>
      </c>
      <c r="M579">
        <v>1984</v>
      </c>
      <c r="N579">
        <v>7.5</v>
      </c>
      <c r="O579">
        <f>'CLEAN DATA'!$D579-'CLEAN DATA'!$L579</f>
        <v>24705000</v>
      </c>
    </row>
    <row r="580" spans="1:15" ht="14.25" customHeight="1">
      <c r="A580" s="5" t="s">
        <v>1097</v>
      </c>
      <c r="B580">
        <v>405</v>
      </c>
      <c r="C580">
        <v>125</v>
      </c>
      <c r="D580">
        <v>83299761</v>
      </c>
      <c r="E580" s="5" t="s">
        <v>1550</v>
      </c>
      <c r="F580" s="5" t="s">
        <v>59</v>
      </c>
      <c r="G580" s="5" t="s">
        <v>1551</v>
      </c>
      <c r="H580">
        <v>117719</v>
      </c>
      <c r="I580">
        <v>306</v>
      </c>
      <c r="J580" s="5" t="s">
        <v>19</v>
      </c>
      <c r="K580" s="5" t="s">
        <v>20</v>
      </c>
      <c r="L580">
        <v>35000000</v>
      </c>
      <c r="M580">
        <v>2013</v>
      </c>
      <c r="N580">
        <v>7.5</v>
      </c>
      <c r="O580">
        <f>'CLEAN DATA'!$D580-'CLEAN DATA'!$L580</f>
        <v>48299761</v>
      </c>
    </row>
    <row r="581" spans="1:15" ht="14.25" customHeight="1">
      <c r="A581" s="5" t="s">
        <v>802</v>
      </c>
      <c r="B581">
        <v>522</v>
      </c>
      <c r="C581">
        <v>93</v>
      </c>
      <c r="D581">
        <v>54696902</v>
      </c>
      <c r="E581" s="5" t="s">
        <v>1552</v>
      </c>
      <c r="F581" s="5" t="s">
        <v>497</v>
      </c>
      <c r="G581" s="5" t="s">
        <v>1553</v>
      </c>
      <c r="H581">
        <v>379462</v>
      </c>
      <c r="I581">
        <v>571</v>
      </c>
      <c r="J581" s="5" t="s">
        <v>19</v>
      </c>
      <c r="K581" s="5" t="s">
        <v>20</v>
      </c>
      <c r="L581">
        <v>32000000</v>
      </c>
      <c r="M581">
        <v>2011</v>
      </c>
      <c r="N581">
        <v>7.5</v>
      </c>
      <c r="O581">
        <f>'CLEAN DATA'!$D581-'CLEAN DATA'!$L581</f>
        <v>22696902</v>
      </c>
    </row>
    <row r="582" spans="1:15" ht="14.25" customHeight="1">
      <c r="A582" s="5" t="s">
        <v>1076</v>
      </c>
      <c r="B582">
        <v>441</v>
      </c>
      <c r="C582">
        <v>96</v>
      </c>
      <c r="D582">
        <v>31493782</v>
      </c>
      <c r="E582" s="5" t="s">
        <v>126</v>
      </c>
      <c r="F582" s="5" t="s">
        <v>1078</v>
      </c>
      <c r="G582" s="5" t="s">
        <v>1554</v>
      </c>
      <c r="H582">
        <v>186606</v>
      </c>
      <c r="I582">
        <v>1125</v>
      </c>
      <c r="J582" s="5" t="s">
        <v>19</v>
      </c>
      <c r="K582" s="5" t="s">
        <v>20</v>
      </c>
      <c r="L582">
        <v>32000000</v>
      </c>
      <c r="M582">
        <v>2005</v>
      </c>
      <c r="N582">
        <v>7.5</v>
      </c>
      <c r="O582">
        <f>'CLEAN DATA'!$D582-'CLEAN DATA'!$L582</f>
        <v>-506218</v>
      </c>
    </row>
    <row r="583" spans="1:15" ht="14.25" customHeight="1">
      <c r="A583" s="5" t="s">
        <v>548</v>
      </c>
      <c r="B583">
        <v>57</v>
      </c>
      <c r="C583">
        <v>133</v>
      </c>
      <c r="D583">
        <v>66528842</v>
      </c>
      <c r="E583" s="5" t="s">
        <v>1555</v>
      </c>
      <c r="F583" s="5" t="s">
        <v>98</v>
      </c>
      <c r="G583" s="5" t="s">
        <v>1556</v>
      </c>
      <c r="H583">
        <v>112175</v>
      </c>
      <c r="I583">
        <v>329</v>
      </c>
      <c r="J583" s="5" t="s">
        <v>19</v>
      </c>
      <c r="K583" s="5" t="s">
        <v>20</v>
      </c>
      <c r="L583">
        <v>30000000</v>
      </c>
      <c r="M583">
        <v>1994</v>
      </c>
      <c r="N583">
        <v>7.5</v>
      </c>
      <c r="O583">
        <f>'CLEAN DATA'!$D583-'CLEAN DATA'!$L583</f>
        <v>36528842</v>
      </c>
    </row>
    <row r="584" spans="1:15" ht="14.25" customHeight="1">
      <c r="A584" s="5" t="s">
        <v>1557</v>
      </c>
      <c r="B584">
        <v>209</v>
      </c>
      <c r="C584">
        <v>85</v>
      </c>
      <c r="D584">
        <v>56068547</v>
      </c>
      <c r="E584" s="5" t="s">
        <v>1558</v>
      </c>
      <c r="F584" s="5" t="s">
        <v>1559</v>
      </c>
      <c r="G584" s="5" t="s">
        <v>1560</v>
      </c>
      <c r="H584">
        <v>98160</v>
      </c>
      <c r="I584">
        <v>307</v>
      </c>
      <c r="J584" s="5" t="s">
        <v>19</v>
      </c>
      <c r="K584" s="5" t="s">
        <v>155</v>
      </c>
      <c r="L584">
        <v>30000000</v>
      </c>
      <c r="M584">
        <v>2005</v>
      </c>
      <c r="N584">
        <v>7.5</v>
      </c>
      <c r="O584">
        <f>'CLEAN DATA'!$D584-'CLEAN DATA'!$L584</f>
        <v>26068547</v>
      </c>
    </row>
    <row r="585" spans="1:15" ht="14.25" customHeight="1">
      <c r="A585" s="5" t="s">
        <v>1080</v>
      </c>
      <c r="B585">
        <v>305</v>
      </c>
      <c r="C585">
        <v>124</v>
      </c>
      <c r="D585">
        <v>52418902</v>
      </c>
      <c r="E585" s="5" t="s">
        <v>345</v>
      </c>
      <c r="F585" s="5" t="s">
        <v>497</v>
      </c>
      <c r="G585" s="5" t="s">
        <v>1561</v>
      </c>
      <c r="H585">
        <v>147128</v>
      </c>
      <c r="I585">
        <v>277</v>
      </c>
      <c r="J585" s="5" t="s">
        <v>19</v>
      </c>
      <c r="K585" s="5" t="s">
        <v>20</v>
      </c>
      <c r="L585">
        <v>30000000</v>
      </c>
      <c r="M585">
        <v>2015</v>
      </c>
      <c r="N585">
        <v>7.5</v>
      </c>
      <c r="O585">
        <f>'CLEAN DATA'!$D585-'CLEAN DATA'!$L585</f>
        <v>22418902</v>
      </c>
    </row>
    <row r="586" spans="1:15" ht="14.25" customHeight="1">
      <c r="A586" s="5" t="s">
        <v>1562</v>
      </c>
      <c r="B586">
        <v>273</v>
      </c>
      <c r="C586">
        <v>160</v>
      </c>
      <c r="D586">
        <v>3904982</v>
      </c>
      <c r="E586" s="5" t="s">
        <v>1563</v>
      </c>
      <c r="F586" s="5" t="s">
        <v>55</v>
      </c>
      <c r="G586" s="5" t="s">
        <v>1564</v>
      </c>
      <c r="H586">
        <v>136104</v>
      </c>
      <c r="I586">
        <v>415</v>
      </c>
      <c r="J586" s="5" t="s">
        <v>19</v>
      </c>
      <c r="K586" s="5" t="s">
        <v>20</v>
      </c>
      <c r="L586">
        <v>30000000</v>
      </c>
      <c r="M586">
        <v>2007</v>
      </c>
      <c r="N586">
        <v>7.5</v>
      </c>
      <c r="O586">
        <f>'CLEAN DATA'!$D586-'CLEAN DATA'!$L586</f>
        <v>-26095018</v>
      </c>
    </row>
    <row r="587" spans="1:15" ht="14.25" hidden="1" customHeight="1">
      <c r="A587" s="5" t="s">
        <v>1565</v>
      </c>
      <c r="B587">
        <v>17</v>
      </c>
      <c r="C587">
        <v>147</v>
      </c>
      <c r="D587">
        <v>5899797</v>
      </c>
      <c r="E587" s="5" t="s">
        <v>35</v>
      </c>
      <c r="F587" s="5" t="s">
        <v>728</v>
      </c>
      <c r="G587" s="5" t="s">
        <v>1566</v>
      </c>
      <c r="H587">
        <v>9913</v>
      </c>
      <c r="I587">
        <v>51</v>
      </c>
      <c r="J587" s="5" t="s">
        <v>19</v>
      </c>
      <c r="K587" s="5" t="s">
        <v>155</v>
      </c>
      <c r="L587">
        <v>29000000</v>
      </c>
      <c r="M587">
        <v>1987</v>
      </c>
      <c r="N587">
        <v>7.5</v>
      </c>
      <c r="O587">
        <f>'CLEAN DATA'!$D587-'CLEAN DATA'!$L587</f>
        <v>-23100203</v>
      </c>
    </row>
    <row r="588" spans="1:15" ht="14.25" customHeight="1">
      <c r="A588" s="5" t="s">
        <v>344</v>
      </c>
      <c r="B588">
        <v>129</v>
      </c>
      <c r="C588">
        <v>135</v>
      </c>
      <c r="D588">
        <v>64371181</v>
      </c>
      <c r="E588" s="5" t="s">
        <v>1567</v>
      </c>
      <c r="F588" s="5" t="s">
        <v>1568</v>
      </c>
      <c r="G588" s="5" t="s">
        <v>1569</v>
      </c>
      <c r="H588">
        <v>36636</v>
      </c>
      <c r="I588">
        <v>289</v>
      </c>
      <c r="J588" s="5" t="s">
        <v>19</v>
      </c>
      <c r="K588" s="5" t="s">
        <v>20</v>
      </c>
      <c r="L588">
        <v>28000000</v>
      </c>
      <c r="M588">
        <v>2004</v>
      </c>
      <c r="N588">
        <v>7.5</v>
      </c>
      <c r="O588">
        <f>'CLEAN DATA'!$D588-'CLEAN DATA'!$L588</f>
        <v>36371181</v>
      </c>
    </row>
    <row r="589" spans="1:15" ht="14.25" customHeight="1">
      <c r="A589" s="5" t="s">
        <v>597</v>
      </c>
      <c r="B589">
        <v>153</v>
      </c>
      <c r="C589">
        <v>139</v>
      </c>
      <c r="D589">
        <v>58328680</v>
      </c>
      <c r="E589" s="5" t="s">
        <v>1570</v>
      </c>
      <c r="F589" s="5" t="s">
        <v>664</v>
      </c>
      <c r="G589" s="5" t="s">
        <v>1571</v>
      </c>
      <c r="H589">
        <v>54096</v>
      </c>
      <c r="I589">
        <v>494</v>
      </c>
      <c r="J589" s="5" t="s">
        <v>19</v>
      </c>
      <c r="K589" s="5" t="s">
        <v>20</v>
      </c>
      <c r="L589">
        <v>22000000</v>
      </c>
      <c r="M589">
        <v>2003</v>
      </c>
      <c r="N589">
        <v>7.5</v>
      </c>
      <c r="O589">
        <f>'CLEAN DATA'!$D589-'CLEAN DATA'!$L589</f>
        <v>36328680</v>
      </c>
    </row>
    <row r="590" spans="1:15" ht="14.25" customHeight="1">
      <c r="A590" s="5" t="s">
        <v>78</v>
      </c>
      <c r="B590">
        <v>226</v>
      </c>
      <c r="C590">
        <v>129</v>
      </c>
      <c r="D590">
        <v>33565375</v>
      </c>
      <c r="E590" s="5" t="s">
        <v>1384</v>
      </c>
      <c r="F590" s="5" t="s">
        <v>1572</v>
      </c>
      <c r="G590" s="5" t="s">
        <v>1573</v>
      </c>
      <c r="H590">
        <v>111351</v>
      </c>
      <c r="I590">
        <v>568</v>
      </c>
      <c r="J590" s="5" t="s">
        <v>19</v>
      </c>
      <c r="K590" s="5" t="s">
        <v>155</v>
      </c>
      <c r="L590">
        <v>15000000</v>
      </c>
      <c r="M590">
        <v>2005</v>
      </c>
      <c r="N590">
        <v>7.5</v>
      </c>
      <c r="O590">
        <f>'CLEAN DATA'!$D590-'CLEAN DATA'!$L590</f>
        <v>18565375</v>
      </c>
    </row>
    <row r="591" spans="1:15" ht="14.25" customHeight="1">
      <c r="A591" s="5" t="s">
        <v>1574</v>
      </c>
      <c r="B591">
        <v>148</v>
      </c>
      <c r="C591">
        <v>114</v>
      </c>
      <c r="D591">
        <v>31655091</v>
      </c>
      <c r="E591" s="5" t="s">
        <v>165</v>
      </c>
      <c r="F591" s="5" t="s">
        <v>288</v>
      </c>
      <c r="G591" s="5" t="s">
        <v>1575</v>
      </c>
      <c r="H591">
        <v>87331</v>
      </c>
      <c r="I591">
        <v>364</v>
      </c>
      <c r="J591" s="5" t="s">
        <v>19</v>
      </c>
      <c r="K591" s="5" t="s">
        <v>20</v>
      </c>
      <c r="L591">
        <v>30000000</v>
      </c>
      <c r="M591">
        <v>2007</v>
      </c>
      <c r="N591">
        <v>7.5</v>
      </c>
      <c r="O591">
        <f>'CLEAN DATA'!$D591-'CLEAN DATA'!$L591</f>
        <v>1655091</v>
      </c>
    </row>
    <row r="592" spans="1:15" ht="14.25" customHeight="1">
      <c r="A592" s="5" t="s">
        <v>1576</v>
      </c>
      <c r="B592">
        <v>141</v>
      </c>
      <c r="C592">
        <v>124</v>
      </c>
      <c r="D592">
        <v>30012990</v>
      </c>
      <c r="E592" s="5" t="s">
        <v>35</v>
      </c>
      <c r="F592" s="5" t="s">
        <v>1577</v>
      </c>
      <c r="G592" s="5" t="s">
        <v>1578</v>
      </c>
      <c r="H592">
        <v>75973</v>
      </c>
      <c r="I592">
        <v>409</v>
      </c>
      <c r="J592" s="5" t="s">
        <v>19</v>
      </c>
      <c r="K592" s="5" t="s">
        <v>155</v>
      </c>
      <c r="L592">
        <v>25000000</v>
      </c>
      <c r="M592">
        <v>1998</v>
      </c>
      <c r="N592">
        <v>7.5</v>
      </c>
      <c r="O592">
        <f>'CLEAN DATA'!$D592-'CLEAN DATA'!$L592</f>
        <v>5012990</v>
      </c>
    </row>
    <row r="593" spans="1:15" ht="14.25" customHeight="1">
      <c r="A593" s="5" t="s">
        <v>1579</v>
      </c>
      <c r="B593">
        <v>79</v>
      </c>
      <c r="C593">
        <v>160</v>
      </c>
      <c r="D593">
        <v>14500000</v>
      </c>
      <c r="E593" s="5" t="s">
        <v>1040</v>
      </c>
      <c r="F593" s="5" t="s">
        <v>1580</v>
      </c>
      <c r="G593" s="5" t="s">
        <v>1581</v>
      </c>
      <c r="H593">
        <v>25019</v>
      </c>
      <c r="I593">
        <v>159</v>
      </c>
      <c r="J593" s="5" t="s">
        <v>19</v>
      </c>
      <c r="K593" s="5" t="s">
        <v>88</v>
      </c>
      <c r="L593">
        <v>25000000</v>
      </c>
      <c r="M593">
        <v>1970</v>
      </c>
      <c r="N593">
        <v>7.5</v>
      </c>
      <c r="O593">
        <f>'CLEAN DATA'!$D593-'CLEAN DATA'!$L593</f>
        <v>-10500000</v>
      </c>
    </row>
    <row r="594" spans="1:15" ht="14.25" customHeight="1">
      <c r="A594" s="5" t="s">
        <v>1582</v>
      </c>
      <c r="B594">
        <v>216</v>
      </c>
      <c r="C594">
        <v>106</v>
      </c>
      <c r="D594">
        <v>15785632</v>
      </c>
      <c r="E594" s="5" t="s">
        <v>1583</v>
      </c>
      <c r="F594" s="5" t="s">
        <v>428</v>
      </c>
      <c r="G594" s="5" t="s">
        <v>1584</v>
      </c>
      <c r="H594">
        <v>32507</v>
      </c>
      <c r="I594">
        <v>119</v>
      </c>
      <c r="J594" s="5" t="s">
        <v>19</v>
      </c>
      <c r="K594" s="5" t="s">
        <v>155</v>
      </c>
      <c r="L594">
        <v>23000000</v>
      </c>
      <c r="M594">
        <v>2016</v>
      </c>
      <c r="N594">
        <v>7.5</v>
      </c>
      <c r="O594">
        <f>'CLEAN DATA'!$D594-'CLEAN DATA'!$L594</f>
        <v>-7214368</v>
      </c>
    </row>
    <row r="595" spans="1:15" ht="14.25" customHeight="1">
      <c r="A595" s="5" t="s">
        <v>1582</v>
      </c>
      <c r="B595">
        <v>216</v>
      </c>
      <c r="C595">
        <v>106</v>
      </c>
      <c r="D595">
        <v>15785632</v>
      </c>
      <c r="E595" s="5" t="s">
        <v>1583</v>
      </c>
      <c r="F595" s="5" t="s">
        <v>428</v>
      </c>
      <c r="G595" s="5" t="s">
        <v>1584</v>
      </c>
      <c r="H595">
        <v>32513</v>
      </c>
      <c r="I595">
        <v>119</v>
      </c>
      <c r="J595" s="5" t="s">
        <v>19</v>
      </c>
      <c r="K595" s="5" t="s">
        <v>155</v>
      </c>
      <c r="L595">
        <v>23000000</v>
      </c>
      <c r="M595">
        <v>2016</v>
      </c>
      <c r="N595">
        <v>7.5</v>
      </c>
      <c r="O595">
        <f>'CLEAN DATA'!$D595-'CLEAN DATA'!$L595</f>
        <v>-7214368</v>
      </c>
    </row>
    <row r="596" spans="1:15" ht="14.25" customHeight="1">
      <c r="A596" s="5" t="s">
        <v>43</v>
      </c>
      <c r="B596">
        <v>69</v>
      </c>
      <c r="C596">
        <v>135</v>
      </c>
      <c r="D596">
        <v>70960517</v>
      </c>
      <c r="E596" s="5" t="s">
        <v>505</v>
      </c>
      <c r="F596" s="5" t="s">
        <v>43</v>
      </c>
      <c r="G596" s="5" t="s">
        <v>1585</v>
      </c>
      <c r="H596">
        <v>54631</v>
      </c>
      <c r="I596">
        <v>192</v>
      </c>
      <c r="J596" s="5" t="s">
        <v>19</v>
      </c>
      <c r="K596" s="5" t="s">
        <v>20</v>
      </c>
      <c r="L596">
        <v>35000000</v>
      </c>
      <c r="M596">
        <v>1995</v>
      </c>
      <c r="N596">
        <v>7.5</v>
      </c>
      <c r="O596">
        <f>'CLEAN DATA'!$D596-'CLEAN DATA'!$L596</f>
        <v>35960517</v>
      </c>
    </row>
    <row r="597" spans="1:15" ht="14.25" customHeight="1">
      <c r="A597" s="5" t="s">
        <v>1586</v>
      </c>
      <c r="B597">
        <v>84</v>
      </c>
      <c r="C597">
        <v>123</v>
      </c>
      <c r="D597">
        <v>36581633</v>
      </c>
      <c r="E597" s="5" t="s">
        <v>71</v>
      </c>
      <c r="F597" s="5" t="s">
        <v>1587</v>
      </c>
      <c r="G597" s="5" t="s">
        <v>1588</v>
      </c>
      <c r="H597">
        <v>52533</v>
      </c>
      <c r="I597">
        <v>235</v>
      </c>
      <c r="J597" s="5" t="s">
        <v>19</v>
      </c>
      <c r="K597" s="5" t="s">
        <v>173</v>
      </c>
      <c r="L597">
        <v>21000000</v>
      </c>
      <c r="M597">
        <v>2007</v>
      </c>
      <c r="N597">
        <v>7.5</v>
      </c>
      <c r="O597">
        <f>'CLEAN DATA'!$D597-'CLEAN DATA'!$L597</f>
        <v>15581633</v>
      </c>
    </row>
    <row r="598" spans="1:15" ht="14.25" customHeight="1">
      <c r="A598" s="5" t="s">
        <v>867</v>
      </c>
      <c r="B598">
        <v>511</v>
      </c>
      <c r="C598">
        <v>112</v>
      </c>
      <c r="D598">
        <v>137387272</v>
      </c>
      <c r="E598" s="5" t="s">
        <v>146</v>
      </c>
      <c r="F598" s="5" t="s">
        <v>774</v>
      </c>
      <c r="G598" s="5" t="s">
        <v>1589</v>
      </c>
      <c r="H598">
        <v>300110</v>
      </c>
      <c r="I598">
        <v>807</v>
      </c>
      <c r="J598" s="5" t="s">
        <v>19</v>
      </c>
      <c r="K598" s="5" t="s">
        <v>20</v>
      </c>
      <c r="L598">
        <v>20000000</v>
      </c>
      <c r="M598">
        <v>2013</v>
      </c>
      <c r="N598">
        <v>7.5</v>
      </c>
      <c r="O598">
        <f>'CLEAN DATA'!$D598-'CLEAN DATA'!$L598</f>
        <v>117387272</v>
      </c>
    </row>
    <row r="599" spans="1:15" ht="14.25" customHeight="1">
      <c r="A599" s="5" t="s">
        <v>1590</v>
      </c>
      <c r="B599">
        <v>364</v>
      </c>
      <c r="C599">
        <v>128</v>
      </c>
      <c r="D599">
        <v>52066000</v>
      </c>
      <c r="E599" s="5" t="s">
        <v>35</v>
      </c>
      <c r="F599" s="5" t="s">
        <v>1191</v>
      </c>
      <c r="G599" s="5" t="s">
        <v>1591</v>
      </c>
      <c r="H599">
        <v>61114</v>
      </c>
      <c r="I599">
        <v>212</v>
      </c>
      <c r="J599" s="5" t="s">
        <v>19</v>
      </c>
      <c r="K599" s="5" t="s">
        <v>155</v>
      </c>
      <c r="L599">
        <v>20000000</v>
      </c>
      <c r="M599">
        <v>2014</v>
      </c>
      <c r="N599">
        <v>7.5</v>
      </c>
      <c r="O599">
        <f>'CLEAN DATA'!$D599-'CLEAN DATA'!$L599</f>
        <v>32066000</v>
      </c>
    </row>
    <row r="600" spans="1:15" ht="14.25" customHeight="1">
      <c r="A600" s="5" t="s">
        <v>398</v>
      </c>
      <c r="B600">
        <v>285</v>
      </c>
      <c r="C600">
        <v>143</v>
      </c>
      <c r="D600">
        <v>34300771</v>
      </c>
      <c r="E600" s="5" t="s">
        <v>54</v>
      </c>
      <c r="F600" s="5" t="s">
        <v>55</v>
      </c>
      <c r="G600" s="5" t="s">
        <v>1592</v>
      </c>
      <c r="H600">
        <v>243799</v>
      </c>
      <c r="I600">
        <v>908</v>
      </c>
      <c r="J600" s="5" t="s">
        <v>19</v>
      </c>
      <c r="K600" s="5" t="s">
        <v>140</v>
      </c>
      <c r="L600">
        <v>25000000</v>
      </c>
      <c r="M600">
        <v>2006</v>
      </c>
      <c r="N600">
        <v>7.5</v>
      </c>
      <c r="O600">
        <f>'CLEAN DATA'!$D600-'CLEAN DATA'!$L600</f>
        <v>9300771</v>
      </c>
    </row>
    <row r="601" spans="1:15" ht="14.25" customHeight="1">
      <c r="A601" s="5" t="s">
        <v>1593</v>
      </c>
      <c r="B601">
        <v>293</v>
      </c>
      <c r="C601">
        <v>104</v>
      </c>
      <c r="D601">
        <v>33422556</v>
      </c>
      <c r="E601" s="5" t="s">
        <v>230</v>
      </c>
      <c r="F601" s="5" t="s">
        <v>359</v>
      </c>
      <c r="G601" s="5" t="s">
        <v>1594</v>
      </c>
      <c r="H601">
        <v>99236</v>
      </c>
      <c r="I601">
        <v>321</v>
      </c>
      <c r="J601" s="5" t="s">
        <v>19</v>
      </c>
      <c r="K601" s="5" t="s">
        <v>20</v>
      </c>
      <c r="L601">
        <v>20000000</v>
      </c>
      <c r="M601">
        <v>2008</v>
      </c>
      <c r="N601">
        <v>7.5</v>
      </c>
      <c r="O601">
        <f>'CLEAN DATA'!$D601-'CLEAN DATA'!$L601</f>
        <v>13422556</v>
      </c>
    </row>
    <row r="602" spans="1:15" ht="14.25" customHeight="1">
      <c r="A602" s="5" t="s">
        <v>1595</v>
      </c>
      <c r="B602">
        <v>154</v>
      </c>
      <c r="C602">
        <v>124</v>
      </c>
      <c r="D602">
        <v>19661987</v>
      </c>
      <c r="E602" s="5" t="s">
        <v>54</v>
      </c>
      <c r="F602" s="5" t="s">
        <v>1596</v>
      </c>
      <c r="G602" s="5" t="s">
        <v>1597</v>
      </c>
      <c r="H602">
        <v>83786</v>
      </c>
      <c r="I602">
        <v>231</v>
      </c>
      <c r="J602" s="5" t="s">
        <v>19</v>
      </c>
      <c r="K602" s="5" t="s">
        <v>20</v>
      </c>
      <c r="L602">
        <v>20000000</v>
      </c>
      <c r="M602">
        <v>2007</v>
      </c>
      <c r="N602">
        <v>7.5</v>
      </c>
      <c r="O602">
        <f>'CLEAN DATA'!$D602-'CLEAN DATA'!$L602</f>
        <v>-338013</v>
      </c>
    </row>
    <row r="603" spans="1:15" ht="14.25" customHeight="1">
      <c r="A603" s="5" t="s">
        <v>499</v>
      </c>
      <c r="B603">
        <v>67</v>
      </c>
      <c r="C603">
        <v>98</v>
      </c>
      <c r="D603">
        <v>13383737</v>
      </c>
      <c r="E603" s="5" t="s">
        <v>280</v>
      </c>
      <c r="F603" s="5" t="s">
        <v>1299</v>
      </c>
      <c r="G603" s="5" t="s">
        <v>1598</v>
      </c>
      <c r="H603">
        <v>29385</v>
      </c>
      <c r="I603">
        <v>86</v>
      </c>
      <c r="J603" s="5" t="s">
        <v>19</v>
      </c>
      <c r="K603" s="5" t="s">
        <v>20</v>
      </c>
      <c r="L603">
        <v>20000000</v>
      </c>
      <c r="M603">
        <v>1994</v>
      </c>
      <c r="N603">
        <v>7.5</v>
      </c>
      <c r="O603">
        <f>'CLEAN DATA'!$D603-'CLEAN DATA'!$L603</f>
        <v>-6616263</v>
      </c>
    </row>
    <row r="604" spans="1:15" ht="14.25" customHeight="1">
      <c r="A604" s="5" t="s">
        <v>1599</v>
      </c>
      <c r="B604">
        <v>245</v>
      </c>
      <c r="C604">
        <v>124</v>
      </c>
      <c r="D604">
        <v>3081925</v>
      </c>
      <c r="E604" s="5" t="s">
        <v>603</v>
      </c>
      <c r="F604" s="5" t="s">
        <v>359</v>
      </c>
      <c r="G604" s="5" t="s">
        <v>1600</v>
      </c>
      <c r="H604">
        <v>55842</v>
      </c>
      <c r="I604">
        <v>274</v>
      </c>
      <c r="J604" s="5" t="s">
        <v>19</v>
      </c>
      <c r="K604" s="5" t="s">
        <v>20</v>
      </c>
      <c r="L604">
        <v>21000000</v>
      </c>
      <c r="M604">
        <v>2008</v>
      </c>
      <c r="N604">
        <v>7.5</v>
      </c>
      <c r="O604">
        <f>'CLEAN DATA'!$D604-'CLEAN DATA'!$L604</f>
        <v>-17918075</v>
      </c>
    </row>
    <row r="605" spans="1:15" ht="14.25" customHeight="1">
      <c r="A605" s="5" t="s">
        <v>1601</v>
      </c>
      <c r="B605">
        <v>146</v>
      </c>
      <c r="C605">
        <v>107</v>
      </c>
      <c r="D605">
        <v>1190018</v>
      </c>
      <c r="E605" s="5" t="s">
        <v>1278</v>
      </c>
      <c r="F605" s="5" t="s">
        <v>26</v>
      </c>
      <c r="G605" s="5" t="s">
        <v>1602</v>
      </c>
      <c r="H605">
        <v>261317</v>
      </c>
      <c r="I605">
        <v>1137</v>
      </c>
      <c r="J605" s="5" t="s">
        <v>19</v>
      </c>
      <c r="K605" s="5" t="s">
        <v>20</v>
      </c>
      <c r="L605">
        <v>20000000</v>
      </c>
      <c r="M605">
        <v>2002</v>
      </c>
      <c r="N605">
        <v>7.5</v>
      </c>
      <c r="O605">
        <f>'CLEAN DATA'!$D605-'CLEAN DATA'!$L605</f>
        <v>-18809982</v>
      </c>
    </row>
    <row r="606" spans="1:15" ht="14.25" customHeight="1">
      <c r="A606" s="5" t="s">
        <v>1603</v>
      </c>
      <c r="B606">
        <v>143</v>
      </c>
      <c r="C606">
        <v>125</v>
      </c>
      <c r="D606">
        <v>8047690</v>
      </c>
      <c r="E606" s="5" t="s">
        <v>505</v>
      </c>
      <c r="F606" s="5" t="s">
        <v>1106</v>
      </c>
      <c r="G606" s="5" t="s">
        <v>1604</v>
      </c>
      <c r="H606">
        <v>77656</v>
      </c>
      <c r="I606">
        <v>220</v>
      </c>
      <c r="J606" s="5" t="s">
        <v>723</v>
      </c>
      <c r="K606" s="5" t="s">
        <v>724</v>
      </c>
      <c r="L606">
        <v>19400000</v>
      </c>
      <c r="M606">
        <v>2006</v>
      </c>
      <c r="N606">
        <v>7.5</v>
      </c>
      <c r="O606">
        <f>'CLEAN DATA'!$D606-'CLEAN DATA'!$L606</f>
        <v>-11352310</v>
      </c>
    </row>
    <row r="607" spans="1:15" ht="14.25" customHeight="1">
      <c r="A607" s="5" t="s">
        <v>1605</v>
      </c>
      <c r="B607">
        <v>99</v>
      </c>
      <c r="C607">
        <v>125</v>
      </c>
      <c r="D607">
        <v>15561627</v>
      </c>
      <c r="E607" s="5" t="s">
        <v>54</v>
      </c>
      <c r="F607" s="5" t="s">
        <v>1606</v>
      </c>
      <c r="G607" s="5" t="s">
        <v>1607</v>
      </c>
      <c r="H607">
        <v>39105</v>
      </c>
      <c r="I607">
        <v>359</v>
      </c>
      <c r="J607" s="5" t="s">
        <v>19</v>
      </c>
      <c r="K607" s="5" t="s">
        <v>20</v>
      </c>
      <c r="L607">
        <v>18000000</v>
      </c>
      <c r="M607">
        <v>2001</v>
      </c>
      <c r="N607">
        <v>7.5</v>
      </c>
      <c r="O607">
        <f>'CLEAN DATA'!$D607-'CLEAN DATA'!$L607</f>
        <v>-2438373</v>
      </c>
    </row>
    <row r="608" spans="1:15" ht="14.25" customHeight="1">
      <c r="A608" s="5" t="s">
        <v>540</v>
      </c>
      <c r="B608">
        <v>124</v>
      </c>
      <c r="C608">
        <v>112</v>
      </c>
      <c r="D608">
        <v>7837632</v>
      </c>
      <c r="E608" s="5" t="s">
        <v>54</v>
      </c>
      <c r="F608" s="5" t="s">
        <v>276</v>
      </c>
      <c r="G608" s="5" t="s">
        <v>1608</v>
      </c>
      <c r="H608">
        <v>46396</v>
      </c>
      <c r="I608">
        <v>287</v>
      </c>
      <c r="J608" s="5" t="s">
        <v>19</v>
      </c>
      <c r="K608" s="5" t="s">
        <v>20</v>
      </c>
      <c r="L608">
        <v>18000000</v>
      </c>
      <c r="M608">
        <v>1997</v>
      </c>
      <c r="N608">
        <v>7.5</v>
      </c>
      <c r="O608">
        <f>'CLEAN DATA'!$D608-'CLEAN DATA'!$L608</f>
        <v>-10162368</v>
      </c>
    </row>
    <row r="609" spans="1:15" ht="14.25" customHeight="1">
      <c r="A609" s="5" t="s">
        <v>962</v>
      </c>
      <c r="B609">
        <v>285</v>
      </c>
      <c r="C609">
        <v>126</v>
      </c>
      <c r="D609">
        <v>71502303</v>
      </c>
      <c r="E609" s="5" t="s">
        <v>944</v>
      </c>
      <c r="F609" s="5" t="s">
        <v>1609</v>
      </c>
      <c r="G609" s="5" t="s">
        <v>1610</v>
      </c>
      <c r="H609">
        <v>149966</v>
      </c>
      <c r="I609">
        <v>835</v>
      </c>
      <c r="J609" s="5" t="s">
        <v>19</v>
      </c>
      <c r="K609" s="5" t="s">
        <v>20</v>
      </c>
      <c r="L609">
        <v>12000000</v>
      </c>
      <c r="M609">
        <v>2004</v>
      </c>
      <c r="N609">
        <v>7.5</v>
      </c>
      <c r="O609">
        <f>'CLEAN DATA'!$D609-'CLEAN DATA'!$L609</f>
        <v>59502303</v>
      </c>
    </row>
    <row r="610" spans="1:15" ht="14.25" customHeight="1">
      <c r="A610" s="5" t="s">
        <v>994</v>
      </c>
      <c r="B610">
        <v>125</v>
      </c>
      <c r="C610">
        <v>121</v>
      </c>
      <c r="D610">
        <v>16311763</v>
      </c>
      <c r="E610" s="5" t="s">
        <v>126</v>
      </c>
      <c r="F610" s="5" t="s">
        <v>972</v>
      </c>
      <c r="G610" s="5" t="s">
        <v>1611</v>
      </c>
      <c r="H610">
        <v>50656</v>
      </c>
      <c r="I610">
        <v>416</v>
      </c>
      <c r="J610" s="5" t="s">
        <v>19</v>
      </c>
      <c r="K610" s="5" t="s">
        <v>155</v>
      </c>
      <c r="L610">
        <v>17000000</v>
      </c>
      <c r="M610">
        <v>1998</v>
      </c>
      <c r="N610">
        <v>7.5</v>
      </c>
      <c r="O610">
        <f>'CLEAN DATA'!$D610-'CLEAN DATA'!$L610</f>
        <v>-688237</v>
      </c>
    </row>
    <row r="611" spans="1:15" ht="14.25" customHeight="1">
      <c r="A611" s="5" t="s">
        <v>1515</v>
      </c>
      <c r="B611">
        <v>102</v>
      </c>
      <c r="C611">
        <v>103</v>
      </c>
      <c r="D611">
        <v>285761243</v>
      </c>
      <c r="E611" s="5" t="s">
        <v>1612</v>
      </c>
      <c r="F611" s="5" t="s">
        <v>1613</v>
      </c>
      <c r="G611" s="5" t="s">
        <v>1614</v>
      </c>
      <c r="H611">
        <v>311075</v>
      </c>
      <c r="I611">
        <v>305</v>
      </c>
      <c r="J611" s="5" t="s">
        <v>19</v>
      </c>
      <c r="K611" s="5" t="s">
        <v>20</v>
      </c>
      <c r="L611">
        <v>18000000</v>
      </c>
      <c r="M611">
        <v>1990</v>
      </c>
      <c r="N611">
        <v>7.5</v>
      </c>
      <c r="O611">
        <f>'CLEAN DATA'!$D611-'CLEAN DATA'!$L611</f>
        <v>267761243</v>
      </c>
    </row>
    <row r="612" spans="1:15" ht="14.25" customHeight="1">
      <c r="A612" s="5" t="s">
        <v>556</v>
      </c>
      <c r="B612">
        <v>109</v>
      </c>
      <c r="C612">
        <v>92</v>
      </c>
      <c r="D612">
        <v>73326666</v>
      </c>
      <c r="E612" s="5" t="s">
        <v>1615</v>
      </c>
      <c r="F612" s="5" t="s">
        <v>1454</v>
      </c>
      <c r="G612" s="5" t="s">
        <v>1616</v>
      </c>
      <c r="H612">
        <v>189413</v>
      </c>
      <c r="I612">
        <v>306</v>
      </c>
      <c r="J612" s="5" t="s">
        <v>19</v>
      </c>
      <c r="K612" s="5" t="s">
        <v>20</v>
      </c>
      <c r="L612">
        <v>15000000</v>
      </c>
      <c r="M612">
        <v>1988</v>
      </c>
      <c r="N612">
        <v>7.5</v>
      </c>
      <c r="O612">
        <f>'CLEAN DATA'!$D612-'CLEAN DATA'!$L612</f>
        <v>58326666</v>
      </c>
    </row>
    <row r="613" spans="1:15" ht="14.25" customHeight="1">
      <c r="A613" s="5" t="s">
        <v>1617</v>
      </c>
      <c r="B613">
        <v>172</v>
      </c>
      <c r="C613">
        <v>107</v>
      </c>
      <c r="D613">
        <v>5023275</v>
      </c>
      <c r="E613" s="5" t="s">
        <v>1618</v>
      </c>
      <c r="F613" s="5" t="s">
        <v>1619</v>
      </c>
      <c r="G613" s="5" t="s">
        <v>1620</v>
      </c>
      <c r="H613">
        <v>34194</v>
      </c>
      <c r="I613">
        <v>199</v>
      </c>
      <c r="J613" s="5" t="s">
        <v>19</v>
      </c>
      <c r="K613" s="5" t="s">
        <v>140</v>
      </c>
      <c r="L613">
        <v>15000000</v>
      </c>
      <c r="M613">
        <v>2005</v>
      </c>
      <c r="N613">
        <v>7.5</v>
      </c>
      <c r="O613">
        <f>'CLEAN DATA'!$D613-'CLEAN DATA'!$L613</f>
        <v>-9976725</v>
      </c>
    </row>
    <row r="614" spans="1:15" ht="14.25" hidden="1" customHeight="1">
      <c r="A614" s="5" t="s">
        <v>1621</v>
      </c>
      <c r="B614">
        <v>136</v>
      </c>
      <c r="C614">
        <v>111</v>
      </c>
      <c r="D614">
        <v>7691700</v>
      </c>
      <c r="E614" s="5" t="s">
        <v>141</v>
      </c>
      <c r="F614" s="5" t="s">
        <v>1622</v>
      </c>
      <c r="G614" s="5" t="s">
        <v>1623</v>
      </c>
      <c r="H614">
        <v>12937</v>
      </c>
      <c r="I614">
        <v>73</v>
      </c>
      <c r="J614" s="5" t="s">
        <v>192</v>
      </c>
      <c r="K614" s="5" t="s">
        <v>140</v>
      </c>
      <c r="L614">
        <v>10000000</v>
      </c>
      <c r="M614">
        <v>2010</v>
      </c>
      <c r="N614">
        <v>7.5</v>
      </c>
      <c r="O614">
        <f>'CLEAN DATA'!$D614-'CLEAN DATA'!$L614</f>
        <v>-2308300</v>
      </c>
    </row>
    <row r="615" spans="1:15" ht="14.25" customHeight="1">
      <c r="A615" s="5" t="s">
        <v>38</v>
      </c>
      <c r="B615">
        <v>140</v>
      </c>
      <c r="C615">
        <v>154</v>
      </c>
      <c r="D615">
        <v>39647595</v>
      </c>
      <c r="E615" s="5" t="s">
        <v>433</v>
      </c>
      <c r="F615" s="5" t="s">
        <v>28</v>
      </c>
      <c r="G615" s="5" t="s">
        <v>1624</v>
      </c>
      <c r="H615">
        <v>239540</v>
      </c>
      <c r="I615">
        <v>462</v>
      </c>
      <c r="J615" s="5" t="s">
        <v>19</v>
      </c>
      <c r="K615" s="5" t="s">
        <v>20</v>
      </c>
      <c r="L615">
        <v>12000000</v>
      </c>
      <c r="M615">
        <v>1997</v>
      </c>
      <c r="N615">
        <v>7.5</v>
      </c>
      <c r="O615">
        <f>'CLEAN DATA'!$D615-'CLEAN DATA'!$L615</f>
        <v>27647595</v>
      </c>
    </row>
    <row r="616" spans="1:15" ht="14.25" customHeight="1">
      <c r="A616" s="5" t="s">
        <v>1625</v>
      </c>
      <c r="B616">
        <v>194</v>
      </c>
      <c r="C616">
        <v>129</v>
      </c>
      <c r="D616">
        <v>261481</v>
      </c>
      <c r="E616" s="5" t="s">
        <v>594</v>
      </c>
      <c r="F616" s="5" t="s">
        <v>1626</v>
      </c>
      <c r="G616" s="5" t="s">
        <v>1627</v>
      </c>
      <c r="H616">
        <v>41496</v>
      </c>
      <c r="I616">
        <v>210</v>
      </c>
      <c r="J616" s="5" t="s">
        <v>931</v>
      </c>
      <c r="K616" s="5" t="s">
        <v>932</v>
      </c>
      <c r="L616">
        <v>12000000</v>
      </c>
      <c r="M616">
        <v>2004</v>
      </c>
      <c r="N616">
        <v>7.5</v>
      </c>
      <c r="O616">
        <f>'CLEAN DATA'!$D616-'CLEAN DATA'!$L616</f>
        <v>-11738519</v>
      </c>
    </row>
    <row r="617" spans="1:15" ht="14.25" hidden="1" customHeight="1">
      <c r="A617" s="5" t="s">
        <v>1628</v>
      </c>
      <c r="B617">
        <v>69</v>
      </c>
      <c r="C617">
        <v>120</v>
      </c>
      <c r="D617">
        <v>214202</v>
      </c>
      <c r="E617" s="5" t="s">
        <v>126</v>
      </c>
      <c r="F617" s="5" t="s">
        <v>1629</v>
      </c>
      <c r="G617" s="5" t="s">
        <v>1630</v>
      </c>
      <c r="H617">
        <v>14831</v>
      </c>
      <c r="I617">
        <v>75</v>
      </c>
      <c r="J617" s="5" t="s">
        <v>19</v>
      </c>
      <c r="K617" s="5" t="s">
        <v>173</v>
      </c>
      <c r="L617">
        <v>12000000</v>
      </c>
      <c r="M617">
        <v>2007</v>
      </c>
      <c r="N617">
        <v>7.5</v>
      </c>
      <c r="O617">
        <f>'CLEAN DATA'!$D617-'CLEAN DATA'!$L617</f>
        <v>-11785798</v>
      </c>
    </row>
    <row r="618" spans="1:15" ht="14.25" hidden="1" customHeight="1">
      <c r="A618" s="5" t="s">
        <v>1631</v>
      </c>
      <c r="B618">
        <v>1</v>
      </c>
      <c r="C618">
        <v>111</v>
      </c>
      <c r="D618">
        <v>14616</v>
      </c>
      <c r="E618" s="5" t="s">
        <v>54</v>
      </c>
      <c r="F618" s="5" t="s">
        <v>1632</v>
      </c>
      <c r="G618" s="5" t="s">
        <v>1633</v>
      </c>
      <c r="H618">
        <v>314</v>
      </c>
      <c r="I618">
        <v>10</v>
      </c>
      <c r="J618" s="5" t="s">
        <v>19</v>
      </c>
      <c r="K618" s="5" t="s">
        <v>20</v>
      </c>
      <c r="L618">
        <v>12000000</v>
      </c>
      <c r="M618">
        <v>2015</v>
      </c>
      <c r="N618">
        <v>7.5</v>
      </c>
      <c r="O618">
        <f>'CLEAN DATA'!$D618-'CLEAN DATA'!$L618</f>
        <v>-11985384</v>
      </c>
    </row>
    <row r="619" spans="1:15" ht="14.25" hidden="1" customHeight="1">
      <c r="A619" s="5" t="s">
        <v>83</v>
      </c>
      <c r="B619">
        <v>25</v>
      </c>
      <c r="C619">
        <v>134</v>
      </c>
      <c r="D619">
        <v>48856</v>
      </c>
      <c r="E619" s="5" t="s">
        <v>54</v>
      </c>
      <c r="F619" s="5" t="s">
        <v>1634</v>
      </c>
      <c r="G619" s="5" t="s">
        <v>1635</v>
      </c>
      <c r="H619">
        <v>3466</v>
      </c>
      <c r="I619">
        <v>40</v>
      </c>
      <c r="J619" s="5" t="s">
        <v>87</v>
      </c>
      <c r="K619" s="5" t="s">
        <v>88</v>
      </c>
      <c r="L619">
        <v>11900000</v>
      </c>
      <c r="M619">
        <v>1993</v>
      </c>
      <c r="N619">
        <v>7.5</v>
      </c>
      <c r="O619">
        <f>'CLEAN DATA'!$D619-'CLEAN DATA'!$L619</f>
        <v>-11851144</v>
      </c>
    </row>
    <row r="620" spans="1:15" ht="14.25" customHeight="1">
      <c r="A620" s="5" t="s">
        <v>1636</v>
      </c>
      <c r="B620">
        <v>54</v>
      </c>
      <c r="C620">
        <v>120</v>
      </c>
      <c r="D620">
        <v>52929168</v>
      </c>
      <c r="E620" s="5" t="s">
        <v>280</v>
      </c>
      <c r="F620" s="5" t="s">
        <v>1637</v>
      </c>
      <c r="G620" s="5" t="s">
        <v>1638</v>
      </c>
      <c r="H620">
        <v>82743</v>
      </c>
      <c r="I620">
        <v>201</v>
      </c>
      <c r="J620" s="5" t="s">
        <v>19</v>
      </c>
      <c r="K620" s="5" t="s">
        <v>20</v>
      </c>
      <c r="L620">
        <v>11000000</v>
      </c>
      <c r="M620">
        <v>1992</v>
      </c>
      <c r="N620">
        <v>7.5</v>
      </c>
      <c r="O620">
        <f>'CLEAN DATA'!$D620-'CLEAN DATA'!$L620</f>
        <v>41929168</v>
      </c>
    </row>
    <row r="621" spans="1:15" ht="14.25" customHeight="1">
      <c r="A621" s="5" t="s">
        <v>1639</v>
      </c>
      <c r="B621">
        <v>351</v>
      </c>
      <c r="C621">
        <v>111</v>
      </c>
      <c r="D621">
        <v>38317535</v>
      </c>
      <c r="E621" s="5" t="s">
        <v>505</v>
      </c>
      <c r="F621" s="5" t="s">
        <v>1197</v>
      </c>
      <c r="G621" s="5" t="s">
        <v>1640</v>
      </c>
      <c r="H621">
        <v>73249</v>
      </c>
      <c r="I621">
        <v>212</v>
      </c>
      <c r="J621" s="5" t="s">
        <v>19</v>
      </c>
      <c r="K621" s="5" t="s">
        <v>155</v>
      </c>
      <c r="L621">
        <v>11000000</v>
      </c>
      <c r="M621">
        <v>2015</v>
      </c>
      <c r="N621">
        <v>7.5</v>
      </c>
      <c r="O621">
        <f>'CLEAN DATA'!$D621-'CLEAN DATA'!$L621</f>
        <v>27317535</v>
      </c>
    </row>
    <row r="622" spans="1:15" ht="14.25" customHeight="1">
      <c r="A622" s="5" t="s">
        <v>1641</v>
      </c>
      <c r="B622">
        <v>56</v>
      </c>
      <c r="C622">
        <v>153</v>
      </c>
      <c r="D622">
        <v>16800000</v>
      </c>
      <c r="E622" s="5" t="s">
        <v>1642</v>
      </c>
      <c r="F622" s="5" t="s">
        <v>1643</v>
      </c>
      <c r="G622" s="5" t="s">
        <v>1644</v>
      </c>
      <c r="H622">
        <v>25303</v>
      </c>
      <c r="I622">
        <v>138</v>
      </c>
      <c r="J622" s="5" t="s">
        <v>19</v>
      </c>
      <c r="K622" s="5" t="s">
        <v>155</v>
      </c>
      <c r="L622">
        <v>10000000</v>
      </c>
      <c r="M622">
        <v>1968</v>
      </c>
      <c r="N622">
        <v>7.5</v>
      </c>
      <c r="O622">
        <f>'CLEAN DATA'!$D622-'CLEAN DATA'!$L622</f>
        <v>6800000</v>
      </c>
    </row>
    <row r="623" spans="1:15" ht="14.25" hidden="1" customHeight="1">
      <c r="A623" s="5" t="s">
        <v>1645</v>
      </c>
      <c r="B623">
        <v>56</v>
      </c>
      <c r="C623">
        <v>104</v>
      </c>
      <c r="D623">
        <v>2600000</v>
      </c>
      <c r="E623" s="5" t="s">
        <v>141</v>
      </c>
      <c r="F623" s="5" t="s">
        <v>316</v>
      </c>
      <c r="G623" s="5" t="s">
        <v>1646</v>
      </c>
      <c r="H623">
        <v>11612</v>
      </c>
      <c r="I623">
        <v>88</v>
      </c>
      <c r="J623" s="5" t="s">
        <v>19</v>
      </c>
      <c r="K623" s="5" t="s">
        <v>155</v>
      </c>
      <c r="L623">
        <v>6000000</v>
      </c>
      <c r="M623">
        <v>1995</v>
      </c>
      <c r="N623">
        <v>7.5</v>
      </c>
      <c r="O623">
        <f>'CLEAN DATA'!$D623-'CLEAN DATA'!$L623</f>
        <v>-3400000</v>
      </c>
    </row>
    <row r="624" spans="1:15" ht="14.25" customHeight="1">
      <c r="A624" s="5" t="s">
        <v>1647</v>
      </c>
      <c r="B624">
        <v>277</v>
      </c>
      <c r="C624">
        <v>88</v>
      </c>
      <c r="D624">
        <v>30859000</v>
      </c>
      <c r="E624" s="5" t="s">
        <v>758</v>
      </c>
      <c r="F624" s="5" t="s">
        <v>1648</v>
      </c>
      <c r="G624" s="5" t="s">
        <v>1649</v>
      </c>
      <c r="H624">
        <v>96410</v>
      </c>
      <c r="I624">
        <v>826</v>
      </c>
      <c r="J624" s="5" t="s">
        <v>19</v>
      </c>
      <c r="K624" s="5" t="s">
        <v>20</v>
      </c>
      <c r="L624">
        <v>83532</v>
      </c>
      <c r="M624">
        <v>1974</v>
      </c>
      <c r="N624">
        <v>7.5</v>
      </c>
      <c r="O624">
        <f>'CLEAN DATA'!$D624-'CLEAN DATA'!$L624</f>
        <v>30775468</v>
      </c>
    </row>
    <row r="625" spans="1:15" ht="14.25" customHeight="1">
      <c r="A625" s="5" t="s">
        <v>1425</v>
      </c>
      <c r="B625">
        <v>387</v>
      </c>
      <c r="C625">
        <v>96</v>
      </c>
      <c r="D625">
        <v>143492840</v>
      </c>
      <c r="E625" s="5" t="s">
        <v>603</v>
      </c>
      <c r="F625" s="5" t="s">
        <v>166</v>
      </c>
      <c r="G625" s="5" t="s">
        <v>1650</v>
      </c>
      <c r="H625">
        <v>414335</v>
      </c>
      <c r="I625">
        <v>881</v>
      </c>
      <c r="J625" s="5" t="s">
        <v>19</v>
      </c>
      <c r="K625" s="5" t="s">
        <v>20</v>
      </c>
      <c r="L625">
        <v>7500000</v>
      </c>
      <c r="M625">
        <v>2007</v>
      </c>
      <c r="N625">
        <v>7.5</v>
      </c>
      <c r="O625">
        <f>'CLEAN DATA'!$D625-'CLEAN DATA'!$L625</f>
        <v>135992840</v>
      </c>
    </row>
    <row r="626" spans="1:15" ht="14.25" customHeight="1">
      <c r="A626" s="5" t="s">
        <v>1651</v>
      </c>
      <c r="B626">
        <v>351</v>
      </c>
      <c r="C626">
        <v>93</v>
      </c>
      <c r="D626">
        <v>31501218</v>
      </c>
      <c r="E626" s="5" t="s">
        <v>35</v>
      </c>
      <c r="F626" s="5" t="s">
        <v>316</v>
      </c>
      <c r="G626" s="5" t="s">
        <v>1652</v>
      </c>
      <c r="H626">
        <v>84070</v>
      </c>
      <c r="I626">
        <v>526</v>
      </c>
      <c r="J626" s="5" t="s">
        <v>19</v>
      </c>
      <c r="K626" s="5" t="s">
        <v>20</v>
      </c>
      <c r="L626">
        <v>7500000</v>
      </c>
      <c r="M626">
        <v>2005</v>
      </c>
      <c r="N626">
        <v>7.5</v>
      </c>
      <c r="O626">
        <f>'CLEAN DATA'!$D626-'CLEAN DATA'!$L626</f>
        <v>24001218</v>
      </c>
    </row>
    <row r="627" spans="1:15" ht="14.25" hidden="1" customHeight="1">
      <c r="A627" s="5" t="s">
        <v>1653</v>
      </c>
      <c r="B627">
        <v>74</v>
      </c>
      <c r="C627">
        <v>94</v>
      </c>
      <c r="D627">
        <v>6165429</v>
      </c>
      <c r="E627" s="5" t="s">
        <v>1654</v>
      </c>
      <c r="F627" s="5" t="s">
        <v>1655</v>
      </c>
      <c r="G627" s="5" t="s">
        <v>1656</v>
      </c>
      <c r="H627">
        <v>23486</v>
      </c>
      <c r="I627">
        <v>249</v>
      </c>
      <c r="J627" s="5" t="s">
        <v>1657</v>
      </c>
      <c r="K627" s="5" t="s">
        <v>397</v>
      </c>
      <c r="L627">
        <v>6000000</v>
      </c>
      <c r="M627">
        <v>2002</v>
      </c>
      <c r="N627">
        <v>7.5</v>
      </c>
      <c r="O627">
        <f>'CLEAN DATA'!$D627-'CLEAN DATA'!$L627</f>
        <v>165429</v>
      </c>
    </row>
    <row r="628" spans="1:15" ht="14.25" customHeight="1">
      <c r="A628" s="5" t="s">
        <v>1658</v>
      </c>
      <c r="B628">
        <v>389</v>
      </c>
      <c r="C628">
        <v>112</v>
      </c>
      <c r="D628">
        <v>1738692</v>
      </c>
      <c r="E628" s="5" t="s">
        <v>169</v>
      </c>
      <c r="F628" s="5" t="s">
        <v>1659</v>
      </c>
      <c r="G628" s="5" t="s">
        <v>1660</v>
      </c>
      <c r="H628">
        <v>95529</v>
      </c>
      <c r="I628">
        <v>301</v>
      </c>
      <c r="J628" s="5" t="s">
        <v>19</v>
      </c>
      <c r="K628" s="5" t="s">
        <v>155</v>
      </c>
      <c r="L628">
        <v>7000000</v>
      </c>
      <c r="M628">
        <v>2011</v>
      </c>
      <c r="N628">
        <v>7.5</v>
      </c>
      <c r="O628">
        <f>'CLEAN DATA'!$D628-'CLEAN DATA'!$L628</f>
        <v>-5261308</v>
      </c>
    </row>
    <row r="629" spans="1:15" ht="14.25" customHeight="1">
      <c r="A629" s="5" t="s">
        <v>643</v>
      </c>
      <c r="B629">
        <v>288</v>
      </c>
      <c r="C629">
        <v>122</v>
      </c>
      <c r="D629">
        <v>119078393</v>
      </c>
      <c r="E629" s="5" t="s">
        <v>1661</v>
      </c>
      <c r="F629" s="5" t="s">
        <v>1662</v>
      </c>
      <c r="G629" s="5" t="s">
        <v>1663</v>
      </c>
      <c r="H629">
        <v>113152</v>
      </c>
      <c r="I629">
        <v>1416</v>
      </c>
      <c r="J629" s="5" t="s">
        <v>19</v>
      </c>
      <c r="K629" s="5" t="s">
        <v>20</v>
      </c>
      <c r="L629">
        <v>6000000</v>
      </c>
      <c r="M629">
        <v>2004</v>
      </c>
      <c r="N629">
        <v>7.5</v>
      </c>
      <c r="O629">
        <f>'CLEAN DATA'!$D629-'CLEAN DATA'!$L629</f>
        <v>113078393</v>
      </c>
    </row>
    <row r="630" spans="1:15" ht="14.25" customHeight="1">
      <c r="A630" s="5" t="s">
        <v>1453</v>
      </c>
      <c r="B630">
        <v>119</v>
      </c>
      <c r="C630">
        <v>90</v>
      </c>
      <c r="D630">
        <v>18621249</v>
      </c>
      <c r="E630" s="5" t="s">
        <v>674</v>
      </c>
      <c r="F630" s="5" t="s">
        <v>1664</v>
      </c>
      <c r="G630" s="5" t="s">
        <v>1665</v>
      </c>
      <c r="H630">
        <v>45859</v>
      </c>
      <c r="I630">
        <v>340</v>
      </c>
      <c r="J630" s="5" t="s">
        <v>19</v>
      </c>
      <c r="K630" s="5" t="s">
        <v>20</v>
      </c>
      <c r="L630">
        <v>6000000</v>
      </c>
      <c r="M630">
        <v>2000</v>
      </c>
      <c r="N630">
        <v>7.5</v>
      </c>
      <c r="O630">
        <f>'CLEAN DATA'!$D630-'CLEAN DATA'!$L630</f>
        <v>12621249</v>
      </c>
    </row>
    <row r="631" spans="1:15" ht="14.25" customHeight="1">
      <c r="A631" s="5" t="s">
        <v>1666</v>
      </c>
      <c r="B631">
        <v>309</v>
      </c>
      <c r="C631">
        <v>101</v>
      </c>
      <c r="D631">
        <v>18656400</v>
      </c>
      <c r="E631" s="5" t="s">
        <v>54</v>
      </c>
      <c r="F631" s="5" t="s">
        <v>350</v>
      </c>
      <c r="G631" s="5" t="s">
        <v>1667</v>
      </c>
      <c r="H631">
        <v>86077</v>
      </c>
      <c r="I631">
        <v>195</v>
      </c>
      <c r="J631" s="5" t="s">
        <v>19</v>
      </c>
      <c r="K631" s="5" t="s">
        <v>20</v>
      </c>
      <c r="L631">
        <v>5000000</v>
      </c>
      <c r="M631">
        <v>2014</v>
      </c>
      <c r="N631">
        <v>7.5</v>
      </c>
      <c r="O631">
        <f>'CLEAN DATA'!$D631-'CLEAN DATA'!$L631</f>
        <v>13656400</v>
      </c>
    </row>
    <row r="632" spans="1:15" ht="14.25" hidden="1" customHeight="1">
      <c r="A632" s="5" t="s">
        <v>1668</v>
      </c>
      <c r="B632">
        <v>44</v>
      </c>
      <c r="C632">
        <v>105</v>
      </c>
      <c r="D632">
        <v>37440</v>
      </c>
      <c r="E632" s="5" t="s">
        <v>1669</v>
      </c>
      <c r="F632" s="5" t="s">
        <v>456</v>
      </c>
      <c r="G632" s="5" t="s">
        <v>1670</v>
      </c>
      <c r="H632">
        <v>12672</v>
      </c>
      <c r="I632">
        <v>60</v>
      </c>
      <c r="J632" s="5" t="s">
        <v>19</v>
      </c>
      <c r="K632" s="5" t="s">
        <v>20</v>
      </c>
      <c r="L632">
        <v>5000000</v>
      </c>
      <c r="M632">
        <v>2014</v>
      </c>
      <c r="N632">
        <v>7.5</v>
      </c>
      <c r="O632">
        <f>'CLEAN DATA'!$D632-'CLEAN DATA'!$L632</f>
        <v>-4962560</v>
      </c>
    </row>
    <row r="633" spans="1:15" ht="14.25" customHeight="1">
      <c r="A633" s="5" t="s">
        <v>1325</v>
      </c>
      <c r="B633">
        <v>300</v>
      </c>
      <c r="C633">
        <v>105</v>
      </c>
      <c r="D633">
        <v>7159147</v>
      </c>
      <c r="E633" s="5" t="s">
        <v>223</v>
      </c>
      <c r="F633" s="5" t="s">
        <v>1671</v>
      </c>
      <c r="G633" s="5" t="s">
        <v>1672</v>
      </c>
      <c r="H633">
        <v>120189</v>
      </c>
      <c r="I633">
        <v>308</v>
      </c>
      <c r="J633" s="5" t="s">
        <v>356</v>
      </c>
      <c r="K633" s="5" t="s">
        <v>357</v>
      </c>
      <c r="L633">
        <v>3400000</v>
      </c>
      <c r="M633">
        <v>2007</v>
      </c>
      <c r="N633">
        <v>7.5</v>
      </c>
      <c r="O633">
        <f>'CLEAN DATA'!$D633-'CLEAN DATA'!$L633</f>
        <v>3759147</v>
      </c>
    </row>
    <row r="634" spans="1:15" ht="14.25" customHeight="1">
      <c r="A634" s="5" t="s">
        <v>1673</v>
      </c>
      <c r="B634">
        <v>28</v>
      </c>
      <c r="C634">
        <v>97</v>
      </c>
      <c r="D634">
        <v>27900000</v>
      </c>
      <c r="E634" s="5" t="s">
        <v>126</v>
      </c>
      <c r="F634" s="5" t="s">
        <v>1674</v>
      </c>
      <c r="G634" s="5" t="s">
        <v>1675</v>
      </c>
      <c r="H634">
        <v>39508</v>
      </c>
      <c r="I634">
        <v>96</v>
      </c>
      <c r="J634" s="5" t="s">
        <v>19</v>
      </c>
      <c r="K634" s="5" t="s">
        <v>20</v>
      </c>
      <c r="L634">
        <v>3500000</v>
      </c>
      <c r="M634">
        <v>1993</v>
      </c>
      <c r="N634">
        <v>7.5</v>
      </c>
      <c r="O634">
        <f>'CLEAN DATA'!$D634-'CLEAN DATA'!$L634</f>
        <v>24400000</v>
      </c>
    </row>
    <row r="635" spans="1:15" ht="14.25" hidden="1" customHeight="1">
      <c r="A635" s="5" t="s">
        <v>1676</v>
      </c>
      <c r="B635">
        <v>127</v>
      </c>
      <c r="C635">
        <v>105</v>
      </c>
      <c r="D635">
        <v>6390032</v>
      </c>
      <c r="E635" s="5" t="s">
        <v>326</v>
      </c>
      <c r="F635" s="5" t="s">
        <v>1677</v>
      </c>
      <c r="G635" s="5" t="s">
        <v>1678</v>
      </c>
      <c r="H635">
        <v>24977</v>
      </c>
      <c r="I635">
        <v>229</v>
      </c>
      <c r="J635" s="5" t="s">
        <v>19</v>
      </c>
      <c r="K635" s="5" t="s">
        <v>20</v>
      </c>
      <c r="L635">
        <v>3500000</v>
      </c>
      <c r="M635">
        <v>1998</v>
      </c>
      <c r="N635">
        <v>7.5</v>
      </c>
      <c r="O635">
        <f>'CLEAN DATA'!$D635-'CLEAN DATA'!$L635</f>
        <v>2890032</v>
      </c>
    </row>
    <row r="636" spans="1:15" ht="14.25" customHeight="1">
      <c r="A636" s="5" t="s">
        <v>1679</v>
      </c>
      <c r="B636">
        <v>155</v>
      </c>
      <c r="C636">
        <v>101</v>
      </c>
      <c r="D636">
        <v>6517198</v>
      </c>
      <c r="E636" s="5" t="s">
        <v>16</v>
      </c>
      <c r="F636" s="5" t="s">
        <v>1680</v>
      </c>
      <c r="G636" s="5" t="s">
        <v>1681</v>
      </c>
      <c r="H636">
        <v>30474</v>
      </c>
      <c r="I636">
        <v>172</v>
      </c>
      <c r="J636" s="5" t="s">
        <v>356</v>
      </c>
      <c r="K636" s="5" t="s">
        <v>1682</v>
      </c>
      <c r="L636">
        <v>3000000</v>
      </c>
      <c r="M636">
        <v>2004</v>
      </c>
      <c r="N636">
        <v>7.5</v>
      </c>
      <c r="O636">
        <f>'CLEAN DATA'!$D636-'CLEAN DATA'!$L636</f>
        <v>3517198</v>
      </c>
    </row>
    <row r="637" spans="1:15" ht="14.25" customHeight="1">
      <c r="A637" s="5" t="s">
        <v>1683</v>
      </c>
      <c r="B637">
        <v>167</v>
      </c>
      <c r="C637">
        <v>115</v>
      </c>
      <c r="D637">
        <v>24800000</v>
      </c>
      <c r="E637" s="5" t="s">
        <v>545</v>
      </c>
      <c r="F637" s="5" t="s">
        <v>1684</v>
      </c>
      <c r="G637" s="5" t="s">
        <v>1685</v>
      </c>
      <c r="H637">
        <v>89403</v>
      </c>
      <c r="I637">
        <v>358</v>
      </c>
      <c r="J637" s="5" t="s">
        <v>19</v>
      </c>
      <c r="K637" s="5" t="s">
        <v>155</v>
      </c>
      <c r="L637">
        <v>2000000</v>
      </c>
      <c r="M637">
        <v>1963</v>
      </c>
      <c r="N637">
        <v>7.5</v>
      </c>
      <c r="O637">
        <f>'CLEAN DATA'!$D637-'CLEAN DATA'!$L637</f>
        <v>22800000</v>
      </c>
    </row>
    <row r="638" spans="1:15" ht="14.25" customHeight="1">
      <c r="A638" s="5" t="s">
        <v>1548</v>
      </c>
      <c r="B638">
        <v>256</v>
      </c>
      <c r="C638">
        <v>101</v>
      </c>
      <c r="D638">
        <v>26505000</v>
      </c>
      <c r="E638" s="5" t="s">
        <v>631</v>
      </c>
      <c r="F638" s="5" t="s">
        <v>406</v>
      </c>
      <c r="G638" s="5" t="s">
        <v>1549</v>
      </c>
      <c r="H638">
        <v>149293</v>
      </c>
      <c r="I638">
        <v>668</v>
      </c>
      <c r="J638" s="5" t="s">
        <v>19</v>
      </c>
      <c r="K638" s="5" t="s">
        <v>20</v>
      </c>
      <c r="L638">
        <v>1800000</v>
      </c>
      <c r="M638">
        <v>1984</v>
      </c>
      <c r="N638">
        <v>7.5</v>
      </c>
      <c r="O638">
        <f>'CLEAN DATA'!$D638-'CLEAN DATA'!$L638</f>
        <v>24705000</v>
      </c>
    </row>
    <row r="639" spans="1:15" ht="14.25" hidden="1" customHeight="1">
      <c r="A639" s="5" t="s">
        <v>1686</v>
      </c>
      <c r="B639">
        <v>44</v>
      </c>
      <c r="C639">
        <v>108</v>
      </c>
      <c r="D639">
        <v>505295</v>
      </c>
      <c r="E639" s="5" t="s">
        <v>479</v>
      </c>
      <c r="F639" s="5" t="s">
        <v>1687</v>
      </c>
      <c r="G639" s="5" t="s">
        <v>1688</v>
      </c>
      <c r="H639">
        <v>1747</v>
      </c>
      <c r="I639">
        <v>28</v>
      </c>
      <c r="J639" s="5" t="s">
        <v>1689</v>
      </c>
      <c r="K639" s="5" t="s">
        <v>397</v>
      </c>
      <c r="L639">
        <v>1800000</v>
      </c>
      <c r="M639">
        <v>2003</v>
      </c>
      <c r="N639">
        <v>7.5</v>
      </c>
      <c r="O639">
        <f>'CLEAN DATA'!$D639-'CLEAN DATA'!$L639</f>
        <v>-1294705</v>
      </c>
    </row>
    <row r="640" spans="1:15" ht="14.25" customHeight="1">
      <c r="A640" s="5" t="s">
        <v>1399</v>
      </c>
      <c r="B640">
        <v>179</v>
      </c>
      <c r="C640">
        <v>138</v>
      </c>
      <c r="D640">
        <v>35918429</v>
      </c>
      <c r="E640" s="5" t="s">
        <v>16</v>
      </c>
      <c r="F640" s="5" t="s">
        <v>1690</v>
      </c>
      <c r="G640" s="5" t="s">
        <v>1691</v>
      </c>
      <c r="H640">
        <v>32415</v>
      </c>
      <c r="I640">
        <v>510</v>
      </c>
      <c r="J640" s="5" t="s">
        <v>19</v>
      </c>
      <c r="K640" s="5" t="s">
        <v>20</v>
      </c>
      <c r="L640">
        <v>1700000</v>
      </c>
      <c r="M640">
        <v>2001</v>
      </c>
      <c r="N640">
        <v>7.5</v>
      </c>
      <c r="O640">
        <f>'CLEAN DATA'!$D640-'CLEAN DATA'!$L640</f>
        <v>34218429</v>
      </c>
    </row>
    <row r="641" spans="1:15" ht="14.25" customHeight="1">
      <c r="A641" s="5" t="s">
        <v>1692</v>
      </c>
      <c r="B641">
        <v>106</v>
      </c>
      <c r="C641">
        <v>110</v>
      </c>
      <c r="D641">
        <v>2365931</v>
      </c>
      <c r="E641" s="5" t="s">
        <v>1693</v>
      </c>
      <c r="F641" s="5" t="s">
        <v>1694</v>
      </c>
      <c r="G641" s="5" t="s">
        <v>1695</v>
      </c>
      <c r="H641">
        <v>36657</v>
      </c>
      <c r="I641">
        <v>318</v>
      </c>
      <c r="J641" s="5" t="s">
        <v>19</v>
      </c>
      <c r="K641" s="5" t="s">
        <v>20</v>
      </c>
      <c r="L641">
        <v>1500000</v>
      </c>
      <c r="M641">
        <v>1998</v>
      </c>
      <c r="N641">
        <v>7.5</v>
      </c>
      <c r="O641">
        <f>'CLEAN DATA'!$D641-'CLEAN DATA'!$L641</f>
        <v>865931</v>
      </c>
    </row>
    <row r="642" spans="1:15" ht="14.25" customHeight="1">
      <c r="A642" s="5" t="s">
        <v>1425</v>
      </c>
      <c r="B642">
        <v>387</v>
      </c>
      <c r="C642">
        <v>96</v>
      </c>
      <c r="D642">
        <v>143492840</v>
      </c>
      <c r="E642" s="5" t="s">
        <v>603</v>
      </c>
      <c r="F642" s="5" t="s">
        <v>166</v>
      </c>
      <c r="G642" s="5" t="s">
        <v>1650</v>
      </c>
      <c r="H642">
        <v>414345</v>
      </c>
      <c r="I642">
        <v>881</v>
      </c>
      <c r="J642" s="5" t="s">
        <v>19</v>
      </c>
      <c r="K642" s="5" t="s">
        <v>20</v>
      </c>
      <c r="L642">
        <v>7500000</v>
      </c>
      <c r="M642">
        <v>2007</v>
      </c>
      <c r="N642">
        <v>7.5</v>
      </c>
      <c r="O642">
        <f>'CLEAN DATA'!$D642-'CLEAN DATA'!$L642</f>
        <v>135992840</v>
      </c>
    </row>
    <row r="643" spans="1:15" ht="14.25" customHeight="1">
      <c r="A643" s="5" t="s">
        <v>1095</v>
      </c>
      <c r="B643">
        <v>327</v>
      </c>
      <c r="C643">
        <v>85</v>
      </c>
      <c r="D643">
        <v>16097842</v>
      </c>
      <c r="E643" s="5" t="s">
        <v>474</v>
      </c>
      <c r="F643" s="5" t="s">
        <v>1696</v>
      </c>
      <c r="G643" s="5" t="s">
        <v>1697</v>
      </c>
      <c r="H643">
        <v>53919</v>
      </c>
      <c r="I643">
        <v>168</v>
      </c>
      <c r="J643" s="5" t="s">
        <v>19</v>
      </c>
      <c r="K643" s="5" t="s">
        <v>20</v>
      </c>
      <c r="L643">
        <v>900000</v>
      </c>
      <c r="M643">
        <v>2013</v>
      </c>
      <c r="N643">
        <v>7.5</v>
      </c>
      <c r="O643">
        <f>'CLEAN DATA'!$D643-'CLEAN DATA'!$L643</f>
        <v>15197842</v>
      </c>
    </row>
    <row r="644" spans="1:15" ht="14.25" customHeight="1">
      <c r="A644" s="5" t="s">
        <v>1001</v>
      </c>
      <c r="B644">
        <v>74</v>
      </c>
      <c r="C644">
        <v>88</v>
      </c>
      <c r="D644">
        <v>4771000</v>
      </c>
      <c r="E644" s="5" t="s">
        <v>58</v>
      </c>
      <c r="F644" s="5" t="s">
        <v>1698</v>
      </c>
      <c r="G644" s="5" t="s">
        <v>1699</v>
      </c>
      <c r="H644">
        <v>26513</v>
      </c>
      <c r="I644">
        <v>174</v>
      </c>
      <c r="J644" s="5" t="s">
        <v>19</v>
      </c>
      <c r="K644" s="5" t="s">
        <v>20</v>
      </c>
      <c r="L644">
        <v>800000</v>
      </c>
      <c r="M644">
        <v>1995</v>
      </c>
      <c r="N644">
        <v>7.5</v>
      </c>
      <c r="O644">
        <f>'CLEAN DATA'!$D644-'CLEAN DATA'!$L644</f>
        <v>3971000</v>
      </c>
    </row>
    <row r="645" spans="1:15" ht="14.25" customHeight="1">
      <c r="A645" s="5" t="s">
        <v>73</v>
      </c>
      <c r="B645">
        <v>100</v>
      </c>
      <c r="C645">
        <v>112</v>
      </c>
      <c r="D645">
        <v>115000000</v>
      </c>
      <c r="E645" s="5" t="s">
        <v>1669</v>
      </c>
      <c r="F645" s="5" t="s">
        <v>63</v>
      </c>
      <c r="G645" s="5" t="s">
        <v>1700</v>
      </c>
      <c r="H645">
        <v>63839</v>
      </c>
      <c r="I645">
        <v>238</v>
      </c>
      <c r="J645" s="5" t="s">
        <v>19</v>
      </c>
      <c r="K645" s="5" t="s">
        <v>20</v>
      </c>
      <c r="L645">
        <v>777000</v>
      </c>
      <c r="M645">
        <v>1973</v>
      </c>
      <c r="N645">
        <v>7.5</v>
      </c>
      <c r="O645">
        <f>'CLEAN DATA'!$D645-'CLEAN DATA'!$L645</f>
        <v>114223000</v>
      </c>
    </row>
    <row r="646" spans="1:15" ht="14.25" hidden="1" customHeight="1">
      <c r="A646" s="5" t="s">
        <v>1701</v>
      </c>
      <c r="B646">
        <v>71</v>
      </c>
      <c r="C646">
        <v>98</v>
      </c>
      <c r="D646">
        <v>2938208</v>
      </c>
      <c r="E646" s="5" t="s">
        <v>603</v>
      </c>
      <c r="F646" s="5" t="s">
        <v>1702</v>
      </c>
      <c r="G646" s="5" t="s">
        <v>1703</v>
      </c>
      <c r="H646">
        <v>7143</v>
      </c>
      <c r="I646">
        <v>52</v>
      </c>
      <c r="J646" s="5" t="s">
        <v>19</v>
      </c>
      <c r="K646" s="5" t="s">
        <v>20</v>
      </c>
      <c r="L646">
        <v>225000</v>
      </c>
      <c r="M646">
        <v>1990</v>
      </c>
      <c r="N646">
        <v>7.5</v>
      </c>
      <c r="O646">
        <f>'CLEAN DATA'!$D646-'CLEAN DATA'!$L646</f>
        <v>2713208</v>
      </c>
    </row>
    <row r="647" spans="1:15" ht="14.25" hidden="1" customHeight="1">
      <c r="A647" s="5" t="s">
        <v>1704</v>
      </c>
      <c r="B647">
        <v>22</v>
      </c>
      <c r="C647">
        <v>86</v>
      </c>
      <c r="D647">
        <v>111300</v>
      </c>
      <c r="E647" s="5" t="s">
        <v>588</v>
      </c>
      <c r="F647" s="5" t="s">
        <v>1705</v>
      </c>
      <c r="G647" s="5" t="s">
        <v>1706</v>
      </c>
      <c r="H647">
        <v>575</v>
      </c>
      <c r="I647">
        <v>6</v>
      </c>
      <c r="J647" s="5" t="s">
        <v>19</v>
      </c>
      <c r="K647" s="5" t="s">
        <v>20</v>
      </c>
      <c r="L647">
        <v>225000</v>
      </c>
      <c r="M647">
        <v>2012</v>
      </c>
      <c r="N647">
        <v>7.5</v>
      </c>
      <c r="O647">
        <f>'CLEAN DATA'!$D647-'CLEAN DATA'!$L647</f>
        <v>-113700</v>
      </c>
    </row>
    <row r="648" spans="1:15" ht="14.25" hidden="1" customHeight="1">
      <c r="A648" s="5" t="s">
        <v>1707</v>
      </c>
      <c r="B648">
        <v>7</v>
      </c>
      <c r="C648">
        <v>86</v>
      </c>
      <c r="D648">
        <v>215185</v>
      </c>
      <c r="E648" s="5" t="s">
        <v>525</v>
      </c>
      <c r="F648" s="5" t="s">
        <v>1708</v>
      </c>
      <c r="G648" s="5" t="s">
        <v>1709</v>
      </c>
      <c r="H648">
        <v>48</v>
      </c>
      <c r="I648">
        <v>2</v>
      </c>
      <c r="J648" s="5" t="s">
        <v>19</v>
      </c>
      <c r="K648" s="5" t="s">
        <v>20</v>
      </c>
      <c r="L648">
        <v>200000</v>
      </c>
      <c r="M648">
        <v>2008</v>
      </c>
      <c r="N648">
        <v>7.5</v>
      </c>
      <c r="O648">
        <f>'CLEAN DATA'!$D648-'CLEAN DATA'!$L648</f>
        <v>15185</v>
      </c>
    </row>
    <row r="649" spans="1:15" ht="14.25" customHeight="1">
      <c r="A649" s="5" t="s">
        <v>1647</v>
      </c>
      <c r="B649">
        <v>277</v>
      </c>
      <c r="C649">
        <v>88</v>
      </c>
      <c r="D649">
        <v>30859000</v>
      </c>
      <c r="E649" s="5" t="s">
        <v>758</v>
      </c>
      <c r="F649" s="5" t="s">
        <v>1648</v>
      </c>
      <c r="G649" s="5" t="s">
        <v>1649</v>
      </c>
      <c r="H649">
        <v>96411</v>
      </c>
      <c r="I649">
        <v>826</v>
      </c>
      <c r="J649" s="5" t="s">
        <v>19</v>
      </c>
      <c r="K649" s="5" t="s">
        <v>20</v>
      </c>
      <c r="L649">
        <v>83532</v>
      </c>
      <c r="M649">
        <v>1974</v>
      </c>
      <c r="N649">
        <v>7.5</v>
      </c>
      <c r="O649">
        <f>'CLEAN DATA'!$D649-'CLEAN DATA'!$L649</f>
        <v>30775468</v>
      </c>
    </row>
    <row r="650" spans="1:15" ht="14.25" hidden="1" customHeight="1">
      <c r="A650" s="5" t="s">
        <v>643</v>
      </c>
      <c r="B650">
        <v>40</v>
      </c>
      <c r="C650">
        <v>91</v>
      </c>
      <c r="D650">
        <v>6706368</v>
      </c>
      <c r="E650" s="5" t="s">
        <v>588</v>
      </c>
      <c r="F650" s="5" t="s">
        <v>643</v>
      </c>
      <c r="G650" s="5" t="s">
        <v>1710</v>
      </c>
      <c r="H650">
        <v>22800</v>
      </c>
      <c r="I650">
        <v>133</v>
      </c>
      <c r="J650" s="5" t="s">
        <v>19</v>
      </c>
      <c r="K650" s="5" t="s">
        <v>20</v>
      </c>
      <c r="L650">
        <v>160000</v>
      </c>
      <c r="M650">
        <v>1989</v>
      </c>
      <c r="N650">
        <v>7.5</v>
      </c>
      <c r="O650">
        <f>'CLEAN DATA'!$D650-'CLEAN DATA'!$L650</f>
        <v>6546368</v>
      </c>
    </row>
    <row r="651" spans="1:15" ht="14.25" customHeight="1">
      <c r="A651" s="5" t="s">
        <v>219</v>
      </c>
      <c r="B651">
        <v>138</v>
      </c>
      <c r="C651">
        <v>84</v>
      </c>
      <c r="D651">
        <v>3216970</v>
      </c>
      <c r="E651" s="5" t="s">
        <v>223</v>
      </c>
      <c r="F651" s="5" t="s">
        <v>794</v>
      </c>
      <c r="G651" s="5" t="s">
        <v>1711</v>
      </c>
      <c r="H651">
        <v>142619</v>
      </c>
      <c r="I651">
        <v>586</v>
      </c>
      <c r="J651" s="5" t="s">
        <v>19</v>
      </c>
      <c r="K651" s="5" t="s">
        <v>20</v>
      </c>
      <c r="L651">
        <v>60000</v>
      </c>
      <c r="M651">
        <v>1998</v>
      </c>
      <c r="N651">
        <v>7.5</v>
      </c>
      <c r="O651">
        <f>'CLEAN DATA'!$D651-'CLEAN DATA'!$L651</f>
        <v>3156970</v>
      </c>
    </row>
    <row r="652" spans="1:15" ht="14.25" hidden="1" customHeight="1">
      <c r="A652" s="5" t="s">
        <v>1712</v>
      </c>
      <c r="B652">
        <v>75</v>
      </c>
      <c r="C652">
        <v>90</v>
      </c>
      <c r="D652">
        <v>241816</v>
      </c>
      <c r="E652" s="5" t="s">
        <v>54</v>
      </c>
      <c r="F652" s="5" t="s">
        <v>1713</v>
      </c>
      <c r="G652" s="5" t="s">
        <v>1714</v>
      </c>
      <c r="H652">
        <v>6246</v>
      </c>
      <c r="I652">
        <v>76</v>
      </c>
      <c r="J652" s="5" t="s">
        <v>19</v>
      </c>
      <c r="K652" s="5" t="s">
        <v>20</v>
      </c>
      <c r="L652">
        <v>42000</v>
      </c>
      <c r="M652">
        <v>2000</v>
      </c>
      <c r="N652">
        <v>7.5</v>
      </c>
      <c r="O652">
        <f>'CLEAN DATA'!$D652-'CLEAN DATA'!$L652</f>
        <v>199816</v>
      </c>
    </row>
    <row r="653" spans="1:15" ht="14.25" hidden="1" customHeight="1">
      <c r="A653" s="5" t="s">
        <v>1715</v>
      </c>
      <c r="B653">
        <v>64</v>
      </c>
      <c r="C653">
        <v>90</v>
      </c>
      <c r="D653">
        <v>673780</v>
      </c>
      <c r="E653" s="5" t="s">
        <v>54</v>
      </c>
      <c r="F653" s="5" t="s">
        <v>1716</v>
      </c>
      <c r="G653" s="5" t="s">
        <v>1717</v>
      </c>
      <c r="H653">
        <v>4555</v>
      </c>
      <c r="I653">
        <v>26</v>
      </c>
      <c r="J653" s="5" t="s">
        <v>178</v>
      </c>
      <c r="K653" s="5" t="s">
        <v>179</v>
      </c>
      <c r="L653">
        <v>10000</v>
      </c>
      <c r="M653">
        <v>2000</v>
      </c>
      <c r="N653">
        <v>7.5</v>
      </c>
      <c r="O653">
        <f>'CLEAN DATA'!$D653-'CLEAN DATA'!$L653</f>
        <v>663780</v>
      </c>
    </row>
    <row r="654" spans="1:15" ht="14.25" customHeight="1">
      <c r="A654" s="5" t="s">
        <v>1718</v>
      </c>
      <c r="B654">
        <v>465</v>
      </c>
      <c r="C654">
        <v>131</v>
      </c>
      <c r="D654">
        <v>195000874</v>
      </c>
      <c r="E654" s="5" t="s">
        <v>545</v>
      </c>
      <c r="F654" s="5" t="s">
        <v>591</v>
      </c>
      <c r="G654" s="5" t="s">
        <v>1719</v>
      </c>
      <c r="H654">
        <v>232187</v>
      </c>
      <c r="I654">
        <v>440</v>
      </c>
      <c r="J654" s="5" t="s">
        <v>19</v>
      </c>
      <c r="K654" s="5" t="s">
        <v>724</v>
      </c>
      <c r="L654">
        <v>150000000</v>
      </c>
      <c r="M654">
        <v>2015</v>
      </c>
      <c r="N654">
        <v>7.4</v>
      </c>
      <c r="O654">
        <f>'CLEAN DATA'!$D654-'CLEAN DATA'!$L654</f>
        <v>45000874</v>
      </c>
    </row>
    <row r="655" spans="1:15" ht="14.25" customHeight="1">
      <c r="A655" s="5" t="s">
        <v>534</v>
      </c>
      <c r="B655">
        <v>432</v>
      </c>
      <c r="C655">
        <v>133</v>
      </c>
      <c r="D655">
        <v>209364921</v>
      </c>
      <c r="E655" s="5" t="s">
        <v>545</v>
      </c>
      <c r="F655" s="5" t="s">
        <v>591</v>
      </c>
      <c r="G655" s="5" t="s">
        <v>1720</v>
      </c>
      <c r="H655">
        <v>365104</v>
      </c>
      <c r="I655">
        <v>512</v>
      </c>
      <c r="J655" s="5" t="s">
        <v>19</v>
      </c>
      <c r="K655" s="5" t="s">
        <v>20</v>
      </c>
      <c r="L655">
        <v>145000000</v>
      </c>
      <c r="M655">
        <v>2011</v>
      </c>
      <c r="N655">
        <v>7.4</v>
      </c>
      <c r="O655">
        <f>'CLEAN DATA'!$D655-'CLEAN DATA'!$L655</f>
        <v>64364921</v>
      </c>
    </row>
    <row r="656" spans="1:15" ht="14.25" customHeight="1">
      <c r="A656" s="5" t="s">
        <v>417</v>
      </c>
      <c r="B656">
        <v>244</v>
      </c>
      <c r="C656">
        <v>138</v>
      </c>
      <c r="D656">
        <v>93926386</v>
      </c>
      <c r="E656" s="5" t="s">
        <v>1721</v>
      </c>
      <c r="F656" s="5" t="s">
        <v>1722</v>
      </c>
      <c r="G656" s="5" t="s">
        <v>1723</v>
      </c>
      <c r="H656">
        <v>168207</v>
      </c>
      <c r="I656">
        <v>684</v>
      </c>
      <c r="J656" s="5" t="s">
        <v>19</v>
      </c>
      <c r="K656" s="5" t="s">
        <v>20</v>
      </c>
      <c r="L656">
        <v>150000000</v>
      </c>
      <c r="M656">
        <v>2003</v>
      </c>
      <c r="N656">
        <v>7.4</v>
      </c>
      <c r="O656">
        <f>'CLEAN DATA'!$D656-'CLEAN DATA'!$L656</f>
        <v>-56073614</v>
      </c>
    </row>
    <row r="657" spans="1:15" ht="14.25" customHeight="1">
      <c r="A657" s="5" t="s">
        <v>1724</v>
      </c>
      <c r="B657">
        <v>517</v>
      </c>
      <c r="C657">
        <v>117</v>
      </c>
      <c r="D657">
        <v>180191634</v>
      </c>
      <c r="E657" s="5" t="s">
        <v>1725</v>
      </c>
      <c r="F657" s="5" t="s">
        <v>1726</v>
      </c>
      <c r="G657" s="5" t="s">
        <v>1727</v>
      </c>
      <c r="H657">
        <v>313866</v>
      </c>
      <c r="I657">
        <v>549</v>
      </c>
      <c r="J657" s="5" t="s">
        <v>19</v>
      </c>
      <c r="K657" s="5" t="s">
        <v>20</v>
      </c>
      <c r="L657">
        <v>130000000</v>
      </c>
      <c r="M657">
        <v>2015</v>
      </c>
      <c r="N657">
        <v>7.4</v>
      </c>
      <c r="O657">
        <f>'CLEAN DATA'!$D657-'CLEAN DATA'!$L657</f>
        <v>50191634</v>
      </c>
    </row>
    <row r="658" spans="1:15" ht="14.25" customHeight="1">
      <c r="A658" s="5" t="s">
        <v>34</v>
      </c>
      <c r="B658">
        <v>440</v>
      </c>
      <c r="C658">
        <v>107</v>
      </c>
      <c r="D658">
        <v>77564037</v>
      </c>
      <c r="E658" s="5" t="s">
        <v>1728</v>
      </c>
      <c r="F658" s="5" t="s">
        <v>1106</v>
      </c>
      <c r="G658" s="5" t="s">
        <v>1729</v>
      </c>
      <c r="H658">
        <v>177383</v>
      </c>
      <c r="I658">
        <v>447</v>
      </c>
      <c r="J658" s="5" t="s">
        <v>19</v>
      </c>
      <c r="K658" s="5" t="s">
        <v>20</v>
      </c>
      <c r="L658">
        <v>135000000</v>
      </c>
      <c r="M658">
        <v>2011</v>
      </c>
      <c r="N658">
        <v>7.4</v>
      </c>
      <c r="O658">
        <f>'CLEAN DATA'!$D658-'CLEAN DATA'!$L658</f>
        <v>-57435963</v>
      </c>
    </row>
    <row r="659" spans="1:15" ht="14.25" customHeight="1">
      <c r="A659" s="5" t="s">
        <v>1515</v>
      </c>
      <c r="B659">
        <v>232</v>
      </c>
      <c r="C659">
        <v>174</v>
      </c>
      <c r="D659">
        <v>261970615</v>
      </c>
      <c r="E659" s="5" t="s">
        <v>838</v>
      </c>
      <c r="F659" s="5" t="s">
        <v>839</v>
      </c>
      <c r="G659" s="5" t="s">
        <v>1730</v>
      </c>
      <c r="H659">
        <v>387616</v>
      </c>
      <c r="I659">
        <v>858</v>
      </c>
      <c r="J659" s="5" t="s">
        <v>19</v>
      </c>
      <c r="K659" s="5" t="s">
        <v>155</v>
      </c>
      <c r="L659">
        <v>100000000</v>
      </c>
      <c r="M659">
        <v>2002</v>
      </c>
      <c r="N659">
        <v>7.4</v>
      </c>
      <c r="O659">
        <f>'CLEAN DATA'!$D659-'CLEAN DATA'!$L659</f>
        <v>161970615</v>
      </c>
    </row>
    <row r="660" spans="1:15" ht="14.25" customHeight="1">
      <c r="A660" s="5" t="s">
        <v>57</v>
      </c>
      <c r="B660">
        <v>159</v>
      </c>
      <c r="C660">
        <v>150</v>
      </c>
      <c r="D660">
        <v>100853835</v>
      </c>
      <c r="E660" s="5" t="s">
        <v>134</v>
      </c>
      <c r="F660" s="5" t="s">
        <v>90</v>
      </c>
      <c r="G660" s="5" t="s">
        <v>1731</v>
      </c>
      <c r="H660">
        <v>200556</v>
      </c>
      <c r="I660">
        <v>611</v>
      </c>
      <c r="J660" s="5" t="s">
        <v>19</v>
      </c>
      <c r="K660" s="5" t="s">
        <v>20</v>
      </c>
      <c r="L660">
        <v>90000000</v>
      </c>
      <c r="M660">
        <v>1997</v>
      </c>
      <c r="N660">
        <v>7.4</v>
      </c>
      <c r="O660">
        <f>'CLEAN DATA'!$D660-'CLEAN DATA'!$L660</f>
        <v>10853835</v>
      </c>
    </row>
    <row r="661" spans="1:15" ht="14.25" customHeight="1">
      <c r="A661" s="5" t="s">
        <v>107</v>
      </c>
      <c r="B661">
        <v>290</v>
      </c>
      <c r="C661">
        <v>104</v>
      </c>
      <c r="D661">
        <v>157299717</v>
      </c>
      <c r="E661" s="5" t="s">
        <v>205</v>
      </c>
      <c r="F661" s="5" t="s">
        <v>428</v>
      </c>
      <c r="G661" s="5" t="s">
        <v>1732</v>
      </c>
      <c r="H661">
        <v>452928</v>
      </c>
      <c r="I661">
        <v>1401</v>
      </c>
      <c r="J661" s="5" t="s">
        <v>19</v>
      </c>
      <c r="K661" s="5" t="s">
        <v>20</v>
      </c>
      <c r="L661">
        <v>75000000</v>
      </c>
      <c r="M661">
        <v>2000</v>
      </c>
      <c r="N661">
        <v>7.4</v>
      </c>
      <c r="O661">
        <f>'CLEAN DATA'!$D661-'CLEAN DATA'!$L661</f>
        <v>82299717</v>
      </c>
    </row>
    <row r="662" spans="1:15" ht="14.25" customHeight="1">
      <c r="A662" s="5" t="s">
        <v>1733</v>
      </c>
      <c r="B662">
        <v>122</v>
      </c>
      <c r="C662">
        <v>136</v>
      </c>
      <c r="D662">
        <v>134006721</v>
      </c>
      <c r="E662" s="5" t="s">
        <v>545</v>
      </c>
      <c r="F662" s="5" t="s">
        <v>1126</v>
      </c>
      <c r="G662" s="5" t="s">
        <v>1734</v>
      </c>
      <c r="H662">
        <v>259492</v>
      </c>
      <c r="I662">
        <v>415</v>
      </c>
      <c r="J662" s="5" t="s">
        <v>19</v>
      </c>
      <c r="K662" s="5" t="s">
        <v>20</v>
      </c>
      <c r="L662">
        <v>75000000</v>
      </c>
      <c r="M662">
        <v>1996</v>
      </c>
      <c r="N662">
        <v>7.4</v>
      </c>
      <c r="O662">
        <f>'CLEAN DATA'!$D662-'CLEAN DATA'!$L662</f>
        <v>59006721</v>
      </c>
    </row>
    <row r="663" spans="1:15" ht="14.25" customHeight="1">
      <c r="A663" s="5" t="s">
        <v>1735</v>
      </c>
      <c r="B663">
        <v>299</v>
      </c>
      <c r="C663">
        <v>87</v>
      </c>
      <c r="D663">
        <v>183132370</v>
      </c>
      <c r="E663" s="5" t="s">
        <v>1736</v>
      </c>
      <c r="F663" s="5" t="s">
        <v>1737</v>
      </c>
      <c r="G663" s="5" t="s">
        <v>1738</v>
      </c>
      <c r="H663">
        <v>259083</v>
      </c>
      <c r="I663">
        <v>763</v>
      </c>
      <c r="J663" s="5" t="s">
        <v>19</v>
      </c>
      <c r="K663" s="5" t="s">
        <v>20</v>
      </c>
      <c r="L663">
        <v>75000000</v>
      </c>
      <c r="M663">
        <v>2007</v>
      </c>
      <c r="N663">
        <v>7.4</v>
      </c>
      <c r="O663">
        <f>'CLEAN DATA'!$D663-'CLEAN DATA'!$L663</f>
        <v>108132370</v>
      </c>
    </row>
    <row r="664" spans="1:15" ht="14.25" customHeight="1">
      <c r="A664" s="5" t="s">
        <v>34</v>
      </c>
      <c r="B664">
        <v>538</v>
      </c>
      <c r="C664">
        <v>150</v>
      </c>
      <c r="D664">
        <v>182204440</v>
      </c>
      <c r="E664" s="5" t="s">
        <v>185</v>
      </c>
      <c r="F664" s="5" t="s">
        <v>1173</v>
      </c>
      <c r="G664" s="5" t="s">
        <v>1739</v>
      </c>
      <c r="H664">
        <v>197412</v>
      </c>
      <c r="I664">
        <v>720</v>
      </c>
      <c r="J664" s="5" t="s">
        <v>19</v>
      </c>
      <c r="K664" s="5" t="s">
        <v>20</v>
      </c>
      <c r="L664">
        <v>65000000</v>
      </c>
      <c r="M664">
        <v>2012</v>
      </c>
      <c r="N664">
        <v>7.4</v>
      </c>
      <c r="O664">
        <f>'CLEAN DATA'!$D664-'CLEAN DATA'!$L664</f>
        <v>117204440</v>
      </c>
    </row>
    <row r="665" spans="1:15" ht="14.25" customHeight="1">
      <c r="A665" s="5" t="s">
        <v>43</v>
      </c>
      <c r="B665">
        <v>306</v>
      </c>
      <c r="C665">
        <v>134</v>
      </c>
      <c r="D665">
        <v>37479778</v>
      </c>
      <c r="E665" s="5" t="s">
        <v>1567</v>
      </c>
      <c r="F665" s="5" t="s">
        <v>403</v>
      </c>
      <c r="G665" s="5" t="s">
        <v>1740</v>
      </c>
      <c r="H665">
        <v>124222</v>
      </c>
      <c r="I665">
        <v>259</v>
      </c>
      <c r="J665" s="5" t="s">
        <v>19</v>
      </c>
      <c r="K665" s="5" t="s">
        <v>20</v>
      </c>
      <c r="L665">
        <v>60000000</v>
      </c>
      <c r="M665">
        <v>2009</v>
      </c>
      <c r="N665">
        <v>7.4</v>
      </c>
      <c r="O665">
        <f>'CLEAN DATA'!$D665-'CLEAN DATA'!$L665</f>
        <v>-22520222</v>
      </c>
    </row>
    <row r="666" spans="1:15" ht="14.25" customHeight="1">
      <c r="A666" s="5" t="s">
        <v>1741</v>
      </c>
      <c r="B666">
        <v>153</v>
      </c>
      <c r="C666">
        <v>143</v>
      </c>
      <c r="D666">
        <v>51225796</v>
      </c>
      <c r="E666" s="5" t="s">
        <v>1742</v>
      </c>
      <c r="F666" s="5" t="s">
        <v>319</v>
      </c>
      <c r="G666" s="5" t="s">
        <v>1743</v>
      </c>
      <c r="H666">
        <v>96654</v>
      </c>
      <c r="I666">
        <v>2047</v>
      </c>
      <c r="J666" s="5" t="s">
        <v>19</v>
      </c>
      <c r="K666" s="5" t="s">
        <v>155</v>
      </c>
      <c r="L666">
        <v>70000000</v>
      </c>
      <c r="M666">
        <v>2004</v>
      </c>
      <c r="N666">
        <v>7.4</v>
      </c>
      <c r="O666">
        <f>'CLEAN DATA'!$D666-'CLEAN DATA'!$L666</f>
        <v>-18774204</v>
      </c>
    </row>
    <row r="667" spans="1:15" ht="14.25" customHeight="1">
      <c r="A667" s="5" t="s">
        <v>734</v>
      </c>
      <c r="B667">
        <v>216</v>
      </c>
      <c r="C667">
        <v>118</v>
      </c>
      <c r="D667">
        <v>73343413</v>
      </c>
      <c r="E667" s="5" t="s">
        <v>126</v>
      </c>
      <c r="F667" s="5" t="s">
        <v>319</v>
      </c>
      <c r="G667" s="5" t="s">
        <v>1744</v>
      </c>
      <c r="H667">
        <v>217480</v>
      </c>
      <c r="I667">
        <v>429</v>
      </c>
      <c r="J667" s="5" t="s">
        <v>19</v>
      </c>
      <c r="K667" s="5" t="s">
        <v>20</v>
      </c>
      <c r="L667">
        <v>50000000</v>
      </c>
      <c r="M667">
        <v>2009</v>
      </c>
      <c r="N667">
        <v>7.4</v>
      </c>
      <c r="O667">
        <f>'CLEAN DATA'!$D667-'CLEAN DATA'!$L667</f>
        <v>23343413</v>
      </c>
    </row>
    <row r="668" spans="1:15" ht="14.25" customHeight="1">
      <c r="A668" s="5" t="s">
        <v>1394</v>
      </c>
      <c r="B668">
        <v>558</v>
      </c>
      <c r="C668">
        <v>157</v>
      </c>
      <c r="D668">
        <v>95720716</v>
      </c>
      <c r="E668" s="5" t="s">
        <v>567</v>
      </c>
      <c r="F668" s="5" t="s">
        <v>1745</v>
      </c>
      <c r="G668" s="5" t="s">
        <v>1746</v>
      </c>
      <c r="H668">
        <v>216032</v>
      </c>
      <c r="I668">
        <v>640</v>
      </c>
      <c r="J668" s="5" t="s">
        <v>19</v>
      </c>
      <c r="K668" s="5" t="s">
        <v>20</v>
      </c>
      <c r="L668">
        <v>40000000</v>
      </c>
      <c r="M668">
        <v>2012</v>
      </c>
      <c r="N668">
        <v>7.4</v>
      </c>
      <c r="O668">
        <f>'CLEAN DATA'!$D668-'CLEAN DATA'!$L668</f>
        <v>55720716</v>
      </c>
    </row>
    <row r="669" spans="1:15" ht="14.25" customHeight="1">
      <c r="A669" s="5" t="s">
        <v>75</v>
      </c>
      <c r="B669">
        <v>140</v>
      </c>
      <c r="C669">
        <v>118</v>
      </c>
      <c r="D669">
        <v>34580635</v>
      </c>
      <c r="E669" s="5" t="s">
        <v>753</v>
      </c>
      <c r="F669" s="5" t="s">
        <v>1747</v>
      </c>
      <c r="G669" s="5" t="s">
        <v>1748</v>
      </c>
      <c r="H669">
        <v>100743</v>
      </c>
      <c r="I669">
        <v>549</v>
      </c>
      <c r="J669" s="5" t="s">
        <v>19</v>
      </c>
      <c r="K669" s="5" t="s">
        <v>155</v>
      </c>
      <c r="L669">
        <v>52000000</v>
      </c>
      <c r="M669">
        <v>1999</v>
      </c>
      <c r="N669">
        <v>7.4</v>
      </c>
      <c r="O669">
        <f>'CLEAN DATA'!$D669-'CLEAN DATA'!$L669</f>
        <v>-17419365</v>
      </c>
    </row>
    <row r="670" spans="1:15" ht="14.25" customHeight="1">
      <c r="A670" s="5" t="s">
        <v>1749</v>
      </c>
      <c r="B670">
        <v>310</v>
      </c>
      <c r="C670">
        <v>118</v>
      </c>
      <c r="D670">
        <v>84244877</v>
      </c>
      <c r="E670" s="5" t="s">
        <v>603</v>
      </c>
      <c r="F670" s="5" t="s">
        <v>726</v>
      </c>
      <c r="G670" s="5" t="s">
        <v>1750</v>
      </c>
      <c r="H670">
        <v>375456</v>
      </c>
      <c r="I670">
        <v>292</v>
      </c>
      <c r="J670" s="5" t="s">
        <v>19</v>
      </c>
      <c r="K670" s="5" t="s">
        <v>20</v>
      </c>
      <c r="L670">
        <v>50000000</v>
      </c>
      <c r="M670">
        <v>2011</v>
      </c>
      <c r="N670">
        <v>7.4</v>
      </c>
      <c r="O670">
        <f>'CLEAN DATA'!$D670-'CLEAN DATA'!$L670</f>
        <v>34244877</v>
      </c>
    </row>
    <row r="671" spans="1:15" ht="14.25" customHeight="1">
      <c r="A671" s="5" t="s">
        <v>1733</v>
      </c>
      <c r="B671">
        <v>204</v>
      </c>
      <c r="C671">
        <v>144</v>
      </c>
      <c r="D671">
        <v>52822418</v>
      </c>
      <c r="E671" s="5" t="s">
        <v>1751</v>
      </c>
      <c r="F671" s="5" t="s">
        <v>1752</v>
      </c>
      <c r="G671" s="5" t="s">
        <v>1753</v>
      </c>
      <c r="H671">
        <v>47764</v>
      </c>
      <c r="I671">
        <v>219</v>
      </c>
      <c r="J671" s="5" t="s">
        <v>19</v>
      </c>
      <c r="K671" s="5" t="s">
        <v>20</v>
      </c>
      <c r="L671">
        <v>50000000</v>
      </c>
      <c r="M671">
        <v>2016</v>
      </c>
      <c r="N671">
        <v>7.4</v>
      </c>
      <c r="O671">
        <f>'CLEAN DATA'!$D671-'CLEAN DATA'!$L671</f>
        <v>2822418</v>
      </c>
    </row>
    <row r="672" spans="1:15" ht="14.25" customHeight="1">
      <c r="A672" s="5" t="s">
        <v>1754</v>
      </c>
      <c r="B672">
        <v>276</v>
      </c>
      <c r="C672">
        <v>141</v>
      </c>
      <c r="D672">
        <v>47105085</v>
      </c>
      <c r="E672" s="5" t="s">
        <v>16</v>
      </c>
      <c r="F672" s="5" t="s">
        <v>316</v>
      </c>
      <c r="G672" s="5" t="s">
        <v>1755</v>
      </c>
      <c r="H672">
        <v>136973</v>
      </c>
      <c r="I672">
        <v>275</v>
      </c>
      <c r="J672" s="5" t="s">
        <v>19</v>
      </c>
      <c r="K672" s="5" t="s">
        <v>20</v>
      </c>
      <c r="L672">
        <v>50000000</v>
      </c>
      <c r="M672">
        <v>2014</v>
      </c>
      <c r="N672">
        <v>7.4</v>
      </c>
      <c r="O672">
        <f>'CLEAN DATA'!$D672-'CLEAN DATA'!$L672</f>
        <v>-2894915</v>
      </c>
    </row>
    <row r="673" spans="1:15" ht="14.25" customHeight="1">
      <c r="A673" s="5" t="s">
        <v>1756</v>
      </c>
      <c r="B673">
        <v>140</v>
      </c>
      <c r="C673">
        <v>120</v>
      </c>
      <c r="D673">
        <v>50173190</v>
      </c>
      <c r="E673" s="5" t="s">
        <v>803</v>
      </c>
      <c r="F673" s="5" t="s">
        <v>108</v>
      </c>
      <c r="G673" s="5" t="s">
        <v>1757</v>
      </c>
      <c r="H673">
        <v>148490</v>
      </c>
      <c r="I673">
        <v>537</v>
      </c>
      <c r="J673" s="5" t="s">
        <v>19</v>
      </c>
      <c r="K673" s="5" t="s">
        <v>20</v>
      </c>
      <c r="L673">
        <v>48000000</v>
      </c>
      <c r="M673">
        <v>2001</v>
      </c>
      <c r="N673">
        <v>7.4</v>
      </c>
      <c r="O673">
        <f>'CLEAN DATA'!$D673-'CLEAN DATA'!$L673</f>
        <v>2173190</v>
      </c>
    </row>
    <row r="674" spans="1:15" ht="14.25" customHeight="1">
      <c r="A674" s="5" t="s">
        <v>466</v>
      </c>
      <c r="B674">
        <v>207</v>
      </c>
      <c r="C674">
        <v>97</v>
      </c>
      <c r="D674">
        <v>93452056</v>
      </c>
      <c r="E674" s="5" t="s">
        <v>963</v>
      </c>
      <c r="F674" s="5" t="s">
        <v>17</v>
      </c>
      <c r="G674" s="5" t="s">
        <v>1758</v>
      </c>
      <c r="H674">
        <v>184795</v>
      </c>
      <c r="I674">
        <v>310</v>
      </c>
      <c r="J674" s="5" t="s">
        <v>19</v>
      </c>
      <c r="K674" s="5" t="s">
        <v>20</v>
      </c>
      <c r="L674">
        <v>45000000</v>
      </c>
      <c r="M674">
        <v>2007</v>
      </c>
      <c r="N674">
        <v>7.4</v>
      </c>
      <c r="O674">
        <f>'CLEAN DATA'!$D674-'CLEAN DATA'!$L674</f>
        <v>48452056</v>
      </c>
    </row>
    <row r="675" spans="1:15" ht="14.25" customHeight="1">
      <c r="A675" s="5" t="s">
        <v>1759</v>
      </c>
      <c r="B675">
        <v>156</v>
      </c>
      <c r="C675">
        <v>133</v>
      </c>
      <c r="D675">
        <v>24343673</v>
      </c>
      <c r="E675" s="5" t="s">
        <v>1760</v>
      </c>
      <c r="F675" s="5" t="s">
        <v>911</v>
      </c>
      <c r="G675" s="5" t="s">
        <v>1761</v>
      </c>
      <c r="H675">
        <v>91860</v>
      </c>
      <c r="I675">
        <v>524</v>
      </c>
      <c r="J675" s="5" t="s">
        <v>19</v>
      </c>
      <c r="K675" s="5" t="s">
        <v>20</v>
      </c>
      <c r="L675">
        <v>45000000</v>
      </c>
      <c r="M675">
        <v>2007</v>
      </c>
      <c r="N675">
        <v>7.4</v>
      </c>
      <c r="O675">
        <f>'CLEAN DATA'!$D675-'CLEAN DATA'!$L675</f>
        <v>-20656327</v>
      </c>
    </row>
    <row r="676" spans="1:15" ht="14.25" customHeight="1">
      <c r="A676" s="5" t="s">
        <v>1741</v>
      </c>
      <c r="B676">
        <v>71</v>
      </c>
      <c r="C676">
        <v>149</v>
      </c>
      <c r="D676">
        <v>108706165</v>
      </c>
      <c r="E676" s="5" t="s">
        <v>126</v>
      </c>
      <c r="F676" s="5" t="s">
        <v>108</v>
      </c>
      <c r="G676" s="5" t="s">
        <v>1762</v>
      </c>
      <c r="H676">
        <v>99558</v>
      </c>
      <c r="I676">
        <v>236</v>
      </c>
      <c r="J676" s="5" t="s">
        <v>19</v>
      </c>
      <c r="K676" s="5" t="s">
        <v>20</v>
      </c>
      <c r="L676">
        <v>40000000</v>
      </c>
      <c r="M676">
        <v>1996</v>
      </c>
      <c r="N676">
        <v>7.4</v>
      </c>
      <c r="O676">
        <f>'CLEAN DATA'!$D676-'CLEAN DATA'!$L676</f>
        <v>68706165</v>
      </c>
    </row>
    <row r="677" spans="1:15" ht="14.25" customHeight="1">
      <c r="A677" s="5" t="s">
        <v>57</v>
      </c>
      <c r="B677">
        <v>111</v>
      </c>
      <c r="C677">
        <v>118</v>
      </c>
      <c r="D677">
        <v>87666629</v>
      </c>
      <c r="E677" s="5" t="s">
        <v>1763</v>
      </c>
      <c r="F677" s="5" t="s">
        <v>150</v>
      </c>
      <c r="G677" s="5" t="s">
        <v>1764</v>
      </c>
      <c r="H677">
        <v>283480</v>
      </c>
      <c r="I677">
        <v>263</v>
      </c>
      <c r="J677" s="5" t="s">
        <v>19</v>
      </c>
      <c r="K677" s="5" t="s">
        <v>20</v>
      </c>
      <c r="L677">
        <v>40000000</v>
      </c>
      <c r="M677">
        <v>1990</v>
      </c>
      <c r="N677">
        <v>7.4</v>
      </c>
      <c r="O677">
        <f>'CLEAN DATA'!$D677-'CLEAN DATA'!$L677</f>
        <v>47666629</v>
      </c>
    </row>
    <row r="678" spans="1:15" ht="14.25" customHeight="1">
      <c r="A678" s="5" t="s">
        <v>70</v>
      </c>
      <c r="B678">
        <v>112</v>
      </c>
      <c r="C678">
        <v>112</v>
      </c>
      <c r="D678">
        <v>32645</v>
      </c>
      <c r="E678" s="5" t="s">
        <v>1765</v>
      </c>
      <c r="F678" s="5" t="s">
        <v>28</v>
      </c>
      <c r="G678" s="5" t="s">
        <v>1766</v>
      </c>
      <c r="H678">
        <v>67797</v>
      </c>
      <c r="I678">
        <v>223</v>
      </c>
      <c r="J678" s="5" t="s">
        <v>19</v>
      </c>
      <c r="K678" s="5" t="s">
        <v>20</v>
      </c>
      <c r="L678">
        <v>500000</v>
      </c>
      <c r="M678">
        <v>1973</v>
      </c>
      <c r="N678">
        <v>7.4</v>
      </c>
      <c r="O678">
        <f>'CLEAN DATA'!$D678-'CLEAN DATA'!$L678</f>
        <v>-467355</v>
      </c>
    </row>
    <row r="679" spans="1:15" ht="14.25" customHeight="1">
      <c r="A679" s="5" t="s">
        <v>1767</v>
      </c>
      <c r="B679">
        <v>160</v>
      </c>
      <c r="C679">
        <v>150</v>
      </c>
      <c r="D679">
        <v>626809</v>
      </c>
      <c r="E679" s="5" t="s">
        <v>1721</v>
      </c>
      <c r="F679" s="5" t="s">
        <v>1404</v>
      </c>
      <c r="G679" s="5" t="s">
        <v>1768</v>
      </c>
      <c r="H679">
        <v>36894</v>
      </c>
      <c r="I679">
        <v>105</v>
      </c>
      <c r="J679" s="5" t="s">
        <v>723</v>
      </c>
      <c r="K679" s="5" t="s">
        <v>724</v>
      </c>
      <c r="L679">
        <v>553632000</v>
      </c>
      <c r="M679">
        <v>2008</v>
      </c>
      <c r="N679">
        <v>7.4</v>
      </c>
      <c r="O679">
        <f>'CLEAN DATA'!$D679-'CLEAN DATA'!$L679</f>
        <v>-553005191</v>
      </c>
    </row>
    <row r="680" spans="1:15" ht="14.25" customHeight="1">
      <c r="A680" s="5" t="s">
        <v>1769</v>
      </c>
      <c r="B680">
        <v>116</v>
      </c>
      <c r="C680">
        <v>162</v>
      </c>
      <c r="D680">
        <v>78651430</v>
      </c>
      <c r="E680" s="5" t="s">
        <v>509</v>
      </c>
      <c r="F680" s="5" t="s">
        <v>608</v>
      </c>
      <c r="G680" s="5" t="s">
        <v>1770</v>
      </c>
      <c r="H680">
        <v>142067</v>
      </c>
      <c r="I680">
        <v>457</v>
      </c>
      <c r="J680" s="5" t="s">
        <v>19</v>
      </c>
      <c r="K680" s="5" t="s">
        <v>20</v>
      </c>
      <c r="L680">
        <v>27000000</v>
      </c>
      <c r="M680">
        <v>1996</v>
      </c>
      <c r="N680">
        <v>7.4</v>
      </c>
      <c r="O680">
        <f>'CLEAN DATA'!$D680-'CLEAN DATA'!$L680</f>
        <v>51651430</v>
      </c>
    </row>
    <row r="681" spans="1:15" ht="14.25" customHeight="1">
      <c r="A681" s="5" t="s">
        <v>1647</v>
      </c>
      <c r="B681">
        <v>223</v>
      </c>
      <c r="C681">
        <v>120</v>
      </c>
      <c r="D681">
        <v>76600000</v>
      </c>
      <c r="E681" s="5" t="s">
        <v>1771</v>
      </c>
      <c r="F681" s="5" t="s">
        <v>1772</v>
      </c>
      <c r="G681" s="5" t="s">
        <v>1773</v>
      </c>
      <c r="H681">
        <v>105446</v>
      </c>
      <c r="I681">
        <v>321</v>
      </c>
      <c r="J681" s="5" t="s">
        <v>19</v>
      </c>
      <c r="K681" s="5" t="s">
        <v>20</v>
      </c>
      <c r="L681">
        <v>10700000</v>
      </c>
      <c r="M681">
        <v>1982</v>
      </c>
      <c r="N681">
        <v>7.4</v>
      </c>
      <c r="O681">
        <f>'CLEAN DATA'!$D681-'CLEAN DATA'!$L681</f>
        <v>65900000</v>
      </c>
    </row>
    <row r="682" spans="1:15" ht="14.25" customHeight="1">
      <c r="A682" s="5" t="s">
        <v>252</v>
      </c>
      <c r="B682">
        <v>173</v>
      </c>
      <c r="C682">
        <v>107</v>
      </c>
      <c r="D682">
        <v>19389454</v>
      </c>
      <c r="E682" s="5" t="s">
        <v>58</v>
      </c>
      <c r="F682" s="5" t="s">
        <v>316</v>
      </c>
      <c r="G682" s="5" t="s">
        <v>1774</v>
      </c>
      <c r="H682">
        <v>54643</v>
      </c>
      <c r="I682">
        <v>335</v>
      </c>
      <c r="J682" s="5" t="s">
        <v>19</v>
      </c>
      <c r="K682" s="5" t="s">
        <v>20</v>
      </c>
      <c r="L682">
        <v>55000000</v>
      </c>
      <c r="M682">
        <v>2000</v>
      </c>
      <c r="N682">
        <v>7.4</v>
      </c>
      <c r="O682">
        <f>'CLEAN DATA'!$D682-'CLEAN DATA'!$L682</f>
        <v>-35610546</v>
      </c>
    </row>
    <row r="683" spans="1:15" ht="14.25" customHeight="1">
      <c r="A683" s="5" t="s">
        <v>57</v>
      </c>
      <c r="B683">
        <v>335</v>
      </c>
      <c r="C683">
        <v>123</v>
      </c>
      <c r="D683">
        <v>10137502</v>
      </c>
      <c r="E683" s="5" t="s">
        <v>1376</v>
      </c>
      <c r="F683" s="5" t="s">
        <v>1173</v>
      </c>
      <c r="G683" s="5" t="s">
        <v>1775</v>
      </c>
      <c r="H683">
        <v>77394</v>
      </c>
      <c r="I683">
        <v>195</v>
      </c>
      <c r="J683" s="5" t="s">
        <v>19</v>
      </c>
      <c r="K683" s="5" t="s">
        <v>20</v>
      </c>
      <c r="L683">
        <v>35000000</v>
      </c>
      <c r="M683">
        <v>2015</v>
      </c>
      <c r="N683">
        <v>7.4</v>
      </c>
      <c r="O683">
        <f>'CLEAN DATA'!$D683-'CLEAN DATA'!$L683</f>
        <v>-24862498</v>
      </c>
    </row>
    <row r="684" spans="1:15" ht="14.25" customHeight="1">
      <c r="A684" s="5" t="s">
        <v>1425</v>
      </c>
      <c r="B684">
        <v>391</v>
      </c>
      <c r="C684">
        <v>108</v>
      </c>
      <c r="D684">
        <v>83813460</v>
      </c>
      <c r="E684" s="5" t="s">
        <v>505</v>
      </c>
      <c r="F684" s="5" t="s">
        <v>166</v>
      </c>
      <c r="G684" s="5" t="s">
        <v>1776</v>
      </c>
      <c r="H684">
        <v>270238</v>
      </c>
      <c r="I684">
        <v>452</v>
      </c>
      <c r="J684" s="5" t="s">
        <v>19</v>
      </c>
      <c r="K684" s="5" t="s">
        <v>20</v>
      </c>
      <c r="L684">
        <v>25000000</v>
      </c>
      <c r="M684">
        <v>2009</v>
      </c>
      <c r="N684">
        <v>7.4</v>
      </c>
      <c r="O684">
        <f>'CLEAN DATA'!$D684-'CLEAN DATA'!$L684</f>
        <v>58813460</v>
      </c>
    </row>
    <row r="685" spans="1:15" ht="14.25" customHeight="1">
      <c r="A685" s="5" t="s">
        <v>1777</v>
      </c>
      <c r="B685">
        <v>589</v>
      </c>
      <c r="C685">
        <v>119</v>
      </c>
      <c r="D685">
        <v>66468315</v>
      </c>
      <c r="E685" s="5" t="s">
        <v>1778</v>
      </c>
      <c r="F685" s="5" t="s">
        <v>1173</v>
      </c>
      <c r="G685" s="5" t="s">
        <v>1779</v>
      </c>
      <c r="H685">
        <v>428916</v>
      </c>
      <c r="I685">
        <v>667</v>
      </c>
      <c r="J685" s="5" t="s">
        <v>19</v>
      </c>
      <c r="K685" s="5" t="s">
        <v>20</v>
      </c>
      <c r="L685">
        <v>30000000</v>
      </c>
      <c r="M685">
        <v>2012</v>
      </c>
      <c r="N685">
        <v>7.4</v>
      </c>
      <c r="O685">
        <f>'CLEAN DATA'!$D685-'CLEAN DATA'!$L685</f>
        <v>36468315</v>
      </c>
    </row>
    <row r="686" spans="1:15" ht="14.25" customHeight="1">
      <c r="A686" s="5" t="s">
        <v>556</v>
      </c>
      <c r="B686">
        <v>267</v>
      </c>
      <c r="C686">
        <v>77</v>
      </c>
      <c r="D686">
        <v>53337608</v>
      </c>
      <c r="E686" s="5" t="s">
        <v>1780</v>
      </c>
      <c r="F686" s="5" t="s">
        <v>406</v>
      </c>
      <c r="G686" s="5" t="s">
        <v>1781</v>
      </c>
      <c r="H686">
        <v>188785</v>
      </c>
      <c r="I686">
        <v>467</v>
      </c>
      <c r="J686" s="5" t="s">
        <v>19</v>
      </c>
      <c r="K686" s="5" t="s">
        <v>20</v>
      </c>
      <c r="L686">
        <v>40000000</v>
      </c>
      <c r="M686">
        <v>2005</v>
      </c>
      <c r="N686">
        <v>7.4</v>
      </c>
      <c r="O686">
        <f>'CLEAN DATA'!$D686-'CLEAN DATA'!$L686</f>
        <v>13337608</v>
      </c>
    </row>
    <row r="687" spans="1:15" ht="14.25" customHeight="1">
      <c r="A687" s="5" t="s">
        <v>781</v>
      </c>
      <c r="B687">
        <v>239</v>
      </c>
      <c r="C687">
        <v>133</v>
      </c>
      <c r="D687">
        <v>21129348</v>
      </c>
      <c r="E687" s="5" t="s">
        <v>1765</v>
      </c>
      <c r="F687" s="5" t="s">
        <v>1782</v>
      </c>
      <c r="G687" s="5" t="s">
        <v>1783</v>
      </c>
      <c r="H687">
        <v>146364</v>
      </c>
      <c r="I687">
        <v>237</v>
      </c>
      <c r="J687" s="5" t="s">
        <v>19</v>
      </c>
      <c r="K687" s="5" t="s">
        <v>20</v>
      </c>
      <c r="L687">
        <v>35000000</v>
      </c>
      <c r="M687">
        <v>2010</v>
      </c>
      <c r="N687">
        <v>7.4</v>
      </c>
      <c r="O687">
        <f>'CLEAN DATA'!$D687-'CLEAN DATA'!$L687</f>
        <v>-13870652</v>
      </c>
    </row>
    <row r="688" spans="1:15" ht="14.25" customHeight="1">
      <c r="A688" s="5" t="s">
        <v>1042</v>
      </c>
      <c r="B688">
        <v>287</v>
      </c>
      <c r="C688">
        <v>110</v>
      </c>
      <c r="D688">
        <v>58885635</v>
      </c>
      <c r="E688" s="5" t="s">
        <v>1302</v>
      </c>
      <c r="F688" s="5" t="s">
        <v>1784</v>
      </c>
      <c r="G688" s="5" t="s">
        <v>1785</v>
      </c>
      <c r="H688">
        <v>194422</v>
      </c>
      <c r="I688">
        <v>1057</v>
      </c>
      <c r="J688" s="5" t="s">
        <v>19</v>
      </c>
      <c r="K688" s="5" t="s">
        <v>20</v>
      </c>
      <c r="L688">
        <v>26000000</v>
      </c>
      <c r="M688">
        <v>2004</v>
      </c>
      <c r="N688">
        <v>7.4</v>
      </c>
      <c r="O688">
        <f>'CLEAN DATA'!$D688-'CLEAN DATA'!$L688</f>
        <v>32885635</v>
      </c>
    </row>
    <row r="689" spans="1:15" ht="14.25" customHeight="1">
      <c r="A689" s="5" t="s">
        <v>725</v>
      </c>
      <c r="B689">
        <v>148</v>
      </c>
      <c r="C689">
        <v>109</v>
      </c>
      <c r="D689">
        <v>49185998</v>
      </c>
      <c r="E689" s="5" t="s">
        <v>54</v>
      </c>
      <c r="F689" s="5" t="s">
        <v>1786</v>
      </c>
      <c r="G689" s="5" t="s">
        <v>1787</v>
      </c>
      <c r="H689">
        <v>74476</v>
      </c>
      <c r="I689">
        <v>184</v>
      </c>
      <c r="J689" s="5" t="s">
        <v>19</v>
      </c>
      <c r="K689" s="5" t="s">
        <v>20</v>
      </c>
      <c r="L689">
        <v>30000000</v>
      </c>
      <c r="M689">
        <v>2009</v>
      </c>
      <c r="N689">
        <v>7.4</v>
      </c>
      <c r="O689">
        <f>'CLEAN DATA'!$D689-'CLEAN DATA'!$L689</f>
        <v>19185998</v>
      </c>
    </row>
    <row r="690" spans="1:15" ht="14.25" hidden="1" customHeight="1">
      <c r="A690" s="5" t="s">
        <v>210</v>
      </c>
      <c r="B690">
        <v>52</v>
      </c>
      <c r="C690">
        <v>164</v>
      </c>
      <c r="D690">
        <v>26400000</v>
      </c>
      <c r="E690" s="5" t="s">
        <v>743</v>
      </c>
      <c r="F690" s="5" t="s">
        <v>1788</v>
      </c>
      <c r="G690" s="5" t="s">
        <v>1789</v>
      </c>
      <c r="H690">
        <v>12980</v>
      </c>
      <c r="I690">
        <v>89</v>
      </c>
      <c r="J690" s="5" t="s">
        <v>19</v>
      </c>
      <c r="K690" s="5" t="s">
        <v>155</v>
      </c>
      <c r="L690">
        <v>16000000</v>
      </c>
      <c r="M690">
        <v>1984</v>
      </c>
      <c r="N690">
        <v>7.4</v>
      </c>
      <c r="O690">
        <f>'CLEAN DATA'!$D690-'CLEAN DATA'!$L690</f>
        <v>10400000</v>
      </c>
    </row>
    <row r="691" spans="1:15" ht="14.25" customHeight="1">
      <c r="A691" s="5" t="s">
        <v>1790</v>
      </c>
      <c r="B691">
        <v>220</v>
      </c>
      <c r="C691">
        <v>92</v>
      </c>
      <c r="D691">
        <v>17508670</v>
      </c>
      <c r="E691" s="5" t="s">
        <v>1765</v>
      </c>
      <c r="F691" s="5" t="s">
        <v>1791</v>
      </c>
      <c r="G691" s="5" t="s">
        <v>1792</v>
      </c>
      <c r="H691">
        <v>64625</v>
      </c>
      <c r="I691">
        <v>281</v>
      </c>
      <c r="J691" s="5" t="s">
        <v>19</v>
      </c>
      <c r="K691" s="5" t="s">
        <v>155</v>
      </c>
      <c r="L691">
        <v>15000000</v>
      </c>
      <c r="M691">
        <v>2006</v>
      </c>
      <c r="N691">
        <v>7.4</v>
      </c>
      <c r="O691">
        <f>'CLEAN DATA'!$D691-'CLEAN DATA'!$L691</f>
        <v>2508670</v>
      </c>
    </row>
    <row r="692" spans="1:15" ht="14.25" customHeight="1">
      <c r="A692" s="5" t="s">
        <v>1565</v>
      </c>
      <c r="B692">
        <v>56</v>
      </c>
      <c r="C692">
        <v>175</v>
      </c>
      <c r="D692">
        <v>50800000</v>
      </c>
      <c r="E692" s="5" t="s">
        <v>459</v>
      </c>
      <c r="F692" s="5" t="s">
        <v>1793</v>
      </c>
      <c r="G692" s="5" t="s">
        <v>1794</v>
      </c>
      <c r="H692">
        <v>40277</v>
      </c>
      <c r="I692">
        <v>210</v>
      </c>
      <c r="J692" s="5" t="s">
        <v>19</v>
      </c>
      <c r="K692" s="5" t="s">
        <v>20</v>
      </c>
      <c r="L692">
        <v>26000000</v>
      </c>
      <c r="M692">
        <v>1977</v>
      </c>
      <c r="N692">
        <v>7.4</v>
      </c>
      <c r="O692">
        <f>'CLEAN DATA'!$D692-'CLEAN DATA'!$L692</f>
        <v>24800000</v>
      </c>
    </row>
    <row r="693" spans="1:15" ht="14.25" hidden="1" customHeight="1">
      <c r="A693" s="5" t="s">
        <v>1565</v>
      </c>
      <c r="B693">
        <v>23</v>
      </c>
      <c r="C693">
        <v>115</v>
      </c>
      <c r="D693">
        <v>25842000</v>
      </c>
      <c r="E693" s="5" t="s">
        <v>474</v>
      </c>
      <c r="F693" s="5" t="s">
        <v>98</v>
      </c>
      <c r="G693" s="5" t="s">
        <v>1795</v>
      </c>
      <c r="H693">
        <v>13455</v>
      </c>
      <c r="I693">
        <v>87</v>
      </c>
      <c r="J693" s="5" t="s">
        <v>19</v>
      </c>
      <c r="K693" s="5" t="s">
        <v>155</v>
      </c>
      <c r="L693">
        <v>22000000</v>
      </c>
      <c r="M693">
        <v>1993</v>
      </c>
      <c r="N693">
        <v>7.4</v>
      </c>
      <c r="O693">
        <f>'CLEAN DATA'!$D693-'CLEAN DATA'!$L693</f>
        <v>3842000</v>
      </c>
    </row>
    <row r="694" spans="1:15" ht="14.25" customHeight="1">
      <c r="A694" s="5" t="s">
        <v>1796</v>
      </c>
      <c r="B694">
        <v>168</v>
      </c>
      <c r="C694">
        <v>87</v>
      </c>
      <c r="D694">
        <v>8579684</v>
      </c>
      <c r="E694" s="5" t="s">
        <v>674</v>
      </c>
      <c r="F694" s="5" t="s">
        <v>1248</v>
      </c>
      <c r="G694" s="5" t="s">
        <v>1797</v>
      </c>
      <c r="H694">
        <v>89547</v>
      </c>
      <c r="I694">
        <v>199</v>
      </c>
      <c r="J694" s="5" t="s">
        <v>19</v>
      </c>
      <c r="K694" s="5" t="s">
        <v>20</v>
      </c>
      <c r="L694">
        <v>9000000</v>
      </c>
      <c r="M694">
        <v>2007</v>
      </c>
      <c r="N694">
        <v>7.4</v>
      </c>
      <c r="O694">
        <f>'CLEAN DATA'!$D694-'CLEAN DATA'!$L694</f>
        <v>-420316</v>
      </c>
    </row>
    <row r="695" spans="1:15" ht="14.25" customHeight="1">
      <c r="A695" s="5" t="s">
        <v>499</v>
      </c>
      <c r="B695">
        <v>104</v>
      </c>
      <c r="C695">
        <v>96</v>
      </c>
      <c r="D695">
        <v>10569071</v>
      </c>
      <c r="E695" s="5" t="s">
        <v>674</v>
      </c>
      <c r="F695" s="5" t="s">
        <v>499</v>
      </c>
      <c r="G695" s="5" t="s">
        <v>1798</v>
      </c>
      <c r="H695">
        <v>35586</v>
      </c>
      <c r="I695">
        <v>131</v>
      </c>
      <c r="J695" s="5" t="s">
        <v>19</v>
      </c>
      <c r="K695" s="5" t="s">
        <v>20</v>
      </c>
      <c r="L695">
        <v>20000000</v>
      </c>
      <c r="M695">
        <v>1997</v>
      </c>
      <c r="N695">
        <v>7.4</v>
      </c>
      <c r="O695">
        <f>'CLEAN DATA'!$D695-'CLEAN DATA'!$L695</f>
        <v>-9430929</v>
      </c>
    </row>
    <row r="696" spans="1:15" ht="14.25" customHeight="1">
      <c r="A696" s="5" t="s">
        <v>1796</v>
      </c>
      <c r="B696">
        <v>168</v>
      </c>
      <c r="C696">
        <v>87</v>
      </c>
      <c r="D696">
        <v>8579684</v>
      </c>
      <c r="E696" s="5" t="s">
        <v>674</v>
      </c>
      <c r="F696" s="5" t="s">
        <v>1248</v>
      </c>
      <c r="G696" s="5" t="s">
        <v>1797</v>
      </c>
      <c r="H696">
        <v>89547</v>
      </c>
      <c r="I696">
        <v>199</v>
      </c>
      <c r="J696" s="5" t="s">
        <v>19</v>
      </c>
      <c r="K696" s="5" t="s">
        <v>20</v>
      </c>
      <c r="L696">
        <v>9000000</v>
      </c>
      <c r="M696">
        <v>2007</v>
      </c>
      <c r="N696">
        <v>7.4</v>
      </c>
      <c r="O696">
        <f>'CLEAN DATA'!$D696-'CLEAN DATA'!$L696</f>
        <v>-420316</v>
      </c>
    </row>
    <row r="697" spans="1:15" ht="14.25" hidden="1" customHeight="1">
      <c r="A697" s="5" t="s">
        <v>1161</v>
      </c>
      <c r="B697">
        <v>103</v>
      </c>
      <c r="C697">
        <v>154</v>
      </c>
      <c r="D697">
        <v>6201757</v>
      </c>
      <c r="E697" s="5" t="s">
        <v>1799</v>
      </c>
      <c r="F697" s="5" t="s">
        <v>1299</v>
      </c>
      <c r="G697" s="5" t="s">
        <v>1800</v>
      </c>
      <c r="H697">
        <v>10037</v>
      </c>
      <c r="I697">
        <v>202</v>
      </c>
      <c r="J697" s="5" t="s">
        <v>19</v>
      </c>
      <c r="K697" s="5" t="s">
        <v>155</v>
      </c>
      <c r="L697">
        <v>10000000</v>
      </c>
      <c r="M697">
        <v>1999</v>
      </c>
      <c r="N697">
        <v>7.4</v>
      </c>
      <c r="O697">
        <f>'CLEAN DATA'!$D697-'CLEAN DATA'!$L697</f>
        <v>-3798243</v>
      </c>
    </row>
    <row r="698" spans="1:15" ht="14.25" hidden="1" customHeight="1">
      <c r="A698" s="5" t="s">
        <v>1801</v>
      </c>
      <c r="B698">
        <v>45</v>
      </c>
      <c r="C698">
        <v>106</v>
      </c>
      <c r="D698">
        <v>6420319</v>
      </c>
      <c r="E698" s="5" t="s">
        <v>141</v>
      </c>
      <c r="F698" s="5" t="s">
        <v>1690</v>
      </c>
      <c r="G698" s="5" t="s">
        <v>1802</v>
      </c>
      <c r="H698">
        <v>15978</v>
      </c>
      <c r="I698">
        <v>122</v>
      </c>
      <c r="J698" s="5" t="s">
        <v>19</v>
      </c>
      <c r="K698" s="5" t="s">
        <v>514</v>
      </c>
      <c r="L698">
        <v>20000000</v>
      </c>
      <c r="M698">
        <v>2015</v>
      </c>
      <c r="N698">
        <v>7.4</v>
      </c>
      <c r="O698">
        <f>'CLEAN DATA'!$D698-'CLEAN DATA'!$L698</f>
        <v>-13579681</v>
      </c>
    </row>
    <row r="699" spans="1:15" ht="14.25" customHeight="1">
      <c r="A699" s="5" t="s">
        <v>1803</v>
      </c>
      <c r="B699">
        <v>168</v>
      </c>
      <c r="C699">
        <v>104</v>
      </c>
      <c r="D699">
        <v>1900725</v>
      </c>
      <c r="E699" s="5" t="s">
        <v>1804</v>
      </c>
      <c r="F699" s="5" t="s">
        <v>1805</v>
      </c>
      <c r="G699" s="5" t="s">
        <v>1806</v>
      </c>
      <c r="H699">
        <v>43205</v>
      </c>
      <c r="I699">
        <v>232</v>
      </c>
      <c r="J699" s="5" t="s">
        <v>19</v>
      </c>
      <c r="K699" s="5" t="s">
        <v>397</v>
      </c>
      <c r="L699">
        <v>2000000</v>
      </c>
      <c r="M699">
        <v>2005</v>
      </c>
      <c r="N699">
        <v>7.4</v>
      </c>
      <c r="O699">
        <f>'CLEAN DATA'!$D699-'CLEAN DATA'!$L699</f>
        <v>-99275</v>
      </c>
    </row>
    <row r="700" spans="1:15" ht="14.25" customHeight="1">
      <c r="A700" s="5" t="s">
        <v>1807</v>
      </c>
      <c r="B700">
        <v>160</v>
      </c>
      <c r="C700">
        <v>184</v>
      </c>
      <c r="D700">
        <v>476270</v>
      </c>
      <c r="E700" s="5" t="s">
        <v>1808</v>
      </c>
      <c r="F700" s="5" t="s">
        <v>1024</v>
      </c>
      <c r="G700" s="5" t="s">
        <v>1809</v>
      </c>
      <c r="H700">
        <v>29602</v>
      </c>
      <c r="I700">
        <v>110</v>
      </c>
      <c r="J700" s="5" t="s">
        <v>172</v>
      </c>
      <c r="K700" s="5" t="s">
        <v>173</v>
      </c>
      <c r="L700">
        <v>20000000</v>
      </c>
      <c r="M700">
        <v>2008</v>
      </c>
      <c r="N700">
        <v>7.4</v>
      </c>
      <c r="O700">
        <f>'CLEAN DATA'!$D700-'CLEAN DATA'!$L700</f>
        <v>-19523730</v>
      </c>
    </row>
    <row r="701" spans="1:15" ht="14.25" hidden="1" customHeight="1">
      <c r="A701" s="5" t="s">
        <v>1448</v>
      </c>
      <c r="B701">
        <v>113</v>
      </c>
      <c r="C701">
        <v>129</v>
      </c>
      <c r="D701">
        <v>44469602</v>
      </c>
      <c r="E701" s="5" t="s">
        <v>265</v>
      </c>
      <c r="F701" s="5" t="s">
        <v>1810</v>
      </c>
      <c r="G701" s="5" t="s">
        <v>1811</v>
      </c>
      <c r="H701">
        <v>23480</v>
      </c>
      <c r="I701">
        <v>83</v>
      </c>
      <c r="J701" s="5" t="s">
        <v>19</v>
      </c>
      <c r="K701" s="5" t="s">
        <v>20</v>
      </c>
      <c r="L701">
        <v>17000000</v>
      </c>
      <c r="M701">
        <v>2015</v>
      </c>
      <c r="N701">
        <v>7.4</v>
      </c>
      <c r="O701">
        <f>'CLEAN DATA'!$D701-'CLEAN DATA'!$L701</f>
        <v>27469602</v>
      </c>
    </row>
    <row r="702" spans="1:15" ht="14.25" customHeight="1">
      <c r="A702" s="5" t="s">
        <v>1812</v>
      </c>
      <c r="B702">
        <v>157</v>
      </c>
      <c r="C702">
        <v>122</v>
      </c>
      <c r="D702">
        <v>6855137</v>
      </c>
      <c r="E702" s="5" t="s">
        <v>25</v>
      </c>
      <c r="F702" s="5" t="s">
        <v>1813</v>
      </c>
      <c r="G702" s="5" t="s">
        <v>1814</v>
      </c>
      <c r="H702">
        <v>88590</v>
      </c>
      <c r="I702">
        <v>419</v>
      </c>
      <c r="J702" s="5" t="s">
        <v>19</v>
      </c>
      <c r="K702" s="5" t="s">
        <v>173</v>
      </c>
      <c r="L702">
        <v>17000000</v>
      </c>
      <c r="M702">
        <v>2006</v>
      </c>
      <c r="N702">
        <v>7.4</v>
      </c>
      <c r="O702">
        <f>'CLEAN DATA'!$D702-'CLEAN DATA'!$L702</f>
        <v>-10144863</v>
      </c>
    </row>
    <row r="703" spans="1:15" ht="14.25" customHeight="1">
      <c r="A703" s="5" t="s">
        <v>490</v>
      </c>
      <c r="B703">
        <v>114</v>
      </c>
      <c r="C703">
        <v>126</v>
      </c>
      <c r="D703">
        <v>43848100</v>
      </c>
      <c r="E703" s="5" t="s">
        <v>16</v>
      </c>
      <c r="F703" s="5" t="s">
        <v>1815</v>
      </c>
      <c r="G703" s="5" t="s">
        <v>1816</v>
      </c>
      <c r="H703">
        <v>119150</v>
      </c>
      <c r="I703">
        <v>219</v>
      </c>
      <c r="J703" s="5" t="s">
        <v>19</v>
      </c>
      <c r="K703" s="5" t="s">
        <v>20</v>
      </c>
      <c r="L703">
        <v>15000000</v>
      </c>
      <c r="M703">
        <v>1987</v>
      </c>
      <c r="N703">
        <v>7.4</v>
      </c>
      <c r="O703">
        <f>'CLEAN DATA'!$D703-'CLEAN DATA'!$L703</f>
        <v>28848100</v>
      </c>
    </row>
    <row r="704" spans="1:15" ht="14.25" customHeight="1">
      <c r="A704" s="5" t="s">
        <v>1817</v>
      </c>
      <c r="B704">
        <v>94</v>
      </c>
      <c r="C704">
        <v>116</v>
      </c>
      <c r="D704">
        <v>177200000</v>
      </c>
      <c r="E704" s="5" t="s">
        <v>603</v>
      </c>
      <c r="F704" s="5" t="s">
        <v>440</v>
      </c>
      <c r="G704" s="5" t="s">
        <v>1818</v>
      </c>
      <c r="H704">
        <v>77366</v>
      </c>
      <c r="I704">
        <v>194</v>
      </c>
      <c r="J704" s="5" t="s">
        <v>19</v>
      </c>
      <c r="K704" s="5" t="s">
        <v>20</v>
      </c>
      <c r="L704">
        <v>22000000</v>
      </c>
      <c r="M704">
        <v>1982</v>
      </c>
      <c r="N704">
        <v>7.4</v>
      </c>
      <c r="O704">
        <f>'CLEAN DATA'!$D704-'CLEAN DATA'!$L704</f>
        <v>155200000</v>
      </c>
    </row>
    <row r="705" spans="1:15" ht="14.25" customHeight="1">
      <c r="A705" s="5" t="s">
        <v>470</v>
      </c>
      <c r="B705">
        <v>55</v>
      </c>
      <c r="C705">
        <v>98</v>
      </c>
      <c r="D705">
        <v>61400000</v>
      </c>
      <c r="E705" s="5" t="s">
        <v>1819</v>
      </c>
      <c r="F705" s="5" t="s">
        <v>1820</v>
      </c>
      <c r="G705" s="5" t="s">
        <v>1821</v>
      </c>
      <c r="H705">
        <v>71183</v>
      </c>
      <c r="I705">
        <v>183</v>
      </c>
      <c r="J705" s="5" t="s">
        <v>19</v>
      </c>
      <c r="K705" s="5" t="s">
        <v>20</v>
      </c>
      <c r="L705">
        <v>15000000</v>
      </c>
      <c r="M705">
        <v>1983</v>
      </c>
      <c r="N705">
        <v>7.4</v>
      </c>
      <c r="O705">
        <f>'CLEAN DATA'!$D705-'CLEAN DATA'!$L705</f>
        <v>46400000</v>
      </c>
    </row>
    <row r="706" spans="1:15" ht="14.25" customHeight="1">
      <c r="A706" s="5" t="s">
        <v>1822</v>
      </c>
      <c r="B706">
        <v>111</v>
      </c>
      <c r="C706">
        <v>107</v>
      </c>
      <c r="D706">
        <v>28014536</v>
      </c>
      <c r="E706" s="5" t="s">
        <v>1823</v>
      </c>
      <c r="F706" s="5" t="s">
        <v>203</v>
      </c>
      <c r="G706" s="5" t="s">
        <v>1824</v>
      </c>
      <c r="H706">
        <v>73347</v>
      </c>
      <c r="I706">
        <v>296</v>
      </c>
      <c r="J706" s="5" t="s">
        <v>19</v>
      </c>
      <c r="K706" s="5" t="s">
        <v>20</v>
      </c>
      <c r="L706">
        <v>15000000</v>
      </c>
      <c r="M706">
        <v>1997</v>
      </c>
      <c r="N706">
        <v>7.4</v>
      </c>
      <c r="O706">
        <f>'CLEAN DATA'!$D706-'CLEAN DATA'!$L706</f>
        <v>13014536</v>
      </c>
    </row>
    <row r="707" spans="1:15" ht="14.25" hidden="1" customHeight="1">
      <c r="A707" s="5" t="s">
        <v>626</v>
      </c>
      <c r="B707">
        <v>140</v>
      </c>
      <c r="C707">
        <v>139</v>
      </c>
      <c r="D707">
        <v>74205</v>
      </c>
      <c r="E707" s="5" t="s">
        <v>54</v>
      </c>
      <c r="F707" s="5" t="s">
        <v>1825</v>
      </c>
      <c r="G707" s="5" t="s">
        <v>1826</v>
      </c>
      <c r="H707">
        <v>18646</v>
      </c>
      <c r="I707">
        <v>81</v>
      </c>
      <c r="J707" s="5" t="s">
        <v>19</v>
      </c>
      <c r="K707" s="5" t="s">
        <v>298</v>
      </c>
      <c r="L707">
        <v>14200000</v>
      </c>
      <c r="M707">
        <v>2005</v>
      </c>
      <c r="N707">
        <v>7.4</v>
      </c>
      <c r="O707">
        <f>'CLEAN DATA'!$D707-'CLEAN DATA'!$L707</f>
        <v>-14125795</v>
      </c>
    </row>
    <row r="708" spans="1:15" ht="14.25" customHeight="1">
      <c r="A708" s="5" t="s">
        <v>1827</v>
      </c>
      <c r="B708">
        <v>181</v>
      </c>
      <c r="C708">
        <v>107</v>
      </c>
      <c r="D708">
        <v>15854988</v>
      </c>
      <c r="E708" s="5" t="s">
        <v>505</v>
      </c>
      <c r="F708" s="5" t="s">
        <v>744</v>
      </c>
      <c r="G708" s="5" t="s">
        <v>1828</v>
      </c>
      <c r="H708">
        <v>36542</v>
      </c>
      <c r="I708">
        <v>378</v>
      </c>
      <c r="J708" s="5" t="s">
        <v>19</v>
      </c>
      <c r="K708" s="5" t="s">
        <v>20</v>
      </c>
      <c r="L708">
        <v>13500000</v>
      </c>
      <c r="M708">
        <v>2002</v>
      </c>
      <c r="N708">
        <v>7.4</v>
      </c>
      <c r="O708">
        <f>'CLEAN DATA'!$D708-'CLEAN DATA'!$L708</f>
        <v>2354988</v>
      </c>
    </row>
    <row r="709" spans="1:15" ht="14.25" customHeight="1">
      <c r="A709" s="5" t="s">
        <v>742</v>
      </c>
      <c r="B709">
        <v>132</v>
      </c>
      <c r="C709">
        <v>124</v>
      </c>
      <c r="D709">
        <v>7060876</v>
      </c>
      <c r="E709" s="5" t="s">
        <v>326</v>
      </c>
      <c r="F709" s="5" t="s">
        <v>260</v>
      </c>
      <c r="G709" s="5" t="s">
        <v>1829</v>
      </c>
      <c r="H709">
        <v>44795</v>
      </c>
      <c r="I709">
        <v>314</v>
      </c>
      <c r="J709" s="5" t="s">
        <v>19</v>
      </c>
      <c r="K709" s="5" t="s">
        <v>155</v>
      </c>
      <c r="L709">
        <v>13500000</v>
      </c>
      <c r="M709">
        <v>2000</v>
      </c>
      <c r="N709">
        <v>7.4</v>
      </c>
      <c r="O709">
        <f>'CLEAN DATA'!$D709-'CLEAN DATA'!$L709</f>
        <v>-6439124</v>
      </c>
    </row>
    <row r="710" spans="1:15" ht="14.25" customHeight="1">
      <c r="A710" s="5" t="s">
        <v>1830</v>
      </c>
      <c r="B710">
        <v>226</v>
      </c>
      <c r="C710">
        <v>106</v>
      </c>
      <c r="D710">
        <v>5949693</v>
      </c>
      <c r="E710" s="5" t="s">
        <v>603</v>
      </c>
      <c r="F710" s="5" t="s">
        <v>726</v>
      </c>
      <c r="G710" s="5" t="s">
        <v>1831</v>
      </c>
      <c r="H710">
        <v>114762</v>
      </c>
      <c r="I710">
        <v>299</v>
      </c>
      <c r="J710" s="5" t="s">
        <v>19</v>
      </c>
      <c r="K710" s="5" t="s">
        <v>20</v>
      </c>
      <c r="L710">
        <v>12000000</v>
      </c>
      <c r="M710">
        <v>2007</v>
      </c>
      <c r="N710">
        <v>7.4</v>
      </c>
      <c r="O710">
        <f>'CLEAN DATA'!$D710-'CLEAN DATA'!$L710</f>
        <v>-6050307</v>
      </c>
    </row>
    <row r="711" spans="1:15" ht="14.25" customHeight="1">
      <c r="A711" s="5" t="s">
        <v>417</v>
      </c>
      <c r="B711">
        <v>83</v>
      </c>
      <c r="C711">
        <v>112</v>
      </c>
      <c r="D711">
        <v>65500000</v>
      </c>
      <c r="E711" s="5" t="s">
        <v>1765</v>
      </c>
      <c r="F711" s="5" t="s">
        <v>63</v>
      </c>
      <c r="G711" s="5" t="s">
        <v>1832</v>
      </c>
      <c r="H711">
        <v>66966</v>
      </c>
      <c r="I711">
        <v>175</v>
      </c>
      <c r="J711" s="5" t="s">
        <v>19</v>
      </c>
      <c r="K711" s="5" t="s">
        <v>20</v>
      </c>
      <c r="L711">
        <v>12000000</v>
      </c>
      <c r="M711">
        <v>1985</v>
      </c>
      <c r="N711">
        <v>7.4</v>
      </c>
      <c r="O711">
        <f>'CLEAN DATA'!$D711-'CLEAN DATA'!$L711</f>
        <v>53500000</v>
      </c>
    </row>
    <row r="712" spans="1:15" ht="14.25" customHeight="1">
      <c r="A712" s="5" t="s">
        <v>1759</v>
      </c>
      <c r="B712">
        <v>128</v>
      </c>
      <c r="C712">
        <v>123</v>
      </c>
      <c r="D712">
        <v>25776062</v>
      </c>
      <c r="E712" s="5" t="s">
        <v>474</v>
      </c>
      <c r="F712" s="5" t="s">
        <v>1833</v>
      </c>
      <c r="G712" s="5" t="s">
        <v>1834</v>
      </c>
      <c r="H712">
        <v>61651</v>
      </c>
      <c r="I712">
        <v>271</v>
      </c>
      <c r="J712" s="5" t="s">
        <v>19</v>
      </c>
      <c r="K712" s="5" t="s">
        <v>20</v>
      </c>
      <c r="L712">
        <v>12000000</v>
      </c>
      <c r="M712">
        <v>2002</v>
      </c>
      <c r="N712">
        <v>7.4</v>
      </c>
      <c r="O712">
        <f>'CLEAN DATA'!$D712-'CLEAN DATA'!$L712</f>
        <v>13776062</v>
      </c>
    </row>
    <row r="713" spans="1:15" ht="14.25" customHeight="1">
      <c r="A713" s="5" t="s">
        <v>1835</v>
      </c>
      <c r="B713">
        <v>128</v>
      </c>
      <c r="C713">
        <v>121</v>
      </c>
      <c r="D713">
        <v>22905674</v>
      </c>
      <c r="E713" s="5" t="s">
        <v>16</v>
      </c>
      <c r="F713" s="5" t="s">
        <v>403</v>
      </c>
      <c r="G713" s="5" t="s">
        <v>1836</v>
      </c>
      <c r="H713">
        <v>121676</v>
      </c>
      <c r="I713">
        <v>290</v>
      </c>
      <c r="J713" s="5" t="s">
        <v>19</v>
      </c>
      <c r="K713" s="5" t="s">
        <v>20</v>
      </c>
      <c r="L713">
        <v>12000000</v>
      </c>
      <c r="M713">
        <v>1998</v>
      </c>
      <c r="N713">
        <v>7.4</v>
      </c>
      <c r="O713">
        <f>'CLEAN DATA'!$D713-'CLEAN DATA'!$L713</f>
        <v>10905674</v>
      </c>
    </row>
    <row r="714" spans="1:15" ht="14.25" customHeight="1">
      <c r="A714" s="5" t="s">
        <v>1837</v>
      </c>
      <c r="B714">
        <v>80</v>
      </c>
      <c r="C714">
        <v>101</v>
      </c>
      <c r="D714">
        <v>41227069</v>
      </c>
      <c r="E714" s="5" t="s">
        <v>505</v>
      </c>
      <c r="F714" s="5" t="s">
        <v>1838</v>
      </c>
      <c r="G714" s="5" t="s">
        <v>1839</v>
      </c>
      <c r="H714">
        <v>162701</v>
      </c>
      <c r="I714">
        <v>962</v>
      </c>
      <c r="J714" s="5" t="s">
        <v>19</v>
      </c>
      <c r="K714" s="5" t="s">
        <v>20</v>
      </c>
      <c r="L714">
        <v>11000000</v>
      </c>
      <c r="M714">
        <v>2002</v>
      </c>
      <c r="N714">
        <v>7.4</v>
      </c>
      <c r="O714">
        <f>'CLEAN DATA'!$D714-'CLEAN DATA'!$L714</f>
        <v>30227069</v>
      </c>
    </row>
    <row r="715" spans="1:15" ht="14.25" customHeight="1">
      <c r="A715" s="5" t="s">
        <v>446</v>
      </c>
      <c r="B715">
        <v>535</v>
      </c>
      <c r="C715">
        <v>104</v>
      </c>
      <c r="D715">
        <v>13214255</v>
      </c>
      <c r="E715" s="5" t="s">
        <v>165</v>
      </c>
      <c r="F715" s="5" t="s">
        <v>1840</v>
      </c>
      <c r="G715" s="5" t="s">
        <v>1841</v>
      </c>
      <c r="H715">
        <v>96233</v>
      </c>
      <c r="I715">
        <v>313</v>
      </c>
      <c r="J715" s="5" t="s">
        <v>19</v>
      </c>
      <c r="K715" s="5" t="s">
        <v>20</v>
      </c>
      <c r="L715">
        <v>11000000</v>
      </c>
      <c r="M715">
        <v>2013</v>
      </c>
      <c r="N715">
        <v>7.4</v>
      </c>
      <c r="O715">
        <f>'CLEAN DATA'!$D715-'CLEAN DATA'!$L715</f>
        <v>2214255</v>
      </c>
    </row>
    <row r="716" spans="1:15" ht="14.25" customHeight="1">
      <c r="A716" s="5" t="s">
        <v>1647</v>
      </c>
      <c r="B716">
        <v>223</v>
      </c>
      <c r="C716">
        <v>120</v>
      </c>
      <c r="D716">
        <v>76600000</v>
      </c>
      <c r="E716" s="5" t="s">
        <v>1771</v>
      </c>
      <c r="F716" s="5" t="s">
        <v>1772</v>
      </c>
      <c r="G716" s="5" t="s">
        <v>1773</v>
      </c>
      <c r="H716">
        <v>105448</v>
      </c>
      <c r="I716">
        <v>321</v>
      </c>
      <c r="J716" s="5" t="s">
        <v>19</v>
      </c>
      <c r="K716" s="5" t="s">
        <v>20</v>
      </c>
      <c r="L716">
        <v>10700000</v>
      </c>
      <c r="M716">
        <v>1982</v>
      </c>
      <c r="N716">
        <v>7.4</v>
      </c>
      <c r="O716">
        <f>'CLEAN DATA'!$D716-'CLEAN DATA'!$L716</f>
        <v>65900000</v>
      </c>
    </row>
    <row r="717" spans="1:15" ht="14.25" customHeight="1">
      <c r="A717" s="5" t="s">
        <v>1036</v>
      </c>
      <c r="B717">
        <v>206</v>
      </c>
      <c r="C717">
        <v>130</v>
      </c>
      <c r="D717">
        <v>30651422</v>
      </c>
      <c r="E717" s="5" t="s">
        <v>1842</v>
      </c>
      <c r="F717" s="5" t="s">
        <v>403</v>
      </c>
      <c r="G717" s="5" t="s">
        <v>1843</v>
      </c>
      <c r="H717">
        <v>181737</v>
      </c>
      <c r="I717">
        <v>1015</v>
      </c>
      <c r="J717" s="5" t="s">
        <v>19</v>
      </c>
      <c r="K717" s="5" t="s">
        <v>20</v>
      </c>
      <c r="L717">
        <v>10000000</v>
      </c>
      <c r="M717">
        <v>1999</v>
      </c>
      <c r="N717">
        <v>7.4</v>
      </c>
      <c r="O717">
        <f>'CLEAN DATA'!$D717-'CLEAN DATA'!$L717</f>
        <v>20651422</v>
      </c>
    </row>
    <row r="718" spans="1:15" ht="14.25" customHeight="1">
      <c r="A718" s="5" t="s">
        <v>1844</v>
      </c>
      <c r="B718">
        <v>368</v>
      </c>
      <c r="C718">
        <v>130</v>
      </c>
      <c r="D718">
        <v>21589307</v>
      </c>
      <c r="E718" s="5" t="s">
        <v>54</v>
      </c>
      <c r="F718" s="5" t="s">
        <v>90</v>
      </c>
      <c r="G718" s="5" t="s">
        <v>1845</v>
      </c>
      <c r="H718">
        <v>135286</v>
      </c>
      <c r="I718">
        <v>261</v>
      </c>
      <c r="J718" s="5" t="s">
        <v>19</v>
      </c>
      <c r="K718" s="5" t="s">
        <v>20</v>
      </c>
      <c r="L718">
        <v>10000000</v>
      </c>
      <c r="M718">
        <v>2012</v>
      </c>
      <c r="N718">
        <v>7.4</v>
      </c>
      <c r="O718">
        <f>'CLEAN DATA'!$D718-'CLEAN DATA'!$L718</f>
        <v>11589307</v>
      </c>
    </row>
    <row r="719" spans="1:15" ht="14.25" hidden="1" customHeight="1">
      <c r="A719" s="5" t="s">
        <v>1846</v>
      </c>
      <c r="B719">
        <v>16</v>
      </c>
      <c r="C719">
        <v>104</v>
      </c>
      <c r="D719">
        <v>12514138</v>
      </c>
      <c r="E719" s="5" t="s">
        <v>505</v>
      </c>
      <c r="F719" s="5" t="s">
        <v>1847</v>
      </c>
      <c r="G719" s="5" t="s">
        <v>1848</v>
      </c>
      <c r="H719">
        <v>2801</v>
      </c>
      <c r="I719">
        <v>28</v>
      </c>
      <c r="J719" s="5" t="s">
        <v>19</v>
      </c>
      <c r="K719" s="5" t="s">
        <v>20</v>
      </c>
      <c r="L719">
        <v>10000000</v>
      </c>
      <c r="M719">
        <v>1997</v>
      </c>
      <c r="N719">
        <v>7.4</v>
      </c>
      <c r="O719">
        <f>'CLEAN DATA'!$D719-'CLEAN DATA'!$L719</f>
        <v>2514138</v>
      </c>
    </row>
    <row r="720" spans="1:15" ht="14.25" customHeight="1">
      <c r="A720" s="5" t="s">
        <v>1118</v>
      </c>
      <c r="B720">
        <v>137</v>
      </c>
      <c r="C720">
        <v>97</v>
      </c>
      <c r="D720">
        <v>8111360</v>
      </c>
      <c r="E720" s="5" t="s">
        <v>126</v>
      </c>
      <c r="F720" s="5" t="s">
        <v>1849</v>
      </c>
      <c r="G720" s="5" t="s">
        <v>1850</v>
      </c>
      <c r="H720">
        <v>34848</v>
      </c>
      <c r="I720">
        <v>203</v>
      </c>
      <c r="J720" s="5" t="s">
        <v>19</v>
      </c>
      <c r="K720" s="5" t="s">
        <v>155</v>
      </c>
      <c r="L720">
        <v>10000000</v>
      </c>
      <c r="M720">
        <v>2002</v>
      </c>
      <c r="N720">
        <v>7.4</v>
      </c>
      <c r="O720">
        <f>'CLEAN DATA'!$D720-'CLEAN DATA'!$L720</f>
        <v>-1888640</v>
      </c>
    </row>
    <row r="721" spans="1:15" ht="14.25" customHeight="1">
      <c r="A721" s="5" t="s">
        <v>937</v>
      </c>
      <c r="B721">
        <v>41</v>
      </c>
      <c r="C721">
        <v>111</v>
      </c>
      <c r="D721">
        <v>22551000</v>
      </c>
      <c r="E721" s="5" t="s">
        <v>603</v>
      </c>
      <c r="F721" s="5" t="s">
        <v>68</v>
      </c>
      <c r="G721" s="5" t="s">
        <v>1851</v>
      </c>
      <c r="H721">
        <v>37269</v>
      </c>
      <c r="I721">
        <v>165</v>
      </c>
      <c r="J721" s="5" t="s">
        <v>19</v>
      </c>
      <c r="K721" s="5" t="s">
        <v>155</v>
      </c>
      <c r="L721">
        <v>8000000</v>
      </c>
      <c r="M721">
        <v>1993</v>
      </c>
      <c r="N721">
        <v>7.4</v>
      </c>
      <c r="O721">
        <f>'CLEAN DATA'!$D721-'CLEAN DATA'!$L721</f>
        <v>14551000</v>
      </c>
    </row>
    <row r="722" spans="1:15" ht="14.25" customHeight="1">
      <c r="A722" s="5" t="s">
        <v>817</v>
      </c>
      <c r="B722">
        <v>283</v>
      </c>
      <c r="C722">
        <v>104</v>
      </c>
      <c r="D722">
        <v>16168741</v>
      </c>
      <c r="E722" s="5" t="s">
        <v>165</v>
      </c>
      <c r="F722" s="5" t="s">
        <v>1852</v>
      </c>
      <c r="G722" s="5" t="s">
        <v>1853</v>
      </c>
      <c r="H722">
        <v>99430</v>
      </c>
      <c r="I722">
        <v>182</v>
      </c>
      <c r="J722" s="5" t="s">
        <v>19</v>
      </c>
      <c r="K722" s="5" t="s">
        <v>20</v>
      </c>
      <c r="L722">
        <v>8000000</v>
      </c>
      <c r="M722">
        <v>2013</v>
      </c>
      <c r="N722">
        <v>7.4</v>
      </c>
      <c r="O722">
        <f>'CLEAN DATA'!$D722-'CLEAN DATA'!$L722</f>
        <v>8168741</v>
      </c>
    </row>
    <row r="723" spans="1:15" ht="14.25" customHeight="1">
      <c r="A723" s="5" t="s">
        <v>1854</v>
      </c>
      <c r="B723">
        <v>61</v>
      </c>
      <c r="C723">
        <v>99</v>
      </c>
      <c r="D723">
        <v>106593296</v>
      </c>
      <c r="E723" s="5" t="s">
        <v>111</v>
      </c>
      <c r="F723" s="5" t="s">
        <v>17</v>
      </c>
      <c r="G723" s="5" t="s">
        <v>1855</v>
      </c>
      <c r="H723">
        <v>72324</v>
      </c>
      <c r="I723">
        <v>134</v>
      </c>
      <c r="J723" s="5" t="s">
        <v>19</v>
      </c>
      <c r="K723" s="5" t="s">
        <v>20</v>
      </c>
      <c r="L723">
        <v>7500000</v>
      </c>
      <c r="M723">
        <v>1989</v>
      </c>
      <c r="N723">
        <v>7.4</v>
      </c>
      <c r="O723">
        <f>'CLEAN DATA'!$D723-'CLEAN DATA'!$L723</f>
        <v>99093296</v>
      </c>
    </row>
    <row r="724" spans="1:15" ht="14.25" customHeight="1">
      <c r="A724" s="5" t="s">
        <v>1311</v>
      </c>
      <c r="B724">
        <v>271</v>
      </c>
      <c r="C724">
        <v>110</v>
      </c>
      <c r="D724">
        <v>28747570</v>
      </c>
      <c r="E724" s="5" t="s">
        <v>71</v>
      </c>
      <c r="F724" s="5" t="s">
        <v>359</v>
      </c>
      <c r="G724" s="5" t="s">
        <v>1856</v>
      </c>
      <c r="H724">
        <v>100571</v>
      </c>
      <c r="I724">
        <v>416</v>
      </c>
      <c r="J724" s="5" t="s">
        <v>19</v>
      </c>
      <c r="K724" s="5" t="s">
        <v>365</v>
      </c>
      <c r="L724">
        <v>7000000</v>
      </c>
      <c r="M724">
        <v>2005</v>
      </c>
      <c r="N724">
        <v>7.4</v>
      </c>
      <c r="O724">
        <f>'CLEAN DATA'!$D724-'CLEAN DATA'!$L724</f>
        <v>21747570</v>
      </c>
    </row>
    <row r="725" spans="1:15" ht="14.25" customHeight="1">
      <c r="A725" s="5" t="s">
        <v>836</v>
      </c>
      <c r="B725">
        <v>149</v>
      </c>
      <c r="C725">
        <v>105</v>
      </c>
      <c r="D725">
        <v>2338695</v>
      </c>
      <c r="E725" s="5" t="s">
        <v>126</v>
      </c>
      <c r="F725" s="5" t="s">
        <v>115</v>
      </c>
      <c r="G725" s="5" t="s">
        <v>1857</v>
      </c>
      <c r="H725">
        <v>134070</v>
      </c>
      <c r="I725">
        <v>263</v>
      </c>
      <c r="J725" s="5" t="s">
        <v>19</v>
      </c>
      <c r="K725" s="5" t="s">
        <v>155</v>
      </c>
      <c r="L725">
        <v>4000000</v>
      </c>
      <c r="M725">
        <v>2004</v>
      </c>
      <c r="N725">
        <v>7.4</v>
      </c>
      <c r="O725">
        <f>'CLEAN DATA'!$D725-'CLEAN DATA'!$L725</f>
        <v>-1661305</v>
      </c>
    </row>
    <row r="726" spans="1:15" ht="14.25" customHeight="1">
      <c r="A726" s="5" t="s">
        <v>470</v>
      </c>
      <c r="B726">
        <v>71</v>
      </c>
      <c r="C726">
        <v>98</v>
      </c>
      <c r="D726">
        <v>39800000</v>
      </c>
      <c r="E726" s="5" t="s">
        <v>1858</v>
      </c>
      <c r="F726" s="5" t="s">
        <v>440</v>
      </c>
      <c r="G726" s="5" t="s">
        <v>1859</v>
      </c>
      <c r="H726">
        <v>81599</v>
      </c>
      <c r="I726">
        <v>250</v>
      </c>
      <c r="J726" s="5" t="s">
        <v>19</v>
      </c>
      <c r="K726" s="5" t="s">
        <v>20</v>
      </c>
      <c r="L726">
        <v>6000000</v>
      </c>
      <c r="M726">
        <v>1980</v>
      </c>
      <c r="N726">
        <v>7.4</v>
      </c>
      <c r="O726">
        <f>'CLEAN DATA'!$D726-'CLEAN DATA'!$L726</f>
        <v>33800000</v>
      </c>
    </row>
    <row r="727" spans="1:15" ht="14.25" customHeight="1">
      <c r="A727" s="5" t="s">
        <v>1860</v>
      </c>
      <c r="B727">
        <v>149</v>
      </c>
      <c r="C727">
        <v>104</v>
      </c>
      <c r="D727">
        <v>6670712</v>
      </c>
      <c r="E727" s="5" t="s">
        <v>58</v>
      </c>
      <c r="F727" s="5" t="s">
        <v>1659</v>
      </c>
      <c r="G727" s="5" t="s">
        <v>1861</v>
      </c>
      <c r="H727">
        <v>27301</v>
      </c>
      <c r="I727">
        <v>101</v>
      </c>
      <c r="J727" s="5" t="s">
        <v>19</v>
      </c>
      <c r="K727" s="5" t="s">
        <v>20</v>
      </c>
      <c r="L727">
        <v>6000000</v>
      </c>
      <c r="M727">
        <v>2009</v>
      </c>
      <c r="N727">
        <v>7.4</v>
      </c>
      <c r="O727">
        <f>'CLEAN DATA'!$D727-'CLEAN DATA'!$L727</f>
        <v>670712</v>
      </c>
    </row>
    <row r="728" spans="1:15" ht="14.25" customHeight="1">
      <c r="A728" s="5" t="s">
        <v>1862</v>
      </c>
      <c r="B728">
        <v>122</v>
      </c>
      <c r="C728">
        <v>111</v>
      </c>
      <c r="D728">
        <v>6200756</v>
      </c>
      <c r="E728" s="5" t="s">
        <v>58</v>
      </c>
      <c r="F728" s="5" t="s">
        <v>595</v>
      </c>
      <c r="G728" s="5" t="s">
        <v>1863</v>
      </c>
      <c r="H728">
        <v>96129</v>
      </c>
      <c r="I728">
        <v>488</v>
      </c>
      <c r="J728" s="5" t="s">
        <v>19</v>
      </c>
      <c r="K728" s="5" t="s">
        <v>20</v>
      </c>
      <c r="L728">
        <v>7000000</v>
      </c>
      <c r="M728">
        <v>2001</v>
      </c>
      <c r="N728">
        <v>7.4</v>
      </c>
      <c r="O728">
        <f>'CLEAN DATA'!$D728-'CLEAN DATA'!$L728</f>
        <v>-799244</v>
      </c>
    </row>
    <row r="729" spans="1:15" ht="14.25" customHeight="1">
      <c r="A729" s="5" t="s">
        <v>1036</v>
      </c>
      <c r="B729">
        <v>174</v>
      </c>
      <c r="C729">
        <v>97</v>
      </c>
      <c r="D729">
        <v>24138847</v>
      </c>
      <c r="E729" s="5" t="s">
        <v>674</v>
      </c>
      <c r="F729" s="5" t="s">
        <v>105</v>
      </c>
      <c r="G729" s="5" t="s">
        <v>1864</v>
      </c>
      <c r="H729">
        <v>114797</v>
      </c>
      <c r="I729">
        <v>472</v>
      </c>
      <c r="J729" s="5" t="s">
        <v>19</v>
      </c>
      <c r="K729" s="5" t="s">
        <v>20</v>
      </c>
      <c r="L729">
        <v>5000000</v>
      </c>
      <c r="M729">
        <v>2006</v>
      </c>
      <c r="N729">
        <v>7.4</v>
      </c>
      <c r="O729">
        <f>'CLEAN DATA'!$D729-'CLEAN DATA'!$L729</f>
        <v>19138847</v>
      </c>
    </row>
    <row r="730" spans="1:15" ht="14.25" customHeight="1">
      <c r="A730" s="5" t="s">
        <v>1865</v>
      </c>
      <c r="B730">
        <v>276</v>
      </c>
      <c r="C730">
        <v>103</v>
      </c>
      <c r="D730">
        <v>21501098</v>
      </c>
      <c r="E730" s="5" t="s">
        <v>58</v>
      </c>
      <c r="F730" s="5" t="s">
        <v>789</v>
      </c>
      <c r="G730" s="5" t="s">
        <v>1866</v>
      </c>
      <c r="H730">
        <v>115813</v>
      </c>
      <c r="I730">
        <v>216</v>
      </c>
      <c r="J730" s="5" t="s">
        <v>19</v>
      </c>
      <c r="K730" s="5" t="s">
        <v>20</v>
      </c>
      <c r="L730">
        <v>5000000</v>
      </c>
      <c r="M730">
        <v>2013</v>
      </c>
      <c r="N730">
        <v>7.4</v>
      </c>
      <c r="O730">
        <f>'CLEAN DATA'!$D730-'CLEAN DATA'!$L730</f>
        <v>16501098</v>
      </c>
    </row>
    <row r="731" spans="1:15" ht="14.25" customHeight="1">
      <c r="A731" s="5" t="s">
        <v>30</v>
      </c>
      <c r="B731">
        <v>93</v>
      </c>
      <c r="C731">
        <v>108</v>
      </c>
      <c r="D731">
        <v>3049135</v>
      </c>
      <c r="E731" s="5" t="s">
        <v>1867</v>
      </c>
      <c r="F731" s="5" t="s">
        <v>260</v>
      </c>
      <c r="G731" s="5" t="s">
        <v>1868</v>
      </c>
      <c r="H731">
        <v>50197</v>
      </c>
      <c r="I731">
        <v>265</v>
      </c>
      <c r="J731" s="5" t="s">
        <v>19</v>
      </c>
      <c r="K731" s="5" t="s">
        <v>52</v>
      </c>
      <c r="L731">
        <v>5000000</v>
      </c>
      <c r="M731">
        <v>1994</v>
      </c>
      <c r="N731">
        <v>7.4</v>
      </c>
      <c r="O731">
        <f>'CLEAN DATA'!$D731-'CLEAN DATA'!$L731</f>
        <v>-1950865</v>
      </c>
    </row>
    <row r="732" spans="1:15" ht="14.25" hidden="1" customHeight="1">
      <c r="A732" s="5" t="s">
        <v>1869</v>
      </c>
      <c r="B732">
        <v>99</v>
      </c>
      <c r="C732">
        <v>113</v>
      </c>
      <c r="D732">
        <v>617228</v>
      </c>
      <c r="E732" s="5" t="s">
        <v>1870</v>
      </c>
      <c r="F732" s="5" t="s">
        <v>1871</v>
      </c>
      <c r="G732" s="5" t="s">
        <v>1872</v>
      </c>
      <c r="H732">
        <v>6183</v>
      </c>
      <c r="I732">
        <v>27</v>
      </c>
      <c r="J732" s="5" t="s">
        <v>1873</v>
      </c>
      <c r="K732" s="5" t="s">
        <v>1874</v>
      </c>
      <c r="L732">
        <v>84450000</v>
      </c>
      <c r="M732">
        <v>2006</v>
      </c>
      <c r="N732">
        <v>7.4</v>
      </c>
      <c r="O732">
        <f>'CLEAN DATA'!$D732-'CLEAN DATA'!$L732</f>
        <v>-83832772</v>
      </c>
    </row>
    <row r="733" spans="1:15" ht="14.25" customHeight="1">
      <c r="A733" s="5" t="s">
        <v>1844</v>
      </c>
      <c r="B733">
        <v>359</v>
      </c>
      <c r="C733">
        <v>121</v>
      </c>
      <c r="D733">
        <v>1729969</v>
      </c>
      <c r="E733" s="5" t="s">
        <v>169</v>
      </c>
      <c r="F733" s="5" t="s">
        <v>1875</v>
      </c>
      <c r="G733" s="5" t="s">
        <v>1876</v>
      </c>
      <c r="H733">
        <v>68211</v>
      </c>
      <c r="I733">
        <v>219</v>
      </c>
      <c r="J733" s="5" t="s">
        <v>19</v>
      </c>
      <c r="K733" s="5" t="s">
        <v>20</v>
      </c>
      <c r="L733">
        <v>5000000</v>
      </c>
      <c r="M733">
        <v>2011</v>
      </c>
      <c r="N733">
        <v>7.4</v>
      </c>
      <c r="O733">
        <f>'CLEAN DATA'!$D733-'CLEAN DATA'!$L733</f>
        <v>-3270031</v>
      </c>
    </row>
    <row r="734" spans="1:15" ht="14.25" customHeight="1">
      <c r="A734" s="5" t="s">
        <v>66</v>
      </c>
      <c r="B734">
        <v>120</v>
      </c>
      <c r="C734">
        <v>109</v>
      </c>
      <c r="D734">
        <v>3798532</v>
      </c>
      <c r="E734" s="5" t="s">
        <v>1765</v>
      </c>
      <c r="F734" s="5" t="s">
        <v>1877</v>
      </c>
      <c r="G734" s="5" t="s">
        <v>1878</v>
      </c>
      <c r="H734">
        <v>41138</v>
      </c>
      <c r="I734">
        <v>208</v>
      </c>
      <c r="J734" s="5" t="s">
        <v>19</v>
      </c>
      <c r="K734" s="5" t="s">
        <v>20</v>
      </c>
      <c r="L734">
        <v>4500000</v>
      </c>
      <c r="M734">
        <v>1996</v>
      </c>
      <c r="N734">
        <v>7.4</v>
      </c>
      <c r="O734">
        <f>'CLEAN DATA'!$D734-'CLEAN DATA'!$L734</f>
        <v>-701468</v>
      </c>
    </row>
    <row r="735" spans="1:15" ht="14.25" hidden="1" customHeight="1">
      <c r="A735" s="5" t="s">
        <v>1801</v>
      </c>
      <c r="B735">
        <v>60</v>
      </c>
      <c r="C735">
        <v>91</v>
      </c>
      <c r="D735">
        <v>8108247</v>
      </c>
      <c r="E735" s="5" t="s">
        <v>505</v>
      </c>
      <c r="F735" s="5" t="s">
        <v>1460</v>
      </c>
      <c r="G735" s="5" t="s">
        <v>1879</v>
      </c>
      <c r="H735">
        <v>9607</v>
      </c>
      <c r="I735">
        <v>174</v>
      </c>
      <c r="J735" s="5" t="s">
        <v>19</v>
      </c>
      <c r="K735" s="5" t="s">
        <v>20</v>
      </c>
      <c r="L735">
        <v>3300000</v>
      </c>
      <c r="M735">
        <v>2006</v>
      </c>
      <c r="N735">
        <v>7.4</v>
      </c>
      <c r="O735">
        <f>'CLEAN DATA'!$D735-'CLEAN DATA'!$L735</f>
        <v>4808247</v>
      </c>
    </row>
    <row r="736" spans="1:15" ht="14.25" hidden="1" customHeight="1">
      <c r="A736" s="5" t="s">
        <v>1880</v>
      </c>
      <c r="B736">
        <v>94</v>
      </c>
      <c r="C736">
        <v>91</v>
      </c>
      <c r="D736">
        <v>24788807</v>
      </c>
      <c r="E736" s="5" t="s">
        <v>674</v>
      </c>
      <c r="F736" s="5" t="s">
        <v>1250</v>
      </c>
      <c r="G736" s="5" t="s">
        <v>1881</v>
      </c>
      <c r="H736">
        <v>21245</v>
      </c>
      <c r="I736">
        <v>213</v>
      </c>
      <c r="J736" s="5" t="s">
        <v>19</v>
      </c>
      <c r="K736" s="5" t="s">
        <v>155</v>
      </c>
      <c r="L736">
        <v>3000000</v>
      </c>
      <c r="M736">
        <v>1998</v>
      </c>
      <c r="N736">
        <v>7.4</v>
      </c>
      <c r="O736">
        <f>'CLEAN DATA'!$D736-'CLEAN DATA'!$L736</f>
        <v>21788807</v>
      </c>
    </row>
    <row r="737" spans="1:15" ht="14.25" customHeight="1">
      <c r="A737" s="5" t="s">
        <v>767</v>
      </c>
      <c r="B737">
        <v>55</v>
      </c>
      <c r="C737">
        <v>117</v>
      </c>
      <c r="D737">
        <v>20966644</v>
      </c>
      <c r="E737" s="5" t="s">
        <v>505</v>
      </c>
      <c r="F737" s="5" t="s">
        <v>1882</v>
      </c>
      <c r="G737" s="5" t="s">
        <v>1883</v>
      </c>
      <c r="H737">
        <v>29610</v>
      </c>
      <c r="I737">
        <v>94</v>
      </c>
      <c r="J737" s="5" t="s">
        <v>19</v>
      </c>
      <c r="K737" s="5" t="s">
        <v>155</v>
      </c>
      <c r="L737">
        <v>3000000</v>
      </c>
      <c r="M737">
        <v>1985</v>
      </c>
      <c r="N737">
        <v>7.4</v>
      </c>
      <c r="O737">
        <f>'CLEAN DATA'!$D737-'CLEAN DATA'!$L737</f>
        <v>17966644</v>
      </c>
    </row>
    <row r="738" spans="1:15" ht="14.25" hidden="1" customHeight="1">
      <c r="A738" s="5" t="s">
        <v>1628</v>
      </c>
      <c r="B738">
        <v>40</v>
      </c>
      <c r="C738">
        <v>98</v>
      </c>
      <c r="D738">
        <v>95016</v>
      </c>
      <c r="E738" s="5" t="s">
        <v>1884</v>
      </c>
      <c r="F738" s="5" t="s">
        <v>1885</v>
      </c>
      <c r="G738" s="5" t="s">
        <v>1886</v>
      </c>
      <c r="H738">
        <v>11074</v>
      </c>
      <c r="I738">
        <v>56</v>
      </c>
      <c r="J738" s="5" t="s">
        <v>172</v>
      </c>
      <c r="K738" s="5" t="s">
        <v>173</v>
      </c>
      <c r="L738">
        <v>2700000</v>
      </c>
      <c r="M738">
        <v>2004</v>
      </c>
      <c r="N738">
        <v>7.4</v>
      </c>
      <c r="O738">
        <f>'CLEAN DATA'!$D738-'CLEAN DATA'!$L738</f>
        <v>-2604984</v>
      </c>
    </row>
    <row r="739" spans="1:15" ht="14.25" customHeight="1">
      <c r="A739" s="5" t="s">
        <v>1887</v>
      </c>
      <c r="B739">
        <v>159</v>
      </c>
      <c r="C739">
        <v>116</v>
      </c>
      <c r="D739">
        <v>22201636</v>
      </c>
      <c r="E739" s="5" t="s">
        <v>1888</v>
      </c>
      <c r="F739" s="5" t="s">
        <v>1889</v>
      </c>
      <c r="G739" s="5" t="s">
        <v>1890</v>
      </c>
      <c r="H739">
        <v>33567</v>
      </c>
      <c r="I739">
        <v>206</v>
      </c>
      <c r="J739" s="5" t="s">
        <v>19</v>
      </c>
      <c r="K739" s="5" t="s">
        <v>20</v>
      </c>
      <c r="L739">
        <v>8000000</v>
      </c>
      <c r="M739">
        <v>2005</v>
      </c>
      <c r="N739">
        <v>7.4</v>
      </c>
      <c r="O739">
        <f>'CLEAN DATA'!$D739-'CLEAN DATA'!$L739</f>
        <v>14201636</v>
      </c>
    </row>
    <row r="740" spans="1:15" ht="14.25" customHeight="1">
      <c r="A740" s="5" t="s">
        <v>1891</v>
      </c>
      <c r="B740">
        <v>151</v>
      </c>
      <c r="C740">
        <v>91</v>
      </c>
      <c r="D740">
        <v>3885134</v>
      </c>
      <c r="E740" s="5" t="s">
        <v>58</v>
      </c>
      <c r="F740" s="5" t="s">
        <v>1892</v>
      </c>
      <c r="G740" s="5" t="s">
        <v>1893</v>
      </c>
      <c r="H740">
        <v>31130</v>
      </c>
      <c r="I740">
        <v>243</v>
      </c>
      <c r="J740" s="5" t="s">
        <v>19</v>
      </c>
      <c r="K740" s="5" t="s">
        <v>20</v>
      </c>
      <c r="L740">
        <v>2000000</v>
      </c>
      <c r="M740">
        <v>2005</v>
      </c>
      <c r="N740">
        <v>7.4</v>
      </c>
      <c r="O740">
        <f>'CLEAN DATA'!$D740-'CLEAN DATA'!$L740</f>
        <v>1885134</v>
      </c>
    </row>
    <row r="741" spans="1:15" ht="14.25" customHeight="1">
      <c r="A741" s="5" t="s">
        <v>1042</v>
      </c>
      <c r="B741">
        <v>287</v>
      </c>
      <c r="C741">
        <v>110</v>
      </c>
      <c r="D741">
        <v>58885635</v>
      </c>
      <c r="E741" s="5" t="s">
        <v>1302</v>
      </c>
      <c r="F741" s="5" t="s">
        <v>1784</v>
      </c>
      <c r="G741" s="5" t="s">
        <v>1785</v>
      </c>
      <c r="H741">
        <v>194426</v>
      </c>
      <c r="I741">
        <v>1057</v>
      </c>
      <c r="J741" s="5" t="s">
        <v>19</v>
      </c>
      <c r="K741" s="5" t="s">
        <v>20</v>
      </c>
      <c r="L741">
        <v>26000000</v>
      </c>
      <c r="M741">
        <v>2004</v>
      </c>
      <c r="N741">
        <v>7.4</v>
      </c>
      <c r="O741">
        <f>'CLEAN DATA'!$D741-'CLEAN DATA'!$L741</f>
        <v>32885635</v>
      </c>
    </row>
    <row r="742" spans="1:15" ht="14.25" customHeight="1">
      <c r="A742" s="5" t="s">
        <v>1894</v>
      </c>
      <c r="B742">
        <v>110</v>
      </c>
      <c r="C742">
        <v>88</v>
      </c>
      <c r="D742">
        <v>7362100</v>
      </c>
      <c r="E742" s="5" t="s">
        <v>58</v>
      </c>
      <c r="F742" s="5" t="s">
        <v>1895</v>
      </c>
      <c r="G742" s="5" t="s">
        <v>1896</v>
      </c>
      <c r="H742">
        <v>60295</v>
      </c>
      <c r="I742">
        <v>232</v>
      </c>
      <c r="J742" s="5" t="s">
        <v>19</v>
      </c>
      <c r="K742" s="5" t="s">
        <v>20</v>
      </c>
      <c r="L742">
        <v>1500000</v>
      </c>
      <c r="M742">
        <v>2005</v>
      </c>
      <c r="N742">
        <v>7.4</v>
      </c>
      <c r="O742">
        <f>'CLEAN DATA'!$D742-'CLEAN DATA'!$L742</f>
        <v>5862100</v>
      </c>
    </row>
    <row r="743" spans="1:15" ht="14.25" hidden="1" customHeight="1">
      <c r="A743" s="5" t="s">
        <v>1897</v>
      </c>
      <c r="B743">
        <v>15</v>
      </c>
      <c r="C743">
        <v>135</v>
      </c>
      <c r="D743">
        <v>638951</v>
      </c>
      <c r="E743" s="5" t="s">
        <v>54</v>
      </c>
      <c r="F743" s="5" t="s">
        <v>1898</v>
      </c>
      <c r="G743" s="5" t="s">
        <v>1899</v>
      </c>
      <c r="H743">
        <v>775</v>
      </c>
      <c r="I743">
        <v>19</v>
      </c>
      <c r="J743" s="5" t="s">
        <v>1900</v>
      </c>
      <c r="K743" s="5" t="s">
        <v>20</v>
      </c>
      <c r="L743">
        <v>1592000</v>
      </c>
      <c r="M743">
        <v>2006</v>
      </c>
      <c r="N743">
        <v>7.4</v>
      </c>
      <c r="O743">
        <f>'CLEAN DATA'!$D743-'CLEAN DATA'!$L743</f>
        <v>-953049</v>
      </c>
    </row>
    <row r="744" spans="1:15" ht="14.25" hidden="1" customHeight="1">
      <c r="A744" s="5" t="s">
        <v>1901</v>
      </c>
      <c r="B744">
        <v>137</v>
      </c>
      <c r="C744">
        <v>114</v>
      </c>
      <c r="D744">
        <v>13876974</v>
      </c>
      <c r="E744" s="5" t="s">
        <v>603</v>
      </c>
      <c r="F744" s="5" t="s">
        <v>1902</v>
      </c>
      <c r="G744" s="5" t="s">
        <v>1903</v>
      </c>
      <c r="H744">
        <v>19397</v>
      </c>
      <c r="I744">
        <v>214</v>
      </c>
      <c r="J744" s="5" t="s">
        <v>649</v>
      </c>
      <c r="K744" s="5" t="s">
        <v>198</v>
      </c>
      <c r="L744">
        <v>7000000</v>
      </c>
      <c r="M744">
        <v>2001</v>
      </c>
      <c r="N744">
        <v>7.4</v>
      </c>
      <c r="O744">
        <f>'CLEAN DATA'!$D744-'CLEAN DATA'!$L744</f>
        <v>6876974</v>
      </c>
    </row>
    <row r="745" spans="1:15" ht="14.25" hidden="1" customHeight="1">
      <c r="A745" s="5" t="s">
        <v>1904</v>
      </c>
      <c r="B745">
        <v>23</v>
      </c>
      <c r="C745">
        <v>97</v>
      </c>
      <c r="D745">
        <v>24784</v>
      </c>
      <c r="E745" s="5" t="s">
        <v>588</v>
      </c>
      <c r="F745" s="5" t="s">
        <v>1499</v>
      </c>
      <c r="G745" s="5" t="s">
        <v>1905</v>
      </c>
      <c r="H745">
        <v>591</v>
      </c>
      <c r="I745">
        <v>10</v>
      </c>
      <c r="J745" s="5" t="s">
        <v>19</v>
      </c>
      <c r="K745" s="5" t="s">
        <v>365</v>
      </c>
      <c r="L745">
        <v>1200000</v>
      </c>
      <c r="M745">
        <v>2011</v>
      </c>
      <c r="N745">
        <v>7.4</v>
      </c>
      <c r="O745">
        <f>'CLEAN DATA'!$D745-'CLEAN DATA'!$L745</f>
        <v>-1175216</v>
      </c>
    </row>
    <row r="746" spans="1:15" ht="14.25" customHeight="1">
      <c r="A746" s="5" t="s">
        <v>1906</v>
      </c>
      <c r="B746">
        <v>377</v>
      </c>
      <c r="C746">
        <v>112</v>
      </c>
      <c r="D746">
        <v>9701559</v>
      </c>
      <c r="E746" s="5" t="s">
        <v>505</v>
      </c>
      <c r="F746" s="5" t="s">
        <v>726</v>
      </c>
      <c r="G746" s="5" t="s">
        <v>1907</v>
      </c>
      <c r="H746">
        <v>141425</v>
      </c>
      <c r="I746">
        <v>283</v>
      </c>
      <c r="J746" s="5" t="s">
        <v>19</v>
      </c>
      <c r="K746" s="5" t="s">
        <v>20</v>
      </c>
      <c r="L746">
        <v>3500000</v>
      </c>
      <c r="M746">
        <v>2010</v>
      </c>
      <c r="N746">
        <v>7.4</v>
      </c>
      <c r="O746">
        <f>'CLEAN DATA'!$D746-'CLEAN DATA'!$L746</f>
        <v>6201559</v>
      </c>
    </row>
    <row r="747" spans="1:15" ht="14.25" customHeight="1">
      <c r="A747" s="5" t="s">
        <v>1908</v>
      </c>
      <c r="B747">
        <v>169</v>
      </c>
      <c r="C747">
        <v>103</v>
      </c>
      <c r="D747">
        <v>9013113</v>
      </c>
      <c r="E747" s="5" t="s">
        <v>963</v>
      </c>
      <c r="F747" s="5" t="s">
        <v>1909</v>
      </c>
      <c r="G747" s="5" t="s">
        <v>1910</v>
      </c>
      <c r="H747">
        <v>36321</v>
      </c>
      <c r="I747">
        <v>230</v>
      </c>
      <c r="J747" s="5" t="s">
        <v>19</v>
      </c>
      <c r="K747" s="5" t="s">
        <v>20</v>
      </c>
      <c r="L747">
        <v>1000000</v>
      </c>
      <c r="M747">
        <v>2005</v>
      </c>
      <c r="N747">
        <v>7.4</v>
      </c>
      <c r="O747">
        <f>'CLEAN DATA'!$D747-'CLEAN DATA'!$L747</f>
        <v>8013113</v>
      </c>
    </row>
    <row r="748" spans="1:15" ht="14.25" hidden="1" customHeight="1">
      <c r="A748" s="5" t="s">
        <v>1911</v>
      </c>
      <c r="B748">
        <v>149</v>
      </c>
      <c r="C748">
        <v>91</v>
      </c>
      <c r="D748">
        <v>4946250</v>
      </c>
      <c r="E748" s="5" t="s">
        <v>160</v>
      </c>
      <c r="F748" s="5" t="s">
        <v>1912</v>
      </c>
      <c r="G748" s="5" t="s">
        <v>1913</v>
      </c>
      <c r="H748">
        <v>9540</v>
      </c>
      <c r="I748">
        <v>80</v>
      </c>
      <c r="J748" s="5" t="s">
        <v>19</v>
      </c>
      <c r="K748" s="5" t="s">
        <v>20</v>
      </c>
      <c r="L748">
        <v>1000000</v>
      </c>
      <c r="M748">
        <v>2013</v>
      </c>
      <c r="N748">
        <v>7.4</v>
      </c>
      <c r="O748">
        <f>'CLEAN DATA'!$D748-'CLEAN DATA'!$L748</f>
        <v>3946250</v>
      </c>
    </row>
    <row r="749" spans="1:15" ht="14.25" customHeight="1">
      <c r="A749" s="5" t="s">
        <v>1914</v>
      </c>
      <c r="B749">
        <v>117</v>
      </c>
      <c r="C749">
        <v>88</v>
      </c>
      <c r="D749">
        <v>104077</v>
      </c>
      <c r="E749" s="5" t="s">
        <v>1347</v>
      </c>
      <c r="F749" s="5" t="s">
        <v>1915</v>
      </c>
      <c r="G749" s="5" t="s">
        <v>1916</v>
      </c>
      <c r="H749">
        <v>46076</v>
      </c>
      <c r="I749">
        <v>88</v>
      </c>
      <c r="J749" s="5" t="s">
        <v>19</v>
      </c>
      <c r="K749" s="5" t="s">
        <v>20</v>
      </c>
      <c r="L749">
        <v>1000000</v>
      </c>
      <c r="M749">
        <v>2006</v>
      </c>
      <c r="N749">
        <v>7.4</v>
      </c>
      <c r="O749">
        <f>'CLEAN DATA'!$D749-'CLEAN DATA'!$L749</f>
        <v>-895923</v>
      </c>
    </row>
    <row r="750" spans="1:15" ht="14.25" hidden="1" customHeight="1">
      <c r="A750" s="5" t="s">
        <v>1917</v>
      </c>
      <c r="B750">
        <v>105</v>
      </c>
      <c r="C750">
        <v>83</v>
      </c>
      <c r="D750">
        <v>1127331</v>
      </c>
      <c r="E750" s="5" t="s">
        <v>54</v>
      </c>
      <c r="F750" s="5" t="s">
        <v>1918</v>
      </c>
      <c r="G750" s="5" t="s">
        <v>1919</v>
      </c>
      <c r="H750">
        <v>7559</v>
      </c>
      <c r="I750">
        <v>77</v>
      </c>
      <c r="J750" s="5" t="s">
        <v>1370</v>
      </c>
      <c r="K750" s="5" t="s">
        <v>1920</v>
      </c>
      <c r="L750">
        <v>46000</v>
      </c>
      <c r="M750">
        <v>2003</v>
      </c>
      <c r="N750">
        <v>7.4</v>
      </c>
      <c r="O750">
        <f>'CLEAN DATA'!$D750-'CLEAN DATA'!$L750</f>
        <v>1081331</v>
      </c>
    </row>
    <row r="751" spans="1:15" ht="14.25" customHeight="1">
      <c r="A751" s="5" t="s">
        <v>1759</v>
      </c>
      <c r="B751">
        <v>156</v>
      </c>
      <c r="C751">
        <v>133</v>
      </c>
      <c r="D751">
        <v>24343673</v>
      </c>
      <c r="E751" s="5" t="s">
        <v>1760</v>
      </c>
      <c r="F751" s="5" t="s">
        <v>911</v>
      </c>
      <c r="G751" s="5" t="s">
        <v>1761</v>
      </c>
      <c r="H751">
        <v>91863</v>
      </c>
      <c r="I751">
        <v>524</v>
      </c>
      <c r="J751" s="5" t="s">
        <v>19</v>
      </c>
      <c r="K751" s="5" t="s">
        <v>20</v>
      </c>
      <c r="L751">
        <v>45000000</v>
      </c>
      <c r="M751">
        <v>2007</v>
      </c>
      <c r="N751">
        <v>7.4</v>
      </c>
      <c r="O751">
        <f>'CLEAN DATA'!$D751-'CLEAN DATA'!$L751</f>
        <v>-20656327</v>
      </c>
    </row>
    <row r="752" spans="1:15" ht="14.25" customHeight="1">
      <c r="A752" s="5" t="s">
        <v>693</v>
      </c>
      <c r="B752">
        <v>77</v>
      </c>
      <c r="C752">
        <v>96</v>
      </c>
      <c r="D752">
        <v>4505922</v>
      </c>
      <c r="E752" s="5" t="s">
        <v>58</v>
      </c>
      <c r="F752" s="5" t="s">
        <v>691</v>
      </c>
      <c r="G752" s="5" t="s">
        <v>1921</v>
      </c>
      <c r="H752">
        <v>63951</v>
      </c>
      <c r="I752">
        <v>252</v>
      </c>
      <c r="J752" s="5" t="s">
        <v>19</v>
      </c>
      <c r="K752" s="5" t="s">
        <v>20</v>
      </c>
      <c r="L752">
        <v>200000</v>
      </c>
      <c r="M752">
        <v>1996</v>
      </c>
      <c r="N752">
        <v>7.4</v>
      </c>
      <c r="O752">
        <f>'CLEAN DATA'!$D752-'CLEAN DATA'!$L752</f>
        <v>4305922</v>
      </c>
    </row>
    <row r="753" spans="1:15" ht="14.25" hidden="1" customHeight="1">
      <c r="A753" s="5" t="s">
        <v>1922</v>
      </c>
      <c r="B753">
        <v>29</v>
      </c>
      <c r="C753">
        <v>93</v>
      </c>
      <c r="D753">
        <v>155984</v>
      </c>
      <c r="E753" s="5" t="s">
        <v>588</v>
      </c>
      <c r="F753" s="5" t="s">
        <v>1923</v>
      </c>
      <c r="G753" s="5" t="s">
        <v>1924</v>
      </c>
      <c r="H753">
        <v>586</v>
      </c>
      <c r="I753">
        <v>9</v>
      </c>
      <c r="J753" s="5" t="s">
        <v>19</v>
      </c>
      <c r="K753" s="5" t="s">
        <v>20</v>
      </c>
      <c r="L753">
        <v>160000</v>
      </c>
      <c r="M753">
        <v>2009</v>
      </c>
      <c r="N753">
        <v>7.4</v>
      </c>
      <c r="O753">
        <f>'CLEAN DATA'!$D753-'CLEAN DATA'!$L753</f>
        <v>-4016</v>
      </c>
    </row>
    <row r="754" spans="1:15" ht="14.25" hidden="1" customHeight="1">
      <c r="A754" s="5" t="s">
        <v>1925</v>
      </c>
      <c r="B754">
        <v>78</v>
      </c>
      <c r="C754">
        <v>111</v>
      </c>
      <c r="D754">
        <v>94596</v>
      </c>
      <c r="E754" s="5" t="s">
        <v>1926</v>
      </c>
      <c r="F754" s="5" t="s">
        <v>1927</v>
      </c>
      <c r="G754" s="5" t="s">
        <v>1928</v>
      </c>
      <c r="H754">
        <v>6318</v>
      </c>
      <c r="I754">
        <v>50</v>
      </c>
      <c r="J754" s="5" t="s">
        <v>87</v>
      </c>
      <c r="K754" s="5" t="s">
        <v>88</v>
      </c>
      <c r="L754">
        <v>1000000</v>
      </c>
      <c r="M754">
        <v>1997</v>
      </c>
      <c r="N754">
        <v>7.4</v>
      </c>
      <c r="O754">
        <f>'CLEAN DATA'!$D754-'CLEAN DATA'!$L754</f>
        <v>-905404</v>
      </c>
    </row>
    <row r="755" spans="1:15" ht="14.25" customHeight="1">
      <c r="A755" s="5" t="s">
        <v>405</v>
      </c>
      <c r="B755">
        <v>313</v>
      </c>
      <c r="C755">
        <v>151</v>
      </c>
      <c r="D755">
        <v>423032628</v>
      </c>
      <c r="E755" s="5" t="s">
        <v>250</v>
      </c>
      <c r="F755" s="5" t="s">
        <v>406</v>
      </c>
      <c r="G755" s="5" t="s">
        <v>1929</v>
      </c>
      <c r="H755">
        <v>522040</v>
      </c>
      <c r="I755">
        <v>1832</v>
      </c>
      <c r="J755" s="5" t="s">
        <v>19</v>
      </c>
      <c r="K755" s="5" t="s">
        <v>20</v>
      </c>
      <c r="L755">
        <v>225000000</v>
      </c>
      <c r="M755">
        <v>2006</v>
      </c>
      <c r="N755">
        <v>7.3</v>
      </c>
      <c r="O755">
        <f>'CLEAN DATA'!$D755-'CLEAN DATA'!$L755</f>
        <v>198032628</v>
      </c>
    </row>
    <row r="756" spans="1:15" ht="14.25" customHeight="1">
      <c r="A756" s="5" t="s">
        <v>994</v>
      </c>
      <c r="B756">
        <v>300</v>
      </c>
      <c r="C756">
        <v>135</v>
      </c>
      <c r="D756">
        <v>373377893</v>
      </c>
      <c r="E756" s="5" t="s">
        <v>1930</v>
      </c>
      <c r="F756" s="5" t="s">
        <v>166</v>
      </c>
      <c r="G756" s="5" t="s">
        <v>1931</v>
      </c>
      <c r="H756">
        <v>411164</v>
      </c>
      <c r="I756">
        <v>1303</v>
      </c>
      <c r="J756" s="5" t="s">
        <v>19</v>
      </c>
      <c r="K756" s="5" t="s">
        <v>20</v>
      </c>
      <c r="L756">
        <v>200000000</v>
      </c>
      <c r="M756">
        <v>2004</v>
      </c>
      <c r="N756">
        <v>7.3</v>
      </c>
      <c r="O756">
        <f>'CLEAN DATA'!$D756-'CLEAN DATA'!$L756</f>
        <v>173377893</v>
      </c>
    </row>
    <row r="757" spans="1:15" ht="14.25" customHeight="1">
      <c r="A757" s="5" t="s">
        <v>1932</v>
      </c>
      <c r="B757">
        <v>376</v>
      </c>
      <c r="C757">
        <v>104</v>
      </c>
      <c r="D757">
        <v>268488329</v>
      </c>
      <c r="E757" s="5" t="s">
        <v>238</v>
      </c>
      <c r="F757" s="5" t="s">
        <v>408</v>
      </c>
      <c r="G757" s="5" t="s">
        <v>1933</v>
      </c>
      <c r="H757">
        <v>235025</v>
      </c>
      <c r="I757">
        <v>265</v>
      </c>
      <c r="J757" s="5" t="s">
        <v>19</v>
      </c>
      <c r="K757" s="5" t="s">
        <v>20</v>
      </c>
      <c r="L757">
        <v>200000000</v>
      </c>
      <c r="M757">
        <v>2013</v>
      </c>
      <c r="N757">
        <v>7.3</v>
      </c>
      <c r="O757">
        <f>'CLEAN DATA'!$D757-'CLEAN DATA'!$L757</f>
        <v>68488329</v>
      </c>
    </row>
    <row r="758" spans="1:15" ht="14.25" customHeight="1">
      <c r="A758" s="5" t="s">
        <v>1298</v>
      </c>
      <c r="B758">
        <v>490</v>
      </c>
      <c r="C758">
        <v>143</v>
      </c>
      <c r="D758">
        <v>144812796</v>
      </c>
      <c r="E758" s="5" t="s">
        <v>505</v>
      </c>
      <c r="F758" s="5" t="s">
        <v>48</v>
      </c>
      <c r="G758" s="5" t="s">
        <v>1934</v>
      </c>
      <c r="H758">
        <v>362912</v>
      </c>
      <c r="I758">
        <v>753</v>
      </c>
      <c r="J758" s="5" t="s">
        <v>19</v>
      </c>
      <c r="K758" s="5" t="s">
        <v>397</v>
      </c>
      <c r="L758">
        <v>105000000</v>
      </c>
      <c r="M758">
        <v>2013</v>
      </c>
      <c r="N758">
        <v>7.3</v>
      </c>
      <c r="O758">
        <f>'CLEAN DATA'!$D758-'CLEAN DATA'!$L758</f>
        <v>39812796</v>
      </c>
    </row>
    <row r="759" spans="1:15" ht="14.25" customHeight="1">
      <c r="A759" s="5" t="s">
        <v>107</v>
      </c>
      <c r="B759">
        <v>396</v>
      </c>
      <c r="C759">
        <v>144</v>
      </c>
      <c r="D759">
        <v>154985087</v>
      </c>
      <c r="E759" s="5" t="s">
        <v>205</v>
      </c>
      <c r="F759" s="5" t="s">
        <v>532</v>
      </c>
      <c r="G759" s="5" t="s">
        <v>1935</v>
      </c>
      <c r="H759">
        <v>148379</v>
      </c>
      <c r="I759">
        <v>622</v>
      </c>
      <c r="J759" s="5" t="s">
        <v>19</v>
      </c>
      <c r="K759" s="5" t="s">
        <v>20</v>
      </c>
      <c r="L759">
        <v>178000000</v>
      </c>
      <c r="M759">
        <v>2016</v>
      </c>
      <c r="N759">
        <v>7.3</v>
      </c>
      <c r="O759">
        <f>'CLEAN DATA'!$D759-'CLEAN DATA'!$L759</f>
        <v>-23014913</v>
      </c>
    </row>
    <row r="760" spans="1:15" ht="14.25" customHeight="1">
      <c r="A760" s="5" t="s">
        <v>802</v>
      </c>
      <c r="B760">
        <v>275</v>
      </c>
      <c r="C760">
        <v>123</v>
      </c>
      <c r="D760">
        <v>46978995</v>
      </c>
      <c r="E760" s="5" t="s">
        <v>250</v>
      </c>
      <c r="F760" s="5" t="s">
        <v>1936</v>
      </c>
      <c r="G760" s="5" t="s">
        <v>1937</v>
      </c>
      <c r="H760">
        <v>111609</v>
      </c>
      <c r="I760">
        <v>781</v>
      </c>
      <c r="J760" s="5" t="s">
        <v>19</v>
      </c>
      <c r="K760" s="5" t="s">
        <v>20</v>
      </c>
      <c r="L760">
        <v>160000000</v>
      </c>
      <c r="M760">
        <v>2016</v>
      </c>
      <c r="N760">
        <v>7.3</v>
      </c>
      <c r="O760">
        <f>'CLEAN DATA'!$D760-'CLEAN DATA'!$L760</f>
        <v>-113021005</v>
      </c>
    </row>
    <row r="761" spans="1:15" ht="14.25" customHeight="1">
      <c r="A761" s="5" t="s">
        <v>1938</v>
      </c>
      <c r="B761">
        <v>284</v>
      </c>
      <c r="C761">
        <v>90</v>
      </c>
      <c r="D761">
        <v>165230261</v>
      </c>
      <c r="E761" s="5" t="s">
        <v>1271</v>
      </c>
      <c r="F761" s="5" t="s">
        <v>857</v>
      </c>
      <c r="G761" s="5" t="s">
        <v>1939</v>
      </c>
      <c r="H761">
        <v>182718</v>
      </c>
      <c r="I761">
        <v>209</v>
      </c>
      <c r="J761" s="5" t="s">
        <v>19</v>
      </c>
      <c r="K761" s="5" t="s">
        <v>20</v>
      </c>
      <c r="L761">
        <v>150000000</v>
      </c>
      <c r="M761">
        <v>2011</v>
      </c>
      <c r="N761">
        <v>7.3</v>
      </c>
      <c r="O761">
        <f>'CLEAN DATA'!$D761-'CLEAN DATA'!$L761</f>
        <v>15230261</v>
      </c>
    </row>
    <row r="762" spans="1:15" ht="14.25" customHeight="1">
      <c r="A762" s="5" t="s">
        <v>1940</v>
      </c>
      <c r="B762">
        <v>256</v>
      </c>
      <c r="C762">
        <v>97</v>
      </c>
      <c r="D762">
        <v>103400692</v>
      </c>
      <c r="E762" s="5" t="s">
        <v>101</v>
      </c>
      <c r="F762" s="5" t="s">
        <v>428</v>
      </c>
      <c r="G762" s="5" t="s">
        <v>1941</v>
      </c>
      <c r="H762">
        <v>123553</v>
      </c>
      <c r="I762">
        <v>174</v>
      </c>
      <c r="J762" s="5" t="s">
        <v>19</v>
      </c>
      <c r="K762" s="5" t="s">
        <v>20</v>
      </c>
      <c r="L762">
        <v>145000000</v>
      </c>
      <c r="M762">
        <v>2012</v>
      </c>
      <c r="N762">
        <v>7.3</v>
      </c>
      <c r="O762">
        <f>'CLEAN DATA'!$D762-'CLEAN DATA'!$L762</f>
        <v>-41599308</v>
      </c>
    </row>
    <row r="763" spans="1:15" ht="14.25" customHeight="1">
      <c r="A763" s="5" t="s">
        <v>994</v>
      </c>
      <c r="B763">
        <v>291</v>
      </c>
      <c r="C763">
        <v>121</v>
      </c>
      <c r="D763">
        <v>403706375</v>
      </c>
      <c r="E763" s="5" t="s">
        <v>1930</v>
      </c>
      <c r="F763" s="5" t="s">
        <v>166</v>
      </c>
      <c r="G763" s="5" t="s">
        <v>1942</v>
      </c>
      <c r="H763">
        <v>544665</v>
      </c>
      <c r="I763">
        <v>2012</v>
      </c>
      <c r="J763" s="5" t="s">
        <v>19</v>
      </c>
      <c r="K763" s="5" t="s">
        <v>20</v>
      </c>
      <c r="L763">
        <v>139000000</v>
      </c>
      <c r="M763">
        <v>2002</v>
      </c>
      <c r="N763">
        <v>7.3</v>
      </c>
      <c r="O763">
        <f>'CLEAN DATA'!$D763-'CLEAN DATA'!$L763</f>
        <v>264706375</v>
      </c>
    </row>
    <row r="764" spans="1:15" ht="14.25" customHeight="1">
      <c r="A764" s="5" t="s">
        <v>1943</v>
      </c>
      <c r="B764">
        <v>233</v>
      </c>
      <c r="C764">
        <v>95</v>
      </c>
      <c r="D764">
        <v>148337537</v>
      </c>
      <c r="E764" s="5" t="s">
        <v>1944</v>
      </c>
      <c r="F764" s="5" t="s">
        <v>166</v>
      </c>
      <c r="G764" s="5" t="s">
        <v>1945</v>
      </c>
      <c r="H764">
        <v>172754</v>
      </c>
      <c r="I764">
        <v>187</v>
      </c>
      <c r="J764" s="5" t="s">
        <v>19</v>
      </c>
      <c r="K764" s="5" t="s">
        <v>20</v>
      </c>
      <c r="L764">
        <v>130000000</v>
      </c>
      <c r="M764">
        <v>2010</v>
      </c>
      <c r="N764">
        <v>7.3</v>
      </c>
      <c r="O764">
        <f>'CLEAN DATA'!$D764-'CLEAN DATA'!$L764</f>
        <v>18337537</v>
      </c>
    </row>
    <row r="765" spans="1:15" ht="14.25" customHeight="1">
      <c r="A765" s="5" t="s">
        <v>1508</v>
      </c>
      <c r="B765">
        <v>342</v>
      </c>
      <c r="C765">
        <v>132</v>
      </c>
      <c r="D765">
        <v>209805005</v>
      </c>
      <c r="E765" s="5" t="s">
        <v>1481</v>
      </c>
      <c r="F765" s="5" t="s">
        <v>1813</v>
      </c>
      <c r="G765" s="5" t="s">
        <v>1946</v>
      </c>
      <c r="H765">
        <v>284792</v>
      </c>
      <c r="I765">
        <v>366</v>
      </c>
      <c r="J765" s="5" t="s">
        <v>19</v>
      </c>
      <c r="K765" s="5" t="s">
        <v>20</v>
      </c>
      <c r="L765">
        <v>125000000</v>
      </c>
      <c r="M765">
        <v>2011</v>
      </c>
      <c r="N765">
        <v>7.3</v>
      </c>
      <c r="O765">
        <f>'CLEAN DATA'!$D765-'CLEAN DATA'!$L765</f>
        <v>84805005</v>
      </c>
    </row>
    <row r="766" spans="1:15" ht="14.25" customHeight="1">
      <c r="A766" s="5" t="s">
        <v>1947</v>
      </c>
      <c r="B766">
        <v>257</v>
      </c>
      <c r="C766">
        <v>98</v>
      </c>
      <c r="D766">
        <v>187165546</v>
      </c>
      <c r="E766" s="5" t="s">
        <v>238</v>
      </c>
      <c r="F766" s="5" t="s">
        <v>423</v>
      </c>
      <c r="G766" s="5" t="s">
        <v>1948</v>
      </c>
      <c r="H766">
        <v>150618</v>
      </c>
      <c r="I766">
        <v>195</v>
      </c>
      <c r="J766" s="5" t="s">
        <v>19</v>
      </c>
      <c r="K766" s="5" t="s">
        <v>20</v>
      </c>
      <c r="L766">
        <v>135000000</v>
      </c>
      <c r="M766">
        <v>2013</v>
      </c>
      <c r="N766">
        <v>7.3</v>
      </c>
      <c r="O766">
        <f>'CLEAN DATA'!$D766-'CLEAN DATA'!$L766</f>
        <v>52165546</v>
      </c>
    </row>
    <row r="767" spans="1:15" ht="14.25" customHeight="1">
      <c r="A767" s="5" t="s">
        <v>1949</v>
      </c>
      <c r="B767">
        <v>141</v>
      </c>
      <c r="C767">
        <v>78</v>
      </c>
      <c r="D767">
        <v>89296573</v>
      </c>
      <c r="E767" s="5" t="s">
        <v>238</v>
      </c>
      <c r="F767" s="5" t="s">
        <v>1950</v>
      </c>
      <c r="G767" s="5" t="s">
        <v>1951</v>
      </c>
      <c r="H767">
        <v>128285</v>
      </c>
      <c r="I767">
        <v>297</v>
      </c>
      <c r="J767" s="5" t="s">
        <v>19</v>
      </c>
      <c r="K767" s="5" t="s">
        <v>20</v>
      </c>
      <c r="L767">
        <v>100000000</v>
      </c>
      <c r="M767">
        <v>2000</v>
      </c>
      <c r="N767">
        <v>7.3</v>
      </c>
      <c r="O767">
        <f>'CLEAN DATA'!$D767-'CLEAN DATA'!$L767</f>
        <v>-10703427</v>
      </c>
    </row>
    <row r="768" spans="1:15" ht="14.25" hidden="1" customHeight="1">
      <c r="A768" s="5" t="s">
        <v>1952</v>
      </c>
      <c r="B768">
        <v>97</v>
      </c>
      <c r="C768">
        <v>110</v>
      </c>
      <c r="D768">
        <v>10200000</v>
      </c>
      <c r="E768" s="5" t="s">
        <v>223</v>
      </c>
      <c r="F768" s="5" t="s">
        <v>1953</v>
      </c>
      <c r="G768" s="5" t="s">
        <v>1954</v>
      </c>
      <c r="H768">
        <v>18697</v>
      </c>
      <c r="I768">
        <v>263</v>
      </c>
      <c r="J768" s="5" t="s">
        <v>19</v>
      </c>
      <c r="K768" s="5" t="s">
        <v>20</v>
      </c>
      <c r="L768">
        <v>10000000</v>
      </c>
      <c r="M768">
        <v>1997</v>
      </c>
      <c r="N768">
        <v>7.3</v>
      </c>
      <c r="O768">
        <f>'CLEAN DATA'!$D768-'CLEAN DATA'!$L768</f>
        <v>200000</v>
      </c>
    </row>
    <row r="769" spans="1:15" ht="14.25" customHeight="1">
      <c r="A769" s="5" t="s">
        <v>1955</v>
      </c>
      <c r="B769">
        <v>175</v>
      </c>
      <c r="C769">
        <v>98</v>
      </c>
      <c r="D769">
        <v>250147615</v>
      </c>
      <c r="E769" s="5" t="s">
        <v>1956</v>
      </c>
      <c r="F769" s="5" t="s">
        <v>559</v>
      </c>
      <c r="G769" s="5" t="s">
        <v>1957</v>
      </c>
      <c r="H769">
        <v>403014</v>
      </c>
      <c r="I769">
        <v>289</v>
      </c>
      <c r="J769" s="5" t="s">
        <v>19</v>
      </c>
      <c r="K769" s="5" t="s">
        <v>20</v>
      </c>
      <c r="L769">
        <v>90000000</v>
      </c>
      <c r="M769">
        <v>1997</v>
      </c>
      <c r="N769">
        <v>7.3</v>
      </c>
      <c r="O769">
        <f>'CLEAN DATA'!$D769-'CLEAN DATA'!$L769</f>
        <v>160147615</v>
      </c>
    </row>
    <row r="770" spans="1:15" ht="14.25" customHeight="1">
      <c r="A770" s="5" t="s">
        <v>1958</v>
      </c>
      <c r="B770">
        <v>362</v>
      </c>
      <c r="C770">
        <v>114</v>
      </c>
      <c r="D770">
        <v>58229120</v>
      </c>
      <c r="E770" s="5" t="s">
        <v>1959</v>
      </c>
      <c r="F770" s="5" t="s">
        <v>1960</v>
      </c>
      <c r="G770" s="5" t="s">
        <v>1961</v>
      </c>
      <c r="H770">
        <v>236421</v>
      </c>
      <c r="I770">
        <v>515</v>
      </c>
      <c r="J770" s="5" t="s">
        <v>19</v>
      </c>
      <c r="K770" s="5" t="s">
        <v>20</v>
      </c>
      <c r="L770">
        <v>90000000</v>
      </c>
      <c r="M770">
        <v>2013</v>
      </c>
      <c r="N770">
        <v>7.3</v>
      </c>
      <c r="O770">
        <f>'CLEAN DATA'!$D770-'CLEAN DATA'!$L770</f>
        <v>-31770880</v>
      </c>
    </row>
    <row r="771" spans="1:15" ht="14.25" customHeight="1">
      <c r="A771" s="5" t="s">
        <v>1962</v>
      </c>
      <c r="B771">
        <v>175</v>
      </c>
      <c r="C771">
        <v>140</v>
      </c>
      <c r="D771">
        <v>120147445</v>
      </c>
      <c r="E771" s="5" t="s">
        <v>1963</v>
      </c>
      <c r="F771" s="5" t="s">
        <v>853</v>
      </c>
      <c r="G771" s="5" t="s">
        <v>1964</v>
      </c>
      <c r="H771">
        <v>57661</v>
      </c>
      <c r="I771">
        <v>455</v>
      </c>
      <c r="J771" s="5" t="s">
        <v>19</v>
      </c>
      <c r="K771" s="5" t="s">
        <v>20</v>
      </c>
      <c r="L771">
        <v>87000000</v>
      </c>
      <c r="M771">
        <v>2003</v>
      </c>
      <c r="N771">
        <v>7.3</v>
      </c>
      <c r="O771">
        <f>'CLEAN DATA'!$D771-'CLEAN DATA'!$L771</f>
        <v>33147445</v>
      </c>
    </row>
    <row r="772" spans="1:15" ht="14.25" customHeight="1">
      <c r="A772" s="5" t="s">
        <v>623</v>
      </c>
      <c r="B772">
        <v>81</v>
      </c>
      <c r="C772">
        <v>140</v>
      </c>
      <c r="D772">
        <v>111544445</v>
      </c>
      <c r="E772" s="5" t="s">
        <v>1341</v>
      </c>
      <c r="F772" s="5" t="s">
        <v>559</v>
      </c>
      <c r="G772" s="5" t="s">
        <v>1965</v>
      </c>
      <c r="H772">
        <v>188116</v>
      </c>
      <c r="I772">
        <v>415</v>
      </c>
      <c r="J772" s="5" t="s">
        <v>19</v>
      </c>
      <c r="K772" s="5" t="s">
        <v>20</v>
      </c>
      <c r="L772">
        <v>90000000</v>
      </c>
      <c r="M772">
        <v>1998</v>
      </c>
      <c r="N772">
        <v>7.3</v>
      </c>
      <c r="O772">
        <f>'CLEAN DATA'!$D772-'CLEAN DATA'!$L772</f>
        <v>21544445</v>
      </c>
    </row>
    <row r="773" spans="1:15" ht="14.25" customHeight="1">
      <c r="A773" s="5" t="s">
        <v>1966</v>
      </c>
      <c r="B773">
        <v>229</v>
      </c>
      <c r="C773">
        <v>145</v>
      </c>
      <c r="D773">
        <v>57010853</v>
      </c>
      <c r="E773" s="5" t="s">
        <v>505</v>
      </c>
      <c r="F773" s="5" t="s">
        <v>1626</v>
      </c>
      <c r="G773" s="5" t="s">
        <v>1967</v>
      </c>
      <c r="H773">
        <v>119286</v>
      </c>
      <c r="I773">
        <v>548</v>
      </c>
      <c r="J773" s="5" t="s">
        <v>19</v>
      </c>
      <c r="K773" s="5" t="s">
        <v>20</v>
      </c>
      <c r="L773">
        <v>85000000</v>
      </c>
      <c r="M773">
        <v>2005</v>
      </c>
      <c r="N773">
        <v>7.3</v>
      </c>
      <c r="O773">
        <f>'CLEAN DATA'!$D773-'CLEAN DATA'!$L773</f>
        <v>-27989147</v>
      </c>
    </row>
    <row r="774" spans="1:15" ht="14.25" customHeight="1">
      <c r="A774" s="5" t="s">
        <v>1962</v>
      </c>
      <c r="B774">
        <v>673</v>
      </c>
      <c r="C774">
        <v>142</v>
      </c>
      <c r="D774">
        <v>407999255</v>
      </c>
      <c r="E774" s="5" t="s">
        <v>841</v>
      </c>
      <c r="F774" s="5" t="s">
        <v>532</v>
      </c>
      <c r="G774" s="5" t="s">
        <v>1968</v>
      </c>
      <c r="H774">
        <v>701607</v>
      </c>
      <c r="I774">
        <v>1959</v>
      </c>
      <c r="J774" s="5" t="s">
        <v>19</v>
      </c>
      <c r="K774" s="5" t="s">
        <v>20</v>
      </c>
      <c r="L774">
        <v>78000000</v>
      </c>
      <c r="M774">
        <v>2012</v>
      </c>
      <c r="N774">
        <v>7.3</v>
      </c>
      <c r="O774">
        <f>'CLEAN DATA'!$D774-'CLEAN DATA'!$L774</f>
        <v>329999255</v>
      </c>
    </row>
    <row r="775" spans="1:15" ht="14.25" customHeight="1">
      <c r="A775" s="5" t="s">
        <v>1767</v>
      </c>
      <c r="B775">
        <v>155</v>
      </c>
      <c r="C775">
        <v>138</v>
      </c>
      <c r="D775">
        <v>112225777</v>
      </c>
      <c r="E775" s="5" t="s">
        <v>1969</v>
      </c>
      <c r="F775" s="5" t="s">
        <v>1126</v>
      </c>
      <c r="G775" s="5" t="s">
        <v>1970</v>
      </c>
      <c r="H775">
        <v>283967</v>
      </c>
      <c r="I775">
        <v>535</v>
      </c>
      <c r="J775" s="5" t="s">
        <v>19</v>
      </c>
      <c r="K775" s="5" t="s">
        <v>20</v>
      </c>
      <c r="L775">
        <v>80000000</v>
      </c>
      <c r="M775">
        <v>1997</v>
      </c>
      <c r="N775">
        <v>7.3</v>
      </c>
      <c r="O775">
        <f>'CLEAN DATA'!$D775-'CLEAN DATA'!$L775</f>
        <v>32225777</v>
      </c>
    </row>
    <row r="776" spans="1:15" ht="14.25" customHeight="1">
      <c r="A776" s="5" t="s">
        <v>1007</v>
      </c>
      <c r="B776">
        <v>129</v>
      </c>
      <c r="C776">
        <v>74</v>
      </c>
      <c r="D776">
        <v>60507228</v>
      </c>
      <c r="E776" s="5" t="s">
        <v>1008</v>
      </c>
      <c r="F776" s="5" t="s">
        <v>1971</v>
      </c>
      <c r="G776" s="5" t="s">
        <v>1972</v>
      </c>
      <c r="H776">
        <v>27543</v>
      </c>
      <c r="I776">
        <v>186</v>
      </c>
      <c r="J776" s="5" t="s">
        <v>19</v>
      </c>
      <c r="K776" s="5" t="s">
        <v>20</v>
      </c>
      <c r="L776">
        <v>80000000</v>
      </c>
      <c r="M776">
        <v>1999</v>
      </c>
      <c r="N776">
        <v>7.3</v>
      </c>
      <c r="O776">
        <f>'CLEAN DATA'!$D776-'CLEAN DATA'!$L776</f>
        <v>-19492772</v>
      </c>
    </row>
    <row r="777" spans="1:15" ht="14.25" customHeight="1">
      <c r="A777" s="5" t="s">
        <v>749</v>
      </c>
      <c r="B777">
        <v>162</v>
      </c>
      <c r="C777">
        <v>145</v>
      </c>
      <c r="D777">
        <v>34566746</v>
      </c>
      <c r="E777" s="5" t="s">
        <v>567</v>
      </c>
      <c r="F777" s="5" t="s">
        <v>1206</v>
      </c>
      <c r="G777" s="5" t="s">
        <v>1973</v>
      </c>
      <c r="H777">
        <v>45231</v>
      </c>
      <c r="I777">
        <v>315</v>
      </c>
      <c r="J777" s="5" t="s">
        <v>19</v>
      </c>
      <c r="K777" s="5" t="s">
        <v>20</v>
      </c>
      <c r="L777">
        <v>80000000</v>
      </c>
      <c r="M777">
        <v>2000</v>
      </c>
      <c r="N777">
        <v>7.3</v>
      </c>
      <c r="O777">
        <f>'CLEAN DATA'!$D777-'CLEAN DATA'!$L777</f>
        <v>-45433254</v>
      </c>
    </row>
    <row r="778" spans="1:15" ht="14.25" customHeight="1">
      <c r="A778" s="5" t="s">
        <v>1974</v>
      </c>
      <c r="B778">
        <v>384</v>
      </c>
      <c r="C778">
        <v>125</v>
      </c>
      <c r="D778">
        <v>117698894</v>
      </c>
      <c r="E778" s="5" t="s">
        <v>1077</v>
      </c>
      <c r="F778" s="5" t="s">
        <v>17</v>
      </c>
      <c r="G778" s="5" t="s">
        <v>1975</v>
      </c>
      <c r="H778">
        <v>447979</v>
      </c>
      <c r="I778">
        <v>629</v>
      </c>
      <c r="J778" s="5" t="s">
        <v>19</v>
      </c>
      <c r="K778" s="5" t="s">
        <v>20</v>
      </c>
      <c r="L778">
        <v>75000000</v>
      </c>
      <c r="M778">
        <v>2013</v>
      </c>
      <c r="N778">
        <v>7.3</v>
      </c>
      <c r="O778">
        <f>'CLEAN DATA'!$D778-'CLEAN DATA'!$L778</f>
        <v>42698894</v>
      </c>
    </row>
    <row r="779" spans="1:15" ht="14.25" customHeight="1">
      <c r="A779" s="5" t="s">
        <v>34</v>
      </c>
      <c r="B779">
        <v>151</v>
      </c>
      <c r="C779">
        <v>128</v>
      </c>
      <c r="D779">
        <v>77032279</v>
      </c>
      <c r="E779" s="5" t="s">
        <v>58</v>
      </c>
      <c r="F779" s="5" t="s">
        <v>59</v>
      </c>
      <c r="G779" s="5" t="s">
        <v>1976</v>
      </c>
      <c r="H779">
        <v>303864</v>
      </c>
      <c r="I779">
        <v>596</v>
      </c>
      <c r="J779" s="5" t="s">
        <v>19</v>
      </c>
      <c r="K779" s="5" t="s">
        <v>20</v>
      </c>
      <c r="L779">
        <v>60000000</v>
      </c>
      <c r="M779">
        <v>2004</v>
      </c>
      <c r="N779">
        <v>7.3</v>
      </c>
      <c r="O779">
        <f>'CLEAN DATA'!$D779-'CLEAN DATA'!$L779</f>
        <v>17032279</v>
      </c>
    </row>
    <row r="780" spans="1:15" ht="14.25" customHeight="1">
      <c r="A780" s="5" t="s">
        <v>279</v>
      </c>
      <c r="B780">
        <v>362</v>
      </c>
      <c r="C780">
        <v>116</v>
      </c>
      <c r="D780">
        <v>45434443</v>
      </c>
      <c r="E780" s="5" t="s">
        <v>1977</v>
      </c>
      <c r="F780" s="5" t="s">
        <v>1058</v>
      </c>
      <c r="G780" s="5" t="s">
        <v>1978</v>
      </c>
      <c r="H780">
        <v>175960</v>
      </c>
      <c r="I780">
        <v>360</v>
      </c>
      <c r="J780" s="5" t="s">
        <v>19</v>
      </c>
      <c r="K780" s="5" t="s">
        <v>20</v>
      </c>
      <c r="L780">
        <v>75000000</v>
      </c>
      <c r="M780">
        <v>2015</v>
      </c>
      <c r="N780">
        <v>7.3</v>
      </c>
      <c r="O780">
        <f>'CLEAN DATA'!$D780-'CLEAN DATA'!$L780</f>
        <v>-29565557</v>
      </c>
    </row>
    <row r="781" spans="1:15" ht="14.25" customHeight="1">
      <c r="A781" s="5" t="s">
        <v>283</v>
      </c>
      <c r="B781">
        <v>280</v>
      </c>
      <c r="C781">
        <v>159</v>
      </c>
      <c r="D781">
        <v>55637680</v>
      </c>
      <c r="E781" s="5" t="s">
        <v>223</v>
      </c>
      <c r="F781" s="5" t="s">
        <v>591</v>
      </c>
      <c r="G781" s="5" t="s">
        <v>1979</v>
      </c>
      <c r="H781">
        <v>227071</v>
      </c>
      <c r="I781">
        <v>1500</v>
      </c>
      <c r="J781" s="5" t="s">
        <v>19</v>
      </c>
      <c r="K781" s="5" t="s">
        <v>155</v>
      </c>
      <c r="L781">
        <v>65000000</v>
      </c>
      <c r="M781">
        <v>1999</v>
      </c>
      <c r="N781">
        <v>7.3</v>
      </c>
      <c r="O781">
        <f>'CLEAN DATA'!$D781-'CLEAN DATA'!$L781</f>
        <v>-9362320</v>
      </c>
    </row>
    <row r="782" spans="1:15" ht="14.25" customHeight="1">
      <c r="A782" s="5" t="s">
        <v>1980</v>
      </c>
      <c r="B782">
        <v>136</v>
      </c>
      <c r="C782">
        <v>111</v>
      </c>
      <c r="D782">
        <v>71844424</v>
      </c>
      <c r="E782" s="5" t="s">
        <v>160</v>
      </c>
      <c r="F782" s="5" t="s">
        <v>1981</v>
      </c>
      <c r="G782" s="5" t="s">
        <v>1982</v>
      </c>
      <c r="H782">
        <v>33158</v>
      </c>
      <c r="I782">
        <v>223</v>
      </c>
      <c r="J782" s="5" t="s">
        <v>19</v>
      </c>
      <c r="K782" s="5" t="s">
        <v>20</v>
      </c>
      <c r="L782">
        <v>60000000</v>
      </c>
      <c r="M782">
        <v>2009</v>
      </c>
      <c r="N782">
        <v>7.3</v>
      </c>
      <c r="O782">
        <f>'CLEAN DATA'!$D782-'CLEAN DATA'!$L782</f>
        <v>11844424</v>
      </c>
    </row>
    <row r="783" spans="1:15" ht="14.25" customHeight="1">
      <c r="A783" s="5" t="s">
        <v>43</v>
      </c>
      <c r="B783">
        <v>490</v>
      </c>
      <c r="C783">
        <v>133</v>
      </c>
      <c r="D783">
        <v>350123553</v>
      </c>
      <c r="E783" s="5" t="s">
        <v>1983</v>
      </c>
      <c r="F783" s="5" t="s">
        <v>393</v>
      </c>
      <c r="G783" s="5" t="s">
        <v>1984</v>
      </c>
      <c r="H783">
        <v>325264</v>
      </c>
      <c r="I783">
        <v>916</v>
      </c>
      <c r="J783" s="5" t="s">
        <v>19</v>
      </c>
      <c r="K783" s="5" t="s">
        <v>20</v>
      </c>
      <c r="L783">
        <v>58800000</v>
      </c>
      <c r="M783">
        <v>2014</v>
      </c>
      <c r="N783">
        <v>7.3</v>
      </c>
      <c r="O783">
        <f>'CLEAN DATA'!$D783-'CLEAN DATA'!$L783</f>
        <v>291323553</v>
      </c>
    </row>
    <row r="784" spans="1:15" ht="14.25" customHeight="1">
      <c r="A784" s="5" t="s">
        <v>1985</v>
      </c>
      <c r="B784">
        <v>169</v>
      </c>
      <c r="C784">
        <v>188</v>
      </c>
      <c r="D784">
        <v>134218018</v>
      </c>
      <c r="E784" s="5" t="s">
        <v>1986</v>
      </c>
      <c r="F784" s="5" t="s">
        <v>387</v>
      </c>
      <c r="G784" s="5" t="s">
        <v>1987</v>
      </c>
      <c r="H784">
        <v>126357</v>
      </c>
      <c r="I784">
        <v>497</v>
      </c>
      <c r="J784" s="5" t="s">
        <v>19</v>
      </c>
      <c r="K784" s="5" t="s">
        <v>20</v>
      </c>
      <c r="L784">
        <v>55000000</v>
      </c>
      <c r="M784">
        <v>1978</v>
      </c>
      <c r="N784">
        <v>7.3</v>
      </c>
      <c r="O784">
        <f>'CLEAN DATA'!$D784-'CLEAN DATA'!$L784</f>
        <v>79218018</v>
      </c>
    </row>
    <row r="785" spans="1:15" ht="14.25" customHeight="1">
      <c r="A785" s="5" t="s">
        <v>623</v>
      </c>
      <c r="B785">
        <v>82</v>
      </c>
      <c r="C785">
        <v>123</v>
      </c>
      <c r="D785">
        <v>91400000</v>
      </c>
      <c r="E785" s="5" t="s">
        <v>1751</v>
      </c>
      <c r="F785" s="5" t="s">
        <v>728</v>
      </c>
      <c r="G785" s="5" t="s">
        <v>1988</v>
      </c>
      <c r="H785">
        <v>81026</v>
      </c>
      <c r="I785">
        <v>194</v>
      </c>
      <c r="J785" s="5" t="s">
        <v>19</v>
      </c>
      <c r="K785" s="5" t="s">
        <v>20</v>
      </c>
      <c r="L785">
        <v>53000000</v>
      </c>
      <c r="M785">
        <v>1995</v>
      </c>
      <c r="N785">
        <v>7.3</v>
      </c>
      <c r="O785">
        <f>'CLEAN DATA'!$D785-'CLEAN DATA'!$L785</f>
        <v>38400000</v>
      </c>
    </row>
    <row r="786" spans="1:15" ht="14.25" customHeight="1">
      <c r="A786" s="5" t="s">
        <v>1989</v>
      </c>
      <c r="B786">
        <v>149</v>
      </c>
      <c r="C786">
        <v>122</v>
      </c>
      <c r="D786">
        <v>41609593</v>
      </c>
      <c r="E786" s="5" t="s">
        <v>1990</v>
      </c>
      <c r="F786" s="5" t="s">
        <v>28</v>
      </c>
      <c r="G786" s="5" t="s">
        <v>1991</v>
      </c>
      <c r="H786">
        <v>145422</v>
      </c>
      <c r="I786">
        <v>572</v>
      </c>
      <c r="J786" s="5" t="s">
        <v>19</v>
      </c>
      <c r="K786" s="5" t="s">
        <v>155</v>
      </c>
      <c r="L786">
        <v>55000000</v>
      </c>
      <c r="M786">
        <v>1998</v>
      </c>
      <c r="N786">
        <v>7.3</v>
      </c>
      <c r="O786">
        <f>'CLEAN DATA'!$D786-'CLEAN DATA'!$L786</f>
        <v>-13390407</v>
      </c>
    </row>
    <row r="787" spans="1:15" ht="14.25" customHeight="1">
      <c r="A787" s="5" t="s">
        <v>712</v>
      </c>
      <c r="B787">
        <v>109</v>
      </c>
      <c r="C787">
        <v>139</v>
      </c>
      <c r="D787">
        <v>153620822</v>
      </c>
      <c r="E787" s="5" t="s">
        <v>1884</v>
      </c>
      <c r="F787" s="5" t="s">
        <v>591</v>
      </c>
      <c r="G787" s="5" t="s">
        <v>1992</v>
      </c>
      <c r="H787">
        <v>189923</v>
      </c>
      <c r="I787">
        <v>318</v>
      </c>
      <c r="J787" s="5" t="s">
        <v>19</v>
      </c>
      <c r="K787" s="5" t="s">
        <v>20</v>
      </c>
      <c r="L787">
        <v>50000000</v>
      </c>
      <c r="M787">
        <v>1996</v>
      </c>
      <c r="N787">
        <v>7.3</v>
      </c>
      <c r="O787">
        <f>'CLEAN DATA'!$D787-'CLEAN DATA'!$L787</f>
        <v>103620822</v>
      </c>
    </row>
    <row r="788" spans="1:15" ht="14.25" customHeight="1">
      <c r="A788" s="5" t="s">
        <v>847</v>
      </c>
      <c r="B788">
        <v>169</v>
      </c>
      <c r="C788">
        <v>131</v>
      </c>
      <c r="D788">
        <v>125548685</v>
      </c>
      <c r="E788" s="5" t="s">
        <v>326</v>
      </c>
      <c r="F788" s="5" t="s">
        <v>1993</v>
      </c>
      <c r="G788" s="5" t="s">
        <v>1994</v>
      </c>
      <c r="H788">
        <v>135246</v>
      </c>
      <c r="I788">
        <v>498</v>
      </c>
      <c r="J788" s="5" t="s">
        <v>19</v>
      </c>
      <c r="K788" s="5" t="s">
        <v>20</v>
      </c>
      <c r="L788">
        <v>52000000</v>
      </c>
      <c r="M788">
        <v>2000</v>
      </c>
      <c r="N788">
        <v>7.3</v>
      </c>
      <c r="O788">
        <f>'CLEAN DATA'!$D788-'CLEAN DATA'!$L788</f>
        <v>73548685</v>
      </c>
    </row>
    <row r="789" spans="1:15" ht="14.25" customHeight="1">
      <c r="A789" s="5" t="s">
        <v>1995</v>
      </c>
      <c r="B789">
        <v>156</v>
      </c>
      <c r="C789">
        <v>95</v>
      </c>
      <c r="D789">
        <v>50150619</v>
      </c>
      <c r="E789" s="5" t="s">
        <v>1996</v>
      </c>
      <c r="F789" s="5" t="s">
        <v>1997</v>
      </c>
      <c r="G789" s="5" t="s">
        <v>1998</v>
      </c>
      <c r="H789">
        <v>45580</v>
      </c>
      <c r="I789">
        <v>102</v>
      </c>
      <c r="J789" s="5" t="s">
        <v>19</v>
      </c>
      <c r="K789" s="5" t="s">
        <v>20</v>
      </c>
      <c r="L789">
        <v>50000000</v>
      </c>
      <c r="M789">
        <v>2014</v>
      </c>
      <c r="N789">
        <v>7.3</v>
      </c>
      <c r="O789">
        <f>'CLEAN DATA'!$D789-'CLEAN DATA'!$L789</f>
        <v>150619</v>
      </c>
    </row>
    <row r="790" spans="1:15" ht="14.25" customHeight="1">
      <c r="A790" s="5" t="s">
        <v>734</v>
      </c>
      <c r="B790">
        <v>68</v>
      </c>
      <c r="C790">
        <v>140</v>
      </c>
      <c r="D790">
        <v>44484065</v>
      </c>
      <c r="E790" s="5" t="s">
        <v>1341</v>
      </c>
      <c r="F790" s="5" t="s">
        <v>108</v>
      </c>
      <c r="G790" s="5" t="s">
        <v>1999</v>
      </c>
      <c r="H790">
        <v>107227</v>
      </c>
      <c r="I790">
        <v>279</v>
      </c>
      <c r="J790" s="5" t="s">
        <v>19</v>
      </c>
      <c r="K790" s="5" t="s">
        <v>173</v>
      </c>
      <c r="L790">
        <v>50000000</v>
      </c>
      <c r="M790">
        <v>1998</v>
      </c>
      <c r="N790">
        <v>7.3</v>
      </c>
      <c r="O790">
        <f>'CLEAN DATA'!$D790-'CLEAN DATA'!$L790</f>
        <v>-5515935</v>
      </c>
    </row>
    <row r="791" spans="1:15" ht="14.25" customHeight="1">
      <c r="A791" s="5" t="s">
        <v>438</v>
      </c>
      <c r="B791">
        <v>259</v>
      </c>
      <c r="C791">
        <v>119</v>
      </c>
      <c r="D791">
        <v>24006726</v>
      </c>
      <c r="E791" s="5" t="s">
        <v>963</v>
      </c>
      <c r="F791" s="5" t="s">
        <v>440</v>
      </c>
      <c r="G791" s="5" t="s">
        <v>2000</v>
      </c>
      <c r="H791">
        <v>139535</v>
      </c>
      <c r="I791">
        <v>632</v>
      </c>
      <c r="J791" s="5" t="s">
        <v>19</v>
      </c>
      <c r="K791" s="5" t="s">
        <v>20</v>
      </c>
      <c r="L791">
        <v>50000000</v>
      </c>
      <c r="M791">
        <v>2004</v>
      </c>
      <c r="N791">
        <v>7.3</v>
      </c>
      <c r="O791">
        <f>'CLEAN DATA'!$D791-'CLEAN DATA'!$L791</f>
        <v>-25993274</v>
      </c>
    </row>
    <row r="792" spans="1:15" ht="14.25" hidden="1" customHeight="1">
      <c r="A792" s="5" t="s">
        <v>2001</v>
      </c>
      <c r="B792">
        <v>72</v>
      </c>
      <c r="C792">
        <v>127</v>
      </c>
      <c r="D792">
        <v>14946229</v>
      </c>
      <c r="E792" s="5" t="s">
        <v>2002</v>
      </c>
      <c r="F792" s="5" t="s">
        <v>2003</v>
      </c>
      <c r="G792" s="5" t="s">
        <v>2004</v>
      </c>
      <c r="H792">
        <v>2581</v>
      </c>
      <c r="I792">
        <v>29</v>
      </c>
      <c r="J792" s="5" t="s">
        <v>19</v>
      </c>
      <c r="K792" s="5" t="s">
        <v>155</v>
      </c>
      <c r="L792">
        <v>25000000</v>
      </c>
      <c r="M792">
        <v>2016</v>
      </c>
      <c r="N792">
        <v>7.3</v>
      </c>
      <c r="O792">
        <f>'CLEAN DATA'!$D792-'CLEAN DATA'!$L792</f>
        <v>-10053771</v>
      </c>
    </row>
    <row r="793" spans="1:15" ht="14.25" customHeight="1">
      <c r="A793" s="5" t="s">
        <v>2005</v>
      </c>
      <c r="B793">
        <v>213</v>
      </c>
      <c r="C793">
        <v>102</v>
      </c>
      <c r="D793">
        <v>71423726</v>
      </c>
      <c r="E793" s="5" t="s">
        <v>149</v>
      </c>
      <c r="F793" s="5" t="s">
        <v>339</v>
      </c>
      <c r="G793" s="5" t="s">
        <v>2006</v>
      </c>
      <c r="H793">
        <v>123558</v>
      </c>
      <c r="I793">
        <v>609</v>
      </c>
      <c r="J793" s="5" t="s">
        <v>19</v>
      </c>
      <c r="K793" s="5" t="s">
        <v>20</v>
      </c>
      <c r="L793">
        <v>45000000</v>
      </c>
      <c r="M793">
        <v>1999</v>
      </c>
      <c r="N793">
        <v>7.3</v>
      </c>
      <c r="O793">
        <f>'CLEAN DATA'!$D793-'CLEAN DATA'!$L793</f>
        <v>26423726</v>
      </c>
    </row>
    <row r="794" spans="1:15" ht="14.25" customHeight="1">
      <c r="A794" s="5" t="s">
        <v>208</v>
      </c>
      <c r="B794">
        <v>323</v>
      </c>
      <c r="C794">
        <v>119</v>
      </c>
      <c r="D794">
        <v>22877808</v>
      </c>
      <c r="E794" s="5" t="s">
        <v>505</v>
      </c>
      <c r="F794" s="5" t="s">
        <v>48</v>
      </c>
      <c r="G794" s="5" t="s">
        <v>2007</v>
      </c>
      <c r="H794">
        <v>152591</v>
      </c>
      <c r="I794">
        <v>414</v>
      </c>
      <c r="J794" s="5" t="s">
        <v>19</v>
      </c>
      <c r="K794" s="5" t="s">
        <v>20</v>
      </c>
      <c r="L794">
        <v>35000000</v>
      </c>
      <c r="M794">
        <v>2008</v>
      </c>
      <c r="N794">
        <v>7.3</v>
      </c>
      <c r="O794">
        <f>'CLEAN DATA'!$D794-'CLEAN DATA'!$L794</f>
        <v>-12122192</v>
      </c>
    </row>
    <row r="795" spans="1:15" ht="14.25" customHeight="1">
      <c r="A795" s="5" t="s">
        <v>287</v>
      </c>
      <c r="B795">
        <v>137</v>
      </c>
      <c r="C795">
        <v>136</v>
      </c>
      <c r="D795">
        <v>51768623</v>
      </c>
      <c r="E795" s="5" t="s">
        <v>54</v>
      </c>
      <c r="F795" s="5" t="s">
        <v>2008</v>
      </c>
      <c r="G795" s="5" t="s">
        <v>2009</v>
      </c>
      <c r="H795">
        <v>73006</v>
      </c>
      <c r="I795">
        <v>297</v>
      </c>
      <c r="J795" s="5" t="s">
        <v>19</v>
      </c>
      <c r="K795" s="5" t="s">
        <v>20</v>
      </c>
      <c r="L795">
        <v>43000000</v>
      </c>
      <c r="M795">
        <v>2000</v>
      </c>
      <c r="N795">
        <v>7.3</v>
      </c>
      <c r="O795">
        <f>'CLEAN DATA'!$D795-'CLEAN DATA'!$L795</f>
        <v>8768623</v>
      </c>
    </row>
    <row r="796" spans="1:15" ht="14.25" customHeight="1">
      <c r="A796" s="5" t="s">
        <v>776</v>
      </c>
      <c r="B796">
        <v>538</v>
      </c>
      <c r="C796">
        <v>138</v>
      </c>
      <c r="D796">
        <v>150117807</v>
      </c>
      <c r="E796" s="5" t="s">
        <v>16</v>
      </c>
      <c r="F796" s="5" t="s">
        <v>532</v>
      </c>
      <c r="G796" s="5" t="s">
        <v>2010</v>
      </c>
      <c r="H796">
        <v>358416</v>
      </c>
      <c r="I796">
        <v>751</v>
      </c>
      <c r="J796" s="5" t="s">
        <v>19</v>
      </c>
      <c r="K796" s="5" t="s">
        <v>20</v>
      </c>
      <c r="L796">
        <v>40000000</v>
      </c>
      <c r="M796">
        <v>2013</v>
      </c>
      <c r="N796">
        <v>7.3</v>
      </c>
      <c r="O796">
        <f>'CLEAN DATA'!$D796-'CLEAN DATA'!$L796</f>
        <v>110117807</v>
      </c>
    </row>
    <row r="797" spans="1:15" ht="14.25" customHeight="1">
      <c r="A797" s="5" t="s">
        <v>1769</v>
      </c>
      <c r="B797">
        <v>203</v>
      </c>
      <c r="C797">
        <v>139</v>
      </c>
      <c r="D797">
        <v>81292135</v>
      </c>
      <c r="E797" s="5" t="s">
        <v>126</v>
      </c>
      <c r="F797" s="5" t="s">
        <v>359</v>
      </c>
      <c r="G797" s="5" t="s">
        <v>2011</v>
      </c>
      <c r="H797">
        <v>137891</v>
      </c>
      <c r="I797">
        <v>696</v>
      </c>
      <c r="J797" s="5" t="s">
        <v>19</v>
      </c>
      <c r="K797" s="5" t="s">
        <v>20</v>
      </c>
      <c r="L797">
        <v>40000000</v>
      </c>
      <c r="M797">
        <v>1999</v>
      </c>
      <c r="N797">
        <v>7.3</v>
      </c>
      <c r="O797">
        <f>'CLEAN DATA'!$D797-'CLEAN DATA'!$L797</f>
        <v>41292135</v>
      </c>
    </row>
    <row r="798" spans="1:15" ht="14.25" customHeight="1">
      <c r="A798" s="5" t="s">
        <v>2012</v>
      </c>
      <c r="B798">
        <v>118</v>
      </c>
      <c r="C798">
        <v>120</v>
      </c>
      <c r="D798">
        <v>81593527</v>
      </c>
      <c r="E798" s="5" t="s">
        <v>2013</v>
      </c>
      <c r="F798" s="5" t="s">
        <v>1813</v>
      </c>
      <c r="G798" s="5" t="s">
        <v>2014</v>
      </c>
      <c r="H798">
        <v>48806</v>
      </c>
      <c r="I798">
        <v>263</v>
      </c>
      <c r="J798" s="5" t="s">
        <v>19</v>
      </c>
      <c r="K798" s="5" t="s">
        <v>20</v>
      </c>
      <c r="L798">
        <v>40000000</v>
      </c>
      <c r="M798">
        <v>2006</v>
      </c>
      <c r="N798">
        <v>7.3</v>
      </c>
      <c r="O798">
        <f>'CLEAN DATA'!$D798-'CLEAN DATA'!$L798</f>
        <v>41593527</v>
      </c>
    </row>
    <row r="799" spans="1:15" ht="14.25" customHeight="1">
      <c r="A799" s="5" t="s">
        <v>2001</v>
      </c>
      <c r="B799">
        <v>274</v>
      </c>
      <c r="C799">
        <v>118</v>
      </c>
      <c r="D799">
        <v>57981889</v>
      </c>
      <c r="E799" s="5" t="s">
        <v>126</v>
      </c>
      <c r="F799" s="5" t="s">
        <v>90</v>
      </c>
      <c r="G799" s="5" t="s">
        <v>2015</v>
      </c>
      <c r="H799">
        <v>173848</v>
      </c>
      <c r="I799">
        <v>203</v>
      </c>
      <c r="J799" s="5" t="s">
        <v>19</v>
      </c>
      <c r="K799" s="5" t="s">
        <v>20</v>
      </c>
      <c r="L799">
        <v>40000000</v>
      </c>
      <c r="M799">
        <v>2011</v>
      </c>
      <c r="N799">
        <v>7.3</v>
      </c>
      <c r="O799">
        <f>'CLEAN DATA'!$D799-'CLEAN DATA'!$L799</f>
        <v>17981889</v>
      </c>
    </row>
    <row r="800" spans="1:15" ht="14.25" customHeight="1">
      <c r="A800" s="5" t="s">
        <v>374</v>
      </c>
      <c r="B800">
        <v>308</v>
      </c>
      <c r="C800">
        <v>107</v>
      </c>
      <c r="D800">
        <v>3675072</v>
      </c>
      <c r="E800" s="5" t="s">
        <v>412</v>
      </c>
      <c r="F800" s="5" t="s">
        <v>2016</v>
      </c>
      <c r="G800" s="5" t="s">
        <v>2017</v>
      </c>
      <c r="H800">
        <v>190132</v>
      </c>
      <c r="I800">
        <v>801</v>
      </c>
      <c r="J800" s="5" t="s">
        <v>19</v>
      </c>
      <c r="K800" s="5" t="s">
        <v>155</v>
      </c>
      <c r="L800">
        <v>26000000</v>
      </c>
      <c r="M800">
        <v>2007</v>
      </c>
      <c r="N800">
        <v>7.3</v>
      </c>
      <c r="O800">
        <f>'CLEAN DATA'!$D800-'CLEAN DATA'!$L800</f>
        <v>-22324928</v>
      </c>
    </row>
    <row r="801" spans="1:15" ht="14.25" customHeight="1">
      <c r="A801" s="5" t="s">
        <v>358</v>
      </c>
      <c r="B801">
        <v>77</v>
      </c>
      <c r="C801">
        <v>111</v>
      </c>
      <c r="D801">
        <v>2869369</v>
      </c>
      <c r="E801" s="5" t="s">
        <v>1615</v>
      </c>
      <c r="F801" s="5" t="s">
        <v>2018</v>
      </c>
      <c r="G801" s="5" t="s">
        <v>2019</v>
      </c>
      <c r="H801">
        <v>65474</v>
      </c>
      <c r="I801">
        <v>211</v>
      </c>
      <c r="J801" s="5" t="s">
        <v>19</v>
      </c>
      <c r="K801" s="5" t="s">
        <v>155</v>
      </c>
      <c r="L801">
        <v>30000000</v>
      </c>
      <c r="M801">
        <v>1994</v>
      </c>
      <c r="N801">
        <v>7.3</v>
      </c>
      <c r="O801">
        <f>'CLEAN DATA'!$D801-'CLEAN DATA'!$L801</f>
        <v>-27130631</v>
      </c>
    </row>
    <row r="802" spans="1:15" ht="14.25" customHeight="1">
      <c r="A802" s="5" t="s">
        <v>2020</v>
      </c>
      <c r="B802">
        <v>323</v>
      </c>
      <c r="C802">
        <v>109</v>
      </c>
      <c r="D802">
        <v>47536959</v>
      </c>
      <c r="E802" s="5" t="s">
        <v>54</v>
      </c>
      <c r="F802" s="5" t="s">
        <v>2021</v>
      </c>
      <c r="G802" s="5" t="s">
        <v>2022</v>
      </c>
      <c r="H802">
        <v>86955</v>
      </c>
      <c r="I802">
        <v>275</v>
      </c>
      <c r="J802" s="5" t="s">
        <v>19</v>
      </c>
      <c r="K802" s="5" t="s">
        <v>20</v>
      </c>
      <c r="L802">
        <v>10000000</v>
      </c>
      <c r="M802">
        <v>2009</v>
      </c>
      <c r="N802">
        <v>7.3</v>
      </c>
      <c r="O802">
        <f>'CLEAN DATA'!$D802-'CLEAN DATA'!$L802</f>
        <v>37536959</v>
      </c>
    </row>
    <row r="803" spans="1:15" ht="14.25" hidden="1" customHeight="1">
      <c r="A803" s="5" t="s">
        <v>2023</v>
      </c>
      <c r="B803">
        <v>86</v>
      </c>
      <c r="C803">
        <v>130</v>
      </c>
      <c r="D803">
        <v>9589875</v>
      </c>
      <c r="E803" s="5" t="s">
        <v>265</v>
      </c>
      <c r="F803" s="5" t="s">
        <v>744</v>
      </c>
      <c r="G803" s="5" t="s">
        <v>2024</v>
      </c>
      <c r="H803">
        <v>16673</v>
      </c>
      <c r="I803">
        <v>45</v>
      </c>
      <c r="J803" s="5" t="s">
        <v>19</v>
      </c>
      <c r="K803" s="5" t="s">
        <v>20</v>
      </c>
      <c r="L803">
        <v>40000000</v>
      </c>
      <c r="M803">
        <v>2008</v>
      </c>
      <c r="N803">
        <v>7.3</v>
      </c>
      <c r="O803">
        <f>'CLEAN DATA'!$D803-'CLEAN DATA'!$L803</f>
        <v>-30410125</v>
      </c>
    </row>
    <row r="804" spans="1:15" ht="14.25" customHeight="1">
      <c r="A804" s="5" t="s">
        <v>70</v>
      </c>
      <c r="B804">
        <v>120</v>
      </c>
      <c r="C804">
        <v>128</v>
      </c>
      <c r="D804">
        <v>79100000</v>
      </c>
      <c r="E804" s="5" t="s">
        <v>433</v>
      </c>
      <c r="F804" s="5" t="s">
        <v>28</v>
      </c>
      <c r="G804" s="5" t="s">
        <v>2025</v>
      </c>
      <c r="H804">
        <v>127503</v>
      </c>
      <c r="I804">
        <v>261</v>
      </c>
      <c r="J804" s="5" t="s">
        <v>19</v>
      </c>
      <c r="K804" s="5" t="s">
        <v>20</v>
      </c>
      <c r="L804">
        <v>35000000</v>
      </c>
      <c r="M804">
        <v>1991</v>
      </c>
      <c r="N804">
        <v>7.3</v>
      </c>
      <c r="O804">
        <f>'CLEAN DATA'!$D804-'CLEAN DATA'!$L804</f>
        <v>44100000</v>
      </c>
    </row>
    <row r="805" spans="1:15" ht="14.25" customHeight="1">
      <c r="A805" s="5" t="s">
        <v>2026</v>
      </c>
      <c r="B805">
        <v>212</v>
      </c>
      <c r="C805">
        <v>98</v>
      </c>
      <c r="D805">
        <v>33987757</v>
      </c>
      <c r="E805" s="5" t="s">
        <v>505</v>
      </c>
      <c r="F805" s="5" t="s">
        <v>332</v>
      </c>
      <c r="G805" s="5" t="s">
        <v>2027</v>
      </c>
      <c r="H805">
        <v>168314</v>
      </c>
      <c r="I805">
        <v>903</v>
      </c>
      <c r="J805" s="5" t="s">
        <v>19</v>
      </c>
      <c r="K805" s="5" t="s">
        <v>20</v>
      </c>
      <c r="L805">
        <v>27000000</v>
      </c>
      <c r="M805">
        <v>2004</v>
      </c>
      <c r="N805">
        <v>7.3</v>
      </c>
      <c r="O805">
        <f>'CLEAN DATA'!$D805-'CLEAN DATA'!$L805</f>
        <v>6987757</v>
      </c>
    </row>
    <row r="806" spans="1:15" ht="14.25" customHeight="1">
      <c r="A806" s="5" t="s">
        <v>657</v>
      </c>
      <c r="B806">
        <v>188</v>
      </c>
      <c r="C806">
        <v>100</v>
      </c>
      <c r="D806">
        <v>10991381</v>
      </c>
      <c r="E806" s="5" t="s">
        <v>607</v>
      </c>
      <c r="F806" s="5" t="s">
        <v>915</v>
      </c>
      <c r="G806" s="5" t="s">
        <v>2028</v>
      </c>
      <c r="H806">
        <v>44931</v>
      </c>
      <c r="I806">
        <v>100</v>
      </c>
      <c r="J806" s="5" t="s">
        <v>19</v>
      </c>
      <c r="K806" s="5" t="s">
        <v>155</v>
      </c>
      <c r="L806">
        <v>35000000</v>
      </c>
      <c r="M806">
        <v>2009</v>
      </c>
      <c r="N806">
        <v>7.3</v>
      </c>
      <c r="O806">
        <f>'CLEAN DATA'!$D806-'CLEAN DATA'!$L806</f>
        <v>-24008619</v>
      </c>
    </row>
    <row r="807" spans="1:15" ht="14.25" customHeight="1">
      <c r="A807" s="5" t="s">
        <v>219</v>
      </c>
      <c r="B807">
        <v>274</v>
      </c>
      <c r="C807">
        <v>96</v>
      </c>
      <c r="D807">
        <v>10139254</v>
      </c>
      <c r="E807" s="5" t="s">
        <v>268</v>
      </c>
      <c r="F807" s="5" t="s">
        <v>428</v>
      </c>
      <c r="G807" s="5" t="s">
        <v>2029</v>
      </c>
      <c r="H807">
        <v>190990</v>
      </c>
      <c r="I807">
        <v>915</v>
      </c>
      <c r="J807" s="5" t="s">
        <v>19</v>
      </c>
      <c r="K807" s="5" t="s">
        <v>20</v>
      </c>
      <c r="L807">
        <v>35000000</v>
      </c>
      <c r="M807">
        <v>2006</v>
      </c>
      <c r="N807">
        <v>7.3</v>
      </c>
      <c r="O807">
        <f>'CLEAN DATA'!$D807-'CLEAN DATA'!$L807</f>
        <v>-24860746</v>
      </c>
    </row>
    <row r="808" spans="1:15" ht="14.25" customHeight="1">
      <c r="A808" s="5" t="s">
        <v>2030</v>
      </c>
      <c r="B808">
        <v>42</v>
      </c>
      <c r="C808">
        <v>143</v>
      </c>
      <c r="D808">
        <v>82528097</v>
      </c>
      <c r="E808" s="5" t="s">
        <v>165</v>
      </c>
      <c r="F808" s="5" t="s">
        <v>2031</v>
      </c>
      <c r="G808" s="5" t="s">
        <v>2032</v>
      </c>
      <c r="H808">
        <v>30230</v>
      </c>
      <c r="I808">
        <v>154</v>
      </c>
      <c r="J808" s="5" t="s">
        <v>19</v>
      </c>
      <c r="K808" s="5" t="s">
        <v>20</v>
      </c>
      <c r="L808">
        <v>6500000</v>
      </c>
      <c r="M808">
        <v>1995</v>
      </c>
      <c r="N808">
        <v>7.3</v>
      </c>
      <c r="O808">
        <f>'CLEAN DATA'!$D808-'CLEAN DATA'!$L808</f>
        <v>76028097</v>
      </c>
    </row>
    <row r="809" spans="1:15" ht="14.25" customHeight="1">
      <c r="A809" s="5" t="s">
        <v>57</v>
      </c>
      <c r="B809">
        <v>449</v>
      </c>
      <c r="C809">
        <v>138</v>
      </c>
      <c r="D809">
        <v>93749203</v>
      </c>
      <c r="E809" s="5" t="s">
        <v>169</v>
      </c>
      <c r="F809" s="5" t="s">
        <v>728</v>
      </c>
      <c r="G809" s="5" t="s">
        <v>2033</v>
      </c>
      <c r="H809">
        <v>264047</v>
      </c>
      <c r="I809">
        <v>491</v>
      </c>
      <c r="J809" s="5" t="s">
        <v>19</v>
      </c>
      <c r="K809" s="5" t="s">
        <v>20</v>
      </c>
      <c r="L809">
        <v>31000000</v>
      </c>
      <c r="M809">
        <v>2012</v>
      </c>
      <c r="N809">
        <v>7.3</v>
      </c>
      <c r="O809">
        <f>'CLEAN DATA'!$D809-'CLEAN DATA'!$L809</f>
        <v>62749203</v>
      </c>
    </row>
    <row r="810" spans="1:15" ht="14.25" customHeight="1">
      <c r="A810" s="5" t="s">
        <v>2034</v>
      </c>
      <c r="B810">
        <v>168</v>
      </c>
      <c r="C810">
        <v>118</v>
      </c>
      <c r="D810">
        <v>44983704</v>
      </c>
      <c r="E810" s="5" t="s">
        <v>2035</v>
      </c>
      <c r="F810" s="5" t="s">
        <v>744</v>
      </c>
      <c r="G810" s="5" t="s">
        <v>2036</v>
      </c>
      <c r="H810">
        <v>81866</v>
      </c>
      <c r="I810">
        <v>510</v>
      </c>
      <c r="J810" s="5" t="s">
        <v>19</v>
      </c>
      <c r="K810" s="5" t="s">
        <v>20</v>
      </c>
      <c r="L810">
        <v>31000000</v>
      </c>
      <c r="M810">
        <v>2000</v>
      </c>
      <c r="N810">
        <v>7.3</v>
      </c>
      <c r="O810">
        <f>'CLEAN DATA'!$D810-'CLEAN DATA'!$L810</f>
        <v>13983704</v>
      </c>
    </row>
    <row r="811" spans="1:15" ht="14.25" hidden="1" customHeight="1">
      <c r="A811" s="5" t="s">
        <v>2037</v>
      </c>
      <c r="B811">
        <v>162</v>
      </c>
      <c r="C811">
        <v>63</v>
      </c>
      <c r="D811">
        <v>26687172</v>
      </c>
      <c r="E811" s="5" t="s">
        <v>2038</v>
      </c>
      <c r="F811" s="5" t="s">
        <v>2039</v>
      </c>
      <c r="G811" s="5" t="s">
        <v>2040</v>
      </c>
      <c r="H811">
        <v>15600</v>
      </c>
      <c r="I811">
        <v>55</v>
      </c>
      <c r="J811" s="5" t="s">
        <v>19</v>
      </c>
      <c r="K811" s="5" t="s">
        <v>20</v>
      </c>
      <c r="L811">
        <v>30000000</v>
      </c>
      <c r="M811">
        <v>2011</v>
      </c>
      <c r="N811">
        <v>7.3</v>
      </c>
      <c r="O811">
        <f>'CLEAN DATA'!$D811-'CLEAN DATA'!$L811</f>
        <v>-3312828</v>
      </c>
    </row>
    <row r="812" spans="1:15" ht="14.25" customHeight="1">
      <c r="A812" s="5" t="s">
        <v>1448</v>
      </c>
      <c r="B812">
        <v>155</v>
      </c>
      <c r="C812">
        <v>126</v>
      </c>
      <c r="D812">
        <v>18324242</v>
      </c>
      <c r="E812" s="5" t="s">
        <v>54</v>
      </c>
      <c r="F812" s="5" t="s">
        <v>1331</v>
      </c>
      <c r="G812" s="5" t="s">
        <v>2041</v>
      </c>
      <c r="H812">
        <v>32815</v>
      </c>
      <c r="I812">
        <v>214</v>
      </c>
      <c r="J812" s="5" t="s">
        <v>19</v>
      </c>
      <c r="K812" s="5" t="s">
        <v>20</v>
      </c>
      <c r="L812">
        <v>35000000</v>
      </c>
      <c r="M812">
        <v>2005</v>
      </c>
      <c r="N812">
        <v>7.3</v>
      </c>
      <c r="O812">
        <f>'CLEAN DATA'!$D812-'CLEAN DATA'!$L812</f>
        <v>-16675758</v>
      </c>
    </row>
    <row r="813" spans="1:15" ht="14.25" customHeight="1">
      <c r="A813" s="5" t="s">
        <v>730</v>
      </c>
      <c r="B813">
        <v>136</v>
      </c>
      <c r="C813">
        <v>91</v>
      </c>
      <c r="D813">
        <v>51475962</v>
      </c>
      <c r="E813" s="5" t="s">
        <v>156</v>
      </c>
      <c r="F813" s="5" t="s">
        <v>1085</v>
      </c>
      <c r="G813" s="5" t="s">
        <v>2042</v>
      </c>
      <c r="H813">
        <v>177828</v>
      </c>
      <c r="I813">
        <v>714</v>
      </c>
      <c r="J813" s="5" t="s">
        <v>19</v>
      </c>
      <c r="K813" s="5" t="s">
        <v>20</v>
      </c>
      <c r="L813">
        <v>30000000</v>
      </c>
      <c r="M813">
        <v>2003</v>
      </c>
      <c r="N813">
        <v>7.3</v>
      </c>
      <c r="O813">
        <f>'CLEAN DATA'!$D813-'CLEAN DATA'!$L813</f>
        <v>21475962</v>
      </c>
    </row>
    <row r="814" spans="1:15" ht="14.25" customHeight="1">
      <c r="A814" s="5" t="s">
        <v>969</v>
      </c>
      <c r="B814">
        <v>152</v>
      </c>
      <c r="C814">
        <v>121</v>
      </c>
      <c r="D814">
        <v>71309760</v>
      </c>
      <c r="E814" s="5" t="s">
        <v>505</v>
      </c>
      <c r="F814" s="5" t="s">
        <v>2043</v>
      </c>
      <c r="G814" s="5" t="s">
        <v>2044</v>
      </c>
      <c r="H814">
        <v>150308</v>
      </c>
      <c r="I814">
        <v>498</v>
      </c>
      <c r="J814" s="5" t="s">
        <v>19</v>
      </c>
      <c r="K814" s="5" t="s">
        <v>155</v>
      </c>
      <c r="L814">
        <v>25000000</v>
      </c>
      <c r="M814">
        <v>2000</v>
      </c>
      <c r="N814">
        <v>7.3</v>
      </c>
      <c r="O814">
        <f>'CLEAN DATA'!$D814-'CLEAN DATA'!$L814</f>
        <v>46309760</v>
      </c>
    </row>
    <row r="815" spans="1:15" ht="14.25" customHeight="1">
      <c r="A815" s="5" t="s">
        <v>2045</v>
      </c>
      <c r="B815">
        <v>322</v>
      </c>
      <c r="C815">
        <v>121</v>
      </c>
      <c r="D815">
        <v>37738400</v>
      </c>
      <c r="E815" s="5" t="s">
        <v>54</v>
      </c>
      <c r="F815" s="5" t="s">
        <v>464</v>
      </c>
      <c r="G815" s="5" t="s">
        <v>2046</v>
      </c>
      <c r="H815">
        <v>67797</v>
      </c>
      <c r="I815">
        <v>285</v>
      </c>
      <c r="J815" s="5" t="s">
        <v>19</v>
      </c>
      <c r="K815" s="5" t="s">
        <v>20</v>
      </c>
      <c r="L815">
        <v>25000000</v>
      </c>
      <c r="M815">
        <v>2013</v>
      </c>
      <c r="N815">
        <v>7.3</v>
      </c>
      <c r="O815">
        <f>'CLEAN DATA'!$D815-'CLEAN DATA'!$L815</f>
        <v>12738400</v>
      </c>
    </row>
    <row r="816" spans="1:15" ht="14.25" customHeight="1">
      <c r="A816" s="5" t="s">
        <v>448</v>
      </c>
      <c r="B816">
        <v>251</v>
      </c>
      <c r="C816">
        <v>95</v>
      </c>
      <c r="D816">
        <v>17791031</v>
      </c>
      <c r="E816" s="5" t="s">
        <v>2047</v>
      </c>
      <c r="F816" s="5" t="s">
        <v>1596</v>
      </c>
      <c r="G816" s="5" t="s">
        <v>2048</v>
      </c>
      <c r="H816">
        <v>109855</v>
      </c>
      <c r="I816">
        <v>888</v>
      </c>
      <c r="J816" s="5" t="s">
        <v>19</v>
      </c>
      <c r="K816" s="5" t="s">
        <v>20</v>
      </c>
      <c r="L816">
        <v>25000000</v>
      </c>
      <c r="M816">
        <v>2002</v>
      </c>
      <c r="N816">
        <v>7.3</v>
      </c>
      <c r="O816">
        <f>'CLEAN DATA'!$D816-'CLEAN DATA'!$L816</f>
        <v>-7208969</v>
      </c>
    </row>
    <row r="817" spans="1:15" ht="14.25" hidden="1" customHeight="1">
      <c r="A817" s="5" t="s">
        <v>1538</v>
      </c>
      <c r="B817">
        <v>99</v>
      </c>
      <c r="C817">
        <v>145</v>
      </c>
      <c r="D817">
        <v>13038660</v>
      </c>
      <c r="E817" s="5" t="s">
        <v>54</v>
      </c>
      <c r="F817" s="5" t="s">
        <v>1372</v>
      </c>
      <c r="G817" s="5" t="s">
        <v>2049</v>
      </c>
      <c r="H817">
        <v>16995</v>
      </c>
      <c r="I817">
        <v>163</v>
      </c>
      <c r="J817" s="5" t="s">
        <v>19</v>
      </c>
      <c r="K817" s="5" t="s">
        <v>20</v>
      </c>
      <c r="L817">
        <v>25000000</v>
      </c>
      <c r="M817">
        <v>1999</v>
      </c>
      <c r="N817">
        <v>7.3</v>
      </c>
      <c r="O817">
        <f>'CLEAN DATA'!$D817-'CLEAN DATA'!$L817</f>
        <v>-11961340</v>
      </c>
    </row>
    <row r="818" spans="1:15" ht="14.25" customHeight="1">
      <c r="A818" s="5" t="s">
        <v>334</v>
      </c>
      <c r="B818">
        <v>180</v>
      </c>
      <c r="C818">
        <v>99</v>
      </c>
      <c r="D818">
        <v>11100000</v>
      </c>
      <c r="E818" s="5" t="s">
        <v>2050</v>
      </c>
      <c r="F818" s="5" t="s">
        <v>2051</v>
      </c>
      <c r="G818" s="5" t="s">
        <v>2052</v>
      </c>
      <c r="H818">
        <v>92464</v>
      </c>
      <c r="I818">
        <v>331</v>
      </c>
      <c r="J818" s="5" t="s">
        <v>19</v>
      </c>
      <c r="K818" s="5" t="s">
        <v>20</v>
      </c>
      <c r="L818">
        <v>25000000</v>
      </c>
      <c r="M818">
        <v>1986</v>
      </c>
      <c r="N818">
        <v>7.3</v>
      </c>
      <c r="O818">
        <f>'CLEAN DATA'!$D818-'CLEAN DATA'!$L818</f>
        <v>-13900000</v>
      </c>
    </row>
    <row r="819" spans="1:15" ht="14.25" customHeight="1">
      <c r="A819" s="5" t="s">
        <v>1803</v>
      </c>
      <c r="B819">
        <v>355</v>
      </c>
      <c r="C819">
        <v>111</v>
      </c>
      <c r="D819">
        <v>56692</v>
      </c>
      <c r="E819" s="5" t="s">
        <v>479</v>
      </c>
      <c r="F819" s="5" t="s">
        <v>1078</v>
      </c>
      <c r="G819" s="5" t="s">
        <v>2053</v>
      </c>
      <c r="H819">
        <v>177401</v>
      </c>
      <c r="I819">
        <v>504</v>
      </c>
      <c r="J819" s="5" t="s">
        <v>19</v>
      </c>
      <c r="K819" s="5" t="s">
        <v>20</v>
      </c>
      <c r="L819">
        <v>25000000</v>
      </c>
      <c r="M819">
        <v>2009</v>
      </c>
      <c r="N819">
        <v>7.3</v>
      </c>
      <c r="O819">
        <f>'CLEAN DATA'!$D819-'CLEAN DATA'!$L819</f>
        <v>-24943308</v>
      </c>
    </row>
    <row r="820" spans="1:15" ht="14.25" customHeight="1">
      <c r="A820" s="5" t="s">
        <v>1146</v>
      </c>
      <c r="B820">
        <v>106</v>
      </c>
      <c r="C820">
        <v>119</v>
      </c>
      <c r="D820">
        <v>109713132</v>
      </c>
      <c r="E820" s="5" t="s">
        <v>149</v>
      </c>
      <c r="F820" s="5" t="s">
        <v>1146</v>
      </c>
      <c r="G820" s="5" t="s">
        <v>2054</v>
      </c>
      <c r="H820">
        <v>61621</v>
      </c>
      <c r="I820">
        <v>219</v>
      </c>
      <c r="J820" s="5" t="s">
        <v>19</v>
      </c>
      <c r="K820" s="5" t="s">
        <v>20</v>
      </c>
      <c r="L820">
        <v>25000000</v>
      </c>
      <c r="M820">
        <v>1986</v>
      </c>
      <c r="N820">
        <v>7.3</v>
      </c>
      <c r="O820">
        <f>'CLEAN DATA'!$D820-'CLEAN DATA'!$L820</f>
        <v>84713132</v>
      </c>
    </row>
    <row r="821" spans="1:15" ht="14.25" customHeight="1">
      <c r="A821" s="5" t="s">
        <v>730</v>
      </c>
      <c r="B821">
        <v>133</v>
      </c>
      <c r="C821">
        <v>127</v>
      </c>
      <c r="D821">
        <v>28871190</v>
      </c>
      <c r="E821" s="5" t="s">
        <v>326</v>
      </c>
      <c r="F821" s="5" t="s">
        <v>857</v>
      </c>
      <c r="G821" s="5" t="s">
        <v>2055</v>
      </c>
      <c r="H821">
        <v>125421</v>
      </c>
      <c r="I821">
        <v>385</v>
      </c>
      <c r="J821" s="5" t="s">
        <v>19</v>
      </c>
      <c r="K821" s="5" t="s">
        <v>20</v>
      </c>
      <c r="L821">
        <v>24000000</v>
      </c>
      <c r="M821">
        <v>1999</v>
      </c>
      <c r="N821">
        <v>7.3</v>
      </c>
      <c r="O821">
        <f>'CLEAN DATA'!$D821-'CLEAN DATA'!$L821</f>
        <v>4871190</v>
      </c>
    </row>
    <row r="822" spans="1:15" ht="14.25" customHeight="1">
      <c r="A822" s="5" t="s">
        <v>969</v>
      </c>
      <c r="B822">
        <v>180</v>
      </c>
      <c r="C822">
        <v>122</v>
      </c>
      <c r="D822">
        <v>54235441</v>
      </c>
      <c r="E822" s="5" t="s">
        <v>58</v>
      </c>
      <c r="F822" s="5" t="s">
        <v>2056</v>
      </c>
      <c r="G822" s="5" t="s">
        <v>2057</v>
      </c>
      <c r="H822">
        <v>52894</v>
      </c>
      <c r="I822">
        <v>185</v>
      </c>
      <c r="J822" s="5" t="s">
        <v>19</v>
      </c>
      <c r="K822" s="5" t="s">
        <v>20</v>
      </c>
      <c r="L822">
        <v>22000000</v>
      </c>
      <c r="M822">
        <v>2014</v>
      </c>
      <c r="N822">
        <v>7.3</v>
      </c>
      <c r="O822">
        <f>'CLEAN DATA'!$D822-'CLEAN DATA'!$L822</f>
        <v>32235441</v>
      </c>
    </row>
    <row r="823" spans="1:15" ht="14.25" hidden="1" customHeight="1">
      <c r="A823" s="5" t="s">
        <v>2058</v>
      </c>
      <c r="B823">
        <v>78</v>
      </c>
      <c r="C823">
        <v>120</v>
      </c>
      <c r="D823">
        <v>634277</v>
      </c>
      <c r="E823" s="5" t="s">
        <v>2059</v>
      </c>
      <c r="F823" s="5" t="s">
        <v>2060</v>
      </c>
      <c r="G823" s="5" t="s">
        <v>2061</v>
      </c>
      <c r="H823">
        <v>5166</v>
      </c>
      <c r="I823">
        <v>27</v>
      </c>
      <c r="J823" s="5" t="s">
        <v>192</v>
      </c>
      <c r="K823" s="5" t="s">
        <v>140</v>
      </c>
      <c r="L823">
        <v>16000000</v>
      </c>
      <c r="M823">
        <v>2007</v>
      </c>
      <c r="N823">
        <v>7.3</v>
      </c>
      <c r="O823">
        <f>'CLEAN DATA'!$D823-'CLEAN DATA'!$L823</f>
        <v>-15365723</v>
      </c>
    </row>
    <row r="824" spans="1:15" ht="14.25" customHeight="1">
      <c r="A824" s="5" t="s">
        <v>2062</v>
      </c>
      <c r="B824">
        <v>299</v>
      </c>
      <c r="C824">
        <v>119</v>
      </c>
      <c r="D824">
        <v>49024969</v>
      </c>
      <c r="E824" s="5" t="s">
        <v>94</v>
      </c>
      <c r="F824" s="5" t="s">
        <v>1690</v>
      </c>
      <c r="G824" s="5" t="s">
        <v>2063</v>
      </c>
      <c r="H824">
        <v>133367</v>
      </c>
      <c r="I824">
        <v>363</v>
      </c>
      <c r="J824" s="5" t="s">
        <v>19</v>
      </c>
      <c r="K824" s="5" t="s">
        <v>20</v>
      </c>
      <c r="L824">
        <v>25000000</v>
      </c>
      <c r="M824">
        <v>2007</v>
      </c>
      <c r="N824">
        <v>7.3</v>
      </c>
      <c r="O824">
        <f>'CLEAN DATA'!$D824-'CLEAN DATA'!$L824</f>
        <v>24024969</v>
      </c>
    </row>
    <row r="825" spans="1:15" ht="14.25" customHeight="1">
      <c r="A825" s="5" t="s">
        <v>962</v>
      </c>
      <c r="B825">
        <v>549</v>
      </c>
      <c r="C825">
        <v>115</v>
      </c>
      <c r="D825">
        <v>82624961</v>
      </c>
      <c r="E825" s="5" t="s">
        <v>58</v>
      </c>
      <c r="F825" s="5" t="s">
        <v>960</v>
      </c>
      <c r="G825" s="5" t="s">
        <v>2064</v>
      </c>
      <c r="H825">
        <v>205284</v>
      </c>
      <c r="I825">
        <v>439</v>
      </c>
      <c r="J825" s="5" t="s">
        <v>19</v>
      </c>
      <c r="K825" s="5" t="s">
        <v>20</v>
      </c>
      <c r="L825">
        <v>20000000</v>
      </c>
      <c r="M825">
        <v>2011</v>
      </c>
      <c r="N825">
        <v>7.3</v>
      </c>
      <c r="O825">
        <f>'CLEAN DATA'!$D825-'CLEAN DATA'!$L825</f>
        <v>62624961</v>
      </c>
    </row>
    <row r="826" spans="1:15" ht="14.25" customHeight="1">
      <c r="A826" s="5" t="s">
        <v>749</v>
      </c>
      <c r="B826">
        <v>222</v>
      </c>
      <c r="C826">
        <v>111</v>
      </c>
      <c r="D826">
        <v>30028592</v>
      </c>
      <c r="E826" s="5" t="s">
        <v>1765</v>
      </c>
      <c r="F826" s="5" t="s">
        <v>281</v>
      </c>
      <c r="G826" s="5" t="s">
        <v>2065</v>
      </c>
      <c r="H826">
        <v>152247</v>
      </c>
      <c r="I826">
        <v>189</v>
      </c>
      <c r="J826" s="5" t="s">
        <v>19</v>
      </c>
      <c r="K826" s="5" t="s">
        <v>155</v>
      </c>
      <c r="L826">
        <v>20000000</v>
      </c>
      <c r="M826">
        <v>2008</v>
      </c>
      <c r="N826">
        <v>7.3</v>
      </c>
      <c r="O826">
        <f>'CLEAN DATA'!$D826-'CLEAN DATA'!$L826</f>
        <v>10028592</v>
      </c>
    </row>
    <row r="827" spans="1:15" ht="14.25" customHeight="1">
      <c r="A827" s="5" t="s">
        <v>1301</v>
      </c>
      <c r="B827">
        <v>165</v>
      </c>
      <c r="C827">
        <v>108</v>
      </c>
      <c r="D827">
        <v>25753840</v>
      </c>
      <c r="E827" s="5" t="s">
        <v>2066</v>
      </c>
      <c r="F827" s="5" t="s">
        <v>38</v>
      </c>
      <c r="G827" s="5" t="s">
        <v>2067</v>
      </c>
      <c r="H827">
        <v>219091</v>
      </c>
      <c r="I827">
        <v>592</v>
      </c>
      <c r="J827" s="5" t="s">
        <v>19</v>
      </c>
      <c r="K827" s="5" t="s">
        <v>20</v>
      </c>
      <c r="L827">
        <v>19000000</v>
      </c>
      <c r="M827">
        <v>1996</v>
      </c>
      <c r="N827">
        <v>7.3</v>
      </c>
      <c r="O827">
        <f>'CLEAN DATA'!$D827-'CLEAN DATA'!$L827</f>
        <v>6753840</v>
      </c>
    </row>
    <row r="828" spans="1:15" ht="14.25" customHeight="1">
      <c r="A828" s="5" t="s">
        <v>2068</v>
      </c>
      <c r="B828">
        <v>99</v>
      </c>
      <c r="C828">
        <v>130</v>
      </c>
      <c r="D828">
        <v>114968774</v>
      </c>
      <c r="E828" s="5" t="s">
        <v>2069</v>
      </c>
      <c r="F828" s="5" t="s">
        <v>59</v>
      </c>
      <c r="G828" s="5" t="s">
        <v>2070</v>
      </c>
      <c r="H828">
        <v>153468</v>
      </c>
      <c r="I828">
        <v>204</v>
      </c>
      <c r="J828" s="5" t="s">
        <v>19</v>
      </c>
      <c r="K828" s="5" t="s">
        <v>20</v>
      </c>
      <c r="L828">
        <v>18000000</v>
      </c>
      <c r="M828">
        <v>1988</v>
      </c>
      <c r="N828">
        <v>7.3</v>
      </c>
      <c r="O828">
        <f>'CLEAN DATA'!$D828-'CLEAN DATA'!$L828</f>
        <v>96968774</v>
      </c>
    </row>
    <row r="829" spans="1:15" ht="14.25" customHeight="1">
      <c r="A829" s="5" t="s">
        <v>1218</v>
      </c>
      <c r="B829">
        <v>343</v>
      </c>
      <c r="C829">
        <v>82</v>
      </c>
      <c r="D829">
        <v>128505958</v>
      </c>
      <c r="E829" s="5" t="s">
        <v>674</v>
      </c>
      <c r="F829" s="5" t="s">
        <v>2071</v>
      </c>
      <c r="G829" s="5" t="s">
        <v>2072</v>
      </c>
      <c r="H829">
        <v>297014</v>
      </c>
      <c r="I829">
        <v>1198</v>
      </c>
      <c r="J829" s="5" t="s">
        <v>19</v>
      </c>
      <c r="K829" s="5" t="s">
        <v>20</v>
      </c>
      <c r="L829">
        <v>18000000</v>
      </c>
      <c r="M829">
        <v>2006</v>
      </c>
      <c r="N829">
        <v>7.3</v>
      </c>
      <c r="O829">
        <f>'CLEAN DATA'!$D829-'CLEAN DATA'!$L829</f>
        <v>110505958</v>
      </c>
    </row>
    <row r="830" spans="1:15" ht="14.25" customHeight="1">
      <c r="A830" s="5" t="s">
        <v>2073</v>
      </c>
      <c r="B830">
        <v>187</v>
      </c>
      <c r="C830">
        <v>131</v>
      </c>
      <c r="D830">
        <v>41300105</v>
      </c>
      <c r="E830" s="5" t="s">
        <v>230</v>
      </c>
      <c r="F830" s="5" t="s">
        <v>1622</v>
      </c>
      <c r="G830" s="5" t="s">
        <v>2074</v>
      </c>
      <c r="H830">
        <v>65201</v>
      </c>
      <c r="I830">
        <v>651</v>
      </c>
      <c r="J830" s="5" t="s">
        <v>19</v>
      </c>
      <c r="K830" s="5" t="s">
        <v>155</v>
      </c>
      <c r="L830">
        <v>19800000</v>
      </c>
      <c r="M830">
        <v>2001</v>
      </c>
      <c r="N830">
        <v>7.3</v>
      </c>
      <c r="O830">
        <f>'CLEAN DATA'!$D830-'CLEAN DATA'!$L830</f>
        <v>21500105</v>
      </c>
    </row>
    <row r="831" spans="1:15" ht="14.25" customHeight="1">
      <c r="A831" s="5" t="s">
        <v>499</v>
      </c>
      <c r="B831">
        <v>415</v>
      </c>
      <c r="C831">
        <v>98</v>
      </c>
      <c r="D831">
        <v>33404871</v>
      </c>
      <c r="E831" s="5" t="s">
        <v>54</v>
      </c>
      <c r="F831" s="5" t="s">
        <v>2075</v>
      </c>
      <c r="G831" s="5" t="s">
        <v>2076</v>
      </c>
      <c r="H831">
        <v>150082</v>
      </c>
      <c r="I831">
        <v>384</v>
      </c>
      <c r="J831" s="5" t="s">
        <v>19</v>
      </c>
      <c r="K831" s="5" t="s">
        <v>20</v>
      </c>
      <c r="L831">
        <v>18000000</v>
      </c>
      <c r="M831">
        <v>2013</v>
      </c>
      <c r="N831">
        <v>7.3</v>
      </c>
      <c r="O831">
        <f>'CLEAN DATA'!$D831-'CLEAN DATA'!$L831</f>
        <v>15404871</v>
      </c>
    </row>
    <row r="832" spans="1:15" ht="14.25" customHeight="1">
      <c r="A832" s="5" t="s">
        <v>2077</v>
      </c>
      <c r="B832">
        <v>160</v>
      </c>
      <c r="C832">
        <v>126</v>
      </c>
      <c r="D832">
        <v>5701643</v>
      </c>
      <c r="E832" s="5" t="s">
        <v>211</v>
      </c>
      <c r="F832" s="5" t="s">
        <v>2078</v>
      </c>
      <c r="G832" s="5" t="s">
        <v>2079</v>
      </c>
      <c r="H832">
        <v>37635</v>
      </c>
      <c r="I832">
        <v>165</v>
      </c>
      <c r="J832" s="5" t="s">
        <v>2080</v>
      </c>
      <c r="K832" s="5" t="s">
        <v>2081</v>
      </c>
      <c r="L832">
        <v>20000000</v>
      </c>
      <c r="M832">
        <v>2007</v>
      </c>
      <c r="N832">
        <v>7.3</v>
      </c>
      <c r="O832">
        <f>'CLEAN DATA'!$D832-'CLEAN DATA'!$L832</f>
        <v>-14298357</v>
      </c>
    </row>
    <row r="833" spans="1:15" ht="14.25" customHeight="1">
      <c r="A833" s="5" t="s">
        <v>279</v>
      </c>
      <c r="B833">
        <v>209</v>
      </c>
      <c r="C833">
        <v>114</v>
      </c>
      <c r="D833">
        <v>5694401</v>
      </c>
      <c r="E833" s="5" t="s">
        <v>1481</v>
      </c>
      <c r="F833" s="5" t="s">
        <v>115</v>
      </c>
      <c r="G833" s="5" t="s">
        <v>2082</v>
      </c>
      <c r="H833">
        <v>194489</v>
      </c>
      <c r="I833">
        <v>192</v>
      </c>
      <c r="J833" s="5" t="s">
        <v>19</v>
      </c>
      <c r="K833" s="5" t="s">
        <v>155</v>
      </c>
      <c r="L833">
        <v>18000000</v>
      </c>
      <c r="M833">
        <v>2008</v>
      </c>
      <c r="N833">
        <v>7.3</v>
      </c>
      <c r="O833">
        <f>'CLEAN DATA'!$D833-'CLEAN DATA'!$L833</f>
        <v>-12305599</v>
      </c>
    </row>
    <row r="834" spans="1:15" ht="14.25" customHeight="1">
      <c r="A834" s="5" t="s">
        <v>2083</v>
      </c>
      <c r="B834">
        <v>84</v>
      </c>
      <c r="C834">
        <v>113</v>
      </c>
      <c r="D834">
        <v>127175354</v>
      </c>
      <c r="E834" s="5" t="s">
        <v>674</v>
      </c>
      <c r="F834" s="5" t="s">
        <v>2084</v>
      </c>
      <c r="G834" s="5" t="s">
        <v>2085</v>
      </c>
      <c r="H834">
        <v>288451</v>
      </c>
      <c r="I834">
        <v>438</v>
      </c>
      <c r="J834" s="5" t="s">
        <v>19</v>
      </c>
      <c r="K834" s="5" t="s">
        <v>20</v>
      </c>
      <c r="L834">
        <v>16000000</v>
      </c>
      <c r="M834">
        <v>1994</v>
      </c>
      <c r="N834">
        <v>7.3</v>
      </c>
      <c r="O834">
        <f>'CLEAN DATA'!$D834-'CLEAN DATA'!$L834</f>
        <v>111175354</v>
      </c>
    </row>
    <row r="835" spans="1:15" ht="14.25" customHeight="1">
      <c r="A835" s="5" t="s">
        <v>2086</v>
      </c>
      <c r="B835">
        <v>216</v>
      </c>
      <c r="C835">
        <v>161</v>
      </c>
      <c r="D835">
        <v>336467</v>
      </c>
      <c r="E835" s="5" t="s">
        <v>2087</v>
      </c>
      <c r="F835" s="5" t="s">
        <v>2088</v>
      </c>
      <c r="G835" s="5" t="s">
        <v>2089</v>
      </c>
      <c r="H835">
        <v>45449</v>
      </c>
      <c r="I835">
        <v>192</v>
      </c>
      <c r="J835" s="5" t="s">
        <v>19</v>
      </c>
      <c r="K835" s="5" t="s">
        <v>140</v>
      </c>
      <c r="L835">
        <v>13000000</v>
      </c>
      <c r="M835">
        <v>2009</v>
      </c>
      <c r="N835">
        <v>7.3</v>
      </c>
      <c r="O835">
        <f>'CLEAN DATA'!$D835-'CLEAN DATA'!$L835</f>
        <v>-12663533</v>
      </c>
    </row>
    <row r="836" spans="1:15" ht="14.25" customHeight="1">
      <c r="A836" s="5" t="s">
        <v>1350</v>
      </c>
      <c r="B836">
        <v>94</v>
      </c>
      <c r="C836">
        <v>105</v>
      </c>
      <c r="D836">
        <v>234760500</v>
      </c>
      <c r="E836" s="5" t="s">
        <v>2090</v>
      </c>
      <c r="F836" s="5" t="s">
        <v>2091</v>
      </c>
      <c r="G836" s="5" t="s">
        <v>2092</v>
      </c>
      <c r="H836">
        <v>126464</v>
      </c>
      <c r="I836">
        <v>175</v>
      </c>
      <c r="J836" s="5" t="s">
        <v>19</v>
      </c>
      <c r="K836" s="5" t="s">
        <v>20</v>
      </c>
      <c r="L836">
        <v>14000000</v>
      </c>
      <c r="M836">
        <v>1984</v>
      </c>
      <c r="N836">
        <v>7.3</v>
      </c>
      <c r="O836">
        <f>'CLEAN DATA'!$D836-'CLEAN DATA'!$L836</f>
        <v>220760500</v>
      </c>
    </row>
    <row r="837" spans="1:15" ht="14.25" customHeight="1">
      <c r="A837" s="5" t="s">
        <v>1118</v>
      </c>
      <c r="B837">
        <v>280</v>
      </c>
      <c r="C837">
        <v>94</v>
      </c>
      <c r="D837">
        <v>56437947</v>
      </c>
      <c r="E837" s="5" t="s">
        <v>326</v>
      </c>
      <c r="F837" s="5" t="s">
        <v>2093</v>
      </c>
      <c r="G837" s="5" t="s">
        <v>2094</v>
      </c>
      <c r="H837">
        <v>85333</v>
      </c>
      <c r="I837">
        <v>421</v>
      </c>
      <c r="J837" s="5" t="s">
        <v>19</v>
      </c>
      <c r="K837" s="5" t="s">
        <v>155</v>
      </c>
      <c r="L837">
        <v>9800000</v>
      </c>
      <c r="M837">
        <v>2006</v>
      </c>
      <c r="N837">
        <v>7.3</v>
      </c>
      <c r="O837">
        <f>'CLEAN DATA'!$D837-'CLEAN DATA'!$L837</f>
        <v>46637947</v>
      </c>
    </row>
    <row r="838" spans="1:15" ht="14.25" customHeight="1">
      <c r="A838" s="5" t="s">
        <v>2095</v>
      </c>
      <c r="B838">
        <v>27</v>
      </c>
      <c r="C838">
        <v>115</v>
      </c>
      <c r="D838">
        <v>50003300</v>
      </c>
      <c r="E838" s="5" t="s">
        <v>2096</v>
      </c>
      <c r="F838" s="5" t="s">
        <v>26</v>
      </c>
      <c r="G838" s="5" t="s">
        <v>2097</v>
      </c>
      <c r="H838">
        <v>36624</v>
      </c>
      <c r="I838">
        <v>132</v>
      </c>
      <c r="J838" s="5" t="s">
        <v>19</v>
      </c>
      <c r="K838" s="5" t="s">
        <v>20</v>
      </c>
      <c r="L838">
        <v>15000000</v>
      </c>
      <c r="M838">
        <v>1994</v>
      </c>
      <c r="N838">
        <v>7.3</v>
      </c>
      <c r="O838">
        <f>'CLEAN DATA'!$D838-'CLEAN DATA'!$L838</f>
        <v>35003300</v>
      </c>
    </row>
    <row r="839" spans="1:15" ht="14.25" customHeight="1">
      <c r="A839" s="5" t="s">
        <v>1906</v>
      </c>
      <c r="B839">
        <v>417</v>
      </c>
      <c r="C839">
        <v>140</v>
      </c>
      <c r="D839">
        <v>21383298</v>
      </c>
      <c r="E839" s="5" t="s">
        <v>126</v>
      </c>
      <c r="F839" s="5" t="s">
        <v>726</v>
      </c>
      <c r="G839" s="5" t="s">
        <v>2098</v>
      </c>
      <c r="H839">
        <v>187170</v>
      </c>
      <c r="I839">
        <v>376</v>
      </c>
      <c r="J839" s="5" t="s">
        <v>19</v>
      </c>
      <c r="K839" s="5" t="s">
        <v>20</v>
      </c>
      <c r="L839">
        <v>15000000</v>
      </c>
      <c r="M839">
        <v>2012</v>
      </c>
      <c r="N839">
        <v>7.3</v>
      </c>
      <c r="O839">
        <f>'CLEAN DATA'!$D839-'CLEAN DATA'!$L839</f>
        <v>6383298</v>
      </c>
    </row>
    <row r="840" spans="1:15" ht="14.25" hidden="1" customHeight="1">
      <c r="A840" s="5" t="s">
        <v>2099</v>
      </c>
      <c r="B840">
        <v>69</v>
      </c>
      <c r="C840">
        <v>132</v>
      </c>
      <c r="D840">
        <v>274299</v>
      </c>
      <c r="E840" s="5" t="s">
        <v>2100</v>
      </c>
      <c r="F840" s="5" t="s">
        <v>170</v>
      </c>
      <c r="G840" s="5" t="s">
        <v>2101</v>
      </c>
      <c r="H840">
        <v>11077</v>
      </c>
      <c r="I840">
        <v>55</v>
      </c>
      <c r="J840" s="5" t="s">
        <v>19</v>
      </c>
      <c r="K840" s="5" t="s">
        <v>140</v>
      </c>
      <c r="L840">
        <v>103000000</v>
      </c>
      <c r="M840">
        <v>2002</v>
      </c>
      <c r="N840">
        <v>7.3</v>
      </c>
      <c r="O840">
        <f>'CLEAN DATA'!$D840-'CLEAN DATA'!$L840</f>
        <v>-102725701</v>
      </c>
    </row>
    <row r="841" spans="1:15" ht="14.25" customHeight="1">
      <c r="A841" s="5" t="s">
        <v>590</v>
      </c>
      <c r="B841">
        <v>62</v>
      </c>
      <c r="C841">
        <v>121</v>
      </c>
      <c r="D841">
        <v>123922370</v>
      </c>
      <c r="E841" s="5" t="s">
        <v>2102</v>
      </c>
      <c r="F841" s="5" t="s">
        <v>288</v>
      </c>
      <c r="G841" s="5" t="s">
        <v>2103</v>
      </c>
      <c r="H841">
        <v>98348</v>
      </c>
      <c r="I841">
        <v>131</v>
      </c>
      <c r="J841" s="5" t="s">
        <v>19</v>
      </c>
      <c r="K841" s="5" t="s">
        <v>20</v>
      </c>
      <c r="L841">
        <v>13000000</v>
      </c>
      <c r="M841">
        <v>1987</v>
      </c>
      <c r="N841">
        <v>7.3</v>
      </c>
      <c r="O841">
        <f>'CLEAN DATA'!$D841-'CLEAN DATA'!$L841</f>
        <v>110922370</v>
      </c>
    </row>
    <row r="842" spans="1:15" ht="14.25" customHeight="1">
      <c r="A842" s="5" t="s">
        <v>2104</v>
      </c>
      <c r="B842">
        <v>275</v>
      </c>
      <c r="C842">
        <v>102</v>
      </c>
      <c r="D842">
        <v>44134898</v>
      </c>
      <c r="E842" s="5" t="s">
        <v>58</v>
      </c>
      <c r="F842" s="5" t="s">
        <v>440</v>
      </c>
      <c r="G842" s="5" t="s">
        <v>2105</v>
      </c>
      <c r="H842">
        <v>72803</v>
      </c>
      <c r="I842">
        <v>171</v>
      </c>
      <c r="J842" s="5" t="s">
        <v>19</v>
      </c>
      <c r="K842" s="5" t="s">
        <v>20</v>
      </c>
      <c r="L842">
        <v>13000000</v>
      </c>
      <c r="M842">
        <v>2014</v>
      </c>
      <c r="N842">
        <v>7.3</v>
      </c>
      <c r="O842">
        <f>'CLEAN DATA'!$D842-'CLEAN DATA'!$L842</f>
        <v>31134898</v>
      </c>
    </row>
    <row r="843" spans="1:15" ht="14.25" customHeight="1">
      <c r="A843" s="5" t="s">
        <v>2106</v>
      </c>
      <c r="B843">
        <v>165</v>
      </c>
      <c r="C843">
        <v>120</v>
      </c>
      <c r="D843">
        <v>4857376</v>
      </c>
      <c r="E843" s="5" t="s">
        <v>603</v>
      </c>
      <c r="F843" s="5" t="s">
        <v>408</v>
      </c>
      <c r="G843" s="5" t="s">
        <v>2107</v>
      </c>
      <c r="H843">
        <v>63084</v>
      </c>
      <c r="I843">
        <v>123</v>
      </c>
      <c r="J843" s="5" t="s">
        <v>192</v>
      </c>
      <c r="K843" s="5" t="s">
        <v>140</v>
      </c>
      <c r="L843">
        <v>13000000</v>
      </c>
      <c r="M843">
        <v>2006</v>
      </c>
      <c r="N843">
        <v>7.3</v>
      </c>
      <c r="O843">
        <f>'CLEAN DATA'!$D843-'CLEAN DATA'!$L843</f>
        <v>-8142624</v>
      </c>
    </row>
    <row r="844" spans="1:15" ht="14.25" hidden="1" customHeight="1">
      <c r="A844" s="5" t="s">
        <v>2108</v>
      </c>
      <c r="B844">
        <v>61</v>
      </c>
      <c r="C844">
        <v>112</v>
      </c>
      <c r="D844">
        <v>3058380</v>
      </c>
      <c r="E844" s="5" t="s">
        <v>505</v>
      </c>
      <c r="F844" s="5" t="s">
        <v>2109</v>
      </c>
      <c r="G844" s="5" t="s">
        <v>2110</v>
      </c>
      <c r="H844">
        <v>4767</v>
      </c>
      <c r="I844">
        <v>69</v>
      </c>
      <c r="J844" s="5" t="s">
        <v>192</v>
      </c>
      <c r="K844" s="5" t="s">
        <v>140</v>
      </c>
      <c r="L844">
        <v>100000000</v>
      </c>
      <c r="M844">
        <v>2000</v>
      </c>
      <c r="N844">
        <v>7.3</v>
      </c>
      <c r="O844">
        <f>'CLEAN DATA'!$D844-'CLEAN DATA'!$L844</f>
        <v>-96941620</v>
      </c>
    </row>
    <row r="845" spans="1:15" ht="14.25" customHeight="1">
      <c r="A845" s="5" t="s">
        <v>728</v>
      </c>
      <c r="B845">
        <v>121</v>
      </c>
      <c r="C845">
        <v>117</v>
      </c>
      <c r="D845">
        <v>21078145</v>
      </c>
      <c r="E845" s="5" t="s">
        <v>326</v>
      </c>
      <c r="F845" s="5" t="s">
        <v>728</v>
      </c>
      <c r="G845" s="5" t="s">
        <v>2111</v>
      </c>
      <c r="H845">
        <v>26493</v>
      </c>
      <c r="I845">
        <v>159</v>
      </c>
      <c r="J845" s="5" t="s">
        <v>19</v>
      </c>
      <c r="K845" s="5" t="s">
        <v>20</v>
      </c>
      <c r="L845">
        <v>12500000</v>
      </c>
      <c r="M845">
        <v>2002</v>
      </c>
      <c r="N845">
        <v>7.3</v>
      </c>
      <c r="O845">
        <f>'CLEAN DATA'!$D845-'CLEAN DATA'!$L845</f>
        <v>8578145</v>
      </c>
    </row>
    <row r="846" spans="1:15" ht="14.25" customHeight="1">
      <c r="A846" s="5" t="s">
        <v>2112</v>
      </c>
      <c r="B846">
        <v>24</v>
      </c>
      <c r="C846">
        <v>69</v>
      </c>
      <c r="D846">
        <v>48092846</v>
      </c>
      <c r="E846" s="5" t="s">
        <v>2113</v>
      </c>
      <c r="F846" s="5" t="s">
        <v>2114</v>
      </c>
      <c r="G846" s="5" t="s">
        <v>2115</v>
      </c>
      <c r="H846">
        <v>61753</v>
      </c>
      <c r="I846">
        <v>133</v>
      </c>
      <c r="J846" s="5" t="s">
        <v>19</v>
      </c>
      <c r="K846" s="5" t="s">
        <v>20</v>
      </c>
      <c r="L846">
        <v>12500000</v>
      </c>
      <c r="M846">
        <v>1988</v>
      </c>
      <c r="N846">
        <v>7.3</v>
      </c>
      <c r="O846">
        <f>'CLEAN DATA'!$D846-'CLEAN DATA'!$L846</f>
        <v>35592846</v>
      </c>
    </row>
    <row r="847" spans="1:15" ht="14.25" hidden="1" customHeight="1">
      <c r="A847" s="5" t="s">
        <v>2116</v>
      </c>
      <c r="B847">
        <v>38</v>
      </c>
      <c r="C847">
        <v>100</v>
      </c>
      <c r="D847">
        <v>860002</v>
      </c>
      <c r="E847" s="5" t="s">
        <v>2013</v>
      </c>
      <c r="F847" s="5" t="s">
        <v>2117</v>
      </c>
      <c r="G847" s="5" t="s">
        <v>2118</v>
      </c>
      <c r="H847">
        <v>6454</v>
      </c>
      <c r="I847">
        <v>43</v>
      </c>
      <c r="J847" s="5" t="s">
        <v>19</v>
      </c>
      <c r="K847" s="5" t="s">
        <v>20</v>
      </c>
      <c r="L847">
        <v>12000000</v>
      </c>
      <c r="M847">
        <v>2005</v>
      </c>
      <c r="N847">
        <v>7.3</v>
      </c>
      <c r="O847">
        <f>'CLEAN DATA'!$D847-'CLEAN DATA'!$L847</f>
        <v>-11139998</v>
      </c>
    </row>
    <row r="848" spans="1:15" ht="14.25" hidden="1" customHeight="1">
      <c r="A848" s="5" t="s">
        <v>2119</v>
      </c>
      <c r="B848">
        <v>109</v>
      </c>
      <c r="C848">
        <v>110</v>
      </c>
      <c r="D848">
        <v>37766350</v>
      </c>
      <c r="E848" s="5" t="s">
        <v>54</v>
      </c>
      <c r="F848" s="5" t="s">
        <v>2120</v>
      </c>
      <c r="G848" s="5" t="s">
        <v>2121</v>
      </c>
      <c r="H848">
        <v>19440</v>
      </c>
      <c r="I848">
        <v>56</v>
      </c>
      <c r="J848" s="5" t="s">
        <v>19</v>
      </c>
      <c r="K848" s="5" t="s">
        <v>20</v>
      </c>
      <c r="L848">
        <v>11000000</v>
      </c>
      <c r="M848">
        <v>2008</v>
      </c>
      <c r="N848">
        <v>7.3</v>
      </c>
      <c r="O848">
        <f>'CLEAN DATA'!$D848-'CLEAN DATA'!$L848</f>
        <v>26766350</v>
      </c>
    </row>
    <row r="849" spans="1:15" ht="14.25" customHeight="1">
      <c r="A849" s="5" t="s">
        <v>2122</v>
      </c>
      <c r="B849">
        <v>161</v>
      </c>
      <c r="C849">
        <v>100</v>
      </c>
      <c r="D849">
        <v>13103828</v>
      </c>
      <c r="E849" s="5" t="s">
        <v>126</v>
      </c>
      <c r="F849" s="5" t="s">
        <v>90</v>
      </c>
      <c r="G849" s="5" t="s">
        <v>2123</v>
      </c>
      <c r="H849">
        <v>59982</v>
      </c>
      <c r="I849">
        <v>463</v>
      </c>
      <c r="J849" s="5" t="s">
        <v>19</v>
      </c>
      <c r="K849" s="5" t="s">
        <v>20</v>
      </c>
      <c r="L849">
        <v>11000000</v>
      </c>
      <c r="M849">
        <v>2001</v>
      </c>
      <c r="N849">
        <v>7.3</v>
      </c>
      <c r="O849">
        <f>'CLEAN DATA'!$D849-'CLEAN DATA'!$L849</f>
        <v>2103828</v>
      </c>
    </row>
    <row r="850" spans="1:15" ht="14.25" customHeight="1">
      <c r="A850" s="5" t="s">
        <v>2124</v>
      </c>
      <c r="B850">
        <v>203</v>
      </c>
      <c r="C850">
        <v>109</v>
      </c>
      <c r="D850">
        <v>33305037</v>
      </c>
      <c r="E850" s="5" t="s">
        <v>35</v>
      </c>
      <c r="F850" s="5" t="s">
        <v>423</v>
      </c>
      <c r="G850" s="5" t="s">
        <v>2125</v>
      </c>
      <c r="H850">
        <v>33856</v>
      </c>
      <c r="I850">
        <v>147</v>
      </c>
      <c r="J850" s="5" t="s">
        <v>19</v>
      </c>
      <c r="K850" s="5" t="s">
        <v>155</v>
      </c>
      <c r="L850">
        <v>11000000</v>
      </c>
      <c r="M850">
        <v>2015</v>
      </c>
      <c r="N850">
        <v>7.3</v>
      </c>
      <c r="O850">
        <f>'CLEAN DATA'!$D850-'CLEAN DATA'!$L850</f>
        <v>22305037</v>
      </c>
    </row>
    <row r="851" spans="1:15" ht="14.25" customHeight="1">
      <c r="A851" s="5" t="s">
        <v>2020</v>
      </c>
      <c r="B851">
        <v>323</v>
      </c>
      <c r="C851">
        <v>109</v>
      </c>
      <c r="D851">
        <v>47536959</v>
      </c>
      <c r="E851" s="5" t="s">
        <v>54</v>
      </c>
      <c r="F851" s="5" t="s">
        <v>2021</v>
      </c>
      <c r="G851" s="5" t="s">
        <v>2022</v>
      </c>
      <c r="H851">
        <v>86956</v>
      </c>
      <c r="I851">
        <v>275</v>
      </c>
      <c r="J851" s="5" t="s">
        <v>19</v>
      </c>
      <c r="K851" s="5" t="s">
        <v>20</v>
      </c>
      <c r="L851">
        <v>10000000</v>
      </c>
      <c r="M851">
        <v>2009</v>
      </c>
      <c r="N851">
        <v>7.3</v>
      </c>
      <c r="O851">
        <f>'CLEAN DATA'!$D851-'CLEAN DATA'!$L851</f>
        <v>37536959</v>
      </c>
    </row>
    <row r="852" spans="1:15" ht="14.25" customHeight="1">
      <c r="A852" s="5" t="s">
        <v>2126</v>
      </c>
      <c r="B852">
        <v>264</v>
      </c>
      <c r="C852">
        <v>124</v>
      </c>
      <c r="D852">
        <v>46377022</v>
      </c>
      <c r="E852" s="5" t="s">
        <v>58</v>
      </c>
      <c r="F852" s="5" t="s">
        <v>1690</v>
      </c>
      <c r="G852" s="5" t="s">
        <v>2127</v>
      </c>
      <c r="H852">
        <v>75306</v>
      </c>
      <c r="I852">
        <v>266</v>
      </c>
      <c r="J852" s="5" t="s">
        <v>19</v>
      </c>
      <c r="K852" s="5" t="s">
        <v>155</v>
      </c>
      <c r="L852">
        <v>10000000</v>
      </c>
      <c r="M852">
        <v>2011</v>
      </c>
      <c r="N852">
        <v>7.3</v>
      </c>
      <c r="O852">
        <f>'CLEAN DATA'!$D852-'CLEAN DATA'!$L852</f>
        <v>36377022</v>
      </c>
    </row>
    <row r="853" spans="1:15" ht="14.25" customHeight="1">
      <c r="A853" s="5" t="s">
        <v>2128</v>
      </c>
      <c r="B853">
        <v>198</v>
      </c>
      <c r="C853">
        <v>120</v>
      </c>
      <c r="D853">
        <v>5484375</v>
      </c>
      <c r="E853" s="5" t="s">
        <v>2129</v>
      </c>
      <c r="F853" s="5" t="s">
        <v>26</v>
      </c>
      <c r="G853" s="5" t="s">
        <v>2130</v>
      </c>
      <c r="H853">
        <v>84641</v>
      </c>
      <c r="I853">
        <v>205</v>
      </c>
      <c r="J853" s="5" t="s">
        <v>19</v>
      </c>
      <c r="K853" s="5" t="s">
        <v>20</v>
      </c>
      <c r="L853">
        <v>10000000</v>
      </c>
      <c r="M853">
        <v>2006</v>
      </c>
      <c r="N853">
        <v>7.3</v>
      </c>
      <c r="O853">
        <f>'CLEAN DATA'!$D853-'CLEAN DATA'!$L853</f>
        <v>-4515625</v>
      </c>
    </row>
    <row r="854" spans="1:15" ht="14.25" hidden="1" customHeight="1">
      <c r="A854" s="5" t="s">
        <v>2131</v>
      </c>
      <c r="B854">
        <v>44</v>
      </c>
      <c r="C854">
        <v>120</v>
      </c>
      <c r="D854">
        <v>1055654</v>
      </c>
      <c r="E854" s="5" t="s">
        <v>2132</v>
      </c>
      <c r="F854" s="5" t="s">
        <v>2133</v>
      </c>
      <c r="G854" s="5" t="s">
        <v>2134</v>
      </c>
      <c r="H854">
        <v>20426</v>
      </c>
      <c r="I854">
        <v>175</v>
      </c>
      <c r="J854" s="5" t="s">
        <v>19</v>
      </c>
      <c r="K854" s="5" t="s">
        <v>173</v>
      </c>
      <c r="L854">
        <v>10000000</v>
      </c>
      <c r="M854">
        <v>2006</v>
      </c>
      <c r="N854">
        <v>7.3</v>
      </c>
      <c r="O854">
        <f>'CLEAN DATA'!$D854-'CLEAN DATA'!$L854</f>
        <v>-8944346</v>
      </c>
    </row>
    <row r="855" spans="1:15" ht="14.25" customHeight="1">
      <c r="A855" s="5" t="s">
        <v>927</v>
      </c>
      <c r="B855">
        <v>246</v>
      </c>
      <c r="C855">
        <v>85</v>
      </c>
      <c r="D855">
        <v>488872</v>
      </c>
      <c r="E855" s="5" t="s">
        <v>2135</v>
      </c>
      <c r="F855" s="5" t="s">
        <v>2136</v>
      </c>
      <c r="G855" s="5" t="s">
        <v>2137</v>
      </c>
      <c r="H855">
        <v>56923</v>
      </c>
      <c r="I855">
        <v>243</v>
      </c>
      <c r="J855" s="5" t="s">
        <v>931</v>
      </c>
      <c r="K855" s="5" t="s">
        <v>932</v>
      </c>
      <c r="L855">
        <v>10000000</v>
      </c>
      <c r="M855">
        <v>2001</v>
      </c>
      <c r="N855">
        <v>7.3</v>
      </c>
      <c r="O855">
        <f>'CLEAN DATA'!$D855-'CLEAN DATA'!$L855</f>
        <v>-9511128</v>
      </c>
    </row>
    <row r="856" spans="1:15" ht="14.25" hidden="1" customHeight="1">
      <c r="A856" s="5" t="s">
        <v>2138</v>
      </c>
      <c r="B856">
        <v>73</v>
      </c>
      <c r="C856">
        <v>111</v>
      </c>
      <c r="D856">
        <v>228524</v>
      </c>
      <c r="E856" s="5" t="s">
        <v>58</v>
      </c>
      <c r="F856" s="5" t="s">
        <v>2139</v>
      </c>
      <c r="G856" s="5" t="s">
        <v>2140</v>
      </c>
      <c r="H856">
        <v>8708</v>
      </c>
      <c r="I856">
        <v>56</v>
      </c>
      <c r="J856" s="5" t="s">
        <v>19</v>
      </c>
      <c r="K856" s="5" t="s">
        <v>20</v>
      </c>
      <c r="L856">
        <v>4000000</v>
      </c>
      <c r="M856">
        <v>2004</v>
      </c>
      <c r="N856">
        <v>7.3</v>
      </c>
      <c r="O856">
        <f>'CLEAN DATA'!$D856-'CLEAN DATA'!$L856</f>
        <v>-3771476</v>
      </c>
    </row>
    <row r="857" spans="1:15" ht="14.25" customHeight="1">
      <c r="A857" s="5" t="s">
        <v>2141</v>
      </c>
      <c r="B857">
        <v>152</v>
      </c>
      <c r="C857">
        <v>135</v>
      </c>
      <c r="D857">
        <v>128486</v>
      </c>
      <c r="E857" s="5" t="s">
        <v>2142</v>
      </c>
      <c r="F857" s="5" t="s">
        <v>2143</v>
      </c>
      <c r="G857" s="5" t="s">
        <v>2144</v>
      </c>
      <c r="H857">
        <v>26156</v>
      </c>
      <c r="I857">
        <v>74</v>
      </c>
      <c r="J857" s="5" t="s">
        <v>226</v>
      </c>
      <c r="K857" s="5" t="s">
        <v>227</v>
      </c>
      <c r="L857">
        <v>10000000</v>
      </c>
      <c r="M857">
        <v>2008</v>
      </c>
      <c r="N857">
        <v>7.3</v>
      </c>
      <c r="O857">
        <f>'CLEAN DATA'!$D857-'CLEAN DATA'!$L857</f>
        <v>-9871514</v>
      </c>
    </row>
    <row r="858" spans="1:15" ht="14.25" hidden="1" customHeight="1">
      <c r="A858" s="5" t="s">
        <v>2145</v>
      </c>
      <c r="B858">
        <v>80</v>
      </c>
      <c r="C858">
        <v>45</v>
      </c>
      <c r="D858">
        <v>145109</v>
      </c>
      <c r="E858" s="5" t="s">
        <v>1395</v>
      </c>
      <c r="F858" s="5" t="s">
        <v>2146</v>
      </c>
      <c r="G858" s="5" t="s">
        <v>2147</v>
      </c>
      <c r="H858">
        <v>14247</v>
      </c>
      <c r="I858">
        <v>44</v>
      </c>
      <c r="J858" s="5" t="s">
        <v>297</v>
      </c>
      <c r="K858" s="5" t="s">
        <v>298</v>
      </c>
      <c r="L858">
        <v>45000000</v>
      </c>
      <c r="M858">
        <v>2008</v>
      </c>
      <c r="N858">
        <v>7.3</v>
      </c>
      <c r="O858">
        <f>'CLEAN DATA'!$D858-'CLEAN DATA'!$L858</f>
        <v>-44854891</v>
      </c>
    </row>
    <row r="859" spans="1:15" ht="14.25" customHeight="1">
      <c r="A859" s="5" t="s">
        <v>2148</v>
      </c>
      <c r="B859">
        <v>273</v>
      </c>
      <c r="C859">
        <v>112</v>
      </c>
      <c r="D859">
        <v>39462438</v>
      </c>
      <c r="E859" s="5" t="s">
        <v>818</v>
      </c>
      <c r="F859" s="5" t="s">
        <v>853</v>
      </c>
      <c r="G859" s="5" t="s">
        <v>2149</v>
      </c>
      <c r="H859">
        <v>67760</v>
      </c>
      <c r="I859">
        <v>226</v>
      </c>
      <c r="J859" s="5" t="s">
        <v>19</v>
      </c>
      <c r="K859" s="5" t="s">
        <v>20</v>
      </c>
      <c r="L859">
        <v>7000000</v>
      </c>
      <c r="M859">
        <v>2009</v>
      </c>
      <c r="N859">
        <v>7.3</v>
      </c>
      <c r="O859">
        <f>'CLEAN DATA'!$D859-'CLEAN DATA'!$L859</f>
        <v>32462438</v>
      </c>
    </row>
    <row r="860" spans="1:15" ht="14.25" customHeight="1">
      <c r="A860" s="5" t="s">
        <v>962</v>
      </c>
      <c r="B860">
        <v>175</v>
      </c>
      <c r="C860">
        <v>103</v>
      </c>
      <c r="D860">
        <v>14879556</v>
      </c>
      <c r="E860" s="5" t="s">
        <v>58</v>
      </c>
      <c r="F860" s="5" t="s">
        <v>130</v>
      </c>
      <c r="G860" s="5" t="s">
        <v>2150</v>
      </c>
      <c r="H860">
        <v>73640</v>
      </c>
      <c r="I860">
        <v>441</v>
      </c>
      <c r="J860" s="5" t="s">
        <v>19</v>
      </c>
      <c r="K860" s="5" t="s">
        <v>20</v>
      </c>
      <c r="L860">
        <v>8000000</v>
      </c>
      <c r="M860">
        <v>1999</v>
      </c>
      <c r="N860">
        <v>7.3</v>
      </c>
      <c r="O860">
        <f>'CLEAN DATA'!$D860-'CLEAN DATA'!$L860</f>
        <v>6879556</v>
      </c>
    </row>
    <row r="861" spans="1:15" ht="14.25" customHeight="1">
      <c r="A861" s="5" t="s">
        <v>2151</v>
      </c>
      <c r="B861">
        <v>328</v>
      </c>
      <c r="C861">
        <v>90</v>
      </c>
      <c r="D861">
        <v>3442820</v>
      </c>
      <c r="E861" s="5" t="s">
        <v>2152</v>
      </c>
      <c r="F861" s="5" t="s">
        <v>2018</v>
      </c>
      <c r="G861" s="5" t="s">
        <v>2153</v>
      </c>
      <c r="H861">
        <v>31489</v>
      </c>
      <c r="I861">
        <v>140</v>
      </c>
      <c r="J861" s="5" t="s">
        <v>19</v>
      </c>
      <c r="K861" s="5" t="s">
        <v>20</v>
      </c>
      <c r="L861">
        <v>8000000</v>
      </c>
      <c r="M861">
        <v>2015</v>
      </c>
      <c r="N861">
        <v>7.3</v>
      </c>
      <c r="O861">
        <f>'CLEAN DATA'!$D861-'CLEAN DATA'!$L861</f>
        <v>-4557180</v>
      </c>
    </row>
    <row r="862" spans="1:15" ht="14.25" hidden="1" customHeight="1">
      <c r="A862" s="5" t="s">
        <v>1161</v>
      </c>
      <c r="B862">
        <v>248</v>
      </c>
      <c r="C862">
        <v>129</v>
      </c>
      <c r="D862">
        <v>3205244</v>
      </c>
      <c r="E862" s="5" t="s">
        <v>58</v>
      </c>
      <c r="F862" s="5" t="s">
        <v>1299</v>
      </c>
      <c r="G862" s="5" t="s">
        <v>2154</v>
      </c>
      <c r="H862">
        <v>23629</v>
      </c>
      <c r="I862">
        <v>141</v>
      </c>
      <c r="J862" s="5" t="s">
        <v>19</v>
      </c>
      <c r="K862" s="5" t="s">
        <v>155</v>
      </c>
      <c r="L862">
        <v>10000000</v>
      </c>
      <c r="M862">
        <v>2010</v>
      </c>
      <c r="N862">
        <v>7.3</v>
      </c>
      <c r="O862">
        <f>'CLEAN DATA'!$D862-'CLEAN DATA'!$L862</f>
        <v>-6794756</v>
      </c>
    </row>
    <row r="863" spans="1:15" ht="14.25" customHeight="1">
      <c r="A863" s="5" t="s">
        <v>2155</v>
      </c>
      <c r="B863">
        <v>278</v>
      </c>
      <c r="C863">
        <v>100</v>
      </c>
      <c r="D863">
        <v>12574715</v>
      </c>
      <c r="E863" s="5" t="s">
        <v>54</v>
      </c>
      <c r="F863" s="5" t="s">
        <v>1936</v>
      </c>
      <c r="G863" s="5" t="s">
        <v>2156</v>
      </c>
      <c r="H863">
        <v>112138</v>
      </c>
      <c r="I863">
        <v>237</v>
      </c>
      <c r="J863" s="5" t="s">
        <v>19</v>
      </c>
      <c r="K863" s="5" t="s">
        <v>155</v>
      </c>
      <c r="L863">
        <v>4500000</v>
      </c>
      <c r="M863">
        <v>2009</v>
      </c>
      <c r="N863">
        <v>7.3</v>
      </c>
      <c r="O863">
        <f>'CLEAN DATA'!$D863-'CLEAN DATA'!$L863</f>
        <v>8074715</v>
      </c>
    </row>
    <row r="864" spans="1:15" ht="14.25" customHeight="1">
      <c r="A864" s="5" t="s">
        <v>1298</v>
      </c>
      <c r="B864">
        <v>490</v>
      </c>
      <c r="C864">
        <v>143</v>
      </c>
      <c r="D864">
        <v>144812796</v>
      </c>
      <c r="E864" s="5" t="s">
        <v>505</v>
      </c>
      <c r="F864" s="5" t="s">
        <v>48</v>
      </c>
      <c r="G864" s="5" t="s">
        <v>1934</v>
      </c>
      <c r="H864">
        <v>362933</v>
      </c>
      <c r="I864">
        <v>753</v>
      </c>
      <c r="J864" s="5" t="s">
        <v>19</v>
      </c>
      <c r="K864" s="5" t="s">
        <v>397</v>
      </c>
      <c r="L864">
        <v>105000000</v>
      </c>
      <c r="M864">
        <v>2013</v>
      </c>
      <c r="N864">
        <v>7.3</v>
      </c>
      <c r="O864">
        <f>'CLEAN DATA'!$D864-'CLEAN DATA'!$L864</f>
        <v>39812796</v>
      </c>
    </row>
    <row r="865" spans="1:15" ht="14.25" customHeight="1">
      <c r="A865" s="5" t="s">
        <v>2157</v>
      </c>
      <c r="B865">
        <v>180</v>
      </c>
      <c r="C865">
        <v>103</v>
      </c>
      <c r="D865">
        <v>17474107</v>
      </c>
      <c r="E865" s="5" t="s">
        <v>291</v>
      </c>
      <c r="F865" s="5" t="s">
        <v>2158</v>
      </c>
      <c r="G865" s="5" t="s">
        <v>2159</v>
      </c>
      <c r="H865">
        <v>56605</v>
      </c>
      <c r="I865">
        <v>89</v>
      </c>
      <c r="J865" s="5" t="s">
        <v>19</v>
      </c>
      <c r="K865" s="5" t="s">
        <v>20</v>
      </c>
      <c r="L865">
        <v>7000000</v>
      </c>
      <c r="M865">
        <v>2015</v>
      </c>
      <c r="N865">
        <v>7.3</v>
      </c>
      <c r="O865">
        <f>'CLEAN DATA'!$D865-'CLEAN DATA'!$L865</f>
        <v>10474107</v>
      </c>
    </row>
    <row r="866" spans="1:15" ht="14.25" customHeight="1">
      <c r="A866" s="5" t="s">
        <v>43</v>
      </c>
      <c r="B866">
        <v>38</v>
      </c>
      <c r="C866">
        <v>115</v>
      </c>
      <c r="D866">
        <v>41400000</v>
      </c>
      <c r="E866" s="5" t="s">
        <v>42</v>
      </c>
      <c r="F866" s="5" t="s">
        <v>43</v>
      </c>
      <c r="G866" s="5" t="s">
        <v>2160</v>
      </c>
      <c r="H866">
        <v>39451</v>
      </c>
      <c r="I866">
        <v>138</v>
      </c>
      <c r="J866" s="5" t="s">
        <v>19</v>
      </c>
      <c r="K866" s="5" t="s">
        <v>20</v>
      </c>
      <c r="L866">
        <v>6900000</v>
      </c>
      <c r="M866">
        <v>1985</v>
      </c>
      <c r="N866">
        <v>7.3</v>
      </c>
      <c r="O866">
        <f>'CLEAN DATA'!$D866-'CLEAN DATA'!$L866</f>
        <v>34500000</v>
      </c>
    </row>
    <row r="867" spans="1:15" ht="14.25" hidden="1" customHeight="1">
      <c r="A867" s="5" t="s">
        <v>2161</v>
      </c>
      <c r="B867">
        <v>63</v>
      </c>
      <c r="C867">
        <v>125</v>
      </c>
      <c r="D867">
        <v>927107</v>
      </c>
      <c r="E867" s="5" t="s">
        <v>2162</v>
      </c>
      <c r="F867" s="5" t="s">
        <v>2163</v>
      </c>
      <c r="G867" s="5" t="s">
        <v>2164</v>
      </c>
      <c r="H867">
        <v>5153</v>
      </c>
      <c r="I867">
        <v>51</v>
      </c>
      <c r="J867" s="5" t="s">
        <v>172</v>
      </c>
      <c r="K867" s="5" t="s">
        <v>173</v>
      </c>
      <c r="L867">
        <v>15000000</v>
      </c>
      <c r="M867">
        <v>1999</v>
      </c>
      <c r="N867">
        <v>7.3</v>
      </c>
      <c r="O867">
        <f>'CLEAN DATA'!$D867-'CLEAN DATA'!$L867</f>
        <v>-14072893</v>
      </c>
    </row>
    <row r="868" spans="1:15" ht="14.25" customHeight="1">
      <c r="A868" s="5" t="s">
        <v>693</v>
      </c>
      <c r="B868">
        <v>137</v>
      </c>
      <c r="C868">
        <v>102</v>
      </c>
      <c r="D868">
        <v>16842303</v>
      </c>
      <c r="E868" s="5" t="s">
        <v>280</v>
      </c>
      <c r="F868" s="5" t="s">
        <v>1463</v>
      </c>
      <c r="G868" s="5" t="s">
        <v>2165</v>
      </c>
      <c r="H868">
        <v>59474</v>
      </c>
      <c r="I868">
        <v>418</v>
      </c>
      <c r="J868" s="5" t="s">
        <v>19</v>
      </c>
      <c r="K868" s="5" t="s">
        <v>20</v>
      </c>
      <c r="L868">
        <v>6500000</v>
      </c>
      <c r="M868">
        <v>1999</v>
      </c>
      <c r="N868">
        <v>7.3</v>
      </c>
      <c r="O868">
        <f>'CLEAN DATA'!$D868-'CLEAN DATA'!$L868</f>
        <v>10342303</v>
      </c>
    </row>
    <row r="869" spans="1:15" ht="14.25" customHeight="1">
      <c r="A869" s="5" t="s">
        <v>451</v>
      </c>
      <c r="B869">
        <v>486</v>
      </c>
      <c r="C869">
        <v>101</v>
      </c>
      <c r="D869">
        <v>4000304</v>
      </c>
      <c r="E869" s="5" t="s">
        <v>54</v>
      </c>
      <c r="F869" s="5" t="s">
        <v>248</v>
      </c>
      <c r="G869" s="5" t="s">
        <v>2166</v>
      </c>
      <c r="H869">
        <v>145395</v>
      </c>
      <c r="I869">
        <v>375</v>
      </c>
      <c r="J869" s="5" t="s">
        <v>19</v>
      </c>
      <c r="K869" s="5" t="s">
        <v>155</v>
      </c>
      <c r="L869">
        <v>6500000</v>
      </c>
      <c r="M869">
        <v>2011</v>
      </c>
      <c r="N869">
        <v>7.3</v>
      </c>
      <c r="O869">
        <f>'CLEAN DATA'!$D869-'CLEAN DATA'!$L869</f>
        <v>-2499696</v>
      </c>
    </row>
    <row r="870" spans="1:15" ht="14.25" hidden="1" customHeight="1">
      <c r="A870" s="5" t="s">
        <v>2167</v>
      </c>
      <c r="B870">
        <v>28</v>
      </c>
      <c r="C870">
        <v>106</v>
      </c>
      <c r="D870">
        <v>64148</v>
      </c>
      <c r="E870" s="5" t="s">
        <v>54</v>
      </c>
      <c r="F870" s="5" t="s">
        <v>942</v>
      </c>
      <c r="G870" s="5" t="s">
        <v>2168</v>
      </c>
      <c r="H870">
        <v>2601</v>
      </c>
      <c r="I870">
        <v>35</v>
      </c>
      <c r="J870" s="5" t="s">
        <v>19</v>
      </c>
      <c r="K870" s="5" t="s">
        <v>155</v>
      </c>
      <c r="L870">
        <v>6500000</v>
      </c>
      <c r="M870">
        <v>2000</v>
      </c>
      <c r="N870">
        <v>7.3</v>
      </c>
      <c r="O870">
        <f>'CLEAN DATA'!$D870-'CLEAN DATA'!$L870</f>
        <v>-6435852</v>
      </c>
    </row>
    <row r="871" spans="1:15" ht="14.25" customHeight="1">
      <c r="A871" s="5" t="s">
        <v>2169</v>
      </c>
      <c r="B871">
        <v>261</v>
      </c>
      <c r="C871">
        <v>96</v>
      </c>
      <c r="D871">
        <v>5359774</v>
      </c>
      <c r="E871" s="5" t="s">
        <v>2170</v>
      </c>
      <c r="F871" s="5" t="s">
        <v>460</v>
      </c>
      <c r="G871" s="5" t="s">
        <v>2171</v>
      </c>
      <c r="H871">
        <v>64794</v>
      </c>
      <c r="I871">
        <v>131</v>
      </c>
      <c r="J871" s="5" t="s">
        <v>19</v>
      </c>
      <c r="K871" s="5" t="s">
        <v>278</v>
      </c>
      <c r="L871">
        <v>6000000</v>
      </c>
      <c r="M871">
        <v>2011</v>
      </c>
      <c r="N871">
        <v>7.3</v>
      </c>
      <c r="O871">
        <f>'CLEAN DATA'!$D871-'CLEAN DATA'!$L871</f>
        <v>-640226</v>
      </c>
    </row>
    <row r="872" spans="1:15" ht="14.25" customHeight="1">
      <c r="A872" s="5" t="s">
        <v>2172</v>
      </c>
      <c r="B872">
        <v>88</v>
      </c>
      <c r="C872">
        <v>111</v>
      </c>
      <c r="D872">
        <v>3895664</v>
      </c>
      <c r="E872" s="5" t="s">
        <v>58</v>
      </c>
      <c r="F872" s="5" t="s">
        <v>2060</v>
      </c>
      <c r="G872" s="5" t="s">
        <v>2173</v>
      </c>
      <c r="H872">
        <v>34383</v>
      </c>
      <c r="I872">
        <v>149</v>
      </c>
      <c r="J872" s="5" t="s">
        <v>192</v>
      </c>
      <c r="K872" s="5" t="s">
        <v>140</v>
      </c>
      <c r="L872">
        <v>5300000</v>
      </c>
      <c r="M872">
        <v>2002</v>
      </c>
      <c r="N872">
        <v>7.3</v>
      </c>
      <c r="O872">
        <f>'CLEAN DATA'!$D872-'CLEAN DATA'!$L872</f>
        <v>-1404336</v>
      </c>
    </row>
    <row r="873" spans="1:15" ht="14.25" customHeight="1">
      <c r="A873" s="5" t="s">
        <v>2174</v>
      </c>
      <c r="B873">
        <v>411</v>
      </c>
      <c r="C873">
        <v>104</v>
      </c>
      <c r="D873">
        <v>71897215</v>
      </c>
      <c r="E873" s="5" t="s">
        <v>2175</v>
      </c>
      <c r="F873" s="5" t="s">
        <v>393</v>
      </c>
      <c r="G873" s="5" t="s">
        <v>2176</v>
      </c>
      <c r="H873">
        <v>126893</v>
      </c>
      <c r="I873">
        <v>440</v>
      </c>
      <c r="J873" s="5" t="s">
        <v>19</v>
      </c>
      <c r="K873" s="5" t="s">
        <v>20</v>
      </c>
      <c r="L873">
        <v>15000000</v>
      </c>
      <c r="M873">
        <v>2016</v>
      </c>
      <c r="N873">
        <v>7.3</v>
      </c>
      <c r="O873">
        <f>'CLEAN DATA'!$D873-'CLEAN DATA'!$L873</f>
        <v>56897215</v>
      </c>
    </row>
    <row r="874" spans="1:15" ht="14.25" customHeight="1">
      <c r="A874" s="5" t="s">
        <v>2177</v>
      </c>
      <c r="B874">
        <v>185</v>
      </c>
      <c r="C874">
        <v>109</v>
      </c>
      <c r="D874">
        <v>34468224</v>
      </c>
      <c r="E874" s="5" t="s">
        <v>2002</v>
      </c>
      <c r="F874" s="5" t="s">
        <v>2178</v>
      </c>
      <c r="G874" s="5" t="s">
        <v>2179</v>
      </c>
      <c r="H874">
        <v>105568</v>
      </c>
      <c r="I874">
        <v>533</v>
      </c>
      <c r="J874" s="5" t="s">
        <v>19</v>
      </c>
      <c r="K874" s="5" t="s">
        <v>20</v>
      </c>
      <c r="L874">
        <v>4500000</v>
      </c>
      <c r="M874">
        <v>2003</v>
      </c>
      <c r="N874">
        <v>7.3</v>
      </c>
      <c r="O874">
        <f>'CLEAN DATA'!$D874-'CLEAN DATA'!$L874</f>
        <v>29968224</v>
      </c>
    </row>
    <row r="875" spans="1:15" ht="14.25" hidden="1" customHeight="1">
      <c r="A875" s="5" t="s">
        <v>2180</v>
      </c>
      <c r="B875">
        <v>31</v>
      </c>
      <c r="C875">
        <v>109</v>
      </c>
      <c r="D875">
        <v>14821531</v>
      </c>
      <c r="E875" s="5" t="s">
        <v>54</v>
      </c>
      <c r="F875" s="5" t="s">
        <v>2181</v>
      </c>
      <c r="G875" s="5" t="s">
        <v>2182</v>
      </c>
      <c r="H875">
        <v>6915</v>
      </c>
      <c r="I875">
        <v>209</v>
      </c>
      <c r="J875" s="5" t="s">
        <v>19</v>
      </c>
      <c r="K875" s="5" t="s">
        <v>20</v>
      </c>
      <c r="L875">
        <v>6000000</v>
      </c>
      <c r="M875">
        <v>1997</v>
      </c>
      <c r="N875">
        <v>7.3</v>
      </c>
      <c r="O875">
        <f>'CLEAN DATA'!$D875-'CLEAN DATA'!$L875</f>
        <v>8821531</v>
      </c>
    </row>
    <row r="876" spans="1:15" ht="14.25" hidden="1" customHeight="1">
      <c r="A876" s="5" t="s">
        <v>2183</v>
      </c>
      <c r="B876">
        <v>27</v>
      </c>
      <c r="C876">
        <v>90</v>
      </c>
      <c r="D876">
        <v>124720</v>
      </c>
      <c r="E876" s="5" t="s">
        <v>505</v>
      </c>
      <c r="F876" s="5" t="s">
        <v>1960</v>
      </c>
      <c r="G876" s="5" t="s">
        <v>2184</v>
      </c>
      <c r="H876">
        <v>1560</v>
      </c>
      <c r="I876">
        <v>15</v>
      </c>
      <c r="J876" s="5" t="s">
        <v>19</v>
      </c>
      <c r="K876" s="5" t="s">
        <v>20</v>
      </c>
      <c r="L876">
        <v>5000000</v>
      </c>
      <c r="M876">
        <v>2008</v>
      </c>
      <c r="N876">
        <v>7.3</v>
      </c>
      <c r="O876">
        <f>'CLEAN DATA'!$D876-'CLEAN DATA'!$L876</f>
        <v>-4875280</v>
      </c>
    </row>
    <row r="877" spans="1:15" ht="14.25" customHeight="1">
      <c r="A877" s="5" t="s">
        <v>2185</v>
      </c>
      <c r="B877">
        <v>115</v>
      </c>
      <c r="C877">
        <v>99</v>
      </c>
      <c r="D877">
        <v>274385</v>
      </c>
      <c r="E877" s="5" t="s">
        <v>58</v>
      </c>
      <c r="F877" s="5" t="s">
        <v>2186</v>
      </c>
      <c r="G877" s="5" t="s">
        <v>2187</v>
      </c>
      <c r="H877">
        <v>29203</v>
      </c>
      <c r="I877">
        <v>26</v>
      </c>
      <c r="J877" s="5" t="s">
        <v>172</v>
      </c>
      <c r="K877" s="5" t="s">
        <v>173</v>
      </c>
      <c r="L877">
        <v>4000000</v>
      </c>
      <c r="M877">
        <v>2009</v>
      </c>
      <c r="N877">
        <v>7.3</v>
      </c>
      <c r="O877">
        <f>'CLEAN DATA'!$D877-'CLEAN DATA'!$L877</f>
        <v>-3725615</v>
      </c>
    </row>
    <row r="878" spans="1:15" ht="14.25" hidden="1" customHeight="1">
      <c r="A878" s="5" t="s">
        <v>2188</v>
      </c>
      <c r="B878">
        <v>98</v>
      </c>
      <c r="C878">
        <v>110</v>
      </c>
      <c r="D878">
        <v>49413</v>
      </c>
      <c r="E878" s="5" t="s">
        <v>1481</v>
      </c>
      <c r="F878" s="5" t="s">
        <v>2189</v>
      </c>
      <c r="G878" s="5" t="s">
        <v>2190</v>
      </c>
      <c r="H878">
        <v>6919</v>
      </c>
      <c r="I878">
        <v>26</v>
      </c>
      <c r="J878" s="5" t="s">
        <v>931</v>
      </c>
      <c r="K878" s="5" t="s">
        <v>932</v>
      </c>
      <c r="L878">
        <v>35000000</v>
      </c>
      <c r="M878">
        <v>2006</v>
      </c>
      <c r="N878">
        <v>7.3</v>
      </c>
      <c r="O878">
        <f>'CLEAN DATA'!$D878-'CLEAN DATA'!$L878</f>
        <v>-34950587</v>
      </c>
    </row>
    <row r="879" spans="1:15" ht="14.25" customHeight="1">
      <c r="A879" s="5" t="s">
        <v>1307</v>
      </c>
      <c r="B879">
        <v>63</v>
      </c>
      <c r="C879">
        <v>112</v>
      </c>
      <c r="D879">
        <v>62549000</v>
      </c>
      <c r="E879" s="5" t="s">
        <v>1765</v>
      </c>
      <c r="F879" s="5" t="s">
        <v>1299</v>
      </c>
      <c r="G879" s="5" t="s">
        <v>2191</v>
      </c>
      <c r="H879">
        <v>41361</v>
      </c>
      <c r="I879">
        <v>148</v>
      </c>
      <c r="J879" s="5" t="s">
        <v>19</v>
      </c>
      <c r="K879" s="5" t="s">
        <v>155</v>
      </c>
      <c r="L879">
        <v>2300000</v>
      </c>
      <c r="M879">
        <v>1992</v>
      </c>
      <c r="N879">
        <v>7.3</v>
      </c>
      <c r="O879">
        <f>'CLEAN DATA'!$D879-'CLEAN DATA'!$L879</f>
        <v>60249000</v>
      </c>
    </row>
    <row r="880" spans="1:15" ht="14.25" customHeight="1">
      <c r="A880" s="5" t="s">
        <v>334</v>
      </c>
      <c r="B880">
        <v>172</v>
      </c>
      <c r="C880">
        <v>93</v>
      </c>
      <c r="D880">
        <v>13008928</v>
      </c>
      <c r="E880" s="5" t="s">
        <v>2192</v>
      </c>
      <c r="F880" s="5" t="s">
        <v>2193</v>
      </c>
      <c r="G880" s="5" t="s">
        <v>2194</v>
      </c>
      <c r="H880">
        <v>73501</v>
      </c>
      <c r="I880">
        <v>333</v>
      </c>
      <c r="J880" s="5" t="s">
        <v>19</v>
      </c>
      <c r="K880" s="5" t="s">
        <v>20</v>
      </c>
      <c r="L880">
        <v>4000000</v>
      </c>
      <c r="M880">
        <v>1988</v>
      </c>
      <c r="N880">
        <v>7.3</v>
      </c>
      <c r="O880">
        <f>'CLEAN DATA'!$D880-'CLEAN DATA'!$L880</f>
        <v>9008928</v>
      </c>
    </row>
    <row r="881" spans="1:15" ht="14.25" hidden="1" customHeight="1">
      <c r="A881" s="5" t="s">
        <v>490</v>
      </c>
      <c r="B881">
        <v>40</v>
      </c>
      <c r="C881">
        <v>110</v>
      </c>
      <c r="D881">
        <v>3468572</v>
      </c>
      <c r="E881" s="5" t="s">
        <v>54</v>
      </c>
      <c r="F881" s="5" t="s">
        <v>1328</v>
      </c>
      <c r="G881" s="5" t="s">
        <v>2195</v>
      </c>
      <c r="H881">
        <v>10073</v>
      </c>
      <c r="I881">
        <v>78</v>
      </c>
      <c r="J881" s="5" t="s">
        <v>19</v>
      </c>
      <c r="K881" s="5" t="s">
        <v>20</v>
      </c>
      <c r="L881">
        <v>4000000</v>
      </c>
      <c r="M881">
        <v>1988</v>
      </c>
      <c r="N881">
        <v>7.3</v>
      </c>
      <c r="O881">
        <f>'CLEAN DATA'!$D881-'CLEAN DATA'!$L881</f>
        <v>-531428</v>
      </c>
    </row>
    <row r="882" spans="1:15" ht="14.25" customHeight="1">
      <c r="A882" s="5" t="s">
        <v>734</v>
      </c>
      <c r="B882">
        <v>20</v>
      </c>
      <c r="C882">
        <v>97</v>
      </c>
      <c r="D882">
        <v>27900000</v>
      </c>
      <c r="E882" s="5" t="s">
        <v>58</v>
      </c>
      <c r="F882" s="5" t="s">
        <v>2196</v>
      </c>
      <c r="G882" s="5" t="s">
        <v>2197</v>
      </c>
      <c r="H882">
        <v>74626</v>
      </c>
      <c r="I882">
        <v>157</v>
      </c>
      <c r="J882" s="5" t="s">
        <v>19</v>
      </c>
      <c r="K882" s="5" t="s">
        <v>20</v>
      </c>
      <c r="L882">
        <v>3500000</v>
      </c>
      <c r="M882">
        <v>1995</v>
      </c>
      <c r="N882">
        <v>7.3</v>
      </c>
      <c r="O882">
        <f>'CLEAN DATA'!$D882-'CLEAN DATA'!$L882</f>
        <v>24400000</v>
      </c>
    </row>
    <row r="883" spans="1:15" ht="14.25" customHeight="1">
      <c r="A883" s="5" t="s">
        <v>2198</v>
      </c>
      <c r="B883">
        <v>152</v>
      </c>
      <c r="C883">
        <v>94</v>
      </c>
      <c r="D883">
        <v>2912363</v>
      </c>
      <c r="E883" s="5" t="s">
        <v>16</v>
      </c>
      <c r="F883" s="5" t="s">
        <v>2199</v>
      </c>
      <c r="G883" s="5" t="s">
        <v>2200</v>
      </c>
      <c r="H883">
        <v>25063</v>
      </c>
      <c r="I883">
        <v>177</v>
      </c>
      <c r="J883" s="5" t="s">
        <v>2201</v>
      </c>
      <c r="K883" s="5" t="s">
        <v>155</v>
      </c>
      <c r="L883">
        <v>3000000</v>
      </c>
      <c r="M883">
        <v>2005</v>
      </c>
      <c r="N883">
        <v>7.3</v>
      </c>
      <c r="O883">
        <f>'CLEAN DATA'!$D883-'CLEAN DATA'!$L883</f>
        <v>-87637</v>
      </c>
    </row>
    <row r="884" spans="1:15" ht="14.25" customHeight="1">
      <c r="A884" s="5" t="s">
        <v>2202</v>
      </c>
      <c r="B884">
        <v>663</v>
      </c>
      <c r="C884">
        <v>93</v>
      </c>
      <c r="D884">
        <v>12784397</v>
      </c>
      <c r="E884" s="5" t="s">
        <v>2087</v>
      </c>
      <c r="F884" s="5" t="s">
        <v>452</v>
      </c>
      <c r="G884" s="5" t="s">
        <v>2203</v>
      </c>
      <c r="H884">
        <v>70336</v>
      </c>
      <c r="I884">
        <v>269</v>
      </c>
      <c r="J884" s="5" t="s">
        <v>19</v>
      </c>
      <c r="K884" s="5" t="s">
        <v>20</v>
      </c>
      <c r="L884">
        <v>1800000</v>
      </c>
      <c r="M884">
        <v>2012</v>
      </c>
      <c r="N884">
        <v>7.3</v>
      </c>
      <c r="O884">
        <f>'CLEAN DATA'!$D884-'CLEAN DATA'!$L884</f>
        <v>10984397</v>
      </c>
    </row>
    <row r="885" spans="1:15" ht="14.25" hidden="1" customHeight="1">
      <c r="A885" s="5" t="s">
        <v>2204</v>
      </c>
      <c r="B885">
        <v>39</v>
      </c>
      <c r="C885">
        <v>109</v>
      </c>
      <c r="D885">
        <v>3050934</v>
      </c>
      <c r="E885" s="5" t="s">
        <v>165</v>
      </c>
      <c r="F885" s="5" t="s">
        <v>2205</v>
      </c>
      <c r="G885" s="5" t="s">
        <v>2206</v>
      </c>
      <c r="H885">
        <v>2794</v>
      </c>
      <c r="I885">
        <v>78</v>
      </c>
      <c r="J885" s="5" t="s">
        <v>19</v>
      </c>
      <c r="K885" s="5" t="s">
        <v>20</v>
      </c>
      <c r="L885">
        <v>1800000</v>
      </c>
      <c r="M885">
        <v>2000</v>
      </c>
      <c r="N885">
        <v>7.3</v>
      </c>
      <c r="O885">
        <f>'CLEAN DATA'!$D885-'CLEAN DATA'!$L885</f>
        <v>1250934</v>
      </c>
    </row>
    <row r="886" spans="1:15" ht="14.25" hidden="1" customHeight="1">
      <c r="A886" s="5" t="s">
        <v>2207</v>
      </c>
      <c r="B886">
        <v>51</v>
      </c>
      <c r="C886">
        <v>90</v>
      </c>
      <c r="D886">
        <v>155972</v>
      </c>
      <c r="E886" s="5" t="s">
        <v>603</v>
      </c>
      <c r="F886" s="5" t="s">
        <v>2208</v>
      </c>
      <c r="G886" s="5" t="s">
        <v>2209</v>
      </c>
      <c r="H886">
        <v>4702</v>
      </c>
      <c r="I886">
        <v>23</v>
      </c>
      <c r="J886" s="5" t="s">
        <v>682</v>
      </c>
      <c r="K886" s="5" t="s">
        <v>683</v>
      </c>
      <c r="L886">
        <v>1500000</v>
      </c>
      <c r="M886">
        <v>2006</v>
      </c>
      <c r="N886">
        <v>7.3</v>
      </c>
      <c r="O886">
        <f>'CLEAN DATA'!$D886-'CLEAN DATA'!$L886</f>
        <v>-1344028</v>
      </c>
    </row>
    <row r="887" spans="1:15" ht="14.25" customHeight="1">
      <c r="A887" s="5" t="s">
        <v>1683</v>
      </c>
      <c r="B887">
        <v>184</v>
      </c>
      <c r="C887">
        <v>110</v>
      </c>
      <c r="D887">
        <v>16067035</v>
      </c>
      <c r="E887" s="5" t="s">
        <v>545</v>
      </c>
      <c r="F887" s="5" t="s">
        <v>2210</v>
      </c>
      <c r="G887" s="5" t="s">
        <v>2211</v>
      </c>
      <c r="H887">
        <v>116642</v>
      </c>
      <c r="I887">
        <v>389</v>
      </c>
      <c r="J887" s="5" t="s">
        <v>19</v>
      </c>
      <c r="K887" s="5" t="s">
        <v>155</v>
      </c>
      <c r="L887">
        <v>1100000</v>
      </c>
      <c r="M887">
        <v>1962</v>
      </c>
      <c r="N887">
        <v>7.3</v>
      </c>
      <c r="O887">
        <f>'CLEAN DATA'!$D887-'CLEAN DATA'!$L887</f>
        <v>14967035</v>
      </c>
    </row>
    <row r="888" spans="1:15" ht="14.25" hidden="1" customHeight="1">
      <c r="A888" s="5" t="s">
        <v>2212</v>
      </c>
      <c r="B888">
        <v>40</v>
      </c>
      <c r="C888">
        <v>97</v>
      </c>
      <c r="D888">
        <v>144431</v>
      </c>
      <c r="E888" s="5" t="s">
        <v>234</v>
      </c>
      <c r="F888" s="5" t="s">
        <v>2213</v>
      </c>
      <c r="G888" s="5" t="s">
        <v>2214</v>
      </c>
      <c r="H888">
        <v>1290</v>
      </c>
      <c r="I888">
        <v>13</v>
      </c>
      <c r="J888" s="5" t="s">
        <v>19</v>
      </c>
      <c r="K888" s="5" t="s">
        <v>155</v>
      </c>
      <c r="L888">
        <v>1000000</v>
      </c>
      <c r="M888">
        <v>2006</v>
      </c>
      <c r="N888">
        <v>7.3</v>
      </c>
      <c r="O888">
        <f>'CLEAN DATA'!$D888-'CLEAN DATA'!$L888</f>
        <v>-855569</v>
      </c>
    </row>
    <row r="889" spans="1:15" ht="14.25" hidden="1" customHeight="1">
      <c r="A889" s="5" t="s">
        <v>2215</v>
      </c>
      <c r="B889">
        <v>73</v>
      </c>
      <c r="C889">
        <v>88</v>
      </c>
      <c r="D889">
        <v>442638</v>
      </c>
      <c r="E889" s="5" t="s">
        <v>2216</v>
      </c>
      <c r="F889" s="5" t="s">
        <v>2217</v>
      </c>
      <c r="G889" s="5" t="s">
        <v>2218</v>
      </c>
      <c r="H889">
        <v>5489</v>
      </c>
      <c r="I889">
        <v>23</v>
      </c>
      <c r="J889" s="5" t="s">
        <v>19</v>
      </c>
      <c r="K889" s="5" t="s">
        <v>20</v>
      </c>
      <c r="L889">
        <v>850000</v>
      </c>
      <c r="M889">
        <v>2007</v>
      </c>
      <c r="N889">
        <v>7.3</v>
      </c>
      <c r="O889">
        <f>'CLEAN DATA'!$D889-'CLEAN DATA'!$L889</f>
        <v>-407362</v>
      </c>
    </row>
    <row r="890" spans="1:15" ht="14.25" hidden="1" customHeight="1">
      <c r="A890" s="5" t="s">
        <v>2219</v>
      </c>
      <c r="B890">
        <v>54</v>
      </c>
      <c r="C890">
        <v>111</v>
      </c>
      <c r="D890">
        <v>985341</v>
      </c>
      <c r="E890" s="5" t="s">
        <v>54</v>
      </c>
      <c r="F890" s="5" t="s">
        <v>2220</v>
      </c>
      <c r="G890" s="5" t="s">
        <v>2221</v>
      </c>
      <c r="H890">
        <v>3479</v>
      </c>
      <c r="I890">
        <v>87</v>
      </c>
      <c r="J890" s="5" t="s">
        <v>19</v>
      </c>
      <c r="K890" s="5" t="s">
        <v>20</v>
      </c>
      <c r="L890">
        <v>500000</v>
      </c>
      <c r="M890">
        <v>1999</v>
      </c>
      <c r="N890">
        <v>7.3</v>
      </c>
      <c r="O890">
        <f>'CLEAN DATA'!$D890-'CLEAN DATA'!$L890</f>
        <v>485341</v>
      </c>
    </row>
    <row r="891" spans="1:15" ht="14.25" customHeight="1">
      <c r="A891" s="5" t="s">
        <v>2222</v>
      </c>
      <c r="B891">
        <v>126</v>
      </c>
      <c r="C891">
        <v>90</v>
      </c>
      <c r="D891">
        <v>603943</v>
      </c>
      <c r="E891" s="5" t="s">
        <v>16</v>
      </c>
      <c r="F891" s="5" t="s">
        <v>2223</v>
      </c>
      <c r="G891" s="5" t="s">
        <v>2224</v>
      </c>
      <c r="H891">
        <v>26407</v>
      </c>
      <c r="I891">
        <v>154</v>
      </c>
      <c r="J891" s="5" t="s">
        <v>19</v>
      </c>
      <c r="K891" s="5" t="s">
        <v>20</v>
      </c>
      <c r="L891">
        <v>500000</v>
      </c>
      <c r="M891">
        <v>2004</v>
      </c>
      <c r="N891">
        <v>7.3</v>
      </c>
      <c r="O891">
        <f>'CLEAN DATA'!$D891-'CLEAN DATA'!$L891</f>
        <v>103943</v>
      </c>
    </row>
    <row r="892" spans="1:15" ht="14.25" customHeight="1">
      <c r="A892" s="5" t="s">
        <v>1036</v>
      </c>
      <c r="B892">
        <v>147</v>
      </c>
      <c r="C892">
        <v>113</v>
      </c>
      <c r="D892">
        <v>12006514</v>
      </c>
      <c r="E892" s="5" t="s">
        <v>603</v>
      </c>
      <c r="F892" s="5" t="s">
        <v>403</v>
      </c>
      <c r="G892" s="5" t="s">
        <v>2225</v>
      </c>
      <c r="H892">
        <v>114070</v>
      </c>
      <c r="I892">
        <v>500</v>
      </c>
      <c r="J892" s="5" t="s">
        <v>19</v>
      </c>
      <c r="K892" s="5" t="s">
        <v>20</v>
      </c>
      <c r="L892">
        <v>250000</v>
      </c>
      <c r="M892">
        <v>1997</v>
      </c>
      <c r="N892">
        <v>7.3</v>
      </c>
      <c r="O892">
        <f>'CLEAN DATA'!$D892-'CLEAN DATA'!$L892</f>
        <v>11756514</v>
      </c>
    </row>
    <row r="893" spans="1:15" ht="14.25" customHeight="1">
      <c r="A893" s="5" t="s">
        <v>2226</v>
      </c>
      <c r="B893">
        <v>99</v>
      </c>
      <c r="C893">
        <v>90</v>
      </c>
      <c r="D893">
        <v>489220</v>
      </c>
      <c r="E893" s="5" t="s">
        <v>1552</v>
      </c>
      <c r="F893" s="5" t="s">
        <v>2227</v>
      </c>
      <c r="G893" s="5" t="s">
        <v>2228</v>
      </c>
      <c r="H893">
        <v>160511</v>
      </c>
      <c r="I893">
        <v>696</v>
      </c>
      <c r="J893" s="5" t="s">
        <v>19</v>
      </c>
      <c r="K893" s="5" t="s">
        <v>365</v>
      </c>
      <c r="L893">
        <v>365000</v>
      </c>
      <c r="M893">
        <v>1997</v>
      </c>
      <c r="N893">
        <v>7.3</v>
      </c>
      <c r="O893">
        <f>'CLEAN DATA'!$D893-'CLEAN DATA'!$L893</f>
        <v>124220</v>
      </c>
    </row>
    <row r="894" spans="1:15" ht="14.25" hidden="1" customHeight="1">
      <c r="A894" s="5" t="s">
        <v>2229</v>
      </c>
      <c r="B894">
        <v>18</v>
      </c>
      <c r="C894">
        <v>88</v>
      </c>
      <c r="D894">
        <v>110720</v>
      </c>
      <c r="E894" s="5" t="s">
        <v>674</v>
      </c>
      <c r="F894" s="5" t="s">
        <v>2230</v>
      </c>
      <c r="G894" s="5" t="s">
        <v>2231</v>
      </c>
      <c r="H894">
        <v>524</v>
      </c>
      <c r="I894">
        <v>22</v>
      </c>
      <c r="J894" s="5" t="s">
        <v>19</v>
      </c>
      <c r="K894" s="5" t="s">
        <v>20</v>
      </c>
      <c r="L894">
        <v>1200000</v>
      </c>
      <c r="M894">
        <v>1999</v>
      </c>
      <c r="N894">
        <v>7.3</v>
      </c>
      <c r="O894">
        <f>'CLEAN DATA'!$D894-'CLEAN DATA'!$L894</f>
        <v>-1089280</v>
      </c>
    </row>
    <row r="895" spans="1:15" ht="14.25" customHeight="1">
      <c r="A895" s="5" t="s">
        <v>2232</v>
      </c>
      <c r="B895">
        <v>193</v>
      </c>
      <c r="C895">
        <v>100</v>
      </c>
      <c r="D895">
        <v>11529368</v>
      </c>
      <c r="E895" s="5" t="s">
        <v>2233</v>
      </c>
      <c r="F895" s="5" t="s">
        <v>2234</v>
      </c>
      <c r="G895" s="5" t="s">
        <v>2235</v>
      </c>
      <c r="H895">
        <v>85028</v>
      </c>
      <c r="I895">
        <v>404</v>
      </c>
      <c r="J895" s="5" t="s">
        <v>19</v>
      </c>
      <c r="K895" s="5" t="s">
        <v>20</v>
      </c>
      <c r="L895">
        <v>65000</v>
      </c>
      <c r="M895">
        <v>2004</v>
      </c>
      <c r="N895">
        <v>7.3</v>
      </c>
      <c r="O895">
        <f>'CLEAN DATA'!$D895-'CLEAN DATA'!$L895</f>
        <v>11464368</v>
      </c>
    </row>
    <row r="896" spans="1:15" ht="14.25" hidden="1" customHeight="1">
      <c r="A896" s="5" t="s">
        <v>2236</v>
      </c>
      <c r="B896">
        <v>80</v>
      </c>
      <c r="C896">
        <v>97</v>
      </c>
      <c r="D896">
        <v>2856622</v>
      </c>
      <c r="E896" s="5" t="s">
        <v>58</v>
      </c>
      <c r="F896" s="5" t="s">
        <v>2237</v>
      </c>
      <c r="G896" s="5" t="s">
        <v>2238</v>
      </c>
      <c r="H896">
        <v>11550</v>
      </c>
      <c r="I896">
        <v>197</v>
      </c>
      <c r="J896" s="5" t="s">
        <v>19</v>
      </c>
      <c r="K896" s="5" t="s">
        <v>365</v>
      </c>
      <c r="L896">
        <v>25000</v>
      </c>
      <c r="M896">
        <v>1997</v>
      </c>
      <c r="N896">
        <v>7.3</v>
      </c>
      <c r="O896">
        <f>'CLEAN DATA'!$D896-'CLEAN DATA'!$L896</f>
        <v>2831622</v>
      </c>
    </row>
    <row r="897" spans="1:15" ht="14.25" customHeight="1">
      <c r="A897" s="5" t="s">
        <v>1042</v>
      </c>
      <c r="B897">
        <v>733</v>
      </c>
      <c r="C897">
        <v>143</v>
      </c>
      <c r="D897">
        <v>291021565</v>
      </c>
      <c r="E897" s="5" t="s">
        <v>62</v>
      </c>
      <c r="F897" s="5" t="s">
        <v>1058</v>
      </c>
      <c r="G897" s="5" t="s">
        <v>2239</v>
      </c>
      <c r="H897">
        <v>548573</v>
      </c>
      <c r="I897">
        <v>2536</v>
      </c>
      <c r="J897" s="5" t="s">
        <v>19</v>
      </c>
      <c r="K897" s="5" t="s">
        <v>20</v>
      </c>
      <c r="L897">
        <v>225000000</v>
      </c>
      <c r="M897">
        <v>2013</v>
      </c>
      <c r="N897">
        <v>7.2</v>
      </c>
      <c r="O897">
        <f>'CLEAN DATA'!$D897-'CLEAN DATA'!$L897</f>
        <v>66021565</v>
      </c>
    </row>
    <row r="898" spans="1:15" ht="14.25" customHeight="1">
      <c r="A898" s="5" t="s">
        <v>30</v>
      </c>
      <c r="B898">
        <v>446</v>
      </c>
      <c r="C898">
        <v>201</v>
      </c>
      <c r="D898">
        <v>218051260</v>
      </c>
      <c r="E898" s="5" t="s">
        <v>1403</v>
      </c>
      <c r="F898" s="5" t="s">
        <v>615</v>
      </c>
      <c r="G898" s="5" t="s">
        <v>2240</v>
      </c>
      <c r="H898">
        <v>316018</v>
      </c>
      <c r="I898">
        <v>2618</v>
      </c>
      <c r="J898" s="5" t="s">
        <v>19</v>
      </c>
      <c r="K898" s="5" t="s">
        <v>52</v>
      </c>
      <c r="L898">
        <v>207000000</v>
      </c>
      <c r="M898">
        <v>2005</v>
      </c>
      <c r="N898">
        <v>7.2</v>
      </c>
      <c r="O898">
        <f>'CLEAN DATA'!$D898-'CLEAN DATA'!$L898</f>
        <v>11051260</v>
      </c>
    </row>
    <row r="899" spans="1:15" ht="14.25" customHeight="1">
      <c r="A899" s="5" t="s">
        <v>934</v>
      </c>
      <c r="B899">
        <v>608</v>
      </c>
      <c r="C899">
        <v>195</v>
      </c>
      <c r="D899">
        <v>408992272</v>
      </c>
      <c r="E899" s="5" t="s">
        <v>205</v>
      </c>
      <c r="F899" s="5" t="s">
        <v>316</v>
      </c>
      <c r="G899" s="5" t="s">
        <v>2241</v>
      </c>
      <c r="H899">
        <v>557489</v>
      </c>
      <c r="I899">
        <v>1187</v>
      </c>
      <c r="J899" s="5" t="s">
        <v>19</v>
      </c>
      <c r="K899" s="5" t="s">
        <v>20</v>
      </c>
      <c r="L899">
        <v>200000000</v>
      </c>
      <c r="M899">
        <v>2013</v>
      </c>
      <c r="N899">
        <v>7.2</v>
      </c>
      <c r="O899">
        <f>'CLEAN DATA'!$D899-'CLEAN DATA'!$L899</f>
        <v>208992272</v>
      </c>
    </row>
    <row r="900" spans="1:15" ht="14.25" customHeight="1">
      <c r="A900" s="5" t="s">
        <v>867</v>
      </c>
      <c r="B900">
        <v>424</v>
      </c>
      <c r="C900">
        <v>140</v>
      </c>
      <c r="D900">
        <v>350034110</v>
      </c>
      <c r="E900" s="5" t="s">
        <v>1481</v>
      </c>
      <c r="F900" s="5" t="s">
        <v>281</v>
      </c>
      <c r="G900" s="5" t="s">
        <v>2242</v>
      </c>
      <c r="H900">
        <v>278232</v>
      </c>
      <c r="I900">
        <v>657</v>
      </c>
      <c r="J900" s="5" t="s">
        <v>19</v>
      </c>
      <c r="K900" s="5" t="s">
        <v>20</v>
      </c>
      <c r="L900">
        <v>190000000</v>
      </c>
      <c r="M900">
        <v>2015</v>
      </c>
      <c r="N900">
        <v>7.2</v>
      </c>
      <c r="O900">
        <f>'CLEAN DATA'!$D900-'CLEAN DATA'!$L900</f>
        <v>160034110</v>
      </c>
    </row>
    <row r="901" spans="1:15" ht="14.25" customHeight="1">
      <c r="A901" s="5" t="s">
        <v>2243</v>
      </c>
      <c r="B901">
        <v>488</v>
      </c>
      <c r="C901">
        <v>93</v>
      </c>
      <c r="D901">
        <v>237282182</v>
      </c>
      <c r="E901" s="5" t="s">
        <v>238</v>
      </c>
      <c r="F901" s="5" t="s">
        <v>375</v>
      </c>
      <c r="G901" s="5" t="s">
        <v>2244</v>
      </c>
      <c r="H901">
        <v>273556</v>
      </c>
      <c r="I901">
        <v>428</v>
      </c>
      <c r="J901" s="5" t="s">
        <v>19</v>
      </c>
      <c r="K901" s="5" t="s">
        <v>20</v>
      </c>
      <c r="L901">
        <v>185000000</v>
      </c>
      <c r="M901">
        <v>2012</v>
      </c>
      <c r="N901">
        <v>7.2</v>
      </c>
      <c r="O901">
        <f>'CLEAN DATA'!$D901-'CLEAN DATA'!$L901</f>
        <v>52282182</v>
      </c>
    </row>
    <row r="902" spans="1:15" ht="14.25" customHeight="1">
      <c r="A902" s="5" t="s">
        <v>1273</v>
      </c>
      <c r="B902">
        <v>323</v>
      </c>
      <c r="C902">
        <v>104</v>
      </c>
      <c r="D902">
        <v>256386216</v>
      </c>
      <c r="E902" s="5" t="s">
        <v>2245</v>
      </c>
      <c r="F902" s="5" t="s">
        <v>559</v>
      </c>
      <c r="G902" s="5" t="s">
        <v>2246</v>
      </c>
      <c r="H902">
        <v>530870</v>
      </c>
      <c r="I902">
        <v>1413</v>
      </c>
      <c r="J902" s="5" t="s">
        <v>19</v>
      </c>
      <c r="K902" s="5" t="s">
        <v>20</v>
      </c>
      <c r="L902">
        <v>150000000</v>
      </c>
      <c r="M902">
        <v>2007</v>
      </c>
      <c r="N902">
        <v>7.2</v>
      </c>
      <c r="O902">
        <f>'CLEAN DATA'!$D902-'CLEAN DATA'!$L902</f>
        <v>106386216</v>
      </c>
    </row>
    <row r="903" spans="1:15" ht="14.25" customHeight="1">
      <c r="A903" s="5" t="s">
        <v>66</v>
      </c>
      <c r="B903">
        <v>275</v>
      </c>
      <c r="C903">
        <v>138</v>
      </c>
      <c r="D903">
        <v>281492479</v>
      </c>
      <c r="E903" s="5" t="s">
        <v>67</v>
      </c>
      <c r="F903" s="5" t="s">
        <v>2247</v>
      </c>
      <c r="G903" s="5" t="s">
        <v>2248</v>
      </c>
      <c r="H903">
        <v>421818</v>
      </c>
      <c r="I903">
        <v>2789</v>
      </c>
      <c r="J903" s="5" t="s">
        <v>19</v>
      </c>
      <c r="K903" s="5" t="s">
        <v>20</v>
      </c>
      <c r="L903">
        <v>150000000</v>
      </c>
      <c r="M903">
        <v>2003</v>
      </c>
      <c r="N903">
        <v>7.2</v>
      </c>
      <c r="O903">
        <f>'CLEAN DATA'!$D903-'CLEAN DATA'!$L903</f>
        <v>131492479</v>
      </c>
    </row>
    <row r="904" spans="1:15" ht="14.25" customHeight="1">
      <c r="A904" s="5" t="s">
        <v>214</v>
      </c>
      <c r="B904">
        <v>220</v>
      </c>
      <c r="C904">
        <v>196</v>
      </c>
      <c r="D904">
        <v>133228348</v>
      </c>
      <c r="E904" s="5" t="s">
        <v>2249</v>
      </c>
      <c r="F904" s="5" t="s">
        <v>55</v>
      </c>
      <c r="G904" s="5" t="s">
        <v>2250</v>
      </c>
      <c r="H904">
        <v>381672</v>
      </c>
      <c r="I904">
        <v>1694</v>
      </c>
      <c r="J904" s="5" t="s">
        <v>19</v>
      </c>
      <c r="K904" s="5" t="s">
        <v>20</v>
      </c>
      <c r="L904">
        <v>175000000</v>
      </c>
      <c r="M904">
        <v>2004</v>
      </c>
      <c r="N904">
        <v>7.2</v>
      </c>
      <c r="O904">
        <f>'CLEAN DATA'!$D904-'CLEAN DATA'!$L904</f>
        <v>-41771652</v>
      </c>
    </row>
    <row r="905" spans="1:15" ht="14.25" customHeight="1">
      <c r="A905" s="5" t="s">
        <v>2251</v>
      </c>
      <c r="B905">
        <v>210</v>
      </c>
      <c r="C905">
        <v>95</v>
      </c>
      <c r="D905">
        <v>143523463</v>
      </c>
      <c r="E905" s="5" t="s">
        <v>1271</v>
      </c>
      <c r="F905" s="5" t="s">
        <v>166</v>
      </c>
      <c r="G905" s="5" t="s">
        <v>2252</v>
      </c>
      <c r="H905">
        <v>64322</v>
      </c>
      <c r="I905">
        <v>145</v>
      </c>
      <c r="J905" s="5" t="s">
        <v>19</v>
      </c>
      <c r="K905" s="5" t="s">
        <v>20</v>
      </c>
      <c r="L905">
        <v>145000000</v>
      </c>
      <c r="M905">
        <v>2016</v>
      </c>
      <c r="N905">
        <v>7.2</v>
      </c>
      <c r="O905">
        <f>'CLEAN DATA'!$D905-'CLEAN DATA'!$L905</f>
        <v>-1476537</v>
      </c>
    </row>
    <row r="906" spans="1:15" ht="14.25" customHeight="1">
      <c r="A906" s="5" t="s">
        <v>405</v>
      </c>
      <c r="B906">
        <v>362</v>
      </c>
      <c r="C906">
        <v>107</v>
      </c>
      <c r="D906">
        <v>123207194</v>
      </c>
      <c r="E906" s="5" t="s">
        <v>2253</v>
      </c>
      <c r="F906" s="5" t="s">
        <v>406</v>
      </c>
      <c r="G906" s="5" t="s">
        <v>2254</v>
      </c>
      <c r="H906">
        <v>183208</v>
      </c>
      <c r="I906">
        <v>337</v>
      </c>
      <c r="J906" s="5" t="s">
        <v>19</v>
      </c>
      <c r="K906" s="5" t="s">
        <v>20</v>
      </c>
      <c r="L906">
        <v>135000000</v>
      </c>
      <c r="M906">
        <v>2011</v>
      </c>
      <c r="N906">
        <v>7.2</v>
      </c>
      <c r="O906">
        <f>'CLEAN DATA'!$D906-'CLEAN DATA'!$L906</f>
        <v>-11792806</v>
      </c>
    </row>
    <row r="907" spans="1:15" ht="14.25" customHeight="1">
      <c r="A907" s="5" t="s">
        <v>2255</v>
      </c>
      <c r="B907">
        <v>354</v>
      </c>
      <c r="C907">
        <v>129</v>
      </c>
      <c r="D907">
        <v>134520804</v>
      </c>
      <c r="E907" s="5" t="s">
        <v>545</v>
      </c>
      <c r="F907" s="5" t="s">
        <v>39</v>
      </c>
      <c r="G907" s="5" t="s">
        <v>2256</v>
      </c>
      <c r="H907">
        <v>336235</v>
      </c>
      <c r="I907">
        <v>782</v>
      </c>
      <c r="J907" s="5" t="s">
        <v>19</v>
      </c>
      <c r="K907" s="5" t="s">
        <v>20</v>
      </c>
      <c r="L907">
        <v>110000000</v>
      </c>
      <c r="M907">
        <v>2007</v>
      </c>
      <c r="N907">
        <v>7.2</v>
      </c>
      <c r="O907">
        <f>'CLEAN DATA'!$D907-'CLEAN DATA'!$L907</f>
        <v>24520804</v>
      </c>
    </row>
    <row r="908" spans="1:15" ht="14.25" customHeight="1">
      <c r="A908" s="5" t="s">
        <v>117</v>
      </c>
      <c r="B908">
        <v>239</v>
      </c>
      <c r="C908">
        <v>194</v>
      </c>
      <c r="D908">
        <v>47396698</v>
      </c>
      <c r="E908" s="5" t="s">
        <v>1721</v>
      </c>
      <c r="F908" s="5" t="s">
        <v>36</v>
      </c>
      <c r="G908" s="5" t="s">
        <v>2257</v>
      </c>
      <c r="H908">
        <v>217373</v>
      </c>
      <c r="I908">
        <v>942</v>
      </c>
      <c r="J908" s="5" t="s">
        <v>19</v>
      </c>
      <c r="K908" s="5" t="s">
        <v>20</v>
      </c>
      <c r="L908">
        <v>130000000</v>
      </c>
      <c r="M908">
        <v>2005</v>
      </c>
      <c r="N908">
        <v>7.2</v>
      </c>
      <c r="O908">
        <f>'CLEAN DATA'!$D908-'CLEAN DATA'!$L908</f>
        <v>-82603302</v>
      </c>
    </row>
    <row r="909" spans="1:15" ht="14.25" customHeight="1">
      <c r="A909" s="5" t="s">
        <v>121</v>
      </c>
      <c r="B909">
        <v>94</v>
      </c>
      <c r="C909">
        <v>141</v>
      </c>
      <c r="D909">
        <v>146282411</v>
      </c>
      <c r="E909" s="5" t="s">
        <v>2258</v>
      </c>
      <c r="F909" s="5" t="s">
        <v>759</v>
      </c>
      <c r="G909" s="5" t="s">
        <v>2259</v>
      </c>
      <c r="H909">
        <v>190439</v>
      </c>
      <c r="I909">
        <v>351</v>
      </c>
      <c r="J909" s="5" t="s">
        <v>19</v>
      </c>
      <c r="K909" s="5" t="s">
        <v>20</v>
      </c>
      <c r="L909">
        <v>115000000</v>
      </c>
      <c r="M909">
        <v>1994</v>
      </c>
      <c r="N909">
        <v>7.2</v>
      </c>
      <c r="O909">
        <f>'CLEAN DATA'!$D909-'CLEAN DATA'!$L909</f>
        <v>31282411</v>
      </c>
    </row>
    <row r="910" spans="1:15" ht="14.25" customHeight="1">
      <c r="A910" s="5" t="s">
        <v>913</v>
      </c>
      <c r="B910">
        <v>192</v>
      </c>
      <c r="C910">
        <v>129</v>
      </c>
      <c r="D910">
        <v>54700065</v>
      </c>
      <c r="E910" s="5" t="s">
        <v>2260</v>
      </c>
      <c r="F910" s="5" t="s">
        <v>2261</v>
      </c>
      <c r="G910" s="5" t="s">
        <v>2262</v>
      </c>
      <c r="H910">
        <v>221521</v>
      </c>
      <c r="I910">
        <v>1049</v>
      </c>
      <c r="J910" s="5" t="s">
        <v>19</v>
      </c>
      <c r="K910" s="5" t="s">
        <v>20</v>
      </c>
      <c r="L910">
        <v>105000000</v>
      </c>
      <c r="M910">
        <v>1997</v>
      </c>
      <c r="N910">
        <v>7.2</v>
      </c>
      <c r="O910">
        <f>'CLEAN DATA'!$D910-'CLEAN DATA'!$L910</f>
        <v>-50299935</v>
      </c>
    </row>
    <row r="911" spans="1:15" ht="14.25" customHeight="1">
      <c r="A911" s="5" t="s">
        <v>2263</v>
      </c>
      <c r="B911">
        <v>208</v>
      </c>
      <c r="C911">
        <v>88</v>
      </c>
      <c r="D911">
        <v>130174897</v>
      </c>
      <c r="E911" s="5" t="s">
        <v>241</v>
      </c>
      <c r="F911" s="5" t="s">
        <v>2264</v>
      </c>
      <c r="G911" s="5" t="s">
        <v>2265</v>
      </c>
      <c r="H911">
        <v>27918</v>
      </c>
      <c r="I911">
        <v>155</v>
      </c>
      <c r="J911" s="5" t="s">
        <v>19</v>
      </c>
      <c r="K911" s="5" t="s">
        <v>20</v>
      </c>
      <c r="L911">
        <v>99000000</v>
      </c>
      <c r="M911">
        <v>2015</v>
      </c>
      <c r="N911">
        <v>7.2</v>
      </c>
      <c r="O911">
        <f>'CLEAN DATA'!$D911-'CLEAN DATA'!$L911</f>
        <v>31174897</v>
      </c>
    </row>
    <row r="912" spans="1:15" ht="14.25" customHeight="1">
      <c r="A912" s="5" t="s">
        <v>318</v>
      </c>
      <c r="B912">
        <v>180</v>
      </c>
      <c r="C912">
        <v>85</v>
      </c>
      <c r="D912">
        <v>145771527</v>
      </c>
      <c r="E912" s="5" t="s">
        <v>2266</v>
      </c>
      <c r="F912" s="5" t="s">
        <v>2267</v>
      </c>
      <c r="G912" s="5" t="s">
        <v>2268</v>
      </c>
      <c r="H912">
        <v>117212</v>
      </c>
      <c r="I912">
        <v>367</v>
      </c>
      <c r="J912" s="5" t="s">
        <v>19</v>
      </c>
      <c r="K912" s="5" t="s">
        <v>20</v>
      </c>
      <c r="L912">
        <v>80000000</v>
      </c>
      <c r="M912">
        <v>2002</v>
      </c>
      <c r="N912">
        <v>7.2</v>
      </c>
      <c r="O912">
        <f>'CLEAN DATA'!$D912-'CLEAN DATA'!$L912</f>
        <v>65771527</v>
      </c>
    </row>
    <row r="913" spans="1:15" ht="14.25" customHeight="1">
      <c r="A913" s="5" t="s">
        <v>1769</v>
      </c>
      <c r="B913">
        <v>198</v>
      </c>
      <c r="C913">
        <v>154</v>
      </c>
      <c r="D913">
        <v>95632614</v>
      </c>
      <c r="E913" s="5" t="s">
        <v>2269</v>
      </c>
      <c r="F913" s="5" t="s">
        <v>359</v>
      </c>
      <c r="G913" s="5" t="s">
        <v>2270</v>
      </c>
      <c r="H913">
        <v>118483</v>
      </c>
      <c r="I913">
        <v>674</v>
      </c>
      <c r="J913" s="5" t="s">
        <v>19</v>
      </c>
      <c r="K913" s="5" t="s">
        <v>20</v>
      </c>
      <c r="L913">
        <v>79000000</v>
      </c>
      <c r="M913">
        <v>2003</v>
      </c>
      <c r="N913">
        <v>7.2</v>
      </c>
      <c r="O913">
        <f>'CLEAN DATA'!$D913-'CLEAN DATA'!$L913</f>
        <v>16632614</v>
      </c>
    </row>
    <row r="914" spans="1:15" ht="14.25" customHeight="1">
      <c r="A914" s="5" t="s">
        <v>2271</v>
      </c>
      <c r="B914">
        <v>210</v>
      </c>
      <c r="C914">
        <v>124</v>
      </c>
      <c r="D914">
        <v>92930005</v>
      </c>
      <c r="E914" s="5" t="s">
        <v>126</v>
      </c>
      <c r="F914" s="5" t="s">
        <v>359</v>
      </c>
      <c r="G914" s="5" t="s">
        <v>2272</v>
      </c>
      <c r="H914">
        <v>204063</v>
      </c>
      <c r="I914">
        <v>764</v>
      </c>
      <c r="J914" s="5" t="s">
        <v>19</v>
      </c>
      <c r="K914" s="5" t="s">
        <v>173</v>
      </c>
      <c r="L914">
        <v>78000000</v>
      </c>
      <c r="M914">
        <v>2002</v>
      </c>
      <c r="N914">
        <v>7.2</v>
      </c>
      <c r="O914">
        <f>'CLEAN DATA'!$D914-'CLEAN DATA'!$L914</f>
        <v>14930005</v>
      </c>
    </row>
    <row r="915" spans="1:15" ht="14.25" customHeight="1">
      <c r="A915" s="5" t="s">
        <v>430</v>
      </c>
      <c r="B915">
        <v>294</v>
      </c>
      <c r="C915">
        <v>106</v>
      </c>
      <c r="D915">
        <v>94999143</v>
      </c>
      <c r="E915" s="5" t="s">
        <v>134</v>
      </c>
      <c r="F915" s="5" t="s">
        <v>468</v>
      </c>
      <c r="G915" s="5" t="s">
        <v>2273</v>
      </c>
      <c r="H915">
        <v>245152</v>
      </c>
      <c r="I915">
        <v>1344</v>
      </c>
      <c r="J915" s="5" t="s">
        <v>19</v>
      </c>
      <c r="K915" s="5" t="s">
        <v>20</v>
      </c>
      <c r="L915">
        <v>75000000</v>
      </c>
      <c r="M915">
        <v>2000</v>
      </c>
      <c r="N915">
        <v>7.2</v>
      </c>
      <c r="O915">
        <f>'CLEAN DATA'!$D915-'CLEAN DATA'!$L915</f>
        <v>19999143</v>
      </c>
    </row>
    <row r="916" spans="1:15" ht="14.25" customHeight="1">
      <c r="A916" s="5" t="s">
        <v>716</v>
      </c>
      <c r="B916">
        <v>205</v>
      </c>
      <c r="C916">
        <v>93</v>
      </c>
      <c r="D916">
        <v>436471036</v>
      </c>
      <c r="E916" s="5" t="s">
        <v>1996</v>
      </c>
      <c r="F916" s="5" t="s">
        <v>2274</v>
      </c>
      <c r="G916" s="5" t="s">
        <v>2275</v>
      </c>
      <c r="H916">
        <v>314630</v>
      </c>
      <c r="I916">
        <v>483</v>
      </c>
      <c r="J916" s="5" t="s">
        <v>19</v>
      </c>
      <c r="K916" s="5" t="s">
        <v>20</v>
      </c>
      <c r="L916">
        <v>150000000</v>
      </c>
      <c r="M916">
        <v>2004</v>
      </c>
      <c r="N916">
        <v>7.2</v>
      </c>
      <c r="O916">
        <f>'CLEAN DATA'!$D916-'CLEAN DATA'!$L916</f>
        <v>286471036</v>
      </c>
    </row>
    <row r="917" spans="1:15" ht="14.25" customHeight="1">
      <c r="A917" s="5" t="s">
        <v>254</v>
      </c>
      <c r="B917">
        <v>256</v>
      </c>
      <c r="C917">
        <v>117</v>
      </c>
      <c r="D917">
        <v>244052771</v>
      </c>
      <c r="E917" s="5" t="s">
        <v>2276</v>
      </c>
      <c r="F917" s="5" t="s">
        <v>182</v>
      </c>
      <c r="G917" s="5" t="s">
        <v>2277</v>
      </c>
      <c r="H917">
        <v>263853</v>
      </c>
      <c r="I917">
        <v>584</v>
      </c>
      <c r="J917" s="5" t="s">
        <v>19</v>
      </c>
      <c r="K917" s="5" t="s">
        <v>20</v>
      </c>
      <c r="L917">
        <v>120000000</v>
      </c>
      <c r="M917">
        <v>2006</v>
      </c>
      <c r="N917">
        <v>7.2</v>
      </c>
      <c r="O917">
        <f>'CLEAN DATA'!$D917-'CLEAN DATA'!$L917</f>
        <v>124052771</v>
      </c>
    </row>
    <row r="918" spans="1:15" ht="14.25" customHeight="1">
      <c r="A918" s="5" t="s">
        <v>34</v>
      </c>
      <c r="B918">
        <v>388</v>
      </c>
      <c r="C918">
        <v>146</v>
      </c>
      <c r="D918">
        <v>79883359</v>
      </c>
      <c r="E918" s="5" t="s">
        <v>141</v>
      </c>
      <c r="F918" s="5" t="s">
        <v>2278</v>
      </c>
      <c r="G918" s="5" t="s">
        <v>2279</v>
      </c>
      <c r="H918">
        <v>116159</v>
      </c>
      <c r="I918">
        <v>488</v>
      </c>
      <c r="J918" s="5" t="s">
        <v>19</v>
      </c>
      <c r="K918" s="5" t="s">
        <v>20</v>
      </c>
      <c r="L918">
        <v>66000000</v>
      </c>
      <c r="M918">
        <v>2011</v>
      </c>
      <c r="N918">
        <v>7.2</v>
      </c>
      <c r="O918">
        <f>'CLEAN DATA'!$D918-'CLEAN DATA'!$L918</f>
        <v>13883359</v>
      </c>
    </row>
    <row r="919" spans="1:15" ht="14.25" customHeight="1">
      <c r="A919" s="5" t="s">
        <v>473</v>
      </c>
      <c r="B919">
        <v>180</v>
      </c>
      <c r="C919">
        <v>141</v>
      </c>
      <c r="D919">
        <v>617840</v>
      </c>
      <c r="E919" s="5" t="s">
        <v>2280</v>
      </c>
      <c r="F919" s="5" t="s">
        <v>2281</v>
      </c>
      <c r="G919" s="5" t="s">
        <v>2282</v>
      </c>
      <c r="H919">
        <v>52496</v>
      </c>
      <c r="I919">
        <v>172</v>
      </c>
      <c r="J919" s="5" t="s">
        <v>19</v>
      </c>
      <c r="K919" s="5" t="s">
        <v>357</v>
      </c>
      <c r="L919">
        <v>70000000</v>
      </c>
      <c r="M919">
        <v>2009</v>
      </c>
      <c r="N919">
        <v>7.2</v>
      </c>
      <c r="O919">
        <f>'CLEAN DATA'!$D919-'CLEAN DATA'!$L919</f>
        <v>-69382160</v>
      </c>
    </row>
    <row r="920" spans="1:15" ht="14.25" customHeight="1">
      <c r="A920" s="5" t="s">
        <v>857</v>
      </c>
      <c r="B920">
        <v>322</v>
      </c>
      <c r="C920">
        <v>137</v>
      </c>
      <c r="D920">
        <v>115603980</v>
      </c>
      <c r="E920" s="5" t="s">
        <v>2283</v>
      </c>
      <c r="F920" s="5" t="s">
        <v>2284</v>
      </c>
      <c r="G920" s="5" t="s">
        <v>2285</v>
      </c>
      <c r="H920">
        <v>103589</v>
      </c>
      <c r="I920">
        <v>351</v>
      </c>
      <c r="J920" s="5" t="s">
        <v>19</v>
      </c>
      <c r="K920" s="5" t="s">
        <v>20</v>
      </c>
      <c r="L920">
        <v>65000000</v>
      </c>
      <c r="M920">
        <v>2014</v>
      </c>
      <c r="N920">
        <v>7.2</v>
      </c>
      <c r="O920">
        <f>'CLEAN DATA'!$D920-'CLEAN DATA'!$L920</f>
        <v>50603980</v>
      </c>
    </row>
    <row r="921" spans="1:15" ht="14.25" customHeight="1">
      <c r="A921" s="5" t="s">
        <v>544</v>
      </c>
      <c r="B921">
        <v>137</v>
      </c>
      <c r="C921">
        <v>130</v>
      </c>
      <c r="D921">
        <v>106635996</v>
      </c>
      <c r="E921" s="5" t="s">
        <v>545</v>
      </c>
      <c r="F921" s="5" t="s">
        <v>2286</v>
      </c>
      <c r="G921" s="5" t="s">
        <v>2287</v>
      </c>
      <c r="H921">
        <v>199025</v>
      </c>
      <c r="I921">
        <v>416</v>
      </c>
      <c r="J921" s="5" t="s">
        <v>19</v>
      </c>
      <c r="K921" s="5" t="s">
        <v>155</v>
      </c>
      <c r="L921">
        <v>58000000</v>
      </c>
      <c r="M921">
        <v>1995</v>
      </c>
      <c r="N921">
        <v>7.2</v>
      </c>
      <c r="O921">
        <f>'CLEAN DATA'!$D921-'CLEAN DATA'!$L921</f>
        <v>48635996</v>
      </c>
    </row>
    <row r="922" spans="1:15" ht="14.25" customHeight="1">
      <c r="A922" s="5" t="s">
        <v>1080</v>
      </c>
      <c r="B922">
        <v>198</v>
      </c>
      <c r="C922">
        <v>124</v>
      </c>
      <c r="D922">
        <v>46975183</v>
      </c>
      <c r="E922" s="5" t="s">
        <v>1341</v>
      </c>
      <c r="F922" s="5" t="s">
        <v>2288</v>
      </c>
      <c r="G922" s="5" t="s">
        <v>2289</v>
      </c>
      <c r="H922">
        <v>256213</v>
      </c>
      <c r="I922">
        <v>338</v>
      </c>
      <c r="J922" s="5" t="s">
        <v>19</v>
      </c>
      <c r="K922" s="5" t="s">
        <v>20</v>
      </c>
      <c r="L922">
        <v>61000000</v>
      </c>
      <c r="M922">
        <v>2007</v>
      </c>
      <c r="N922">
        <v>7.2</v>
      </c>
      <c r="O922">
        <f>'CLEAN DATA'!$D922-'CLEAN DATA'!$L922</f>
        <v>-14024817</v>
      </c>
    </row>
    <row r="923" spans="1:15" ht="14.25" customHeight="1">
      <c r="A923" s="5" t="s">
        <v>1080</v>
      </c>
      <c r="B923">
        <v>292</v>
      </c>
      <c r="C923">
        <v>132</v>
      </c>
      <c r="D923">
        <v>101530738</v>
      </c>
      <c r="E923" s="5" t="s">
        <v>1481</v>
      </c>
      <c r="F923" s="5" t="s">
        <v>728</v>
      </c>
      <c r="G923" s="5" t="s">
        <v>2290</v>
      </c>
      <c r="H923">
        <v>229574</v>
      </c>
      <c r="I923">
        <v>436</v>
      </c>
      <c r="J923" s="5" t="s">
        <v>19</v>
      </c>
      <c r="K923" s="5" t="s">
        <v>20</v>
      </c>
      <c r="L923">
        <v>55000000</v>
      </c>
      <c r="M923">
        <v>2014</v>
      </c>
      <c r="N923">
        <v>7.2</v>
      </c>
      <c r="O923">
        <f>'CLEAN DATA'!$D923-'CLEAN DATA'!$L923</f>
        <v>46530738</v>
      </c>
    </row>
    <row r="924" spans="1:15" ht="14.25" customHeight="1">
      <c r="A924" s="5" t="s">
        <v>2291</v>
      </c>
      <c r="B924">
        <v>224</v>
      </c>
      <c r="C924">
        <v>95</v>
      </c>
      <c r="D924">
        <v>76137505</v>
      </c>
      <c r="E924" s="5" t="s">
        <v>535</v>
      </c>
      <c r="F924" s="5" t="s">
        <v>1197</v>
      </c>
      <c r="G924" s="5" t="s">
        <v>2292</v>
      </c>
      <c r="H924">
        <v>49207</v>
      </c>
      <c r="I924">
        <v>174</v>
      </c>
      <c r="J924" s="5" t="s">
        <v>19</v>
      </c>
      <c r="K924" s="5" t="s">
        <v>155</v>
      </c>
      <c r="L924">
        <v>55000000</v>
      </c>
      <c r="M924">
        <v>2014</v>
      </c>
      <c r="N924">
        <v>7.2</v>
      </c>
      <c r="O924">
        <f>'CLEAN DATA'!$D924-'CLEAN DATA'!$L924</f>
        <v>21137505</v>
      </c>
    </row>
    <row r="925" spans="1:15" ht="14.25" customHeight="1">
      <c r="A925" s="5" t="s">
        <v>24</v>
      </c>
      <c r="B925">
        <v>185</v>
      </c>
      <c r="C925">
        <v>118</v>
      </c>
      <c r="D925">
        <v>67263182</v>
      </c>
      <c r="E925" s="5" t="s">
        <v>223</v>
      </c>
      <c r="F925" s="5" t="s">
        <v>22</v>
      </c>
      <c r="G925" s="5" t="s">
        <v>2293</v>
      </c>
      <c r="H925">
        <v>218771</v>
      </c>
      <c r="I925">
        <v>651</v>
      </c>
      <c r="J925" s="5" t="s">
        <v>19</v>
      </c>
      <c r="K925" s="5" t="s">
        <v>20</v>
      </c>
      <c r="L925">
        <v>46000000</v>
      </c>
      <c r="M925">
        <v>2002</v>
      </c>
      <c r="N925">
        <v>7.2</v>
      </c>
      <c r="O925">
        <f>'CLEAN DATA'!$D925-'CLEAN DATA'!$L925</f>
        <v>21263182</v>
      </c>
    </row>
    <row r="926" spans="1:15" ht="14.25" customHeight="1">
      <c r="A926" s="5" t="s">
        <v>2294</v>
      </c>
      <c r="B926">
        <v>127</v>
      </c>
      <c r="C926">
        <v>136</v>
      </c>
      <c r="D926">
        <v>67253092</v>
      </c>
      <c r="E926" s="5" t="s">
        <v>345</v>
      </c>
      <c r="F926" s="5" t="s">
        <v>1997</v>
      </c>
      <c r="G926" s="5" t="s">
        <v>2295</v>
      </c>
      <c r="H926">
        <v>92702</v>
      </c>
      <c r="I926">
        <v>209</v>
      </c>
      <c r="J926" s="5" t="s">
        <v>19</v>
      </c>
      <c r="K926" s="5" t="s">
        <v>20</v>
      </c>
      <c r="L926">
        <v>30000000</v>
      </c>
      <c r="M926">
        <v>2005</v>
      </c>
      <c r="N926">
        <v>7.2</v>
      </c>
      <c r="O926">
        <f>'CLEAN DATA'!$D926-'CLEAN DATA'!$L926</f>
        <v>37253092</v>
      </c>
    </row>
    <row r="927" spans="1:15" ht="14.25" customHeight="1">
      <c r="A927" s="5" t="s">
        <v>254</v>
      </c>
      <c r="B927">
        <v>117</v>
      </c>
      <c r="C927">
        <v>95</v>
      </c>
      <c r="D927">
        <v>162792677</v>
      </c>
      <c r="E927" s="5" t="s">
        <v>238</v>
      </c>
      <c r="F927" s="5" t="s">
        <v>108</v>
      </c>
      <c r="G927" s="5" t="s">
        <v>2296</v>
      </c>
      <c r="H927">
        <v>211226</v>
      </c>
      <c r="I927">
        <v>317</v>
      </c>
      <c r="J927" s="5" t="s">
        <v>19</v>
      </c>
      <c r="K927" s="5" t="s">
        <v>20</v>
      </c>
      <c r="L927">
        <v>120000000</v>
      </c>
      <c r="M927">
        <v>1998</v>
      </c>
      <c r="N927">
        <v>7.2</v>
      </c>
      <c r="O927">
        <f>'CLEAN DATA'!$D927-'CLEAN DATA'!$L927</f>
        <v>42792677</v>
      </c>
    </row>
    <row r="928" spans="1:15" ht="14.25" customHeight="1">
      <c r="A928" s="5" t="s">
        <v>136</v>
      </c>
      <c r="B928">
        <v>343</v>
      </c>
      <c r="C928">
        <v>128</v>
      </c>
      <c r="D928">
        <v>15523168</v>
      </c>
      <c r="E928" s="5" t="s">
        <v>156</v>
      </c>
      <c r="F928" s="5" t="s">
        <v>2297</v>
      </c>
      <c r="G928" s="5" t="s">
        <v>2298</v>
      </c>
      <c r="H928">
        <v>132423</v>
      </c>
      <c r="I928">
        <v>349</v>
      </c>
      <c r="J928" s="5" t="s">
        <v>19</v>
      </c>
      <c r="K928" s="5" t="s">
        <v>140</v>
      </c>
      <c r="L928">
        <v>45000000</v>
      </c>
      <c r="M928">
        <v>2010</v>
      </c>
      <c r="N928">
        <v>7.2</v>
      </c>
      <c r="O928">
        <f>'CLEAN DATA'!$D928-'CLEAN DATA'!$L928</f>
        <v>-29476832</v>
      </c>
    </row>
    <row r="929" spans="1:15" ht="14.25" customHeight="1">
      <c r="A929" s="5" t="s">
        <v>855</v>
      </c>
      <c r="B929">
        <v>375</v>
      </c>
      <c r="C929">
        <v>109</v>
      </c>
      <c r="D929">
        <v>138447667</v>
      </c>
      <c r="E929" s="5" t="s">
        <v>2090</v>
      </c>
      <c r="F929" s="5" t="s">
        <v>1997</v>
      </c>
      <c r="G929" s="5" t="s">
        <v>2299</v>
      </c>
      <c r="H929">
        <v>408302</v>
      </c>
      <c r="I929">
        <v>345</v>
      </c>
      <c r="J929" s="5" t="s">
        <v>19</v>
      </c>
      <c r="K929" s="5" t="s">
        <v>20</v>
      </c>
      <c r="L929">
        <v>42000000</v>
      </c>
      <c r="M929">
        <v>2012</v>
      </c>
      <c r="N929">
        <v>7.2</v>
      </c>
      <c r="O929">
        <f>'CLEAN DATA'!$D929-'CLEAN DATA'!$L929</f>
        <v>96447667</v>
      </c>
    </row>
    <row r="930" spans="1:15" ht="14.25" hidden="1" customHeight="1">
      <c r="A930" s="5" t="s">
        <v>188</v>
      </c>
      <c r="B930">
        <v>213</v>
      </c>
      <c r="C930">
        <v>105</v>
      </c>
      <c r="D930">
        <v>1260917</v>
      </c>
      <c r="E930" s="5" t="s">
        <v>2090</v>
      </c>
      <c r="F930" s="5" t="s">
        <v>2300</v>
      </c>
      <c r="G930" s="5" t="s">
        <v>2301</v>
      </c>
      <c r="H930">
        <v>24657</v>
      </c>
      <c r="I930">
        <v>71</v>
      </c>
      <c r="J930" s="5" t="s">
        <v>192</v>
      </c>
      <c r="K930" s="5" t="s">
        <v>140</v>
      </c>
      <c r="L930">
        <v>27000000</v>
      </c>
      <c r="M930">
        <v>2009</v>
      </c>
      <c r="N930">
        <v>7.2</v>
      </c>
      <c r="O930">
        <f>'CLEAN DATA'!$D930-'CLEAN DATA'!$L930</f>
        <v>-25739083</v>
      </c>
    </row>
    <row r="931" spans="1:15" ht="14.25" customHeight="1">
      <c r="A931" s="5" t="s">
        <v>521</v>
      </c>
      <c r="B931">
        <v>81</v>
      </c>
      <c r="C931">
        <v>126</v>
      </c>
      <c r="D931">
        <v>90800000</v>
      </c>
      <c r="E931" s="5" t="s">
        <v>2302</v>
      </c>
      <c r="F931" s="5" t="s">
        <v>2303</v>
      </c>
      <c r="G931" s="5" t="s">
        <v>2304</v>
      </c>
      <c r="H931">
        <v>126907</v>
      </c>
      <c r="I931">
        <v>235</v>
      </c>
      <c r="J931" s="5" t="s">
        <v>19</v>
      </c>
      <c r="K931" s="5" t="s">
        <v>20</v>
      </c>
      <c r="L931">
        <v>8000000</v>
      </c>
      <c r="M931">
        <v>1984</v>
      </c>
      <c r="N931">
        <v>7.2</v>
      </c>
      <c r="O931">
        <f>'CLEAN DATA'!$D931-'CLEAN DATA'!$L931</f>
        <v>82800000</v>
      </c>
    </row>
    <row r="932" spans="1:15" ht="14.25" customHeight="1">
      <c r="A932" s="5" t="s">
        <v>2068</v>
      </c>
      <c r="B932">
        <v>41</v>
      </c>
      <c r="C932">
        <v>128</v>
      </c>
      <c r="D932">
        <v>107458785</v>
      </c>
      <c r="E932" s="5" t="s">
        <v>1442</v>
      </c>
      <c r="F932" s="5" t="s">
        <v>59</v>
      </c>
      <c r="G932" s="5" t="s">
        <v>2305</v>
      </c>
      <c r="H932">
        <v>71754</v>
      </c>
      <c r="I932">
        <v>166</v>
      </c>
      <c r="J932" s="5" t="s">
        <v>19</v>
      </c>
      <c r="K932" s="5" t="s">
        <v>20</v>
      </c>
      <c r="L932">
        <v>40000000</v>
      </c>
      <c r="M932">
        <v>1992</v>
      </c>
      <c r="N932">
        <v>7.2</v>
      </c>
      <c r="O932">
        <f>'CLEAN DATA'!$D932-'CLEAN DATA'!$L932</f>
        <v>67458785</v>
      </c>
    </row>
    <row r="933" spans="1:15" ht="14.25" customHeight="1">
      <c r="A933" s="5" t="s">
        <v>2306</v>
      </c>
      <c r="B933">
        <v>241</v>
      </c>
      <c r="C933">
        <v>121</v>
      </c>
      <c r="D933">
        <v>75274748</v>
      </c>
      <c r="E933" s="5" t="s">
        <v>58</v>
      </c>
      <c r="F933" s="5" t="s">
        <v>28</v>
      </c>
      <c r="G933" s="5" t="s">
        <v>2307</v>
      </c>
      <c r="H933">
        <v>130661</v>
      </c>
      <c r="I933">
        <v>304</v>
      </c>
      <c r="J933" s="5" t="s">
        <v>19</v>
      </c>
      <c r="K933" s="5" t="s">
        <v>20</v>
      </c>
      <c r="L933">
        <v>35000000</v>
      </c>
      <c r="M933">
        <v>2015</v>
      </c>
      <c r="N933">
        <v>7.2</v>
      </c>
      <c r="O933">
        <f>'CLEAN DATA'!$D933-'CLEAN DATA'!$L933</f>
        <v>40274748</v>
      </c>
    </row>
    <row r="934" spans="1:15" ht="14.25" customHeight="1">
      <c r="A934" s="5" t="s">
        <v>857</v>
      </c>
      <c r="B934">
        <v>322</v>
      </c>
      <c r="C934">
        <v>137</v>
      </c>
      <c r="D934">
        <v>115603980</v>
      </c>
      <c r="E934" s="5" t="s">
        <v>2283</v>
      </c>
      <c r="F934" s="5" t="s">
        <v>2284</v>
      </c>
      <c r="G934" s="5" t="s">
        <v>2285</v>
      </c>
      <c r="H934">
        <v>103589</v>
      </c>
      <c r="I934">
        <v>351</v>
      </c>
      <c r="J934" s="5" t="s">
        <v>19</v>
      </c>
      <c r="K934" s="5" t="s">
        <v>20</v>
      </c>
      <c r="L934">
        <v>65000000</v>
      </c>
      <c r="M934">
        <v>2014</v>
      </c>
      <c r="N934">
        <v>7.2</v>
      </c>
      <c r="O934">
        <f>'CLEAN DATA'!$D934-'CLEAN DATA'!$L934</f>
        <v>50603980</v>
      </c>
    </row>
    <row r="935" spans="1:15" ht="14.25" customHeight="1">
      <c r="A935" s="5" t="s">
        <v>34</v>
      </c>
      <c r="B935">
        <v>77</v>
      </c>
      <c r="C935">
        <v>155</v>
      </c>
      <c r="D935">
        <v>44175394</v>
      </c>
      <c r="E935" s="5" t="s">
        <v>2308</v>
      </c>
      <c r="F935" s="5" t="s">
        <v>98</v>
      </c>
      <c r="G935" s="5" t="s">
        <v>2309</v>
      </c>
      <c r="H935">
        <v>56509</v>
      </c>
      <c r="I935">
        <v>227</v>
      </c>
      <c r="J935" s="5" t="s">
        <v>19</v>
      </c>
      <c r="K935" s="5" t="s">
        <v>20</v>
      </c>
      <c r="L935">
        <v>36000000</v>
      </c>
      <c r="M935">
        <v>1997</v>
      </c>
      <c r="N935">
        <v>7.2</v>
      </c>
      <c r="O935">
        <f>'CLEAN DATA'!$D935-'CLEAN DATA'!$L935</f>
        <v>8175394</v>
      </c>
    </row>
    <row r="936" spans="1:15" ht="14.25" customHeight="1">
      <c r="A936" s="5" t="s">
        <v>490</v>
      </c>
      <c r="B936">
        <v>82</v>
      </c>
      <c r="C936">
        <v>140</v>
      </c>
      <c r="D936">
        <v>35183792</v>
      </c>
      <c r="E936" s="5" t="s">
        <v>2310</v>
      </c>
      <c r="F936" s="5" t="s">
        <v>1328</v>
      </c>
      <c r="G936" s="5" t="s">
        <v>2311</v>
      </c>
      <c r="H936">
        <v>68159</v>
      </c>
      <c r="I936">
        <v>209</v>
      </c>
      <c r="J936" s="5" t="s">
        <v>19</v>
      </c>
      <c r="K936" s="5" t="s">
        <v>20</v>
      </c>
      <c r="L936">
        <v>38000000</v>
      </c>
      <c r="M936">
        <v>1991</v>
      </c>
      <c r="N936">
        <v>7.2</v>
      </c>
      <c r="O936">
        <f>'CLEAN DATA'!$D936-'CLEAN DATA'!$L936</f>
        <v>-2816208</v>
      </c>
    </row>
    <row r="937" spans="1:15" ht="14.25" customHeight="1">
      <c r="A937" s="5" t="s">
        <v>2312</v>
      </c>
      <c r="B937">
        <v>157</v>
      </c>
      <c r="C937">
        <v>123</v>
      </c>
      <c r="D937">
        <v>33508922</v>
      </c>
      <c r="E937" s="5" t="s">
        <v>54</v>
      </c>
      <c r="F937" s="5" t="s">
        <v>108</v>
      </c>
      <c r="G937" s="5" t="s">
        <v>2313</v>
      </c>
      <c r="H937">
        <v>95860</v>
      </c>
      <c r="I937">
        <v>660</v>
      </c>
      <c r="J937" s="5" t="s">
        <v>19</v>
      </c>
      <c r="K937" s="5" t="s">
        <v>20</v>
      </c>
      <c r="L937">
        <v>40000000</v>
      </c>
      <c r="M937">
        <v>2000</v>
      </c>
      <c r="N937">
        <v>7.2</v>
      </c>
      <c r="O937">
        <f>'CLEAN DATA'!$D937-'CLEAN DATA'!$L937</f>
        <v>-6491078</v>
      </c>
    </row>
    <row r="938" spans="1:15" ht="14.25" hidden="1" customHeight="1">
      <c r="A938" s="5" t="s">
        <v>2314</v>
      </c>
      <c r="B938">
        <v>78</v>
      </c>
      <c r="C938">
        <v>105</v>
      </c>
      <c r="D938">
        <v>2126511</v>
      </c>
      <c r="E938" s="5" t="s">
        <v>2315</v>
      </c>
      <c r="F938" s="5" t="s">
        <v>2316</v>
      </c>
      <c r="G938" s="5" t="s">
        <v>2317</v>
      </c>
      <c r="H938">
        <v>21912</v>
      </c>
      <c r="I938">
        <v>45</v>
      </c>
      <c r="J938" s="5" t="s">
        <v>931</v>
      </c>
      <c r="K938" s="5" t="s">
        <v>932</v>
      </c>
      <c r="L938">
        <v>36000000</v>
      </c>
      <c r="M938">
        <v>2015</v>
      </c>
      <c r="N938">
        <v>7.2</v>
      </c>
      <c r="O938">
        <f>'CLEAN DATA'!$D938-'CLEAN DATA'!$L938</f>
        <v>-33873489</v>
      </c>
    </row>
    <row r="939" spans="1:15" ht="14.25" hidden="1" customHeight="1">
      <c r="A939" s="5" t="s">
        <v>2318</v>
      </c>
      <c r="B939">
        <v>160</v>
      </c>
      <c r="C939">
        <v>123</v>
      </c>
      <c r="D939">
        <v>59699513</v>
      </c>
      <c r="E939" s="5" t="s">
        <v>2319</v>
      </c>
      <c r="F939" s="5" t="s">
        <v>1337</v>
      </c>
      <c r="G939" s="5" t="s">
        <v>2320</v>
      </c>
      <c r="H939">
        <v>20827</v>
      </c>
      <c r="I939">
        <v>136</v>
      </c>
      <c r="J939" s="5" t="s">
        <v>19</v>
      </c>
      <c r="K939" s="5" t="s">
        <v>20</v>
      </c>
      <c r="L939">
        <v>35000000</v>
      </c>
      <c r="M939">
        <v>2010</v>
      </c>
      <c r="N939">
        <v>7.2</v>
      </c>
      <c r="O939">
        <f>'CLEAN DATA'!$D939-'CLEAN DATA'!$L939</f>
        <v>24699513</v>
      </c>
    </row>
    <row r="940" spans="1:15" ht="14.25" customHeight="1">
      <c r="A940" s="5" t="s">
        <v>70</v>
      </c>
      <c r="B940">
        <v>56</v>
      </c>
      <c r="C940">
        <v>139</v>
      </c>
      <c r="D940">
        <v>32000000</v>
      </c>
      <c r="E940" s="5" t="s">
        <v>505</v>
      </c>
      <c r="F940" s="5" t="s">
        <v>2321</v>
      </c>
      <c r="G940" s="5" t="s">
        <v>2322</v>
      </c>
      <c r="H940">
        <v>36267</v>
      </c>
      <c r="I940">
        <v>150</v>
      </c>
      <c r="J940" s="5" t="s">
        <v>19</v>
      </c>
      <c r="K940" s="5" t="s">
        <v>20</v>
      </c>
      <c r="L940">
        <v>30000000</v>
      </c>
      <c r="M940">
        <v>1993</v>
      </c>
      <c r="N940">
        <v>7.2</v>
      </c>
      <c r="O940">
        <f>'CLEAN DATA'!$D940-'CLEAN DATA'!$L940</f>
        <v>2000000</v>
      </c>
    </row>
    <row r="941" spans="1:15" ht="14.25" customHeight="1">
      <c r="A941" s="5" t="s">
        <v>2323</v>
      </c>
      <c r="B941">
        <v>98</v>
      </c>
      <c r="C941">
        <v>129</v>
      </c>
      <c r="D941">
        <v>48814909</v>
      </c>
      <c r="E941" s="5" t="s">
        <v>326</v>
      </c>
      <c r="F941" s="5" t="s">
        <v>28</v>
      </c>
      <c r="G941" s="5" t="s">
        <v>2324</v>
      </c>
      <c r="H941">
        <v>89424</v>
      </c>
      <c r="I941">
        <v>224</v>
      </c>
      <c r="J941" s="5" t="s">
        <v>19</v>
      </c>
      <c r="K941" s="5" t="s">
        <v>20</v>
      </c>
      <c r="L941">
        <v>32000000</v>
      </c>
      <c r="M941">
        <v>2000</v>
      </c>
      <c r="N941">
        <v>7.2</v>
      </c>
      <c r="O941">
        <f>'CLEAN DATA'!$D941-'CLEAN DATA'!$L941</f>
        <v>16814909</v>
      </c>
    </row>
    <row r="942" spans="1:15" ht="14.25" customHeight="1">
      <c r="A942" s="5" t="s">
        <v>1817</v>
      </c>
      <c r="B942">
        <v>66</v>
      </c>
      <c r="C942">
        <v>161</v>
      </c>
      <c r="D942">
        <v>87100000</v>
      </c>
      <c r="E942" s="5" t="s">
        <v>474</v>
      </c>
      <c r="F942" s="5" t="s">
        <v>1355</v>
      </c>
      <c r="G942" s="5" t="s">
        <v>2325</v>
      </c>
      <c r="H942">
        <v>52339</v>
      </c>
      <c r="I942">
        <v>200</v>
      </c>
      <c r="J942" s="5" t="s">
        <v>19</v>
      </c>
      <c r="K942" s="5" t="s">
        <v>20</v>
      </c>
      <c r="L942">
        <v>31000000</v>
      </c>
      <c r="M942">
        <v>1985</v>
      </c>
      <c r="N942">
        <v>7.2</v>
      </c>
      <c r="O942">
        <f>'CLEAN DATA'!$D942-'CLEAN DATA'!$L942</f>
        <v>56100000</v>
      </c>
    </row>
    <row r="943" spans="1:15" ht="14.25" customHeight="1">
      <c r="A943" s="5" t="s">
        <v>1966</v>
      </c>
      <c r="B943">
        <v>223</v>
      </c>
      <c r="C943">
        <v>113</v>
      </c>
      <c r="D943">
        <v>170684505</v>
      </c>
      <c r="E943" s="5" t="s">
        <v>2326</v>
      </c>
      <c r="F943" s="5" t="s">
        <v>2327</v>
      </c>
      <c r="G943" s="5" t="s">
        <v>2328</v>
      </c>
      <c r="H943">
        <v>172080</v>
      </c>
      <c r="I943">
        <v>1017</v>
      </c>
      <c r="J943" s="5" t="s">
        <v>19</v>
      </c>
      <c r="K943" s="5" t="s">
        <v>20</v>
      </c>
      <c r="L943">
        <v>45000000</v>
      </c>
      <c r="M943">
        <v>2002</v>
      </c>
      <c r="N943">
        <v>7.2</v>
      </c>
      <c r="O943">
        <f>'CLEAN DATA'!$D943-'CLEAN DATA'!$L943</f>
        <v>125684505</v>
      </c>
    </row>
    <row r="944" spans="1:15" ht="14.25" customHeight="1">
      <c r="A944" s="5" t="s">
        <v>2329</v>
      </c>
      <c r="B944">
        <v>114</v>
      </c>
      <c r="C944">
        <v>116</v>
      </c>
      <c r="D944">
        <v>121248145</v>
      </c>
      <c r="E944" s="5" t="s">
        <v>1990</v>
      </c>
      <c r="F944" s="5" t="s">
        <v>68</v>
      </c>
      <c r="G944" s="5" t="s">
        <v>2330</v>
      </c>
      <c r="H944">
        <v>260981</v>
      </c>
      <c r="I944">
        <v>373</v>
      </c>
      <c r="J944" s="5" t="s">
        <v>19</v>
      </c>
      <c r="K944" s="5" t="s">
        <v>20</v>
      </c>
      <c r="L944">
        <v>25000000</v>
      </c>
      <c r="M944">
        <v>1994</v>
      </c>
      <c r="N944">
        <v>7.2</v>
      </c>
      <c r="O944">
        <f>'CLEAN DATA'!$D944-'CLEAN DATA'!$L944</f>
        <v>96248145</v>
      </c>
    </row>
    <row r="945" spans="1:15" ht="14.25" customHeight="1">
      <c r="A945" s="5" t="s">
        <v>2020</v>
      </c>
      <c r="B945">
        <v>304</v>
      </c>
      <c r="C945">
        <v>132</v>
      </c>
      <c r="D945">
        <v>116631310</v>
      </c>
      <c r="E945" s="5" t="s">
        <v>326</v>
      </c>
      <c r="F945" s="5" t="s">
        <v>2331</v>
      </c>
      <c r="G945" s="5" t="s">
        <v>2332</v>
      </c>
      <c r="H945">
        <v>87665</v>
      </c>
      <c r="I945">
        <v>323</v>
      </c>
      <c r="J945" s="5" t="s">
        <v>19</v>
      </c>
      <c r="K945" s="5" t="s">
        <v>20</v>
      </c>
      <c r="L945">
        <v>30000000</v>
      </c>
      <c r="M945">
        <v>2013</v>
      </c>
      <c r="N945">
        <v>7.2</v>
      </c>
      <c r="O945">
        <f>'CLEAN DATA'!$D945-'CLEAN DATA'!$L945</f>
        <v>86631310</v>
      </c>
    </row>
    <row r="946" spans="1:15" ht="14.25" customHeight="1">
      <c r="A946" s="5" t="s">
        <v>962</v>
      </c>
      <c r="B946">
        <v>217</v>
      </c>
      <c r="C946">
        <v>125</v>
      </c>
      <c r="D946">
        <v>65010106</v>
      </c>
      <c r="E946" s="5" t="s">
        <v>58</v>
      </c>
      <c r="F946" s="5" t="s">
        <v>2333</v>
      </c>
      <c r="G946" s="5" t="s">
        <v>2334</v>
      </c>
      <c r="H946">
        <v>107557</v>
      </c>
      <c r="I946">
        <v>612</v>
      </c>
      <c r="J946" s="5" t="s">
        <v>19</v>
      </c>
      <c r="K946" s="5" t="s">
        <v>20</v>
      </c>
      <c r="L946">
        <v>30000000</v>
      </c>
      <c r="M946">
        <v>2002</v>
      </c>
      <c r="N946">
        <v>7.2</v>
      </c>
      <c r="O946">
        <f>'CLEAN DATA'!$D946-'CLEAN DATA'!$L946</f>
        <v>35010106</v>
      </c>
    </row>
    <row r="947" spans="1:15" ht="14.25" customHeight="1">
      <c r="A947" s="5" t="s">
        <v>2335</v>
      </c>
      <c r="B947">
        <v>253</v>
      </c>
      <c r="C947">
        <v>118</v>
      </c>
      <c r="D947">
        <v>62877175</v>
      </c>
      <c r="E947" s="5" t="s">
        <v>603</v>
      </c>
      <c r="F947" s="5" t="s">
        <v>2336</v>
      </c>
      <c r="G947" s="5" t="s">
        <v>2337</v>
      </c>
      <c r="H947">
        <v>217507</v>
      </c>
      <c r="I947">
        <v>325</v>
      </c>
      <c r="J947" s="5" t="s">
        <v>19</v>
      </c>
      <c r="K947" s="5" t="s">
        <v>20</v>
      </c>
      <c r="L947">
        <v>30000000</v>
      </c>
      <c r="M947">
        <v>2008</v>
      </c>
      <c r="N947">
        <v>7.2</v>
      </c>
      <c r="O947">
        <f>'CLEAN DATA'!$D947-'CLEAN DATA'!$L947</f>
        <v>32877175</v>
      </c>
    </row>
    <row r="948" spans="1:15" ht="14.25" customHeight="1">
      <c r="A948" s="5" t="s">
        <v>2338</v>
      </c>
      <c r="B948">
        <v>214</v>
      </c>
      <c r="C948">
        <v>112</v>
      </c>
      <c r="D948">
        <v>42478175</v>
      </c>
      <c r="E948" s="5" t="s">
        <v>834</v>
      </c>
      <c r="F948" s="5" t="s">
        <v>63</v>
      </c>
      <c r="G948" s="5" t="s">
        <v>2339</v>
      </c>
      <c r="H948">
        <v>93767</v>
      </c>
      <c r="I948">
        <v>209</v>
      </c>
      <c r="J948" s="5" t="s">
        <v>19</v>
      </c>
      <c r="K948" s="5" t="s">
        <v>20</v>
      </c>
      <c r="L948">
        <v>25000000</v>
      </c>
      <c r="M948">
        <v>2015</v>
      </c>
      <c r="N948">
        <v>7.2</v>
      </c>
      <c r="O948">
        <f>'CLEAN DATA'!$D948-'CLEAN DATA'!$L948</f>
        <v>17478175</v>
      </c>
    </row>
    <row r="949" spans="1:15" ht="14.25" customHeight="1">
      <c r="A949" s="5" t="s">
        <v>1145</v>
      </c>
      <c r="B949">
        <v>112</v>
      </c>
      <c r="C949">
        <v>110</v>
      </c>
      <c r="D949">
        <v>74888996</v>
      </c>
      <c r="E949" s="5" t="s">
        <v>47</v>
      </c>
      <c r="F949" s="5" t="s">
        <v>1146</v>
      </c>
      <c r="G949" s="5" t="s">
        <v>2340</v>
      </c>
      <c r="H949">
        <v>55513</v>
      </c>
      <c r="I949">
        <v>188</v>
      </c>
      <c r="J949" s="5" t="s">
        <v>19</v>
      </c>
      <c r="K949" s="5" t="s">
        <v>20</v>
      </c>
      <c r="L949">
        <v>30000000</v>
      </c>
      <c r="M949">
        <v>1991</v>
      </c>
      <c r="N949">
        <v>7.2</v>
      </c>
      <c r="O949">
        <f>'CLEAN DATA'!$D949-'CLEAN DATA'!$L949</f>
        <v>44888996</v>
      </c>
    </row>
    <row r="950" spans="1:15" ht="14.25" customHeight="1">
      <c r="A950" s="5" t="s">
        <v>2126</v>
      </c>
      <c r="B950">
        <v>134</v>
      </c>
      <c r="C950">
        <v>123</v>
      </c>
      <c r="D950">
        <v>100241322</v>
      </c>
      <c r="E950" s="5" t="s">
        <v>603</v>
      </c>
      <c r="F950" s="5" t="s">
        <v>1690</v>
      </c>
      <c r="G950" s="5" t="s">
        <v>2341</v>
      </c>
      <c r="H950">
        <v>175524</v>
      </c>
      <c r="I950">
        <v>752</v>
      </c>
      <c r="J950" s="5" t="s">
        <v>19</v>
      </c>
      <c r="K950" s="5" t="s">
        <v>20</v>
      </c>
      <c r="L950">
        <v>25000000</v>
      </c>
      <c r="M950">
        <v>1998</v>
      </c>
      <c r="N950">
        <v>7.2</v>
      </c>
      <c r="O950">
        <f>'CLEAN DATA'!$D950-'CLEAN DATA'!$L950</f>
        <v>75241322</v>
      </c>
    </row>
    <row r="951" spans="1:15" ht="14.25" customHeight="1">
      <c r="A951" s="5" t="s">
        <v>2342</v>
      </c>
      <c r="B951">
        <v>46</v>
      </c>
      <c r="C951">
        <v>133</v>
      </c>
      <c r="D951">
        <v>33200000</v>
      </c>
      <c r="E951" s="5" t="s">
        <v>2343</v>
      </c>
      <c r="F951" s="5" t="s">
        <v>1337</v>
      </c>
      <c r="G951" s="5" t="s">
        <v>2344</v>
      </c>
      <c r="H951">
        <v>28247</v>
      </c>
      <c r="I951">
        <v>149</v>
      </c>
      <c r="J951" s="5" t="s">
        <v>19</v>
      </c>
      <c r="K951" s="5" t="s">
        <v>20</v>
      </c>
      <c r="L951">
        <v>26000000</v>
      </c>
      <c r="M951">
        <v>1985</v>
      </c>
      <c r="N951">
        <v>7.2</v>
      </c>
      <c r="O951">
        <f>'CLEAN DATA'!$D951-'CLEAN DATA'!$L951</f>
        <v>7200000</v>
      </c>
    </row>
    <row r="952" spans="1:15" ht="14.25" customHeight="1">
      <c r="A952" s="5" t="s">
        <v>2345</v>
      </c>
      <c r="B952">
        <v>181</v>
      </c>
      <c r="C952">
        <v>96</v>
      </c>
      <c r="D952">
        <v>82234139</v>
      </c>
      <c r="E952" s="5" t="s">
        <v>827</v>
      </c>
      <c r="F952" s="5" t="s">
        <v>2346</v>
      </c>
      <c r="G952" s="5" t="s">
        <v>2347</v>
      </c>
      <c r="H952">
        <v>110390</v>
      </c>
      <c r="I952">
        <v>522</v>
      </c>
      <c r="J952" s="5" t="s">
        <v>19</v>
      </c>
      <c r="K952" s="5" t="s">
        <v>20</v>
      </c>
      <c r="L952">
        <v>17000000</v>
      </c>
      <c r="M952">
        <v>2007</v>
      </c>
      <c r="N952">
        <v>7.2</v>
      </c>
      <c r="O952">
        <f>'CLEAN DATA'!$D952-'CLEAN DATA'!$L952</f>
        <v>65234139</v>
      </c>
    </row>
    <row r="953" spans="1:15" ht="14.25" customHeight="1">
      <c r="A953" s="5" t="s">
        <v>891</v>
      </c>
      <c r="B953">
        <v>181</v>
      </c>
      <c r="C953">
        <v>98</v>
      </c>
      <c r="D953">
        <v>84136909</v>
      </c>
      <c r="E953" s="5" t="s">
        <v>674</v>
      </c>
      <c r="F953" s="5" t="s">
        <v>2348</v>
      </c>
      <c r="G953" s="5" t="s">
        <v>2349</v>
      </c>
      <c r="H953">
        <v>267921</v>
      </c>
      <c r="I953">
        <v>577</v>
      </c>
      <c r="J953" s="5" t="s">
        <v>19</v>
      </c>
      <c r="K953" s="5" t="s">
        <v>20</v>
      </c>
      <c r="L953">
        <v>26000000</v>
      </c>
      <c r="M953">
        <v>2004</v>
      </c>
      <c r="N953">
        <v>7.2</v>
      </c>
      <c r="O953">
        <f>'CLEAN DATA'!$D953-'CLEAN DATA'!$L953</f>
        <v>58136909</v>
      </c>
    </row>
    <row r="954" spans="1:15" ht="14.25" hidden="1" customHeight="1">
      <c r="A954" s="5" t="s">
        <v>2350</v>
      </c>
      <c r="B954">
        <v>28</v>
      </c>
      <c r="C954">
        <v>117</v>
      </c>
      <c r="D954">
        <v>777423</v>
      </c>
      <c r="E954" s="5" t="s">
        <v>265</v>
      </c>
      <c r="F954" s="5" t="s">
        <v>2351</v>
      </c>
      <c r="G954" s="5" t="s">
        <v>2352</v>
      </c>
      <c r="H954">
        <v>5841</v>
      </c>
      <c r="I954">
        <v>57</v>
      </c>
      <c r="J954" s="5" t="s">
        <v>19</v>
      </c>
      <c r="K954" s="5" t="s">
        <v>20</v>
      </c>
      <c r="L954">
        <v>25000000</v>
      </c>
      <c r="M954">
        <v>1998</v>
      </c>
      <c r="N954">
        <v>7.2</v>
      </c>
      <c r="O954">
        <f>'CLEAN DATA'!$D954-'CLEAN DATA'!$L954</f>
        <v>-24222577</v>
      </c>
    </row>
    <row r="955" spans="1:15" ht="14.25" customHeight="1">
      <c r="A955" s="5" t="s">
        <v>522</v>
      </c>
      <c r="B955">
        <v>285</v>
      </c>
      <c r="C955">
        <v>139</v>
      </c>
      <c r="D955">
        <v>70269171</v>
      </c>
      <c r="E955" s="5" t="s">
        <v>345</v>
      </c>
      <c r="F955" s="5" t="s">
        <v>522</v>
      </c>
      <c r="G955" s="5" t="s">
        <v>2353</v>
      </c>
      <c r="H955">
        <v>162130</v>
      </c>
      <c r="I955">
        <v>962</v>
      </c>
      <c r="J955" s="5" t="s">
        <v>19</v>
      </c>
      <c r="K955" s="5" t="s">
        <v>20</v>
      </c>
      <c r="L955">
        <v>24000000</v>
      </c>
      <c r="M955">
        <v>2006</v>
      </c>
      <c r="N955">
        <v>7.2</v>
      </c>
      <c r="O955">
        <f>'CLEAN DATA'!$D955-'CLEAN DATA'!$L955</f>
        <v>46269171</v>
      </c>
    </row>
    <row r="956" spans="1:15" ht="14.25" customHeight="1">
      <c r="A956" s="5" t="s">
        <v>882</v>
      </c>
      <c r="B956">
        <v>123</v>
      </c>
      <c r="C956">
        <v>88</v>
      </c>
      <c r="D956">
        <v>74608545</v>
      </c>
      <c r="E956" s="5" t="s">
        <v>674</v>
      </c>
      <c r="F956" s="5" t="s">
        <v>1348</v>
      </c>
      <c r="G956" s="5" t="s">
        <v>2354</v>
      </c>
      <c r="H956">
        <v>185258</v>
      </c>
      <c r="I956">
        <v>404</v>
      </c>
      <c r="J956" s="5" t="s">
        <v>19</v>
      </c>
      <c r="K956" s="5" t="s">
        <v>20</v>
      </c>
      <c r="L956">
        <v>24000000</v>
      </c>
      <c r="M956">
        <v>2003</v>
      </c>
      <c r="N956">
        <v>7.2</v>
      </c>
      <c r="O956">
        <f>'CLEAN DATA'!$D956-'CLEAN DATA'!$L956</f>
        <v>50608545</v>
      </c>
    </row>
    <row r="957" spans="1:15" ht="14.25" hidden="1" customHeight="1">
      <c r="A957" s="5" t="s">
        <v>2355</v>
      </c>
      <c r="B957">
        <v>10</v>
      </c>
      <c r="C957">
        <v>80</v>
      </c>
      <c r="D957">
        <v>669276</v>
      </c>
      <c r="E957" s="5" t="s">
        <v>2356</v>
      </c>
      <c r="F957" s="5" t="s">
        <v>2357</v>
      </c>
      <c r="G957" s="5" t="s">
        <v>2358</v>
      </c>
      <c r="H957">
        <v>2541</v>
      </c>
      <c r="I957">
        <v>47</v>
      </c>
      <c r="J957" s="5" t="s">
        <v>19</v>
      </c>
      <c r="K957" s="5" t="s">
        <v>155</v>
      </c>
      <c r="L957">
        <v>28000000</v>
      </c>
      <c r="M957">
        <v>1993</v>
      </c>
      <c r="N957">
        <v>7.2</v>
      </c>
      <c r="O957">
        <f>'CLEAN DATA'!$D957-'CLEAN DATA'!$L957</f>
        <v>-27330724</v>
      </c>
    </row>
    <row r="958" spans="1:15" ht="14.25" customHeight="1">
      <c r="A958" s="5" t="s">
        <v>30</v>
      </c>
      <c r="B958">
        <v>446</v>
      </c>
      <c r="C958">
        <v>201</v>
      </c>
      <c r="D958">
        <v>218051260</v>
      </c>
      <c r="E958" s="5" t="s">
        <v>1403</v>
      </c>
      <c r="F958" s="5" t="s">
        <v>615</v>
      </c>
      <c r="G958" s="5" t="s">
        <v>2240</v>
      </c>
      <c r="H958">
        <v>316020</v>
      </c>
      <c r="I958">
        <v>2618</v>
      </c>
      <c r="J958" s="5" t="s">
        <v>19</v>
      </c>
      <c r="K958" s="5" t="s">
        <v>52</v>
      </c>
      <c r="L958">
        <v>207000000</v>
      </c>
      <c r="M958">
        <v>2005</v>
      </c>
      <c r="N958">
        <v>7.2</v>
      </c>
      <c r="O958">
        <f>'CLEAN DATA'!$D958-'CLEAN DATA'!$L958</f>
        <v>11051260</v>
      </c>
    </row>
    <row r="959" spans="1:15" ht="14.25" hidden="1" customHeight="1">
      <c r="A959" s="5" t="s">
        <v>1307</v>
      </c>
      <c r="B959">
        <v>90</v>
      </c>
      <c r="C959">
        <v>102</v>
      </c>
      <c r="D959">
        <v>10660147</v>
      </c>
      <c r="E959" s="5" t="s">
        <v>505</v>
      </c>
      <c r="F959" s="5" t="s">
        <v>2359</v>
      </c>
      <c r="G959" s="5" t="s">
        <v>2360</v>
      </c>
      <c r="H959">
        <v>17740</v>
      </c>
      <c r="I959">
        <v>165</v>
      </c>
      <c r="J959" s="5" t="s">
        <v>19</v>
      </c>
      <c r="K959" s="5" t="s">
        <v>155</v>
      </c>
      <c r="L959">
        <v>23000000</v>
      </c>
      <c r="M959">
        <v>1999</v>
      </c>
      <c r="N959">
        <v>7.2</v>
      </c>
      <c r="O959">
        <f>'CLEAN DATA'!$D959-'CLEAN DATA'!$L959</f>
        <v>-12339853</v>
      </c>
    </row>
    <row r="960" spans="1:15" ht="14.25" customHeight="1">
      <c r="A960" s="5" t="s">
        <v>2361</v>
      </c>
      <c r="B960">
        <v>155</v>
      </c>
      <c r="C960">
        <v>117</v>
      </c>
      <c r="D960">
        <v>24362501</v>
      </c>
      <c r="E960" s="5" t="s">
        <v>126</v>
      </c>
      <c r="F960" s="5" t="s">
        <v>853</v>
      </c>
      <c r="G960" s="5" t="s">
        <v>2362</v>
      </c>
      <c r="H960">
        <v>69980</v>
      </c>
      <c r="I960">
        <v>591</v>
      </c>
      <c r="J960" s="5" t="s">
        <v>19</v>
      </c>
      <c r="K960" s="5" t="s">
        <v>20</v>
      </c>
      <c r="L960">
        <v>21500000</v>
      </c>
      <c r="M960">
        <v>1999</v>
      </c>
      <c r="N960">
        <v>7.2</v>
      </c>
      <c r="O960">
        <f>'CLEAN DATA'!$D960-'CLEAN DATA'!$L960</f>
        <v>2862501</v>
      </c>
    </row>
    <row r="961" spans="1:15" ht="14.25" customHeight="1">
      <c r="A961" s="5" t="s">
        <v>923</v>
      </c>
      <c r="B961">
        <v>233</v>
      </c>
      <c r="C961">
        <v>98</v>
      </c>
      <c r="D961">
        <v>32774834</v>
      </c>
      <c r="E961" s="5" t="s">
        <v>1108</v>
      </c>
      <c r="F961" s="5" t="s">
        <v>2363</v>
      </c>
      <c r="G961" s="5" t="s">
        <v>2364</v>
      </c>
      <c r="H961">
        <v>136048</v>
      </c>
      <c r="I961">
        <v>700</v>
      </c>
      <c r="J961" s="5" t="s">
        <v>19</v>
      </c>
      <c r="K961" s="5" t="s">
        <v>20</v>
      </c>
      <c r="L961">
        <v>30000000</v>
      </c>
      <c r="M961">
        <v>2004</v>
      </c>
      <c r="N961">
        <v>7.2</v>
      </c>
      <c r="O961">
        <f>'CLEAN DATA'!$D961-'CLEAN DATA'!$L961</f>
        <v>2774834</v>
      </c>
    </row>
    <row r="962" spans="1:15" ht="14.25" customHeight="1">
      <c r="A962" s="5" t="s">
        <v>1261</v>
      </c>
      <c r="B962">
        <v>390</v>
      </c>
      <c r="C962">
        <v>116</v>
      </c>
      <c r="D962">
        <v>12134420</v>
      </c>
      <c r="E962" s="5" t="s">
        <v>2365</v>
      </c>
      <c r="F962" s="5" t="s">
        <v>1512</v>
      </c>
      <c r="G962" s="5" t="s">
        <v>2366</v>
      </c>
      <c r="H962">
        <v>92237</v>
      </c>
      <c r="I962">
        <v>366</v>
      </c>
      <c r="J962" s="5" t="s">
        <v>19</v>
      </c>
      <c r="K962" s="5" t="s">
        <v>155</v>
      </c>
      <c r="L962">
        <v>20000000</v>
      </c>
      <c r="M962">
        <v>2010</v>
      </c>
      <c r="N962">
        <v>7.2</v>
      </c>
      <c r="O962">
        <f>'CLEAN DATA'!$D962-'CLEAN DATA'!$L962</f>
        <v>-7865580</v>
      </c>
    </row>
    <row r="963" spans="1:15" ht="14.25" customHeight="1">
      <c r="A963" s="5" t="s">
        <v>1880</v>
      </c>
      <c r="B963">
        <v>160</v>
      </c>
      <c r="C963">
        <v>99</v>
      </c>
      <c r="D963">
        <v>8855646</v>
      </c>
      <c r="E963" s="5" t="s">
        <v>479</v>
      </c>
      <c r="F963" s="5" t="s">
        <v>28</v>
      </c>
      <c r="G963" s="5" t="s">
        <v>2367</v>
      </c>
      <c r="H963">
        <v>49855</v>
      </c>
      <c r="I963">
        <v>117</v>
      </c>
      <c r="J963" s="5" t="s">
        <v>19</v>
      </c>
      <c r="K963" s="5" t="s">
        <v>20</v>
      </c>
      <c r="L963">
        <v>21000000</v>
      </c>
      <c r="M963">
        <v>2009</v>
      </c>
      <c r="N963">
        <v>7.2</v>
      </c>
      <c r="O963">
        <f>'CLEAN DATA'!$D963-'CLEAN DATA'!$L963</f>
        <v>-12144354</v>
      </c>
    </row>
    <row r="964" spans="1:15" ht="14.25" hidden="1" customHeight="1">
      <c r="A964" s="5" t="s">
        <v>2368</v>
      </c>
      <c r="B964">
        <v>116</v>
      </c>
      <c r="C964">
        <v>116</v>
      </c>
      <c r="D964">
        <v>6002756</v>
      </c>
      <c r="E964" s="5" t="s">
        <v>265</v>
      </c>
      <c r="F964" s="5" t="s">
        <v>319</v>
      </c>
      <c r="G964" s="5" t="s">
        <v>2369</v>
      </c>
      <c r="H964">
        <v>24997</v>
      </c>
      <c r="I964">
        <v>75</v>
      </c>
      <c r="J964" s="5" t="s">
        <v>19</v>
      </c>
      <c r="K964" s="5" t="s">
        <v>20</v>
      </c>
      <c r="L964">
        <v>20000000</v>
      </c>
      <c r="M964">
        <v>2012</v>
      </c>
      <c r="N964">
        <v>7.2</v>
      </c>
      <c r="O964">
        <f>'CLEAN DATA'!$D964-'CLEAN DATA'!$L964</f>
        <v>-13997244</v>
      </c>
    </row>
    <row r="965" spans="1:15" ht="14.25" customHeight="1">
      <c r="A965" s="5" t="s">
        <v>1548</v>
      </c>
      <c r="B965">
        <v>242</v>
      </c>
      <c r="C965">
        <v>103</v>
      </c>
      <c r="D965">
        <v>103001286</v>
      </c>
      <c r="E965" s="5" t="s">
        <v>2370</v>
      </c>
      <c r="F965" s="5" t="s">
        <v>2371</v>
      </c>
      <c r="G965" s="5" t="s">
        <v>2372</v>
      </c>
      <c r="H965">
        <v>222018</v>
      </c>
      <c r="I965">
        <v>869</v>
      </c>
      <c r="J965" s="5" t="s">
        <v>19</v>
      </c>
      <c r="K965" s="5" t="s">
        <v>20</v>
      </c>
      <c r="L965">
        <v>15000000</v>
      </c>
      <c r="M965">
        <v>1996</v>
      </c>
      <c r="N965">
        <v>7.2</v>
      </c>
      <c r="O965">
        <f>'CLEAN DATA'!$D965-'CLEAN DATA'!$L965</f>
        <v>88001286</v>
      </c>
    </row>
    <row r="966" spans="1:15" ht="14.25" customHeight="1">
      <c r="A966" s="5" t="s">
        <v>374</v>
      </c>
      <c r="B966">
        <v>412</v>
      </c>
      <c r="C966">
        <v>122</v>
      </c>
      <c r="D966">
        <v>17750583</v>
      </c>
      <c r="E966" s="5" t="s">
        <v>326</v>
      </c>
      <c r="F966" s="5" t="s">
        <v>260</v>
      </c>
      <c r="G966" s="5" t="s">
        <v>2373</v>
      </c>
      <c r="H966">
        <v>93548</v>
      </c>
      <c r="I966">
        <v>307</v>
      </c>
      <c r="J966" s="5" t="s">
        <v>19</v>
      </c>
      <c r="K966" s="5" t="s">
        <v>155</v>
      </c>
      <c r="L966">
        <v>30000000</v>
      </c>
      <c r="M966">
        <v>2015</v>
      </c>
      <c r="N966">
        <v>7.2</v>
      </c>
      <c r="O966">
        <f>'CLEAN DATA'!$D966-'CLEAN DATA'!$L966</f>
        <v>-12249417</v>
      </c>
    </row>
    <row r="967" spans="1:15" ht="14.25" customHeight="1">
      <c r="A967" s="5" t="s">
        <v>2374</v>
      </c>
      <c r="B967">
        <v>79</v>
      </c>
      <c r="C967">
        <v>103</v>
      </c>
      <c r="D967">
        <v>676698</v>
      </c>
      <c r="E967" s="5" t="s">
        <v>94</v>
      </c>
      <c r="F967" s="5" t="s">
        <v>327</v>
      </c>
      <c r="G967" s="5" t="s">
        <v>2375</v>
      </c>
      <c r="H967">
        <v>26730</v>
      </c>
      <c r="I967">
        <v>180</v>
      </c>
      <c r="J967" s="5" t="s">
        <v>19</v>
      </c>
      <c r="K967" s="5" t="s">
        <v>20</v>
      </c>
      <c r="L967">
        <v>18000000</v>
      </c>
      <c r="M967">
        <v>2002</v>
      </c>
      <c r="N967">
        <v>7.2</v>
      </c>
      <c r="O967">
        <f>'CLEAN DATA'!$D967-'CLEAN DATA'!$L967</f>
        <v>-17323302</v>
      </c>
    </row>
    <row r="968" spans="1:15" ht="14.25" customHeight="1">
      <c r="A968" s="5" t="s">
        <v>2376</v>
      </c>
      <c r="B968">
        <v>223</v>
      </c>
      <c r="C968">
        <v>112</v>
      </c>
      <c r="D968">
        <v>64998368</v>
      </c>
      <c r="E968" s="5" t="s">
        <v>300</v>
      </c>
      <c r="F968" s="5" t="s">
        <v>1530</v>
      </c>
      <c r="G968" s="5" t="s">
        <v>2377</v>
      </c>
      <c r="H968">
        <v>213898</v>
      </c>
      <c r="I968">
        <v>250</v>
      </c>
      <c r="J968" s="5" t="s">
        <v>19</v>
      </c>
      <c r="K968" s="5" t="s">
        <v>20</v>
      </c>
      <c r="L968">
        <v>17000000</v>
      </c>
      <c r="M968">
        <v>2012</v>
      </c>
      <c r="N968">
        <v>7.2</v>
      </c>
      <c r="O968">
        <f>'CLEAN DATA'!$D968-'CLEAN DATA'!$L968</f>
        <v>47998368</v>
      </c>
    </row>
    <row r="969" spans="1:15" ht="14.25" customHeight="1">
      <c r="A969" s="5" t="s">
        <v>499</v>
      </c>
      <c r="B969">
        <v>275</v>
      </c>
      <c r="C969">
        <v>96</v>
      </c>
      <c r="D969">
        <v>23213577</v>
      </c>
      <c r="E969" s="5" t="s">
        <v>505</v>
      </c>
      <c r="F969" s="5" t="s">
        <v>595</v>
      </c>
      <c r="G969" s="5" t="s">
        <v>2378</v>
      </c>
      <c r="H969">
        <v>198111</v>
      </c>
      <c r="I969">
        <v>365</v>
      </c>
      <c r="J969" s="5" t="s">
        <v>19</v>
      </c>
      <c r="K969" s="5" t="s">
        <v>357</v>
      </c>
      <c r="L969">
        <v>15500000</v>
      </c>
      <c r="M969">
        <v>2008</v>
      </c>
      <c r="N969">
        <v>7.2</v>
      </c>
      <c r="O969">
        <f>'CLEAN DATA'!$D969-'CLEAN DATA'!$L969</f>
        <v>7713577</v>
      </c>
    </row>
    <row r="970" spans="1:15" ht="14.25" customHeight="1">
      <c r="A970" s="5" t="s">
        <v>2379</v>
      </c>
      <c r="B970">
        <v>103</v>
      </c>
      <c r="C970">
        <v>109</v>
      </c>
      <c r="D970">
        <v>16346122</v>
      </c>
      <c r="E970" s="5" t="s">
        <v>54</v>
      </c>
      <c r="F970" s="5" t="s">
        <v>415</v>
      </c>
      <c r="G970" s="5" t="s">
        <v>2380</v>
      </c>
      <c r="H970">
        <v>25549</v>
      </c>
      <c r="I970">
        <v>171</v>
      </c>
      <c r="J970" s="5" t="s">
        <v>19</v>
      </c>
      <c r="K970" s="5" t="s">
        <v>20</v>
      </c>
      <c r="L970">
        <v>16000000</v>
      </c>
      <c r="M970">
        <v>2002</v>
      </c>
      <c r="N970">
        <v>7.2</v>
      </c>
      <c r="O970">
        <f>'CLEAN DATA'!$D970-'CLEAN DATA'!$L970</f>
        <v>346122</v>
      </c>
    </row>
    <row r="971" spans="1:15" ht="14.25" customHeight="1">
      <c r="A971" s="5" t="s">
        <v>2381</v>
      </c>
      <c r="B971">
        <v>158</v>
      </c>
      <c r="C971">
        <v>113</v>
      </c>
      <c r="D971">
        <v>19057024</v>
      </c>
      <c r="E971" s="5" t="s">
        <v>505</v>
      </c>
      <c r="F971" s="5" t="s">
        <v>1265</v>
      </c>
      <c r="G971" s="5" t="s">
        <v>2382</v>
      </c>
      <c r="H971">
        <v>113963</v>
      </c>
      <c r="I971">
        <v>361</v>
      </c>
      <c r="J971" s="5" t="s">
        <v>19</v>
      </c>
      <c r="K971" s="5" t="s">
        <v>20</v>
      </c>
      <c r="L971">
        <v>16000000</v>
      </c>
      <c r="M971">
        <v>2010</v>
      </c>
      <c r="N971">
        <v>7.2</v>
      </c>
      <c r="O971">
        <f>'CLEAN DATA'!$D971-'CLEAN DATA'!$L971</f>
        <v>3057024</v>
      </c>
    </row>
    <row r="972" spans="1:15" ht="14.25" customHeight="1">
      <c r="A972" s="5" t="s">
        <v>2383</v>
      </c>
      <c r="B972">
        <v>112</v>
      </c>
      <c r="C972">
        <v>110</v>
      </c>
      <c r="D972">
        <v>5900000</v>
      </c>
      <c r="E972" s="5" t="s">
        <v>250</v>
      </c>
      <c r="F972" s="5" t="s">
        <v>1632</v>
      </c>
      <c r="G972" s="5" t="s">
        <v>2384</v>
      </c>
      <c r="H972">
        <v>98629</v>
      </c>
      <c r="I972">
        <v>316</v>
      </c>
      <c r="J972" s="5" t="s">
        <v>19</v>
      </c>
      <c r="K972" s="5" t="s">
        <v>155</v>
      </c>
      <c r="L972">
        <v>16000000</v>
      </c>
      <c r="M972">
        <v>1986</v>
      </c>
      <c r="N972">
        <v>7.2</v>
      </c>
      <c r="O972">
        <f>'CLEAN DATA'!$D972-'CLEAN DATA'!$L972</f>
        <v>-10100000</v>
      </c>
    </row>
    <row r="973" spans="1:15" ht="14.25" hidden="1" customHeight="1">
      <c r="A973" s="5" t="s">
        <v>2385</v>
      </c>
      <c r="B973">
        <v>146</v>
      </c>
      <c r="C973">
        <v>118</v>
      </c>
      <c r="D973">
        <v>2849142</v>
      </c>
      <c r="E973" s="5" t="s">
        <v>54</v>
      </c>
      <c r="F973" s="5" t="s">
        <v>2386</v>
      </c>
      <c r="G973" s="5" t="s">
        <v>2387</v>
      </c>
      <c r="H973">
        <v>24104</v>
      </c>
      <c r="I973">
        <v>88</v>
      </c>
      <c r="J973" s="5" t="s">
        <v>19</v>
      </c>
      <c r="K973" s="5" t="s">
        <v>20</v>
      </c>
      <c r="L973">
        <v>16000000</v>
      </c>
      <c r="M973">
        <v>2007</v>
      </c>
      <c r="N973">
        <v>7.2</v>
      </c>
      <c r="O973">
        <f>'CLEAN DATA'!$D973-'CLEAN DATA'!$L973</f>
        <v>-13150858</v>
      </c>
    </row>
    <row r="974" spans="1:15" ht="14.25" hidden="1" customHeight="1">
      <c r="A974" s="5" t="s">
        <v>2119</v>
      </c>
      <c r="B974">
        <v>68</v>
      </c>
      <c r="C974">
        <v>124</v>
      </c>
      <c r="D974">
        <v>27441122</v>
      </c>
      <c r="E974" s="5" t="s">
        <v>2132</v>
      </c>
      <c r="F974" s="5" t="s">
        <v>2388</v>
      </c>
      <c r="G974" s="5" t="s">
        <v>2389</v>
      </c>
      <c r="H974">
        <v>14322</v>
      </c>
      <c r="I974">
        <v>116</v>
      </c>
      <c r="J974" s="5" t="s">
        <v>19</v>
      </c>
      <c r="K974" s="5" t="s">
        <v>20</v>
      </c>
      <c r="L974">
        <v>15000000</v>
      </c>
      <c r="M974">
        <v>2000</v>
      </c>
      <c r="N974">
        <v>7.2</v>
      </c>
      <c r="O974">
        <f>'CLEAN DATA'!$D974-'CLEAN DATA'!$L974</f>
        <v>12441122</v>
      </c>
    </row>
    <row r="975" spans="1:15" ht="14.25" customHeight="1">
      <c r="A975" s="5" t="s">
        <v>499</v>
      </c>
      <c r="B975">
        <v>218</v>
      </c>
      <c r="C975">
        <v>92</v>
      </c>
      <c r="D975">
        <v>5306447</v>
      </c>
      <c r="E975" s="5" t="s">
        <v>189</v>
      </c>
      <c r="F975" s="5" t="s">
        <v>1466</v>
      </c>
      <c r="G975" s="5" t="s">
        <v>2390</v>
      </c>
      <c r="H975">
        <v>58967</v>
      </c>
      <c r="I975">
        <v>169</v>
      </c>
      <c r="J975" s="5" t="s">
        <v>19</v>
      </c>
      <c r="K975" s="5" t="s">
        <v>20</v>
      </c>
      <c r="L975">
        <v>15000000</v>
      </c>
      <c r="M975">
        <v>2009</v>
      </c>
      <c r="N975">
        <v>7.2</v>
      </c>
      <c r="O975">
        <f>'CLEAN DATA'!$D975-'CLEAN DATA'!$L975</f>
        <v>-9693553</v>
      </c>
    </row>
    <row r="976" spans="1:15" ht="14.25" customHeight="1">
      <c r="A976" s="5" t="s">
        <v>2391</v>
      </c>
      <c r="B976">
        <v>328</v>
      </c>
      <c r="C976">
        <v>103</v>
      </c>
      <c r="D976">
        <v>2412045</v>
      </c>
      <c r="E976" s="5" t="s">
        <v>594</v>
      </c>
      <c r="F976" s="5" t="s">
        <v>1087</v>
      </c>
      <c r="G976" s="5" t="s">
        <v>2392</v>
      </c>
      <c r="H976">
        <v>109873</v>
      </c>
      <c r="I976">
        <v>320</v>
      </c>
      <c r="J976" s="5" t="s">
        <v>19</v>
      </c>
      <c r="K976" s="5" t="s">
        <v>155</v>
      </c>
      <c r="L976">
        <v>15000000</v>
      </c>
      <c r="M976">
        <v>2010</v>
      </c>
      <c r="N976">
        <v>7.2</v>
      </c>
      <c r="O976">
        <f>'CLEAN DATA'!$D976-'CLEAN DATA'!$L976</f>
        <v>-12587955</v>
      </c>
    </row>
    <row r="977" spans="1:15" ht="14.25" customHeight="1">
      <c r="A977" s="5" t="s">
        <v>746</v>
      </c>
      <c r="B977">
        <v>141</v>
      </c>
      <c r="C977">
        <v>84</v>
      </c>
      <c r="D977">
        <v>1197786</v>
      </c>
      <c r="E977" s="5" t="s">
        <v>1481</v>
      </c>
      <c r="F977" s="5" t="s">
        <v>2393</v>
      </c>
      <c r="G977" s="5" t="s">
        <v>2394</v>
      </c>
      <c r="H977">
        <v>55928</v>
      </c>
      <c r="I977">
        <v>157</v>
      </c>
      <c r="J977" s="5" t="s">
        <v>192</v>
      </c>
      <c r="K977" s="5" t="s">
        <v>140</v>
      </c>
      <c r="L977">
        <v>12000000</v>
      </c>
      <c r="M977">
        <v>2004</v>
      </c>
      <c r="N977">
        <v>7.2</v>
      </c>
      <c r="O977">
        <f>'CLEAN DATA'!$D977-'CLEAN DATA'!$L977</f>
        <v>-10802214</v>
      </c>
    </row>
    <row r="978" spans="1:15" ht="14.25" customHeight="1">
      <c r="A978" s="5" t="s">
        <v>490</v>
      </c>
      <c r="B978">
        <v>72</v>
      </c>
      <c r="C978">
        <v>145</v>
      </c>
      <c r="D978">
        <v>70001698</v>
      </c>
      <c r="E978" s="5" t="s">
        <v>137</v>
      </c>
      <c r="F978" s="5" t="s">
        <v>591</v>
      </c>
      <c r="G978" s="5" t="s">
        <v>2395</v>
      </c>
      <c r="H978">
        <v>76842</v>
      </c>
      <c r="I978">
        <v>173</v>
      </c>
      <c r="J978" s="5" t="s">
        <v>19</v>
      </c>
      <c r="K978" s="5" t="s">
        <v>20</v>
      </c>
      <c r="L978">
        <v>14000000</v>
      </c>
      <c r="M978">
        <v>1989</v>
      </c>
      <c r="N978">
        <v>7.2</v>
      </c>
      <c r="O978">
        <f>'CLEAN DATA'!$D978-'CLEAN DATA'!$L978</f>
        <v>56001698</v>
      </c>
    </row>
    <row r="979" spans="1:15" ht="14.25" customHeight="1">
      <c r="A979" s="5" t="s">
        <v>611</v>
      </c>
      <c r="B979">
        <v>401</v>
      </c>
      <c r="C979">
        <v>110</v>
      </c>
      <c r="D979">
        <v>14989761</v>
      </c>
      <c r="E979" s="5" t="s">
        <v>280</v>
      </c>
      <c r="F979" s="5" t="s">
        <v>2396</v>
      </c>
      <c r="G979" s="5" t="s">
        <v>2397</v>
      </c>
      <c r="H979">
        <v>185845</v>
      </c>
      <c r="I979">
        <v>284</v>
      </c>
      <c r="J979" s="5" t="s">
        <v>19</v>
      </c>
      <c r="K979" s="5" t="s">
        <v>155</v>
      </c>
      <c r="L979">
        <v>15000000</v>
      </c>
      <c r="M979">
        <v>2012</v>
      </c>
      <c r="N979">
        <v>7.2</v>
      </c>
      <c r="O979">
        <f>'CLEAN DATA'!$D979-'CLEAN DATA'!$L979</f>
        <v>-10239</v>
      </c>
    </row>
    <row r="980" spans="1:15" ht="14.25" customHeight="1">
      <c r="A980" s="5" t="s">
        <v>2398</v>
      </c>
      <c r="B980">
        <v>133</v>
      </c>
      <c r="C980">
        <v>97</v>
      </c>
      <c r="D980">
        <v>38176108</v>
      </c>
      <c r="E980" s="5" t="s">
        <v>603</v>
      </c>
      <c r="F980" s="5" t="s">
        <v>1173</v>
      </c>
      <c r="G980" s="5" t="s">
        <v>2399</v>
      </c>
      <c r="H980">
        <v>222099</v>
      </c>
      <c r="I980">
        <v>549</v>
      </c>
      <c r="J980" s="5" t="s">
        <v>19</v>
      </c>
      <c r="K980" s="5" t="s">
        <v>20</v>
      </c>
      <c r="L980">
        <v>16000000</v>
      </c>
      <c r="M980">
        <v>1999</v>
      </c>
      <c r="N980">
        <v>7.2</v>
      </c>
      <c r="O980">
        <f>'CLEAN DATA'!$D980-'CLEAN DATA'!$L980</f>
        <v>22176108</v>
      </c>
    </row>
    <row r="981" spans="1:15" ht="14.25" customHeight="1">
      <c r="A981" s="5" t="s">
        <v>15</v>
      </c>
      <c r="B981">
        <v>330</v>
      </c>
      <c r="C981">
        <v>126</v>
      </c>
      <c r="D981">
        <v>25592632</v>
      </c>
      <c r="E981" s="5" t="s">
        <v>631</v>
      </c>
      <c r="F981" s="5" t="s">
        <v>1106</v>
      </c>
      <c r="G981" s="5" t="s">
        <v>2400</v>
      </c>
      <c r="H981">
        <v>220475</v>
      </c>
      <c r="I981">
        <v>1066</v>
      </c>
      <c r="J981" s="5" t="s">
        <v>19</v>
      </c>
      <c r="K981" s="5" t="s">
        <v>20</v>
      </c>
      <c r="L981">
        <v>18000000</v>
      </c>
      <c r="M981">
        <v>2007</v>
      </c>
      <c r="N981">
        <v>7.2</v>
      </c>
      <c r="O981">
        <f>'CLEAN DATA'!$D981-'CLEAN DATA'!$L981</f>
        <v>7592632</v>
      </c>
    </row>
    <row r="982" spans="1:15" ht="14.25" hidden="1" customHeight="1">
      <c r="A982" s="5" t="s">
        <v>2401</v>
      </c>
      <c r="B982">
        <v>81</v>
      </c>
      <c r="C982">
        <v>114</v>
      </c>
      <c r="D982">
        <v>447750</v>
      </c>
      <c r="E982" s="5" t="s">
        <v>126</v>
      </c>
      <c r="F982" s="5" t="s">
        <v>2402</v>
      </c>
      <c r="G982" s="5" t="s">
        <v>2403</v>
      </c>
      <c r="H982">
        <v>18520</v>
      </c>
      <c r="I982">
        <v>133</v>
      </c>
      <c r="J982" s="5" t="s">
        <v>19</v>
      </c>
      <c r="K982" s="5" t="s">
        <v>20</v>
      </c>
      <c r="L982">
        <v>10000000</v>
      </c>
      <c r="M982">
        <v>2000</v>
      </c>
      <c r="N982">
        <v>7.2</v>
      </c>
      <c r="O982">
        <f>'CLEAN DATA'!$D982-'CLEAN DATA'!$L982</f>
        <v>-9552250</v>
      </c>
    </row>
    <row r="983" spans="1:15" ht="14.25" customHeight="1">
      <c r="A983" s="5" t="s">
        <v>2404</v>
      </c>
      <c r="B983">
        <v>183</v>
      </c>
      <c r="C983">
        <v>106</v>
      </c>
      <c r="D983">
        <v>148170000</v>
      </c>
      <c r="E983" s="5" t="s">
        <v>1409</v>
      </c>
      <c r="F983" s="5" t="s">
        <v>2405</v>
      </c>
      <c r="G983" s="5" t="s">
        <v>2406</v>
      </c>
      <c r="H983">
        <v>142293</v>
      </c>
      <c r="I983">
        <v>245</v>
      </c>
      <c r="J983" s="5" t="s">
        <v>19</v>
      </c>
      <c r="K983" s="5" t="s">
        <v>20</v>
      </c>
      <c r="L983">
        <v>11000000</v>
      </c>
      <c r="M983">
        <v>1984</v>
      </c>
      <c r="N983">
        <v>7.2</v>
      </c>
      <c r="O983">
        <f>'CLEAN DATA'!$D983-'CLEAN DATA'!$L983</f>
        <v>137170000</v>
      </c>
    </row>
    <row r="984" spans="1:15" ht="14.25" customHeight="1">
      <c r="A984" s="5" t="s">
        <v>2407</v>
      </c>
      <c r="B984">
        <v>57</v>
      </c>
      <c r="C984">
        <v>107</v>
      </c>
      <c r="D984">
        <v>49797148</v>
      </c>
      <c r="E984" s="5" t="s">
        <v>1858</v>
      </c>
      <c r="F984" s="5" t="s">
        <v>2408</v>
      </c>
      <c r="G984" s="5" t="s">
        <v>2409</v>
      </c>
      <c r="H984">
        <v>49007</v>
      </c>
      <c r="I984">
        <v>97</v>
      </c>
      <c r="J984" s="5" t="s">
        <v>19</v>
      </c>
      <c r="K984" s="5" t="s">
        <v>20</v>
      </c>
      <c r="L984">
        <v>11000000</v>
      </c>
      <c r="M984">
        <v>1989</v>
      </c>
      <c r="N984">
        <v>7.2</v>
      </c>
      <c r="O984">
        <f>'CLEAN DATA'!$D984-'CLEAN DATA'!$L984</f>
        <v>38797148</v>
      </c>
    </row>
    <row r="985" spans="1:15" ht="14.25" customHeight="1">
      <c r="A985" s="5" t="s">
        <v>21</v>
      </c>
      <c r="B985">
        <v>60</v>
      </c>
      <c r="C985">
        <v>114</v>
      </c>
      <c r="D985">
        <v>25600000</v>
      </c>
      <c r="E985" s="5" t="s">
        <v>16</v>
      </c>
      <c r="F985" s="5" t="s">
        <v>591</v>
      </c>
      <c r="G985" s="5" t="s">
        <v>2410</v>
      </c>
      <c r="H985">
        <v>57363</v>
      </c>
      <c r="I985">
        <v>308</v>
      </c>
      <c r="J985" s="5" t="s">
        <v>19</v>
      </c>
      <c r="K985" s="5" t="s">
        <v>20</v>
      </c>
      <c r="L985">
        <v>10000000</v>
      </c>
      <c r="M985">
        <v>1983</v>
      </c>
      <c r="N985">
        <v>7.2</v>
      </c>
      <c r="O985">
        <f>'CLEAN DATA'!$D985-'CLEAN DATA'!$L985</f>
        <v>15600000</v>
      </c>
    </row>
    <row r="986" spans="1:15" ht="14.25" hidden="1" customHeight="1">
      <c r="A986" s="5" t="s">
        <v>2411</v>
      </c>
      <c r="B986">
        <v>94</v>
      </c>
      <c r="C986">
        <v>98</v>
      </c>
      <c r="D986">
        <v>1754319</v>
      </c>
      <c r="E986" s="5" t="s">
        <v>505</v>
      </c>
      <c r="F986" s="5" t="s">
        <v>2412</v>
      </c>
      <c r="G986" s="5" t="s">
        <v>2413</v>
      </c>
      <c r="H986">
        <v>13174</v>
      </c>
      <c r="I986">
        <v>81</v>
      </c>
      <c r="J986" s="5" t="s">
        <v>19</v>
      </c>
      <c r="K986" s="5" t="s">
        <v>20</v>
      </c>
      <c r="L986">
        <v>10000000</v>
      </c>
      <c r="M986">
        <v>2011</v>
      </c>
      <c r="N986">
        <v>7.2</v>
      </c>
      <c r="O986">
        <f>'CLEAN DATA'!$D986-'CLEAN DATA'!$L986</f>
        <v>-8245681</v>
      </c>
    </row>
    <row r="987" spans="1:15" ht="14.25" hidden="1" customHeight="1">
      <c r="A987" s="5" t="s">
        <v>2414</v>
      </c>
      <c r="B987">
        <v>80</v>
      </c>
      <c r="C987">
        <v>132</v>
      </c>
      <c r="D987">
        <v>1309849</v>
      </c>
      <c r="E987" s="5" t="s">
        <v>505</v>
      </c>
      <c r="F987" s="5" t="s">
        <v>703</v>
      </c>
      <c r="G987" s="5" t="s">
        <v>2415</v>
      </c>
      <c r="H987">
        <v>9395</v>
      </c>
      <c r="I987">
        <v>103</v>
      </c>
      <c r="J987" s="5" t="s">
        <v>19</v>
      </c>
      <c r="K987" s="5" t="s">
        <v>155</v>
      </c>
      <c r="L987">
        <v>10000000</v>
      </c>
      <c r="M987">
        <v>2002</v>
      </c>
      <c r="N987">
        <v>7.2</v>
      </c>
      <c r="O987">
        <f>'CLEAN DATA'!$D987-'CLEAN DATA'!$L987</f>
        <v>-8690151</v>
      </c>
    </row>
    <row r="988" spans="1:15" ht="14.25" hidden="1" customHeight="1">
      <c r="A988" s="5" t="s">
        <v>2416</v>
      </c>
      <c r="B988">
        <v>82</v>
      </c>
      <c r="C988">
        <v>104</v>
      </c>
      <c r="D988">
        <v>1011054</v>
      </c>
      <c r="E988" s="5" t="s">
        <v>126</v>
      </c>
      <c r="F988" s="5" t="s">
        <v>359</v>
      </c>
      <c r="G988" s="5" t="s">
        <v>2417</v>
      </c>
      <c r="H988">
        <v>10585</v>
      </c>
      <c r="I988">
        <v>83</v>
      </c>
      <c r="J988" s="5" t="s">
        <v>19</v>
      </c>
      <c r="K988" s="5" t="s">
        <v>365</v>
      </c>
      <c r="L988">
        <v>10000000</v>
      </c>
      <c r="M988">
        <v>2003</v>
      </c>
      <c r="N988">
        <v>7.2</v>
      </c>
      <c r="O988">
        <f>'CLEAN DATA'!$D988-'CLEAN DATA'!$L988</f>
        <v>-8988946</v>
      </c>
    </row>
    <row r="989" spans="1:15" ht="14.25" customHeight="1">
      <c r="A989" s="5" t="s">
        <v>521</v>
      </c>
      <c r="B989">
        <v>81</v>
      </c>
      <c r="C989">
        <v>126</v>
      </c>
      <c r="D989">
        <v>90800000</v>
      </c>
      <c r="E989" s="5" t="s">
        <v>2302</v>
      </c>
      <c r="F989" s="5" t="s">
        <v>2303</v>
      </c>
      <c r="G989" s="5" t="s">
        <v>2304</v>
      </c>
      <c r="H989">
        <v>126916</v>
      </c>
      <c r="I989">
        <v>235</v>
      </c>
      <c r="J989" s="5" t="s">
        <v>19</v>
      </c>
      <c r="K989" s="5" t="s">
        <v>20</v>
      </c>
      <c r="L989">
        <v>8000000</v>
      </c>
      <c r="M989">
        <v>1984</v>
      </c>
      <c r="N989">
        <v>7.2</v>
      </c>
      <c r="O989">
        <f>'CLEAN DATA'!$D989-'CLEAN DATA'!$L989</f>
        <v>82800000</v>
      </c>
    </row>
    <row r="990" spans="1:15" ht="14.25" customHeight="1">
      <c r="A990" s="5" t="s">
        <v>2418</v>
      </c>
      <c r="B990">
        <v>163</v>
      </c>
      <c r="C990">
        <v>101</v>
      </c>
      <c r="D990">
        <v>6350058</v>
      </c>
      <c r="E990" s="5" t="s">
        <v>603</v>
      </c>
      <c r="F990" s="5" t="s">
        <v>2419</v>
      </c>
      <c r="G990" s="5" t="s">
        <v>2420</v>
      </c>
      <c r="H990">
        <v>106098</v>
      </c>
      <c r="I990">
        <v>150</v>
      </c>
      <c r="J990" s="5" t="s">
        <v>19</v>
      </c>
      <c r="K990" s="5" t="s">
        <v>20</v>
      </c>
      <c r="L990">
        <v>8000000</v>
      </c>
      <c r="M990">
        <v>2010</v>
      </c>
      <c r="N990">
        <v>7.2</v>
      </c>
      <c r="O990">
        <f>'CLEAN DATA'!$D990-'CLEAN DATA'!$L990</f>
        <v>-1649942</v>
      </c>
    </row>
    <row r="991" spans="1:15" ht="14.25" hidden="1" customHeight="1">
      <c r="A991" s="5" t="s">
        <v>2421</v>
      </c>
      <c r="B991">
        <v>163</v>
      </c>
      <c r="C991">
        <v>113</v>
      </c>
      <c r="D991">
        <v>1094798</v>
      </c>
      <c r="E991" s="5" t="s">
        <v>892</v>
      </c>
      <c r="F991" s="5" t="s">
        <v>1285</v>
      </c>
      <c r="G991" s="5" t="s">
        <v>2422</v>
      </c>
      <c r="H991">
        <v>11158</v>
      </c>
      <c r="I991">
        <v>73</v>
      </c>
      <c r="J991" s="5" t="s">
        <v>19</v>
      </c>
      <c r="K991" s="5" t="s">
        <v>155</v>
      </c>
      <c r="L991">
        <v>7200000</v>
      </c>
      <c r="M991">
        <v>2010</v>
      </c>
      <c r="N991">
        <v>7.2</v>
      </c>
      <c r="O991">
        <f>'CLEAN DATA'!$D991-'CLEAN DATA'!$L991</f>
        <v>-6105202</v>
      </c>
    </row>
    <row r="992" spans="1:15" ht="14.25" customHeight="1">
      <c r="A992" s="5" t="s">
        <v>2423</v>
      </c>
      <c r="B992">
        <v>127</v>
      </c>
      <c r="C992">
        <v>105</v>
      </c>
      <c r="D992">
        <v>10460089</v>
      </c>
      <c r="E992" s="5" t="s">
        <v>94</v>
      </c>
      <c r="F992" s="5" t="s">
        <v>1786</v>
      </c>
      <c r="G992" s="5" t="s">
        <v>2424</v>
      </c>
      <c r="H992">
        <v>34098</v>
      </c>
      <c r="I992">
        <v>214</v>
      </c>
      <c r="J992" s="5" t="s">
        <v>19</v>
      </c>
      <c r="K992" s="5" t="s">
        <v>20</v>
      </c>
      <c r="L992">
        <v>7500000</v>
      </c>
      <c r="M992">
        <v>2002</v>
      </c>
      <c r="N992">
        <v>7.2</v>
      </c>
      <c r="O992">
        <f>'CLEAN DATA'!$D992-'CLEAN DATA'!$L992</f>
        <v>2960089</v>
      </c>
    </row>
    <row r="993" spans="1:15" ht="14.25" customHeight="1">
      <c r="A993" s="5" t="s">
        <v>2425</v>
      </c>
      <c r="B993">
        <v>224</v>
      </c>
      <c r="C993">
        <v>97</v>
      </c>
      <c r="D993">
        <v>1818681</v>
      </c>
      <c r="E993" s="5" t="s">
        <v>25</v>
      </c>
      <c r="F993" s="5" t="s">
        <v>2003</v>
      </c>
      <c r="G993" s="5" t="s">
        <v>2426</v>
      </c>
      <c r="H993">
        <v>74435</v>
      </c>
      <c r="I993">
        <v>224</v>
      </c>
      <c r="J993" s="5" t="s">
        <v>19</v>
      </c>
      <c r="K993" s="5" t="s">
        <v>155</v>
      </c>
      <c r="L993">
        <v>7300000</v>
      </c>
      <c r="M993">
        <v>2009</v>
      </c>
      <c r="N993">
        <v>7.2</v>
      </c>
      <c r="O993">
        <f>'CLEAN DATA'!$D993-'CLEAN DATA'!$L993</f>
        <v>-5481319</v>
      </c>
    </row>
    <row r="994" spans="1:15" ht="14.25" customHeight="1">
      <c r="A994" s="5" t="s">
        <v>1301</v>
      </c>
      <c r="B994">
        <v>93</v>
      </c>
      <c r="C994">
        <v>104</v>
      </c>
      <c r="D994">
        <v>25625110</v>
      </c>
      <c r="E994" s="5" t="s">
        <v>1481</v>
      </c>
      <c r="F994" s="5" t="s">
        <v>38</v>
      </c>
      <c r="G994" s="5" t="s">
        <v>2427</v>
      </c>
      <c r="H994">
        <v>138707</v>
      </c>
      <c r="I994">
        <v>202</v>
      </c>
      <c r="J994" s="5" t="s">
        <v>19</v>
      </c>
      <c r="K994" s="5" t="s">
        <v>20</v>
      </c>
      <c r="L994">
        <v>7000000</v>
      </c>
      <c r="M994">
        <v>1995</v>
      </c>
      <c r="N994">
        <v>7.2</v>
      </c>
      <c r="O994">
        <f>'CLEAN DATA'!$D994-'CLEAN DATA'!$L994</f>
        <v>18625110</v>
      </c>
    </row>
    <row r="995" spans="1:15" ht="14.25" customHeight="1">
      <c r="A995" s="5" t="s">
        <v>2428</v>
      </c>
      <c r="B995">
        <v>342</v>
      </c>
      <c r="C995">
        <v>100</v>
      </c>
      <c r="D995">
        <v>26005908</v>
      </c>
      <c r="E995" s="5" t="s">
        <v>2429</v>
      </c>
      <c r="F995" s="5" t="s">
        <v>2430</v>
      </c>
      <c r="G995" s="5" t="s">
        <v>2431</v>
      </c>
      <c r="H995">
        <v>154938</v>
      </c>
      <c r="I995">
        <v>1100</v>
      </c>
      <c r="J995" s="5" t="s">
        <v>19</v>
      </c>
      <c r="K995" s="5" t="s">
        <v>155</v>
      </c>
      <c r="L995">
        <v>3500000</v>
      </c>
      <c r="M995">
        <v>2005</v>
      </c>
      <c r="N995">
        <v>7.2</v>
      </c>
      <c r="O995">
        <f>'CLEAN DATA'!$D995-'CLEAN DATA'!$L995</f>
        <v>22505908</v>
      </c>
    </row>
    <row r="996" spans="1:15" ht="14.25" hidden="1" customHeight="1">
      <c r="A996" s="5" t="s">
        <v>2432</v>
      </c>
      <c r="B996">
        <v>161</v>
      </c>
      <c r="C996">
        <v>125</v>
      </c>
      <c r="D996">
        <v>1110286</v>
      </c>
      <c r="E996" s="5" t="s">
        <v>505</v>
      </c>
      <c r="F996" s="5" t="s">
        <v>615</v>
      </c>
      <c r="G996" s="5" t="s">
        <v>2433</v>
      </c>
      <c r="H996">
        <v>9727</v>
      </c>
      <c r="I996">
        <v>65</v>
      </c>
      <c r="J996" s="5" t="s">
        <v>19</v>
      </c>
      <c r="K996" s="5" t="s">
        <v>20</v>
      </c>
      <c r="L996">
        <v>4825000</v>
      </c>
      <c r="M996">
        <v>2009</v>
      </c>
      <c r="N996">
        <v>7.2</v>
      </c>
      <c r="O996">
        <f>'CLEAN DATA'!$D996-'CLEAN DATA'!$L996</f>
        <v>-3714714</v>
      </c>
    </row>
    <row r="997" spans="1:15" ht="14.25" customHeight="1">
      <c r="A997" s="5" t="s">
        <v>2434</v>
      </c>
      <c r="B997">
        <v>217</v>
      </c>
      <c r="C997">
        <v>105</v>
      </c>
      <c r="D997">
        <v>66637</v>
      </c>
      <c r="E997" s="5" t="s">
        <v>509</v>
      </c>
      <c r="F997" s="5" t="s">
        <v>408</v>
      </c>
      <c r="G997" s="5" t="s">
        <v>2435</v>
      </c>
      <c r="H997">
        <v>29608</v>
      </c>
      <c r="I997">
        <v>92</v>
      </c>
      <c r="J997" s="5" t="s">
        <v>19</v>
      </c>
      <c r="K997" s="5" t="s">
        <v>20</v>
      </c>
      <c r="L997">
        <v>6500000</v>
      </c>
      <c r="M997">
        <v>2009</v>
      </c>
      <c r="N997">
        <v>7.2</v>
      </c>
      <c r="O997">
        <f>'CLEAN DATA'!$D997-'CLEAN DATA'!$L997</f>
        <v>-6433363</v>
      </c>
    </row>
    <row r="998" spans="1:15" ht="14.25" customHeight="1">
      <c r="A998" s="5" t="s">
        <v>1036</v>
      </c>
      <c r="B998">
        <v>93</v>
      </c>
      <c r="C998">
        <v>123</v>
      </c>
      <c r="D998">
        <v>2122561</v>
      </c>
      <c r="E998" s="5" t="s">
        <v>189</v>
      </c>
      <c r="F998" s="5" t="s">
        <v>105</v>
      </c>
      <c r="G998" s="5" t="s">
        <v>2436</v>
      </c>
      <c r="H998">
        <v>99033</v>
      </c>
      <c r="I998">
        <v>434</v>
      </c>
      <c r="J998" s="5" t="s">
        <v>19</v>
      </c>
      <c r="K998" s="5" t="s">
        <v>20</v>
      </c>
      <c r="L998">
        <v>6000000</v>
      </c>
      <c r="M998">
        <v>1995</v>
      </c>
      <c r="N998">
        <v>7.2</v>
      </c>
      <c r="O998">
        <f>'CLEAN DATA'!$D998-'CLEAN DATA'!$L998</f>
        <v>-3877439</v>
      </c>
    </row>
    <row r="999" spans="1:15" ht="14.25" customHeight="1">
      <c r="A999" s="5" t="s">
        <v>2437</v>
      </c>
      <c r="B999">
        <v>124</v>
      </c>
      <c r="C999">
        <v>110</v>
      </c>
      <c r="D999">
        <v>181360000</v>
      </c>
      <c r="E999" s="5" t="s">
        <v>2438</v>
      </c>
      <c r="F999" s="5" t="s">
        <v>2439</v>
      </c>
      <c r="G999" s="5" t="s">
        <v>2440</v>
      </c>
      <c r="H999">
        <v>170027</v>
      </c>
      <c r="I999">
        <v>350</v>
      </c>
      <c r="J999" s="5" t="s">
        <v>19</v>
      </c>
      <c r="K999" s="5" t="s">
        <v>20</v>
      </c>
      <c r="L999">
        <v>6000000</v>
      </c>
      <c r="M999">
        <v>1978</v>
      </c>
      <c r="N999">
        <v>7.2</v>
      </c>
      <c r="O999">
        <f>'CLEAN DATA'!$D999-'CLEAN DATA'!$L999</f>
        <v>175360000</v>
      </c>
    </row>
    <row r="1000" spans="1:15" ht="14.25" customHeight="1">
      <c r="A1000" s="5" t="s">
        <v>334</v>
      </c>
      <c r="B1000">
        <v>201</v>
      </c>
      <c r="C1000">
        <v>106</v>
      </c>
      <c r="D1000">
        <v>25244700</v>
      </c>
      <c r="E1000" s="5" t="s">
        <v>67</v>
      </c>
      <c r="F1000" s="5" t="s">
        <v>2357</v>
      </c>
      <c r="G1000" s="5" t="s">
        <v>2441</v>
      </c>
      <c r="H1000">
        <v>91017</v>
      </c>
      <c r="I1000">
        <v>284</v>
      </c>
      <c r="J1000" s="5" t="s">
        <v>19</v>
      </c>
      <c r="K1000" s="5" t="s">
        <v>155</v>
      </c>
      <c r="L1000">
        <v>6000000</v>
      </c>
      <c r="M1000">
        <v>1981</v>
      </c>
      <c r="N1000">
        <v>7.2</v>
      </c>
      <c r="O1000">
        <f>'CLEAN DATA'!$D1000-'CLEAN DATA'!$L1000</f>
        <v>19244700</v>
      </c>
    </row>
    <row r="1001" spans="1:15" ht="14.25" customHeight="1">
      <c r="A1001" s="5" t="s">
        <v>989</v>
      </c>
      <c r="B1001">
        <v>152</v>
      </c>
      <c r="C1001">
        <v>90</v>
      </c>
      <c r="D1001">
        <v>4859475</v>
      </c>
      <c r="E1001" s="5" t="s">
        <v>505</v>
      </c>
      <c r="F1001" s="5" t="s">
        <v>2442</v>
      </c>
      <c r="G1001" s="5" t="s">
        <v>2443</v>
      </c>
      <c r="H1001">
        <v>116910</v>
      </c>
      <c r="I1001">
        <v>520</v>
      </c>
      <c r="J1001" s="5" t="s">
        <v>19</v>
      </c>
      <c r="K1001" s="5" t="s">
        <v>20</v>
      </c>
      <c r="L1001">
        <v>6000000</v>
      </c>
      <c r="M1001">
        <v>1999</v>
      </c>
      <c r="N1001">
        <v>7.2</v>
      </c>
      <c r="O1001">
        <f>'CLEAN DATA'!$D1001-'CLEAN DATA'!$L1001</f>
        <v>-1140525</v>
      </c>
    </row>
    <row r="1002" spans="1:15" ht="14.25" customHeight="1">
      <c r="A1002" s="5" t="s">
        <v>2444</v>
      </c>
      <c r="B1002">
        <v>129</v>
      </c>
      <c r="C1002">
        <v>99</v>
      </c>
      <c r="D1002">
        <v>2207975</v>
      </c>
      <c r="E1002" s="5" t="s">
        <v>2308</v>
      </c>
      <c r="F1002" s="5" t="s">
        <v>2445</v>
      </c>
      <c r="G1002" s="5" t="s">
        <v>2446</v>
      </c>
      <c r="H1002">
        <v>28855</v>
      </c>
      <c r="I1002">
        <v>190</v>
      </c>
      <c r="J1002" s="5" t="s">
        <v>19</v>
      </c>
      <c r="K1002" s="5" t="s">
        <v>20</v>
      </c>
      <c r="L1002">
        <v>6000000</v>
      </c>
      <c r="M1002">
        <v>2003</v>
      </c>
      <c r="N1002">
        <v>7.2</v>
      </c>
      <c r="O1002">
        <f>'CLEAN DATA'!$D1002-'CLEAN DATA'!$L1002</f>
        <v>-3792025</v>
      </c>
    </row>
    <row r="1003" spans="1:15" ht="14.25" customHeight="1">
      <c r="A1003" s="5" t="s">
        <v>2447</v>
      </c>
      <c r="B1003">
        <v>90</v>
      </c>
      <c r="C1003">
        <v>125</v>
      </c>
      <c r="D1003">
        <v>58800000</v>
      </c>
      <c r="E1003" s="5" t="s">
        <v>265</v>
      </c>
      <c r="F1003" s="5" t="s">
        <v>2448</v>
      </c>
      <c r="G1003" s="5" t="s">
        <v>2449</v>
      </c>
      <c r="H1003">
        <v>40511</v>
      </c>
      <c r="I1003">
        <v>213</v>
      </c>
      <c r="J1003" s="5" t="s">
        <v>19</v>
      </c>
      <c r="K1003" s="5" t="s">
        <v>155</v>
      </c>
      <c r="L1003">
        <v>5500000</v>
      </c>
      <c r="M1003">
        <v>1981</v>
      </c>
      <c r="N1003">
        <v>7.2</v>
      </c>
      <c r="O1003">
        <f>'CLEAN DATA'!$D1003-'CLEAN DATA'!$L1003</f>
        <v>53300000</v>
      </c>
    </row>
    <row r="1004" spans="1:15" ht="14.25" hidden="1" customHeight="1">
      <c r="A1004" s="5" t="s">
        <v>2450</v>
      </c>
      <c r="B1004">
        <v>205</v>
      </c>
      <c r="C1004">
        <v>93</v>
      </c>
      <c r="D1004">
        <v>611709</v>
      </c>
      <c r="E1004" s="5" t="s">
        <v>58</v>
      </c>
      <c r="F1004" s="5" t="s">
        <v>2451</v>
      </c>
      <c r="G1004" s="5" t="s">
        <v>2452</v>
      </c>
      <c r="H1004">
        <v>15267</v>
      </c>
      <c r="I1004">
        <v>41</v>
      </c>
      <c r="J1004" s="5" t="s">
        <v>192</v>
      </c>
      <c r="K1004" s="5" t="s">
        <v>2453</v>
      </c>
      <c r="L1004">
        <v>3850000</v>
      </c>
      <c r="M1004">
        <v>2011</v>
      </c>
      <c r="N1004">
        <v>7.2</v>
      </c>
      <c r="O1004">
        <f>'CLEAN DATA'!$D1004-'CLEAN DATA'!$L1004</f>
        <v>-3238291</v>
      </c>
    </row>
    <row r="1005" spans="1:15" ht="14.25" hidden="1" customHeight="1">
      <c r="A1005" s="5" t="s">
        <v>664</v>
      </c>
      <c r="B1005">
        <v>95</v>
      </c>
      <c r="C1005">
        <v>134</v>
      </c>
      <c r="D1005">
        <v>20733485</v>
      </c>
      <c r="E1005" s="5" t="s">
        <v>54</v>
      </c>
      <c r="F1005" s="5" t="s">
        <v>2454</v>
      </c>
      <c r="G1005" s="5" t="s">
        <v>2455</v>
      </c>
      <c r="H1005">
        <v>11622</v>
      </c>
      <c r="I1005">
        <v>157</v>
      </c>
      <c r="J1005" s="5" t="s">
        <v>19</v>
      </c>
      <c r="K1005" s="5" t="s">
        <v>20</v>
      </c>
      <c r="L1005">
        <v>5000000</v>
      </c>
      <c r="M1005">
        <v>1997</v>
      </c>
      <c r="N1005">
        <v>7.2</v>
      </c>
      <c r="O1005">
        <f>'CLEAN DATA'!$D1005-'CLEAN DATA'!$L1005</f>
        <v>15733485</v>
      </c>
    </row>
    <row r="1006" spans="1:15" ht="14.25" hidden="1" customHeight="1">
      <c r="A1006" s="5" t="s">
        <v>590</v>
      </c>
      <c r="B1006">
        <v>42</v>
      </c>
      <c r="C1006">
        <v>110</v>
      </c>
      <c r="D1006">
        <v>14100000</v>
      </c>
      <c r="E1006" s="5" t="s">
        <v>58</v>
      </c>
      <c r="F1006" s="5" t="s">
        <v>2456</v>
      </c>
      <c r="G1006" s="5" t="s">
        <v>2457</v>
      </c>
      <c r="H1006">
        <v>14995</v>
      </c>
      <c r="I1006">
        <v>87</v>
      </c>
      <c r="J1006" s="5" t="s">
        <v>19</v>
      </c>
      <c r="K1006" s="5" t="s">
        <v>20</v>
      </c>
      <c r="L1006">
        <v>5000000</v>
      </c>
      <c r="M1006">
        <v>1982</v>
      </c>
      <c r="N1006">
        <v>7.2</v>
      </c>
      <c r="O1006">
        <f>'CLEAN DATA'!$D1006-'CLEAN DATA'!$L1006</f>
        <v>9100000</v>
      </c>
    </row>
    <row r="1007" spans="1:15" ht="14.25" hidden="1" customHeight="1">
      <c r="A1007" s="5" t="s">
        <v>2458</v>
      </c>
      <c r="B1007">
        <v>195</v>
      </c>
      <c r="C1007">
        <v>122</v>
      </c>
      <c r="D1007">
        <v>3950029</v>
      </c>
      <c r="E1007" s="5" t="s">
        <v>54</v>
      </c>
      <c r="F1007" s="5" t="s">
        <v>2459</v>
      </c>
      <c r="G1007" s="5" t="s">
        <v>2460</v>
      </c>
      <c r="H1007">
        <v>12411</v>
      </c>
      <c r="I1007">
        <v>89</v>
      </c>
      <c r="J1007" s="5" t="s">
        <v>192</v>
      </c>
      <c r="K1007" s="5" t="s">
        <v>140</v>
      </c>
      <c r="L1007">
        <v>4000000</v>
      </c>
      <c r="M1007">
        <v>2010</v>
      </c>
      <c r="N1007">
        <v>7.2</v>
      </c>
      <c r="O1007">
        <f>'CLEAN DATA'!$D1007-'CLEAN DATA'!$L1007</f>
        <v>-49971</v>
      </c>
    </row>
    <row r="1008" spans="1:15" ht="14.25" hidden="1" customHeight="1">
      <c r="A1008" s="5" t="s">
        <v>2461</v>
      </c>
      <c r="B1008">
        <v>87</v>
      </c>
      <c r="C1008">
        <v>100</v>
      </c>
      <c r="D1008">
        <v>513836</v>
      </c>
      <c r="E1008" s="5" t="s">
        <v>603</v>
      </c>
      <c r="F1008" s="5" t="s">
        <v>2462</v>
      </c>
      <c r="G1008" s="5" t="s">
        <v>2463</v>
      </c>
      <c r="H1008">
        <v>6304</v>
      </c>
      <c r="I1008">
        <v>21</v>
      </c>
      <c r="J1008" s="5" t="s">
        <v>192</v>
      </c>
      <c r="K1008" s="5" t="s">
        <v>140</v>
      </c>
      <c r="L1008">
        <v>4600000</v>
      </c>
      <c r="M1008">
        <v>2010</v>
      </c>
      <c r="N1008">
        <v>7.2</v>
      </c>
      <c r="O1008">
        <f>'CLEAN DATA'!$D1008-'CLEAN DATA'!$L1008</f>
        <v>-4086164</v>
      </c>
    </row>
    <row r="1009" spans="1:15" ht="14.25" hidden="1" customHeight="1">
      <c r="A1009" s="5" t="s">
        <v>2464</v>
      </c>
      <c r="B1009">
        <v>35</v>
      </c>
      <c r="C1009">
        <v>115</v>
      </c>
      <c r="D1009">
        <v>1687311</v>
      </c>
      <c r="E1009" s="5" t="s">
        <v>2465</v>
      </c>
      <c r="F1009" s="5" t="s">
        <v>2466</v>
      </c>
      <c r="G1009" s="5" t="s">
        <v>2467</v>
      </c>
      <c r="H1009">
        <v>2412</v>
      </c>
      <c r="I1009">
        <v>40</v>
      </c>
      <c r="J1009" s="5" t="s">
        <v>356</v>
      </c>
      <c r="K1009" s="5" t="s">
        <v>357</v>
      </c>
      <c r="L1009">
        <v>700000000</v>
      </c>
      <c r="M1009">
        <v>1998</v>
      </c>
      <c r="N1009">
        <v>7.2</v>
      </c>
      <c r="O1009">
        <f>'CLEAN DATA'!$D1009-'CLEAN DATA'!$L1009</f>
        <v>-698312689</v>
      </c>
    </row>
    <row r="1010" spans="1:15" ht="14.25" hidden="1" customHeight="1">
      <c r="A1010" s="5" t="s">
        <v>2468</v>
      </c>
      <c r="B1010">
        <v>12</v>
      </c>
      <c r="C1010">
        <v>133</v>
      </c>
      <c r="D1010">
        <v>199228</v>
      </c>
      <c r="E1010" s="5" t="s">
        <v>58</v>
      </c>
      <c r="F1010" s="5" t="s">
        <v>2469</v>
      </c>
      <c r="G1010" s="5" t="s">
        <v>2470</v>
      </c>
      <c r="H1010">
        <v>7295</v>
      </c>
      <c r="I1010">
        <v>49</v>
      </c>
      <c r="J1010" s="5" t="s">
        <v>649</v>
      </c>
      <c r="K1010" s="5" t="s">
        <v>198</v>
      </c>
      <c r="L1010">
        <v>150000000</v>
      </c>
      <c r="M1010">
        <v>2009</v>
      </c>
      <c r="N1010">
        <v>7.2</v>
      </c>
      <c r="O1010">
        <f>'CLEAN DATA'!$D1010-'CLEAN DATA'!$L1010</f>
        <v>-149800772</v>
      </c>
    </row>
    <row r="1011" spans="1:15" ht="14.25" customHeight="1">
      <c r="A1011" s="5" t="s">
        <v>2471</v>
      </c>
      <c r="B1011">
        <v>122</v>
      </c>
      <c r="C1011">
        <v>91</v>
      </c>
      <c r="D1011">
        <v>45857453</v>
      </c>
      <c r="E1011" s="5" t="s">
        <v>1669</v>
      </c>
      <c r="F1011" s="5" t="s">
        <v>1690</v>
      </c>
      <c r="G1011" s="5" t="s">
        <v>2472</v>
      </c>
      <c r="H1011">
        <v>82232</v>
      </c>
      <c r="I1011">
        <v>174</v>
      </c>
      <c r="J1011" s="5" t="s">
        <v>19</v>
      </c>
      <c r="K1011" s="5" t="s">
        <v>155</v>
      </c>
      <c r="L1011">
        <v>3500000</v>
      </c>
      <c r="M1011">
        <v>1997</v>
      </c>
      <c r="N1011">
        <v>7.2</v>
      </c>
      <c r="O1011">
        <f>'CLEAN DATA'!$D1011-'CLEAN DATA'!$L1011</f>
        <v>42357453</v>
      </c>
    </row>
    <row r="1012" spans="1:15" ht="14.25" customHeight="1">
      <c r="A1012" s="5" t="s">
        <v>2473</v>
      </c>
      <c r="B1012">
        <v>261</v>
      </c>
      <c r="C1012">
        <v>105</v>
      </c>
      <c r="D1012">
        <v>5776314</v>
      </c>
      <c r="E1012" s="5" t="s">
        <v>603</v>
      </c>
      <c r="F1012" s="5" t="s">
        <v>1292</v>
      </c>
      <c r="G1012" s="5" t="s">
        <v>2474</v>
      </c>
      <c r="H1012">
        <v>73349</v>
      </c>
      <c r="I1012">
        <v>142</v>
      </c>
      <c r="J1012" s="5" t="s">
        <v>19</v>
      </c>
      <c r="K1012" s="5" t="s">
        <v>20</v>
      </c>
      <c r="L1012">
        <v>3200000</v>
      </c>
      <c r="M1012">
        <v>2010</v>
      </c>
      <c r="N1012">
        <v>7.2</v>
      </c>
      <c r="O1012">
        <f>'CLEAN DATA'!$D1012-'CLEAN DATA'!$L1012</f>
        <v>2576314</v>
      </c>
    </row>
    <row r="1013" spans="1:15" ht="14.25" hidden="1" customHeight="1">
      <c r="A1013" s="5" t="s">
        <v>258</v>
      </c>
      <c r="B1013">
        <v>114</v>
      </c>
      <c r="C1013">
        <v>100</v>
      </c>
      <c r="D1013">
        <v>11694528</v>
      </c>
      <c r="E1013" s="5" t="s">
        <v>2475</v>
      </c>
      <c r="F1013" s="5" t="s">
        <v>2476</v>
      </c>
      <c r="G1013" s="5" t="s">
        <v>2477</v>
      </c>
      <c r="H1013">
        <v>7721</v>
      </c>
      <c r="I1013">
        <v>72</v>
      </c>
      <c r="J1013" s="5" t="s">
        <v>19</v>
      </c>
      <c r="K1013" s="5" t="s">
        <v>20</v>
      </c>
      <c r="L1013">
        <v>3000000</v>
      </c>
      <c r="M1013">
        <v>2005</v>
      </c>
      <c r="N1013">
        <v>7.2</v>
      </c>
      <c r="O1013">
        <f>'CLEAN DATA'!$D1013-'CLEAN DATA'!$L1013</f>
        <v>8694528</v>
      </c>
    </row>
    <row r="1014" spans="1:15" ht="14.25" hidden="1" customHeight="1">
      <c r="A1014" s="5" t="s">
        <v>2478</v>
      </c>
      <c r="B1014">
        <v>5</v>
      </c>
      <c r="C1014">
        <v>87</v>
      </c>
      <c r="D1014">
        <v>252726</v>
      </c>
      <c r="E1014" s="5" t="s">
        <v>2479</v>
      </c>
      <c r="F1014" s="5" t="s">
        <v>2480</v>
      </c>
      <c r="G1014" s="5" t="s">
        <v>2481</v>
      </c>
      <c r="H1014">
        <v>1289</v>
      </c>
      <c r="I1014">
        <v>18</v>
      </c>
      <c r="J1014" s="5" t="s">
        <v>1499</v>
      </c>
      <c r="K1014" s="5" t="s">
        <v>20</v>
      </c>
      <c r="L1014">
        <v>3000000</v>
      </c>
      <c r="M1014">
        <v>2006</v>
      </c>
      <c r="N1014">
        <v>7.2</v>
      </c>
      <c r="O1014">
        <f>'CLEAN DATA'!$D1014-'CLEAN DATA'!$L1014</f>
        <v>-2747274</v>
      </c>
    </row>
    <row r="1015" spans="1:15" ht="14.25" customHeight="1">
      <c r="A1015" s="5" t="s">
        <v>2482</v>
      </c>
      <c r="B1015">
        <v>173</v>
      </c>
      <c r="C1015">
        <v>66</v>
      </c>
      <c r="D1015">
        <v>38108</v>
      </c>
      <c r="E1015" s="5" t="s">
        <v>2483</v>
      </c>
      <c r="F1015" s="5" t="s">
        <v>2484</v>
      </c>
      <c r="G1015" s="5" t="s">
        <v>2485</v>
      </c>
      <c r="H1015">
        <v>40878</v>
      </c>
      <c r="I1015">
        <v>124</v>
      </c>
      <c r="J1015" s="5" t="s">
        <v>356</v>
      </c>
      <c r="K1015" s="5" t="s">
        <v>357</v>
      </c>
      <c r="L1015">
        <v>2600000</v>
      </c>
      <c r="M1015">
        <v>2007</v>
      </c>
      <c r="N1015">
        <v>7.2</v>
      </c>
      <c r="O1015">
        <f>'CLEAN DATA'!$D1015-'CLEAN DATA'!$L1015</f>
        <v>-2561892</v>
      </c>
    </row>
    <row r="1016" spans="1:15" ht="14.25" hidden="1" customHeight="1">
      <c r="A1016" s="5" t="s">
        <v>2486</v>
      </c>
      <c r="B1016">
        <v>4</v>
      </c>
      <c r="C1016">
        <v>125</v>
      </c>
      <c r="D1016">
        <v>3330</v>
      </c>
      <c r="E1016" s="5" t="s">
        <v>16</v>
      </c>
      <c r="F1016" s="5" t="s">
        <v>2487</v>
      </c>
      <c r="G1016" s="5" t="s">
        <v>2488</v>
      </c>
      <c r="H1016">
        <v>22</v>
      </c>
      <c r="I1016">
        <v>1</v>
      </c>
      <c r="J1016" s="5" t="s">
        <v>19</v>
      </c>
      <c r="K1016" s="5" t="s">
        <v>20</v>
      </c>
      <c r="L1016">
        <v>2100000</v>
      </c>
      <c r="M1016">
        <v>2015</v>
      </c>
      <c r="N1016">
        <v>7.2</v>
      </c>
      <c r="O1016">
        <f>'CLEAN DATA'!$D1016-'CLEAN DATA'!$L1016</f>
        <v>-2096670</v>
      </c>
    </row>
    <row r="1017" spans="1:15" ht="14.25" hidden="1" customHeight="1">
      <c r="A1017" s="5" t="s">
        <v>2489</v>
      </c>
      <c r="B1017">
        <v>56</v>
      </c>
      <c r="C1017">
        <v>89</v>
      </c>
      <c r="D1017">
        <v>6719300</v>
      </c>
      <c r="E1017" s="5" t="s">
        <v>58</v>
      </c>
      <c r="F1017" s="5" t="s">
        <v>2490</v>
      </c>
      <c r="G1017" s="5" t="s">
        <v>2491</v>
      </c>
      <c r="H1017">
        <v>8224</v>
      </c>
      <c r="I1017">
        <v>132</v>
      </c>
      <c r="J1017" s="5" t="s">
        <v>19</v>
      </c>
      <c r="K1017" s="5" t="s">
        <v>365</v>
      </c>
      <c r="L1017">
        <v>2000000</v>
      </c>
      <c r="M1017">
        <v>1998</v>
      </c>
      <c r="N1017">
        <v>7.2</v>
      </c>
      <c r="O1017">
        <f>'CLEAN DATA'!$D1017-'CLEAN DATA'!$L1017</f>
        <v>4719300</v>
      </c>
    </row>
    <row r="1018" spans="1:15" ht="14.25" customHeight="1">
      <c r="A1018" s="5" t="s">
        <v>2492</v>
      </c>
      <c r="B1018">
        <v>365</v>
      </c>
      <c r="C1018">
        <v>100</v>
      </c>
      <c r="D1018">
        <v>6531491</v>
      </c>
      <c r="E1018" s="5" t="s">
        <v>54</v>
      </c>
      <c r="F1018" s="5" t="s">
        <v>532</v>
      </c>
      <c r="G1018" s="5" t="s">
        <v>2493</v>
      </c>
      <c r="H1018">
        <v>111658</v>
      </c>
      <c r="I1018">
        <v>297</v>
      </c>
      <c r="J1018" s="5" t="s">
        <v>19</v>
      </c>
      <c r="K1018" s="5" t="s">
        <v>20</v>
      </c>
      <c r="L1018">
        <v>2000000</v>
      </c>
      <c r="M1018">
        <v>2010</v>
      </c>
      <c r="N1018">
        <v>7.2</v>
      </c>
      <c r="O1018">
        <f>'CLEAN DATA'!$D1018-'CLEAN DATA'!$L1018</f>
        <v>4531491</v>
      </c>
    </row>
    <row r="1019" spans="1:15" ht="14.25" hidden="1" customHeight="1">
      <c r="A1019" s="5" t="s">
        <v>2494</v>
      </c>
      <c r="B1019">
        <v>10</v>
      </c>
      <c r="C1019">
        <v>89</v>
      </c>
      <c r="D1019">
        <v>444044</v>
      </c>
      <c r="E1019" s="5" t="s">
        <v>54</v>
      </c>
      <c r="F1019" s="5" t="s">
        <v>2495</v>
      </c>
      <c r="G1019" s="5" t="s">
        <v>2496</v>
      </c>
      <c r="H1019">
        <v>744</v>
      </c>
      <c r="I1019">
        <v>19</v>
      </c>
      <c r="J1019" s="5" t="s">
        <v>19</v>
      </c>
      <c r="K1019" s="5" t="s">
        <v>20</v>
      </c>
      <c r="L1019">
        <v>1900000</v>
      </c>
      <c r="M1019">
        <v>2015</v>
      </c>
      <c r="N1019">
        <v>7.2</v>
      </c>
      <c r="O1019">
        <f>'CLEAN DATA'!$D1019-'CLEAN DATA'!$L1019</f>
        <v>-1455956</v>
      </c>
    </row>
    <row r="1020" spans="1:15" ht="14.25" hidden="1" customHeight="1">
      <c r="A1020" s="5" t="s">
        <v>2497</v>
      </c>
      <c r="B1020">
        <v>109</v>
      </c>
      <c r="C1020">
        <v>95</v>
      </c>
      <c r="D1020">
        <v>1060591</v>
      </c>
      <c r="E1020" s="5" t="s">
        <v>603</v>
      </c>
      <c r="F1020" s="5" t="s">
        <v>2498</v>
      </c>
      <c r="G1020" s="5" t="s">
        <v>2499</v>
      </c>
      <c r="H1020">
        <v>9750</v>
      </c>
      <c r="I1020">
        <v>66</v>
      </c>
      <c r="J1020" s="5" t="s">
        <v>2500</v>
      </c>
      <c r="K1020" s="5" t="s">
        <v>140</v>
      </c>
      <c r="L1020">
        <v>1300000</v>
      </c>
      <c r="M1020">
        <v>2007</v>
      </c>
      <c r="N1020">
        <v>7.2</v>
      </c>
      <c r="O1020">
        <f>'CLEAN DATA'!$D1020-'CLEAN DATA'!$L1020</f>
        <v>-239409</v>
      </c>
    </row>
    <row r="1021" spans="1:15" ht="14.25" hidden="1" customHeight="1">
      <c r="A1021" s="5" t="s">
        <v>2501</v>
      </c>
      <c r="B1021">
        <v>35</v>
      </c>
      <c r="C1021">
        <v>123</v>
      </c>
      <c r="D1021">
        <v>26893</v>
      </c>
      <c r="E1021" s="5" t="s">
        <v>386</v>
      </c>
      <c r="F1021" s="5" t="s">
        <v>628</v>
      </c>
      <c r="G1021" s="5" t="s">
        <v>2502</v>
      </c>
      <c r="H1021">
        <v>4391</v>
      </c>
      <c r="I1021">
        <v>26</v>
      </c>
      <c r="J1021" s="5" t="s">
        <v>192</v>
      </c>
      <c r="K1021" s="5" t="s">
        <v>140</v>
      </c>
      <c r="L1021">
        <v>1600000</v>
      </c>
      <c r="M1021">
        <v>1969</v>
      </c>
      <c r="N1021">
        <v>7.2</v>
      </c>
      <c r="O1021">
        <f>'CLEAN DATA'!$D1021-'CLEAN DATA'!$L1021</f>
        <v>-1573107</v>
      </c>
    </row>
    <row r="1022" spans="1:15" ht="14.25" hidden="1" customHeight="1">
      <c r="A1022" s="5" t="s">
        <v>1205</v>
      </c>
      <c r="B1022">
        <v>53</v>
      </c>
      <c r="C1022">
        <v>103</v>
      </c>
      <c r="D1022">
        <v>5132222</v>
      </c>
      <c r="E1022" s="5" t="s">
        <v>2503</v>
      </c>
      <c r="F1022" s="5" t="s">
        <v>1206</v>
      </c>
      <c r="G1022" s="5" t="s">
        <v>2504</v>
      </c>
      <c r="H1022">
        <v>14112</v>
      </c>
      <c r="I1022">
        <v>83</v>
      </c>
      <c r="J1022" s="5" t="s">
        <v>19</v>
      </c>
      <c r="K1022" s="5" t="s">
        <v>365</v>
      </c>
      <c r="L1022">
        <v>2000000</v>
      </c>
      <c r="M1022">
        <v>1994</v>
      </c>
      <c r="N1022">
        <v>7.2</v>
      </c>
      <c r="O1022">
        <f>'CLEAN DATA'!$D1022-'CLEAN DATA'!$L1022</f>
        <v>3132222</v>
      </c>
    </row>
    <row r="1023" spans="1:15" ht="14.25" customHeight="1">
      <c r="A1023" s="5" t="s">
        <v>2505</v>
      </c>
      <c r="B1023">
        <v>84</v>
      </c>
      <c r="C1023">
        <v>98</v>
      </c>
      <c r="D1023">
        <v>406035</v>
      </c>
      <c r="E1023" s="5" t="s">
        <v>54</v>
      </c>
      <c r="F1023" s="5" t="s">
        <v>726</v>
      </c>
      <c r="G1023" s="5" t="s">
        <v>2506</v>
      </c>
      <c r="H1023">
        <v>30314</v>
      </c>
      <c r="I1023">
        <v>159</v>
      </c>
      <c r="J1023" s="5" t="s">
        <v>19</v>
      </c>
      <c r="K1023" s="5" t="s">
        <v>20</v>
      </c>
      <c r="L1023">
        <v>1500000</v>
      </c>
      <c r="M1023">
        <v>2001</v>
      </c>
      <c r="N1023">
        <v>7.2</v>
      </c>
      <c r="O1023">
        <f>'CLEAN DATA'!$D1023-'CLEAN DATA'!$L1023</f>
        <v>-1093965</v>
      </c>
    </row>
    <row r="1024" spans="1:15" ht="14.25" hidden="1" customHeight="1">
      <c r="A1024" s="5" t="s">
        <v>408</v>
      </c>
      <c r="B1024">
        <v>43</v>
      </c>
      <c r="C1024">
        <v>95</v>
      </c>
      <c r="D1024">
        <v>695229</v>
      </c>
      <c r="E1024" s="5" t="s">
        <v>58</v>
      </c>
      <c r="F1024" s="5" t="s">
        <v>408</v>
      </c>
      <c r="G1024" s="5" t="s">
        <v>2507</v>
      </c>
      <c r="H1024">
        <v>11369</v>
      </c>
      <c r="I1024">
        <v>65</v>
      </c>
      <c r="J1024" s="5" t="s">
        <v>19</v>
      </c>
      <c r="K1024" s="5" t="s">
        <v>20</v>
      </c>
      <c r="L1024">
        <v>1300000</v>
      </c>
      <c r="M1024">
        <v>1996</v>
      </c>
      <c r="N1024">
        <v>7.2</v>
      </c>
      <c r="O1024">
        <f>'CLEAN DATA'!$D1024-'CLEAN DATA'!$L1024</f>
        <v>-604771</v>
      </c>
    </row>
    <row r="1025" spans="1:15" ht="14.25" customHeight="1">
      <c r="A1025" s="5" t="s">
        <v>847</v>
      </c>
      <c r="B1025">
        <v>58</v>
      </c>
      <c r="C1025">
        <v>100</v>
      </c>
      <c r="D1025">
        <v>24741700</v>
      </c>
      <c r="E1025" s="5" t="s">
        <v>54</v>
      </c>
      <c r="F1025" s="5" t="s">
        <v>2508</v>
      </c>
      <c r="G1025" s="5" t="s">
        <v>2509</v>
      </c>
      <c r="H1025">
        <v>37785</v>
      </c>
      <c r="I1025">
        <v>95</v>
      </c>
      <c r="J1025" s="5" t="s">
        <v>19</v>
      </c>
      <c r="K1025" s="5" t="s">
        <v>20</v>
      </c>
      <c r="L1025">
        <v>1200000</v>
      </c>
      <c r="M1025">
        <v>1989</v>
      </c>
      <c r="N1025">
        <v>7.2</v>
      </c>
      <c r="O1025">
        <f>'CLEAN DATA'!$D1025-'CLEAN DATA'!$L1025</f>
        <v>23541700</v>
      </c>
    </row>
    <row r="1026" spans="1:15" ht="14.25" hidden="1" customHeight="1">
      <c r="A1026" s="5" t="s">
        <v>2510</v>
      </c>
      <c r="B1026">
        <v>1</v>
      </c>
      <c r="C1026">
        <v>110</v>
      </c>
      <c r="D1026">
        <v>3830</v>
      </c>
      <c r="E1026" s="5" t="s">
        <v>58</v>
      </c>
      <c r="F1026" s="5" t="s">
        <v>2511</v>
      </c>
      <c r="G1026" s="5" t="s">
        <v>2512</v>
      </c>
      <c r="H1026">
        <v>27</v>
      </c>
      <c r="I1026">
        <v>1</v>
      </c>
      <c r="J1026" s="5" t="s">
        <v>356</v>
      </c>
      <c r="K1026" s="5" t="s">
        <v>20</v>
      </c>
      <c r="L1026">
        <v>1200000</v>
      </c>
      <c r="M1026">
        <v>2013</v>
      </c>
      <c r="N1026">
        <v>7.2</v>
      </c>
      <c r="O1026">
        <f>'CLEAN DATA'!$D1026-'CLEAN DATA'!$L1026</f>
        <v>-1196170</v>
      </c>
    </row>
    <row r="1027" spans="1:15" ht="14.25" customHeight="1">
      <c r="A1027" s="5" t="s">
        <v>2513</v>
      </c>
      <c r="B1027">
        <v>337</v>
      </c>
      <c r="C1027">
        <v>95</v>
      </c>
      <c r="D1027">
        <v>5997134</v>
      </c>
      <c r="E1027" s="5" t="s">
        <v>2514</v>
      </c>
      <c r="F1027" s="5" t="s">
        <v>2515</v>
      </c>
      <c r="G1027" s="5" t="s">
        <v>2516</v>
      </c>
      <c r="H1027">
        <v>36381</v>
      </c>
      <c r="I1027">
        <v>126</v>
      </c>
      <c r="J1027" s="5" t="s">
        <v>19</v>
      </c>
      <c r="K1027" s="5" t="s">
        <v>20</v>
      </c>
      <c r="L1027">
        <v>1000000</v>
      </c>
      <c r="M1027">
        <v>2012</v>
      </c>
      <c r="N1027">
        <v>7.2</v>
      </c>
      <c r="O1027">
        <f>'CLEAN DATA'!$D1027-'CLEAN DATA'!$L1027</f>
        <v>4997134</v>
      </c>
    </row>
    <row r="1028" spans="1:15" ht="14.25" hidden="1" customHeight="1">
      <c r="A1028" s="5" t="s">
        <v>2517</v>
      </c>
      <c r="B1028">
        <v>181</v>
      </c>
      <c r="C1028">
        <v>97</v>
      </c>
      <c r="D1028">
        <v>2508841</v>
      </c>
      <c r="E1028" s="5" t="s">
        <v>16</v>
      </c>
      <c r="F1028" s="5" t="s">
        <v>2518</v>
      </c>
      <c r="G1028" s="5" t="s">
        <v>2519</v>
      </c>
      <c r="H1028">
        <v>21746</v>
      </c>
      <c r="I1028">
        <v>93</v>
      </c>
      <c r="J1028" s="5" t="s">
        <v>19</v>
      </c>
      <c r="K1028" s="5" t="s">
        <v>20</v>
      </c>
      <c r="L1028">
        <v>1000000</v>
      </c>
      <c r="M1028">
        <v>2008</v>
      </c>
      <c r="N1028">
        <v>7.2</v>
      </c>
      <c r="O1028">
        <f>'CLEAN DATA'!$D1028-'CLEAN DATA'!$L1028</f>
        <v>1508841</v>
      </c>
    </row>
    <row r="1029" spans="1:15" ht="14.25" customHeight="1">
      <c r="A1029" s="5" t="s">
        <v>2471</v>
      </c>
      <c r="B1029">
        <v>122</v>
      </c>
      <c r="C1029">
        <v>91</v>
      </c>
      <c r="D1029">
        <v>45857453</v>
      </c>
      <c r="E1029" s="5" t="s">
        <v>1669</v>
      </c>
      <c r="F1029" s="5" t="s">
        <v>1690</v>
      </c>
      <c r="G1029" s="5" t="s">
        <v>2472</v>
      </c>
      <c r="H1029">
        <v>82232</v>
      </c>
      <c r="I1029">
        <v>174</v>
      </c>
      <c r="J1029" s="5" t="s">
        <v>19</v>
      </c>
      <c r="K1029" s="5" t="s">
        <v>155</v>
      </c>
      <c r="L1029">
        <v>3500000</v>
      </c>
      <c r="M1029">
        <v>1997</v>
      </c>
      <c r="N1029">
        <v>7.2</v>
      </c>
      <c r="O1029">
        <f>'CLEAN DATA'!$D1029-'CLEAN DATA'!$L1029</f>
        <v>42357453</v>
      </c>
    </row>
    <row r="1030" spans="1:15" ht="14.25" hidden="1" customHeight="1">
      <c r="A1030" s="5" t="s">
        <v>2520</v>
      </c>
      <c r="B1030">
        <v>16</v>
      </c>
      <c r="C1030">
        <v>100</v>
      </c>
      <c r="D1030">
        <v>982214</v>
      </c>
      <c r="E1030" s="5" t="s">
        <v>54</v>
      </c>
      <c r="F1030" s="5" t="s">
        <v>2521</v>
      </c>
      <c r="G1030" s="5" t="s">
        <v>2522</v>
      </c>
      <c r="H1030">
        <v>1976</v>
      </c>
      <c r="I1030">
        <v>51</v>
      </c>
      <c r="J1030" s="5" t="s">
        <v>19</v>
      </c>
      <c r="K1030" s="5" t="s">
        <v>20</v>
      </c>
      <c r="L1030">
        <v>1000000</v>
      </c>
      <c r="M1030">
        <v>1998</v>
      </c>
      <c r="N1030">
        <v>7.2</v>
      </c>
      <c r="O1030">
        <f>'CLEAN DATA'!$D1030-'CLEAN DATA'!$L1030</f>
        <v>-17786</v>
      </c>
    </row>
    <row r="1031" spans="1:15" ht="14.25" hidden="1" customHeight="1">
      <c r="A1031" s="5" t="s">
        <v>2523</v>
      </c>
      <c r="B1031">
        <v>12</v>
      </c>
      <c r="C1031">
        <v>119</v>
      </c>
      <c r="D1031">
        <v>798341</v>
      </c>
      <c r="E1031" s="5" t="s">
        <v>954</v>
      </c>
      <c r="F1031" s="5" t="s">
        <v>336</v>
      </c>
      <c r="G1031" s="5" t="s">
        <v>2524</v>
      </c>
      <c r="H1031">
        <v>983</v>
      </c>
      <c r="I1031">
        <v>63</v>
      </c>
      <c r="J1031" s="5" t="s">
        <v>19</v>
      </c>
      <c r="K1031" s="5" t="s">
        <v>20</v>
      </c>
      <c r="L1031">
        <v>1000000</v>
      </c>
      <c r="M1031">
        <v>2001</v>
      </c>
      <c r="N1031">
        <v>7.2</v>
      </c>
      <c r="O1031">
        <f>'CLEAN DATA'!$D1031-'CLEAN DATA'!$L1031</f>
        <v>-201659</v>
      </c>
    </row>
    <row r="1032" spans="1:15" ht="14.25" hidden="1" customHeight="1">
      <c r="A1032" s="5" t="s">
        <v>2525</v>
      </c>
      <c r="B1032">
        <v>35</v>
      </c>
      <c r="C1032">
        <v>107</v>
      </c>
      <c r="D1032">
        <v>819939</v>
      </c>
      <c r="E1032" s="5" t="s">
        <v>603</v>
      </c>
      <c r="F1032" s="5" t="s">
        <v>1173</v>
      </c>
      <c r="G1032" s="5" t="s">
        <v>2526</v>
      </c>
      <c r="H1032">
        <v>14580</v>
      </c>
      <c r="I1032">
        <v>252</v>
      </c>
      <c r="J1032" s="5" t="s">
        <v>19</v>
      </c>
      <c r="K1032" s="5" t="s">
        <v>20</v>
      </c>
      <c r="L1032">
        <v>850000</v>
      </c>
      <c r="M1032">
        <v>2003</v>
      </c>
      <c r="N1032">
        <v>7.2</v>
      </c>
      <c r="O1032">
        <f>'CLEAN DATA'!$D1032-'CLEAN DATA'!$L1032</f>
        <v>-30061</v>
      </c>
    </row>
    <row r="1033" spans="1:15" ht="14.25" hidden="1" customHeight="1">
      <c r="A1033" s="5" t="s">
        <v>2527</v>
      </c>
      <c r="B1033">
        <v>11</v>
      </c>
      <c r="C1033">
        <v>114</v>
      </c>
      <c r="D1033">
        <v>1001437</v>
      </c>
      <c r="E1033" s="5" t="s">
        <v>505</v>
      </c>
      <c r="F1033" s="5" t="s">
        <v>2528</v>
      </c>
      <c r="G1033" s="5" t="s">
        <v>2529</v>
      </c>
      <c r="H1033">
        <v>2039</v>
      </c>
      <c r="I1033">
        <v>28</v>
      </c>
      <c r="J1033" s="5" t="s">
        <v>19</v>
      </c>
      <c r="K1033" s="5" t="s">
        <v>20</v>
      </c>
      <c r="L1033">
        <v>800000</v>
      </c>
      <c r="M1033">
        <v>1993</v>
      </c>
      <c r="N1033">
        <v>7.2</v>
      </c>
      <c r="O1033">
        <f>'CLEAN DATA'!$D1033-'CLEAN DATA'!$L1033</f>
        <v>201437</v>
      </c>
    </row>
    <row r="1034" spans="1:15" ht="14.25" hidden="1" customHeight="1">
      <c r="A1034" s="5" t="s">
        <v>2530</v>
      </c>
      <c r="B1034">
        <v>59</v>
      </c>
      <c r="C1034">
        <v>88</v>
      </c>
      <c r="D1034">
        <v>2073984</v>
      </c>
      <c r="E1034" s="5" t="s">
        <v>505</v>
      </c>
      <c r="F1034" s="5" t="s">
        <v>2531</v>
      </c>
      <c r="G1034" s="5" t="s">
        <v>2532</v>
      </c>
      <c r="H1034">
        <v>4743</v>
      </c>
      <c r="I1034">
        <v>135</v>
      </c>
      <c r="J1034" s="5" t="s">
        <v>19</v>
      </c>
      <c r="K1034" s="5" t="s">
        <v>140</v>
      </c>
      <c r="L1034">
        <v>800000</v>
      </c>
      <c r="M1034">
        <v>2002</v>
      </c>
      <c r="N1034">
        <v>7.2</v>
      </c>
      <c r="O1034">
        <f>'CLEAN DATA'!$D1034-'CLEAN DATA'!$L1034</f>
        <v>1273984</v>
      </c>
    </row>
    <row r="1035" spans="1:15" ht="14.25" hidden="1" customHeight="1">
      <c r="A1035" s="5" t="s">
        <v>2533</v>
      </c>
      <c r="B1035">
        <v>64</v>
      </c>
      <c r="C1035">
        <v>97</v>
      </c>
      <c r="D1035">
        <v>1141829</v>
      </c>
      <c r="E1035" s="5" t="s">
        <v>16</v>
      </c>
      <c r="F1035" s="5" t="s">
        <v>2534</v>
      </c>
      <c r="G1035" s="5" t="s">
        <v>2535</v>
      </c>
      <c r="H1035">
        <v>8509</v>
      </c>
      <c r="I1035">
        <v>109</v>
      </c>
      <c r="J1035" s="5" t="s">
        <v>19</v>
      </c>
      <c r="K1035" s="5" t="s">
        <v>20</v>
      </c>
      <c r="L1035">
        <v>700000</v>
      </c>
      <c r="M1035">
        <v>2001</v>
      </c>
      <c r="N1035">
        <v>7.2</v>
      </c>
      <c r="O1035">
        <f>'CLEAN DATA'!$D1035-'CLEAN DATA'!$L1035</f>
        <v>441829</v>
      </c>
    </row>
    <row r="1036" spans="1:15" ht="14.25" customHeight="1">
      <c r="A1036" s="5" t="s">
        <v>30</v>
      </c>
      <c r="B1036">
        <v>446</v>
      </c>
      <c r="C1036">
        <v>201</v>
      </c>
      <c r="D1036">
        <v>218051260</v>
      </c>
      <c r="E1036" s="5" t="s">
        <v>1403</v>
      </c>
      <c r="F1036" s="5" t="s">
        <v>615</v>
      </c>
      <c r="G1036" s="5" t="s">
        <v>2240</v>
      </c>
      <c r="H1036">
        <v>316027</v>
      </c>
      <c r="I1036">
        <v>2618</v>
      </c>
      <c r="J1036" s="5" t="s">
        <v>19</v>
      </c>
      <c r="K1036" s="5" t="s">
        <v>52</v>
      </c>
      <c r="L1036">
        <v>207000000</v>
      </c>
      <c r="M1036">
        <v>2005</v>
      </c>
      <c r="N1036">
        <v>7.2</v>
      </c>
      <c r="O1036">
        <f>'CLEAN DATA'!$D1036-'CLEAN DATA'!$L1036</f>
        <v>11051260</v>
      </c>
    </row>
    <row r="1037" spans="1:15" ht="14.25" customHeight="1">
      <c r="A1037" s="5" t="s">
        <v>2536</v>
      </c>
      <c r="B1037">
        <v>208</v>
      </c>
      <c r="C1037">
        <v>106</v>
      </c>
      <c r="D1037">
        <v>2694973</v>
      </c>
      <c r="E1037" s="5" t="s">
        <v>54</v>
      </c>
      <c r="F1037" s="5" t="s">
        <v>726</v>
      </c>
      <c r="G1037" s="5" t="s">
        <v>2537</v>
      </c>
      <c r="H1037">
        <v>70885</v>
      </c>
      <c r="I1037">
        <v>189</v>
      </c>
      <c r="J1037" s="5" t="s">
        <v>19</v>
      </c>
      <c r="K1037" s="5" t="s">
        <v>20</v>
      </c>
      <c r="L1037">
        <v>700000</v>
      </c>
      <c r="M1037">
        <v>2006</v>
      </c>
      <c r="N1037">
        <v>7.2</v>
      </c>
      <c r="O1037">
        <f>'CLEAN DATA'!$D1037-'CLEAN DATA'!$L1037</f>
        <v>1994973</v>
      </c>
    </row>
    <row r="1038" spans="1:15" ht="14.25" hidden="1" customHeight="1">
      <c r="A1038" s="5" t="s">
        <v>2538</v>
      </c>
      <c r="B1038">
        <v>3</v>
      </c>
      <c r="C1038">
        <v>80</v>
      </c>
      <c r="D1038">
        <v>2245</v>
      </c>
      <c r="E1038" s="5" t="s">
        <v>588</v>
      </c>
      <c r="F1038" s="5" t="s">
        <v>1499</v>
      </c>
      <c r="G1038" s="5" t="s">
        <v>2539</v>
      </c>
      <c r="H1038">
        <v>57</v>
      </c>
      <c r="I1038">
        <v>2</v>
      </c>
      <c r="J1038" s="5" t="s">
        <v>19</v>
      </c>
      <c r="K1038" s="5" t="s">
        <v>20</v>
      </c>
      <c r="L1038">
        <v>560000</v>
      </c>
      <c r="M1038">
        <v>2011</v>
      </c>
      <c r="N1038">
        <v>7.2</v>
      </c>
      <c r="O1038">
        <f>'CLEAN DATA'!$D1038-'CLEAN DATA'!$L1038</f>
        <v>-557755</v>
      </c>
    </row>
    <row r="1039" spans="1:15" ht="14.25" hidden="1" customHeight="1">
      <c r="A1039" s="5" t="s">
        <v>2540</v>
      </c>
      <c r="B1039">
        <v>72</v>
      </c>
      <c r="C1039">
        <v>88</v>
      </c>
      <c r="D1039">
        <v>592014</v>
      </c>
      <c r="E1039" s="5" t="s">
        <v>2541</v>
      </c>
      <c r="F1039" s="5" t="s">
        <v>2542</v>
      </c>
      <c r="G1039" s="5" t="s">
        <v>2543</v>
      </c>
      <c r="H1039">
        <v>5709</v>
      </c>
      <c r="I1039">
        <v>114</v>
      </c>
      <c r="J1039" s="5" t="s">
        <v>19</v>
      </c>
      <c r="K1039" s="5" t="s">
        <v>20</v>
      </c>
      <c r="L1039">
        <v>218</v>
      </c>
      <c r="M1039">
        <v>2003</v>
      </c>
      <c r="N1039">
        <v>7.2</v>
      </c>
      <c r="O1039">
        <f>'CLEAN DATA'!$D1039-'CLEAN DATA'!$L1039</f>
        <v>591796</v>
      </c>
    </row>
    <row r="1040" spans="1:15" ht="14.25" hidden="1" customHeight="1">
      <c r="A1040" s="5" t="s">
        <v>2544</v>
      </c>
      <c r="B1040">
        <v>23</v>
      </c>
      <c r="C1040">
        <v>84</v>
      </c>
      <c r="D1040">
        <v>34151</v>
      </c>
      <c r="E1040" s="5" t="s">
        <v>516</v>
      </c>
      <c r="F1040" s="5" t="s">
        <v>2545</v>
      </c>
      <c r="G1040" s="5" t="s">
        <v>2546</v>
      </c>
      <c r="H1040">
        <v>186</v>
      </c>
      <c r="I1040">
        <v>3</v>
      </c>
      <c r="J1040" s="5" t="s">
        <v>682</v>
      </c>
      <c r="K1040" s="5" t="s">
        <v>683</v>
      </c>
      <c r="L1040">
        <v>450000</v>
      </c>
      <c r="M1040">
        <v>2015</v>
      </c>
      <c r="N1040">
        <v>7.2</v>
      </c>
      <c r="O1040">
        <f>'CLEAN DATA'!$D1040-'CLEAN DATA'!$L1040</f>
        <v>-415849</v>
      </c>
    </row>
    <row r="1041" spans="1:15" ht="14.25" hidden="1" customHeight="1">
      <c r="A1041" s="5" t="s">
        <v>1508</v>
      </c>
      <c r="B1041">
        <v>51</v>
      </c>
      <c r="C1041">
        <v>98</v>
      </c>
      <c r="D1041">
        <v>3799339</v>
      </c>
      <c r="E1041" s="5" t="s">
        <v>386</v>
      </c>
      <c r="F1041" s="5" t="s">
        <v>2547</v>
      </c>
      <c r="G1041" s="5" t="s">
        <v>2548</v>
      </c>
      <c r="H1041">
        <v>8000</v>
      </c>
      <c r="I1041">
        <v>138</v>
      </c>
      <c r="J1041" s="5" t="s">
        <v>19</v>
      </c>
      <c r="K1041" s="5" t="s">
        <v>20</v>
      </c>
      <c r="L1041">
        <v>250000</v>
      </c>
      <c r="M1041">
        <v>2002</v>
      </c>
      <c r="N1041">
        <v>7.2</v>
      </c>
      <c r="O1041">
        <f>'CLEAN DATA'!$D1041-'CLEAN DATA'!$L1041</f>
        <v>3549339</v>
      </c>
    </row>
    <row r="1042" spans="1:15" ht="14.25" hidden="1" customHeight="1">
      <c r="A1042" s="5" t="s">
        <v>2549</v>
      </c>
      <c r="B1042">
        <v>15</v>
      </c>
      <c r="C1042">
        <v>85</v>
      </c>
      <c r="D1042">
        <v>381225</v>
      </c>
      <c r="E1042" s="5" t="s">
        <v>588</v>
      </c>
      <c r="F1042" s="5" t="s">
        <v>2550</v>
      </c>
      <c r="G1042" s="5" t="s">
        <v>2551</v>
      </c>
      <c r="H1042">
        <v>131</v>
      </c>
      <c r="I1042">
        <v>13</v>
      </c>
      <c r="J1042" s="5" t="s">
        <v>19</v>
      </c>
      <c r="K1042" s="5" t="s">
        <v>20</v>
      </c>
      <c r="L1042">
        <v>200000</v>
      </c>
      <c r="M1042">
        <v>2004</v>
      </c>
      <c r="N1042">
        <v>7.2</v>
      </c>
      <c r="O1042">
        <f>'CLEAN DATA'!$D1042-'CLEAN DATA'!$L1042</f>
        <v>181225</v>
      </c>
    </row>
    <row r="1043" spans="1:15" ht="14.25" customHeight="1">
      <c r="A1043" s="5" t="s">
        <v>405</v>
      </c>
      <c r="B1043">
        <v>302</v>
      </c>
      <c r="C1043">
        <v>169</v>
      </c>
      <c r="D1043">
        <v>309404152</v>
      </c>
      <c r="E1043" s="5" t="s">
        <v>250</v>
      </c>
      <c r="F1043" s="5" t="s">
        <v>406</v>
      </c>
      <c r="G1043" s="5" t="s">
        <v>2552</v>
      </c>
      <c r="H1043">
        <v>471220</v>
      </c>
      <c r="I1043">
        <v>1238</v>
      </c>
      <c r="J1043" s="5" t="s">
        <v>19</v>
      </c>
      <c r="K1043" s="5" t="s">
        <v>20</v>
      </c>
      <c r="L1043">
        <v>300000000</v>
      </c>
      <c r="M1043">
        <v>2007</v>
      </c>
      <c r="N1043">
        <v>7.1</v>
      </c>
      <c r="O1043">
        <f>'CLEAN DATA'!$D1043-'CLEAN DATA'!$L1043</f>
        <v>9404152</v>
      </c>
    </row>
    <row r="1044" spans="1:15" ht="14.25" customHeight="1">
      <c r="A1044" s="5" t="s">
        <v>1733</v>
      </c>
      <c r="B1044">
        <v>396</v>
      </c>
      <c r="C1044">
        <v>144</v>
      </c>
      <c r="D1044">
        <v>318759914</v>
      </c>
      <c r="E1044" s="5" t="s">
        <v>205</v>
      </c>
      <c r="F1044" s="5" t="s">
        <v>1629</v>
      </c>
      <c r="G1044" s="5" t="s">
        <v>2553</v>
      </c>
      <c r="H1044">
        <v>513158</v>
      </c>
      <c r="I1044">
        <v>1782</v>
      </c>
      <c r="J1044" s="5" t="s">
        <v>19</v>
      </c>
      <c r="K1044" s="5" t="s">
        <v>20</v>
      </c>
      <c r="L1044">
        <v>150000000</v>
      </c>
      <c r="M1044">
        <v>2007</v>
      </c>
      <c r="N1044">
        <v>7.1</v>
      </c>
      <c r="O1044">
        <f>'CLEAN DATA'!$D1044-'CLEAN DATA'!$L1044</f>
        <v>168759914</v>
      </c>
    </row>
    <row r="1045" spans="1:15" ht="14.25" customHeight="1">
      <c r="A1045" s="5" t="s">
        <v>2554</v>
      </c>
      <c r="B1045">
        <v>486</v>
      </c>
      <c r="C1045">
        <v>112</v>
      </c>
      <c r="D1045">
        <v>206360018</v>
      </c>
      <c r="E1045" s="5" t="s">
        <v>250</v>
      </c>
      <c r="F1045" s="5" t="s">
        <v>390</v>
      </c>
      <c r="G1045" s="5" t="s">
        <v>2555</v>
      </c>
      <c r="H1045">
        <v>414070</v>
      </c>
      <c r="I1045">
        <v>532</v>
      </c>
      <c r="J1045" s="5" t="s">
        <v>19</v>
      </c>
      <c r="K1045" s="5" t="s">
        <v>20</v>
      </c>
      <c r="L1045">
        <v>170000000</v>
      </c>
      <c r="M1045">
        <v>2013</v>
      </c>
      <c r="N1045">
        <v>7.1</v>
      </c>
      <c r="O1045">
        <f>'CLEAN DATA'!$D1045-'CLEAN DATA'!$L1045</f>
        <v>36360018</v>
      </c>
    </row>
    <row r="1046" spans="1:15" ht="14.25" customHeight="1">
      <c r="A1046" s="5" t="s">
        <v>401</v>
      </c>
      <c r="B1046">
        <v>267</v>
      </c>
      <c r="C1046">
        <v>123</v>
      </c>
      <c r="D1046">
        <v>108521835</v>
      </c>
      <c r="E1046" s="5" t="s">
        <v>114</v>
      </c>
      <c r="F1046" s="5" t="s">
        <v>403</v>
      </c>
      <c r="G1046" s="5" t="s">
        <v>2556</v>
      </c>
      <c r="H1046">
        <v>40123</v>
      </c>
      <c r="I1046">
        <v>297</v>
      </c>
      <c r="J1046" s="5" t="s">
        <v>19</v>
      </c>
      <c r="K1046" s="5" t="s">
        <v>155</v>
      </c>
      <c r="L1046">
        <v>120000000</v>
      </c>
      <c r="M1046">
        <v>2016</v>
      </c>
      <c r="N1046">
        <v>7.1</v>
      </c>
      <c r="O1046">
        <f>'CLEAN DATA'!$D1046-'CLEAN DATA'!$L1046</f>
        <v>-11478165</v>
      </c>
    </row>
    <row r="1047" spans="1:15" ht="14.25" customHeight="1">
      <c r="A1047" s="5" t="s">
        <v>2557</v>
      </c>
      <c r="B1047">
        <v>192</v>
      </c>
      <c r="C1047">
        <v>142</v>
      </c>
      <c r="D1047">
        <v>113330342</v>
      </c>
      <c r="E1047" s="5" t="s">
        <v>1040</v>
      </c>
      <c r="F1047" s="5" t="s">
        <v>2558</v>
      </c>
      <c r="G1047" s="5" t="s">
        <v>2559</v>
      </c>
      <c r="H1047">
        <v>207613</v>
      </c>
      <c r="I1047">
        <v>1144</v>
      </c>
      <c r="J1047" s="5" t="s">
        <v>19</v>
      </c>
      <c r="K1047" s="5" t="s">
        <v>20</v>
      </c>
      <c r="L1047">
        <v>110000000</v>
      </c>
      <c r="M1047">
        <v>2000</v>
      </c>
      <c r="N1047">
        <v>7.1</v>
      </c>
      <c r="O1047">
        <f>'CLEAN DATA'!$D1047-'CLEAN DATA'!$L1047</f>
        <v>3330342</v>
      </c>
    </row>
    <row r="1048" spans="1:15" ht="14.25" customHeight="1">
      <c r="A1048" s="5" t="s">
        <v>2560</v>
      </c>
      <c r="B1048">
        <v>327</v>
      </c>
      <c r="C1048">
        <v>127</v>
      </c>
      <c r="D1048">
        <v>85463309</v>
      </c>
      <c r="E1048" s="5" t="s">
        <v>2561</v>
      </c>
      <c r="F1048" s="5" t="s">
        <v>428</v>
      </c>
      <c r="G1048" s="5" t="s">
        <v>2562</v>
      </c>
      <c r="H1048">
        <v>254841</v>
      </c>
      <c r="I1048">
        <v>426</v>
      </c>
      <c r="J1048" s="5" t="s">
        <v>19</v>
      </c>
      <c r="K1048" s="5" t="s">
        <v>20</v>
      </c>
      <c r="L1048">
        <v>110000000</v>
      </c>
      <c r="M1048">
        <v>2011</v>
      </c>
      <c r="N1048">
        <v>7.1</v>
      </c>
      <c r="O1048">
        <f>'CLEAN DATA'!$D1048-'CLEAN DATA'!$L1048</f>
        <v>-24536691</v>
      </c>
    </row>
    <row r="1049" spans="1:15" ht="14.25" customHeight="1">
      <c r="A1049" s="5" t="s">
        <v>1111</v>
      </c>
      <c r="B1049">
        <v>225</v>
      </c>
      <c r="C1049">
        <v>115</v>
      </c>
      <c r="D1049">
        <v>144795350</v>
      </c>
      <c r="E1049" s="5" t="s">
        <v>1046</v>
      </c>
      <c r="F1049" s="5" t="s">
        <v>559</v>
      </c>
      <c r="G1049" s="5" t="s">
        <v>2563</v>
      </c>
      <c r="H1049">
        <v>387632</v>
      </c>
      <c r="I1049">
        <v>789</v>
      </c>
      <c r="J1049" s="5" t="s">
        <v>19</v>
      </c>
      <c r="K1049" s="5" t="s">
        <v>20</v>
      </c>
      <c r="L1049">
        <v>120000000</v>
      </c>
      <c r="M1049">
        <v>2004</v>
      </c>
      <c r="N1049">
        <v>7.1</v>
      </c>
      <c r="O1049">
        <f>'CLEAN DATA'!$D1049-'CLEAN DATA'!$L1049</f>
        <v>24795350</v>
      </c>
    </row>
    <row r="1050" spans="1:15" ht="14.25" customHeight="1">
      <c r="A1050" s="5" t="s">
        <v>584</v>
      </c>
      <c r="B1050">
        <v>228</v>
      </c>
      <c r="C1050">
        <v>97</v>
      </c>
      <c r="D1050">
        <v>104374107</v>
      </c>
      <c r="E1050" s="5" t="s">
        <v>2564</v>
      </c>
      <c r="F1050" s="5" t="s">
        <v>946</v>
      </c>
      <c r="G1050" s="5" t="s">
        <v>2565</v>
      </c>
      <c r="H1050">
        <v>89351</v>
      </c>
      <c r="I1050">
        <v>214</v>
      </c>
      <c r="J1050" s="5" t="s">
        <v>19</v>
      </c>
      <c r="K1050" s="5" t="s">
        <v>20</v>
      </c>
      <c r="L1050">
        <v>105000000</v>
      </c>
      <c r="M1050">
        <v>2009</v>
      </c>
      <c r="N1050">
        <v>7.1</v>
      </c>
      <c r="O1050">
        <f>'CLEAN DATA'!$D1050-'CLEAN DATA'!$L1050</f>
        <v>-625893</v>
      </c>
    </row>
    <row r="1051" spans="1:15" ht="14.25" customHeight="1">
      <c r="A1051" s="5" t="s">
        <v>584</v>
      </c>
      <c r="B1051">
        <v>127</v>
      </c>
      <c r="C1051">
        <v>95</v>
      </c>
      <c r="D1051">
        <v>38120554</v>
      </c>
      <c r="E1051" s="5" t="s">
        <v>181</v>
      </c>
      <c r="F1051" s="5" t="s">
        <v>1173</v>
      </c>
      <c r="G1051" s="5" t="s">
        <v>2566</v>
      </c>
      <c r="H1051">
        <v>71527</v>
      </c>
      <c r="I1051">
        <v>217</v>
      </c>
      <c r="J1051" s="5" t="s">
        <v>19</v>
      </c>
      <c r="K1051" s="5" t="s">
        <v>20</v>
      </c>
      <c r="L1051">
        <v>140000000</v>
      </c>
      <c r="M1051">
        <v>2002</v>
      </c>
      <c r="N1051">
        <v>7.1</v>
      </c>
      <c r="O1051">
        <f>'CLEAN DATA'!$D1051-'CLEAN DATA'!$L1051</f>
        <v>-101879446</v>
      </c>
    </row>
    <row r="1052" spans="1:15" ht="14.25" customHeight="1">
      <c r="A1052" s="5" t="s">
        <v>107</v>
      </c>
      <c r="B1052">
        <v>269</v>
      </c>
      <c r="C1052">
        <v>121</v>
      </c>
      <c r="D1052">
        <v>83077470</v>
      </c>
      <c r="E1052" s="5" t="s">
        <v>1395</v>
      </c>
      <c r="F1052" s="5" t="s">
        <v>591</v>
      </c>
      <c r="G1052" s="5" t="s">
        <v>2567</v>
      </c>
      <c r="H1052">
        <v>183247</v>
      </c>
      <c r="I1052">
        <v>440</v>
      </c>
      <c r="J1052" s="5" t="s">
        <v>19</v>
      </c>
      <c r="K1052" s="5" t="s">
        <v>20</v>
      </c>
      <c r="L1052">
        <v>75000000</v>
      </c>
      <c r="M1052">
        <v>2008</v>
      </c>
      <c r="N1052">
        <v>7.1</v>
      </c>
      <c r="O1052">
        <f>'CLEAN DATA'!$D1052-'CLEAN DATA'!$L1052</f>
        <v>8077470</v>
      </c>
    </row>
    <row r="1053" spans="1:15" ht="14.25" customHeight="1">
      <c r="A1053" s="5" t="s">
        <v>34</v>
      </c>
      <c r="B1053">
        <v>281</v>
      </c>
      <c r="C1053">
        <v>146</v>
      </c>
      <c r="D1053">
        <v>78616689</v>
      </c>
      <c r="E1053" s="5" t="s">
        <v>89</v>
      </c>
      <c r="F1053" s="5" t="s">
        <v>1345</v>
      </c>
      <c r="G1053" s="5" t="s">
        <v>2568</v>
      </c>
      <c r="H1053">
        <v>238747</v>
      </c>
      <c r="I1053">
        <v>2153</v>
      </c>
      <c r="J1053" s="5" t="s">
        <v>19</v>
      </c>
      <c r="K1053" s="5" t="s">
        <v>20</v>
      </c>
      <c r="L1053">
        <v>100000000</v>
      </c>
      <c r="M1053">
        <v>2001</v>
      </c>
      <c r="N1053">
        <v>7.1</v>
      </c>
      <c r="O1053">
        <f>'CLEAN DATA'!$D1053-'CLEAN DATA'!$L1053</f>
        <v>-21383311</v>
      </c>
    </row>
    <row r="1054" spans="1:15" ht="14.25" customHeight="1">
      <c r="A1054" s="5" t="s">
        <v>2569</v>
      </c>
      <c r="B1054">
        <v>256</v>
      </c>
      <c r="C1054">
        <v>91</v>
      </c>
      <c r="D1054">
        <v>148313048</v>
      </c>
      <c r="E1054" s="5" t="s">
        <v>535</v>
      </c>
      <c r="F1054" s="5" t="s">
        <v>408</v>
      </c>
      <c r="G1054" s="5" t="s">
        <v>2570</v>
      </c>
      <c r="H1054">
        <v>164148</v>
      </c>
      <c r="I1054">
        <v>168</v>
      </c>
      <c r="J1054" s="5" t="s">
        <v>19</v>
      </c>
      <c r="K1054" s="5" t="s">
        <v>20</v>
      </c>
      <c r="L1054">
        <v>85000000</v>
      </c>
      <c r="M1054">
        <v>2012</v>
      </c>
      <c r="N1054">
        <v>7.1</v>
      </c>
      <c r="O1054">
        <f>'CLEAN DATA'!$D1054-'CLEAN DATA'!$L1054</f>
        <v>63313048</v>
      </c>
    </row>
    <row r="1055" spans="1:15" ht="14.25" customHeight="1">
      <c r="A1055" s="5" t="s">
        <v>2571</v>
      </c>
      <c r="B1055">
        <v>222</v>
      </c>
      <c r="C1055">
        <v>107</v>
      </c>
      <c r="D1055">
        <v>127706877</v>
      </c>
      <c r="E1055" s="5" t="s">
        <v>2572</v>
      </c>
      <c r="F1055" s="5" t="s">
        <v>2573</v>
      </c>
      <c r="G1055" s="5" t="s">
        <v>2574</v>
      </c>
      <c r="H1055">
        <v>142496</v>
      </c>
      <c r="I1055">
        <v>399</v>
      </c>
      <c r="J1055" s="5" t="s">
        <v>19</v>
      </c>
      <c r="K1055" s="5" t="s">
        <v>20</v>
      </c>
      <c r="L1055">
        <v>85000000</v>
      </c>
      <c r="M1055">
        <v>2007</v>
      </c>
      <c r="N1055">
        <v>7.1</v>
      </c>
      <c r="O1055">
        <f>'CLEAN DATA'!$D1055-'CLEAN DATA'!$L1055</f>
        <v>42706877</v>
      </c>
    </row>
    <row r="1056" spans="1:15" ht="14.25" customHeight="1">
      <c r="A1056" s="5" t="s">
        <v>2575</v>
      </c>
      <c r="B1056">
        <v>190</v>
      </c>
      <c r="C1056">
        <v>97</v>
      </c>
      <c r="D1056">
        <v>46440491</v>
      </c>
      <c r="E1056" s="5" t="s">
        <v>238</v>
      </c>
      <c r="F1056" s="5" t="s">
        <v>1299</v>
      </c>
      <c r="G1056" s="5" t="s">
        <v>2576</v>
      </c>
      <c r="H1056">
        <v>35446</v>
      </c>
      <c r="I1056">
        <v>78</v>
      </c>
      <c r="J1056" s="5" t="s">
        <v>19</v>
      </c>
      <c r="K1056" s="5" t="s">
        <v>155</v>
      </c>
      <c r="L1056">
        <v>100000000</v>
      </c>
      <c r="M1056">
        <v>2011</v>
      </c>
      <c r="N1056">
        <v>7.1</v>
      </c>
      <c r="O1056">
        <f>'CLEAN DATA'!$D1056-'CLEAN DATA'!$L1056</f>
        <v>-53559509</v>
      </c>
    </row>
    <row r="1057" spans="1:15" ht="14.25" customHeight="1">
      <c r="A1057" s="5" t="s">
        <v>1350</v>
      </c>
      <c r="B1057">
        <v>98</v>
      </c>
      <c r="C1057">
        <v>178</v>
      </c>
      <c r="D1057">
        <v>44606335</v>
      </c>
      <c r="E1057" s="5" t="s">
        <v>834</v>
      </c>
      <c r="F1057" s="5" t="s">
        <v>98</v>
      </c>
      <c r="G1057" s="5" t="s">
        <v>2577</v>
      </c>
      <c r="H1057">
        <v>169023</v>
      </c>
      <c r="I1057">
        <v>703</v>
      </c>
      <c r="J1057" s="5" t="s">
        <v>19</v>
      </c>
      <c r="K1057" s="5" t="s">
        <v>20</v>
      </c>
      <c r="L1057">
        <v>90000000</v>
      </c>
      <c r="M1057">
        <v>1998</v>
      </c>
      <c r="N1057">
        <v>7.1</v>
      </c>
      <c r="O1057">
        <f>'CLEAN DATA'!$D1057-'CLEAN DATA'!$L1057</f>
        <v>-45393665</v>
      </c>
    </row>
    <row r="1058" spans="1:15" ht="14.25" customHeight="1">
      <c r="A1058" s="5" t="s">
        <v>2578</v>
      </c>
      <c r="B1058">
        <v>432</v>
      </c>
      <c r="C1058">
        <v>95</v>
      </c>
      <c r="D1058">
        <v>13401683</v>
      </c>
      <c r="E1058" s="5" t="s">
        <v>67</v>
      </c>
      <c r="F1058" s="5" t="s">
        <v>2579</v>
      </c>
      <c r="G1058" s="5" t="s">
        <v>2580</v>
      </c>
      <c r="H1058">
        <v>203458</v>
      </c>
      <c r="I1058">
        <v>588</v>
      </c>
      <c r="J1058" s="5" t="s">
        <v>19</v>
      </c>
      <c r="K1058" s="5" t="s">
        <v>155</v>
      </c>
      <c r="L1058">
        <v>35000000</v>
      </c>
      <c r="M1058">
        <v>2012</v>
      </c>
      <c r="N1058">
        <v>7.1</v>
      </c>
      <c r="O1058">
        <f>'CLEAN DATA'!$D1058-'CLEAN DATA'!$L1058</f>
        <v>-21598317</v>
      </c>
    </row>
    <row r="1059" spans="1:15" ht="14.25" customHeight="1">
      <c r="A1059" s="5" t="s">
        <v>256</v>
      </c>
      <c r="B1059">
        <v>154</v>
      </c>
      <c r="C1059">
        <v>110</v>
      </c>
      <c r="D1059">
        <v>180965237</v>
      </c>
      <c r="E1059" s="5" t="s">
        <v>545</v>
      </c>
      <c r="F1059" s="5" t="s">
        <v>591</v>
      </c>
      <c r="G1059" s="5" t="s">
        <v>2581</v>
      </c>
      <c r="H1059">
        <v>300542</v>
      </c>
      <c r="I1059">
        <v>378</v>
      </c>
      <c r="J1059" s="5" t="s">
        <v>19</v>
      </c>
      <c r="K1059" s="5" t="s">
        <v>20</v>
      </c>
      <c r="L1059">
        <v>80000000</v>
      </c>
      <c r="M1059">
        <v>1996</v>
      </c>
      <c r="N1059">
        <v>7.1</v>
      </c>
      <c r="O1059">
        <f>'CLEAN DATA'!$D1059-'CLEAN DATA'!$L1059</f>
        <v>100965237</v>
      </c>
    </row>
    <row r="1060" spans="1:15" ht="14.25" customHeight="1">
      <c r="A1060" s="5" t="s">
        <v>2026</v>
      </c>
      <c r="B1060">
        <v>269</v>
      </c>
      <c r="C1060">
        <v>102</v>
      </c>
      <c r="D1060">
        <v>66636385</v>
      </c>
      <c r="E1060" s="5" t="s">
        <v>892</v>
      </c>
      <c r="F1060" s="5" t="s">
        <v>359</v>
      </c>
      <c r="G1060" s="5" t="s">
        <v>2582</v>
      </c>
      <c r="H1060">
        <v>88451</v>
      </c>
      <c r="I1060">
        <v>289</v>
      </c>
      <c r="J1060" s="5" t="s">
        <v>19</v>
      </c>
      <c r="K1060" s="5" t="s">
        <v>20</v>
      </c>
      <c r="L1060">
        <v>75000000</v>
      </c>
      <c r="M1060">
        <v>2007</v>
      </c>
      <c r="N1060">
        <v>7.1</v>
      </c>
      <c r="O1060">
        <f>'CLEAN DATA'!$D1060-'CLEAN DATA'!$L1060</f>
        <v>-8363615</v>
      </c>
    </row>
    <row r="1061" spans="1:15" ht="14.25" customHeight="1">
      <c r="A1061" s="5" t="s">
        <v>1320</v>
      </c>
      <c r="B1061">
        <v>234</v>
      </c>
      <c r="C1061">
        <v>110</v>
      </c>
      <c r="D1061">
        <v>47456450</v>
      </c>
      <c r="E1061" s="5" t="s">
        <v>331</v>
      </c>
      <c r="F1061" s="5" t="s">
        <v>2583</v>
      </c>
      <c r="G1061" s="5" t="s">
        <v>2584</v>
      </c>
      <c r="H1061">
        <v>101386</v>
      </c>
      <c r="I1061">
        <v>289</v>
      </c>
      <c r="J1061" s="5" t="s">
        <v>19</v>
      </c>
      <c r="K1061" s="5" t="s">
        <v>20</v>
      </c>
      <c r="L1061">
        <v>70000000</v>
      </c>
      <c r="M1061">
        <v>2007</v>
      </c>
      <c r="N1061">
        <v>7.1</v>
      </c>
      <c r="O1061">
        <f>'CLEAN DATA'!$D1061-'CLEAN DATA'!$L1061</f>
        <v>-22543550</v>
      </c>
    </row>
    <row r="1062" spans="1:15" ht="14.25" customHeight="1">
      <c r="A1062" s="5" t="s">
        <v>208</v>
      </c>
      <c r="B1062">
        <v>262</v>
      </c>
      <c r="C1062">
        <v>125</v>
      </c>
      <c r="D1062">
        <v>62647540</v>
      </c>
      <c r="E1062" s="5" t="s">
        <v>92</v>
      </c>
      <c r="F1062" s="5" t="s">
        <v>497</v>
      </c>
      <c r="G1062" s="5" t="s">
        <v>2585</v>
      </c>
      <c r="H1062">
        <v>143525</v>
      </c>
      <c r="I1062">
        <v>657</v>
      </c>
      <c r="J1062" s="5" t="s">
        <v>19</v>
      </c>
      <c r="K1062" s="5" t="s">
        <v>173</v>
      </c>
      <c r="L1062">
        <v>70000000</v>
      </c>
      <c r="M1062">
        <v>2005</v>
      </c>
      <c r="N1062">
        <v>7.1</v>
      </c>
      <c r="O1062">
        <f>'CLEAN DATA'!$D1062-'CLEAN DATA'!$L1062</f>
        <v>-7352460</v>
      </c>
    </row>
    <row r="1063" spans="1:15" ht="14.25" hidden="1" customHeight="1">
      <c r="A1063" s="5" t="s">
        <v>1284</v>
      </c>
      <c r="B1063">
        <v>88</v>
      </c>
      <c r="C1063">
        <v>109</v>
      </c>
      <c r="D1063">
        <v>18947630</v>
      </c>
      <c r="E1063" s="5" t="s">
        <v>2013</v>
      </c>
      <c r="F1063" s="5" t="s">
        <v>2586</v>
      </c>
      <c r="G1063" s="5" t="s">
        <v>2587</v>
      </c>
      <c r="H1063">
        <v>11798</v>
      </c>
      <c r="I1063">
        <v>124</v>
      </c>
      <c r="J1063" s="5" t="s">
        <v>19</v>
      </c>
      <c r="K1063" s="5" t="s">
        <v>140</v>
      </c>
      <c r="L1063">
        <v>59660000</v>
      </c>
      <c r="M1063">
        <v>2004</v>
      </c>
      <c r="N1063">
        <v>7.1</v>
      </c>
      <c r="O1063">
        <f>'CLEAN DATA'!$D1063-'CLEAN DATA'!$L1063</f>
        <v>-40712370</v>
      </c>
    </row>
    <row r="1064" spans="1:15" ht="14.25" customHeight="1">
      <c r="A1064" s="5" t="s">
        <v>2588</v>
      </c>
      <c r="B1064">
        <v>142</v>
      </c>
      <c r="C1064">
        <v>124</v>
      </c>
      <c r="D1064">
        <v>117541000</v>
      </c>
      <c r="E1064" s="5" t="s">
        <v>114</v>
      </c>
      <c r="F1064" s="5" t="s">
        <v>39</v>
      </c>
      <c r="G1064" s="5" t="s">
        <v>2589</v>
      </c>
      <c r="H1064">
        <v>269858</v>
      </c>
      <c r="I1064">
        <v>316</v>
      </c>
      <c r="J1064" s="5" t="s">
        <v>19</v>
      </c>
      <c r="K1064" s="5" t="s">
        <v>20</v>
      </c>
      <c r="L1064">
        <v>70000000</v>
      </c>
      <c r="M1064">
        <v>1990</v>
      </c>
      <c r="N1064">
        <v>7.1</v>
      </c>
      <c r="O1064">
        <f>'CLEAN DATA'!$D1064-'CLEAN DATA'!$L1064</f>
        <v>47541000</v>
      </c>
    </row>
    <row r="1065" spans="1:15" ht="14.25" customHeight="1">
      <c r="A1065" s="5" t="s">
        <v>2318</v>
      </c>
      <c r="B1065">
        <v>141</v>
      </c>
      <c r="C1065">
        <v>124</v>
      </c>
      <c r="D1065">
        <v>78120196</v>
      </c>
      <c r="E1065" s="5" t="s">
        <v>1040</v>
      </c>
      <c r="F1065" s="5" t="s">
        <v>2590</v>
      </c>
      <c r="G1065" s="5" t="s">
        <v>2591</v>
      </c>
      <c r="H1065">
        <v>103241</v>
      </c>
      <c r="I1065">
        <v>742</v>
      </c>
      <c r="J1065" s="5" t="s">
        <v>19</v>
      </c>
      <c r="K1065" s="5" t="s">
        <v>20</v>
      </c>
      <c r="L1065">
        <v>75000000</v>
      </c>
      <c r="M1065">
        <v>2002</v>
      </c>
      <c r="N1065">
        <v>7.1</v>
      </c>
      <c r="O1065">
        <f>'CLEAN DATA'!$D1065-'CLEAN DATA'!$L1065</f>
        <v>3120196</v>
      </c>
    </row>
    <row r="1066" spans="1:15" ht="14.25" customHeight="1">
      <c r="A1066" s="5" t="s">
        <v>117</v>
      </c>
      <c r="B1066">
        <v>238</v>
      </c>
      <c r="C1066">
        <v>128</v>
      </c>
      <c r="D1066">
        <v>39380442</v>
      </c>
      <c r="E1066" s="5" t="s">
        <v>331</v>
      </c>
      <c r="F1066" s="5" t="s">
        <v>48</v>
      </c>
      <c r="G1066" s="5" t="s">
        <v>2592</v>
      </c>
      <c r="H1066">
        <v>174248</v>
      </c>
      <c r="I1066">
        <v>263</v>
      </c>
      <c r="J1066" s="5" t="s">
        <v>19</v>
      </c>
      <c r="K1066" s="5" t="s">
        <v>20</v>
      </c>
      <c r="L1066">
        <v>70000000</v>
      </c>
      <c r="M1066">
        <v>2008</v>
      </c>
      <c r="N1066">
        <v>7.1</v>
      </c>
      <c r="O1066">
        <f>'CLEAN DATA'!$D1066-'CLEAN DATA'!$L1066</f>
        <v>-30619558</v>
      </c>
    </row>
    <row r="1067" spans="1:15" ht="14.25" customHeight="1">
      <c r="A1067" s="5" t="s">
        <v>2593</v>
      </c>
      <c r="B1067">
        <v>96</v>
      </c>
      <c r="C1067">
        <v>131</v>
      </c>
      <c r="D1067">
        <v>43532294</v>
      </c>
      <c r="E1067" s="5" t="s">
        <v>345</v>
      </c>
      <c r="F1067" s="5" t="s">
        <v>90</v>
      </c>
      <c r="G1067" s="5" t="s">
        <v>2594</v>
      </c>
      <c r="H1067">
        <v>46951</v>
      </c>
      <c r="I1067">
        <v>175</v>
      </c>
      <c r="J1067" s="5" t="s">
        <v>19</v>
      </c>
      <c r="K1067" s="5" t="s">
        <v>20</v>
      </c>
      <c r="L1067">
        <v>65000000</v>
      </c>
      <c r="M1067">
        <v>2006</v>
      </c>
      <c r="N1067">
        <v>7.1</v>
      </c>
      <c r="O1067">
        <f>'CLEAN DATA'!$D1067-'CLEAN DATA'!$L1067</f>
        <v>-21467706</v>
      </c>
    </row>
    <row r="1068" spans="1:15" ht="14.25" customHeight="1">
      <c r="A1068" s="5" t="s">
        <v>2595</v>
      </c>
      <c r="B1068">
        <v>361</v>
      </c>
      <c r="C1068">
        <v>121</v>
      </c>
      <c r="D1068">
        <v>43247140</v>
      </c>
      <c r="E1068" s="5" t="s">
        <v>2596</v>
      </c>
      <c r="F1068" s="5" t="s">
        <v>2597</v>
      </c>
      <c r="G1068" s="5" t="s">
        <v>2598</v>
      </c>
      <c r="H1068">
        <v>134625</v>
      </c>
      <c r="I1068">
        <v>265</v>
      </c>
      <c r="J1068" s="5" t="s">
        <v>19</v>
      </c>
      <c r="K1068" s="5" t="s">
        <v>155</v>
      </c>
      <c r="L1068">
        <v>55000000</v>
      </c>
      <c r="M1068">
        <v>2015</v>
      </c>
      <c r="N1068">
        <v>7.1</v>
      </c>
      <c r="O1068">
        <f>'CLEAN DATA'!$D1068-'CLEAN DATA'!$L1068</f>
        <v>-11752860</v>
      </c>
    </row>
    <row r="1069" spans="1:15" ht="14.25" customHeight="1">
      <c r="A1069" s="5" t="s">
        <v>2599</v>
      </c>
      <c r="B1069">
        <v>180</v>
      </c>
      <c r="C1069">
        <v>115</v>
      </c>
      <c r="D1069">
        <v>143151473</v>
      </c>
      <c r="E1069" s="5" t="s">
        <v>111</v>
      </c>
      <c r="F1069" s="5" t="s">
        <v>2600</v>
      </c>
      <c r="G1069" s="5" t="s">
        <v>2601</v>
      </c>
      <c r="H1069">
        <v>116681</v>
      </c>
      <c r="I1069">
        <v>320</v>
      </c>
      <c r="J1069" s="5" t="s">
        <v>19</v>
      </c>
      <c r="K1069" s="5" t="s">
        <v>20</v>
      </c>
      <c r="L1069">
        <v>60000000</v>
      </c>
      <c r="M1069">
        <v>2008</v>
      </c>
      <c r="N1069">
        <v>7.1</v>
      </c>
      <c r="O1069">
        <f>'CLEAN DATA'!$D1069-'CLEAN DATA'!$L1069</f>
        <v>83151473</v>
      </c>
    </row>
    <row r="1070" spans="1:15" ht="14.25" customHeight="1">
      <c r="A1070" s="5" t="s">
        <v>2602</v>
      </c>
      <c r="B1070">
        <v>315</v>
      </c>
      <c r="C1070">
        <v>111</v>
      </c>
      <c r="D1070">
        <v>90356857</v>
      </c>
      <c r="E1070" s="5" t="s">
        <v>1351</v>
      </c>
      <c r="F1070" s="5" t="s">
        <v>39</v>
      </c>
      <c r="G1070" s="5" t="s">
        <v>2603</v>
      </c>
      <c r="H1070">
        <v>238916</v>
      </c>
      <c r="I1070">
        <v>328</v>
      </c>
      <c r="J1070" s="5" t="s">
        <v>19</v>
      </c>
      <c r="K1070" s="5" t="s">
        <v>20</v>
      </c>
      <c r="L1070">
        <v>58000000</v>
      </c>
      <c r="M1070">
        <v>2010</v>
      </c>
      <c r="N1070">
        <v>7.1</v>
      </c>
      <c r="O1070">
        <f>'CLEAN DATA'!$D1070-'CLEAN DATA'!$L1070</f>
        <v>32356857</v>
      </c>
    </row>
    <row r="1071" spans="1:15" ht="14.25" customHeight="1">
      <c r="A1071" s="5" t="s">
        <v>2112</v>
      </c>
      <c r="B1071">
        <v>78</v>
      </c>
      <c r="C1071">
        <v>94</v>
      </c>
      <c r="D1071">
        <v>58297830</v>
      </c>
      <c r="E1071" s="5" t="s">
        <v>2604</v>
      </c>
      <c r="F1071" s="5" t="s">
        <v>2442</v>
      </c>
      <c r="G1071" s="5" t="s">
        <v>2605</v>
      </c>
      <c r="H1071">
        <v>86347</v>
      </c>
      <c r="I1071">
        <v>191</v>
      </c>
      <c r="J1071" s="5" t="s">
        <v>19</v>
      </c>
      <c r="K1071" s="5" t="s">
        <v>20</v>
      </c>
      <c r="L1071">
        <v>50000000</v>
      </c>
      <c r="M1071">
        <v>1997</v>
      </c>
      <c r="N1071">
        <v>7.1</v>
      </c>
      <c r="O1071">
        <f>'CLEAN DATA'!$D1071-'CLEAN DATA'!$L1071</f>
        <v>8297830</v>
      </c>
    </row>
    <row r="1072" spans="1:15" ht="14.25" customHeight="1">
      <c r="A1072" s="5" t="s">
        <v>43</v>
      </c>
      <c r="B1072">
        <v>279</v>
      </c>
      <c r="C1072">
        <v>135</v>
      </c>
      <c r="D1072">
        <v>33574332</v>
      </c>
      <c r="E1072" s="5" t="s">
        <v>459</v>
      </c>
      <c r="F1072" s="5" t="s">
        <v>1813</v>
      </c>
      <c r="G1072" s="5" t="s">
        <v>2606</v>
      </c>
      <c r="H1072">
        <v>101221</v>
      </c>
      <c r="I1072">
        <v>415</v>
      </c>
      <c r="J1072" s="5" t="s">
        <v>19</v>
      </c>
      <c r="K1072" s="5" t="s">
        <v>20</v>
      </c>
      <c r="L1072">
        <v>90000000</v>
      </c>
      <c r="M1072">
        <v>2006</v>
      </c>
      <c r="N1072">
        <v>7.1</v>
      </c>
      <c r="O1072">
        <f>'CLEAN DATA'!$D1072-'CLEAN DATA'!$L1072</f>
        <v>-56425668</v>
      </c>
    </row>
    <row r="1073" spans="1:15" ht="14.25" customHeight="1">
      <c r="A1073" s="5" t="s">
        <v>2607</v>
      </c>
      <c r="B1073">
        <v>413</v>
      </c>
      <c r="C1073">
        <v>106</v>
      </c>
      <c r="D1073">
        <v>62453315</v>
      </c>
      <c r="E1073" s="5" t="s">
        <v>2608</v>
      </c>
      <c r="F1073" s="5" t="s">
        <v>403</v>
      </c>
      <c r="G1073" s="5" t="s">
        <v>2609</v>
      </c>
      <c r="H1073">
        <v>200035</v>
      </c>
      <c r="I1073">
        <v>407</v>
      </c>
      <c r="J1073" s="5" t="s">
        <v>19</v>
      </c>
      <c r="K1073" s="5" t="s">
        <v>20</v>
      </c>
      <c r="L1073">
        <v>50200000</v>
      </c>
      <c r="M1073">
        <v>2011</v>
      </c>
      <c r="N1073">
        <v>7.1</v>
      </c>
      <c r="O1073">
        <f>'CLEAN DATA'!$D1073-'CLEAN DATA'!$L1073</f>
        <v>12253315</v>
      </c>
    </row>
    <row r="1074" spans="1:15" ht="14.25" customHeight="1">
      <c r="A1074" s="5" t="s">
        <v>538</v>
      </c>
      <c r="B1074">
        <v>539</v>
      </c>
      <c r="C1074">
        <v>112</v>
      </c>
      <c r="D1074">
        <v>126975169</v>
      </c>
      <c r="E1074" s="5" t="s">
        <v>1552</v>
      </c>
      <c r="F1074" s="5" t="s">
        <v>2610</v>
      </c>
      <c r="G1074" s="5" t="s">
        <v>2611</v>
      </c>
      <c r="H1074">
        <v>287822</v>
      </c>
      <c r="I1074">
        <v>849</v>
      </c>
      <c r="J1074" s="5" t="s">
        <v>19</v>
      </c>
      <c r="K1074" s="5" t="s">
        <v>20</v>
      </c>
      <c r="L1074">
        <v>50000000</v>
      </c>
      <c r="M1074">
        <v>2011</v>
      </c>
      <c r="N1074">
        <v>7.1</v>
      </c>
      <c r="O1074">
        <f>'CLEAN DATA'!$D1074-'CLEAN DATA'!$L1074</f>
        <v>76975169</v>
      </c>
    </row>
    <row r="1075" spans="1:15" ht="14.25" customHeight="1">
      <c r="A1075" s="5" t="s">
        <v>855</v>
      </c>
      <c r="B1075">
        <v>330</v>
      </c>
      <c r="C1075">
        <v>112</v>
      </c>
      <c r="D1075">
        <v>191616238</v>
      </c>
      <c r="E1075" s="5" t="s">
        <v>2090</v>
      </c>
      <c r="F1075" s="5" t="s">
        <v>1997</v>
      </c>
      <c r="G1075" s="5" t="s">
        <v>2612</v>
      </c>
      <c r="H1075">
        <v>258186</v>
      </c>
      <c r="I1075">
        <v>322</v>
      </c>
      <c r="J1075" s="5" t="s">
        <v>19</v>
      </c>
      <c r="K1075" s="5" t="s">
        <v>20</v>
      </c>
      <c r="L1075">
        <v>50000000</v>
      </c>
      <c r="M1075">
        <v>2014</v>
      </c>
      <c r="N1075">
        <v>7.1</v>
      </c>
      <c r="O1075">
        <f>'CLEAN DATA'!$D1075-'CLEAN DATA'!$L1075</f>
        <v>141616238</v>
      </c>
    </row>
    <row r="1076" spans="1:15" ht="14.25" customHeight="1">
      <c r="A1076" s="5" t="s">
        <v>1546</v>
      </c>
      <c r="B1076">
        <v>143</v>
      </c>
      <c r="C1076">
        <v>90</v>
      </c>
      <c r="D1076">
        <v>81517441</v>
      </c>
      <c r="E1076" s="5" t="s">
        <v>25</v>
      </c>
      <c r="F1076" s="5" t="s">
        <v>2613</v>
      </c>
      <c r="G1076" s="5" t="s">
        <v>2614</v>
      </c>
      <c r="H1076">
        <v>111368</v>
      </c>
      <c r="I1076">
        <v>394</v>
      </c>
      <c r="J1076" s="5" t="s">
        <v>19</v>
      </c>
      <c r="K1076" s="5" t="s">
        <v>20</v>
      </c>
      <c r="L1076">
        <v>50000000</v>
      </c>
      <c r="M1076">
        <v>1999</v>
      </c>
      <c r="N1076">
        <v>7.1</v>
      </c>
      <c r="O1076">
        <f>'CLEAN DATA'!$D1076-'CLEAN DATA'!$L1076</f>
        <v>31517441</v>
      </c>
    </row>
    <row r="1077" spans="1:15" ht="14.25" customHeight="1">
      <c r="A1077" s="5" t="s">
        <v>776</v>
      </c>
      <c r="B1077">
        <v>150</v>
      </c>
      <c r="C1077">
        <v>114</v>
      </c>
      <c r="D1077">
        <v>60652036</v>
      </c>
      <c r="E1077" s="5" t="s">
        <v>2615</v>
      </c>
      <c r="F1077" s="5" t="s">
        <v>1726</v>
      </c>
      <c r="G1077" s="5" t="s">
        <v>2616</v>
      </c>
      <c r="H1077">
        <v>137854</v>
      </c>
      <c r="I1077">
        <v>560</v>
      </c>
      <c r="J1077" s="5" t="s">
        <v>19</v>
      </c>
      <c r="K1077" s="5" t="s">
        <v>20</v>
      </c>
      <c r="L1077">
        <v>48000000</v>
      </c>
      <c r="M1077">
        <v>1999</v>
      </c>
      <c r="N1077">
        <v>7.1</v>
      </c>
      <c r="O1077">
        <f>'CLEAN DATA'!$D1077-'CLEAN DATA'!$L1077</f>
        <v>12652036</v>
      </c>
    </row>
    <row r="1078" spans="1:15" ht="14.25" customHeight="1">
      <c r="A1078" s="5" t="s">
        <v>2617</v>
      </c>
      <c r="B1078">
        <v>398</v>
      </c>
      <c r="C1078">
        <v>103</v>
      </c>
      <c r="D1078">
        <v>88625922</v>
      </c>
      <c r="E1078" s="5" t="s">
        <v>2618</v>
      </c>
      <c r="F1078" s="5" t="s">
        <v>2619</v>
      </c>
      <c r="G1078" s="5" t="s">
        <v>2620</v>
      </c>
      <c r="H1078">
        <v>75176</v>
      </c>
      <c r="I1078">
        <v>252</v>
      </c>
      <c r="J1078" s="5" t="s">
        <v>19</v>
      </c>
      <c r="K1078" s="5" t="s">
        <v>20</v>
      </c>
      <c r="L1078">
        <v>45000000</v>
      </c>
      <c r="M1078">
        <v>2011</v>
      </c>
      <c r="N1078">
        <v>7.1</v>
      </c>
      <c r="O1078">
        <f>'CLEAN DATA'!$D1078-'CLEAN DATA'!$L1078</f>
        <v>43625922</v>
      </c>
    </row>
    <row r="1079" spans="1:15" ht="14.25" customHeight="1">
      <c r="A1079" s="5" t="s">
        <v>2621</v>
      </c>
      <c r="B1079">
        <v>184</v>
      </c>
      <c r="C1079">
        <v>110</v>
      </c>
      <c r="D1079">
        <v>70001065</v>
      </c>
      <c r="E1079" s="5" t="s">
        <v>2622</v>
      </c>
      <c r="F1079" s="5" t="s">
        <v>2623</v>
      </c>
      <c r="G1079" s="5" t="s">
        <v>2624</v>
      </c>
      <c r="H1079">
        <v>191437</v>
      </c>
      <c r="I1079">
        <v>582</v>
      </c>
      <c r="J1079" s="5" t="s">
        <v>19</v>
      </c>
      <c r="K1079" s="5" t="s">
        <v>20</v>
      </c>
      <c r="L1079">
        <v>45000000</v>
      </c>
      <c r="M1079">
        <v>1998</v>
      </c>
      <c r="N1079">
        <v>7.1</v>
      </c>
      <c r="O1079">
        <f>'CLEAN DATA'!$D1079-'CLEAN DATA'!$L1079</f>
        <v>25001065</v>
      </c>
    </row>
    <row r="1080" spans="1:15" ht="14.25" customHeight="1">
      <c r="A1080" s="5" t="s">
        <v>2578</v>
      </c>
      <c r="B1080">
        <v>432</v>
      </c>
      <c r="C1080">
        <v>95</v>
      </c>
      <c r="D1080">
        <v>13401683</v>
      </c>
      <c r="E1080" s="5" t="s">
        <v>67</v>
      </c>
      <c r="F1080" s="5" t="s">
        <v>2579</v>
      </c>
      <c r="G1080" s="5" t="s">
        <v>2580</v>
      </c>
      <c r="H1080">
        <v>203461</v>
      </c>
      <c r="I1080">
        <v>588</v>
      </c>
      <c r="J1080" s="5" t="s">
        <v>19</v>
      </c>
      <c r="K1080" s="5" t="s">
        <v>155</v>
      </c>
      <c r="L1080">
        <v>35000000</v>
      </c>
      <c r="M1080">
        <v>2012</v>
      </c>
      <c r="N1080">
        <v>7.1</v>
      </c>
      <c r="O1080">
        <f>'CLEAN DATA'!$D1080-'CLEAN DATA'!$L1080</f>
        <v>-21598317</v>
      </c>
    </row>
    <row r="1081" spans="1:15" ht="14.25" hidden="1" customHeight="1">
      <c r="A1081" s="5" t="s">
        <v>490</v>
      </c>
      <c r="B1081">
        <v>83</v>
      </c>
      <c r="C1081">
        <v>212</v>
      </c>
      <c r="D1081">
        <v>13560960</v>
      </c>
      <c r="E1081" s="5" t="s">
        <v>35</v>
      </c>
      <c r="F1081" s="5" t="s">
        <v>98</v>
      </c>
      <c r="G1081" s="5" t="s">
        <v>2625</v>
      </c>
      <c r="H1081">
        <v>23996</v>
      </c>
      <c r="I1081">
        <v>161</v>
      </c>
      <c r="J1081" s="5" t="s">
        <v>19</v>
      </c>
      <c r="K1081" s="5" t="s">
        <v>20</v>
      </c>
      <c r="L1081">
        <v>50000000</v>
      </c>
      <c r="M1081">
        <v>1995</v>
      </c>
      <c r="N1081">
        <v>7.1</v>
      </c>
      <c r="O1081">
        <f>'CLEAN DATA'!$D1081-'CLEAN DATA'!$L1081</f>
        <v>-36439040</v>
      </c>
    </row>
    <row r="1082" spans="1:15" ht="14.25" customHeight="1">
      <c r="A1082" s="5" t="s">
        <v>2626</v>
      </c>
      <c r="B1082">
        <v>215</v>
      </c>
      <c r="C1082">
        <v>105</v>
      </c>
      <c r="D1082">
        <v>71347010</v>
      </c>
      <c r="E1082" s="5" t="s">
        <v>189</v>
      </c>
      <c r="F1082" s="5" t="s">
        <v>166</v>
      </c>
      <c r="G1082" s="5" t="s">
        <v>2627</v>
      </c>
      <c r="H1082">
        <v>166194</v>
      </c>
      <c r="I1082">
        <v>215</v>
      </c>
      <c r="J1082" s="5" t="s">
        <v>19</v>
      </c>
      <c r="K1082" s="5" t="s">
        <v>20</v>
      </c>
      <c r="L1082">
        <v>40000000</v>
      </c>
      <c r="M1082">
        <v>2009</v>
      </c>
      <c r="N1082">
        <v>7.1</v>
      </c>
      <c r="O1082">
        <f>'CLEAN DATA'!$D1082-'CLEAN DATA'!$L1082</f>
        <v>31347010</v>
      </c>
    </row>
    <row r="1083" spans="1:15" ht="14.25" customHeight="1">
      <c r="A1083" s="5" t="s">
        <v>21</v>
      </c>
      <c r="B1083">
        <v>91</v>
      </c>
      <c r="C1083">
        <v>135</v>
      </c>
      <c r="D1083">
        <v>45856732</v>
      </c>
      <c r="E1083" s="5" t="s">
        <v>126</v>
      </c>
      <c r="F1083" s="5" t="s">
        <v>403</v>
      </c>
      <c r="G1083" s="5" t="s">
        <v>2628</v>
      </c>
      <c r="H1083">
        <v>46221</v>
      </c>
      <c r="I1083">
        <v>141</v>
      </c>
      <c r="J1083" s="5" t="s">
        <v>19</v>
      </c>
      <c r="K1083" s="5" t="s">
        <v>20</v>
      </c>
      <c r="L1083">
        <v>40000000</v>
      </c>
      <c r="M1083">
        <v>1997</v>
      </c>
      <c r="N1083">
        <v>7.1</v>
      </c>
      <c r="O1083">
        <f>'CLEAN DATA'!$D1083-'CLEAN DATA'!$L1083</f>
        <v>5856732</v>
      </c>
    </row>
    <row r="1084" spans="1:15" ht="14.25" hidden="1" customHeight="1">
      <c r="A1084" s="5" t="s">
        <v>2629</v>
      </c>
      <c r="B1084">
        <v>106</v>
      </c>
      <c r="C1084">
        <v>113</v>
      </c>
      <c r="D1084">
        <v>128978</v>
      </c>
      <c r="E1084" s="5" t="s">
        <v>2630</v>
      </c>
      <c r="F1084" s="5" t="s">
        <v>721</v>
      </c>
      <c r="G1084" s="5" t="s">
        <v>2631</v>
      </c>
      <c r="H1084">
        <v>22897</v>
      </c>
      <c r="I1084">
        <v>61</v>
      </c>
      <c r="J1084" s="5" t="s">
        <v>723</v>
      </c>
      <c r="K1084" s="5" t="s">
        <v>932</v>
      </c>
      <c r="L1084">
        <v>40000000</v>
      </c>
      <c r="M1084">
        <v>2007</v>
      </c>
      <c r="N1084">
        <v>7.1</v>
      </c>
      <c r="O1084">
        <f>'CLEAN DATA'!$D1084-'CLEAN DATA'!$L1084</f>
        <v>-39871022</v>
      </c>
    </row>
    <row r="1085" spans="1:15" ht="14.25" customHeight="1">
      <c r="A1085" s="5" t="s">
        <v>2602</v>
      </c>
      <c r="B1085">
        <v>214</v>
      </c>
      <c r="C1085">
        <v>107</v>
      </c>
      <c r="D1085">
        <v>63411478</v>
      </c>
      <c r="E1085" s="5" t="s">
        <v>259</v>
      </c>
      <c r="F1085" s="5" t="s">
        <v>2632</v>
      </c>
      <c r="G1085" s="5" t="s">
        <v>2633</v>
      </c>
      <c r="H1085">
        <v>114925</v>
      </c>
      <c r="I1085">
        <v>234</v>
      </c>
      <c r="J1085" s="5" t="s">
        <v>19</v>
      </c>
      <c r="K1085" s="5" t="s">
        <v>20</v>
      </c>
      <c r="L1085">
        <v>39000000</v>
      </c>
      <c r="M1085">
        <v>2009</v>
      </c>
      <c r="N1085">
        <v>7.1</v>
      </c>
      <c r="O1085">
        <f>'CLEAN DATA'!$D1085-'CLEAN DATA'!$L1085</f>
        <v>24411478</v>
      </c>
    </row>
    <row r="1086" spans="1:15" ht="14.25" customHeight="1">
      <c r="A1086" s="5" t="s">
        <v>448</v>
      </c>
      <c r="B1086">
        <v>546</v>
      </c>
      <c r="C1086">
        <v>144</v>
      </c>
      <c r="D1086">
        <v>16377274</v>
      </c>
      <c r="E1086" s="5" t="s">
        <v>54</v>
      </c>
      <c r="F1086" s="5" t="s">
        <v>2634</v>
      </c>
      <c r="G1086" s="5" t="s">
        <v>2635</v>
      </c>
      <c r="H1086">
        <v>105144</v>
      </c>
      <c r="I1086">
        <v>405</v>
      </c>
      <c r="J1086" s="5" t="s">
        <v>19</v>
      </c>
      <c r="K1086" s="5" t="s">
        <v>20</v>
      </c>
      <c r="L1086">
        <v>32000000</v>
      </c>
      <c r="M1086">
        <v>2012</v>
      </c>
      <c r="N1086">
        <v>7.1</v>
      </c>
      <c r="O1086">
        <f>'CLEAN DATA'!$D1086-'CLEAN DATA'!$L1086</f>
        <v>-15622726</v>
      </c>
    </row>
    <row r="1087" spans="1:15" ht="14.25" customHeight="1">
      <c r="A1087" s="5" t="s">
        <v>2636</v>
      </c>
      <c r="B1087">
        <v>219</v>
      </c>
      <c r="C1087">
        <v>123</v>
      </c>
      <c r="D1087">
        <v>34531832</v>
      </c>
      <c r="E1087" s="5" t="s">
        <v>265</v>
      </c>
      <c r="F1087" s="5" t="s">
        <v>559</v>
      </c>
      <c r="G1087" s="5" t="s">
        <v>2637</v>
      </c>
      <c r="H1087">
        <v>44788</v>
      </c>
      <c r="I1087">
        <v>138</v>
      </c>
      <c r="J1087" s="5" t="s">
        <v>19</v>
      </c>
      <c r="K1087" s="5" t="s">
        <v>155</v>
      </c>
      <c r="L1087">
        <v>35000000</v>
      </c>
      <c r="M1087">
        <v>2015</v>
      </c>
      <c r="N1087">
        <v>7.1</v>
      </c>
      <c r="O1087">
        <f>'CLEAN DATA'!$D1087-'CLEAN DATA'!$L1087</f>
        <v>-468168</v>
      </c>
    </row>
    <row r="1088" spans="1:15" ht="14.25" customHeight="1">
      <c r="A1088" s="5" t="s">
        <v>2323</v>
      </c>
      <c r="B1088">
        <v>117</v>
      </c>
      <c r="C1088">
        <v>128</v>
      </c>
      <c r="D1088">
        <v>37432299</v>
      </c>
      <c r="E1088" s="5" t="s">
        <v>505</v>
      </c>
      <c r="F1088" s="5" t="s">
        <v>2638</v>
      </c>
      <c r="G1088" s="5" t="s">
        <v>2639</v>
      </c>
      <c r="H1088">
        <v>50041</v>
      </c>
      <c r="I1088">
        <v>116</v>
      </c>
      <c r="J1088" s="5" t="s">
        <v>19</v>
      </c>
      <c r="K1088" s="5" t="s">
        <v>20</v>
      </c>
      <c r="L1088">
        <v>34000000</v>
      </c>
      <c r="M1088">
        <v>2015</v>
      </c>
      <c r="N1088">
        <v>7.1</v>
      </c>
      <c r="O1088">
        <f>'CLEAN DATA'!$D1088-'CLEAN DATA'!$L1088</f>
        <v>3432299</v>
      </c>
    </row>
    <row r="1089" spans="1:15" ht="14.25" hidden="1" customHeight="1">
      <c r="A1089" s="5" t="s">
        <v>2640</v>
      </c>
      <c r="B1089">
        <v>211</v>
      </c>
      <c r="C1089">
        <v>141</v>
      </c>
      <c r="D1089">
        <v>8324748</v>
      </c>
      <c r="E1089" s="5" t="s">
        <v>35</v>
      </c>
      <c r="F1089" s="5" t="s">
        <v>2199</v>
      </c>
      <c r="G1089" s="5" t="s">
        <v>2641</v>
      </c>
      <c r="H1089">
        <v>21223</v>
      </c>
      <c r="I1089">
        <v>108</v>
      </c>
      <c r="J1089" s="5" t="s">
        <v>19</v>
      </c>
      <c r="K1089" s="5" t="s">
        <v>155</v>
      </c>
      <c r="L1089">
        <v>35000000</v>
      </c>
      <c r="M1089">
        <v>2013</v>
      </c>
      <c r="N1089">
        <v>7.1</v>
      </c>
      <c r="O1089">
        <f>'CLEAN DATA'!$D1089-'CLEAN DATA'!$L1089</f>
        <v>-26675252</v>
      </c>
    </row>
    <row r="1090" spans="1:15" ht="14.25" customHeight="1">
      <c r="A1090" s="5" t="s">
        <v>2012</v>
      </c>
      <c r="B1090">
        <v>43</v>
      </c>
      <c r="C1090">
        <v>120</v>
      </c>
      <c r="D1090">
        <v>36733909</v>
      </c>
      <c r="E1090" s="5" t="s">
        <v>1376</v>
      </c>
      <c r="F1090" s="5" t="s">
        <v>2642</v>
      </c>
      <c r="G1090" s="5" t="s">
        <v>2643</v>
      </c>
      <c r="H1090">
        <v>38949</v>
      </c>
      <c r="I1090">
        <v>112</v>
      </c>
      <c r="J1090" s="5" t="s">
        <v>19</v>
      </c>
      <c r="K1090" s="5" t="s">
        <v>20</v>
      </c>
      <c r="L1090">
        <v>32000000</v>
      </c>
      <c r="M1090">
        <v>1993</v>
      </c>
      <c r="N1090">
        <v>7.1</v>
      </c>
      <c r="O1090">
        <f>'CLEAN DATA'!$D1090-'CLEAN DATA'!$L1090</f>
        <v>4733909</v>
      </c>
    </row>
    <row r="1091" spans="1:15" ht="14.25" hidden="1" customHeight="1">
      <c r="A1091" s="5" t="s">
        <v>188</v>
      </c>
      <c r="B1091">
        <v>122</v>
      </c>
      <c r="C1091">
        <v>105</v>
      </c>
      <c r="D1091">
        <v>99462</v>
      </c>
      <c r="E1091" s="5" t="s">
        <v>2644</v>
      </c>
      <c r="F1091" s="5" t="s">
        <v>157</v>
      </c>
      <c r="G1091" s="5" t="s">
        <v>2645</v>
      </c>
      <c r="H1091">
        <v>11347</v>
      </c>
      <c r="I1091">
        <v>28</v>
      </c>
      <c r="J1091" s="5" t="s">
        <v>19</v>
      </c>
      <c r="K1091" s="5" t="s">
        <v>140</v>
      </c>
      <c r="L1091">
        <v>33000000</v>
      </c>
      <c r="M1091">
        <v>2013</v>
      </c>
      <c r="N1091">
        <v>7.1</v>
      </c>
      <c r="O1091">
        <f>'CLEAN DATA'!$D1091-'CLEAN DATA'!$L1091</f>
        <v>-32900538</v>
      </c>
    </row>
    <row r="1092" spans="1:15" ht="14.25" customHeight="1">
      <c r="A1092" s="5" t="s">
        <v>1586</v>
      </c>
      <c r="B1092">
        <v>131</v>
      </c>
      <c r="C1092">
        <v>126</v>
      </c>
      <c r="D1092">
        <v>53680848</v>
      </c>
      <c r="E1092" s="5" t="s">
        <v>505</v>
      </c>
      <c r="F1092" s="5" t="s">
        <v>319</v>
      </c>
      <c r="G1092" s="5" t="s">
        <v>2646</v>
      </c>
      <c r="H1092">
        <v>167967</v>
      </c>
      <c r="I1092">
        <v>243</v>
      </c>
      <c r="J1092" s="5" t="s">
        <v>19</v>
      </c>
      <c r="K1092" s="5" t="s">
        <v>20</v>
      </c>
      <c r="L1092">
        <v>30000000</v>
      </c>
      <c r="M1092">
        <v>2007</v>
      </c>
      <c r="N1092">
        <v>7.1</v>
      </c>
      <c r="O1092">
        <f>'CLEAN DATA'!$D1092-'CLEAN DATA'!$L1092</f>
        <v>23680848</v>
      </c>
    </row>
    <row r="1093" spans="1:15" ht="14.25" customHeight="1">
      <c r="A1093" s="5" t="s">
        <v>2647</v>
      </c>
      <c r="B1093">
        <v>263</v>
      </c>
      <c r="C1093">
        <v>79</v>
      </c>
      <c r="D1093">
        <v>31743332</v>
      </c>
      <c r="E1093" s="5" t="s">
        <v>2648</v>
      </c>
      <c r="F1093" s="5" t="s">
        <v>2649</v>
      </c>
      <c r="G1093" s="5" t="s">
        <v>2650</v>
      </c>
      <c r="H1093">
        <v>111117</v>
      </c>
      <c r="I1093">
        <v>245</v>
      </c>
      <c r="J1093" s="5" t="s">
        <v>19</v>
      </c>
      <c r="K1093" s="5" t="s">
        <v>20</v>
      </c>
      <c r="L1093">
        <v>30000000</v>
      </c>
      <c r="M1093">
        <v>2009</v>
      </c>
      <c r="N1093">
        <v>7.1</v>
      </c>
      <c r="O1093">
        <f>'CLEAN DATA'!$D1093-'CLEAN DATA'!$L1093</f>
        <v>1743332</v>
      </c>
    </row>
    <row r="1094" spans="1:15" ht="14.25" customHeight="1">
      <c r="A1094" s="5" t="s">
        <v>847</v>
      </c>
      <c r="B1094">
        <v>450</v>
      </c>
      <c r="C1094">
        <v>106</v>
      </c>
      <c r="D1094">
        <v>32154410</v>
      </c>
      <c r="E1094" s="5" t="s">
        <v>126</v>
      </c>
      <c r="F1094" s="5" t="s">
        <v>1997</v>
      </c>
      <c r="G1094" s="5" t="s">
        <v>2651</v>
      </c>
      <c r="H1094">
        <v>148327</v>
      </c>
      <c r="I1094">
        <v>274</v>
      </c>
      <c r="J1094" s="5" t="s">
        <v>19</v>
      </c>
      <c r="K1094" s="5" t="s">
        <v>20</v>
      </c>
      <c r="L1094">
        <v>30000000</v>
      </c>
      <c r="M1094">
        <v>2013</v>
      </c>
      <c r="N1094">
        <v>7.1</v>
      </c>
      <c r="O1094">
        <f>'CLEAN DATA'!$D1094-'CLEAN DATA'!$L1094</f>
        <v>2154410</v>
      </c>
    </row>
    <row r="1095" spans="1:15" ht="14.25" customHeight="1">
      <c r="A1095" s="5" t="s">
        <v>2652</v>
      </c>
      <c r="B1095">
        <v>117</v>
      </c>
      <c r="C1095">
        <v>131</v>
      </c>
      <c r="D1095">
        <v>3752725</v>
      </c>
      <c r="E1095" s="5" t="s">
        <v>505</v>
      </c>
      <c r="F1095" s="5" t="s">
        <v>22</v>
      </c>
      <c r="G1095" s="5" t="s">
        <v>2653</v>
      </c>
      <c r="H1095">
        <v>29715</v>
      </c>
      <c r="I1095">
        <v>161</v>
      </c>
      <c r="J1095" s="5" t="s">
        <v>19</v>
      </c>
      <c r="K1095" s="5" t="s">
        <v>20</v>
      </c>
      <c r="L1095">
        <v>18000000</v>
      </c>
      <c r="M1095">
        <v>2004</v>
      </c>
      <c r="N1095">
        <v>7.1</v>
      </c>
      <c r="O1095">
        <f>'CLEAN DATA'!$D1095-'CLEAN DATA'!$L1095</f>
        <v>-14247275</v>
      </c>
    </row>
    <row r="1096" spans="1:15" ht="14.25" customHeight="1">
      <c r="A1096" s="5" t="s">
        <v>2654</v>
      </c>
      <c r="B1096">
        <v>161</v>
      </c>
      <c r="C1096">
        <v>94</v>
      </c>
      <c r="D1096">
        <v>6301131</v>
      </c>
      <c r="E1096" s="5" t="s">
        <v>134</v>
      </c>
      <c r="F1096" s="5" t="s">
        <v>2018</v>
      </c>
      <c r="G1096" s="5" t="s">
        <v>2655</v>
      </c>
      <c r="H1096">
        <v>92850</v>
      </c>
      <c r="I1096">
        <v>263</v>
      </c>
      <c r="J1096" s="5" t="s">
        <v>19</v>
      </c>
      <c r="K1096" s="5" t="s">
        <v>20</v>
      </c>
      <c r="L1096">
        <v>29000000</v>
      </c>
      <c r="M1096">
        <v>2005</v>
      </c>
      <c r="N1096">
        <v>7.1</v>
      </c>
      <c r="O1096">
        <f>'CLEAN DATA'!$D1096-'CLEAN DATA'!$L1096</f>
        <v>-22698869</v>
      </c>
    </row>
    <row r="1097" spans="1:15" ht="14.25" customHeight="1">
      <c r="A1097" s="5" t="s">
        <v>2411</v>
      </c>
      <c r="B1097">
        <v>158</v>
      </c>
      <c r="C1097">
        <v>101</v>
      </c>
      <c r="D1097">
        <v>40566655</v>
      </c>
      <c r="E1097" s="5" t="s">
        <v>603</v>
      </c>
      <c r="F1097" s="5" t="s">
        <v>2656</v>
      </c>
      <c r="G1097" s="5" t="s">
        <v>2657</v>
      </c>
      <c r="H1097">
        <v>144021</v>
      </c>
      <c r="I1097">
        <v>391</v>
      </c>
      <c r="J1097" s="5" t="s">
        <v>19</v>
      </c>
      <c r="K1097" s="5" t="s">
        <v>155</v>
      </c>
      <c r="L1097">
        <v>30000000</v>
      </c>
      <c r="M1097">
        <v>2002</v>
      </c>
      <c r="N1097">
        <v>7.1</v>
      </c>
      <c r="O1097">
        <f>'CLEAN DATA'!$D1097-'CLEAN DATA'!$L1097</f>
        <v>10566655</v>
      </c>
    </row>
    <row r="1098" spans="1:15" ht="14.25" customHeight="1">
      <c r="A1098" s="5" t="s">
        <v>2658</v>
      </c>
      <c r="B1098">
        <v>217</v>
      </c>
      <c r="C1098">
        <v>133</v>
      </c>
      <c r="D1098">
        <v>109243478</v>
      </c>
      <c r="E1098" s="5" t="s">
        <v>189</v>
      </c>
      <c r="F1098" s="5" t="s">
        <v>789</v>
      </c>
      <c r="G1098" s="5" t="s">
        <v>2659</v>
      </c>
      <c r="H1098">
        <v>313797</v>
      </c>
      <c r="I1098">
        <v>546</v>
      </c>
      <c r="J1098" s="5" t="s">
        <v>19</v>
      </c>
      <c r="K1098" s="5" t="s">
        <v>20</v>
      </c>
      <c r="L1098">
        <v>26000000</v>
      </c>
      <c r="M1098">
        <v>2005</v>
      </c>
      <c r="N1098">
        <v>7.1</v>
      </c>
      <c r="O1098">
        <f>'CLEAN DATA'!$D1098-'CLEAN DATA'!$L1098</f>
        <v>83243478</v>
      </c>
    </row>
    <row r="1099" spans="1:15" ht="14.25" customHeight="1">
      <c r="A1099" s="5" t="s">
        <v>2660</v>
      </c>
      <c r="B1099">
        <v>217</v>
      </c>
      <c r="C1099">
        <v>105</v>
      </c>
      <c r="D1099">
        <v>28501651</v>
      </c>
      <c r="E1099" s="5" t="s">
        <v>169</v>
      </c>
      <c r="F1099" s="5" t="s">
        <v>332</v>
      </c>
      <c r="G1099" s="5" t="s">
        <v>2661</v>
      </c>
      <c r="H1099">
        <v>88035</v>
      </c>
      <c r="I1099">
        <v>201</v>
      </c>
      <c r="J1099" s="5" t="s">
        <v>19</v>
      </c>
      <c r="K1099" s="5" t="s">
        <v>20</v>
      </c>
      <c r="L1099">
        <v>26000000</v>
      </c>
      <c r="M1099">
        <v>2009</v>
      </c>
      <c r="N1099">
        <v>7.1</v>
      </c>
      <c r="O1099">
        <f>'CLEAN DATA'!$D1099-'CLEAN DATA'!$L1099</f>
        <v>2501651</v>
      </c>
    </row>
    <row r="1100" spans="1:15" ht="14.25" customHeight="1">
      <c r="A1100" s="5" t="s">
        <v>184</v>
      </c>
      <c r="B1100">
        <v>406</v>
      </c>
      <c r="C1100">
        <v>120</v>
      </c>
      <c r="D1100">
        <v>499263</v>
      </c>
      <c r="E1100" s="5" t="s">
        <v>54</v>
      </c>
      <c r="F1100" s="5" t="s">
        <v>2662</v>
      </c>
      <c r="G1100" s="5" t="s">
        <v>2663</v>
      </c>
      <c r="H1100">
        <v>179235</v>
      </c>
      <c r="I1100">
        <v>2814</v>
      </c>
      <c r="J1100" s="5" t="s">
        <v>2664</v>
      </c>
      <c r="K1100" s="5" t="s">
        <v>20</v>
      </c>
      <c r="L1100">
        <v>30000000</v>
      </c>
      <c r="M1100">
        <v>2004</v>
      </c>
      <c r="N1100">
        <v>7.1</v>
      </c>
      <c r="O1100">
        <f>'CLEAN DATA'!$D1100-'CLEAN DATA'!$L1100</f>
        <v>-29500737</v>
      </c>
    </row>
    <row r="1101" spans="1:15" ht="14.25" customHeight="1">
      <c r="A1101" s="5" t="s">
        <v>2665</v>
      </c>
      <c r="B1101">
        <v>119</v>
      </c>
      <c r="C1101">
        <v>107</v>
      </c>
      <c r="D1101">
        <v>11008432</v>
      </c>
      <c r="E1101" s="5" t="s">
        <v>265</v>
      </c>
      <c r="F1101" s="5" t="s">
        <v>2558</v>
      </c>
      <c r="G1101" s="5" t="s">
        <v>2666</v>
      </c>
      <c r="H1101">
        <v>43903</v>
      </c>
      <c r="I1101">
        <v>194</v>
      </c>
      <c r="J1101" s="5" t="s">
        <v>19</v>
      </c>
      <c r="K1101" s="5" t="s">
        <v>20</v>
      </c>
      <c r="L1101">
        <v>25000000</v>
      </c>
      <c r="M1101">
        <v>2005</v>
      </c>
      <c r="N1101">
        <v>7.1</v>
      </c>
      <c r="O1101">
        <f>'CLEAN DATA'!$D1101-'CLEAN DATA'!$L1101</f>
        <v>-13991568</v>
      </c>
    </row>
    <row r="1102" spans="1:15" ht="14.25" hidden="1" customHeight="1">
      <c r="A1102" s="5" t="s">
        <v>1307</v>
      </c>
      <c r="B1102">
        <v>44</v>
      </c>
      <c r="C1102">
        <v>133</v>
      </c>
      <c r="D1102">
        <v>11030963</v>
      </c>
      <c r="E1102" s="5" t="s">
        <v>463</v>
      </c>
      <c r="F1102" s="5" t="s">
        <v>339</v>
      </c>
      <c r="G1102" s="5" t="s">
        <v>2667</v>
      </c>
      <c r="H1102">
        <v>24145</v>
      </c>
      <c r="I1102">
        <v>93</v>
      </c>
      <c r="J1102" s="5" t="s">
        <v>19</v>
      </c>
      <c r="K1102" s="5" t="s">
        <v>155</v>
      </c>
      <c r="L1102">
        <v>28000000</v>
      </c>
      <c r="M1102">
        <v>1996</v>
      </c>
      <c r="N1102">
        <v>7.1</v>
      </c>
      <c r="O1102">
        <f>'CLEAN DATA'!$D1102-'CLEAN DATA'!$L1102</f>
        <v>-16969037</v>
      </c>
    </row>
    <row r="1103" spans="1:15" ht="14.25" hidden="1" customHeight="1">
      <c r="A1103" s="5" t="s">
        <v>2668</v>
      </c>
      <c r="B1103">
        <v>118</v>
      </c>
      <c r="C1103">
        <v>134</v>
      </c>
      <c r="D1103">
        <v>183662</v>
      </c>
      <c r="E1103" s="5" t="s">
        <v>58</v>
      </c>
      <c r="F1103" s="5" t="s">
        <v>2669</v>
      </c>
      <c r="G1103" s="5" t="s">
        <v>2670</v>
      </c>
      <c r="H1103">
        <v>18395</v>
      </c>
      <c r="I1103">
        <v>48</v>
      </c>
      <c r="J1103" s="5" t="s">
        <v>192</v>
      </c>
      <c r="K1103" s="5" t="s">
        <v>140</v>
      </c>
      <c r="L1103">
        <v>25000000</v>
      </c>
      <c r="M1103">
        <v>2010</v>
      </c>
      <c r="N1103">
        <v>7.1</v>
      </c>
      <c r="O1103">
        <f>'CLEAN DATA'!$D1103-'CLEAN DATA'!$L1103</f>
        <v>-24816338</v>
      </c>
    </row>
    <row r="1104" spans="1:15" ht="14.25" customHeight="1">
      <c r="A1104" s="5" t="s">
        <v>1651</v>
      </c>
      <c r="B1104">
        <v>421</v>
      </c>
      <c r="C1104">
        <v>101</v>
      </c>
      <c r="D1104">
        <v>40962534</v>
      </c>
      <c r="E1104" s="5" t="s">
        <v>54</v>
      </c>
      <c r="F1104" s="5" t="s">
        <v>726</v>
      </c>
      <c r="G1104" s="5" t="s">
        <v>2671</v>
      </c>
      <c r="H1104">
        <v>188652</v>
      </c>
      <c r="I1104">
        <v>288</v>
      </c>
      <c r="J1104" s="5" t="s">
        <v>19</v>
      </c>
      <c r="K1104" s="5" t="s">
        <v>20</v>
      </c>
      <c r="L1104">
        <v>12500000</v>
      </c>
      <c r="M1104">
        <v>2011</v>
      </c>
      <c r="N1104">
        <v>7.1</v>
      </c>
      <c r="O1104">
        <f>'CLEAN DATA'!$D1104-'CLEAN DATA'!$L1104</f>
        <v>28462534</v>
      </c>
    </row>
    <row r="1105" spans="1:15" ht="14.25" customHeight="1">
      <c r="A1105" s="5" t="s">
        <v>2672</v>
      </c>
      <c r="B1105">
        <v>214</v>
      </c>
      <c r="C1105">
        <v>112</v>
      </c>
      <c r="D1105">
        <v>39235088</v>
      </c>
      <c r="E1105" s="5" t="s">
        <v>152</v>
      </c>
      <c r="F1105" s="5" t="s">
        <v>565</v>
      </c>
      <c r="G1105" s="5" t="s">
        <v>2673</v>
      </c>
      <c r="H1105">
        <v>193962</v>
      </c>
      <c r="I1105">
        <v>805</v>
      </c>
      <c r="J1105" s="5" t="s">
        <v>19</v>
      </c>
      <c r="K1105" s="5" t="s">
        <v>20</v>
      </c>
      <c r="L1105">
        <v>23000000</v>
      </c>
      <c r="M1105">
        <v>2000</v>
      </c>
      <c r="N1105">
        <v>7.1</v>
      </c>
      <c r="O1105">
        <f>'CLEAN DATA'!$D1105-'CLEAN DATA'!$L1105</f>
        <v>16235088</v>
      </c>
    </row>
    <row r="1106" spans="1:15" ht="14.25" customHeight="1">
      <c r="A1106" s="5" t="s">
        <v>673</v>
      </c>
      <c r="B1106">
        <v>103</v>
      </c>
      <c r="C1106">
        <v>96</v>
      </c>
      <c r="D1106">
        <v>38119483</v>
      </c>
      <c r="E1106" s="5" t="s">
        <v>149</v>
      </c>
      <c r="F1106" s="5" t="s">
        <v>2674</v>
      </c>
      <c r="G1106" s="5" t="s">
        <v>2675</v>
      </c>
      <c r="H1106">
        <v>136667</v>
      </c>
      <c r="I1106">
        <v>273</v>
      </c>
      <c r="J1106" s="5" t="s">
        <v>19</v>
      </c>
      <c r="K1106" s="5" t="s">
        <v>20</v>
      </c>
      <c r="L1106">
        <v>22700000</v>
      </c>
      <c r="M1106">
        <v>1987</v>
      </c>
      <c r="N1106">
        <v>7.1</v>
      </c>
      <c r="O1106">
        <f>'CLEAN DATA'!$D1106-'CLEAN DATA'!$L1106</f>
        <v>15419483</v>
      </c>
    </row>
    <row r="1107" spans="1:15" ht="14.25" customHeight="1">
      <c r="A1107" s="5" t="s">
        <v>2676</v>
      </c>
      <c r="B1107">
        <v>183</v>
      </c>
      <c r="C1107">
        <v>111</v>
      </c>
      <c r="D1107">
        <v>4190530</v>
      </c>
      <c r="E1107" s="5" t="s">
        <v>141</v>
      </c>
      <c r="F1107" s="5" t="s">
        <v>2677</v>
      </c>
      <c r="G1107" s="5" t="s">
        <v>2678</v>
      </c>
      <c r="H1107">
        <v>53341</v>
      </c>
      <c r="I1107">
        <v>185</v>
      </c>
      <c r="J1107" s="5" t="s">
        <v>19</v>
      </c>
      <c r="K1107" s="5" t="s">
        <v>397</v>
      </c>
      <c r="L1107">
        <v>22500000</v>
      </c>
      <c r="M1107">
        <v>2014</v>
      </c>
      <c r="N1107">
        <v>7.1</v>
      </c>
      <c r="O1107">
        <f>'CLEAN DATA'!$D1107-'CLEAN DATA'!$L1107</f>
        <v>-18309470</v>
      </c>
    </row>
    <row r="1108" spans="1:15" ht="14.25" customHeight="1">
      <c r="A1108" s="5" t="s">
        <v>2679</v>
      </c>
      <c r="B1108">
        <v>171</v>
      </c>
      <c r="C1108">
        <v>107</v>
      </c>
      <c r="D1108">
        <v>176483808</v>
      </c>
      <c r="E1108" s="5" t="s">
        <v>189</v>
      </c>
      <c r="F1108" s="5" t="s">
        <v>2680</v>
      </c>
      <c r="G1108" s="5" t="s">
        <v>2681</v>
      </c>
      <c r="H1108">
        <v>247289</v>
      </c>
      <c r="I1108">
        <v>611</v>
      </c>
      <c r="J1108" s="5" t="s">
        <v>19</v>
      </c>
      <c r="K1108" s="5" t="s">
        <v>20</v>
      </c>
      <c r="L1108">
        <v>23000000</v>
      </c>
      <c r="M1108">
        <v>1998</v>
      </c>
      <c r="N1108">
        <v>7.1</v>
      </c>
      <c r="O1108">
        <f>'CLEAN DATA'!$D1108-'CLEAN DATA'!$L1108</f>
        <v>153483808</v>
      </c>
    </row>
    <row r="1109" spans="1:15" ht="14.25" customHeight="1">
      <c r="A1109" s="5" t="s">
        <v>208</v>
      </c>
      <c r="B1109">
        <v>217</v>
      </c>
      <c r="C1109">
        <v>98</v>
      </c>
      <c r="D1109">
        <v>9430988</v>
      </c>
      <c r="E1109" s="5" t="s">
        <v>603</v>
      </c>
      <c r="F1109" s="5" t="s">
        <v>1454</v>
      </c>
      <c r="G1109" s="5" t="s">
        <v>2682</v>
      </c>
      <c r="H1109">
        <v>45992</v>
      </c>
      <c r="I1109">
        <v>115</v>
      </c>
      <c r="J1109" s="5" t="s">
        <v>19</v>
      </c>
      <c r="K1109" s="5" t="s">
        <v>20</v>
      </c>
      <c r="L1109">
        <v>17000000</v>
      </c>
      <c r="M1109">
        <v>2009</v>
      </c>
      <c r="N1109">
        <v>7.1</v>
      </c>
      <c r="O1109">
        <f>'CLEAN DATA'!$D1109-'CLEAN DATA'!$L1109</f>
        <v>-7569012</v>
      </c>
    </row>
    <row r="1110" spans="1:15" ht="14.25" customHeight="1">
      <c r="A1110" s="5" t="s">
        <v>2683</v>
      </c>
      <c r="B1110">
        <v>466</v>
      </c>
      <c r="C1110">
        <v>127</v>
      </c>
      <c r="D1110">
        <v>24104113</v>
      </c>
      <c r="E1110" s="5" t="s">
        <v>223</v>
      </c>
      <c r="F1110" s="5" t="s">
        <v>464</v>
      </c>
      <c r="G1110" s="5" t="s">
        <v>2684</v>
      </c>
      <c r="H1110">
        <v>149066</v>
      </c>
      <c r="I1110">
        <v>517</v>
      </c>
      <c r="J1110" s="5" t="s">
        <v>19</v>
      </c>
      <c r="K1110" s="5" t="s">
        <v>140</v>
      </c>
      <c r="L1110">
        <v>20000000</v>
      </c>
      <c r="M1110">
        <v>2011</v>
      </c>
      <c r="N1110">
        <v>7.1</v>
      </c>
      <c r="O1110">
        <f>'CLEAN DATA'!$D1110-'CLEAN DATA'!$L1110</f>
        <v>4104113</v>
      </c>
    </row>
    <row r="1111" spans="1:15" ht="14.25" customHeight="1">
      <c r="A1111" s="5" t="s">
        <v>2685</v>
      </c>
      <c r="B1111">
        <v>156</v>
      </c>
      <c r="C1111">
        <v>101</v>
      </c>
      <c r="D1111">
        <v>117224271</v>
      </c>
      <c r="E1111" s="5" t="s">
        <v>2686</v>
      </c>
      <c r="F1111" s="5" t="s">
        <v>2687</v>
      </c>
      <c r="G1111" s="5" t="s">
        <v>2688</v>
      </c>
      <c r="H1111">
        <v>47794</v>
      </c>
      <c r="I1111">
        <v>81</v>
      </c>
      <c r="J1111" s="5" t="s">
        <v>19</v>
      </c>
      <c r="K1111" s="5" t="s">
        <v>20</v>
      </c>
      <c r="L1111">
        <v>20000000</v>
      </c>
      <c r="M1111">
        <v>2010</v>
      </c>
      <c r="N1111">
        <v>7.1</v>
      </c>
      <c r="O1111">
        <f>'CLEAN DATA'!$D1111-'CLEAN DATA'!$L1111</f>
        <v>97224271</v>
      </c>
    </row>
    <row r="1112" spans="1:15" ht="14.25" customHeight="1">
      <c r="A1112" s="5" t="s">
        <v>504</v>
      </c>
      <c r="B1112">
        <v>204</v>
      </c>
      <c r="C1112">
        <v>108</v>
      </c>
      <c r="D1112">
        <v>81257845</v>
      </c>
      <c r="E1112" s="5" t="s">
        <v>2689</v>
      </c>
      <c r="F1112" s="5" t="s">
        <v>2690</v>
      </c>
      <c r="G1112" s="5" t="s">
        <v>2691</v>
      </c>
      <c r="H1112">
        <v>210680</v>
      </c>
      <c r="I1112">
        <v>479</v>
      </c>
      <c r="J1112" s="5" t="s">
        <v>19</v>
      </c>
      <c r="K1112" s="5" t="s">
        <v>20</v>
      </c>
      <c r="L1112">
        <v>35000000</v>
      </c>
      <c r="M1112">
        <v>2003</v>
      </c>
      <c r="N1112">
        <v>7.1</v>
      </c>
      <c r="O1112">
        <f>'CLEAN DATA'!$D1112-'CLEAN DATA'!$L1112</f>
        <v>46257845</v>
      </c>
    </row>
    <row r="1113" spans="1:15" ht="14.25" customHeight="1">
      <c r="A1113" s="5" t="s">
        <v>863</v>
      </c>
      <c r="B1113">
        <v>106</v>
      </c>
      <c r="C1113">
        <v>117</v>
      </c>
      <c r="D1113">
        <v>67325559</v>
      </c>
      <c r="E1113" s="5" t="s">
        <v>2692</v>
      </c>
      <c r="F1113" s="5" t="s">
        <v>2693</v>
      </c>
      <c r="G1113" s="5" t="s">
        <v>2694</v>
      </c>
      <c r="H1113">
        <v>58222</v>
      </c>
      <c r="I1113">
        <v>331</v>
      </c>
      <c r="J1113" s="5" t="s">
        <v>19</v>
      </c>
      <c r="K1113" s="5" t="s">
        <v>20</v>
      </c>
      <c r="L1113">
        <v>20000000</v>
      </c>
      <c r="M1113">
        <v>2003</v>
      </c>
      <c r="N1113">
        <v>7.1</v>
      </c>
      <c r="O1113">
        <f>'CLEAN DATA'!$D1113-'CLEAN DATA'!$L1113</f>
        <v>47325559</v>
      </c>
    </row>
    <row r="1114" spans="1:15" ht="14.25" hidden="1" customHeight="1">
      <c r="A1114" s="5" t="s">
        <v>2695</v>
      </c>
      <c r="B1114">
        <v>86</v>
      </c>
      <c r="C1114">
        <v>96</v>
      </c>
      <c r="D1114">
        <v>28876924</v>
      </c>
      <c r="E1114" s="5" t="s">
        <v>2696</v>
      </c>
      <c r="F1114" s="5" t="s">
        <v>2697</v>
      </c>
      <c r="G1114" s="5" t="s">
        <v>2698</v>
      </c>
      <c r="H1114">
        <v>4303</v>
      </c>
      <c r="I1114">
        <v>35</v>
      </c>
      <c r="J1114" s="5" t="s">
        <v>19</v>
      </c>
      <c r="K1114" s="5" t="s">
        <v>20</v>
      </c>
      <c r="L1114">
        <v>20000000</v>
      </c>
      <c r="M1114">
        <v>2016</v>
      </c>
      <c r="N1114">
        <v>7.1</v>
      </c>
      <c r="O1114">
        <f>'CLEAN DATA'!$D1114-'CLEAN DATA'!$L1114</f>
        <v>8876924</v>
      </c>
    </row>
    <row r="1115" spans="1:15" ht="14.25" hidden="1" customHeight="1">
      <c r="A1115" s="5" t="s">
        <v>1653</v>
      </c>
      <c r="B1115">
        <v>149</v>
      </c>
      <c r="C1115">
        <v>101</v>
      </c>
      <c r="D1115">
        <v>12987647</v>
      </c>
      <c r="E1115" s="5" t="s">
        <v>2699</v>
      </c>
      <c r="F1115" s="5" t="s">
        <v>1677</v>
      </c>
      <c r="G1115" s="5" t="s">
        <v>2700</v>
      </c>
      <c r="H1115">
        <v>24019</v>
      </c>
      <c r="I1115">
        <v>199</v>
      </c>
      <c r="J1115" s="5" t="s">
        <v>19</v>
      </c>
      <c r="K1115" s="5" t="s">
        <v>155</v>
      </c>
      <c r="L1115">
        <v>30000000</v>
      </c>
      <c r="M1115">
        <v>2002</v>
      </c>
      <c r="N1115">
        <v>7.1</v>
      </c>
      <c r="O1115">
        <f>'CLEAN DATA'!$D1115-'CLEAN DATA'!$L1115</f>
        <v>-17012353</v>
      </c>
    </row>
    <row r="1116" spans="1:15" ht="14.25" hidden="1" customHeight="1">
      <c r="A1116" s="5" t="s">
        <v>1118</v>
      </c>
      <c r="B1116">
        <v>137</v>
      </c>
      <c r="C1116">
        <v>103</v>
      </c>
      <c r="D1116">
        <v>11034436</v>
      </c>
      <c r="E1116" s="5" t="s">
        <v>2701</v>
      </c>
      <c r="F1116" s="5" t="s">
        <v>1285</v>
      </c>
      <c r="G1116" s="5" t="s">
        <v>2702</v>
      </c>
      <c r="H1116">
        <v>13505</v>
      </c>
      <c r="I1116">
        <v>180</v>
      </c>
      <c r="J1116" s="5" t="s">
        <v>19</v>
      </c>
      <c r="K1116" s="5" t="s">
        <v>155</v>
      </c>
      <c r="L1116">
        <v>20000000</v>
      </c>
      <c r="M1116">
        <v>2005</v>
      </c>
      <c r="N1116">
        <v>7.1</v>
      </c>
      <c r="O1116">
        <f>'CLEAN DATA'!$D1116-'CLEAN DATA'!$L1116</f>
        <v>-8965564</v>
      </c>
    </row>
    <row r="1117" spans="1:15" ht="14.25" customHeight="1">
      <c r="A1117" s="5" t="s">
        <v>504</v>
      </c>
      <c r="B1117">
        <v>232</v>
      </c>
      <c r="C1117">
        <v>100</v>
      </c>
      <c r="D1117">
        <v>5480996</v>
      </c>
      <c r="E1117" s="5" t="s">
        <v>2703</v>
      </c>
      <c r="F1117" s="5" t="s">
        <v>316</v>
      </c>
      <c r="G1117" s="5" t="s">
        <v>2704</v>
      </c>
      <c r="H1117">
        <v>89383</v>
      </c>
      <c r="I1117">
        <v>293</v>
      </c>
      <c r="J1117" s="5" t="s">
        <v>19</v>
      </c>
      <c r="K1117" s="5" t="s">
        <v>20</v>
      </c>
      <c r="L1117">
        <v>8700000</v>
      </c>
      <c r="M1117">
        <v>2006</v>
      </c>
      <c r="N1117">
        <v>7.1</v>
      </c>
      <c r="O1117">
        <f>'CLEAN DATA'!$D1117-'CLEAN DATA'!$L1117</f>
        <v>-3219004</v>
      </c>
    </row>
    <row r="1118" spans="1:15" ht="14.25" hidden="1" customHeight="1">
      <c r="A1118" s="5" t="s">
        <v>2705</v>
      </c>
      <c r="B1118">
        <v>67</v>
      </c>
      <c r="C1118">
        <v>125</v>
      </c>
      <c r="D1118">
        <v>1027749</v>
      </c>
      <c r="E1118" s="5" t="s">
        <v>141</v>
      </c>
      <c r="F1118" s="5" t="s">
        <v>2706</v>
      </c>
      <c r="G1118" s="5" t="s">
        <v>2707</v>
      </c>
      <c r="H1118">
        <v>8087</v>
      </c>
      <c r="I1118">
        <v>33</v>
      </c>
      <c r="J1118" s="5" t="s">
        <v>19</v>
      </c>
      <c r="K1118" s="5" t="s">
        <v>397</v>
      </c>
      <c r="L1118">
        <v>40000000</v>
      </c>
      <c r="M1118">
        <v>2008</v>
      </c>
      <c r="N1118">
        <v>7.1</v>
      </c>
      <c r="O1118">
        <f>'CLEAN DATA'!$D1118-'CLEAN DATA'!$L1118</f>
        <v>-38972251</v>
      </c>
    </row>
    <row r="1119" spans="1:15" ht="14.25" customHeight="1">
      <c r="A1119" s="5" t="s">
        <v>2708</v>
      </c>
      <c r="B1119">
        <v>167</v>
      </c>
      <c r="C1119">
        <v>109</v>
      </c>
      <c r="D1119">
        <v>1357042</v>
      </c>
      <c r="E1119" s="5" t="s">
        <v>706</v>
      </c>
      <c r="F1119" s="5" t="s">
        <v>2709</v>
      </c>
      <c r="G1119" s="5" t="s">
        <v>2710</v>
      </c>
      <c r="H1119">
        <v>53977</v>
      </c>
      <c r="I1119">
        <v>125</v>
      </c>
      <c r="J1119" s="5" t="s">
        <v>19</v>
      </c>
      <c r="K1119" s="5" t="s">
        <v>2711</v>
      </c>
      <c r="L1119">
        <v>15000000</v>
      </c>
      <c r="M1119">
        <v>2011</v>
      </c>
      <c r="N1119">
        <v>7.1</v>
      </c>
      <c r="O1119">
        <f>'CLEAN DATA'!$D1119-'CLEAN DATA'!$L1119</f>
        <v>-13642958</v>
      </c>
    </row>
    <row r="1120" spans="1:15" ht="14.25" customHeight="1">
      <c r="A1120" s="5" t="s">
        <v>1862</v>
      </c>
      <c r="B1120">
        <v>195</v>
      </c>
      <c r="C1120">
        <v>98</v>
      </c>
      <c r="D1120">
        <v>60057639</v>
      </c>
      <c r="E1120" s="5" t="s">
        <v>291</v>
      </c>
      <c r="F1120" s="5" t="s">
        <v>2712</v>
      </c>
      <c r="G1120" s="5" t="s">
        <v>2713</v>
      </c>
      <c r="H1120">
        <v>107815</v>
      </c>
      <c r="I1120">
        <v>485</v>
      </c>
      <c r="J1120" s="5" t="s">
        <v>19</v>
      </c>
      <c r="K1120" s="5" t="s">
        <v>20</v>
      </c>
      <c r="L1120">
        <v>18000000</v>
      </c>
      <c r="M1120">
        <v>2003</v>
      </c>
      <c r="N1120">
        <v>7.1</v>
      </c>
      <c r="O1120">
        <f>'CLEAN DATA'!$D1120-'CLEAN DATA'!$L1120</f>
        <v>42057639</v>
      </c>
    </row>
    <row r="1121" spans="1:15" ht="14.25" customHeight="1">
      <c r="A1121" s="5" t="s">
        <v>2714</v>
      </c>
      <c r="B1121">
        <v>110</v>
      </c>
      <c r="C1121">
        <v>106</v>
      </c>
      <c r="D1121">
        <v>43853424</v>
      </c>
      <c r="E1121" s="5" t="s">
        <v>2715</v>
      </c>
      <c r="F1121" s="5" t="s">
        <v>744</v>
      </c>
      <c r="G1121" s="5" t="s">
        <v>2716</v>
      </c>
      <c r="H1121">
        <v>35514</v>
      </c>
      <c r="I1121">
        <v>114</v>
      </c>
      <c r="J1121" s="5" t="s">
        <v>19</v>
      </c>
      <c r="K1121" s="5" t="s">
        <v>20</v>
      </c>
      <c r="L1121">
        <v>18000000</v>
      </c>
      <c r="M1121">
        <v>2011</v>
      </c>
      <c r="N1121">
        <v>7.1</v>
      </c>
      <c r="O1121">
        <f>'CLEAN DATA'!$D1121-'CLEAN DATA'!$L1121</f>
        <v>25853424</v>
      </c>
    </row>
    <row r="1122" spans="1:15" ht="14.25" hidden="1" customHeight="1">
      <c r="A1122" s="5" t="s">
        <v>2717</v>
      </c>
      <c r="B1122">
        <v>93</v>
      </c>
      <c r="C1122">
        <v>104</v>
      </c>
      <c r="D1122">
        <v>7739049</v>
      </c>
      <c r="E1122" s="5" t="s">
        <v>603</v>
      </c>
      <c r="F1122" s="5" t="s">
        <v>2718</v>
      </c>
      <c r="G1122" s="5" t="s">
        <v>2719</v>
      </c>
      <c r="H1122">
        <v>10680</v>
      </c>
      <c r="I1122">
        <v>112</v>
      </c>
      <c r="J1122" s="5" t="s">
        <v>19</v>
      </c>
      <c r="K1122" s="5" t="s">
        <v>365</v>
      </c>
      <c r="L1122">
        <v>18000000</v>
      </c>
      <c r="M1122">
        <v>2004</v>
      </c>
      <c r="N1122">
        <v>7.1</v>
      </c>
      <c r="O1122">
        <f>'CLEAN DATA'!$D1122-'CLEAN DATA'!$L1122</f>
        <v>-10260951</v>
      </c>
    </row>
    <row r="1123" spans="1:15" ht="14.25" customHeight="1">
      <c r="A1123" s="5" t="s">
        <v>2720</v>
      </c>
      <c r="B1123">
        <v>186</v>
      </c>
      <c r="C1123">
        <v>116</v>
      </c>
      <c r="D1123">
        <v>4435083</v>
      </c>
      <c r="E1123" s="5" t="s">
        <v>2162</v>
      </c>
      <c r="F1123" s="5" t="s">
        <v>2278</v>
      </c>
      <c r="G1123" s="5" t="s">
        <v>2721</v>
      </c>
      <c r="H1123">
        <v>27882</v>
      </c>
      <c r="I1123">
        <v>119</v>
      </c>
      <c r="J1123" s="5" t="s">
        <v>19</v>
      </c>
      <c r="K1123" s="5" t="s">
        <v>397</v>
      </c>
      <c r="L1123">
        <v>18000000</v>
      </c>
      <c r="M1123">
        <v>2013</v>
      </c>
      <c r="N1123">
        <v>7.1</v>
      </c>
      <c r="O1123">
        <f>'CLEAN DATA'!$D1123-'CLEAN DATA'!$L1123</f>
        <v>-13564917</v>
      </c>
    </row>
    <row r="1124" spans="1:15" ht="14.25" customHeight="1">
      <c r="A1124" s="5" t="s">
        <v>2722</v>
      </c>
      <c r="B1124">
        <v>150</v>
      </c>
      <c r="C1124">
        <v>120</v>
      </c>
      <c r="D1124">
        <v>18663911</v>
      </c>
      <c r="E1124" s="5" t="s">
        <v>474</v>
      </c>
      <c r="F1124" s="5" t="s">
        <v>2723</v>
      </c>
      <c r="G1124" s="5" t="s">
        <v>2724</v>
      </c>
      <c r="H1124">
        <v>46204</v>
      </c>
      <c r="I1124">
        <v>151</v>
      </c>
      <c r="J1124" s="5" t="s">
        <v>19</v>
      </c>
      <c r="K1124" s="5" t="s">
        <v>155</v>
      </c>
      <c r="L1124">
        <v>16500000</v>
      </c>
      <c r="M1124">
        <v>2007</v>
      </c>
      <c r="N1124">
        <v>7.1</v>
      </c>
      <c r="O1124">
        <f>'CLEAN DATA'!$D1124-'CLEAN DATA'!$L1124</f>
        <v>2163911</v>
      </c>
    </row>
    <row r="1125" spans="1:15" ht="14.25" customHeight="1">
      <c r="A1125" s="5" t="s">
        <v>590</v>
      </c>
      <c r="B1125">
        <v>130</v>
      </c>
      <c r="C1125">
        <v>97</v>
      </c>
      <c r="D1125">
        <v>43022524</v>
      </c>
      <c r="E1125" s="5" t="s">
        <v>58</v>
      </c>
      <c r="F1125" s="5" t="s">
        <v>28</v>
      </c>
      <c r="G1125" s="5" t="s">
        <v>2725</v>
      </c>
      <c r="H1125">
        <v>67604</v>
      </c>
      <c r="I1125">
        <v>218</v>
      </c>
      <c r="J1125" s="5" t="s">
        <v>19</v>
      </c>
      <c r="K1125" s="5" t="s">
        <v>20</v>
      </c>
      <c r="L1125">
        <v>15000000</v>
      </c>
      <c r="M1125">
        <v>1997</v>
      </c>
      <c r="N1125">
        <v>7.1</v>
      </c>
      <c r="O1125">
        <f>'CLEAN DATA'!$D1125-'CLEAN DATA'!$L1125</f>
        <v>28022524</v>
      </c>
    </row>
    <row r="1126" spans="1:15" ht="14.25" customHeight="1">
      <c r="A1126" s="5" t="s">
        <v>657</v>
      </c>
      <c r="B1126">
        <v>349</v>
      </c>
      <c r="C1126">
        <v>115</v>
      </c>
      <c r="D1126">
        <v>37877959</v>
      </c>
      <c r="E1126" s="5" t="s">
        <v>349</v>
      </c>
      <c r="F1126" s="5" t="s">
        <v>915</v>
      </c>
      <c r="G1126" s="5" t="s">
        <v>2726</v>
      </c>
      <c r="H1126">
        <v>86664</v>
      </c>
      <c r="I1126">
        <v>252</v>
      </c>
      <c r="J1126" s="5" t="s">
        <v>19</v>
      </c>
      <c r="K1126" s="5" t="s">
        <v>20</v>
      </c>
      <c r="L1126">
        <v>15000000</v>
      </c>
      <c r="M1126">
        <v>2014</v>
      </c>
      <c r="N1126">
        <v>7.1</v>
      </c>
      <c r="O1126">
        <f>'CLEAN DATA'!$D1126-'CLEAN DATA'!$L1126</f>
        <v>22877959</v>
      </c>
    </row>
    <row r="1127" spans="1:15" ht="14.25" customHeight="1">
      <c r="A1127" s="5" t="s">
        <v>2727</v>
      </c>
      <c r="B1127">
        <v>112</v>
      </c>
      <c r="C1127">
        <v>123</v>
      </c>
      <c r="D1127">
        <v>46800000</v>
      </c>
      <c r="E1127" s="5" t="s">
        <v>47</v>
      </c>
      <c r="F1127" s="5" t="s">
        <v>2728</v>
      </c>
      <c r="G1127" s="5" t="s">
        <v>2729</v>
      </c>
      <c r="H1127">
        <v>76477</v>
      </c>
      <c r="I1127">
        <v>275</v>
      </c>
      <c r="J1127" s="5" t="s">
        <v>19</v>
      </c>
      <c r="K1127" s="5" t="s">
        <v>155</v>
      </c>
      <c r="L1127">
        <v>14000000</v>
      </c>
      <c r="M1127">
        <v>1977</v>
      </c>
      <c r="N1127">
        <v>7.1</v>
      </c>
      <c r="O1127">
        <f>'CLEAN DATA'!$D1127-'CLEAN DATA'!$L1127</f>
        <v>32800000</v>
      </c>
    </row>
    <row r="1128" spans="1:15" ht="14.25" customHeight="1">
      <c r="A1128" s="5" t="s">
        <v>2660</v>
      </c>
      <c r="B1128">
        <v>217</v>
      </c>
      <c r="C1128">
        <v>105</v>
      </c>
      <c r="D1128">
        <v>28501651</v>
      </c>
      <c r="E1128" s="5" t="s">
        <v>169</v>
      </c>
      <c r="F1128" s="5" t="s">
        <v>332</v>
      </c>
      <c r="G1128" s="5" t="s">
        <v>2661</v>
      </c>
      <c r="H1128">
        <v>88037</v>
      </c>
      <c r="I1128">
        <v>201</v>
      </c>
      <c r="J1128" s="5" t="s">
        <v>19</v>
      </c>
      <c r="K1128" s="5" t="s">
        <v>20</v>
      </c>
      <c r="L1128">
        <v>26000000</v>
      </c>
      <c r="M1128">
        <v>2009</v>
      </c>
      <c r="N1128">
        <v>7.1</v>
      </c>
      <c r="O1128">
        <f>'CLEAN DATA'!$D1128-'CLEAN DATA'!$L1128</f>
        <v>2501651</v>
      </c>
    </row>
    <row r="1129" spans="1:15" ht="14.25" customHeight="1">
      <c r="A1129" s="5" t="s">
        <v>941</v>
      </c>
      <c r="B1129">
        <v>94</v>
      </c>
      <c r="C1129">
        <v>125</v>
      </c>
      <c r="D1129">
        <v>1172769</v>
      </c>
      <c r="E1129" s="5" t="s">
        <v>321</v>
      </c>
      <c r="F1129" s="5" t="s">
        <v>1248</v>
      </c>
      <c r="G1129" s="5" t="s">
        <v>2730</v>
      </c>
      <c r="H1129">
        <v>28068</v>
      </c>
      <c r="I1129">
        <v>108</v>
      </c>
      <c r="J1129" s="5" t="s">
        <v>19</v>
      </c>
      <c r="K1129" s="5" t="s">
        <v>173</v>
      </c>
      <c r="L1129">
        <v>13000000</v>
      </c>
      <c r="M1129">
        <v>2006</v>
      </c>
      <c r="N1129">
        <v>7.1</v>
      </c>
      <c r="O1129">
        <f>'CLEAN DATA'!$D1129-'CLEAN DATA'!$L1129</f>
        <v>-11827231</v>
      </c>
    </row>
    <row r="1130" spans="1:15" ht="14.25" hidden="1" customHeight="1">
      <c r="A1130" s="5" t="s">
        <v>2414</v>
      </c>
      <c r="B1130">
        <v>129</v>
      </c>
      <c r="C1130">
        <v>118</v>
      </c>
      <c r="D1130">
        <v>1150403</v>
      </c>
      <c r="E1130" s="5" t="s">
        <v>71</v>
      </c>
      <c r="F1130" s="5" t="s">
        <v>1106</v>
      </c>
      <c r="G1130" s="5" t="s">
        <v>2731</v>
      </c>
      <c r="H1130">
        <v>14143</v>
      </c>
      <c r="I1130">
        <v>102</v>
      </c>
      <c r="J1130" s="5" t="s">
        <v>19</v>
      </c>
      <c r="K1130" s="5" t="s">
        <v>20</v>
      </c>
      <c r="L1130">
        <v>13000000</v>
      </c>
      <c r="M1130">
        <v>2006</v>
      </c>
      <c r="N1130">
        <v>7.1</v>
      </c>
      <c r="O1130">
        <f>'CLEAN DATA'!$D1130-'CLEAN DATA'!$L1130</f>
        <v>-11849597</v>
      </c>
    </row>
    <row r="1131" spans="1:15" ht="14.25" customHeight="1">
      <c r="A1131" s="5" t="s">
        <v>2732</v>
      </c>
      <c r="B1131">
        <v>84</v>
      </c>
      <c r="C1131">
        <v>114</v>
      </c>
      <c r="D1131">
        <v>79568000</v>
      </c>
      <c r="E1131" s="5" t="s">
        <v>341</v>
      </c>
      <c r="F1131" s="5" t="s">
        <v>130</v>
      </c>
      <c r="G1131" s="5" t="s">
        <v>2733</v>
      </c>
      <c r="H1131">
        <v>71842</v>
      </c>
      <c r="I1131">
        <v>152</v>
      </c>
      <c r="J1131" s="5" t="s">
        <v>19</v>
      </c>
      <c r="K1131" s="5" t="s">
        <v>20</v>
      </c>
      <c r="L1131">
        <v>12000000</v>
      </c>
      <c r="M1131">
        <v>1983</v>
      </c>
      <c r="N1131">
        <v>7.1</v>
      </c>
      <c r="O1131">
        <f>'CLEAN DATA'!$D1131-'CLEAN DATA'!$L1131</f>
        <v>67568000</v>
      </c>
    </row>
    <row r="1132" spans="1:15" ht="14.25" customHeight="1">
      <c r="A1132" s="5" t="s">
        <v>2734</v>
      </c>
      <c r="B1132">
        <v>414</v>
      </c>
      <c r="C1132">
        <v>89</v>
      </c>
      <c r="D1132">
        <v>64572496</v>
      </c>
      <c r="E1132" s="5" t="s">
        <v>496</v>
      </c>
      <c r="F1132" s="5" t="s">
        <v>2597</v>
      </c>
      <c r="G1132" s="5" t="s">
        <v>2735</v>
      </c>
      <c r="H1132">
        <v>204327</v>
      </c>
      <c r="I1132">
        <v>471</v>
      </c>
      <c r="J1132" s="5" t="s">
        <v>19</v>
      </c>
      <c r="K1132" s="5" t="s">
        <v>20</v>
      </c>
      <c r="L1132">
        <v>12000000</v>
      </c>
      <c r="M1132">
        <v>2012</v>
      </c>
      <c r="N1132">
        <v>7.1</v>
      </c>
      <c r="O1132">
        <f>'CLEAN DATA'!$D1132-'CLEAN DATA'!$L1132</f>
        <v>52572496</v>
      </c>
    </row>
    <row r="1133" spans="1:15" ht="14.25" customHeight="1">
      <c r="A1133" s="5" t="s">
        <v>2736</v>
      </c>
      <c r="B1133">
        <v>190</v>
      </c>
      <c r="C1133">
        <v>110</v>
      </c>
      <c r="D1133">
        <v>3148482</v>
      </c>
      <c r="E1133" s="5" t="s">
        <v>505</v>
      </c>
      <c r="F1133" s="5" t="s">
        <v>2737</v>
      </c>
      <c r="G1133" s="5" t="s">
        <v>2738</v>
      </c>
      <c r="H1133">
        <v>29613</v>
      </c>
      <c r="I1133">
        <v>98</v>
      </c>
      <c r="J1133" s="5" t="s">
        <v>19</v>
      </c>
      <c r="K1133" s="5" t="s">
        <v>20</v>
      </c>
      <c r="L1133">
        <v>12000000</v>
      </c>
      <c r="M1133">
        <v>2008</v>
      </c>
      <c r="N1133">
        <v>7.1</v>
      </c>
      <c r="O1133">
        <f>'CLEAN DATA'!$D1133-'CLEAN DATA'!$L1133</f>
        <v>-8851518</v>
      </c>
    </row>
    <row r="1134" spans="1:15" ht="14.25" customHeight="1">
      <c r="A1134" s="5" t="s">
        <v>2739</v>
      </c>
      <c r="B1134">
        <v>131</v>
      </c>
      <c r="C1134">
        <v>101</v>
      </c>
      <c r="D1134">
        <v>2060953</v>
      </c>
      <c r="E1134" s="5" t="s">
        <v>1380</v>
      </c>
      <c r="F1134" s="5" t="s">
        <v>2740</v>
      </c>
      <c r="G1134" s="5" t="s">
        <v>2741</v>
      </c>
      <c r="H1134">
        <v>29990</v>
      </c>
      <c r="I1134">
        <v>316</v>
      </c>
      <c r="J1134" s="5" t="s">
        <v>19</v>
      </c>
      <c r="K1134" s="5" t="s">
        <v>1874</v>
      </c>
      <c r="L1134">
        <v>12000000</v>
      </c>
      <c r="M1134">
        <v>1999</v>
      </c>
      <c r="N1134">
        <v>7.1</v>
      </c>
      <c r="O1134">
        <f>'CLEAN DATA'!$D1134-'CLEAN DATA'!$L1134</f>
        <v>-9939047</v>
      </c>
    </row>
    <row r="1135" spans="1:15" ht="14.25" hidden="1" customHeight="1">
      <c r="A1135" s="5" t="s">
        <v>2742</v>
      </c>
      <c r="B1135">
        <v>78</v>
      </c>
      <c r="C1135">
        <v>104</v>
      </c>
      <c r="D1135">
        <v>1779284</v>
      </c>
      <c r="E1135" s="5" t="s">
        <v>58</v>
      </c>
      <c r="F1135" s="5" t="s">
        <v>2743</v>
      </c>
      <c r="G1135" s="5" t="s">
        <v>2744</v>
      </c>
      <c r="H1135">
        <v>12047</v>
      </c>
      <c r="I1135">
        <v>122</v>
      </c>
      <c r="J1135" s="5" t="s">
        <v>19</v>
      </c>
      <c r="K1135" s="5" t="s">
        <v>20</v>
      </c>
      <c r="L1135">
        <v>12000000</v>
      </c>
      <c r="M1135">
        <v>2002</v>
      </c>
      <c r="N1135">
        <v>7.1</v>
      </c>
      <c r="O1135">
        <f>'CLEAN DATA'!$D1135-'CLEAN DATA'!$L1135</f>
        <v>-10220716</v>
      </c>
    </row>
    <row r="1136" spans="1:15" ht="14.25" hidden="1" customHeight="1">
      <c r="A1136" s="5" t="s">
        <v>2745</v>
      </c>
      <c r="B1136">
        <v>73</v>
      </c>
      <c r="C1136">
        <v>134</v>
      </c>
      <c r="D1136">
        <v>195888</v>
      </c>
      <c r="E1136" s="5" t="s">
        <v>509</v>
      </c>
      <c r="F1136" s="5" t="s">
        <v>2746</v>
      </c>
      <c r="G1136" s="5" t="s">
        <v>2747</v>
      </c>
      <c r="H1136">
        <v>5603</v>
      </c>
      <c r="I1136">
        <v>45</v>
      </c>
      <c r="J1136" s="5" t="s">
        <v>2748</v>
      </c>
      <c r="K1136" s="5" t="s">
        <v>2749</v>
      </c>
      <c r="L1136">
        <v>2500000000</v>
      </c>
      <c r="M1136">
        <v>2005</v>
      </c>
      <c r="N1136">
        <v>7.1</v>
      </c>
      <c r="O1136">
        <f>'CLEAN DATA'!$D1136-'CLEAN DATA'!$L1136</f>
        <v>-2499804112</v>
      </c>
    </row>
    <row r="1137" spans="1:15" ht="14.25" customHeight="1">
      <c r="A1137" s="5" t="s">
        <v>1741</v>
      </c>
      <c r="B1137">
        <v>216</v>
      </c>
      <c r="C1137">
        <v>81</v>
      </c>
      <c r="D1137">
        <v>46563158</v>
      </c>
      <c r="E1137" s="5" t="s">
        <v>433</v>
      </c>
      <c r="F1137" s="5" t="s">
        <v>2706</v>
      </c>
      <c r="G1137" s="5" t="s">
        <v>2750</v>
      </c>
      <c r="H1137">
        <v>207934</v>
      </c>
      <c r="I1137">
        <v>629</v>
      </c>
      <c r="J1137" s="5" t="s">
        <v>19</v>
      </c>
      <c r="K1137" s="5" t="s">
        <v>20</v>
      </c>
      <c r="L1137">
        <v>13000000</v>
      </c>
      <c r="M1137">
        <v>2002</v>
      </c>
      <c r="N1137">
        <v>7.1</v>
      </c>
      <c r="O1137">
        <f>'CLEAN DATA'!$D1137-'CLEAN DATA'!$L1137</f>
        <v>33563158</v>
      </c>
    </row>
    <row r="1138" spans="1:15" ht="14.25" customHeight="1">
      <c r="A1138" s="5" t="s">
        <v>1676</v>
      </c>
      <c r="B1138">
        <v>188</v>
      </c>
      <c r="C1138">
        <v>118</v>
      </c>
      <c r="D1138">
        <v>10214647</v>
      </c>
      <c r="E1138" s="5" t="s">
        <v>326</v>
      </c>
      <c r="F1138" s="5" t="s">
        <v>36</v>
      </c>
      <c r="G1138" s="5" t="s">
        <v>2751</v>
      </c>
      <c r="H1138">
        <v>42689</v>
      </c>
      <c r="I1138">
        <v>204</v>
      </c>
      <c r="J1138" s="5" t="s">
        <v>19</v>
      </c>
      <c r="K1138" s="5" t="s">
        <v>20</v>
      </c>
      <c r="L1138">
        <v>11000000</v>
      </c>
      <c r="M1138">
        <v>2004</v>
      </c>
      <c r="N1138">
        <v>7.1</v>
      </c>
      <c r="O1138">
        <f>'CLEAN DATA'!$D1138-'CLEAN DATA'!$L1138</f>
        <v>-785353</v>
      </c>
    </row>
    <row r="1139" spans="1:15" ht="14.25" customHeight="1">
      <c r="A1139" s="5" t="s">
        <v>2752</v>
      </c>
      <c r="B1139">
        <v>132</v>
      </c>
      <c r="C1139">
        <v>96</v>
      </c>
      <c r="D1139">
        <v>16667084</v>
      </c>
      <c r="E1139" s="5" t="s">
        <v>2753</v>
      </c>
      <c r="F1139" s="5" t="s">
        <v>2754</v>
      </c>
      <c r="G1139" s="5" t="s">
        <v>2755</v>
      </c>
      <c r="H1139">
        <v>90070</v>
      </c>
      <c r="I1139">
        <v>248</v>
      </c>
      <c r="J1139" s="5" t="s">
        <v>19</v>
      </c>
      <c r="K1139" s="5" t="s">
        <v>20</v>
      </c>
      <c r="L1139">
        <v>11000000</v>
      </c>
      <c r="M1139">
        <v>1990</v>
      </c>
      <c r="N1139">
        <v>7.1</v>
      </c>
      <c r="O1139">
        <f>'CLEAN DATA'!$D1139-'CLEAN DATA'!$L1139</f>
        <v>5667084</v>
      </c>
    </row>
    <row r="1140" spans="1:15" ht="14.25" customHeight="1">
      <c r="A1140" s="5" t="s">
        <v>2756</v>
      </c>
      <c r="B1140">
        <v>297</v>
      </c>
      <c r="C1140">
        <v>108</v>
      </c>
      <c r="D1140">
        <v>43771291</v>
      </c>
      <c r="E1140" s="5" t="s">
        <v>156</v>
      </c>
      <c r="F1140" s="5" t="s">
        <v>2757</v>
      </c>
      <c r="G1140" s="5" t="s">
        <v>2758</v>
      </c>
      <c r="H1140">
        <v>79909</v>
      </c>
      <c r="I1140">
        <v>279</v>
      </c>
      <c r="J1140" s="5" t="s">
        <v>19</v>
      </c>
      <c r="K1140" s="5" t="s">
        <v>20</v>
      </c>
      <c r="L1140">
        <v>5000000</v>
      </c>
      <c r="M1140">
        <v>2015</v>
      </c>
      <c r="N1140">
        <v>7.1</v>
      </c>
      <c r="O1140">
        <f>'CLEAN DATA'!$D1140-'CLEAN DATA'!$L1140</f>
        <v>38771291</v>
      </c>
    </row>
    <row r="1141" spans="1:15" ht="14.25" hidden="1" customHeight="1">
      <c r="A1141" s="5" t="s">
        <v>2759</v>
      </c>
      <c r="B1141">
        <v>139</v>
      </c>
      <c r="C1141">
        <v>106</v>
      </c>
      <c r="D1141">
        <v>5348317</v>
      </c>
      <c r="E1141" s="5" t="s">
        <v>1669</v>
      </c>
      <c r="F1141" s="5" t="s">
        <v>22</v>
      </c>
      <c r="G1141" s="5" t="s">
        <v>2760</v>
      </c>
      <c r="H1141">
        <v>20810</v>
      </c>
      <c r="I1141">
        <v>100</v>
      </c>
      <c r="J1141" s="5" t="s">
        <v>19</v>
      </c>
      <c r="K1141" s="5" t="s">
        <v>20</v>
      </c>
      <c r="L1141">
        <v>10000000</v>
      </c>
      <c r="M1141">
        <v>2015</v>
      </c>
      <c r="N1141">
        <v>7.1</v>
      </c>
      <c r="O1141">
        <f>'CLEAN DATA'!$D1141-'CLEAN DATA'!$L1141</f>
        <v>-4651683</v>
      </c>
    </row>
    <row r="1142" spans="1:15" ht="14.25" hidden="1" customHeight="1">
      <c r="A1142" s="5" t="s">
        <v>847</v>
      </c>
      <c r="B1142">
        <v>111</v>
      </c>
      <c r="C1142">
        <v>89</v>
      </c>
      <c r="D1142">
        <v>3193102</v>
      </c>
      <c r="E1142" s="5" t="s">
        <v>94</v>
      </c>
      <c r="F1142" s="5" t="s">
        <v>2761</v>
      </c>
      <c r="G1142" s="5" t="s">
        <v>2762</v>
      </c>
      <c r="H1142">
        <v>24412</v>
      </c>
      <c r="I1142">
        <v>240</v>
      </c>
      <c r="J1142" s="5" t="s">
        <v>19</v>
      </c>
      <c r="K1142" s="5" t="s">
        <v>20</v>
      </c>
      <c r="L1142">
        <v>9000000</v>
      </c>
      <c r="M1142">
        <v>1999</v>
      </c>
      <c r="N1142">
        <v>7.1</v>
      </c>
      <c r="O1142">
        <f>'CLEAN DATA'!$D1142-'CLEAN DATA'!$L1142</f>
        <v>-5806898</v>
      </c>
    </row>
    <row r="1143" spans="1:15" ht="14.25" hidden="1" customHeight="1">
      <c r="A1143" s="5" t="s">
        <v>2763</v>
      </c>
      <c r="B1143">
        <v>96</v>
      </c>
      <c r="C1143">
        <v>135</v>
      </c>
      <c r="D1143">
        <v>3041803</v>
      </c>
      <c r="E1143" s="5" t="s">
        <v>505</v>
      </c>
      <c r="F1143" s="5" t="s">
        <v>2764</v>
      </c>
      <c r="G1143" s="5" t="s">
        <v>2765</v>
      </c>
      <c r="H1143">
        <v>6377</v>
      </c>
      <c r="I1143">
        <v>181</v>
      </c>
      <c r="J1143" s="5" t="s">
        <v>19</v>
      </c>
      <c r="K1143" s="5" t="s">
        <v>155</v>
      </c>
      <c r="L1143">
        <v>10000000</v>
      </c>
      <c r="M1143">
        <v>2000</v>
      </c>
      <c r="N1143">
        <v>7.1</v>
      </c>
      <c r="O1143">
        <f>'CLEAN DATA'!$D1143-'CLEAN DATA'!$L1143</f>
        <v>-6958197</v>
      </c>
    </row>
    <row r="1144" spans="1:15" ht="14.25" customHeight="1">
      <c r="A1144" s="5" t="s">
        <v>626</v>
      </c>
      <c r="B1144">
        <v>439</v>
      </c>
      <c r="C1144">
        <v>130</v>
      </c>
      <c r="D1144">
        <v>3029870</v>
      </c>
      <c r="E1144" s="5" t="s">
        <v>268</v>
      </c>
      <c r="F1144" s="5" t="s">
        <v>2766</v>
      </c>
      <c r="G1144" s="5" t="s">
        <v>2767</v>
      </c>
      <c r="H1144">
        <v>128729</v>
      </c>
      <c r="I1144">
        <v>551</v>
      </c>
      <c r="J1144" s="5" t="s">
        <v>19</v>
      </c>
      <c r="K1144" s="5" t="s">
        <v>298</v>
      </c>
      <c r="L1144">
        <v>7400000</v>
      </c>
      <c r="M1144">
        <v>2011</v>
      </c>
      <c r="N1144">
        <v>7.1</v>
      </c>
      <c r="O1144">
        <f>'CLEAN DATA'!$D1144-'CLEAN DATA'!$L1144</f>
        <v>-4370130</v>
      </c>
    </row>
    <row r="1145" spans="1:15" ht="14.25" customHeight="1">
      <c r="A1145" s="5" t="s">
        <v>2768</v>
      </c>
      <c r="B1145">
        <v>150</v>
      </c>
      <c r="C1145">
        <v>88</v>
      </c>
      <c r="D1145">
        <v>18225165</v>
      </c>
      <c r="E1145" s="5" t="s">
        <v>1819</v>
      </c>
      <c r="F1145" s="5" t="s">
        <v>2769</v>
      </c>
      <c r="G1145" s="5" t="s">
        <v>2770</v>
      </c>
      <c r="H1145">
        <v>155262</v>
      </c>
      <c r="I1145">
        <v>316</v>
      </c>
      <c r="J1145" s="5" t="s">
        <v>19</v>
      </c>
      <c r="K1145" s="5" t="s">
        <v>20</v>
      </c>
      <c r="L1145">
        <v>9000000</v>
      </c>
      <c r="M1145">
        <v>2004</v>
      </c>
      <c r="N1145">
        <v>7.1</v>
      </c>
      <c r="O1145">
        <f>'CLEAN DATA'!$D1145-'CLEAN DATA'!$L1145</f>
        <v>9225165</v>
      </c>
    </row>
    <row r="1146" spans="1:15" ht="14.25" hidden="1" customHeight="1">
      <c r="A1146" s="5" t="s">
        <v>1446</v>
      </c>
      <c r="B1146">
        <v>46</v>
      </c>
      <c r="C1146">
        <v>126</v>
      </c>
      <c r="D1146">
        <v>1997807</v>
      </c>
      <c r="E1146" s="5" t="s">
        <v>549</v>
      </c>
      <c r="F1146" s="5" t="s">
        <v>2771</v>
      </c>
      <c r="G1146" s="5" t="s">
        <v>2772</v>
      </c>
      <c r="H1146">
        <v>5158</v>
      </c>
      <c r="I1146">
        <v>140</v>
      </c>
      <c r="J1146" s="5" t="s">
        <v>19</v>
      </c>
      <c r="K1146" s="5" t="s">
        <v>20</v>
      </c>
      <c r="L1146">
        <v>8000000</v>
      </c>
      <c r="M1146">
        <v>1999</v>
      </c>
      <c r="N1146">
        <v>7.1</v>
      </c>
      <c r="O1146">
        <f>'CLEAN DATA'!$D1146-'CLEAN DATA'!$L1146</f>
        <v>-6002193</v>
      </c>
    </row>
    <row r="1147" spans="1:15" ht="14.25" customHeight="1">
      <c r="A1147" s="5" t="s">
        <v>2773</v>
      </c>
      <c r="B1147">
        <v>231</v>
      </c>
      <c r="C1147">
        <v>93</v>
      </c>
      <c r="D1147">
        <v>17536788</v>
      </c>
      <c r="E1147" s="5" t="s">
        <v>603</v>
      </c>
      <c r="F1147" s="5" t="s">
        <v>2774</v>
      </c>
      <c r="G1147" s="5" t="s">
        <v>2775</v>
      </c>
      <c r="H1147">
        <v>49240</v>
      </c>
      <c r="I1147">
        <v>142</v>
      </c>
      <c r="J1147" s="5" t="s">
        <v>19</v>
      </c>
      <c r="K1147" s="5" t="s">
        <v>20</v>
      </c>
      <c r="L1147">
        <v>8000000</v>
      </c>
      <c r="M1147">
        <v>2013</v>
      </c>
      <c r="N1147">
        <v>7.1</v>
      </c>
      <c r="O1147">
        <f>'CLEAN DATA'!$D1147-'CLEAN DATA'!$L1147</f>
        <v>9536788</v>
      </c>
    </row>
    <row r="1148" spans="1:15" ht="14.25" customHeight="1">
      <c r="A1148" s="5" t="s">
        <v>2776</v>
      </c>
      <c r="B1148">
        <v>262</v>
      </c>
      <c r="C1148">
        <v>92</v>
      </c>
      <c r="D1148">
        <v>58401464</v>
      </c>
      <c r="E1148" s="5" t="s">
        <v>189</v>
      </c>
      <c r="F1148" s="5" t="s">
        <v>444</v>
      </c>
      <c r="G1148" s="5" t="s">
        <v>2777</v>
      </c>
      <c r="H1148">
        <v>276746</v>
      </c>
      <c r="I1148">
        <v>264</v>
      </c>
      <c r="J1148" s="5" t="s">
        <v>19</v>
      </c>
      <c r="K1148" s="5" t="s">
        <v>20</v>
      </c>
      <c r="L1148">
        <v>8000000</v>
      </c>
      <c r="M1148">
        <v>2010</v>
      </c>
      <c r="N1148">
        <v>7.1</v>
      </c>
      <c r="O1148">
        <f>'CLEAN DATA'!$D1148-'CLEAN DATA'!$L1148</f>
        <v>50401464</v>
      </c>
    </row>
    <row r="1149" spans="1:15" ht="14.25" hidden="1" customHeight="1">
      <c r="A1149" s="5" t="s">
        <v>2778</v>
      </c>
      <c r="B1149">
        <v>128</v>
      </c>
      <c r="C1149">
        <v>111</v>
      </c>
      <c r="D1149">
        <v>3076425</v>
      </c>
      <c r="E1149" s="5" t="s">
        <v>2779</v>
      </c>
      <c r="F1149" s="5" t="s">
        <v>628</v>
      </c>
      <c r="G1149" s="5" t="s">
        <v>2780</v>
      </c>
      <c r="H1149">
        <v>23660</v>
      </c>
      <c r="I1149">
        <v>162</v>
      </c>
      <c r="J1149" s="5" t="s">
        <v>192</v>
      </c>
      <c r="K1149" s="5" t="s">
        <v>140</v>
      </c>
      <c r="L1149">
        <v>8000000</v>
      </c>
      <c r="M1149">
        <v>2002</v>
      </c>
      <c r="N1149">
        <v>7.1</v>
      </c>
      <c r="O1149">
        <f>'CLEAN DATA'!$D1149-'CLEAN DATA'!$L1149</f>
        <v>-4923575</v>
      </c>
    </row>
    <row r="1150" spans="1:15" ht="14.25" hidden="1" customHeight="1">
      <c r="A1150" s="5" t="s">
        <v>2781</v>
      </c>
      <c r="B1150">
        <v>160</v>
      </c>
      <c r="C1150">
        <v>100</v>
      </c>
      <c r="D1150">
        <v>9176553</v>
      </c>
      <c r="E1150" s="5" t="s">
        <v>230</v>
      </c>
      <c r="F1150" s="5" t="s">
        <v>440</v>
      </c>
      <c r="G1150" s="5" t="s">
        <v>2782</v>
      </c>
      <c r="H1150">
        <v>19147</v>
      </c>
      <c r="I1150">
        <v>97</v>
      </c>
      <c r="J1150" s="5" t="s">
        <v>19</v>
      </c>
      <c r="K1150" s="5" t="s">
        <v>20</v>
      </c>
      <c r="L1150">
        <v>7500000</v>
      </c>
      <c r="M1150">
        <v>2009</v>
      </c>
      <c r="N1150">
        <v>7.1</v>
      </c>
      <c r="O1150">
        <f>'CLEAN DATA'!$D1150-'CLEAN DATA'!$L1150</f>
        <v>1676553</v>
      </c>
    </row>
    <row r="1151" spans="1:15" ht="14.25" customHeight="1">
      <c r="A1151" s="5" t="s">
        <v>2783</v>
      </c>
      <c r="B1151">
        <v>134</v>
      </c>
      <c r="C1151">
        <v>106</v>
      </c>
      <c r="D1151">
        <v>382946</v>
      </c>
      <c r="E1151" s="5" t="s">
        <v>54</v>
      </c>
      <c r="F1151" s="5" t="s">
        <v>1173</v>
      </c>
      <c r="G1151" s="5" t="s">
        <v>2784</v>
      </c>
      <c r="H1151">
        <v>43965</v>
      </c>
      <c r="I1151">
        <v>99</v>
      </c>
      <c r="J1151" s="5" t="s">
        <v>19</v>
      </c>
      <c r="K1151" s="5" t="s">
        <v>20</v>
      </c>
      <c r="L1151">
        <v>7000000</v>
      </c>
      <c r="M1151">
        <v>2010</v>
      </c>
      <c r="N1151">
        <v>7.1</v>
      </c>
      <c r="O1151">
        <f>'CLEAN DATA'!$D1151-'CLEAN DATA'!$L1151</f>
        <v>-6617054</v>
      </c>
    </row>
    <row r="1152" spans="1:15" ht="14.25" hidden="1" customHeight="1">
      <c r="A1152" s="5" t="s">
        <v>256</v>
      </c>
      <c r="B1152">
        <v>121</v>
      </c>
      <c r="C1152">
        <v>104</v>
      </c>
      <c r="D1152">
        <v>31899000</v>
      </c>
      <c r="E1152" s="5" t="s">
        <v>2785</v>
      </c>
      <c r="F1152" s="5" t="s">
        <v>2786</v>
      </c>
      <c r="G1152" s="5" t="s">
        <v>2787</v>
      </c>
      <c r="H1152">
        <v>23986</v>
      </c>
      <c r="I1152">
        <v>201</v>
      </c>
      <c r="J1152" s="5" t="s">
        <v>19</v>
      </c>
      <c r="K1152" s="5" t="s">
        <v>20</v>
      </c>
      <c r="L1152">
        <v>6500000</v>
      </c>
      <c r="M1152">
        <v>1980</v>
      </c>
      <c r="N1152">
        <v>7.1</v>
      </c>
      <c r="O1152">
        <f>'CLEAN DATA'!$D1152-'CLEAN DATA'!$L1152</f>
        <v>25399000</v>
      </c>
    </row>
    <row r="1153" spans="1:15" ht="14.25" customHeight="1">
      <c r="A1153" s="5" t="s">
        <v>2788</v>
      </c>
      <c r="B1153">
        <v>216</v>
      </c>
      <c r="C1153">
        <v>102</v>
      </c>
      <c r="D1153">
        <v>11434867</v>
      </c>
      <c r="E1153" s="5" t="s">
        <v>1384</v>
      </c>
      <c r="F1153" s="5" t="s">
        <v>166</v>
      </c>
      <c r="G1153" s="5" t="s">
        <v>2789</v>
      </c>
      <c r="H1153">
        <v>59637</v>
      </c>
      <c r="I1153">
        <v>130</v>
      </c>
      <c r="J1153" s="5" t="s">
        <v>19</v>
      </c>
      <c r="K1153" s="5" t="s">
        <v>20</v>
      </c>
      <c r="L1153">
        <v>6000000</v>
      </c>
      <c r="M1153">
        <v>2012</v>
      </c>
      <c r="N1153">
        <v>7.1</v>
      </c>
      <c r="O1153">
        <f>'CLEAN DATA'!$D1153-'CLEAN DATA'!$L1153</f>
        <v>5434867</v>
      </c>
    </row>
    <row r="1154" spans="1:15" ht="14.25" hidden="1" customHeight="1">
      <c r="A1154" s="5" t="s">
        <v>2790</v>
      </c>
      <c r="B1154">
        <v>111</v>
      </c>
      <c r="C1154">
        <v>103</v>
      </c>
      <c r="D1154">
        <v>542860</v>
      </c>
      <c r="E1154" s="5" t="s">
        <v>459</v>
      </c>
      <c r="F1154" s="5" t="s">
        <v>2791</v>
      </c>
      <c r="G1154" s="5" t="s">
        <v>2792</v>
      </c>
      <c r="H1154">
        <v>9230</v>
      </c>
      <c r="I1154">
        <v>37</v>
      </c>
      <c r="J1154" s="5" t="s">
        <v>917</v>
      </c>
      <c r="K1154" s="5" t="s">
        <v>918</v>
      </c>
      <c r="L1154">
        <v>4000000</v>
      </c>
      <c r="M1154">
        <v>2008</v>
      </c>
      <c r="N1154">
        <v>7.1</v>
      </c>
      <c r="O1154">
        <f>'CLEAN DATA'!$D1154-'CLEAN DATA'!$L1154</f>
        <v>-3457140</v>
      </c>
    </row>
    <row r="1155" spans="1:15" ht="14.25" customHeight="1">
      <c r="A1155" s="5" t="s">
        <v>2793</v>
      </c>
      <c r="B1155">
        <v>112</v>
      </c>
      <c r="C1155">
        <v>111</v>
      </c>
      <c r="D1155">
        <v>11905519</v>
      </c>
      <c r="E1155" s="5" t="s">
        <v>25</v>
      </c>
      <c r="F1155" s="5" t="s">
        <v>2794</v>
      </c>
      <c r="G1155" s="5" t="s">
        <v>2795</v>
      </c>
      <c r="H1155">
        <v>30210</v>
      </c>
      <c r="I1155">
        <v>214</v>
      </c>
      <c r="J1155" s="5" t="s">
        <v>2796</v>
      </c>
      <c r="K1155" s="5" t="s">
        <v>2797</v>
      </c>
      <c r="L1155">
        <v>200000000</v>
      </c>
      <c r="M1155">
        <v>2005</v>
      </c>
      <c r="N1155">
        <v>7.1</v>
      </c>
      <c r="O1155">
        <f>'CLEAN DATA'!$D1155-'CLEAN DATA'!$L1155</f>
        <v>-188094481</v>
      </c>
    </row>
    <row r="1156" spans="1:15" ht="14.25" hidden="1" customHeight="1">
      <c r="A1156" s="5" t="s">
        <v>1790</v>
      </c>
      <c r="B1156">
        <v>100</v>
      </c>
      <c r="C1156">
        <v>91</v>
      </c>
      <c r="D1156">
        <v>1292119</v>
      </c>
      <c r="E1156" s="5" t="s">
        <v>474</v>
      </c>
      <c r="F1156" s="5" t="s">
        <v>260</v>
      </c>
      <c r="G1156" s="5" t="s">
        <v>2798</v>
      </c>
      <c r="H1156">
        <v>14786</v>
      </c>
      <c r="I1156">
        <v>144</v>
      </c>
      <c r="J1156" s="5" t="s">
        <v>19</v>
      </c>
      <c r="K1156" s="5" t="s">
        <v>155</v>
      </c>
      <c r="L1156">
        <v>5500000</v>
      </c>
      <c r="M1156">
        <v>2001</v>
      </c>
      <c r="N1156">
        <v>7.1</v>
      </c>
      <c r="O1156">
        <f>'CLEAN DATA'!$D1156-'CLEAN DATA'!$L1156</f>
        <v>-4207881</v>
      </c>
    </row>
    <row r="1157" spans="1:15" ht="14.25" customHeight="1">
      <c r="A1157" s="5" t="s">
        <v>2756</v>
      </c>
      <c r="B1157">
        <v>297</v>
      </c>
      <c r="C1157">
        <v>108</v>
      </c>
      <c r="D1157">
        <v>43771291</v>
      </c>
      <c r="E1157" s="5" t="s">
        <v>156</v>
      </c>
      <c r="F1157" s="5" t="s">
        <v>2757</v>
      </c>
      <c r="G1157" s="5" t="s">
        <v>2758</v>
      </c>
      <c r="H1157">
        <v>79916</v>
      </c>
      <c r="I1157">
        <v>279</v>
      </c>
      <c r="J1157" s="5" t="s">
        <v>19</v>
      </c>
      <c r="K1157" s="5" t="s">
        <v>20</v>
      </c>
      <c r="L1157">
        <v>5000000</v>
      </c>
      <c r="M1157">
        <v>2015</v>
      </c>
      <c r="N1157">
        <v>7.1</v>
      </c>
      <c r="O1157">
        <f>'CLEAN DATA'!$D1157-'CLEAN DATA'!$L1157</f>
        <v>38771291</v>
      </c>
    </row>
    <row r="1158" spans="1:15" ht="14.25" customHeight="1">
      <c r="A1158" s="5" t="s">
        <v>2799</v>
      </c>
      <c r="B1158">
        <v>322</v>
      </c>
      <c r="C1158">
        <v>95</v>
      </c>
      <c r="D1158">
        <v>3219029</v>
      </c>
      <c r="E1158" s="5" t="s">
        <v>2800</v>
      </c>
      <c r="F1158" s="5" t="s">
        <v>2801</v>
      </c>
      <c r="G1158" s="5" t="s">
        <v>2802</v>
      </c>
      <c r="H1158">
        <v>28845</v>
      </c>
      <c r="I1158">
        <v>125</v>
      </c>
      <c r="J1158" s="5" t="s">
        <v>19</v>
      </c>
      <c r="K1158" s="5" t="s">
        <v>20</v>
      </c>
      <c r="L1158">
        <v>5000000</v>
      </c>
      <c r="M1158">
        <v>2015</v>
      </c>
      <c r="N1158">
        <v>7.1</v>
      </c>
      <c r="O1158">
        <f>'CLEAN DATA'!$D1158-'CLEAN DATA'!$L1158</f>
        <v>-1780971</v>
      </c>
    </row>
    <row r="1159" spans="1:15" ht="14.25" customHeight="1">
      <c r="A1159" s="5" t="s">
        <v>438</v>
      </c>
      <c r="B1159">
        <v>83</v>
      </c>
      <c r="C1159">
        <v>91</v>
      </c>
      <c r="D1159">
        <v>1040879</v>
      </c>
      <c r="E1159" s="5" t="s">
        <v>291</v>
      </c>
      <c r="F1159" s="5" t="s">
        <v>2803</v>
      </c>
      <c r="G1159" s="5" t="s">
        <v>2804</v>
      </c>
      <c r="H1159">
        <v>54478</v>
      </c>
      <c r="I1159">
        <v>184</v>
      </c>
      <c r="J1159" s="5" t="s">
        <v>19</v>
      </c>
      <c r="K1159" s="5" t="s">
        <v>20</v>
      </c>
      <c r="L1159">
        <v>7000000</v>
      </c>
      <c r="M1159">
        <v>1996</v>
      </c>
      <c r="N1159">
        <v>7.1</v>
      </c>
      <c r="O1159">
        <f>'CLEAN DATA'!$D1159-'CLEAN DATA'!$L1159</f>
        <v>-5959121</v>
      </c>
    </row>
    <row r="1160" spans="1:15" ht="14.25" customHeight="1">
      <c r="A1160" s="5" t="s">
        <v>884</v>
      </c>
      <c r="B1160">
        <v>84</v>
      </c>
      <c r="C1160">
        <v>117</v>
      </c>
      <c r="D1160">
        <v>52700832</v>
      </c>
      <c r="E1160" s="5" t="s">
        <v>603</v>
      </c>
      <c r="F1160" s="5" t="s">
        <v>1622</v>
      </c>
      <c r="G1160" s="5" t="s">
        <v>2805</v>
      </c>
      <c r="H1160">
        <v>107923</v>
      </c>
      <c r="I1160">
        <v>197</v>
      </c>
      <c r="J1160" s="5" t="s">
        <v>19</v>
      </c>
      <c r="K1160" s="5" t="s">
        <v>155</v>
      </c>
      <c r="L1160">
        <v>4500000</v>
      </c>
      <c r="M1160">
        <v>1994</v>
      </c>
      <c r="N1160">
        <v>7.1</v>
      </c>
      <c r="O1160">
        <f>'CLEAN DATA'!$D1160-'CLEAN DATA'!$L1160</f>
        <v>48200832</v>
      </c>
    </row>
    <row r="1161" spans="1:15" ht="14.25" customHeight="1">
      <c r="A1161" s="5" t="s">
        <v>903</v>
      </c>
      <c r="B1161">
        <v>153</v>
      </c>
      <c r="C1161">
        <v>112</v>
      </c>
      <c r="D1161">
        <v>31252964</v>
      </c>
      <c r="E1161" s="5" t="s">
        <v>505</v>
      </c>
      <c r="F1161" s="5" t="s">
        <v>2558</v>
      </c>
      <c r="G1161" s="5" t="s">
        <v>2806</v>
      </c>
      <c r="H1161">
        <v>71495</v>
      </c>
      <c r="I1161">
        <v>522</v>
      </c>
      <c r="J1161" s="5" t="s">
        <v>19</v>
      </c>
      <c r="K1161" s="5" t="s">
        <v>20</v>
      </c>
      <c r="L1161">
        <v>4000000</v>
      </c>
      <c r="M1161">
        <v>2001</v>
      </c>
      <c r="N1161">
        <v>7.1</v>
      </c>
      <c r="O1161">
        <f>'CLEAN DATA'!$D1161-'CLEAN DATA'!$L1161</f>
        <v>27252964</v>
      </c>
    </row>
    <row r="1162" spans="1:15" ht="14.25" customHeight="1">
      <c r="A1162" s="5" t="s">
        <v>2807</v>
      </c>
      <c r="B1162">
        <v>323</v>
      </c>
      <c r="C1162">
        <v>106</v>
      </c>
      <c r="D1162">
        <v>20803237</v>
      </c>
      <c r="E1162" s="5" t="s">
        <v>58</v>
      </c>
      <c r="F1162" s="5" t="s">
        <v>2346</v>
      </c>
      <c r="G1162" s="5" t="s">
        <v>2808</v>
      </c>
      <c r="H1162">
        <v>110616</v>
      </c>
      <c r="I1162">
        <v>291</v>
      </c>
      <c r="J1162" s="5" t="s">
        <v>19</v>
      </c>
      <c r="K1162" s="5" t="s">
        <v>20</v>
      </c>
      <c r="L1162">
        <v>3500000</v>
      </c>
      <c r="M1162">
        <v>2010</v>
      </c>
      <c r="N1162">
        <v>7.1</v>
      </c>
      <c r="O1162">
        <f>'CLEAN DATA'!$D1162-'CLEAN DATA'!$L1162</f>
        <v>17303237</v>
      </c>
    </row>
    <row r="1163" spans="1:15" ht="14.25" customHeight="1">
      <c r="A1163" s="5" t="s">
        <v>2809</v>
      </c>
      <c r="B1163">
        <v>163</v>
      </c>
      <c r="C1163">
        <v>104</v>
      </c>
      <c r="D1163">
        <v>4046737</v>
      </c>
      <c r="E1163" s="5" t="s">
        <v>603</v>
      </c>
      <c r="F1163" s="5" t="s">
        <v>2740</v>
      </c>
      <c r="G1163" s="5" t="s">
        <v>2810</v>
      </c>
      <c r="H1163">
        <v>67949</v>
      </c>
      <c r="I1163">
        <v>390</v>
      </c>
      <c r="J1163" s="5" t="s">
        <v>19</v>
      </c>
      <c r="K1163" s="5" t="s">
        <v>20</v>
      </c>
      <c r="L1163">
        <v>4000000</v>
      </c>
      <c r="M1163">
        <v>2002</v>
      </c>
      <c r="N1163">
        <v>7.1</v>
      </c>
      <c r="O1163">
        <f>'CLEAN DATA'!$D1163-'CLEAN DATA'!$L1163</f>
        <v>46737</v>
      </c>
    </row>
    <row r="1164" spans="1:15" ht="14.25" hidden="1" customHeight="1">
      <c r="A1164" s="5" t="s">
        <v>2811</v>
      </c>
      <c r="B1164">
        <v>41</v>
      </c>
      <c r="C1164">
        <v>102</v>
      </c>
      <c r="D1164">
        <v>2956000</v>
      </c>
      <c r="E1164" s="5" t="s">
        <v>2812</v>
      </c>
      <c r="F1164" s="5" t="s">
        <v>2813</v>
      </c>
      <c r="G1164" s="5" t="s">
        <v>2814</v>
      </c>
      <c r="H1164">
        <v>3258</v>
      </c>
      <c r="I1164">
        <v>54</v>
      </c>
      <c r="J1164" s="5" t="s">
        <v>19</v>
      </c>
      <c r="K1164" s="5" t="s">
        <v>20</v>
      </c>
      <c r="L1164">
        <v>3700000</v>
      </c>
      <c r="M1164">
        <v>1948</v>
      </c>
      <c r="N1164">
        <v>7.1</v>
      </c>
      <c r="O1164">
        <f>'CLEAN DATA'!$D1164-'CLEAN DATA'!$L1164</f>
        <v>-744000</v>
      </c>
    </row>
    <row r="1165" spans="1:15" ht="14.25" customHeight="1">
      <c r="A1165" s="5" t="s">
        <v>2815</v>
      </c>
      <c r="B1165">
        <v>290</v>
      </c>
      <c r="C1165">
        <v>107</v>
      </c>
      <c r="D1165">
        <v>5354039</v>
      </c>
      <c r="E1165" s="5" t="s">
        <v>706</v>
      </c>
      <c r="F1165" s="5" t="s">
        <v>108</v>
      </c>
      <c r="G1165" s="5" t="s">
        <v>2816</v>
      </c>
      <c r="H1165">
        <v>92599</v>
      </c>
      <c r="I1165">
        <v>225</v>
      </c>
      <c r="J1165" s="5" t="s">
        <v>19</v>
      </c>
      <c r="K1165" s="5" t="s">
        <v>20</v>
      </c>
      <c r="L1165">
        <v>3500000</v>
      </c>
      <c r="M1165">
        <v>2011</v>
      </c>
      <c r="N1165">
        <v>7.1</v>
      </c>
      <c r="O1165">
        <f>'CLEAN DATA'!$D1165-'CLEAN DATA'!$L1165</f>
        <v>1854039</v>
      </c>
    </row>
    <row r="1166" spans="1:15" ht="14.25" hidden="1" customHeight="1">
      <c r="A1166" s="5" t="s">
        <v>2817</v>
      </c>
      <c r="B1166">
        <v>47</v>
      </c>
      <c r="C1166">
        <v>99</v>
      </c>
      <c r="D1166">
        <v>104257</v>
      </c>
      <c r="E1166" s="5" t="s">
        <v>2689</v>
      </c>
      <c r="F1166" s="5" t="s">
        <v>2818</v>
      </c>
      <c r="G1166" s="5" t="s">
        <v>2819</v>
      </c>
      <c r="H1166">
        <v>19194</v>
      </c>
      <c r="I1166">
        <v>160</v>
      </c>
      <c r="J1166" s="5" t="s">
        <v>19</v>
      </c>
      <c r="K1166" s="5" t="s">
        <v>155</v>
      </c>
      <c r="L1166">
        <v>2200000</v>
      </c>
      <c r="M1166">
        <v>1999</v>
      </c>
      <c r="N1166">
        <v>7.1</v>
      </c>
      <c r="O1166">
        <f>'CLEAN DATA'!$D1166-'CLEAN DATA'!$L1166</f>
        <v>-2095743</v>
      </c>
    </row>
    <row r="1167" spans="1:15" ht="14.25" hidden="1" customHeight="1">
      <c r="A1167" s="5" t="s">
        <v>2820</v>
      </c>
      <c r="B1167">
        <v>79</v>
      </c>
      <c r="C1167">
        <v>104</v>
      </c>
      <c r="D1167">
        <v>3287435</v>
      </c>
      <c r="E1167" s="5" t="s">
        <v>54</v>
      </c>
      <c r="F1167" s="5" t="s">
        <v>90</v>
      </c>
      <c r="G1167" s="5" t="s">
        <v>2821</v>
      </c>
      <c r="H1167">
        <v>8603</v>
      </c>
      <c r="I1167">
        <v>115</v>
      </c>
      <c r="J1167" s="5" t="s">
        <v>19</v>
      </c>
      <c r="K1167" s="5" t="s">
        <v>20</v>
      </c>
      <c r="L1167">
        <v>4500000</v>
      </c>
      <c r="M1167">
        <v>2001</v>
      </c>
      <c r="N1167">
        <v>7.1</v>
      </c>
      <c r="O1167">
        <f>'CLEAN DATA'!$D1167-'CLEAN DATA'!$L1167</f>
        <v>-1212565</v>
      </c>
    </row>
    <row r="1168" spans="1:15" ht="14.25" hidden="1" customHeight="1">
      <c r="A1168" s="5" t="s">
        <v>2527</v>
      </c>
      <c r="B1168">
        <v>61</v>
      </c>
      <c r="C1168">
        <v>113</v>
      </c>
      <c r="D1168">
        <v>9054736</v>
      </c>
      <c r="E1168" s="5" t="s">
        <v>54</v>
      </c>
      <c r="F1168" s="5" t="s">
        <v>2761</v>
      </c>
      <c r="G1168" s="5" t="s">
        <v>2822</v>
      </c>
      <c r="H1168">
        <v>5744</v>
      </c>
      <c r="I1168">
        <v>57</v>
      </c>
      <c r="J1168" s="5" t="s">
        <v>19</v>
      </c>
      <c r="K1168" s="5" t="s">
        <v>20</v>
      </c>
      <c r="L1168">
        <v>2700000</v>
      </c>
      <c r="M1168">
        <v>1997</v>
      </c>
      <c r="N1168">
        <v>7.1</v>
      </c>
      <c r="O1168">
        <f>'CLEAN DATA'!$D1168-'CLEAN DATA'!$L1168</f>
        <v>6354736</v>
      </c>
    </row>
    <row r="1169" spans="1:15" ht="14.25" customHeight="1">
      <c r="A1169" s="5" t="s">
        <v>287</v>
      </c>
      <c r="B1169">
        <v>63</v>
      </c>
      <c r="C1169">
        <v>104</v>
      </c>
      <c r="D1169">
        <v>6401336</v>
      </c>
      <c r="E1169" s="5" t="s">
        <v>54</v>
      </c>
      <c r="F1169" s="5" t="s">
        <v>68</v>
      </c>
      <c r="G1169" s="5" t="s">
        <v>2823</v>
      </c>
      <c r="H1169">
        <v>36996</v>
      </c>
      <c r="I1169">
        <v>153</v>
      </c>
      <c r="J1169" s="5" t="s">
        <v>19</v>
      </c>
      <c r="K1169" s="5" t="s">
        <v>20</v>
      </c>
      <c r="L1169">
        <v>2500000</v>
      </c>
      <c r="M1169">
        <v>1991</v>
      </c>
      <c r="N1169">
        <v>7.1</v>
      </c>
      <c r="O1169">
        <f>'CLEAN DATA'!$D1169-'CLEAN DATA'!$L1169</f>
        <v>3901336</v>
      </c>
    </row>
    <row r="1170" spans="1:15" ht="14.25" customHeight="1">
      <c r="A1170" s="5" t="s">
        <v>2824</v>
      </c>
      <c r="B1170">
        <v>252</v>
      </c>
      <c r="C1170">
        <v>89</v>
      </c>
      <c r="D1170">
        <v>3325638</v>
      </c>
      <c r="E1170" s="5" t="s">
        <v>2825</v>
      </c>
      <c r="F1170" s="5" t="s">
        <v>2826</v>
      </c>
      <c r="G1170" s="5" t="s">
        <v>2827</v>
      </c>
      <c r="H1170">
        <v>52509</v>
      </c>
      <c r="I1170">
        <v>84</v>
      </c>
      <c r="J1170" s="5" t="s">
        <v>19</v>
      </c>
      <c r="K1170" s="5" t="s">
        <v>20</v>
      </c>
      <c r="L1170">
        <v>2500000</v>
      </c>
      <c r="M1170">
        <v>2012</v>
      </c>
      <c r="N1170">
        <v>7.1</v>
      </c>
      <c r="O1170">
        <f>'CLEAN DATA'!$D1170-'CLEAN DATA'!$L1170</f>
        <v>825638</v>
      </c>
    </row>
    <row r="1171" spans="1:15" ht="14.25" customHeight="1">
      <c r="A1171" s="5" t="s">
        <v>2828</v>
      </c>
      <c r="B1171">
        <v>220</v>
      </c>
      <c r="C1171">
        <v>95</v>
      </c>
      <c r="D1171">
        <v>6851969</v>
      </c>
      <c r="E1171" s="5" t="s">
        <v>603</v>
      </c>
      <c r="F1171" s="5" t="s">
        <v>960</v>
      </c>
      <c r="G1171" s="5" t="s">
        <v>2829</v>
      </c>
      <c r="H1171">
        <v>105591</v>
      </c>
      <c r="I1171">
        <v>178</v>
      </c>
      <c r="J1171" s="5" t="s">
        <v>19</v>
      </c>
      <c r="K1171" s="5" t="s">
        <v>20</v>
      </c>
      <c r="L1171">
        <v>2500000</v>
      </c>
      <c r="M1171">
        <v>2013</v>
      </c>
      <c r="N1171">
        <v>7.1</v>
      </c>
      <c r="O1171">
        <f>'CLEAN DATA'!$D1171-'CLEAN DATA'!$L1171</f>
        <v>4351969</v>
      </c>
    </row>
    <row r="1172" spans="1:15" ht="14.25" hidden="1" customHeight="1">
      <c r="A1172" s="5" t="s">
        <v>2830</v>
      </c>
      <c r="B1172">
        <v>1</v>
      </c>
      <c r="C1172">
        <v>34</v>
      </c>
      <c r="D1172">
        <v>333658</v>
      </c>
      <c r="E1172" s="5" t="s">
        <v>2831</v>
      </c>
      <c r="F1172" s="5" t="s">
        <v>2832</v>
      </c>
      <c r="G1172" s="5" t="s">
        <v>2833</v>
      </c>
      <c r="H1172">
        <v>97</v>
      </c>
      <c r="I1172">
        <v>2</v>
      </c>
      <c r="J1172" s="5" t="s">
        <v>19</v>
      </c>
      <c r="K1172" s="5" t="s">
        <v>20</v>
      </c>
      <c r="L1172">
        <v>34000</v>
      </c>
      <c r="M1172">
        <v>1990</v>
      </c>
      <c r="N1172">
        <v>7.1</v>
      </c>
      <c r="O1172">
        <f>'CLEAN DATA'!$D1172-'CLEAN DATA'!$L1172</f>
        <v>299658</v>
      </c>
    </row>
    <row r="1173" spans="1:15" ht="14.25" hidden="1" customHeight="1">
      <c r="A1173" s="5" t="s">
        <v>2834</v>
      </c>
      <c r="B1173">
        <v>28</v>
      </c>
      <c r="C1173">
        <v>80</v>
      </c>
      <c r="D1173">
        <v>99851</v>
      </c>
      <c r="E1173" s="5" t="s">
        <v>588</v>
      </c>
      <c r="F1173" s="5" t="s">
        <v>2835</v>
      </c>
      <c r="G1173" s="5" t="s">
        <v>2836</v>
      </c>
      <c r="H1173">
        <v>1138</v>
      </c>
      <c r="I1173">
        <v>30</v>
      </c>
      <c r="J1173" s="5" t="s">
        <v>19</v>
      </c>
      <c r="K1173" s="5" t="s">
        <v>20</v>
      </c>
      <c r="L1173">
        <v>2500000</v>
      </c>
      <c r="M1173">
        <v>2010</v>
      </c>
      <c r="N1173">
        <v>7.1</v>
      </c>
      <c r="O1173">
        <f>'CLEAN DATA'!$D1173-'CLEAN DATA'!$L1173</f>
        <v>-2400149</v>
      </c>
    </row>
    <row r="1174" spans="1:15" ht="14.25" hidden="1" customHeight="1">
      <c r="A1174" s="5" t="s">
        <v>2837</v>
      </c>
      <c r="B1174">
        <v>45</v>
      </c>
      <c r="C1174">
        <v>99</v>
      </c>
      <c r="D1174">
        <v>4600000</v>
      </c>
      <c r="E1174" s="5" t="s">
        <v>16</v>
      </c>
      <c r="F1174" s="5" t="s">
        <v>68</v>
      </c>
      <c r="G1174" s="5" t="s">
        <v>2838</v>
      </c>
      <c r="H1174">
        <v>11763</v>
      </c>
      <c r="I1174">
        <v>111</v>
      </c>
      <c r="J1174" s="5" t="s">
        <v>19</v>
      </c>
      <c r="K1174" s="5" t="s">
        <v>20</v>
      </c>
      <c r="L1174">
        <v>1900000</v>
      </c>
      <c r="M1174">
        <v>1986</v>
      </c>
      <c r="N1174">
        <v>7.1</v>
      </c>
      <c r="O1174">
        <f>'CLEAN DATA'!$D1174-'CLEAN DATA'!$L1174</f>
        <v>2700000</v>
      </c>
    </row>
    <row r="1175" spans="1:15" ht="14.25" customHeight="1">
      <c r="A1175" s="5" t="s">
        <v>2839</v>
      </c>
      <c r="B1175">
        <v>173</v>
      </c>
      <c r="C1175">
        <v>108</v>
      </c>
      <c r="D1175">
        <v>19067631</v>
      </c>
      <c r="E1175" s="5" t="s">
        <v>603</v>
      </c>
      <c r="F1175" s="5" t="s">
        <v>2840</v>
      </c>
      <c r="G1175" s="5" t="s">
        <v>2841</v>
      </c>
      <c r="H1175">
        <v>37714</v>
      </c>
      <c r="I1175">
        <v>204</v>
      </c>
      <c r="J1175" s="5" t="s">
        <v>19</v>
      </c>
      <c r="K1175" s="5" t="s">
        <v>20</v>
      </c>
      <c r="L1175">
        <v>2000000</v>
      </c>
      <c r="M1175">
        <v>2007</v>
      </c>
      <c r="N1175">
        <v>7.1</v>
      </c>
      <c r="O1175">
        <f>'CLEAN DATA'!$D1175-'CLEAN DATA'!$L1175</f>
        <v>17067631</v>
      </c>
    </row>
    <row r="1176" spans="1:15" ht="14.25" customHeight="1">
      <c r="A1176" s="5" t="s">
        <v>2842</v>
      </c>
      <c r="B1176">
        <v>100</v>
      </c>
      <c r="C1176">
        <v>100</v>
      </c>
      <c r="D1176">
        <v>18488314</v>
      </c>
      <c r="E1176" s="5" t="s">
        <v>1397</v>
      </c>
      <c r="F1176" s="5" t="s">
        <v>2843</v>
      </c>
      <c r="G1176" s="5" t="s">
        <v>2844</v>
      </c>
      <c r="H1176">
        <v>76151</v>
      </c>
      <c r="I1176">
        <v>333</v>
      </c>
      <c r="J1176" s="5" t="s">
        <v>19</v>
      </c>
      <c r="K1176" s="5" t="s">
        <v>20</v>
      </c>
      <c r="L1176">
        <v>1200000</v>
      </c>
      <c r="M1176">
        <v>2001</v>
      </c>
      <c r="N1176">
        <v>7.1</v>
      </c>
      <c r="O1176">
        <f>'CLEAN DATA'!$D1176-'CLEAN DATA'!$L1176</f>
        <v>17288314</v>
      </c>
    </row>
    <row r="1177" spans="1:15" ht="14.25" customHeight="1">
      <c r="A1177" s="5" t="s">
        <v>2845</v>
      </c>
      <c r="B1177">
        <v>231</v>
      </c>
      <c r="C1177">
        <v>104</v>
      </c>
      <c r="D1177">
        <v>1007962</v>
      </c>
      <c r="E1177" s="5" t="s">
        <v>126</v>
      </c>
      <c r="F1177" s="5" t="s">
        <v>2846</v>
      </c>
      <c r="G1177" s="5" t="s">
        <v>2847</v>
      </c>
      <c r="H1177">
        <v>131969</v>
      </c>
      <c r="I1177">
        <v>651</v>
      </c>
      <c r="J1177" s="5" t="s">
        <v>19</v>
      </c>
      <c r="K1177" s="5" t="s">
        <v>20</v>
      </c>
      <c r="L1177">
        <v>950000</v>
      </c>
      <c r="M1177">
        <v>2005</v>
      </c>
      <c r="N1177">
        <v>7.1</v>
      </c>
      <c r="O1177">
        <f>'CLEAN DATA'!$D1177-'CLEAN DATA'!$L1177</f>
        <v>57962</v>
      </c>
    </row>
    <row r="1178" spans="1:15" ht="14.25" hidden="1" customHeight="1">
      <c r="A1178" s="5" t="s">
        <v>2848</v>
      </c>
      <c r="B1178">
        <v>20</v>
      </c>
      <c r="C1178">
        <v>120</v>
      </c>
      <c r="D1178">
        <v>3773863</v>
      </c>
      <c r="E1178" s="5" t="s">
        <v>54</v>
      </c>
      <c r="F1178" s="5" t="s">
        <v>2849</v>
      </c>
      <c r="G1178" s="5" t="s">
        <v>2850</v>
      </c>
      <c r="H1178">
        <v>4583</v>
      </c>
      <c r="I1178">
        <v>55</v>
      </c>
      <c r="J1178" s="5" t="s">
        <v>19</v>
      </c>
      <c r="K1178" s="5" t="s">
        <v>20</v>
      </c>
      <c r="L1178">
        <v>1000000</v>
      </c>
      <c r="M1178">
        <v>2009</v>
      </c>
      <c r="N1178">
        <v>7.1</v>
      </c>
      <c r="O1178">
        <f>'CLEAN DATA'!$D1178-'CLEAN DATA'!$L1178</f>
        <v>2773863</v>
      </c>
    </row>
    <row r="1179" spans="1:15" ht="14.25" hidden="1" customHeight="1">
      <c r="A1179" s="5" t="s">
        <v>2851</v>
      </c>
      <c r="B1179">
        <v>39</v>
      </c>
      <c r="C1179">
        <v>88</v>
      </c>
      <c r="D1179">
        <v>151389</v>
      </c>
      <c r="E1179" s="5" t="s">
        <v>588</v>
      </c>
      <c r="F1179" s="5" t="s">
        <v>1952</v>
      </c>
      <c r="G1179" s="5" t="s">
        <v>2852</v>
      </c>
      <c r="H1179">
        <v>774</v>
      </c>
      <c r="I1179">
        <v>7</v>
      </c>
      <c r="J1179" s="5" t="s">
        <v>19</v>
      </c>
      <c r="K1179" s="5" t="s">
        <v>20</v>
      </c>
      <c r="L1179">
        <v>500000</v>
      </c>
      <c r="M1179">
        <v>2012</v>
      </c>
      <c r="N1179">
        <v>7.1</v>
      </c>
      <c r="O1179">
        <f>'CLEAN DATA'!$D1179-'CLEAN DATA'!$L1179</f>
        <v>-348611</v>
      </c>
    </row>
    <row r="1180" spans="1:15" ht="14.25" hidden="1" customHeight="1">
      <c r="A1180" s="5" t="s">
        <v>2853</v>
      </c>
      <c r="B1180">
        <v>365</v>
      </c>
      <c r="C1180">
        <v>84</v>
      </c>
      <c r="D1180">
        <v>379122</v>
      </c>
      <c r="E1180" s="5" t="s">
        <v>603</v>
      </c>
      <c r="F1180" s="5" t="s">
        <v>1782</v>
      </c>
      <c r="G1180" s="5" t="s">
        <v>2854</v>
      </c>
      <c r="H1180">
        <v>10143</v>
      </c>
      <c r="I1180">
        <v>54</v>
      </c>
      <c r="J1180" s="5" t="s">
        <v>19</v>
      </c>
      <c r="K1180" s="5" t="s">
        <v>155</v>
      </c>
      <c r="L1180">
        <v>450000</v>
      </c>
      <c r="M1180">
        <v>2005</v>
      </c>
      <c r="N1180">
        <v>7.1</v>
      </c>
      <c r="O1180">
        <f>'CLEAN DATA'!$D1180-'CLEAN DATA'!$L1180</f>
        <v>-70878</v>
      </c>
    </row>
    <row r="1181" spans="1:15" ht="14.25" customHeight="1">
      <c r="A1181" s="5" t="s">
        <v>2799</v>
      </c>
      <c r="B1181">
        <v>279</v>
      </c>
      <c r="C1181">
        <v>90</v>
      </c>
      <c r="D1181">
        <v>258113</v>
      </c>
      <c r="E1181" s="5" t="s">
        <v>126</v>
      </c>
      <c r="F1181" s="5" t="s">
        <v>964</v>
      </c>
      <c r="G1181" s="5" t="s">
        <v>2855</v>
      </c>
      <c r="H1181">
        <v>42678</v>
      </c>
      <c r="I1181">
        <v>135</v>
      </c>
      <c r="J1181" s="5" t="s">
        <v>19</v>
      </c>
      <c r="K1181" s="5" t="s">
        <v>20</v>
      </c>
      <c r="L1181">
        <v>1066167</v>
      </c>
      <c r="M1181">
        <v>2013</v>
      </c>
      <c r="N1181">
        <v>7.1</v>
      </c>
      <c r="O1181">
        <f>'CLEAN DATA'!$D1181-'CLEAN DATA'!$L1181</f>
        <v>-808054</v>
      </c>
    </row>
    <row r="1182" spans="1:15" ht="14.25" hidden="1" customHeight="1">
      <c r="A1182" s="5" t="s">
        <v>1666</v>
      </c>
      <c r="B1182">
        <v>69</v>
      </c>
      <c r="C1182">
        <v>90</v>
      </c>
      <c r="D1182">
        <v>1689999</v>
      </c>
      <c r="E1182" s="5" t="s">
        <v>54</v>
      </c>
      <c r="F1182" s="5" t="s">
        <v>2856</v>
      </c>
      <c r="G1182" s="5" t="s">
        <v>2857</v>
      </c>
      <c r="H1182">
        <v>3675</v>
      </c>
      <c r="I1182">
        <v>48</v>
      </c>
      <c r="J1182" s="5" t="s">
        <v>356</v>
      </c>
      <c r="K1182" s="5" t="s">
        <v>20</v>
      </c>
      <c r="L1182">
        <v>400000</v>
      </c>
      <c r="M1182">
        <v>2006</v>
      </c>
      <c r="N1182">
        <v>7.1</v>
      </c>
      <c r="O1182">
        <f>'CLEAN DATA'!$D1182-'CLEAN DATA'!$L1182</f>
        <v>1289999</v>
      </c>
    </row>
    <row r="1183" spans="1:15" ht="14.25" hidden="1" customHeight="1">
      <c r="A1183" s="5" t="s">
        <v>2858</v>
      </c>
      <c r="B1183">
        <v>131</v>
      </c>
      <c r="C1183">
        <v>80</v>
      </c>
      <c r="D1183">
        <v>2360184</v>
      </c>
      <c r="E1183" s="5" t="s">
        <v>58</v>
      </c>
      <c r="F1183" s="5" t="s">
        <v>2859</v>
      </c>
      <c r="G1183" s="5" t="s">
        <v>2860</v>
      </c>
      <c r="H1183">
        <v>18035</v>
      </c>
      <c r="I1183">
        <v>177</v>
      </c>
      <c r="J1183" s="5" t="s">
        <v>19</v>
      </c>
      <c r="K1183" s="5" t="s">
        <v>20</v>
      </c>
      <c r="L1183">
        <v>300000</v>
      </c>
      <c r="M1183">
        <v>2003</v>
      </c>
      <c r="N1183">
        <v>7.1</v>
      </c>
      <c r="O1183">
        <f>'CLEAN DATA'!$D1183-'CLEAN DATA'!$L1183</f>
        <v>2060184</v>
      </c>
    </row>
    <row r="1184" spans="1:15" ht="14.25" hidden="1" customHeight="1">
      <c r="A1184" s="5" t="s">
        <v>2861</v>
      </c>
      <c r="B1184">
        <v>189</v>
      </c>
      <c r="C1184">
        <v>80</v>
      </c>
      <c r="D1184">
        <v>856942</v>
      </c>
      <c r="E1184" s="5" t="s">
        <v>54</v>
      </c>
      <c r="F1184" s="5" t="s">
        <v>2862</v>
      </c>
      <c r="G1184" s="5" t="s">
        <v>2863</v>
      </c>
      <c r="H1184">
        <v>12241</v>
      </c>
      <c r="I1184">
        <v>112</v>
      </c>
      <c r="J1184" s="5" t="s">
        <v>19</v>
      </c>
      <c r="K1184" s="5" t="s">
        <v>20</v>
      </c>
      <c r="L1184">
        <v>200000</v>
      </c>
      <c r="M1184">
        <v>2008</v>
      </c>
      <c r="N1184">
        <v>7.1</v>
      </c>
      <c r="O1184">
        <f>'CLEAN DATA'!$D1184-'CLEAN DATA'!$L1184</f>
        <v>656942</v>
      </c>
    </row>
    <row r="1185" spans="1:15" ht="14.25" customHeight="1">
      <c r="A1185" s="5" t="s">
        <v>847</v>
      </c>
      <c r="B1185">
        <v>450</v>
      </c>
      <c r="C1185">
        <v>106</v>
      </c>
      <c r="D1185">
        <v>32154410</v>
      </c>
      <c r="E1185" s="5" t="s">
        <v>126</v>
      </c>
      <c r="F1185" s="5" t="s">
        <v>1997</v>
      </c>
      <c r="G1185" s="5" t="s">
        <v>2651</v>
      </c>
      <c r="H1185">
        <v>148334</v>
      </c>
      <c r="I1185">
        <v>274</v>
      </c>
      <c r="J1185" s="5" t="s">
        <v>19</v>
      </c>
      <c r="K1185" s="5" t="s">
        <v>20</v>
      </c>
      <c r="L1185">
        <v>30000000</v>
      </c>
      <c r="M1185">
        <v>2013</v>
      </c>
      <c r="N1185">
        <v>7.1</v>
      </c>
      <c r="O1185">
        <f>'CLEAN DATA'!$D1185-'CLEAN DATA'!$L1185</f>
        <v>2154410</v>
      </c>
    </row>
    <row r="1186" spans="1:15" ht="14.25" hidden="1" customHeight="1">
      <c r="A1186" s="5" t="s">
        <v>2864</v>
      </c>
      <c r="B1186">
        <v>18</v>
      </c>
      <c r="C1186">
        <v>80</v>
      </c>
      <c r="D1186">
        <v>5858</v>
      </c>
      <c r="E1186" s="5" t="s">
        <v>588</v>
      </c>
      <c r="F1186" s="5" t="s">
        <v>2865</v>
      </c>
      <c r="G1186" s="5" t="s">
        <v>2866</v>
      </c>
      <c r="H1186">
        <v>260</v>
      </c>
      <c r="I1186">
        <v>2</v>
      </c>
      <c r="J1186" s="5" t="s">
        <v>19</v>
      </c>
      <c r="K1186" s="5" t="s">
        <v>20</v>
      </c>
      <c r="L1186">
        <v>150000</v>
      </c>
      <c r="M1186">
        <v>2014</v>
      </c>
      <c r="N1186">
        <v>7.1</v>
      </c>
      <c r="O1186">
        <f>'CLEAN DATA'!$D1186-'CLEAN DATA'!$L1186</f>
        <v>-144142</v>
      </c>
    </row>
    <row r="1187" spans="1:15" ht="14.25" hidden="1" customHeight="1">
      <c r="A1187" s="5" t="s">
        <v>504</v>
      </c>
      <c r="B1187">
        <v>61</v>
      </c>
      <c r="C1187">
        <v>100</v>
      </c>
      <c r="D1187">
        <v>1227508</v>
      </c>
      <c r="E1187" s="5" t="s">
        <v>58</v>
      </c>
      <c r="F1187" s="5" t="s">
        <v>2867</v>
      </c>
      <c r="G1187" s="5" t="s">
        <v>2868</v>
      </c>
      <c r="H1187">
        <v>15103</v>
      </c>
      <c r="I1187">
        <v>80</v>
      </c>
      <c r="J1187" s="5" t="s">
        <v>19</v>
      </c>
      <c r="K1187" s="5" t="s">
        <v>20</v>
      </c>
      <c r="L1187">
        <v>23000</v>
      </c>
      <c r="M1187">
        <v>1991</v>
      </c>
      <c r="N1187">
        <v>7.1</v>
      </c>
      <c r="O1187">
        <f>'CLEAN DATA'!$D1187-'CLEAN DATA'!$L1187</f>
        <v>1204508</v>
      </c>
    </row>
    <row r="1188" spans="1:15" ht="14.25" customHeight="1">
      <c r="A1188" s="5" t="s">
        <v>1178</v>
      </c>
      <c r="B1188">
        <v>599</v>
      </c>
      <c r="C1188">
        <v>153</v>
      </c>
      <c r="D1188">
        <v>262030663</v>
      </c>
      <c r="E1188" s="5" t="s">
        <v>250</v>
      </c>
      <c r="F1188" s="5" t="s">
        <v>444</v>
      </c>
      <c r="G1188" s="5" t="s">
        <v>2869</v>
      </c>
      <c r="H1188">
        <v>451803</v>
      </c>
      <c r="I1188">
        <v>1225</v>
      </c>
      <c r="J1188" s="5" t="s">
        <v>19</v>
      </c>
      <c r="K1188" s="5" t="s">
        <v>20</v>
      </c>
      <c r="L1188">
        <v>230000000</v>
      </c>
      <c r="M1188">
        <v>2012</v>
      </c>
      <c r="N1188">
        <v>7</v>
      </c>
      <c r="O1188">
        <f>'CLEAN DATA'!$D1188-'CLEAN DATA'!$L1188</f>
        <v>32030663</v>
      </c>
    </row>
    <row r="1189" spans="1:15" ht="14.25" customHeight="1">
      <c r="A1189" s="5" t="s">
        <v>2870</v>
      </c>
      <c r="B1189">
        <v>644</v>
      </c>
      <c r="C1189">
        <v>124</v>
      </c>
      <c r="D1189">
        <v>652177271</v>
      </c>
      <c r="E1189" s="5" t="s">
        <v>47</v>
      </c>
      <c r="F1189" s="5" t="s">
        <v>1825</v>
      </c>
      <c r="G1189" s="5" t="s">
        <v>2871</v>
      </c>
      <c r="H1189">
        <v>418214</v>
      </c>
      <c r="I1189">
        <v>1290</v>
      </c>
      <c r="J1189" s="5" t="s">
        <v>19</v>
      </c>
      <c r="K1189" s="5" t="s">
        <v>20</v>
      </c>
      <c r="L1189">
        <v>150000000</v>
      </c>
      <c r="M1189">
        <v>2015</v>
      </c>
      <c r="N1189">
        <v>7</v>
      </c>
      <c r="O1189">
        <f>'CLEAN DATA'!$D1189-'CLEAN DATA'!$L1189</f>
        <v>502177271</v>
      </c>
    </row>
    <row r="1190" spans="1:15" ht="14.25" customHeight="1">
      <c r="A1190" s="5" t="s">
        <v>903</v>
      </c>
      <c r="B1190">
        <v>654</v>
      </c>
      <c r="C1190">
        <v>123</v>
      </c>
      <c r="D1190">
        <v>202351611</v>
      </c>
      <c r="E1190" s="5" t="s">
        <v>2872</v>
      </c>
      <c r="F1190" s="5" t="s">
        <v>2873</v>
      </c>
      <c r="G1190" s="5" t="s">
        <v>2874</v>
      </c>
      <c r="H1190">
        <v>465019</v>
      </c>
      <c r="I1190">
        <v>995</v>
      </c>
      <c r="J1190" s="5" t="s">
        <v>19</v>
      </c>
      <c r="K1190" s="5" t="s">
        <v>20</v>
      </c>
      <c r="L1190">
        <v>190000000</v>
      </c>
      <c r="M1190">
        <v>2013</v>
      </c>
      <c r="N1190">
        <v>7</v>
      </c>
      <c r="O1190">
        <f>'CLEAN DATA'!$D1190-'CLEAN DATA'!$L1190</f>
        <v>12351611</v>
      </c>
    </row>
    <row r="1191" spans="1:15" ht="14.25" customHeight="1">
      <c r="A1191" s="5" t="s">
        <v>352</v>
      </c>
      <c r="B1191">
        <v>575</v>
      </c>
      <c r="C1191">
        <v>131</v>
      </c>
      <c r="D1191">
        <v>101785482</v>
      </c>
      <c r="E1191" s="5" t="s">
        <v>205</v>
      </c>
      <c r="F1191" s="5" t="s">
        <v>703</v>
      </c>
      <c r="G1191" s="5" t="s">
        <v>2875</v>
      </c>
      <c r="H1191">
        <v>381148</v>
      </c>
      <c r="I1191">
        <v>1106</v>
      </c>
      <c r="J1191" s="5" t="s">
        <v>19</v>
      </c>
      <c r="K1191" s="5" t="s">
        <v>20</v>
      </c>
      <c r="L1191">
        <v>190000000</v>
      </c>
      <c r="M1191">
        <v>2013</v>
      </c>
      <c r="N1191">
        <v>7</v>
      </c>
      <c r="O1191">
        <f>'CLEAN DATA'!$D1191-'CLEAN DATA'!$L1191</f>
        <v>-88214518</v>
      </c>
    </row>
    <row r="1192" spans="1:15" ht="14.25" customHeight="1">
      <c r="A1192" s="5" t="s">
        <v>691</v>
      </c>
      <c r="B1192">
        <v>453</v>
      </c>
      <c r="C1192">
        <v>124</v>
      </c>
      <c r="D1192">
        <v>312057433</v>
      </c>
      <c r="E1192" s="5" t="s">
        <v>205</v>
      </c>
      <c r="F1192" s="5" t="s">
        <v>316</v>
      </c>
      <c r="G1192" s="5" t="s">
        <v>2876</v>
      </c>
      <c r="H1192">
        <v>522371</v>
      </c>
      <c r="I1192">
        <v>723</v>
      </c>
      <c r="J1192" s="5" t="s">
        <v>19</v>
      </c>
      <c r="K1192" s="5" t="s">
        <v>20</v>
      </c>
      <c r="L1192">
        <v>200000000</v>
      </c>
      <c r="M1192">
        <v>2010</v>
      </c>
      <c r="N1192">
        <v>7</v>
      </c>
      <c r="O1192">
        <f>'CLEAN DATA'!$D1192-'CLEAN DATA'!$L1192</f>
        <v>112057433</v>
      </c>
    </row>
    <row r="1193" spans="1:15" ht="14.25" customHeight="1">
      <c r="A1193" s="5" t="s">
        <v>2877</v>
      </c>
      <c r="B1193">
        <v>401</v>
      </c>
      <c r="C1193">
        <v>97</v>
      </c>
      <c r="D1193">
        <v>241407328</v>
      </c>
      <c r="E1193" s="5" t="s">
        <v>2878</v>
      </c>
      <c r="F1193" s="5" t="s">
        <v>857</v>
      </c>
      <c r="G1193" s="5" t="s">
        <v>2879</v>
      </c>
      <c r="H1193">
        <v>252257</v>
      </c>
      <c r="I1193">
        <v>634</v>
      </c>
      <c r="J1193" s="5" t="s">
        <v>19</v>
      </c>
      <c r="K1193" s="5" t="s">
        <v>20</v>
      </c>
      <c r="L1193">
        <v>180000000</v>
      </c>
      <c r="M1193">
        <v>2014</v>
      </c>
      <c r="N1193">
        <v>7</v>
      </c>
      <c r="O1193">
        <f>'CLEAN DATA'!$D1193-'CLEAN DATA'!$L1193</f>
        <v>61407328</v>
      </c>
    </row>
    <row r="1194" spans="1:15" ht="14.25" customHeight="1">
      <c r="A1194" s="5" t="s">
        <v>937</v>
      </c>
      <c r="B1194">
        <v>516</v>
      </c>
      <c r="C1194">
        <v>115</v>
      </c>
      <c r="D1194">
        <v>181015141</v>
      </c>
      <c r="E1194" s="5" t="s">
        <v>250</v>
      </c>
      <c r="F1194" s="5" t="s">
        <v>390</v>
      </c>
      <c r="G1194" s="5" t="s">
        <v>2880</v>
      </c>
      <c r="H1194">
        <v>536314</v>
      </c>
      <c r="I1194">
        <v>738</v>
      </c>
      <c r="J1194" s="5" t="s">
        <v>19</v>
      </c>
      <c r="K1194" s="5" t="s">
        <v>20</v>
      </c>
      <c r="L1194">
        <v>150000000</v>
      </c>
      <c r="M1194">
        <v>2011</v>
      </c>
      <c r="N1194">
        <v>7</v>
      </c>
      <c r="O1194">
        <f>'CLEAN DATA'!$D1194-'CLEAN DATA'!$L1194</f>
        <v>31015141</v>
      </c>
    </row>
    <row r="1195" spans="1:15" ht="14.25" customHeight="1">
      <c r="A1195" s="5" t="s">
        <v>117</v>
      </c>
      <c r="B1195">
        <v>775</v>
      </c>
      <c r="C1195">
        <v>124</v>
      </c>
      <c r="D1195">
        <v>126464904</v>
      </c>
      <c r="E1195" s="5" t="s">
        <v>284</v>
      </c>
      <c r="F1195" s="5" t="s">
        <v>248</v>
      </c>
      <c r="G1195" s="5" t="s">
        <v>2881</v>
      </c>
      <c r="H1195">
        <v>456260</v>
      </c>
      <c r="I1195">
        <v>2326</v>
      </c>
      <c r="J1195" s="5" t="s">
        <v>19</v>
      </c>
      <c r="K1195" s="5" t="s">
        <v>20</v>
      </c>
      <c r="L1195">
        <v>130000000</v>
      </c>
      <c r="M1195">
        <v>2012</v>
      </c>
      <c r="N1195">
        <v>7</v>
      </c>
      <c r="O1195">
        <f>'CLEAN DATA'!$D1195-'CLEAN DATA'!$L1195</f>
        <v>-3535096</v>
      </c>
    </row>
    <row r="1196" spans="1:15" ht="14.25" customHeight="1">
      <c r="A1196" s="5" t="s">
        <v>2882</v>
      </c>
      <c r="B1196">
        <v>539</v>
      </c>
      <c r="C1196">
        <v>124</v>
      </c>
      <c r="D1196">
        <v>89021735</v>
      </c>
      <c r="E1196" s="5" t="s">
        <v>2883</v>
      </c>
      <c r="F1196" s="5" t="s">
        <v>17</v>
      </c>
      <c r="G1196" s="5" t="s">
        <v>2884</v>
      </c>
      <c r="H1196">
        <v>387436</v>
      </c>
      <c r="I1196">
        <v>892</v>
      </c>
      <c r="J1196" s="5" t="s">
        <v>19</v>
      </c>
      <c r="K1196" s="5" t="s">
        <v>20</v>
      </c>
      <c r="L1196">
        <v>120000000</v>
      </c>
      <c r="M1196">
        <v>2013</v>
      </c>
      <c r="N1196">
        <v>7</v>
      </c>
      <c r="O1196">
        <f>'CLEAN DATA'!$D1196-'CLEAN DATA'!$L1196</f>
        <v>-30978265</v>
      </c>
    </row>
    <row r="1197" spans="1:15" ht="14.25" customHeight="1">
      <c r="A1197" s="5" t="s">
        <v>705</v>
      </c>
      <c r="B1197">
        <v>357</v>
      </c>
      <c r="C1197">
        <v>140</v>
      </c>
      <c r="D1197">
        <v>97030725</v>
      </c>
      <c r="E1197" s="5" t="s">
        <v>2885</v>
      </c>
      <c r="F1197" s="5" t="s">
        <v>406</v>
      </c>
      <c r="G1197" s="5" t="s">
        <v>2886</v>
      </c>
      <c r="H1197">
        <v>230931</v>
      </c>
      <c r="I1197">
        <v>585</v>
      </c>
      <c r="J1197" s="5" t="s">
        <v>19</v>
      </c>
      <c r="K1197" s="5" t="s">
        <v>20</v>
      </c>
      <c r="L1197">
        <v>100000000</v>
      </c>
      <c r="M1197">
        <v>2009</v>
      </c>
      <c r="N1197">
        <v>7</v>
      </c>
      <c r="O1197">
        <f>'CLEAN DATA'!$D1197-'CLEAN DATA'!$L1197</f>
        <v>-2969275</v>
      </c>
    </row>
    <row r="1198" spans="1:15" ht="14.25" customHeight="1">
      <c r="A1198" s="5" t="s">
        <v>1042</v>
      </c>
      <c r="B1198">
        <v>188</v>
      </c>
      <c r="C1198">
        <v>101</v>
      </c>
      <c r="D1198">
        <v>55673333</v>
      </c>
      <c r="E1198" s="5" t="s">
        <v>2887</v>
      </c>
      <c r="F1198" s="5" t="s">
        <v>2396</v>
      </c>
      <c r="G1198" s="5" t="s">
        <v>2888</v>
      </c>
      <c r="H1198">
        <v>65785</v>
      </c>
      <c r="I1198">
        <v>160</v>
      </c>
      <c r="J1198" s="5" t="s">
        <v>19</v>
      </c>
      <c r="K1198" s="5" t="s">
        <v>20</v>
      </c>
      <c r="L1198">
        <v>80000000</v>
      </c>
      <c r="M1198">
        <v>2010</v>
      </c>
      <c r="N1198">
        <v>7</v>
      </c>
      <c r="O1198">
        <f>'CLEAN DATA'!$D1198-'CLEAN DATA'!$L1198</f>
        <v>-24326667</v>
      </c>
    </row>
    <row r="1199" spans="1:15" ht="14.25" customHeight="1">
      <c r="A1199" s="5" t="s">
        <v>325</v>
      </c>
      <c r="B1199">
        <v>289</v>
      </c>
      <c r="C1199">
        <v>122</v>
      </c>
      <c r="D1199">
        <v>24985612</v>
      </c>
      <c r="E1199" s="5" t="s">
        <v>2889</v>
      </c>
      <c r="F1199" s="5" t="s">
        <v>390</v>
      </c>
      <c r="G1199" s="5" t="s">
        <v>2890</v>
      </c>
      <c r="H1199">
        <v>71782</v>
      </c>
      <c r="I1199">
        <v>161</v>
      </c>
      <c r="J1199" s="5" t="s">
        <v>19</v>
      </c>
      <c r="K1199" s="5" t="s">
        <v>20</v>
      </c>
      <c r="L1199">
        <v>100000000</v>
      </c>
      <c r="M1199">
        <v>2015</v>
      </c>
      <c r="N1199">
        <v>7</v>
      </c>
      <c r="O1199">
        <f>'CLEAN DATA'!$D1199-'CLEAN DATA'!$L1199</f>
        <v>-75014388</v>
      </c>
    </row>
    <row r="1200" spans="1:15" ht="14.25" customHeight="1">
      <c r="A1200" s="5" t="s">
        <v>937</v>
      </c>
      <c r="B1200">
        <v>343</v>
      </c>
      <c r="C1200">
        <v>105</v>
      </c>
      <c r="D1200">
        <v>201148159</v>
      </c>
      <c r="E1200" s="5" t="s">
        <v>2891</v>
      </c>
      <c r="F1200" s="5" t="s">
        <v>2892</v>
      </c>
      <c r="G1200" s="5" t="s">
        <v>2893</v>
      </c>
      <c r="H1200">
        <v>103737</v>
      </c>
      <c r="I1200">
        <v>322</v>
      </c>
      <c r="J1200" s="5" t="s">
        <v>19</v>
      </c>
      <c r="K1200" s="5" t="s">
        <v>20</v>
      </c>
      <c r="L1200">
        <v>95000000</v>
      </c>
      <c r="M1200">
        <v>2015</v>
      </c>
      <c r="N1200">
        <v>7</v>
      </c>
      <c r="O1200">
        <f>'CLEAN DATA'!$D1200-'CLEAN DATA'!$L1200</f>
        <v>106148159</v>
      </c>
    </row>
    <row r="1201" spans="1:15" ht="14.25" customHeight="1">
      <c r="A1201" s="5" t="s">
        <v>855</v>
      </c>
      <c r="B1201">
        <v>191</v>
      </c>
      <c r="C1201">
        <v>90</v>
      </c>
      <c r="D1201">
        <v>124870275</v>
      </c>
      <c r="E1201" s="5" t="s">
        <v>1532</v>
      </c>
      <c r="F1201" s="5" t="s">
        <v>2894</v>
      </c>
      <c r="G1201" s="5" t="s">
        <v>2895</v>
      </c>
      <c r="H1201">
        <v>152601</v>
      </c>
      <c r="I1201">
        <v>156</v>
      </c>
      <c r="J1201" s="5" t="s">
        <v>19</v>
      </c>
      <c r="K1201" s="5" t="s">
        <v>20</v>
      </c>
      <c r="L1201">
        <v>100000000</v>
      </c>
      <c r="M1201">
        <v>2009</v>
      </c>
      <c r="N1201">
        <v>7</v>
      </c>
      <c r="O1201">
        <f>'CLEAN DATA'!$D1201-'CLEAN DATA'!$L1201</f>
        <v>24870275</v>
      </c>
    </row>
    <row r="1202" spans="1:15" ht="14.25" customHeight="1">
      <c r="A1202" s="5" t="s">
        <v>2896</v>
      </c>
      <c r="B1202">
        <v>188</v>
      </c>
      <c r="C1202">
        <v>94</v>
      </c>
      <c r="D1202">
        <v>196573705</v>
      </c>
      <c r="E1202" s="5" t="s">
        <v>1271</v>
      </c>
      <c r="F1202" s="5" t="s">
        <v>2897</v>
      </c>
      <c r="G1202" s="5" t="s">
        <v>2898</v>
      </c>
      <c r="H1202">
        <v>166791</v>
      </c>
      <c r="I1202">
        <v>132</v>
      </c>
      <c r="J1202" s="5" t="s">
        <v>19</v>
      </c>
      <c r="K1202" s="5" t="s">
        <v>20</v>
      </c>
      <c r="L1202">
        <v>90000000</v>
      </c>
      <c r="M1202">
        <v>2009</v>
      </c>
      <c r="N1202">
        <v>7</v>
      </c>
      <c r="O1202">
        <f>'CLEAN DATA'!$D1202-'CLEAN DATA'!$L1202</f>
        <v>106573705</v>
      </c>
    </row>
    <row r="1203" spans="1:15" ht="14.25" customHeight="1">
      <c r="A1203" s="5" t="s">
        <v>1958</v>
      </c>
      <c r="B1203">
        <v>308</v>
      </c>
      <c r="C1203">
        <v>121</v>
      </c>
      <c r="D1203">
        <v>110416702</v>
      </c>
      <c r="E1203" s="5" t="s">
        <v>1108</v>
      </c>
      <c r="F1203" s="5" t="s">
        <v>316</v>
      </c>
      <c r="G1203" s="5" t="s">
        <v>2899</v>
      </c>
      <c r="H1203">
        <v>307539</v>
      </c>
      <c r="I1203">
        <v>577</v>
      </c>
      <c r="J1203" s="5" t="s">
        <v>19</v>
      </c>
      <c r="K1203" s="5" t="s">
        <v>20</v>
      </c>
      <c r="L1203">
        <v>92000000</v>
      </c>
      <c r="M1203">
        <v>2008</v>
      </c>
      <c r="N1203">
        <v>7</v>
      </c>
      <c r="O1203">
        <f>'CLEAN DATA'!$D1203-'CLEAN DATA'!$L1203</f>
        <v>18416702</v>
      </c>
    </row>
    <row r="1204" spans="1:15" ht="14.25" customHeight="1">
      <c r="A1204" s="5" t="s">
        <v>623</v>
      </c>
      <c r="B1204">
        <v>142</v>
      </c>
      <c r="C1204">
        <v>114</v>
      </c>
      <c r="D1204">
        <v>26871</v>
      </c>
      <c r="E1204" s="5" t="s">
        <v>1481</v>
      </c>
      <c r="F1204" s="5" t="s">
        <v>55</v>
      </c>
      <c r="G1204" s="5" t="s">
        <v>2900</v>
      </c>
      <c r="H1204">
        <v>121259</v>
      </c>
      <c r="I1204">
        <v>361</v>
      </c>
      <c r="J1204" s="5" t="s">
        <v>19</v>
      </c>
      <c r="K1204" s="5" t="s">
        <v>173</v>
      </c>
      <c r="L1204">
        <v>92000000</v>
      </c>
      <c r="M1204">
        <v>2001</v>
      </c>
      <c r="N1204">
        <v>7</v>
      </c>
      <c r="O1204">
        <f>'CLEAN DATA'!$D1204-'CLEAN DATA'!$L1204</f>
        <v>-91973129</v>
      </c>
    </row>
    <row r="1205" spans="1:15" ht="14.25" customHeight="1">
      <c r="A1205" s="5" t="s">
        <v>2896</v>
      </c>
      <c r="B1205">
        <v>240</v>
      </c>
      <c r="C1205">
        <v>96</v>
      </c>
      <c r="D1205">
        <v>143618384</v>
      </c>
      <c r="E1205" s="5" t="s">
        <v>2038</v>
      </c>
      <c r="F1205" s="5" t="s">
        <v>2723</v>
      </c>
      <c r="G1205" s="5" t="s">
        <v>2901</v>
      </c>
      <c r="H1205">
        <v>165333</v>
      </c>
      <c r="I1205">
        <v>186</v>
      </c>
      <c r="J1205" s="5" t="s">
        <v>19</v>
      </c>
      <c r="K1205" s="5" t="s">
        <v>20</v>
      </c>
      <c r="L1205">
        <v>90000000</v>
      </c>
      <c r="M1205">
        <v>2011</v>
      </c>
      <c r="N1205">
        <v>7</v>
      </c>
      <c r="O1205">
        <f>'CLEAN DATA'!$D1205-'CLEAN DATA'!$L1205</f>
        <v>53618384</v>
      </c>
    </row>
    <row r="1206" spans="1:15" ht="14.25" customHeight="1">
      <c r="A1206" s="5" t="s">
        <v>352</v>
      </c>
      <c r="B1206">
        <v>345</v>
      </c>
      <c r="C1206">
        <v>120</v>
      </c>
      <c r="D1206">
        <v>75754670</v>
      </c>
      <c r="E1206" s="5" t="s">
        <v>2902</v>
      </c>
      <c r="F1206" s="5" t="s">
        <v>2903</v>
      </c>
      <c r="G1206" s="5" t="s">
        <v>2904</v>
      </c>
      <c r="H1206">
        <v>208422</v>
      </c>
      <c r="I1206">
        <v>342</v>
      </c>
      <c r="J1206" s="5" t="s">
        <v>19</v>
      </c>
      <c r="K1206" s="5" t="s">
        <v>20</v>
      </c>
      <c r="L1206">
        <v>85000000</v>
      </c>
      <c r="M1206">
        <v>2008</v>
      </c>
      <c r="N1206">
        <v>7</v>
      </c>
      <c r="O1206">
        <f>'CLEAN DATA'!$D1206-'CLEAN DATA'!$L1206</f>
        <v>-9245330</v>
      </c>
    </row>
    <row r="1207" spans="1:15" ht="14.25" customHeight="1">
      <c r="A1207" s="5" t="s">
        <v>556</v>
      </c>
      <c r="B1207">
        <v>153</v>
      </c>
      <c r="C1207">
        <v>126</v>
      </c>
      <c r="D1207">
        <v>162831698</v>
      </c>
      <c r="E1207" s="5" t="s">
        <v>425</v>
      </c>
      <c r="F1207" s="5" t="s">
        <v>1333</v>
      </c>
      <c r="G1207" s="5" t="s">
        <v>2905</v>
      </c>
      <c r="H1207">
        <v>215255</v>
      </c>
      <c r="I1207">
        <v>610</v>
      </c>
      <c r="J1207" s="5" t="s">
        <v>19</v>
      </c>
      <c r="K1207" s="5" t="s">
        <v>20</v>
      </c>
      <c r="L1207">
        <v>80000000</v>
      </c>
      <c r="M1207">
        <v>1992</v>
      </c>
      <c r="N1207">
        <v>7</v>
      </c>
      <c r="O1207">
        <f>'CLEAN DATA'!$D1207-'CLEAN DATA'!$L1207</f>
        <v>82831698</v>
      </c>
    </row>
    <row r="1208" spans="1:15" ht="14.25" customHeight="1">
      <c r="A1208" s="5" t="s">
        <v>2906</v>
      </c>
      <c r="B1208">
        <v>106</v>
      </c>
      <c r="C1208">
        <v>83</v>
      </c>
      <c r="D1208">
        <v>73215310</v>
      </c>
      <c r="E1208" s="5" t="s">
        <v>2907</v>
      </c>
      <c r="F1208" s="5" t="s">
        <v>403</v>
      </c>
      <c r="G1208" s="5" t="s">
        <v>2908</v>
      </c>
      <c r="H1208">
        <v>44143</v>
      </c>
      <c r="I1208">
        <v>216</v>
      </c>
      <c r="J1208" s="5" t="s">
        <v>19</v>
      </c>
      <c r="K1208" s="5" t="s">
        <v>20</v>
      </c>
      <c r="L1208">
        <v>80000000</v>
      </c>
      <c r="M1208">
        <v>2002</v>
      </c>
      <c r="N1208">
        <v>7</v>
      </c>
      <c r="O1208">
        <f>'CLEAN DATA'!$D1208-'CLEAN DATA'!$L1208</f>
        <v>-6784690</v>
      </c>
    </row>
    <row r="1209" spans="1:15" ht="14.25" customHeight="1">
      <c r="A1209" s="5" t="s">
        <v>2909</v>
      </c>
      <c r="B1209">
        <v>121</v>
      </c>
      <c r="C1209">
        <v>113</v>
      </c>
      <c r="D1209">
        <v>55350897</v>
      </c>
      <c r="E1209" s="5" t="s">
        <v>834</v>
      </c>
      <c r="F1209" s="5" t="s">
        <v>288</v>
      </c>
      <c r="G1209" s="5" t="s">
        <v>2910</v>
      </c>
      <c r="H1209">
        <v>83560</v>
      </c>
      <c r="I1209">
        <v>619</v>
      </c>
      <c r="J1209" s="5" t="s">
        <v>19</v>
      </c>
      <c r="K1209" s="5" t="s">
        <v>20</v>
      </c>
      <c r="L1209">
        <v>85000000</v>
      </c>
      <c r="M1209">
        <v>1998</v>
      </c>
      <c r="N1209">
        <v>7</v>
      </c>
      <c r="O1209">
        <f>'CLEAN DATA'!$D1209-'CLEAN DATA'!$L1209</f>
        <v>-29649103</v>
      </c>
    </row>
    <row r="1210" spans="1:15" ht="14.25" customHeight="1">
      <c r="A1210" s="5" t="s">
        <v>1284</v>
      </c>
      <c r="B1210">
        <v>76</v>
      </c>
      <c r="C1210">
        <v>136</v>
      </c>
      <c r="D1210">
        <v>37901509</v>
      </c>
      <c r="E1210" s="5" t="s">
        <v>211</v>
      </c>
      <c r="F1210" s="5" t="s">
        <v>55</v>
      </c>
      <c r="G1210" s="5" t="s">
        <v>2911</v>
      </c>
      <c r="H1210">
        <v>96385</v>
      </c>
      <c r="I1210">
        <v>119</v>
      </c>
      <c r="J1210" s="5" t="s">
        <v>19</v>
      </c>
      <c r="K1210" s="5" t="s">
        <v>20</v>
      </c>
      <c r="L1210">
        <v>70000000</v>
      </c>
      <c r="M1210">
        <v>1997</v>
      </c>
      <c r="N1210">
        <v>7</v>
      </c>
      <c r="O1210">
        <f>'CLEAN DATA'!$D1210-'CLEAN DATA'!$L1210</f>
        <v>-32098491</v>
      </c>
    </row>
    <row r="1211" spans="1:15" ht="14.25" customHeight="1">
      <c r="A1211" s="5" t="s">
        <v>2912</v>
      </c>
      <c r="B1211">
        <v>142</v>
      </c>
      <c r="C1211">
        <v>121</v>
      </c>
      <c r="D1211">
        <v>83892374</v>
      </c>
      <c r="E1211" s="5" t="s">
        <v>134</v>
      </c>
      <c r="F1211" s="5" t="s">
        <v>2649</v>
      </c>
      <c r="G1211" s="5" t="s">
        <v>2913</v>
      </c>
      <c r="H1211">
        <v>85720</v>
      </c>
      <c r="I1211">
        <v>297</v>
      </c>
      <c r="J1211" s="5" t="s">
        <v>19</v>
      </c>
      <c r="K1211" s="5" t="s">
        <v>20</v>
      </c>
      <c r="L1211">
        <v>66000000</v>
      </c>
      <c r="M1211">
        <v>1998</v>
      </c>
      <c r="N1211">
        <v>7</v>
      </c>
      <c r="O1211">
        <f>'CLEAN DATA'!$D1211-'CLEAN DATA'!$L1211</f>
        <v>17892374</v>
      </c>
    </row>
    <row r="1212" spans="1:15" ht="14.25" customHeight="1">
      <c r="A1212" s="5" t="s">
        <v>2914</v>
      </c>
      <c r="B1212">
        <v>120</v>
      </c>
      <c r="C1212">
        <v>99</v>
      </c>
      <c r="D1212">
        <v>101217900</v>
      </c>
      <c r="E1212" s="5" t="s">
        <v>2915</v>
      </c>
      <c r="F1212" s="5" t="s">
        <v>2916</v>
      </c>
      <c r="G1212" s="5" t="s">
        <v>2917</v>
      </c>
      <c r="H1212">
        <v>91093</v>
      </c>
      <c r="I1212">
        <v>353</v>
      </c>
      <c r="J1212" s="5" t="s">
        <v>19</v>
      </c>
      <c r="K1212" s="5" t="s">
        <v>20</v>
      </c>
      <c r="L1212">
        <v>70000000</v>
      </c>
      <c r="M1212">
        <v>1998</v>
      </c>
      <c r="N1212">
        <v>7</v>
      </c>
      <c r="O1212">
        <f>'CLEAN DATA'!$D1212-'CLEAN DATA'!$L1212</f>
        <v>31217900</v>
      </c>
    </row>
    <row r="1213" spans="1:15" ht="14.25" customHeight="1">
      <c r="A1213" s="5" t="s">
        <v>734</v>
      </c>
      <c r="B1213">
        <v>155</v>
      </c>
      <c r="C1213">
        <v>111</v>
      </c>
      <c r="D1213">
        <v>106126012</v>
      </c>
      <c r="E1213" s="5" t="s">
        <v>1481</v>
      </c>
      <c r="F1213" s="5" t="s">
        <v>281</v>
      </c>
      <c r="G1213" s="5" t="s">
        <v>2918</v>
      </c>
      <c r="H1213">
        <v>285623</v>
      </c>
      <c r="I1213">
        <v>497</v>
      </c>
      <c r="J1213" s="5" t="s">
        <v>19</v>
      </c>
      <c r="K1213" s="5" t="s">
        <v>20</v>
      </c>
      <c r="L1213">
        <v>60000000</v>
      </c>
      <c r="M1213">
        <v>2003</v>
      </c>
      <c r="N1213">
        <v>7</v>
      </c>
      <c r="O1213">
        <f>'CLEAN DATA'!$D1213-'CLEAN DATA'!$L1213</f>
        <v>46126012</v>
      </c>
    </row>
    <row r="1214" spans="1:15" ht="14.25" customHeight="1">
      <c r="A1214" s="5" t="s">
        <v>1718</v>
      </c>
      <c r="B1214">
        <v>387</v>
      </c>
      <c r="C1214">
        <v>130</v>
      </c>
      <c r="D1214">
        <v>80033643</v>
      </c>
      <c r="E1214" s="5" t="s">
        <v>2919</v>
      </c>
      <c r="F1214" s="5" t="s">
        <v>591</v>
      </c>
      <c r="G1214" s="5" t="s">
        <v>2920</v>
      </c>
      <c r="H1214">
        <v>226570</v>
      </c>
      <c r="I1214">
        <v>448</v>
      </c>
      <c r="J1214" s="5" t="s">
        <v>19</v>
      </c>
      <c r="K1214" s="5" t="s">
        <v>20</v>
      </c>
      <c r="L1214">
        <v>60000000</v>
      </c>
      <c r="M1214">
        <v>2012</v>
      </c>
      <c r="N1214">
        <v>7</v>
      </c>
      <c r="O1214">
        <f>'CLEAN DATA'!$D1214-'CLEAN DATA'!$L1214</f>
        <v>20033643</v>
      </c>
    </row>
    <row r="1215" spans="1:15" ht="14.25" customHeight="1">
      <c r="A1215" s="5" t="s">
        <v>2921</v>
      </c>
      <c r="B1215">
        <v>328</v>
      </c>
      <c r="C1215">
        <v>92</v>
      </c>
      <c r="D1215">
        <v>55994557</v>
      </c>
      <c r="E1215" s="5" t="s">
        <v>238</v>
      </c>
      <c r="F1215" s="5" t="s">
        <v>1530</v>
      </c>
      <c r="G1215" s="5" t="s">
        <v>2922</v>
      </c>
      <c r="H1215">
        <v>72287</v>
      </c>
      <c r="I1215">
        <v>176</v>
      </c>
      <c r="J1215" s="5" t="s">
        <v>19</v>
      </c>
      <c r="K1215" s="5" t="s">
        <v>20</v>
      </c>
      <c r="L1215">
        <v>60000000</v>
      </c>
      <c r="M1215">
        <v>2012</v>
      </c>
      <c r="N1215">
        <v>7</v>
      </c>
      <c r="O1215">
        <f>'CLEAN DATA'!$D1215-'CLEAN DATA'!$L1215</f>
        <v>-4005443</v>
      </c>
    </row>
    <row r="1216" spans="1:15" ht="14.25" customHeight="1">
      <c r="A1216" s="5" t="s">
        <v>2923</v>
      </c>
      <c r="B1216">
        <v>150</v>
      </c>
      <c r="C1216">
        <v>108</v>
      </c>
      <c r="D1216">
        <v>166225040</v>
      </c>
      <c r="E1216" s="5" t="s">
        <v>674</v>
      </c>
      <c r="F1216" s="5" t="s">
        <v>28</v>
      </c>
      <c r="G1216" s="5" t="s">
        <v>2924</v>
      </c>
      <c r="H1216">
        <v>260442</v>
      </c>
      <c r="I1216">
        <v>507</v>
      </c>
      <c r="J1216" s="5" t="s">
        <v>19</v>
      </c>
      <c r="K1216" s="5" t="s">
        <v>20</v>
      </c>
      <c r="L1216">
        <v>55000000</v>
      </c>
      <c r="M1216">
        <v>2000</v>
      </c>
      <c r="N1216">
        <v>7</v>
      </c>
      <c r="O1216">
        <f>'CLEAN DATA'!$D1216-'CLEAN DATA'!$L1216</f>
        <v>111225040</v>
      </c>
    </row>
    <row r="1217" spans="1:15" ht="14.25" customHeight="1">
      <c r="A1217" s="5" t="s">
        <v>2148</v>
      </c>
      <c r="B1217">
        <v>391</v>
      </c>
      <c r="C1217">
        <v>123</v>
      </c>
      <c r="D1217">
        <v>62563543</v>
      </c>
      <c r="E1217" s="5" t="s">
        <v>71</v>
      </c>
      <c r="F1217" s="5" t="s">
        <v>406</v>
      </c>
      <c r="G1217" s="5" t="s">
        <v>2925</v>
      </c>
      <c r="H1217">
        <v>115216</v>
      </c>
      <c r="I1217">
        <v>289</v>
      </c>
      <c r="J1217" s="5" t="s">
        <v>19</v>
      </c>
      <c r="K1217" s="5" t="s">
        <v>20</v>
      </c>
      <c r="L1217">
        <v>53000000</v>
      </c>
      <c r="M1217">
        <v>2015</v>
      </c>
      <c r="N1217">
        <v>7</v>
      </c>
      <c r="O1217">
        <f>'CLEAN DATA'!$D1217-'CLEAN DATA'!$L1217</f>
        <v>9563543</v>
      </c>
    </row>
    <row r="1218" spans="1:15" ht="14.25" customHeight="1">
      <c r="A1218" s="5" t="s">
        <v>2903</v>
      </c>
      <c r="B1218">
        <v>457</v>
      </c>
      <c r="C1218">
        <v>112</v>
      </c>
      <c r="D1218">
        <v>218628680</v>
      </c>
      <c r="E1218" s="5" t="s">
        <v>1615</v>
      </c>
      <c r="F1218" s="5" t="s">
        <v>2336</v>
      </c>
      <c r="G1218" s="5" t="s">
        <v>2926</v>
      </c>
      <c r="H1218">
        <v>471644</v>
      </c>
      <c r="I1218">
        <v>623</v>
      </c>
      <c r="J1218" s="5" t="s">
        <v>19</v>
      </c>
      <c r="K1218" s="5" t="s">
        <v>20</v>
      </c>
      <c r="L1218">
        <v>50000000</v>
      </c>
      <c r="M1218">
        <v>2012</v>
      </c>
      <c r="N1218">
        <v>7</v>
      </c>
      <c r="O1218">
        <f>'CLEAN DATA'!$D1218-'CLEAN DATA'!$L1218</f>
        <v>168628680</v>
      </c>
    </row>
    <row r="1219" spans="1:15" ht="14.25" customHeight="1">
      <c r="A1219" s="5" t="s">
        <v>2927</v>
      </c>
      <c r="B1219">
        <v>359</v>
      </c>
      <c r="C1219">
        <v>106</v>
      </c>
      <c r="D1219">
        <v>91439400</v>
      </c>
      <c r="E1219" s="5" t="s">
        <v>402</v>
      </c>
      <c r="F1219" s="5" t="s">
        <v>36</v>
      </c>
      <c r="G1219" s="5" t="s">
        <v>2928</v>
      </c>
      <c r="H1219">
        <v>200647</v>
      </c>
      <c r="I1219">
        <v>384</v>
      </c>
      <c r="J1219" s="5" t="s">
        <v>19</v>
      </c>
      <c r="K1219" s="5" t="s">
        <v>155</v>
      </c>
      <c r="L1219">
        <v>50000000</v>
      </c>
      <c r="M1219">
        <v>2014</v>
      </c>
      <c r="N1219">
        <v>7</v>
      </c>
      <c r="O1219">
        <f>'CLEAN DATA'!$D1219-'CLEAN DATA'!$L1219</f>
        <v>41439400</v>
      </c>
    </row>
    <row r="1220" spans="1:15" ht="14.25" customHeight="1">
      <c r="A1220" s="5" t="s">
        <v>2929</v>
      </c>
      <c r="B1220">
        <v>358</v>
      </c>
      <c r="C1220">
        <v>128</v>
      </c>
      <c r="D1220">
        <v>50815288</v>
      </c>
      <c r="E1220" s="5" t="s">
        <v>169</v>
      </c>
      <c r="F1220" s="5" t="s">
        <v>403</v>
      </c>
      <c r="G1220" s="5" t="s">
        <v>2930</v>
      </c>
      <c r="H1220">
        <v>109188</v>
      </c>
      <c r="I1220">
        <v>625</v>
      </c>
      <c r="J1220" s="5" t="s">
        <v>19</v>
      </c>
      <c r="K1220" s="5" t="s">
        <v>20</v>
      </c>
      <c r="L1220">
        <v>50000000</v>
      </c>
      <c r="M1220">
        <v>2005</v>
      </c>
      <c r="N1220">
        <v>7</v>
      </c>
      <c r="O1220">
        <f>'CLEAN DATA'!$D1220-'CLEAN DATA'!$L1220</f>
        <v>815288</v>
      </c>
    </row>
    <row r="1221" spans="1:15" ht="14.25" customHeight="1">
      <c r="A1221" s="5" t="s">
        <v>847</v>
      </c>
      <c r="B1221">
        <v>158</v>
      </c>
      <c r="C1221">
        <v>123</v>
      </c>
      <c r="D1221">
        <v>37339525</v>
      </c>
      <c r="E1221" s="5" t="s">
        <v>1765</v>
      </c>
      <c r="F1221" s="5" t="s">
        <v>460</v>
      </c>
      <c r="G1221" s="5" t="s">
        <v>2931</v>
      </c>
      <c r="H1221">
        <v>71708</v>
      </c>
      <c r="I1221">
        <v>307</v>
      </c>
      <c r="J1221" s="5" t="s">
        <v>19</v>
      </c>
      <c r="K1221" s="5" t="s">
        <v>20</v>
      </c>
      <c r="L1221">
        <v>48000000</v>
      </c>
      <c r="M1221">
        <v>1998</v>
      </c>
      <c r="N1221">
        <v>7</v>
      </c>
      <c r="O1221">
        <f>'CLEAN DATA'!$D1221-'CLEAN DATA'!$L1221</f>
        <v>-10660475</v>
      </c>
    </row>
    <row r="1222" spans="1:15" ht="14.25" customHeight="1">
      <c r="A1222" s="5" t="s">
        <v>719</v>
      </c>
      <c r="B1222">
        <v>189</v>
      </c>
      <c r="C1222">
        <v>114</v>
      </c>
      <c r="D1222">
        <v>6565495</v>
      </c>
      <c r="E1222" s="5" t="s">
        <v>505</v>
      </c>
      <c r="F1222" s="5" t="s">
        <v>1626</v>
      </c>
      <c r="G1222" s="5" t="s">
        <v>2932</v>
      </c>
      <c r="H1222">
        <v>36455</v>
      </c>
      <c r="I1222">
        <v>229</v>
      </c>
      <c r="J1222" s="5" t="s">
        <v>723</v>
      </c>
      <c r="K1222" s="5" t="s">
        <v>724</v>
      </c>
      <c r="L1222">
        <v>45000000</v>
      </c>
      <c r="M1222">
        <v>2006</v>
      </c>
      <c r="N1222">
        <v>7</v>
      </c>
      <c r="O1222">
        <f>'CLEAN DATA'!$D1222-'CLEAN DATA'!$L1222</f>
        <v>-38434505</v>
      </c>
    </row>
    <row r="1223" spans="1:15" ht="14.25" customHeight="1">
      <c r="A1223" s="5" t="s">
        <v>1974</v>
      </c>
      <c r="B1223">
        <v>177</v>
      </c>
      <c r="C1223">
        <v>103</v>
      </c>
      <c r="D1223">
        <v>24520892</v>
      </c>
      <c r="E1223" s="5" t="s">
        <v>25</v>
      </c>
      <c r="F1223" s="5" t="s">
        <v>17</v>
      </c>
      <c r="G1223" s="5" t="s">
        <v>2933</v>
      </c>
      <c r="H1223">
        <v>85198</v>
      </c>
      <c r="I1223">
        <v>303</v>
      </c>
      <c r="J1223" s="5" t="s">
        <v>19</v>
      </c>
      <c r="K1223" s="5" t="s">
        <v>140</v>
      </c>
      <c r="L1223">
        <v>45000000</v>
      </c>
      <c r="M1223">
        <v>2005</v>
      </c>
      <c r="N1223">
        <v>7</v>
      </c>
      <c r="O1223">
        <f>'CLEAN DATA'!$D1223-'CLEAN DATA'!$L1223</f>
        <v>-20479108</v>
      </c>
    </row>
    <row r="1224" spans="1:15" ht="14.25" customHeight="1">
      <c r="A1224" s="5" t="s">
        <v>2934</v>
      </c>
      <c r="B1224">
        <v>150</v>
      </c>
      <c r="C1224">
        <v>124</v>
      </c>
      <c r="D1224">
        <v>116006080</v>
      </c>
      <c r="E1224" s="5" t="s">
        <v>603</v>
      </c>
      <c r="F1224" s="5" t="s">
        <v>1993</v>
      </c>
      <c r="G1224" s="5" t="s">
        <v>2935</v>
      </c>
      <c r="H1224">
        <v>203269</v>
      </c>
      <c r="I1224">
        <v>602</v>
      </c>
      <c r="J1224" s="5" t="s">
        <v>19</v>
      </c>
      <c r="K1224" s="5" t="s">
        <v>155</v>
      </c>
      <c r="L1224">
        <v>42000000</v>
      </c>
      <c r="M1224">
        <v>1999</v>
      </c>
      <c r="N1224">
        <v>7</v>
      </c>
      <c r="O1224">
        <f>'CLEAN DATA'!$D1224-'CLEAN DATA'!$L1224</f>
        <v>74006080</v>
      </c>
    </row>
    <row r="1225" spans="1:15" ht="14.25" customHeight="1">
      <c r="A1225" s="5" t="s">
        <v>2936</v>
      </c>
      <c r="B1225">
        <v>187</v>
      </c>
      <c r="C1225">
        <v>84</v>
      </c>
      <c r="D1225">
        <v>106793915</v>
      </c>
      <c r="E1225" s="5" t="s">
        <v>2937</v>
      </c>
      <c r="F1225" s="5" t="s">
        <v>2938</v>
      </c>
      <c r="G1225" s="5" t="s">
        <v>2939</v>
      </c>
      <c r="H1225">
        <v>140499</v>
      </c>
      <c r="I1225">
        <v>358</v>
      </c>
      <c r="J1225" s="5" t="s">
        <v>19</v>
      </c>
      <c r="K1225" s="5" t="s">
        <v>155</v>
      </c>
      <c r="L1225">
        <v>45000000</v>
      </c>
      <c r="M1225">
        <v>2000</v>
      </c>
      <c r="N1225">
        <v>7</v>
      </c>
      <c r="O1225">
        <f>'CLEAN DATA'!$D1225-'CLEAN DATA'!$L1225</f>
        <v>61793915</v>
      </c>
    </row>
    <row r="1226" spans="1:15" ht="14.25" hidden="1" customHeight="1">
      <c r="A1226" s="5" t="s">
        <v>2940</v>
      </c>
      <c r="B1226">
        <v>72</v>
      </c>
      <c r="C1226">
        <v>251</v>
      </c>
      <c r="D1226">
        <v>57750000</v>
      </c>
      <c r="E1226" s="5" t="s">
        <v>607</v>
      </c>
      <c r="F1226" s="5" t="s">
        <v>2649</v>
      </c>
      <c r="G1226" s="5" t="s">
        <v>2941</v>
      </c>
      <c r="H1226">
        <v>21554</v>
      </c>
      <c r="I1226">
        <v>192</v>
      </c>
      <c r="J1226" s="5" t="s">
        <v>19</v>
      </c>
      <c r="K1226" s="5" t="s">
        <v>155</v>
      </c>
      <c r="L1226">
        <v>31115000</v>
      </c>
      <c r="M1226">
        <v>1963</v>
      </c>
      <c r="N1226">
        <v>7</v>
      </c>
      <c r="O1226">
        <f>'CLEAN DATA'!$D1226-'CLEAN DATA'!$L1226</f>
        <v>26635000</v>
      </c>
    </row>
    <row r="1227" spans="1:15" ht="14.25" customHeight="1">
      <c r="A1227" s="5" t="s">
        <v>252</v>
      </c>
      <c r="B1227">
        <v>119</v>
      </c>
      <c r="C1227">
        <v>110</v>
      </c>
      <c r="D1227">
        <v>116724075</v>
      </c>
      <c r="E1227" s="5" t="s">
        <v>165</v>
      </c>
      <c r="F1227" s="5" t="s">
        <v>2942</v>
      </c>
      <c r="G1227" s="5" t="s">
        <v>2943</v>
      </c>
      <c r="H1227">
        <v>187181</v>
      </c>
      <c r="I1227">
        <v>564</v>
      </c>
      <c r="J1227" s="5" t="s">
        <v>19</v>
      </c>
      <c r="K1227" s="5" t="s">
        <v>20</v>
      </c>
      <c r="L1227">
        <v>41000000</v>
      </c>
      <c r="M1227">
        <v>2002</v>
      </c>
      <c r="N1227">
        <v>7</v>
      </c>
      <c r="O1227">
        <f>'CLEAN DATA'!$D1227-'CLEAN DATA'!$L1227</f>
        <v>75724075</v>
      </c>
    </row>
    <row r="1228" spans="1:15" ht="14.25" customHeight="1">
      <c r="A1228" s="5" t="s">
        <v>2944</v>
      </c>
      <c r="B1228">
        <v>252</v>
      </c>
      <c r="C1228">
        <v>123</v>
      </c>
      <c r="D1228">
        <v>94125426</v>
      </c>
      <c r="E1228" s="5" t="s">
        <v>474</v>
      </c>
      <c r="F1228" s="5" t="s">
        <v>1355</v>
      </c>
      <c r="G1228" s="5" t="s">
        <v>2945</v>
      </c>
      <c r="H1228">
        <v>79264</v>
      </c>
      <c r="I1228">
        <v>277</v>
      </c>
      <c r="J1228" s="5" t="s">
        <v>19</v>
      </c>
      <c r="K1228" s="5" t="s">
        <v>20</v>
      </c>
      <c r="L1228">
        <v>40000000</v>
      </c>
      <c r="M1228">
        <v>2009</v>
      </c>
      <c r="N1228">
        <v>7</v>
      </c>
      <c r="O1228">
        <f>'CLEAN DATA'!$D1228-'CLEAN DATA'!$L1228</f>
        <v>54125426</v>
      </c>
    </row>
    <row r="1229" spans="1:15" ht="14.25" customHeight="1">
      <c r="A1229" s="5" t="s">
        <v>1378</v>
      </c>
      <c r="B1229">
        <v>342</v>
      </c>
      <c r="C1229">
        <v>109</v>
      </c>
      <c r="D1229">
        <v>37371385</v>
      </c>
      <c r="E1229" s="5" t="s">
        <v>149</v>
      </c>
      <c r="F1229" s="5" t="s">
        <v>2946</v>
      </c>
      <c r="G1229" s="5" t="s">
        <v>2947</v>
      </c>
      <c r="H1229">
        <v>192462</v>
      </c>
      <c r="I1229">
        <v>334</v>
      </c>
      <c r="J1229" s="5" t="s">
        <v>19</v>
      </c>
      <c r="K1229" s="5" t="s">
        <v>20</v>
      </c>
      <c r="L1229">
        <v>40000000</v>
      </c>
      <c r="M1229">
        <v>2011</v>
      </c>
      <c r="N1229">
        <v>7</v>
      </c>
      <c r="O1229">
        <f>'CLEAN DATA'!$D1229-'CLEAN DATA'!$L1229</f>
        <v>-2628615</v>
      </c>
    </row>
    <row r="1230" spans="1:15" ht="14.25" customHeight="1">
      <c r="A1230" s="5" t="s">
        <v>1515</v>
      </c>
      <c r="B1230">
        <v>146</v>
      </c>
      <c r="C1230">
        <v>135</v>
      </c>
      <c r="D1230">
        <v>29077547</v>
      </c>
      <c r="E1230" s="5" t="s">
        <v>792</v>
      </c>
      <c r="F1230" s="5" t="s">
        <v>434</v>
      </c>
      <c r="G1230" s="5" t="s">
        <v>2948</v>
      </c>
      <c r="H1230">
        <v>41685</v>
      </c>
      <c r="I1230">
        <v>754</v>
      </c>
      <c r="J1230" s="5" t="s">
        <v>19</v>
      </c>
      <c r="K1230" s="5" t="s">
        <v>20</v>
      </c>
      <c r="L1230">
        <v>40000000</v>
      </c>
      <c r="M1230">
        <v>2005</v>
      </c>
      <c r="N1230">
        <v>7</v>
      </c>
      <c r="O1230">
        <f>'CLEAN DATA'!$D1230-'CLEAN DATA'!$L1230</f>
        <v>-10922453</v>
      </c>
    </row>
    <row r="1231" spans="1:15" ht="14.25" customHeight="1">
      <c r="A1231" s="5" t="s">
        <v>2949</v>
      </c>
      <c r="B1231">
        <v>488</v>
      </c>
      <c r="C1231">
        <v>126</v>
      </c>
      <c r="D1231">
        <v>4563029</v>
      </c>
      <c r="E1231" s="5" t="s">
        <v>1278</v>
      </c>
      <c r="F1231" s="5" t="s">
        <v>2016</v>
      </c>
      <c r="G1231" s="5" t="s">
        <v>2950</v>
      </c>
      <c r="H1231">
        <v>181472</v>
      </c>
      <c r="I1231">
        <v>514</v>
      </c>
      <c r="J1231" s="5" t="s">
        <v>19</v>
      </c>
      <c r="K1231" s="5" t="s">
        <v>227</v>
      </c>
      <c r="L1231">
        <v>39200000</v>
      </c>
      <c r="M1231">
        <v>2013</v>
      </c>
      <c r="N1231">
        <v>7</v>
      </c>
      <c r="O1231">
        <f>'CLEAN DATA'!$D1231-'CLEAN DATA'!$L1231</f>
        <v>-34636971</v>
      </c>
    </row>
    <row r="1232" spans="1:15" ht="14.25" customHeight="1">
      <c r="A1232" s="5" t="s">
        <v>556</v>
      </c>
      <c r="B1232">
        <v>370</v>
      </c>
      <c r="C1232">
        <v>87</v>
      </c>
      <c r="D1232">
        <v>35287788</v>
      </c>
      <c r="E1232" s="5" t="s">
        <v>2951</v>
      </c>
      <c r="F1232" s="5" t="s">
        <v>2649</v>
      </c>
      <c r="G1232" s="5" t="s">
        <v>2952</v>
      </c>
      <c r="H1232">
        <v>73886</v>
      </c>
      <c r="I1232">
        <v>165</v>
      </c>
      <c r="J1232" s="5" t="s">
        <v>19</v>
      </c>
      <c r="K1232" s="5" t="s">
        <v>20</v>
      </c>
      <c r="L1232">
        <v>39000000</v>
      </c>
      <c r="M1232">
        <v>2012</v>
      </c>
      <c r="N1232">
        <v>7</v>
      </c>
      <c r="O1232">
        <f>'CLEAN DATA'!$D1232-'CLEAN DATA'!$L1232</f>
        <v>-3712212</v>
      </c>
    </row>
    <row r="1233" spans="1:15" ht="14.25" customHeight="1">
      <c r="A1233" s="5" t="s">
        <v>446</v>
      </c>
      <c r="B1233">
        <v>341</v>
      </c>
      <c r="C1233">
        <v>96</v>
      </c>
      <c r="D1233">
        <v>60338891</v>
      </c>
      <c r="E1233" s="5" t="s">
        <v>58</v>
      </c>
      <c r="F1233" s="5" t="s">
        <v>166</v>
      </c>
      <c r="G1233" s="5" t="s">
        <v>2953</v>
      </c>
      <c r="H1233">
        <v>248468</v>
      </c>
      <c r="I1233">
        <v>545</v>
      </c>
      <c r="J1233" s="5" t="s">
        <v>19</v>
      </c>
      <c r="K1233" s="5" t="s">
        <v>20</v>
      </c>
      <c r="L1233">
        <v>37000000</v>
      </c>
      <c r="M1233">
        <v>2008</v>
      </c>
      <c r="N1233">
        <v>7</v>
      </c>
      <c r="O1233">
        <f>'CLEAN DATA'!$D1233-'CLEAN DATA'!$L1233</f>
        <v>23338891</v>
      </c>
    </row>
    <row r="1234" spans="1:15" ht="14.25" customHeight="1">
      <c r="A1234" s="5" t="s">
        <v>725</v>
      </c>
      <c r="B1234">
        <v>129</v>
      </c>
      <c r="C1234">
        <v>116</v>
      </c>
      <c r="D1234">
        <v>71026631</v>
      </c>
      <c r="E1234" s="5" t="s">
        <v>126</v>
      </c>
      <c r="F1234" s="5" t="s">
        <v>728</v>
      </c>
      <c r="G1234" s="5" t="s">
        <v>2954</v>
      </c>
      <c r="H1234">
        <v>98899</v>
      </c>
      <c r="I1234">
        <v>394</v>
      </c>
      <c r="J1234" s="5" t="s">
        <v>19</v>
      </c>
      <c r="K1234" s="5" t="s">
        <v>20</v>
      </c>
      <c r="L1234">
        <v>36000000</v>
      </c>
      <c r="M1234">
        <v>2002</v>
      </c>
      <c r="N1234">
        <v>7</v>
      </c>
      <c r="O1234">
        <f>'CLEAN DATA'!$D1234-'CLEAN DATA'!$L1234</f>
        <v>35026631</v>
      </c>
    </row>
    <row r="1235" spans="1:15" ht="14.25" customHeight="1">
      <c r="A1235" s="5" t="s">
        <v>2955</v>
      </c>
      <c r="B1235">
        <v>289</v>
      </c>
      <c r="C1235">
        <v>118</v>
      </c>
      <c r="D1235">
        <v>150368971</v>
      </c>
      <c r="E1235" s="5" t="s">
        <v>280</v>
      </c>
      <c r="F1235" s="5" t="s">
        <v>2956</v>
      </c>
      <c r="G1235" s="5" t="s">
        <v>2957</v>
      </c>
      <c r="H1235">
        <v>316671</v>
      </c>
      <c r="I1235">
        <v>301</v>
      </c>
      <c r="J1235" s="5" t="s">
        <v>19</v>
      </c>
      <c r="K1235" s="5" t="s">
        <v>20</v>
      </c>
      <c r="L1235">
        <v>37000000</v>
      </c>
      <c r="M1235">
        <v>2013</v>
      </c>
      <c r="N1235">
        <v>7</v>
      </c>
      <c r="O1235">
        <f>'CLEAN DATA'!$D1235-'CLEAN DATA'!$L1235</f>
        <v>113368971</v>
      </c>
    </row>
    <row r="1236" spans="1:15" ht="14.25" customHeight="1">
      <c r="A1236" s="5" t="s">
        <v>1985</v>
      </c>
      <c r="B1236">
        <v>88</v>
      </c>
      <c r="C1236">
        <v>101</v>
      </c>
      <c r="D1236">
        <v>60328558</v>
      </c>
      <c r="E1236" s="5" t="s">
        <v>950</v>
      </c>
      <c r="F1236" s="5" t="s">
        <v>440</v>
      </c>
      <c r="G1236" s="5" t="s">
        <v>2958</v>
      </c>
      <c r="H1236">
        <v>61396</v>
      </c>
      <c r="I1236">
        <v>159</v>
      </c>
      <c r="J1236" s="5" t="s">
        <v>19</v>
      </c>
      <c r="K1236" s="5" t="s">
        <v>20</v>
      </c>
      <c r="L1236">
        <v>32000000</v>
      </c>
      <c r="M1236">
        <v>1988</v>
      </c>
      <c r="N1236">
        <v>7</v>
      </c>
      <c r="O1236">
        <f>'CLEAN DATA'!$D1236-'CLEAN DATA'!$L1236</f>
        <v>28328558</v>
      </c>
    </row>
    <row r="1237" spans="1:15" ht="14.25" customHeight="1">
      <c r="A1237" s="5" t="s">
        <v>2959</v>
      </c>
      <c r="B1237">
        <v>89</v>
      </c>
      <c r="C1237">
        <v>87</v>
      </c>
      <c r="D1237">
        <v>85416609</v>
      </c>
      <c r="E1237" s="5" t="s">
        <v>238</v>
      </c>
      <c r="F1237" s="5" t="s">
        <v>595</v>
      </c>
      <c r="G1237" s="5" t="s">
        <v>2960</v>
      </c>
      <c r="H1237">
        <v>58906</v>
      </c>
      <c r="I1237">
        <v>186</v>
      </c>
      <c r="J1237" s="5" t="s">
        <v>19</v>
      </c>
      <c r="K1237" s="5" t="s">
        <v>20</v>
      </c>
      <c r="L1237">
        <v>30000000</v>
      </c>
      <c r="M1237">
        <v>2004</v>
      </c>
      <c r="N1237">
        <v>7</v>
      </c>
      <c r="O1237">
        <f>'CLEAN DATA'!$D1237-'CLEAN DATA'!$L1237</f>
        <v>55416609</v>
      </c>
    </row>
    <row r="1238" spans="1:15" ht="14.25" customHeight="1">
      <c r="A1238" s="5" t="s">
        <v>2961</v>
      </c>
      <c r="B1238">
        <v>634</v>
      </c>
      <c r="C1238">
        <v>95</v>
      </c>
      <c r="D1238">
        <v>42043633</v>
      </c>
      <c r="E1238" s="5" t="s">
        <v>2962</v>
      </c>
      <c r="F1238" s="5" t="s">
        <v>390</v>
      </c>
      <c r="G1238" s="5" t="s">
        <v>2963</v>
      </c>
      <c r="H1238">
        <v>277172</v>
      </c>
      <c r="I1238">
        <v>986</v>
      </c>
      <c r="J1238" s="5" t="s">
        <v>19</v>
      </c>
      <c r="K1238" s="5" t="s">
        <v>20</v>
      </c>
      <c r="L1238">
        <v>30000000</v>
      </c>
      <c r="M1238">
        <v>2012</v>
      </c>
      <c r="N1238">
        <v>7</v>
      </c>
      <c r="O1238">
        <f>'CLEAN DATA'!$D1238-'CLEAN DATA'!$L1238</f>
        <v>12043633</v>
      </c>
    </row>
    <row r="1239" spans="1:15" ht="14.25" hidden="1" customHeight="1">
      <c r="A1239" s="5" t="s">
        <v>2964</v>
      </c>
      <c r="B1239">
        <v>64</v>
      </c>
      <c r="C1239">
        <v>127</v>
      </c>
      <c r="D1239">
        <v>23209440</v>
      </c>
      <c r="E1239" s="5" t="s">
        <v>54</v>
      </c>
      <c r="F1239" s="5" t="s">
        <v>1355</v>
      </c>
      <c r="G1239" s="5" t="s">
        <v>2965</v>
      </c>
      <c r="H1239">
        <v>9283</v>
      </c>
      <c r="I1239">
        <v>112</v>
      </c>
      <c r="J1239" s="5" t="s">
        <v>19</v>
      </c>
      <c r="K1239" s="5" t="s">
        <v>20</v>
      </c>
      <c r="L1239">
        <v>30000000</v>
      </c>
      <c r="M1239">
        <v>1998</v>
      </c>
      <c r="N1239">
        <v>7</v>
      </c>
      <c r="O1239">
        <f>'CLEAN DATA'!$D1239-'CLEAN DATA'!$L1239</f>
        <v>-6790560</v>
      </c>
    </row>
    <row r="1240" spans="1:15" ht="14.25" customHeight="1">
      <c r="A1240" s="5" t="s">
        <v>896</v>
      </c>
      <c r="B1240">
        <v>98</v>
      </c>
      <c r="C1240">
        <v>114</v>
      </c>
      <c r="D1240">
        <v>12831121</v>
      </c>
      <c r="E1240" s="5" t="s">
        <v>1384</v>
      </c>
      <c r="F1240" s="5" t="s">
        <v>2966</v>
      </c>
      <c r="G1240" s="5" t="s">
        <v>2967</v>
      </c>
      <c r="H1240">
        <v>44979</v>
      </c>
      <c r="I1240">
        <v>298</v>
      </c>
      <c r="J1240" s="5" t="s">
        <v>19</v>
      </c>
      <c r="K1240" s="5" t="s">
        <v>20</v>
      </c>
      <c r="L1240">
        <v>30000000</v>
      </c>
      <c r="M1240">
        <v>2004</v>
      </c>
      <c r="N1240">
        <v>7</v>
      </c>
      <c r="O1240">
        <f>'CLEAN DATA'!$D1240-'CLEAN DATA'!$L1240</f>
        <v>-17168879</v>
      </c>
    </row>
    <row r="1241" spans="1:15" ht="14.25" hidden="1" customHeight="1">
      <c r="A1241" s="5" t="s">
        <v>969</v>
      </c>
      <c r="B1241">
        <v>107</v>
      </c>
      <c r="C1241">
        <v>108</v>
      </c>
      <c r="D1241">
        <v>8535575</v>
      </c>
      <c r="E1241" s="5" t="s">
        <v>54</v>
      </c>
      <c r="F1241" s="5" t="s">
        <v>17</v>
      </c>
      <c r="G1241" s="5" t="s">
        <v>2968</v>
      </c>
      <c r="H1241">
        <v>24033</v>
      </c>
      <c r="I1241">
        <v>152</v>
      </c>
      <c r="J1241" s="5" t="s">
        <v>19</v>
      </c>
      <c r="K1241" s="5" t="s">
        <v>20</v>
      </c>
      <c r="L1241">
        <v>30000000</v>
      </c>
      <c r="M1241">
        <v>2005</v>
      </c>
      <c r="N1241">
        <v>7</v>
      </c>
      <c r="O1241">
        <f>'CLEAN DATA'!$D1241-'CLEAN DATA'!$L1241</f>
        <v>-21464425</v>
      </c>
    </row>
    <row r="1242" spans="1:15" ht="14.25" hidden="1" customHeight="1">
      <c r="A1242" s="5" t="s">
        <v>2969</v>
      </c>
      <c r="B1242">
        <v>124</v>
      </c>
      <c r="C1242">
        <v>88</v>
      </c>
      <c r="D1242">
        <v>2975649</v>
      </c>
      <c r="E1242" s="5" t="s">
        <v>474</v>
      </c>
      <c r="F1242" s="5" t="s">
        <v>1372</v>
      </c>
      <c r="G1242" s="5" t="s">
        <v>2970</v>
      </c>
      <c r="H1242">
        <v>23864</v>
      </c>
      <c r="I1242">
        <v>142</v>
      </c>
      <c r="J1242" s="5" t="s">
        <v>19</v>
      </c>
      <c r="K1242" s="5" t="s">
        <v>155</v>
      </c>
      <c r="L1242">
        <v>30000000</v>
      </c>
      <c r="M1242">
        <v>2006</v>
      </c>
      <c r="N1242">
        <v>7</v>
      </c>
      <c r="O1242">
        <f>'CLEAN DATA'!$D1242-'CLEAN DATA'!$L1242</f>
        <v>-27024351</v>
      </c>
    </row>
    <row r="1243" spans="1:15" ht="14.25" hidden="1" customHeight="1">
      <c r="A1243" s="5" t="s">
        <v>70</v>
      </c>
      <c r="B1243">
        <v>85</v>
      </c>
      <c r="C1243">
        <v>134</v>
      </c>
      <c r="D1243">
        <v>5532301</v>
      </c>
      <c r="E1243" s="5" t="s">
        <v>185</v>
      </c>
      <c r="F1243" s="5" t="s">
        <v>2971</v>
      </c>
      <c r="G1243" s="5" t="s">
        <v>2972</v>
      </c>
      <c r="H1243">
        <v>21606</v>
      </c>
      <c r="I1243">
        <v>117</v>
      </c>
      <c r="J1243" s="5" t="s">
        <v>19</v>
      </c>
      <c r="K1243" s="5" t="s">
        <v>20</v>
      </c>
      <c r="L1243">
        <v>28000000</v>
      </c>
      <c r="M1243">
        <v>1997</v>
      </c>
      <c r="N1243">
        <v>7</v>
      </c>
      <c r="O1243">
        <f>'CLEAN DATA'!$D1243-'CLEAN DATA'!$L1243</f>
        <v>-22467699</v>
      </c>
    </row>
    <row r="1244" spans="1:15" ht="14.25" customHeight="1">
      <c r="A1244" s="5" t="s">
        <v>2658</v>
      </c>
      <c r="B1244">
        <v>251</v>
      </c>
      <c r="C1244">
        <v>133</v>
      </c>
      <c r="D1244">
        <v>148734225</v>
      </c>
      <c r="E1244" s="5" t="s">
        <v>189</v>
      </c>
      <c r="F1244" s="5" t="s">
        <v>470</v>
      </c>
      <c r="G1244" s="5" t="s">
        <v>2973</v>
      </c>
      <c r="H1244">
        <v>298590</v>
      </c>
      <c r="I1244">
        <v>559</v>
      </c>
      <c r="J1244" s="5" t="s">
        <v>19</v>
      </c>
      <c r="K1244" s="5" t="s">
        <v>20</v>
      </c>
      <c r="L1244">
        <v>30000000</v>
      </c>
      <c r="M1244">
        <v>2007</v>
      </c>
      <c r="N1244">
        <v>7</v>
      </c>
      <c r="O1244">
        <f>'CLEAN DATA'!$D1244-'CLEAN DATA'!$L1244</f>
        <v>118734225</v>
      </c>
    </row>
    <row r="1245" spans="1:15" ht="14.25" customHeight="1">
      <c r="A1245" s="5" t="s">
        <v>1712</v>
      </c>
      <c r="B1245">
        <v>232</v>
      </c>
      <c r="C1245">
        <v>117</v>
      </c>
      <c r="D1245">
        <v>87341380</v>
      </c>
      <c r="E1245" s="5" t="s">
        <v>2090</v>
      </c>
      <c r="F1245" s="5" t="s">
        <v>1279</v>
      </c>
      <c r="G1245" s="5" t="s">
        <v>2974</v>
      </c>
      <c r="H1245">
        <v>255257</v>
      </c>
      <c r="I1245">
        <v>374</v>
      </c>
      <c r="J1245" s="5" t="s">
        <v>19</v>
      </c>
      <c r="K1245" s="5" t="s">
        <v>20</v>
      </c>
      <c r="L1245">
        <v>27000000</v>
      </c>
      <c r="M1245">
        <v>2008</v>
      </c>
      <c r="N1245">
        <v>7</v>
      </c>
      <c r="O1245">
        <f>'CLEAN DATA'!$D1245-'CLEAN DATA'!$L1245</f>
        <v>60341380</v>
      </c>
    </row>
    <row r="1246" spans="1:15" ht="14.25" customHeight="1">
      <c r="A1246" s="5" t="s">
        <v>2975</v>
      </c>
      <c r="B1246">
        <v>92</v>
      </c>
      <c r="C1246">
        <v>121</v>
      </c>
      <c r="D1246">
        <v>65703412</v>
      </c>
      <c r="E1246" s="5" t="s">
        <v>603</v>
      </c>
      <c r="F1246" s="5" t="s">
        <v>1694</v>
      </c>
      <c r="G1246" s="5" t="s">
        <v>2976</v>
      </c>
      <c r="H1246">
        <v>57958</v>
      </c>
      <c r="I1246">
        <v>345</v>
      </c>
      <c r="J1246" s="5" t="s">
        <v>19</v>
      </c>
      <c r="K1246" s="5" t="s">
        <v>20</v>
      </c>
      <c r="L1246">
        <v>26000000</v>
      </c>
      <c r="M1246">
        <v>1998</v>
      </c>
      <c r="N1246">
        <v>7</v>
      </c>
      <c r="O1246">
        <f>'CLEAN DATA'!$D1246-'CLEAN DATA'!$L1246</f>
        <v>39703412</v>
      </c>
    </row>
    <row r="1247" spans="1:15" ht="14.25" customHeight="1">
      <c r="A1247" s="5" t="s">
        <v>1261</v>
      </c>
      <c r="B1247">
        <v>459</v>
      </c>
      <c r="C1247">
        <v>85</v>
      </c>
      <c r="D1247">
        <v>80034302</v>
      </c>
      <c r="E1247" s="5" t="s">
        <v>2977</v>
      </c>
      <c r="F1247" s="5" t="s">
        <v>2978</v>
      </c>
      <c r="G1247" s="5" t="s">
        <v>2979</v>
      </c>
      <c r="H1247">
        <v>296787</v>
      </c>
      <c r="I1247">
        <v>2192</v>
      </c>
      <c r="J1247" s="5" t="s">
        <v>19</v>
      </c>
      <c r="K1247" s="5" t="s">
        <v>20</v>
      </c>
      <c r="L1247">
        <v>25000000</v>
      </c>
      <c r="M1247">
        <v>2008</v>
      </c>
      <c r="N1247">
        <v>7</v>
      </c>
      <c r="O1247">
        <f>'CLEAN DATA'!$D1247-'CLEAN DATA'!$L1247</f>
        <v>55034302</v>
      </c>
    </row>
    <row r="1248" spans="1:15" ht="14.25" customHeight="1">
      <c r="A1248" s="5" t="s">
        <v>1830</v>
      </c>
      <c r="B1248">
        <v>151</v>
      </c>
      <c r="C1248">
        <v>124</v>
      </c>
      <c r="D1248">
        <v>36447959</v>
      </c>
      <c r="E1248" s="5" t="s">
        <v>265</v>
      </c>
      <c r="F1248" s="5" t="s">
        <v>2590</v>
      </c>
      <c r="G1248" s="5" t="s">
        <v>2980</v>
      </c>
      <c r="H1248">
        <v>35833</v>
      </c>
      <c r="I1248">
        <v>96</v>
      </c>
      <c r="J1248" s="5" t="s">
        <v>19</v>
      </c>
      <c r="K1248" s="5" t="s">
        <v>20</v>
      </c>
      <c r="L1248">
        <v>25000000</v>
      </c>
      <c r="M1248">
        <v>2014</v>
      </c>
      <c r="N1248">
        <v>7</v>
      </c>
      <c r="O1248">
        <f>'CLEAN DATA'!$D1248-'CLEAN DATA'!$L1248</f>
        <v>11447959</v>
      </c>
    </row>
    <row r="1249" spans="1:15" ht="14.25" customHeight="1">
      <c r="A1249" s="5" t="s">
        <v>1546</v>
      </c>
      <c r="B1249">
        <v>260</v>
      </c>
      <c r="C1249">
        <v>132</v>
      </c>
      <c r="D1249">
        <v>1865774</v>
      </c>
      <c r="E1249" s="5" t="s">
        <v>2981</v>
      </c>
      <c r="F1249" s="5" t="s">
        <v>115</v>
      </c>
      <c r="G1249" s="5" t="s">
        <v>2982</v>
      </c>
      <c r="H1249">
        <v>87682</v>
      </c>
      <c r="I1249">
        <v>174</v>
      </c>
      <c r="J1249" s="5" t="s">
        <v>19</v>
      </c>
      <c r="K1249" s="5" t="s">
        <v>155</v>
      </c>
      <c r="L1249">
        <v>30000000</v>
      </c>
      <c r="M1249">
        <v>2015</v>
      </c>
      <c r="N1249">
        <v>7</v>
      </c>
      <c r="O1249">
        <f>'CLEAN DATA'!$D1249-'CLEAN DATA'!$L1249</f>
        <v>-28134226</v>
      </c>
    </row>
    <row r="1250" spans="1:15" ht="14.25" hidden="1" customHeight="1">
      <c r="A1250" s="5" t="s">
        <v>981</v>
      </c>
      <c r="B1250">
        <v>199</v>
      </c>
      <c r="C1250">
        <v>122</v>
      </c>
      <c r="D1250">
        <v>11538204</v>
      </c>
      <c r="E1250" s="5" t="s">
        <v>2983</v>
      </c>
      <c r="F1250" s="5" t="s">
        <v>468</v>
      </c>
      <c r="G1250" s="5" t="s">
        <v>2984</v>
      </c>
      <c r="H1250">
        <v>23696</v>
      </c>
      <c r="I1250">
        <v>135</v>
      </c>
      <c r="J1250" s="5" t="s">
        <v>19</v>
      </c>
      <c r="K1250" s="5" t="s">
        <v>20</v>
      </c>
      <c r="L1250">
        <v>25000000</v>
      </c>
      <c r="M1250">
        <v>2010</v>
      </c>
      <c r="N1250">
        <v>7</v>
      </c>
      <c r="O1250">
        <f>'CLEAN DATA'!$D1250-'CLEAN DATA'!$L1250</f>
        <v>-13461796</v>
      </c>
    </row>
    <row r="1251" spans="1:15" ht="14.25" customHeight="1">
      <c r="A1251" s="5" t="s">
        <v>2985</v>
      </c>
      <c r="B1251">
        <v>77</v>
      </c>
      <c r="C1251">
        <v>127</v>
      </c>
      <c r="D1251">
        <v>217631306</v>
      </c>
      <c r="E1251" s="5" t="s">
        <v>2986</v>
      </c>
      <c r="F1251" s="5" t="s">
        <v>2987</v>
      </c>
      <c r="G1251" s="5" t="s">
        <v>2988</v>
      </c>
      <c r="H1251">
        <v>154199</v>
      </c>
      <c r="I1251">
        <v>252</v>
      </c>
      <c r="J1251" s="5" t="s">
        <v>19</v>
      </c>
      <c r="K1251" s="5" t="s">
        <v>20</v>
      </c>
      <c r="L1251">
        <v>22000000</v>
      </c>
      <c r="M1251">
        <v>1990</v>
      </c>
      <c r="N1251">
        <v>7</v>
      </c>
      <c r="O1251">
        <f>'CLEAN DATA'!$D1251-'CLEAN DATA'!$L1251</f>
        <v>195631306</v>
      </c>
    </row>
    <row r="1252" spans="1:15" ht="14.25" customHeight="1">
      <c r="A1252" s="5" t="s">
        <v>1097</v>
      </c>
      <c r="B1252">
        <v>92</v>
      </c>
      <c r="C1252">
        <v>127</v>
      </c>
      <c r="D1252">
        <v>75597042</v>
      </c>
      <c r="E1252" s="5" t="s">
        <v>2989</v>
      </c>
      <c r="F1252" s="5" t="s">
        <v>744</v>
      </c>
      <c r="G1252" s="5" t="s">
        <v>2990</v>
      </c>
      <c r="H1252">
        <v>26434</v>
      </c>
      <c r="I1252">
        <v>174</v>
      </c>
      <c r="J1252" s="5" t="s">
        <v>19</v>
      </c>
      <c r="K1252" s="5" t="s">
        <v>20</v>
      </c>
      <c r="L1252">
        <v>20000000</v>
      </c>
      <c r="M1252">
        <v>2002</v>
      </c>
      <c r="N1252">
        <v>7</v>
      </c>
      <c r="O1252">
        <f>'CLEAN DATA'!$D1252-'CLEAN DATA'!$L1252</f>
        <v>55597042</v>
      </c>
    </row>
    <row r="1253" spans="1:15" ht="14.25" customHeight="1">
      <c r="A1253" s="5" t="s">
        <v>2255</v>
      </c>
      <c r="B1253">
        <v>226</v>
      </c>
      <c r="C1253">
        <v>133</v>
      </c>
      <c r="D1253">
        <v>51483949</v>
      </c>
      <c r="E1253" s="5" t="s">
        <v>2991</v>
      </c>
      <c r="F1253" s="5" t="s">
        <v>2992</v>
      </c>
      <c r="G1253" s="5" t="s">
        <v>2993</v>
      </c>
      <c r="H1253">
        <v>208092</v>
      </c>
      <c r="I1253">
        <v>806</v>
      </c>
      <c r="J1253" s="5" t="s">
        <v>19</v>
      </c>
      <c r="K1253" s="5" t="s">
        <v>155</v>
      </c>
      <c r="L1253">
        <v>22000000</v>
      </c>
      <c r="M1253">
        <v>2003</v>
      </c>
      <c r="N1253">
        <v>7</v>
      </c>
      <c r="O1253">
        <f>'CLEAN DATA'!$D1253-'CLEAN DATA'!$L1253</f>
        <v>29483949</v>
      </c>
    </row>
    <row r="1254" spans="1:15" ht="14.25" customHeight="1">
      <c r="A1254" s="5" t="s">
        <v>2994</v>
      </c>
      <c r="B1254">
        <v>61</v>
      </c>
      <c r="C1254">
        <v>94</v>
      </c>
      <c r="D1254">
        <v>121697350</v>
      </c>
      <c r="E1254" s="5" t="s">
        <v>2689</v>
      </c>
      <c r="F1254" s="5" t="s">
        <v>2267</v>
      </c>
      <c r="G1254" s="5" t="s">
        <v>2995</v>
      </c>
      <c r="H1254">
        <v>114610</v>
      </c>
      <c r="I1254">
        <v>176</v>
      </c>
      <c r="J1254" s="5" t="s">
        <v>19</v>
      </c>
      <c r="K1254" s="5" t="s">
        <v>20</v>
      </c>
      <c r="L1254">
        <v>20000000</v>
      </c>
      <c r="M1254">
        <v>1992</v>
      </c>
      <c r="N1254">
        <v>7</v>
      </c>
      <c r="O1254">
        <f>'CLEAN DATA'!$D1254-'CLEAN DATA'!$L1254</f>
        <v>101697350</v>
      </c>
    </row>
    <row r="1255" spans="1:15" ht="14.25" customHeight="1">
      <c r="A1255" s="5" t="s">
        <v>896</v>
      </c>
      <c r="B1255">
        <v>98</v>
      </c>
      <c r="C1255">
        <v>114</v>
      </c>
      <c r="D1255">
        <v>12831121</v>
      </c>
      <c r="E1255" s="5" t="s">
        <v>1384</v>
      </c>
      <c r="F1255" s="5" t="s">
        <v>2966</v>
      </c>
      <c r="G1255" s="5" t="s">
        <v>2967</v>
      </c>
      <c r="H1255">
        <v>44979</v>
      </c>
      <c r="I1255">
        <v>298</v>
      </c>
      <c r="J1255" s="5" t="s">
        <v>19</v>
      </c>
      <c r="K1255" s="5" t="s">
        <v>20</v>
      </c>
      <c r="L1255">
        <v>30000000</v>
      </c>
      <c r="M1255">
        <v>2004</v>
      </c>
      <c r="N1255">
        <v>7</v>
      </c>
      <c r="O1255">
        <f>'CLEAN DATA'!$D1255-'CLEAN DATA'!$L1255</f>
        <v>-17168879</v>
      </c>
    </row>
    <row r="1256" spans="1:15" ht="14.25" customHeight="1">
      <c r="A1256" s="5" t="s">
        <v>659</v>
      </c>
      <c r="B1256">
        <v>427</v>
      </c>
      <c r="C1256">
        <v>109</v>
      </c>
      <c r="D1256">
        <v>26003149</v>
      </c>
      <c r="E1256" s="5" t="s">
        <v>2996</v>
      </c>
      <c r="F1256" s="5" t="s">
        <v>1535</v>
      </c>
      <c r="G1256" s="5" t="s">
        <v>2997</v>
      </c>
      <c r="H1256">
        <v>185587</v>
      </c>
      <c r="I1256">
        <v>401</v>
      </c>
      <c r="J1256" s="5" t="s">
        <v>19</v>
      </c>
      <c r="K1256" s="5" t="s">
        <v>155</v>
      </c>
      <c r="L1256">
        <v>20000000</v>
      </c>
      <c r="M1256">
        <v>2013</v>
      </c>
      <c r="N1256">
        <v>7</v>
      </c>
      <c r="O1256">
        <f>'CLEAN DATA'!$D1256-'CLEAN DATA'!$L1256</f>
        <v>6003149</v>
      </c>
    </row>
    <row r="1257" spans="1:15" ht="14.25" customHeight="1">
      <c r="A1257" s="5" t="s">
        <v>2815</v>
      </c>
      <c r="B1257">
        <v>350</v>
      </c>
      <c r="C1257">
        <v>125</v>
      </c>
      <c r="D1257">
        <v>5749134</v>
      </c>
      <c r="E1257" s="5" t="s">
        <v>25</v>
      </c>
      <c r="F1257" s="5" t="s">
        <v>1191</v>
      </c>
      <c r="G1257" s="5" t="s">
        <v>2998</v>
      </c>
      <c r="H1257">
        <v>45799</v>
      </c>
      <c r="I1257">
        <v>180</v>
      </c>
      <c r="J1257" s="5" t="s">
        <v>19</v>
      </c>
      <c r="K1257" s="5" t="s">
        <v>20</v>
      </c>
      <c r="L1257">
        <v>20000000</v>
      </c>
      <c r="M1257">
        <v>2014</v>
      </c>
      <c r="N1257">
        <v>7</v>
      </c>
      <c r="O1257">
        <f>'CLEAN DATA'!$D1257-'CLEAN DATA'!$L1257</f>
        <v>-14250866</v>
      </c>
    </row>
    <row r="1258" spans="1:15" ht="14.25" hidden="1" customHeight="1">
      <c r="A1258" s="5" t="s">
        <v>2999</v>
      </c>
      <c r="B1258">
        <v>99</v>
      </c>
      <c r="C1258">
        <v>119</v>
      </c>
      <c r="D1258">
        <v>4234040</v>
      </c>
      <c r="E1258" s="5" t="s">
        <v>326</v>
      </c>
      <c r="F1258" s="5" t="s">
        <v>3000</v>
      </c>
      <c r="G1258" s="5" t="s">
        <v>3001</v>
      </c>
      <c r="H1258">
        <v>14301</v>
      </c>
      <c r="I1258">
        <v>45</v>
      </c>
      <c r="J1258" s="5" t="s">
        <v>19</v>
      </c>
      <c r="K1258" s="5" t="s">
        <v>20</v>
      </c>
      <c r="L1258">
        <v>20000000</v>
      </c>
      <c r="M1258">
        <v>2008</v>
      </c>
      <c r="N1258">
        <v>7</v>
      </c>
      <c r="O1258">
        <f>'CLEAN DATA'!$D1258-'CLEAN DATA'!$L1258</f>
        <v>-15765960</v>
      </c>
    </row>
    <row r="1259" spans="1:15" ht="14.25" customHeight="1">
      <c r="A1259" s="5" t="s">
        <v>1827</v>
      </c>
      <c r="B1259">
        <v>231</v>
      </c>
      <c r="C1259">
        <v>135</v>
      </c>
      <c r="D1259">
        <v>4001121</v>
      </c>
      <c r="E1259" s="5" t="s">
        <v>1089</v>
      </c>
      <c r="F1259" s="5" t="s">
        <v>26</v>
      </c>
      <c r="G1259" s="5" t="s">
        <v>3002</v>
      </c>
      <c r="H1259">
        <v>48346</v>
      </c>
      <c r="I1259">
        <v>230</v>
      </c>
      <c r="J1259" s="5" t="s">
        <v>19</v>
      </c>
      <c r="K1259" s="5" t="s">
        <v>20</v>
      </c>
      <c r="L1259">
        <v>20000000</v>
      </c>
      <c r="M1259">
        <v>2007</v>
      </c>
      <c r="N1259">
        <v>7</v>
      </c>
      <c r="O1259">
        <f>'CLEAN DATA'!$D1259-'CLEAN DATA'!$L1259</f>
        <v>-15998879</v>
      </c>
    </row>
    <row r="1260" spans="1:15" ht="14.25" hidden="1" customHeight="1">
      <c r="A1260" s="5" t="s">
        <v>3003</v>
      </c>
      <c r="B1260">
        <v>27</v>
      </c>
      <c r="C1260">
        <v>118</v>
      </c>
      <c r="D1260">
        <v>2246000</v>
      </c>
      <c r="E1260" s="5" t="s">
        <v>265</v>
      </c>
      <c r="F1260" s="5" t="s">
        <v>3004</v>
      </c>
      <c r="G1260" s="5" t="s">
        <v>3005</v>
      </c>
      <c r="H1260">
        <v>2302</v>
      </c>
      <c r="I1260">
        <v>20</v>
      </c>
      <c r="J1260" s="5" t="s">
        <v>19</v>
      </c>
      <c r="K1260" s="5" t="s">
        <v>20</v>
      </c>
      <c r="L1260">
        <v>20000000</v>
      </c>
      <c r="M1260">
        <v>2015</v>
      </c>
      <c r="N1260">
        <v>7</v>
      </c>
      <c r="O1260">
        <f>'CLEAN DATA'!$D1260-'CLEAN DATA'!$L1260</f>
        <v>-17754000</v>
      </c>
    </row>
    <row r="1261" spans="1:15" ht="14.25" hidden="1" customHeight="1">
      <c r="A1261" s="5" t="s">
        <v>749</v>
      </c>
      <c r="B1261">
        <v>29</v>
      </c>
      <c r="C1261">
        <v>132</v>
      </c>
      <c r="D1261">
        <v>8600000</v>
      </c>
      <c r="E1261" s="5" t="s">
        <v>3006</v>
      </c>
      <c r="F1261" s="5" t="s">
        <v>36</v>
      </c>
      <c r="G1261" s="5" t="s">
        <v>3007</v>
      </c>
      <c r="H1261">
        <v>17982</v>
      </c>
      <c r="I1261">
        <v>95</v>
      </c>
      <c r="J1261" s="5" t="s">
        <v>19</v>
      </c>
      <c r="K1261" s="5" t="s">
        <v>155</v>
      </c>
      <c r="L1261">
        <v>25000000</v>
      </c>
      <c r="M1261">
        <v>1984</v>
      </c>
      <c r="N1261">
        <v>7</v>
      </c>
      <c r="O1261">
        <f>'CLEAN DATA'!$D1261-'CLEAN DATA'!$L1261</f>
        <v>-16400000</v>
      </c>
    </row>
    <row r="1262" spans="1:15" ht="14.25" customHeight="1">
      <c r="A1262" s="5" t="s">
        <v>2923</v>
      </c>
      <c r="B1262">
        <v>129</v>
      </c>
      <c r="C1262">
        <v>68</v>
      </c>
      <c r="D1262">
        <v>53868030</v>
      </c>
      <c r="E1262" s="5" t="s">
        <v>280</v>
      </c>
      <c r="F1262" s="5" t="s">
        <v>1348</v>
      </c>
      <c r="G1262" s="5" t="s">
        <v>3008</v>
      </c>
      <c r="H1262">
        <v>183425</v>
      </c>
      <c r="I1262">
        <v>425</v>
      </c>
      <c r="J1262" s="5" t="s">
        <v>19</v>
      </c>
      <c r="K1262" s="5" t="s">
        <v>20</v>
      </c>
      <c r="L1262">
        <v>17000000</v>
      </c>
      <c r="M1262">
        <v>1997</v>
      </c>
      <c r="N1262">
        <v>7</v>
      </c>
      <c r="O1262">
        <f>'CLEAN DATA'!$D1262-'CLEAN DATA'!$L1262</f>
        <v>36868030</v>
      </c>
    </row>
    <row r="1263" spans="1:15" ht="14.25" customHeight="1">
      <c r="A1263" s="5" t="s">
        <v>3009</v>
      </c>
      <c r="B1263">
        <v>159</v>
      </c>
      <c r="C1263">
        <v>97</v>
      </c>
      <c r="D1263">
        <v>86049418</v>
      </c>
      <c r="E1263" s="5" t="s">
        <v>674</v>
      </c>
      <c r="F1263" s="5" t="s">
        <v>3010</v>
      </c>
      <c r="G1263" s="5" t="s">
        <v>3011</v>
      </c>
      <c r="H1263">
        <v>245989</v>
      </c>
      <c r="I1263">
        <v>554</v>
      </c>
      <c r="J1263" s="5" t="s">
        <v>19</v>
      </c>
      <c r="K1263" s="5" t="s">
        <v>20</v>
      </c>
      <c r="L1263">
        <v>17000000</v>
      </c>
      <c r="M1263">
        <v>2004</v>
      </c>
      <c r="N1263">
        <v>7</v>
      </c>
      <c r="O1263">
        <f>'CLEAN DATA'!$D1263-'CLEAN DATA'!$L1263</f>
        <v>69049418</v>
      </c>
    </row>
    <row r="1264" spans="1:15" ht="14.25" hidden="1" customHeight="1">
      <c r="A1264" s="5" t="s">
        <v>3012</v>
      </c>
      <c r="B1264">
        <v>184</v>
      </c>
      <c r="C1264">
        <v>112</v>
      </c>
      <c r="D1264">
        <v>6615578</v>
      </c>
      <c r="E1264" s="5" t="s">
        <v>474</v>
      </c>
      <c r="F1264" s="5" t="s">
        <v>3013</v>
      </c>
      <c r="G1264" s="5" t="s">
        <v>3014</v>
      </c>
      <c r="H1264">
        <v>15352</v>
      </c>
      <c r="I1264">
        <v>82</v>
      </c>
      <c r="J1264" s="5" t="s">
        <v>19</v>
      </c>
      <c r="K1264" s="5" t="s">
        <v>173</v>
      </c>
      <c r="L1264">
        <v>13000000</v>
      </c>
      <c r="M1264">
        <v>2009</v>
      </c>
      <c r="N1264">
        <v>7</v>
      </c>
      <c r="O1264">
        <f>'CLEAN DATA'!$D1264-'CLEAN DATA'!$L1264</f>
        <v>-6384422</v>
      </c>
    </row>
    <row r="1265" spans="1:15" ht="14.25" customHeight="1">
      <c r="A1265" s="5" t="s">
        <v>3015</v>
      </c>
      <c r="B1265">
        <v>111</v>
      </c>
      <c r="C1265">
        <v>100</v>
      </c>
      <c r="D1265">
        <v>15500000</v>
      </c>
      <c r="E1265" s="5" t="s">
        <v>1552</v>
      </c>
      <c r="F1265" s="5" t="s">
        <v>3016</v>
      </c>
      <c r="G1265" s="5" t="s">
        <v>3017</v>
      </c>
      <c r="H1265">
        <v>51996</v>
      </c>
      <c r="I1265">
        <v>302</v>
      </c>
      <c r="J1265" s="5" t="s">
        <v>19</v>
      </c>
      <c r="K1265" s="5" t="s">
        <v>173</v>
      </c>
      <c r="L1265">
        <v>16000000</v>
      </c>
      <c r="M1265">
        <v>1999</v>
      </c>
      <c r="N1265">
        <v>7</v>
      </c>
      <c r="O1265">
        <f>'CLEAN DATA'!$D1265-'CLEAN DATA'!$L1265</f>
        <v>-500000</v>
      </c>
    </row>
    <row r="1266" spans="1:15" ht="14.25" customHeight="1">
      <c r="A1266" s="5" t="s">
        <v>374</v>
      </c>
      <c r="B1266">
        <v>393</v>
      </c>
      <c r="C1266">
        <v>101</v>
      </c>
      <c r="D1266">
        <v>2319187</v>
      </c>
      <c r="E1266" s="5" t="s">
        <v>94</v>
      </c>
      <c r="F1266" s="5" t="s">
        <v>434</v>
      </c>
      <c r="G1266" s="5" t="s">
        <v>3018</v>
      </c>
      <c r="H1266">
        <v>92640</v>
      </c>
      <c r="I1266">
        <v>212</v>
      </c>
      <c r="J1266" s="5" t="s">
        <v>19</v>
      </c>
      <c r="K1266" s="5" t="s">
        <v>155</v>
      </c>
      <c r="L1266">
        <v>20000000</v>
      </c>
      <c r="M1266">
        <v>2013</v>
      </c>
      <c r="N1266">
        <v>7</v>
      </c>
      <c r="O1266">
        <f>'CLEAN DATA'!$D1266-'CLEAN DATA'!$L1266</f>
        <v>-17680813</v>
      </c>
    </row>
    <row r="1267" spans="1:15" ht="14.25" customHeight="1">
      <c r="A1267" s="5" t="s">
        <v>3019</v>
      </c>
      <c r="B1267">
        <v>274</v>
      </c>
      <c r="C1267">
        <v>100</v>
      </c>
      <c r="D1267">
        <v>28637507</v>
      </c>
      <c r="E1267" s="5" t="s">
        <v>2245</v>
      </c>
      <c r="F1267" s="5" t="s">
        <v>1331</v>
      </c>
      <c r="G1267" s="5" t="s">
        <v>3020</v>
      </c>
      <c r="H1267">
        <v>212167</v>
      </c>
      <c r="I1267">
        <v>713</v>
      </c>
      <c r="J1267" s="5" t="s">
        <v>19</v>
      </c>
      <c r="K1267" s="5" t="s">
        <v>155</v>
      </c>
      <c r="L1267">
        <v>15000000</v>
      </c>
      <c r="M1267">
        <v>2007</v>
      </c>
      <c r="N1267">
        <v>7</v>
      </c>
      <c r="O1267">
        <f>'CLEAN DATA'!$D1267-'CLEAN DATA'!$L1267</f>
        <v>13637507</v>
      </c>
    </row>
    <row r="1268" spans="1:15" ht="14.25" customHeight="1">
      <c r="A1268" s="5" t="s">
        <v>2155</v>
      </c>
      <c r="B1268">
        <v>221</v>
      </c>
      <c r="C1268">
        <v>107</v>
      </c>
      <c r="D1268">
        <v>13766014</v>
      </c>
      <c r="E1268" s="5" t="s">
        <v>505</v>
      </c>
      <c r="F1268" s="5" t="s">
        <v>2723</v>
      </c>
      <c r="G1268" s="5" t="s">
        <v>3021</v>
      </c>
      <c r="H1268">
        <v>106111</v>
      </c>
      <c r="I1268">
        <v>181</v>
      </c>
      <c r="J1268" s="5" t="s">
        <v>19</v>
      </c>
      <c r="K1268" s="5" t="s">
        <v>20</v>
      </c>
      <c r="L1268">
        <v>15000000</v>
      </c>
      <c r="M1268">
        <v>2011</v>
      </c>
      <c r="N1268">
        <v>7</v>
      </c>
      <c r="O1268">
        <f>'CLEAN DATA'!$D1268-'CLEAN DATA'!$L1268</f>
        <v>-1233986</v>
      </c>
    </row>
    <row r="1269" spans="1:15" ht="14.25" customHeight="1">
      <c r="A1269" s="5" t="s">
        <v>1887</v>
      </c>
      <c r="B1269">
        <v>197</v>
      </c>
      <c r="C1269">
        <v>116</v>
      </c>
      <c r="D1269">
        <v>9396487</v>
      </c>
      <c r="E1269" s="5" t="s">
        <v>165</v>
      </c>
      <c r="F1269" s="5" t="s">
        <v>1840</v>
      </c>
      <c r="G1269" s="5" t="s">
        <v>3022</v>
      </c>
      <c r="H1269">
        <v>52421</v>
      </c>
      <c r="I1269">
        <v>200</v>
      </c>
      <c r="J1269" s="5" t="s">
        <v>19</v>
      </c>
      <c r="K1269" s="5" t="s">
        <v>20</v>
      </c>
      <c r="L1269">
        <v>15000000</v>
      </c>
      <c r="M1269">
        <v>2006</v>
      </c>
      <c r="N1269">
        <v>7</v>
      </c>
      <c r="O1269">
        <f>'CLEAN DATA'!$D1269-'CLEAN DATA'!$L1269</f>
        <v>-5603513</v>
      </c>
    </row>
    <row r="1270" spans="1:15" ht="14.25" customHeight="1">
      <c r="A1270" s="5" t="s">
        <v>3023</v>
      </c>
      <c r="B1270">
        <v>195</v>
      </c>
      <c r="C1270">
        <v>112</v>
      </c>
      <c r="D1270">
        <v>11204499</v>
      </c>
      <c r="E1270" s="5" t="s">
        <v>2308</v>
      </c>
      <c r="F1270" s="5" t="s">
        <v>98</v>
      </c>
      <c r="G1270" s="5" t="s">
        <v>3024</v>
      </c>
      <c r="H1270">
        <v>38142</v>
      </c>
      <c r="I1270">
        <v>270</v>
      </c>
      <c r="J1270" s="5" t="s">
        <v>19</v>
      </c>
      <c r="K1270" s="5" t="s">
        <v>20</v>
      </c>
      <c r="L1270">
        <v>14000000</v>
      </c>
      <c r="M1270">
        <v>2006</v>
      </c>
      <c r="N1270">
        <v>7</v>
      </c>
      <c r="O1270">
        <f>'CLEAN DATA'!$D1270-'CLEAN DATA'!$L1270</f>
        <v>-2795501</v>
      </c>
    </row>
    <row r="1271" spans="1:15" ht="14.25" hidden="1" customHeight="1">
      <c r="A1271" s="5" t="s">
        <v>1383</v>
      </c>
      <c r="B1271">
        <v>57</v>
      </c>
      <c r="C1271">
        <v>115</v>
      </c>
      <c r="D1271">
        <v>183088</v>
      </c>
      <c r="E1271" s="5" t="s">
        <v>3025</v>
      </c>
      <c r="F1271" s="5" t="s">
        <v>3026</v>
      </c>
      <c r="G1271" s="5" t="s">
        <v>3027</v>
      </c>
      <c r="H1271">
        <v>11704</v>
      </c>
      <c r="I1271">
        <v>36</v>
      </c>
      <c r="J1271" s="5" t="s">
        <v>19</v>
      </c>
      <c r="K1271" s="5" t="s">
        <v>20</v>
      </c>
      <c r="L1271">
        <v>15000000</v>
      </c>
      <c r="M1271">
        <v>2008</v>
      </c>
      <c r="N1271">
        <v>7</v>
      </c>
      <c r="O1271">
        <f>'CLEAN DATA'!$D1271-'CLEAN DATA'!$L1271</f>
        <v>-14816912</v>
      </c>
    </row>
    <row r="1272" spans="1:15" ht="14.25" hidden="1" customHeight="1">
      <c r="A1272" s="5" t="s">
        <v>3028</v>
      </c>
      <c r="B1272">
        <v>41</v>
      </c>
      <c r="C1272">
        <v>118</v>
      </c>
      <c r="D1272">
        <v>1089445</v>
      </c>
      <c r="E1272" s="5" t="s">
        <v>3029</v>
      </c>
      <c r="F1272" s="5" t="s">
        <v>3030</v>
      </c>
      <c r="G1272" s="5" t="s">
        <v>3031</v>
      </c>
      <c r="H1272">
        <v>2676</v>
      </c>
      <c r="I1272">
        <v>33</v>
      </c>
      <c r="J1272" s="5" t="s">
        <v>19</v>
      </c>
      <c r="K1272" s="5" t="s">
        <v>365</v>
      </c>
      <c r="L1272">
        <v>12500000</v>
      </c>
      <c r="M1272">
        <v>2009</v>
      </c>
      <c r="N1272">
        <v>7</v>
      </c>
      <c r="O1272">
        <f>'CLEAN DATA'!$D1272-'CLEAN DATA'!$L1272</f>
        <v>-11410555</v>
      </c>
    </row>
    <row r="1273" spans="1:15" ht="14.25" customHeight="1">
      <c r="A1273" s="5" t="s">
        <v>3032</v>
      </c>
      <c r="B1273">
        <v>145</v>
      </c>
      <c r="C1273">
        <v>95</v>
      </c>
      <c r="D1273">
        <v>101736215</v>
      </c>
      <c r="E1273" s="5" t="s">
        <v>674</v>
      </c>
      <c r="F1273" s="5" t="s">
        <v>3033</v>
      </c>
      <c r="G1273" s="5" t="s">
        <v>3034</v>
      </c>
      <c r="H1273">
        <v>315549</v>
      </c>
      <c r="I1273">
        <v>789</v>
      </c>
      <c r="J1273" s="5" t="s">
        <v>19</v>
      </c>
      <c r="K1273" s="5" t="s">
        <v>20</v>
      </c>
      <c r="L1273">
        <v>11000000</v>
      </c>
      <c r="M1273">
        <v>1999</v>
      </c>
      <c r="N1273">
        <v>7</v>
      </c>
      <c r="O1273">
        <f>'CLEAN DATA'!$D1273-'CLEAN DATA'!$L1273</f>
        <v>90736215</v>
      </c>
    </row>
    <row r="1274" spans="1:15" ht="14.25" customHeight="1">
      <c r="A1274" s="5" t="s">
        <v>311</v>
      </c>
      <c r="B1274">
        <v>139</v>
      </c>
      <c r="C1274">
        <v>103</v>
      </c>
      <c r="D1274">
        <v>42365600</v>
      </c>
      <c r="E1274" s="5" t="s">
        <v>3035</v>
      </c>
      <c r="F1274" s="5" t="s">
        <v>3036</v>
      </c>
      <c r="G1274" s="5" t="s">
        <v>3037</v>
      </c>
      <c r="H1274">
        <v>45890</v>
      </c>
      <c r="I1274">
        <v>177</v>
      </c>
      <c r="J1274" s="5" t="s">
        <v>19</v>
      </c>
      <c r="K1274" s="5" t="s">
        <v>155</v>
      </c>
      <c r="L1274">
        <v>5000000</v>
      </c>
      <c r="M1274">
        <v>1981</v>
      </c>
      <c r="N1274">
        <v>7</v>
      </c>
      <c r="O1274">
        <f>'CLEAN DATA'!$D1274-'CLEAN DATA'!$L1274</f>
        <v>37365600</v>
      </c>
    </row>
    <row r="1275" spans="1:15" ht="14.25" customHeight="1">
      <c r="A1275" s="5" t="s">
        <v>3038</v>
      </c>
      <c r="B1275">
        <v>164</v>
      </c>
      <c r="C1275">
        <v>99</v>
      </c>
      <c r="D1275">
        <v>21133087</v>
      </c>
      <c r="E1275" s="5" t="s">
        <v>146</v>
      </c>
      <c r="F1275" s="5" t="s">
        <v>2642</v>
      </c>
      <c r="G1275" s="5" t="s">
        <v>3039</v>
      </c>
      <c r="H1275">
        <v>62468</v>
      </c>
      <c r="I1275">
        <v>374</v>
      </c>
      <c r="J1275" s="5" t="s">
        <v>19</v>
      </c>
      <c r="K1275" s="5" t="s">
        <v>20</v>
      </c>
      <c r="L1275">
        <v>12000000</v>
      </c>
      <c r="M1275">
        <v>1999</v>
      </c>
      <c r="N1275">
        <v>7</v>
      </c>
      <c r="O1275">
        <f>'CLEAN DATA'!$D1275-'CLEAN DATA'!$L1275</f>
        <v>9133087</v>
      </c>
    </row>
    <row r="1276" spans="1:15" ht="14.25" customHeight="1">
      <c r="A1276" s="5" t="s">
        <v>3040</v>
      </c>
      <c r="B1276">
        <v>170</v>
      </c>
      <c r="C1276">
        <v>93</v>
      </c>
      <c r="D1276">
        <v>27829874</v>
      </c>
      <c r="E1276" s="5" t="s">
        <v>1481</v>
      </c>
      <c r="F1276" s="5" t="s">
        <v>281</v>
      </c>
      <c r="G1276" s="5" t="s">
        <v>3041</v>
      </c>
      <c r="H1276">
        <v>196422</v>
      </c>
      <c r="I1276">
        <v>444</v>
      </c>
      <c r="J1276" s="5" t="s">
        <v>19</v>
      </c>
      <c r="K1276" s="5" t="s">
        <v>20</v>
      </c>
      <c r="L1276">
        <v>12000000</v>
      </c>
      <c r="M1276">
        <v>2006</v>
      </c>
      <c r="N1276">
        <v>7</v>
      </c>
      <c r="O1276">
        <f>'CLEAN DATA'!$D1276-'CLEAN DATA'!$L1276</f>
        <v>15829874</v>
      </c>
    </row>
    <row r="1277" spans="1:15" ht="14.25" hidden="1" customHeight="1">
      <c r="A1277" s="5" t="s">
        <v>3042</v>
      </c>
      <c r="B1277">
        <v>81</v>
      </c>
      <c r="C1277">
        <v>109</v>
      </c>
      <c r="D1277">
        <v>8134217</v>
      </c>
      <c r="E1277" s="5" t="s">
        <v>1089</v>
      </c>
      <c r="F1277" s="5" t="s">
        <v>3043</v>
      </c>
      <c r="G1277" s="5" t="s">
        <v>3044</v>
      </c>
      <c r="H1277">
        <v>15412</v>
      </c>
      <c r="I1277">
        <v>90</v>
      </c>
      <c r="J1277" s="5" t="s">
        <v>19</v>
      </c>
      <c r="K1277" s="5" t="s">
        <v>20</v>
      </c>
      <c r="L1277">
        <v>12000000</v>
      </c>
      <c r="M1277">
        <v>2008</v>
      </c>
      <c r="N1277">
        <v>7</v>
      </c>
      <c r="O1277">
        <f>'CLEAN DATA'!$D1277-'CLEAN DATA'!$L1277</f>
        <v>-3865783</v>
      </c>
    </row>
    <row r="1278" spans="1:15" ht="14.25" hidden="1" customHeight="1">
      <c r="A1278" s="5" t="s">
        <v>3045</v>
      </c>
      <c r="B1278">
        <v>61</v>
      </c>
      <c r="C1278">
        <v>109</v>
      </c>
      <c r="D1278">
        <v>2326407</v>
      </c>
      <c r="E1278" s="5" t="s">
        <v>54</v>
      </c>
      <c r="F1278" s="5" t="s">
        <v>1285</v>
      </c>
      <c r="G1278" s="5" t="s">
        <v>3046</v>
      </c>
      <c r="H1278">
        <v>5016</v>
      </c>
      <c r="I1278">
        <v>99</v>
      </c>
      <c r="J1278" s="5" t="s">
        <v>19</v>
      </c>
      <c r="K1278" s="5" t="s">
        <v>155</v>
      </c>
      <c r="L1278">
        <v>12000000</v>
      </c>
      <c r="M1278">
        <v>2001</v>
      </c>
      <c r="N1278">
        <v>7</v>
      </c>
      <c r="O1278">
        <f>'CLEAN DATA'!$D1278-'CLEAN DATA'!$L1278</f>
        <v>-9673593</v>
      </c>
    </row>
    <row r="1279" spans="1:15" ht="14.25" customHeight="1">
      <c r="A1279" s="5" t="s">
        <v>2949</v>
      </c>
      <c r="B1279">
        <v>363</v>
      </c>
      <c r="C1279">
        <v>110</v>
      </c>
      <c r="D1279">
        <v>2201412</v>
      </c>
      <c r="E1279" s="5" t="s">
        <v>3047</v>
      </c>
      <c r="F1279" s="5" t="s">
        <v>3048</v>
      </c>
      <c r="G1279" s="5" t="s">
        <v>3049</v>
      </c>
      <c r="H1279">
        <v>68883</v>
      </c>
      <c r="I1279">
        <v>279</v>
      </c>
      <c r="J1279" s="5" t="s">
        <v>226</v>
      </c>
      <c r="K1279" s="5" t="s">
        <v>227</v>
      </c>
      <c r="L1279">
        <v>12215500000</v>
      </c>
      <c r="M1279">
        <v>2006</v>
      </c>
      <c r="N1279">
        <v>7</v>
      </c>
      <c r="O1279">
        <f>'CLEAN DATA'!$D1279-'CLEAN DATA'!$L1279</f>
        <v>-12213298588</v>
      </c>
    </row>
    <row r="1280" spans="1:15" ht="14.25" customHeight="1">
      <c r="A1280" s="5" t="s">
        <v>3050</v>
      </c>
      <c r="B1280">
        <v>146</v>
      </c>
      <c r="C1280">
        <v>97</v>
      </c>
      <c r="D1280">
        <v>3950294</v>
      </c>
      <c r="E1280" s="5" t="s">
        <v>603</v>
      </c>
      <c r="F1280" s="5" t="s">
        <v>316</v>
      </c>
      <c r="G1280" s="5" t="s">
        <v>3051</v>
      </c>
      <c r="H1280">
        <v>56654</v>
      </c>
      <c r="I1280">
        <v>124</v>
      </c>
      <c r="J1280" s="5" t="s">
        <v>19</v>
      </c>
      <c r="K1280" s="5" t="s">
        <v>20</v>
      </c>
      <c r="L1280">
        <v>12000000</v>
      </c>
      <c r="M1280">
        <v>2007</v>
      </c>
      <c r="N1280">
        <v>7</v>
      </c>
      <c r="O1280">
        <f>'CLEAN DATA'!$D1280-'CLEAN DATA'!$L1280</f>
        <v>-8049706</v>
      </c>
    </row>
    <row r="1281" spans="1:15" ht="14.25" customHeight="1">
      <c r="A1281" s="5" t="s">
        <v>70</v>
      </c>
      <c r="B1281">
        <v>59</v>
      </c>
      <c r="C1281">
        <v>119</v>
      </c>
      <c r="D1281">
        <v>52293982</v>
      </c>
      <c r="E1281" s="5" t="s">
        <v>345</v>
      </c>
      <c r="F1281" s="5" t="s">
        <v>591</v>
      </c>
      <c r="G1281" s="5" t="s">
        <v>3052</v>
      </c>
      <c r="H1281">
        <v>57831</v>
      </c>
      <c r="I1281">
        <v>115</v>
      </c>
      <c r="J1281" s="5" t="s">
        <v>19</v>
      </c>
      <c r="K1281" s="5" t="s">
        <v>20</v>
      </c>
      <c r="L1281">
        <v>13800000</v>
      </c>
      <c r="M1281">
        <v>1986</v>
      </c>
      <c r="N1281">
        <v>7</v>
      </c>
      <c r="O1281">
        <f>'CLEAN DATA'!$D1281-'CLEAN DATA'!$L1281</f>
        <v>38493982</v>
      </c>
    </row>
    <row r="1282" spans="1:15" ht="14.25" customHeight="1">
      <c r="A1282" s="5" t="s">
        <v>3053</v>
      </c>
      <c r="B1282">
        <v>77</v>
      </c>
      <c r="C1282">
        <v>92</v>
      </c>
      <c r="D1282">
        <v>38624000</v>
      </c>
      <c r="E1282" s="5" t="s">
        <v>1858</v>
      </c>
      <c r="F1282" s="5" t="s">
        <v>1596</v>
      </c>
      <c r="G1282" s="5" t="s">
        <v>3054</v>
      </c>
      <c r="H1282">
        <v>156143</v>
      </c>
      <c r="I1282">
        <v>289</v>
      </c>
      <c r="J1282" s="5" t="s">
        <v>19</v>
      </c>
      <c r="K1282" s="5" t="s">
        <v>20</v>
      </c>
      <c r="L1282">
        <v>12000000</v>
      </c>
      <c r="M1282">
        <v>1996</v>
      </c>
      <c r="N1282">
        <v>7</v>
      </c>
      <c r="O1282">
        <f>'CLEAN DATA'!$D1282-'CLEAN DATA'!$L1282</f>
        <v>26624000</v>
      </c>
    </row>
    <row r="1283" spans="1:15" ht="14.25" customHeight="1">
      <c r="A1283" s="5" t="s">
        <v>2124</v>
      </c>
      <c r="B1283">
        <v>386</v>
      </c>
      <c r="C1283">
        <v>99</v>
      </c>
      <c r="D1283">
        <v>14597405</v>
      </c>
      <c r="E1283" s="5" t="s">
        <v>326</v>
      </c>
      <c r="F1283" s="5" t="s">
        <v>1133</v>
      </c>
      <c r="G1283" s="5" t="s">
        <v>3055</v>
      </c>
      <c r="H1283">
        <v>71679</v>
      </c>
      <c r="I1283">
        <v>216</v>
      </c>
      <c r="J1283" s="5" t="s">
        <v>19</v>
      </c>
      <c r="K1283" s="5" t="s">
        <v>155</v>
      </c>
      <c r="L1283">
        <v>6400000</v>
      </c>
      <c r="M1283">
        <v>2011</v>
      </c>
      <c r="N1283">
        <v>7</v>
      </c>
      <c r="O1283">
        <f>'CLEAN DATA'!$D1283-'CLEAN DATA'!$L1283</f>
        <v>8197405</v>
      </c>
    </row>
    <row r="1284" spans="1:15" ht="14.25" hidden="1" customHeight="1">
      <c r="A1284" s="5" t="s">
        <v>3056</v>
      </c>
      <c r="B1284">
        <v>47</v>
      </c>
      <c r="C1284">
        <v>108</v>
      </c>
      <c r="D1284">
        <v>11703287</v>
      </c>
      <c r="E1284" s="5" t="s">
        <v>479</v>
      </c>
      <c r="F1284" s="5" t="s">
        <v>3057</v>
      </c>
      <c r="G1284" s="5" t="s">
        <v>3058</v>
      </c>
      <c r="H1284">
        <v>4360</v>
      </c>
      <c r="I1284">
        <v>148</v>
      </c>
      <c r="J1284" s="5" t="s">
        <v>19</v>
      </c>
      <c r="K1284" s="5" t="s">
        <v>20</v>
      </c>
      <c r="L1284">
        <v>10000000</v>
      </c>
      <c r="M1284">
        <v>2005</v>
      </c>
      <c r="N1284">
        <v>7</v>
      </c>
      <c r="O1284">
        <f>'CLEAN DATA'!$D1284-'CLEAN DATA'!$L1284</f>
        <v>1703287</v>
      </c>
    </row>
    <row r="1285" spans="1:15" ht="14.25" customHeight="1">
      <c r="A1285" s="5" t="s">
        <v>556</v>
      </c>
      <c r="B1285">
        <v>325</v>
      </c>
      <c r="C1285">
        <v>106</v>
      </c>
      <c r="D1285">
        <v>14479776</v>
      </c>
      <c r="E1285" s="5" t="s">
        <v>1477</v>
      </c>
      <c r="F1285" s="5" t="s">
        <v>3059</v>
      </c>
      <c r="G1285" s="5" t="s">
        <v>3060</v>
      </c>
      <c r="H1285">
        <v>55539</v>
      </c>
      <c r="I1285">
        <v>147</v>
      </c>
      <c r="J1285" s="5" t="s">
        <v>19</v>
      </c>
      <c r="K1285" s="5" t="s">
        <v>20</v>
      </c>
      <c r="L1285">
        <v>10000000</v>
      </c>
      <c r="M1285">
        <v>2014</v>
      </c>
      <c r="N1285">
        <v>7</v>
      </c>
      <c r="O1285">
        <f>'CLEAN DATA'!$D1285-'CLEAN DATA'!$L1285</f>
        <v>4479776</v>
      </c>
    </row>
    <row r="1286" spans="1:15" ht="14.25" hidden="1" customHeight="1">
      <c r="A1286" s="5" t="s">
        <v>3061</v>
      </c>
      <c r="B1286">
        <v>181</v>
      </c>
      <c r="C1286">
        <v>120</v>
      </c>
      <c r="D1286">
        <v>5004648</v>
      </c>
      <c r="E1286" s="5" t="s">
        <v>505</v>
      </c>
      <c r="F1286" s="5" t="s">
        <v>3062</v>
      </c>
      <c r="G1286" s="5" t="s">
        <v>3063</v>
      </c>
      <c r="H1286">
        <v>14031</v>
      </c>
      <c r="I1286">
        <v>114</v>
      </c>
      <c r="J1286" s="5" t="s">
        <v>45</v>
      </c>
      <c r="K1286" s="5" t="s">
        <v>46</v>
      </c>
      <c r="L1286">
        <v>10000000</v>
      </c>
      <c r="M1286">
        <v>2009</v>
      </c>
      <c r="N1286">
        <v>7</v>
      </c>
      <c r="O1286">
        <f>'CLEAN DATA'!$D1286-'CLEAN DATA'!$L1286</f>
        <v>-4995352</v>
      </c>
    </row>
    <row r="1287" spans="1:15" ht="14.25" customHeight="1">
      <c r="A1287" s="5" t="s">
        <v>1683</v>
      </c>
      <c r="B1287">
        <v>129</v>
      </c>
      <c r="C1287">
        <v>130</v>
      </c>
      <c r="D1287">
        <v>63600000</v>
      </c>
      <c r="E1287" s="5" t="s">
        <v>545</v>
      </c>
      <c r="F1287" s="5" t="s">
        <v>3064</v>
      </c>
      <c r="G1287" s="5" t="s">
        <v>3065</v>
      </c>
      <c r="H1287">
        <v>82073</v>
      </c>
      <c r="I1287">
        <v>275</v>
      </c>
      <c r="J1287" s="5" t="s">
        <v>19</v>
      </c>
      <c r="K1287" s="5" t="s">
        <v>155</v>
      </c>
      <c r="L1287">
        <v>9000000</v>
      </c>
      <c r="M1287">
        <v>1965</v>
      </c>
      <c r="N1287">
        <v>7</v>
      </c>
      <c r="O1287">
        <f>'CLEAN DATA'!$D1287-'CLEAN DATA'!$L1287</f>
        <v>54600000</v>
      </c>
    </row>
    <row r="1288" spans="1:15" ht="14.25" hidden="1" customHeight="1">
      <c r="A1288" s="5" t="s">
        <v>3066</v>
      </c>
      <c r="B1288">
        <v>136</v>
      </c>
      <c r="C1288">
        <v>126</v>
      </c>
      <c r="D1288">
        <v>17804273</v>
      </c>
      <c r="E1288" s="5" t="s">
        <v>169</v>
      </c>
      <c r="F1288" s="5" t="s">
        <v>853</v>
      </c>
      <c r="G1288" s="5" t="s">
        <v>3067</v>
      </c>
      <c r="H1288">
        <v>20449</v>
      </c>
      <c r="I1288">
        <v>370</v>
      </c>
      <c r="J1288" s="5" t="s">
        <v>19</v>
      </c>
      <c r="K1288" s="5" t="s">
        <v>20</v>
      </c>
      <c r="L1288">
        <v>20000000</v>
      </c>
      <c r="M1288">
        <v>2000</v>
      </c>
      <c r="N1288">
        <v>7</v>
      </c>
      <c r="O1288">
        <f>'CLEAN DATA'!$D1288-'CLEAN DATA'!$L1288</f>
        <v>-2195727</v>
      </c>
    </row>
    <row r="1289" spans="1:15" ht="14.25" customHeight="1">
      <c r="A1289" s="5" t="s">
        <v>3068</v>
      </c>
      <c r="B1289">
        <v>132</v>
      </c>
      <c r="C1289">
        <v>120</v>
      </c>
      <c r="D1289">
        <v>16938179</v>
      </c>
      <c r="E1289" s="5" t="s">
        <v>126</v>
      </c>
      <c r="F1289" s="5" t="s">
        <v>565</v>
      </c>
      <c r="G1289" s="5" t="s">
        <v>3069</v>
      </c>
      <c r="H1289">
        <v>41313</v>
      </c>
      <c r="I1289">
        <v>246</v>
      </c>
      <c r="J1289" s="5" t="s">
        <v>19</v>
      </c>
      <c r="K1289" s="5" t="s">
        <v>20</v>
      </c>
      <c r="L1289">
        <v>8000000</v>
      </c>
      <c r="M1289">
        <v>2000</v>
      </c>
      <c r="N1289">
        <v>7</v>
      </c>
      <c r="O1289">
        <f>'CLEAN DATA'!$D1289-'CLEAN DATA'!$L1289</f>
        <v>8938179</v>
      </c>
    </row>
    <row r="1290" spans="1:15" ht="14.25" customHeight="1">
      <c r="A1290" s="5" t="s">
        <v>3070</v>
      </c>
      <c r="B1290">
        <v>136</v>
      </c>
      <c r="C1290">
        <v>99</v>
      </c>
      <c r="D1290">
        <v>4681503</v>
      </c>
      <c r="E1290" s="5" t="s">
        <v>58</v>
      </c>
      <c r="F1290" s="5" t="s">
        <v>2743</v>
      </c>
      <c r="G1290" s="5" t="s">
        <v>3071</v>
      </c>
      <c r="H1290">
        <v>29058</v>
      </c>
      <c r="I1290">
        <v>238</v>
      </c>
      <c r="J1290" s="5" t="s">
        <v>19</v>
      </c>
      <c r="K1290" s="5" t="s">
        <v>20</v>
      </c>
      <c r="L1290">
        <v>9000000</v>
      </c>
      <c r="M1290">
        <v>2002</v>
      </c>
      <c r="N1290">
        <v>7</v>
      </c>
      <c r="O1290">
        <f>'CLEAN DATA'!$D1290-'CLEAN DATA'!$L1290</f>
        <v>-4318497</v>
      </c>
    </row>
    <row r="1291" spans="1:15" ht="14.25" hidden="1" customHeight="1">
      <c r="A1291" s="5" t="s">
        <v>1427</v>
      </c>
      <c r="B1291">
        <v>222</v>
      </c>
      <c r="C1291">
        <v>119</v>
      </c>
      <c r="D1291">
        <v>4440055</v>
      </c>
      <c r="E1291" s="5" t="s">
        <v>474</v>
      </c>
      <c r="F1291" s="5" t="s">
        <v>2396</v>
      </c>
      <c r="G1291" s="5" t="s">
        <v>3072</v>
      </c>
      <c r="H1291">
        <v>21360</v>
      </c>
      <c r="I1291">
        <v>110</v>
      </c>
      <c r="J1291" s="5" t="s">
        <v>19</v>
      </c>
      <c r="K1291" s="5" t="s">
        <v>155</v>
      </c>
      <c r="L1291">
        <v>8500000</v>
      </c>
      <c r="M1291">
        <v>2009</v>
      </c>
      <c r="N1291">
        <v>7</v>
      </c>
      <c r="O1291">
        <f>'CLEAN DATA'!$D1291-'CLEAN DATA'!$L1291</f>
        <v>-4059945</v>
      </c>
    </row>
    <row r="1292" spans="1:15" ht="14.25" customHeight="1">
      <c r="A1292" s="5" t="s">
        <v>2929</v>
      </c>
      <c r="B1292">
        <v>358</v>
      </c>
      <c r="C1292">
        <v>128</v>
      </c>
      <c r="D1292">
        <v>50815288</v>
      </c>
      <c r="E1292" s="5" t="s">
        <v>169</v>
      </c>
      <c r="F1292" s="5" t="s">
        <v>403</v>
      </c>
      <c r="G1292" s="5" t="s">
        <v>2930</v>
      </c>
      <c r="H1292">
        <v>109191</v>
      </c>
      <c r="I1292">
        <v>625</v>
      </c>
      <c r="J1292" s="5" t="s">
        <v>19</v>
      </c>
      <c r="K1292" s="5" t="s">
        <v>20</v>
      </c>
      <c r="L1292">
        <v>50000000</v>
      </c>
      <c r="M1292">
        <v>2005</v>
      </c>
      <c r="N1292">
        <v>7</v>
      </c>
      <c r="O1292">
        <f>'CLEAN DATA'!$D1292-'CLEAN DATA'!$L1292</f>
        <v>815288</v>
      </c>
    </row>
    <row r="1293" spans="1:15" ht="14.25" hidden="1" customHeight="1">
      <c r="A1293" s="5" t="s">
        <v>948</v>
      </c>
      <c r="B1293">
        <v>253</v>
      </c>
      <c r="C1293">
        <v>118</v>
      </c>
      <c r="D1293">
        <v>1330827</v>
      </c>
      <c r="E1293" s="5" t="s">
        <v>758</v>
      </c>
      <c r="F1293" s="5" t="s">
        <v>68</v>
      </c>
      <c r="G1293" s="5" t="s">
        <v>3073</v>
      </c>
      <c r="H1293">
        <v>9866</v>
      </c>
      <c r="I1293">
        <v>73</v>
      </c>
      <c r="J1293" s="5" t="s">
        <v>19</v>
      </c>
      <c r="K1293" s="5" t="s">
        <v>140</v>
      </c>
      <c r="L1293">
        <v>7000000</v>
      </c>
      <c r="M1293">
        <v>2016</v>
      </c>
      <c r="N1293">
        <v>7</v>
      </c>
      <c r="O1293">
        <f>'CLEAN DATA'!$D1293-'CLEAN DATA'!$L1293</f>
        <v>-5669173</v>
      </c>
    </row>
    <row r="1294" spans="1:15" ht="14.25" hidden="1" customHeight="1">
      <c r="A1294" s="5" t="s">
        <v>3074</v>
      </c>
      <c r="B1294">
        <v>79</v>
      </c>
      <c r="C1294">
        <v>95</v>
      </c>
      <c r="D1294">
        <v>34099640</v>
      </c>
      <c r="E1294" s="5" t="s">
        <v>2989</v>
      </c>
      <c r="F1294" s="5" t="s">
        <v>3075</v>
      </c>
      <c r="G1294" s="5" t="s">
        <v>3076</v>
      </c>
      <c r="H1294">
        <v>16651</v>
      </c>
      <c r="I1294">
        <v>149</v>
      </c>
      <c r="J1294" s="5" t="s">
        <v>19</v>
      </c>
      <c r="K1294" s="5" t="s">
        <v>20</v>
      </c>
      <c r="L1294">
        <v>5000000</v>
      </c>
      <c r="M1294">
        <v>2000</v>
      </c>
      <c r="N1294">
        <v>7</v>
      </c>
      <c r="O1294">
        <f>'CLEAN DATA'!$D1294-'CLEAN DATA'!$L1294</f>
        <v>29099640</v>
      </c>
    </row>
    <row r="1295" spans="1:15" ht="14.25" customHeight="1">
      <c r="A1295" s="5" t="s">
        <v>446</v>
      </c>
      <c r="B1295">
        <v>341</v>
      </c>
      <c r="C1295">
        <v>106</v>
      </c>
      <c r="D1295">
        <v>9190525</v>
      </c>
      <c r="E1295" s="5" t="s">
        <v>58</v>
      </c>
      <c r="F1295" s="5" t="s">
        <v>3077</v>
      </c>
      <c r="G1295" s="5" t="s">
        <v>3078</v>
      </c>
      <c r="H1295">
        <v>102125</v>
      </c>
      <c r="I1295">
        <v>324</v>
      </c>
      <c r="J1295" s="5" t="s">
        <v>19</v>
      </c>
      <c r="K1295" s="5" t="s">
        <v>20</v>
      </c>
      <c r="L1295">
        <v>7000000</v>
      </c>
      <c r="M1295">
        <v>2009</v>
      </c>
      <c r="N1295">
        <v>7</v>
      </c>
      <c r="O1295">
        <f>'CLEAN DATA'!$D1295-'CLEAN DATA'!$L1295</f>
        <v>2190525</v>
      </c>
    </row>
    <row r="1296" spans="1:15" ht="14.25" hidden="1" customHeight="1">
      <c r="A1296" s="5" t="s">
        <v>3079</v>
      </c>
      <c r="B1296">
        <v>16</v>
      </c>
      <c r="C1296">
        <v>107</v>
      </c>
      <c r="D1296">
        <v>700000</v>
      </c>
      <c r="E1296" s="5" t="s">
        <v>3080</v>
      </c>
      <c r="F1296" s="5" t="s">
        <v>3081</v>
      </c>
      <c r="G1296" s="5" t="s">
        <v>3082</v>
      </c>
      <c r="H1296">
        <v>24438</v>
      </c>
      <c r="I1296">
        <v>78</v>
      </c>
      <c r="J1296" s="5" t="s">
        <v>192</v>
      </c>
      <c r="K1296" s="5" t="s">
        <v>140</v>
      </c>
      <c r="L1296">
        <v>50000000</v>
      </c>
      <c r="M1296">
        <v>1993</v>
      </c>
      <c r="N1296">
        <v>7</v>
      </c>
      <c r="O1296">
        <f>'CLEAN DATA'!$D1296-'CLEAN DATA'!$L1296</f>
        <v>-49300000</v>
      </c>
    </row>
    <row r="1297" spans="1:15" ht="14.25" hidden="1" customHeight="1">
      <c r="A1297" s="5" t="s">
        <v>3083</v>
      </c>
      <c r="B1297">
        <v>74</v>
      </c>
      <c r="C1297">
        <v>108</v>
      </c>
      <c r="D1297">
        <v>49526</v>
      </c>
      <c r="E1297" s="5" t="s">
        <v>58</v>
      </c>
      <c r="F1297" s="5" t="s">
        <v>2223</v>
      </c>
      <c r="G1297" s="5" t="s">
        <v>3084</v>
      </c>
      <c r="H1297">
        <v>16299</v>
      </c>
      <c r="I1297">
        <v>129</v>
      </c>
      <c r="J1297" s="5" t="s">
        <v>19</v>
      </c>
      <c r="K1297" s="5" t="s">
        <v>20</v>
      </c>
      <c r="L1297">
        <v>6800000</v>
      </c>
      <c r="M1297">
        <v>2005</v>
      </c>
      <c r="N1297">
        <v>7</v>
      </c>
      <c r="O1297">
        <f>'CLEAN DATA'!$D1297-'CLEAN DATA'!$L1297</f>
        <v>-6750474</v>
      </c>
    </row>
    <row r="1298" spans="1:15" ht="14.25" hidden="1" customHeight="1">
      <c r="A1298" s="5" t="s">
        <v>3085</v>
      </c>
      <c r="B1298">
        <v>115</v>
      </c>
      <c r="C1298">
        <v>122</v>
      </c>
      <c r="D1298">
        <v>8596914</v>
      </c>
      <c r="E1298" s="5" t="s">
        <v>326</v>
      </c>
      <c r="F1298" s="5" t="s">
        <v>3026</v>
      </c>
      <c r="G1298" s="5" t="s">
        <v>3086</v>
      </c>
      <c r="H1298">
        <v>23023</v>
      </c>
      <c r="I1298">
        <v>148</v>
      </c>
      <c r="J1298" s="5" t="s">
        <v>19</v>
      </c>
      <c r="K1298" s="5" t="s">
        <v>20</v>
      </c>
      <c r="L1298">
        <v>6000000</v>
      </c>
      <c r="M1298">
        <v>2000</v>
      </c>
      <c r="N1298">
        <v>7</v>
      </c>
      <c r="O1298">
        <f>'CLEAN DATA'!$D1298-'CLEAN DATA'!$L1298</f>
        <v>2596914</v>
      </c>
    </row>
    <row r="1299" spans="1:15" ht="14.25" customHeight="1">
      <c r="A1299" s="5" t="s">
        <v>1172</v>
      </c>
      <c r="B1299">
        <v>147</v>
      </c>
      <c r="C1299">
        <v>99</v>
      </c>
      <c r="D1299">
        <v>2077046</v>
      </c>
      <c r="E1299" s="5" t="s">
        <v>603</v>
      </c>
      <c r="F1299" s="5" t="s">
        <v>3087</v>
      </c>
      <c r="G1299" s="5" t="s">
        <v>3088</v>
      </c>
      <c r="H1299">
        <v>27266</v>
      </c>
      <c r="I1299">
        <v>75</v>
      </c>
      <c r="J1299" s="5" t="s">
        <v>19</v>
      </c>
      <c r="K1299" s="5" t="s">
        <v>20</v>
      </c>
      <c r="L1299">
        <v>6000000</v>
      </c>
      <c r="M1299">
        <v>2008</v>
      </c>
      <c r="N1299">
        <v>7</v>
      </c>
      <c r="O1299">
        <f>'CLEAN DATA'!$D1299-'CLEAN DATA'!$L1299</f>
        <v>-3922954</v>
      </c>
    </row>
    <row r="1300" spans="1:15" ht="14.25" hidden="1" customHeight="1">
      <c r="A1300" s="5" t="s">
        <v>3089</v>
      </c>
      <c r="B1300">
        <v>59</v>
      </c>
      <c r="C1300">
        <v>150</v>
      </c>
      <c r="D1300">
        <v>6157157</v>
      </c>
      <c r="E1300" s="5" t="s">
        <v>58</v>
      </c>
      <c r="F1300" s="5" t="s">
        <v>3090</v>
      </c>
      <c r="G1300" s="5" t="s">
        <v>3091</v>
      </c>
      <c r="H1300">
        <v>21416</v>
      </c>
      <c r="I1300">
        <v>198</v>
      </c>
      <c r="J1300" s="5" t="s">
        <v>19</v>
      </c>
      <c r="K1300" s="5" t="s">
        <v>20</v>
      </c>
      <c r="L1300">
        <v>5000000</v>
      </c>
      <c r="M1300">
        <v>1989</v>
      </c>
      <c r="N1300">
        <v>7</v>
      </c>
      <c r="O1300">
        <f>'CLEAN DATA'!$D1300-'CLEAN DATA'!$L1300</f>
        <v>1157157</v>
      </c>
    </row>
    <row r="1301" spans="1:15" ht="14.25" hidden="1" customHeight="1">
      <c r="A1301" s="5" t="s">
        <v>3092</v>
      </c>
      <c r="B1301">
        <v>81</v>
      </c>
      <c r="C1301">
        <v>116</v>
      </c>
      <c r="D1301">
        <v>1980338</v>
      </c>
      <c r="E1301" s="5" t="s">
        <v>3093</v>
      </c>
      <c r="F1301" s="5" t="s">
        <v>3094</v>
      </c>
      <c r="G1301" s="5" t="s">
        <v>3095</v>
      </c>
      <c r="H1301">
        <v>12366</v>
      </c>
      <c r="I1301">
        <v>151</v>
      </c>
      <c r="J1301" s="5" t="s">
        <v>19</v>
      </c>
      <c r="K1301" s="5" t="s">
        <v>20</v>
      </c>
      <c r="L1301">
        <v>5000000</v>
      </c>
      <c r="M1301">
        <v>1998</v>
      </c>
      <c r="N1301">
        <v>7</v>
      </c>
      <c r="O1301">
        <f>'CLEAN DATA'!$D1301-'CLEAN DATA'!$L1301</f>
        <v>-3019662</v>
      </c>
    </row>
    <row r="1302" spans="1:15" ht="14.25" customHeight="1">
      <c r="A1302" s="5" t="s">
        <v>2533</v>
      </c>
      <c r="B1302">
        <v>163</v>
      </c>
      <c r="C1302">
        <v>112</v>
      </c>
      <c r="D1302">
        <v>2445646</v>
      </c>
      <c r="E1302" s="5" t="s">
        <v>3096</v>
      </c>
      <c r="F1302" s="5" t="s">
        <v>1331</v>
      </c>
      <c r="G1302" s="5" t="s">
        <v>3097</v>
      </c>
      <c r="H1302">
        <v>32382</v>
      </c>
      <c r="I1302">
        <v>99</v>
      </c>
      <c r="J1302" s="5" t="s">
        <v>19</v>
      </c>
      <c r="K1302" s="5" t="s">
        <v>20</v>
      </c>
      <c r="L1302">
        <v>5000000</v>
      </c>
      <c r="M1302">
        <v>2014</v>
      </c>
      <c r="N1302">
        <v>7</v>
      </c>
      <c r="O1302">
        <f>'CLEAN DATA'!$D1302-'CLEAN DATA'!$L1302</f>
        <v>-2554354</v>
      </c>
    </row>
    <row r="1303" spans="1:15" ht="14.25" customHeight="1">
      <c r="A1303" s="5" t="s">
        <v>983</v>
      </c>
      <c r="B1303">
        <v>248</v>
      </c>
      <c r="C1303">
        <v>91</v>
      </c>
      <c r="D1303">
        <v>2221809</v>
      </c>
      <c r="E1303" s="5" t="s">
        <v>54</v>
      </c>
      <c r="F1303" s="5" t="s">
        <v>1359</v>
      </c>
      <c r="G1303" s="5" t="s">
        <v>3098</v>
      </c>
      <c r="H1303">
        <v>40618</v>
      </c>
      <c r="I1303">
        <v>144</v>
      </c>
      <c r="J1303" s="5" t="s">
        <v>19</v>
      </c>
      <c r="K1303" s="5" t="s">
        <v>20</v>
      </c>
      <c r="L1303">
        <v>5000000</v>
      </c>
      <c r="M1303">
        <v>2010</v>
      </c>
      <c r="N1303">
        <v>7</v>
      </c>
      <c r="O1303">
        <f>'CLEAN DATA'!$D1303-'CLEAN DATA'!$L1303</f>
        <v>-2778191</v>
      </c>
    </row>
    <row r="1304" spans="1:15" ht="14.25" customHeight="1">
      <c r="A1304" s="5" t="s">
        <v>1812</v>
      </c>
      <c r="B1304">
        <v>157</v>
      </c>
      <c r="C1304">
        <v>101</v>
      </c>
      <c r="D1304">
        <v>8243880</v>
      </c>
      <c r="E1304" s="5" t="s">
        <v>3099</v>
      </c>
      <c r="F1304" s="5" t="s">
        <v>3100</v>
      </c>
      <c r="G1304" s="5" t="s">
        <v>3101</v>
      </c>
      <c r="H1304">
        <v>28714</v>
      </c>
      <c r="I1304">
        <v>215</v>
      </c>
      <c r="J1304" s="5" t="s">
        <v>19</v>
      </c>
      <c r="K1304" s="5" t="s">
        <v>20</v>
      </c>
      <c r="L1304">
        <v>3200000</v>
      </c>
      <c r="M1304">
        <v>2003</v>
      </c>
      <c r="N1304">
        <v>7</v>
      </c>
      <c r="O1304">
        <f>'CLEAN DATA'!$D1304-'CLEAN DATA'!$L1304</f>
        <v>5043880</v>
      </c>
    </row>
    <row r="1305" spans="1:15" ht="14.25" hidden="1" customHeight="1">
      <c r="A1305" s="5" t="s">
        <v>3102</v>
      </c>
      <c r="B1305">
        <v>41</v>
      </c>
      <c r="C1305">
        <v>99</v>
      </c>
      <c r="D1305">
        <v>562059</v>
      </c>
      <c r="E1305" s="5" t="s">
        <v>169</v>
      </c>
      <c r="F1305" s="5" t="s">
        <v>3103</v>
      </c>
      <c r="G1305" s="5" t="s">
        <v>3104</v>
      </c>
      <c r="H1305">
        <v>8535</v>
      </c>
      <c r="I1305">
        <v>113</v>
      </c>
      <c r="J1305" s="5" t="s">
        <v>19</v>
      </c>
      <c r="K1305" s="5" t="s">
        <v>20</v>
      </c>
      <c r="L1305">
        <v>4000000</v>
      </c>
      <c r="M1305">
        <v>2002</v>
      </c>
      <c r="N1305">
        <v>7</v>
      </c>
      <c r="O1305">
        <f>'CLEAN DATA'!$D1305-'CLEAN DATA'!$L1305</f>
        <v>-3437941</v>
      </c>
    </row>
    <row r="1306" spans="1:15" ht="14.25" customHeight="1">
      <c r="A1306" s="5" t="s">
        <v>3105</v>
      </c>
      <c r="B1306">
        <v>109</v>
      </c>
      <c r="C1306">
        <v>106</v>
      </c>
      <c r="D1306">
        <v>58214</v>
      </c>
      <c r="E1306" s="5" t="s">
        <v>126</v>
      </c>
      <c r="F1306" s="5" t="s">
        <v>3106</v>
      </c>
      <c r="G1306" s="5" t="s">
        <v>3107</v>
      </c>
      <c r="H1306">
        <v>34224</v>
      </c>
      <c r="I1306">
        <v>137</v>
      </c>
      <c r="J1306" s="5" t="s">
        <v>19</v>
      </c>
      <c r="K1306" s="5" t="s">
        <v>20</v>
      </c>
      <c r="L1306">
        <v>9500000</v>
      </c>
      <c r="M1306">
        <v>2010</v>
      </c>
      <c r="N1306">
        <v>7</v>
      </c>
      <c r="O1306">
        <f>'CLEAN DATA'!$D1306-'CLEAN DATA'!$L1306</f>
        <v>-9441786</v>
      </c>
    </row>
    <row r="1307" spans="1:15" ht="14.25" hidden="1" customHeight="1">
      <c r="A1307" s="5" t="s">
        <v>3108</v>
      </c>
      <c r="B1307">
        <v>21</v>
      </c>
      <c r="C1307">
        <v>107</v>
      </c>
      <c r="D1307">
        <v>8000000</v>
      </c>
      <c r="E1307" s="5" t="s">
        <v>3109</v>
      </c>
      <c r="F1307" s="5" t="s">
        <v>3110</v>
      </c>
      <c r="G1307" s="5" t="s">
        <v>3111</v>
      </c>
      <c r="H1307">
        <v>3167</v>
      </c>
      <c r="I1307">
        <v>90</v>
      </c>
      <c r="J1307" s="5" t="s">
        <v>19</v>
      </c>
      <c r="K1307" s="5" t="s">
        <v>20</v>
      </c>
      <c r="L1307">
        <v>3768785</v>
      </c>
      <c r="M1307">
        <v>1950</v>
      </c>
      <c r="N1307">
        <v>7</v>
      </c>
      <c r="O1307">
        <f>'CLEAN DATA'!$D1307-'CLEAN DATA'!$L1307</f>
        <v>4231215</v>
      </c>
    </row>
    <row r="1308" spans="1:15" ht="14.25" customHeight="1">
      <c r="A1308" s="5" t="s">
        <v>3112</v>
      </c>
      <c r="B1308">
        <v>337</v>
      </c>
      <c r="C1308">
        <v>103</v>
      </c>
      <c r="D1308">
        <v>252652</v>
      </c>
      <c r="E1308" s="5" t="s">
        <v>3113</v>
      </c>
      <c r="F1308" s="5" t="s">
        <v>3114</v>
      </c>
      <c r="G1308" s="5" t="s">
        <v>3115</v>
      </c>
      <c r="H1308">
        <v>54104</v>
      </c>
      <c r="I1308">
        <v>199</v>
      </c>
      <c r="J1308" s="5" t="s">
        <v>1439</v>
      </c>
      <c r="K1308" s="5" t="s">
        <v>1440</v>
      </c>
      <c r="L1308">
        <v>19900000</v>
      </c>
      <c r="M1308">
        <v>2010</v>
      </c>
      <c r="N1308">
        <v>7</v>
      </c>
      <c r="O1308">
        <f>'CLEAN DATA'!$D1308-'CLEAN DATA'!$L1308</f>
        <v>-19647348</v>
      </c>
    </row>
    <row r="1309" spans="1:15" ht="14.25" hidden="1" customHeight="1">
      <c r="A1309" s="5" t="s">
        <v>303</v>
      </c>
      <c r="B1309">
        <v>6</v>
      </c>
      <c r="C1309">
        <v>100</v>
      </c>
      <c r="D1309">
        <v>29233</v>
      </c>
      <c r="E1309" s="5" t="s">
        <v>588</v>
      </c>
      <c r="F1309" s="5" t="s">
        <v>3116</v>
      </c>
      <c r="G1309" s="5" t="s">
        <v>3117</v>
      </c>
      <c r="H1309">
        <v>75</v>
      </c>
      <c r="I1309">
        <v>2</v>
      </c>
      <c r="J1309" s="5" t="s">
        <v>19</v>
      </c>
      <c r="K1309" s="5" t="s">
        <v>20</v>
      </c>
      <c r="L1309">
        <v>3500000</v>
      </c>
      <c r="M1309">
        <v>2015</v>
      </c>
      <c r="N1309">
        <v>7</v>
      </c>
      <c r="O1309">
        <f>'CLEAN DATA'!$D1309-'CLEAN DATA'!$L1309</f>
        <v>-3470767</v>
      </c>
    </row>
    <row r="1310" spans="1:15" ht="14.25" hidden="1" customHeight="1">
      <c r="A1310" s="5" t="s">
        <v>3118</v>
      </c>
      <c r="B1310">
        <v>75</v>
      </c>
      <c r="C1310">
        <v>90</v>
      </c>
      <c r="D1310">
        <v>5844929</v>
      </c>
      <c r="E1310" s="5" t="s">
        <v>58</v>
      </c>
      <c r="F1310" s="5" t="s">
        <v>3119</v>
      </c>
      <c r="G1310" s="5" t="s">
        <v>3120</v>
      </c>
      <c r="H1310">
        <v>6000</v>
      </c>
      <c r="I1310">
        <v>109</v>
      </c>
      <c r="J1310" s="5" t="s">
        <v>19</v>
      </c>
      <c r="K1310" s="5" t="s">
        <v>20</v>
      </c>
      <c r="L1310">
        <v>3000000</v>
      </c>
      <c r="M1310">
        <v>2002</v>
      </c>
      <c r="N1310">
        <v>7</v>
      </c>
      <c r="O1310">
        <f>'CLEAN DATA'!$D1310-'CLEAN DATA'!$L1310</f>
        <v>2844929</v>
      </c>
    </row>
    <row r="1311" spans="1:15" ht="14.25" customHeight="1">
      <c r="A1311" s="5" t="s">
        <v>937</v>
      </c>
      <c r="B1311">
        <v>343</v>
      </c>
      <c r="C1311">
        <v>105</v>
      </c>
      <c r="D1311">
        <v>201148159</v>
      </c>
      <c r="E1311" s="5" t="s">
        <v>2891</v>
      </c>
      <c r="F1311" s="5" t="s">
        <v>2892</v>
      </c>
      <c r="G1311" s="5" t="s">
        <v>2893</v>
      </c>
      <c r="H1311">
        <v>103749</v>
      </c>
      <c r="I1311">
        <v>323</v>
      </c>
      <c r="J1311" s="5" t="s">
        <v>19</v>
      </c>
      <c r="K1311" s="5" t="s">
        <v>20</v>
      </c>
      <c r="L1311">
        <v>95000000</v>
      </c>
      <c r="M1311">
        <v>2015</v>
      </c>
      <c r="N1311">
        <v>7</v>
      </c>
      <c r="O1311">
        <f>'CLEAN DATA'!$D1311-'CLEAN DATA'!$L1311</f>
        <v>106148159</v>
      </c>
    </row>
    <row r="1312" spans="1:15" ht="14.25" hidden="1" customHeight="1">
      <c r="A1312" s="5" t="s">
        <v>3121</v>
      </c>
      <c r="B1312">
        <v>74</v>
      </c>
      <c r="C1312">
        <v>107</v>
      </c>
      <c r="D1312">
        <v>1282084</v>
      </c>
      <c r="E1312" s="5" t="s">
        <v>54</v>
      </c>
      <c r="F1312" s="5" t="s">
        <v>456</v>
      </c>
      <c r="G1312" s="5" t="s">
        <v>3122</v>
      </c>
      <c r="H1312">
        <v>6221</v>
      </c>
      <c r="I1312">
        <v>87</v>
      </c>
      <c r="J1312" s="5" t="s">
        <v>19</v>
      </c>
      <c r="K1312" s="5" t="s">
        <v>20</v>
      </c>
      <c r="L1312">
        <v>2500000</v>
      </c>
      <c r="M1312">
        <v>1999</v>
      </c>
      <c r="N1312">
        <v>7</v>
      </c>
      <c r="O1312">
        <f>'CLEAN DATA'!$D1312-'CLEAN DATA'!$L1312</f>
        <v>-1217916</v>
      </c>
    </row>
    <row r="1313" spans="1:15" ht="14.25" hidden="1" customHeight="1">
      <c r="A1313" s="5" t="s">
        <v>3123</v>
      </c>
      <c r="B1313">
        <v>34</v>
      </c>
      <c r="C1313">
        <v>129</v>
      </c>
      <c r="D1313">
        <v>34522221</v>
      </c>
      <c r="E1313" s="5" t="s">
        <v>54</v>
      </c>
      <c r="F1313" s="5" t="s">
        <v>3124</v>
      </c>
      <c r="G1313" s="5" t="s">
        <v>3125</v>
      </c>
      <c r="H1313">
        <v>15401</v>
      </c>
      <c r="I1313">
        <v>175</v>
      </c>
      <c r="J1313" s="5" t="s">
        <v>19</v>
      </c>
      <c r="K1313" s="5" t="s">
        <v>20</v>
      </c>
      <c r="L1313">
        <v>2000000</v>
      </c>
      <c r="M1313">
        <v>2011</v>
      </c>
      <c r="N1313">
        <v>7</v>
      </c>
      <c r="O1313">
        <f>'CLEAN DATA'!$D1313-'CLEAN DATA'!$L1313</f>
        <v>32522221</v>
      </c>
    </row>
    <row r="1314" spans="1:15" ht="14.25" customHeight="1">
      <c r="A1314" s="5" t="s">
        <v>1131</v>
      </c>
      <c r="B1314">
        <v>118</v>
      </c>
      <c r="C1314">
        <v>116</v>
      </c>
      <c r="D1314">
        <v>3335839</v>
      </c>
      <c r="E1314" s="5" t="s">
        <v>25</v>
      </c>
      <c r="F1314" s="5" t="s">
        <v>166</v>
      </c>
      <c r="G1314" s="5" t="s">
        <v>3126</v>
      </c>
      <c r="H1314">
        <v>54657</v>
      </c>
      <c r="I1314">
        <v>222</v>
      </c>
      <c r="J1314" s="5" t="s">
        <v>19</v>
      </c>
      <c r="K1314" s="5" t="s">
        <v>20</v>
      </c>
      <c r="L1314">
        <v>2000000</v>
      </c>
      <c r="M1314">
        <v>2005</v>
      </c>
      <c r="N1314">
        <v>7</v>
      </c>
      <c r="O1314">
        <f>'CLEAN DATA'!$D1314-'CLEAN DATA'!$L1314</f>
        <v>1335839</v>
      </c>
    </row>
    <row r="1315" spans="1:15" ht="14.25" hidden="1" customHeight="1">
      <c r="A1315" s="5" t="s">
        <v>3127</v>
      </c>
      <c r="B1315">
        <v>46</v>
      </c>
      <c r="C1315">
        <v>96</v>
      </c>
      <c r="D1315">
        <v>371081</v>
      </c>
      <c r="E1315" s="5" t="s">
        <v>58</v>
      </c>
      <c r="F1315" s="5" t="s">
        <v>288</v>
      </c>
      <c r="G1315" s="5" t="s">
        <v>3128</v>
      </c>
      <c r="H1315">
        <v>7479</v>
      </c>
      <c r="I1315">
        <v>86</v>
      </c>
      <c r="J1315" s="5" t="s">
        <v>19</v>
      </c>
      <c r="K1315" s="5" t="s">
        <v>20</v>
      </c>
      <c r="L1315">
        <v>6000000</v>
      </c>
      <c r="M1315">
        <v>2004</v>
      </c>
      <c r="N1315">
        <v>7</v>
      </c>
      <c r="O1315">
        <f>'CLEAN DATA'!$D1315-'CLEAN DATA'!$L1315</f>
        <v>-5628919</v>
      </c>
    </row>
    <row r="1316" spans="1:15" ht="14.25" customHeight="1">
      <c r="A1316" s="5" t="s">
        <v>3129</v>
      </c>
      <c r="B1316">
        <v>363</v>
      </c>
      <c r="C1316">
        <v>95</v>
      </c>
      <c r="D1316">
        <v>1028658</v>
      </c>
      <c r="E1316" s="5" t="s">
        <v>223</v>
      </c>
      <c r="F1316" s="5" t="s">
        <v>423</v>
      </c>
      <c r="G1316" s="5" t="s">
        <v>3130</v>
      </c>
      <c r="H1316">
        <v>118684</v>
      </c>
      <c r="I1316">
        <v>447</v>
      </c>
      <c r="J1316" s="5" t="s">
        <v>19</v>
      </c>
      <c r="K1316" s="5" t="s">
        <v>357</v>
      </c>
      <c r="L1316">
        <v>3000000</v>
      </c>
      <c r="M1316">
        <v>2010</v>
      </c>
      <c r="N1316">
        <v>7</v>
      </c>
      <c r="O1316">
        <f>'CLEAN DATA'!$D1316-'CLEAN DATA'!$L1316</f>
        <v>-1971342</v>
      </c>
    </row>
    <row r="1317" spans="1:15" ht="14.25" customHeight="1">
      <c r="A1317" s="5" t="s">
        <v>3131</v>
      </c>
      <c r="B1317">
        <v>71</v>
      </c>
      <c r="C1317">
        <v>91</v>
      </c>
      <c r="D1317">
        <v>7417210</v>
      </c>
      <c r="E1317" s="5" t="s">
        <v>54</v>
      </c>
      <c r="F1317" s="5" t="s">
        <v>434</v>
      </c>
      <c r="G1317" s="5" t="s">
        <v>3132</v>
      </c>
      <c r="H1317">
        <v>59041</v>
      </c>
      <c r="I1317">
        <v>408</v>
      </c>
      <c r="J1317" s="5" t="s">
        <v>19</v>
      </c>
      <c r="K1317" s="5" t="s">
        <v>20</v>
      </c>
      <c r="L1317">
        <v>1500000</v>
      </c>
      <c r="M1317">
        <v>1995</v>
      </c>
      <c r="N1317">
        <v>7</v>
      </c>
      <c r="O1317">
        <f>'CLEAN DATA'!$D1317-'CLEAN DATA'!$L1317</f>
        <v>5917210</v>
      </c>
    </row>
    <row r="1318" spans="1:15" ht="14.25" customHeight="1">
      <c r="A1318" s="5" t="s">
        <v>1718</v>
      </c>
      <c r="B1318">
        <v>387</v>
      </c>
      <c r="C1318">
        <v>130</v>
      </c>
      <c r="D1318">
        <v>80033643</v>
      </c>
      <c r="E1318" s="5" t="s">
        <v>2919</v>
      </c>
      <c r="F1318" s="5" t="s">
        <v>591</v>
      </c>
      <c r="G1318" s="5" t="s">
        <v>2920</v>
      </c>
      <c r="H1318">
        <v>226583</v>
      </c>
      <c r="I1318">
        <v>448</v>
      </c>
      <c r="J1318" s="5" t="s">
        <v>19</v>
      </c>
      <c r="K1318" s="5" t="s">
        <v>20</v>
      </c>
      <c r="L1318">
        <v>60000000</v>
      </c>
      <c r="M1318">
        <v>2012</v>
      </c>
      <c r="N1318">
        <v>7</v>
      </c>
      <c r="O1318">
        <f>'CLEAN DATA'!$D1318-'CLEAN DATA'!$L1318</f>
        <v>20033643</v>
      </c>
    </row>
    <row r="1319" spans="1:15" ht="14.25" hidden="1" customHeight="1">
      <c r="A1319" s="5" t="s">
        <v>3133</v>
      </c>
      <c r="B1319">
        <v>50</v>
      </c>
      <c r="C1319">
        <v>89</v>
      </c>
      <c r="D1319">
        <v>11278</v>
      </c>
      <c r="E1319" s="5" t="s">
        <v>58</v>
      </c>
      <c r="F1319" s="5" t="s">
        <v>3134</v>
      </c>
      <c r="G1319" s="5" t="s">
        <v>3135</v>
      </c>
      <c r="H1319">
        <v>1229</v>
      </c>
      <c r="I1319">
        <v>2</v>
      </c>
      <c r="J1319" s="5" t="s">
        <v>356</v>
      </c>
      <c r="K1319" s="5" t="s">
        <v>514</v>
      </c>
      <c r="L1319">
        <v>1300000</v>
      </c>
      <c r="M1319">
        <v>2013</v>
      </c>
      <c r="N1319">
        <v>7</v>
      </c>
      <c r="O1319">
        <f>'CLEAN DATA'!$D1319-'CLEAN DATA'!$L1319</f>
        <v>-1288722</v>
      </c>
    </row>
    <row r="1320" spans="1:15" ht="14.25" hidden="1" customHeight="1">
      <c r="A1320" s="5" t="s">
        <v>3136</v>
      </c>
      <c r="B1320">
        <v>58</v>
      </c>
      <c r="C1320">
        <v>73</v>
      </c>
      <c r="D1320">
        <v>39659</v>
      </c>
      <c r="E1320" s="5" t="s">
        <v>3137</v>
      </c>
      <c r="F1320" s="5" t="s">
        <v>3138</v>
      </c>
      <c r="G1320" s="5" t="s">
        <v>3139</v>
      </c>
      <c r="H1320">
        <v>1555</v>
      </c>
      <c r="I1320">
        <v>32</v>
      </c>
      <c r="J1320" s="5" t="s">
        <v>19</v>
      </c>
      <c r="K1320" s="5" t="s">
        <v>365</v>
      </c>
      <c r="L1320">
        <v>1600000</v>
      </c>
      <c r="M1320">
        <v>2002</v>
      </c>
      <c r="N1320">
        <v>7</v>
      </c>
      <c r="O1320">
        <f>'CLEAN DATA'!$D1320-'CLEAN DATA'!$L1320</f>
        <v>-1560341</v>
      </c>
    </row>
    <row r="1321" spans="1:15" ht="14.25" customHeight="1">
      <c r="A1321" s="5" t="s">
        <v>3140</v>
      </c>
      <c r="B1321">
        <v>203</v>
      </c>
      <c r="C1321">
        <v>86</v>
      </c>
      <c r="D1321">
        <v>14564027</v>
      </c>
      <c r="E1321" s="5" t="s">
        <v>1771</v>
      </c>
      <c r="F1321" s="5" t="s">
        <v>3141</v>
      </c>
      <c r="G1321" s="5" t="s">
        <v>3142</v>
      </c>
      <c r="H1321">
        <v>76407</v>
      </c>
      <c r="I1321">
        <v>335</v>
      </c>
      <c r="J1321" s="5" t="s">
        <v>19</v>
      </c>
      <c r="K1321" s="5" t="s">
        <v>155</v>
      </c>
      <c r="L1321">
        <v>1000000</v>
      </c>
      <c r="M1321">
        <v>1987</v>
      </c>
      <c r="N1321">
        <v>7</v>
      </c>
      <c r="O1321">
        <f>'CLEAN DATA'!$D1321-'CLEAN DATA'!$L1321</f>
        <v>13564027</v>
      </c>
    </row>
    <row r="1322" spans="1:15" ht="14.25" hidden="1" customHeight="1">
      <c r="A1322" s="5" t="s">
        <v>3143</v>
      </c>
      <c r="B1322">
        <v>51</v>
      </c>
      <c r="C1322">
        <v>94</v>
      </c>
      <c r="D1322">
        <v>1744858</v>
      </c>
      <c r="E1322" s="5" t="s">
        <v>1884</v>
      </c>
      <c r="F1322" s="5" t="s">
        <v>3144</v>
      </c>
      <c r="G1322" s="5" t="s">
        <v>3145</v>
      </c>
      <c r="H1322">
        <v>6084</v>
      </c>
      <c r="I1322">
        <v>120</v>
      </c>
      <c r="J1322" s="5" t="s">
        <v>19</v>
      </c>
      <c r="K1322" s="5" t="s">
        <v>20</v>
      </c>
      <c r="L1322">
        <v>1000000</v>
      </c>
      <c r="M1322">
        <v>2000</v>
      </c>
      <c r="N1322">
        <v>7</v>
      </c>
      <c r="O1322">
        <f>'CLEAN DATA'!$D1322-'CLEAN DATA'!$L1322</f>
        <v>744858</v>
      </c>
    </row>
    <row r="1323" spans="1:15" ht="14.25" hidden="1" customHeight="1">
      <c r="A1323" s="5" t="s">
        <v>3146</v>
      </c>
      <c r="B1323">
        <v>28</v>
      </c>
      <c r="C1323">
        <v>97</v>
      </c>
      <c r="D1323">
        <v>464655</v>
      </c>
      <c r="E1323" s="5" t="s">
        <v>58</v>
      </c>
      <c r="F1323" s="5" t="s">
        <v>2371</v>
      </c>
      <c r="G1323" s="5" t="s">
        <v>3147</v>
      </c>
      <c r="H1323">
        <v>1524</v>
      </c>
      <c r="I1323">
        <v>29</v>
      </c>
      <c r="J1323" s="5" t="s">
        <v>19</v>
      </c>
      <c r="K1323" s="5" t="s">
        <v>20</v>
      </c>
      <c r="L1323">
        <v>1000000</v>
      </c>
      <c r="M1323">
        <v>1997</v>
      </c>
      <c r="N1323">
        <v>7</v>
      </c>
      <c r="O1323">
        <f>'CLEAN DATA'!$D1323-'CLEAN DATA'!$L1323</f>
        <v>-535345</v>
      </c>
    </row>
    <row r="1324" spans="1:15" ht="14.25" customHeight="1">
      <c r="A1324" s="5" t="s">
        <v>374</v>
      </c>
      <c r="B1324">
        <v>393</v>
      </c>
      <c r="C1324">
        <v>101</v>
      </c>
      <c r="D1324">
        <v>2319187</v>
      </c>
      <c r="E1324" s="5" t="s">
        <v>94</v>
      </c>
      <c r="F1324" s="5" t="s">
        <v>434</v>
      </c>
      <c r="G1324" s="5" t="s">
        <v>3018</v>
      </c>
      <c r="H1324">
        <v>92640</v>
      </c>
      <c r="I1324">
        <v>212</v>
      </c>
      <c r="J1324" s="5" t="s">
        <v>19</v>
      </c>
      <c r="K1324" s="5" t="s">
        <v>155</v>
      </c>
      <c r="L1324">
        <v>20000000</v>
      </c>
      <c r="M1324">
        <v>2013</v>
      </c>
      <c r="N1324">
        <v>7</v>
      </c>
      <c r="O1324">
        <f>'CLEAN DATA'!$D1324-'CLEAN DATA'!$L1324</f>
        <v>-17680813</v>
      </c>
    </row>
    <row r="1325" spans="1:15" ht="14.25" customHeight="1">
      <c r="A1325" s="5" t="s">
        <v>2870</v>
      </c>
      <c r="B1325">
        <v>271</v>
      </c>
      <c r="C1325">
        <v>86</v>
      </c>
      <c r="D1325">
        <v>4007792</v>
      </c>
      <c r="E1325" s="5" t="s">
        <v>603</v>
      </c>
      <c r="F1325" s="5" t="s">
        <v>3148</v>
      </c>
      <c r="G1325" s="5" t="s">
        <v>3149</v>
      </c>
      <c r="H1325">
        <v>101287</v>
      </c>
      <c r="I1325">
        <v>260</v>
      </c>
      <c r="J1325" s="5" t="s">
        <v>19</v>
      </c>
      <c r="K1325" s="5" t="s">
        <v>20</v>
      </c>
      <c r="L1325">
        <v>750000</v>
      </c>
      <c r="M1325">
        <v>2012</v>
      </c>
      <c r="N1325">
        <v>7</v>
      </c>
      <c r="O1325">
        <f>'CLEAN DATA'!$D1325-'CLEAN DATA'!$L1325</f>
        <v>3257792</v>
      </c>
    </row>
    <row r="1326" spans="1:15" ht="14.25" hidden="1" customHeight="1">
      <c r="A1326" s="5" t="s">
        <v>3150</v>
      </c>
      <c r="B1326">
        <v>43</v>
      </c>
      <c r="C1326">
        <v>86</v>
      </c>
      <c r="D1326">
        <v>617172</v>
      </c>
      <c r="E1326" s="5" t="s">
        <v>588</v>
      </c>
      <c r="F1326" s="5" t="s">
        <v>3151</v>
      </c>
      <c r="G1326" s="5" t="s">
        <v>3152</v>
      </c>
      <c r="H1326">
        <v>4407</v>
      </c>
      <c r="I1326">
        <v>75</v>
      </c>
      <c r="J1326" s="5" t="s">
        <v>19</v>
      </c>
      <c r="K1326" s="5" t="s">
        <v>20</v>
      </c>
      <c r="L1326">
        <v>375000</v>
      </c>
      <c r="M1326">
        <v>1997</v>
      </c>
      <c r="N1326">
        <v>7</v>
      </c>
      <c r="O1326">
        <f>'CLEAN DATA'!$D1326-'CLEAN DATA'!$L1326</f>
        <v>242172</v>
      </c>
    </row>
    <row r="1327" spans="1:15" ht="14.25" hidden="1" customHeight="1">
      <c r="A1327" s="5" t="s">
        <v>3153</v>
      </c>
      <c r="B1327">
        <v>19</v>
      </c>
      <c r="C1327">
        <v>75</v>
      </c>
      <c r="D1327">
        <v>203134</v>
      </c>
      <c r="E1327" s="5" t="s">
        <v>3154</v>
      </c>
      <c r="F1327" s="5" t="s">
        <v>3155</v>
      </c>
      <c r="G1327" s="5" t="s">
        <v>3156</v>
      </c>
      <c r="H1327">
        <v>1428</v>
      </c>
      <c r="I1327">
        <v>21</v>
      </c>
      <c r="J1327" s="5" t="s">
        <v>19</v>
      </c>
      <c r="K1327" s="5" t="s">
        <v>20</v>
      </c>
      <c r="L1327">
        <v>250000</v>
      </c>
      <c r="M1327">
        <v>1997</v>
      </c>
      <c r="N1327">
        <v>7</v>
      </c>
      <c r="O1327">
        <f>'CLEAN DATA'!$D1327-'CLEAN DATA'!$L1327</f>
        <v>-46866</v>
      </c>
    </row>
    <row r="1328" spans="1:15" ht="14.25" hidden="1" customHeight="1">
      <c r="A1328" s="5" t="s">
        <v>3157</v>
      </c>
      <c r="B1328">
        <v>38</v>
      </c>
      <c r="C1328">
        <v>106</v>
      </c>
      <c r="D1328">
        <v>1027119</v>
      </c>
      <c r="E1328" s="5" t="s">
        <v>54</v>
      </c>
      <c r="F1328" s="5" t="s">
        <v>3158</v>
      </c>
      <c r="G1328" s="5" t="s">
        <v>3159</v>
      </c>
      <c r="H1328">
        <v>2742</v>
      </c>
      <c r="I1328">
        <v>73</v>
      </c>
      <c r="J1328" s="5" t="s">
        <v>19</v>
      </c>
      <c r="K1328" s="5" t="s">
        <v>20</v>
      </c>
      <c r="L1328">
        <v>225000</v>
      </c>
      <c r="M1328">
        <v>2000</v>
      </c>
      <c r="N1328">
        <v>7</v>
      </c>
      <c r="O1328">
        <f>'CLEAN DATA'!$D1328-'CLEAN DATA'!$L1328</f>
        <v>802119</v>
      </c>
    </row>
    <row r="1329" spans="1:15" ht="14.25" customHeight="1">
      <c r="A1329" s="5" t="s">
        <v>3160</v>
      </c>
      <c r="B1329">
        <v>242</v>
      </c>
      <c r="C1329">
        <v>92</v>
      </c>
      <c r="D1329">
        <v>1316074</v>
      </c>
      <c r="E1329" s="5" t="s">
        <v>594</v>
      </c>
      <c r="F1329" s="5" t="s">
        <v>3161</v>
      </c>
      <c r="G1329" s="5" t="s">
        <v>3162</v>
      </c>
      <c r="H1329">
        <v>71387</v>
      </c>
      <c r="I1329">
        <v>228</v>
      </c>
      <c r="J1329" s="5" t="s">
        <v>19</v>
      </c>
      <c r="K1329" s="5" t="s">
        <v>20</v>
      </c>
      <c r="L1329">
        <v>100000</v>
      </c>
      <c r="M1329">
        <v>2011</v>
      </c>
      <c r="N1329">
        <v>7</v>
      </c>
      <c r="O1329">
        <f>'CLEAN DATA'!$D1329-'CLEAN DATA'!$L1329</f>
        <v>1216074</v>
      </c>
    </row>
    <row r="1330" spans="1:15" ht="14.25" hidden="1" customHeight="1">
      <c r="A1330" s="5" t="s">
        <v>3163</v>
      </c>
      <c r="B1330">
        <v>5</v>
      </c>
      <c r="C1330">
        <v>72</v>
      </c>
      <c r="D1330">
        <v>4914</v>
      </c>
      <c r="E1330" s="5" t="s">
        <v>3164</v>
      </c>
      <c r="F1330" s="5" t="s">
        <v>3165</v>
      </c>
      <c r="G1330" s="5" t="s">
        <v>3166</v>
      </c>
      <c r="H1330">
        <v>123</v>
      </c>
      <c r="I1330">
        <v>2</v>
      </c>
      <c r="J1330" s="5" t="s">
        <v>19</v>
      </c>
      <c r="K1330" s="5" t="s">
        <v>20</v>
      </c>
      <c r="L1330">
        <v>150000</v>
      </c>
      <c r="M1330">
        <v>2015</v>
      </c>
      <c r="N1330">
        <v>7</v>
      </c>
      <c r="O1330">
        <f>'CLEAN DATA'!$D1330-'CLEAN DATA'!$L1330</f>
        <v>-145086</v>
      </c>
    </row>
    <row r="1331" spans="1:15" ht="14.25" hidden="1" customHeight="1">
      <c r="A1331" s="5" t="s">
        <v>3167</v>
      </c>
      <c r="B1331">
        <v>21</v>
      </c>
      <c r="C1331">
        <v>81</v>
      </c>
      <c r="D1331">
        <v>5228617</v>
      </c>
      <c r="E1331" s="5" t="s">
        <v>674</v>
      </c>
      <c r="F1331" s="5" t="s">
        <v>3167</v>
      </c>
      <c r="G1331" s="5" t="s">
        <v>3168</v>
      </c>
      <c r="H1331">
        <v>2770</v>
      </c>
      <c r="I1331">
        <v>32</v>
      </c>
      <c r="J1331" s="5" t="s">
        <v>19</v>
      </c>
      <c r="K1331" s="5" t="s">
        <v>20</v>
      </c>
      <c r="L1331">
        <v>100000</v>
      </c>
      <c r="M1331">
        <v>1987</v>
      </c>
      <c r="N1331">
        <v>7</v>
      </c>
      <c r="O1331">
        <f>'CLEAN DATA'!$D1331-'CLEAN DATA'!$L1331</f>
        <v>5128617</v>
      </c>
    </row>
    <row r="1332" spans="1:15" ht="14.25" hidden="1" customHeight="1">
      <c r="A1332" s="5" t="s">
        <v>3169</v>
      </c>
      <c r="B1332">
        <v>88</v>
      </c>
      <c r="C1332">
        <v>90</v>
      </c>
      <c r="D1332">
        <v>110536</v>
      </c>
      <c r="E1332" s="5" t="s">
        <v>2753</v>
      </c>
      <c r="F1332" s="5" t="s">
        <v>3170</v>
      </c>
      <c r="G1332" s="5" t="s">
        <v>3171</v>
      </c>
      <c r="H1332">
        <v>4117</v>
      </c>
      <c r="I1332">
        <v>118</v>
      </c>
      <c r="J1332" s="5" t="s">
        <v>19</v>
      </c>
      <c r="K1332" s="5" t="s">
        <v>20</v>
      </c>
      <c r="L1332">
        <v>40000</v>
      </c>
      <c r="M1332">
        <v>2001</v>
      </c>
      <c r="N1332">
        <v>7</v>
      </c>
      <c r="O1332">
        <f>'CLEAN DATA'!$D1332-'CLEAN DATA'!$L1332</f>
        <v>70536</v>
      </c>
    </row>
    <row r="1333" spans="1:15" ht="14.25" customHeight="1">
      <c r="A1333" s="5" t="s">
        <v>3172</v>
      </c>
      <c r="B1333">
        <v>143</v>
      </c>
      <c r="C1333">
        <v>77</v>
      </c>
      <c r="D1333">
        <v>424760</v>
      </c>
      <c r="E1333" s="5" t="s">
        <v>496</v>
      </c>
      <c r="F1333" s="5" t="s">
        <v>3172</v>
      </c>
      <c r="G1333" s="5" t="s">
        <v>3173</v>
      </c>
      <c r="H1333">
        <v>72639</v>
      </c>
      <c r="I1333">
        <v>371</v>
      </c>
      <c r="J1333" s="5" t="s">
        <v>19</v>
      </c>
      <c r="K1333" s="5" t="s">
        <v>20</v>
      </c>
      <c r="L1333">
        <v>7000</v>
      </c>
      <c r="M1333">
        <v>2004</v>
      </c>
      <c r="N1333">
        <v>7</v>
      </c>
      <c r="O1333">
        <f>'CLEAN DATA'!$D1333-'CLEAN DATA'!$L1333</f>
        <v>417760</v>
      </c>
    </row>
    <row r="1334" spans="1:15" ht="14.25" customHeight="1">
      <c r="A1334" s="5" t="s">
        <v>1042</v>
      </c>
      <c r="B1334">
        <v>673</v>
      </c>
      <c r="C1334">
        <v>183</v>
      </c>
      <c r="D1334">
        <v>330249062</v>
      </c>
      <c r="E1334" s="5" t="s">
        <v>205</v>
      </c>
      <c r="F1334" s="5" t="s">
        <v>1058</v>
      </c>
      <c r="G1334" s="5" t="s">
        <v>3174</v>
      </c>
      <c r="H1334">
        <v>371639</v>
      </c>
      <c r="I1334">
        <v>3018</v>
      </c>
      <c r="J1334" s="5" t="s">
        <v>19</v>
      </c>
      <c r="K1334" s="5" t="s">
        <v>20</v>
      </c>
      <c r="L1334">
        <v>250000000</v>
      </c>
      <c r="M1334">
        <v>2016</v>
      </c>
      <c r="N1334">
        <v>6.9</v>
      </c>
      <c r="O1334">
        <f>'CLEAN DATA'!$D1334-'CLEAN DATA'!$L1334</f>
        <v>80249062</v>
      </c>
    </row>
    <row r="1335" spans="1:15" ht="14.25" customHeight="1">
      <c r="A1335" s="5" t="s">
        <v>716</v>
      </c>
      <c r="B1335">
        <v>284</v>
      </c>
      <c r="C1335">
        <v>150</v>
      </c>
      <c r="D1335">
        <v>291709845</v>
      </c>
      <c r="E1335" s="5" t="s">
        <v>1516</v>
      </c>
      <c r="F1335" s="5" t="s">
        <v>1299</v>
      </c>
      <c r="G1335" s="5" t="s">
        <v>3175</v>
      </c>
      <c r="H1335">
        <v>286506</v>
      </c>
      <c r="I1335">
        <v>1463</v>
      </c>
      <c r="J1335" s="5" t="s">
        <v>19</v>
      </c>
      <c r="K1335" s="5" t="s">
        <v>20</v>
      </c>
      <c r="L1335">
        <v>180000000</v>
      </c>
      <c r="M1335">
        <v>2005</v>
      </c>
      <c r="N1335">
        <v>6.9</v>
      </c>
      <c r="O1335">
        <f>'CLEAN DATA'!$D1335-'CLEAN DATA'!$L1335</f>
        <v>111709845</v>
      </c>
    </row>
    <row r="1336" spans="1:15" ht="14.25" customHeight="1">
      <c r="A1336" s="5" t="s">
        <v>1131</v>
      </c>
      <c r="B1336">
        <v>418</v>
      </c>
      <c r="C1336">
        <v>123</v>
      </c>
      <c r="D1336">
        <v>161087183</v>
      </c>
      <c r="E1336" s="5" t="s">
        <v>1725</v>
      </c>
      <c r="F1336" s="5" t="s">
        <v>559</v>
      </c>
      <c r="G1336" s="5" t="s">
        <v>3176</v>
      </c>
      <c r="H1336">
        <v>118992</v>
      </c>
      <c r="I1336">
        <v>971</v>
      </c>
      <c r="J1336" s="5" t="s">
        <v>19</v>
      </c>
      <c r="K1336" s="5" t="s">
        <v>20</v>
      </c>
      <c r="L1336">
        <v>175000000</v>
      </c>
      <c r="M1336">
        <v>2016</v>
      </c>
      <c r="N1336">
        <v>6.9</v>
      </c>
      <c r="O1336">
        <f>'CLEAN DATA'!$D1336-'CLEAN DATA'!$L1336</f>
        <v>-13912817</v>
      </c>
    </row>
    <row r="1337" spans="1:15" ht="14.25" customHeight="1">
      <c r="A1337" s="5" t="s">
        <v>3177</v>
      </c>
      <c r="B1337">
        <v>225</v>
      </c>
      <c r="C1337">
        <v>96</v>
      </c>
      <c r="D1337">
        <v>114053579</v>
      </c>
      <c r="E1337" s="5" t="s">
        <v>2937</v>
      </c>
      <c r="F1337" s="5" t="s">
        <v>1512</v>
      </c>
      <c r="G1337" s="5" t="s">
        <v>3178</v>
      </c>
      <c r="H1337">
        <v>146766</v>
      </c>
      <c r="I1337">
        <v>178</v>
      </c>
      <c r="J1337" s="5" t="s">
        <v>19</v>
      </c>
      <c r="K1337" s="5" t="s">
        <v>20</v>
      </c>
      <c r="L1337">
        <v>150000000</v>
      </c>
      <c r="M1337">
        <v>2008</v>
      </c>
      <c r="N1337">
        <v>6.9</v>
      </c>
      <c r="O1337">
        <f>'CLEAN DATA'!$D1337-'CLEAN DATA'!$L1337</f>
        <v>-35946421</v>
      </c>
    </row>
    <row r="1338" spans="1:15" ht="14.25" customHeight="1">
      <c r="A1338" s="5" t="s">
        <v>538</v>
      </c>
      <c r="B1338">
        <v>310</v>
      </c>
      <c r="C1338">
        <v>124</v>
      </c>
      <c r="D1338">
        <v>133382309</v>
      </c>
      <c r="E1338" s="5" t="s">
        <v>545</v>
      </c>
      <c r="F1338" s="5" t="s">
        <v>359</v>
      </c>
      <c r="G1338" s="5" t="s">
        <v>3179</v>
      </c>
      <c r="H1338">
        <v>256695</v>
      </c>
      <c r="I1338">
        <v>871</v>
      </c>
      <c r="J1338" s="5" t="s">
        <v>19</v>
      </c>
      <c r="K1338" s="5" t="s">
        <v>20</v>
      </c>
      <c r="L1338">
        <v>150000000</v>
      </c>
      <c r="M1338">
        <v>2006</v>
      </c>
      <c r="N1338">
        <v>6.9</v>
      </c>
      <c r="O1338">
        <f>'CLEAN DATA'!$D1338-'CLEAN DATA'!$L1338</f>
        <v>-16617691</v>
      </c>
    </row>
    <row r="1339" spans="1:15" ht="14.25" customHeight="1">
      <c r="A1339" s="5" t="s">
        <v>3180</v>
      </c>
      <c r="B1339">
        <v>196</v>
      </c>
      <c r="C1339">
        <v>92</v>
      </c>
      <c r="D1339">
        <v>111505642</v>
      </c>
      <c r="E1339" s="5" t="s">
        <v>831</v>
      </c>
      <c r="F1339" s="5" t="s">
        <v>1784</v>
      </c>
      <c r="G1339" s="5" t="s">
        <v>3181</v>
      </c>
      <c r="H1339">
        <v>47900</v>
      </c>
      <c r="I1339">
        <v>130</v>
      </c>
      <c r="J1339" s="5" t="s">
        <v>19</v>
      </c>
      <c r="K1339" s="5" t="s">
        <v>20</v>
      </c>
      <c r="L1339">
        <v>145000000</v>
      </c>
      <c r="M1339">
        <v>2014</v>
      </c>
      <c r="N1339">
        <v>6.9</v>
      </c>
      <c r="O1339">
        <f>'CLEAN DATA'!$D1339-'CLEAN DATA'!$L1339</f>
        <v>-33494358</v>
      </c>
    </row>
    <row r="1340" spans="1:15" ht="14.25" customHeight="1">
      <c r="A1340" s="5" t="s">
        <v>3182</v>
      </c>
      <c r="B1340">
        <v>211</v>
      </c>
      <c r="C1340">
        <v>93</v>
      </c>
      <c r="D1340">
        <v>216366733</v>
      </c>
      <c r="E1340" s="5" t="s">
        <v>241</v>
      </c>
      <c r="F1340" s="5" t="s">
        <v>1674</v>
      </c>
      <c r="G1340" s="5" t="s">
        <v>3183</v>
      </c>
      <c r="H1340">
        <v>119213</v>
      </c>
      <c r="I1340">
        <v>154</v>
      </c>
      <c r="J1340" s="5" t="s">
        <v>19</v>
      </c>
      <c r="K1340" s="5" t="s">
        <v>20</v>
      </c>
      <c r="L1340">
        <v>145000000</v>
      </c>
      <c r="M1340">
        <v>2012</v>
      </c>
      <c r="N1340">
        <v>6.9</v>
      </c>
      <c r="O1340">
        <f>'CLEAN DATA'!$D1340-'CLEAN DATA'!$L1340</f>
        <v>71366733</v>
      </c>
    </row>
    <row r="1341" spans="1:15" ht="14.25" customHeight="1">
      <c r="A1341" s="5" t="s">
        <v>3184</v>
      </c>
      <c r="B1341">
        <v>510</v>
      </c>
      <c r="C1341">
        <v>124</v>
      </c>
      <c r="D1341">
        <v>176636816</v>
      </c>
      <c r="E1341" s="5" t="s">
        <v>205</v>
      </c>
      <c r="F1341" s="5" t="s">
        <v>2016</v>
      </c>
      <c r="G1341" s="5" t="s">
        <v>3185</v>
      </c>
      <c r="H1341">
        <v>508818</v>
      </c>
      <c r="I1341">
        <v>679</v>
      </c>
      <c r="J1341" s="5" t="s">
        <v>19</v>
      </c>
      <c r="K1341" s="5" t="s">
        <v>20</v>
      </c>
      <c r="L1341">
        <v>140000000</v>
      </c>
      <c r="M1341">
        <v>2011</v>
      </c>
      <c r="N1341">
        <v>6.9</v>
      </c>
      <c r="O1341">
        <f>'CLEAN DATA'!$D1341-'CLEAN DATA'!$L1341</f>
        <v>36636816</v>
      </c>
    </row>
    <row r="1342" spans="1:15" ht="14.25" customHeight="1">
      <c r="A1342" s="5" t="s">
        <v>1733</v>
      </c>
      <c r="B1342">
        <v>257</v>
      </c>
      <c r="C1342">
        <v>136</v>
      </c>
      <c r="D1342">
        <v>35799026</v>
      </c>
      <c r="E1342" s="5" t="s">
        <v>3186</v>
      </c>
      <c r="F1342" s="5" t="s">
        <v>595</v>
      </c>
      <c r="G1342" s="5" t="s">
        <v>3187</v>
      </c>
      <c r="H1342">
        <v>263329</v>
      </c>
      <c r="I1342">
        <v>899</v>
      </c>
      <c r="J1342" s="5" t="s">
        <v>19</v>
      </c>
      <c r="K1342" s="5" t="s">
        <v>20</v>
      </c>
      <c r="L1342">
        <v>126000000</v>
      </c>
      <c r="M1342">
        <v>2005</v>
      </c>
      <c r="N1342">
        <v>6.9</v>
      </c>
      <c r="O1342">
        <f>'CLEAN DATA'!$D1342-'CLEAN DATA'!$L1342</f>
        <v>-90200974</v>
      </c>
    </row>
    <row r="1343" spans="1:15" ht="14.25" customHeight="1">
      <c r="A1343" s="5" t="s">
        <v>3188</v>
      </c>
      <c r="B1343">
        <v>80</v>
      </c>
      <c r="C1343">
        <v>91</v>
      </c>
      <c r="D1343">
        <v>100117603</v>
      </c>
      <c r="E1343" s="5" t="s">
        <v>3189</v>
      </c>
      <c r="F1343" s="5" t="s">
        <v>2987</v>
      </c>
      <c r="G1343" s="5" t="s">
        <v>3190</v>
      </c>
      <c r="H1343">
        <v>102933</v>
      </c>
      <c r="I1343">
        <v>230</v>
      </c>
      <c r="J1343" s="5" t="s">
        <v>19</v>
      </c>
      <c r="K1343" s="5" t="s">
        <v>20</v>
      </c>
      <c r="L1343">
        <v>100000000</v>
      </c>
      <c r="M1343">
        <v>1996</v>
      </c>
      <c r="N1343">
        <v>6.9</v>
      </c>
      <c r="O1343">
        <f>'CLEAN DATA'!$D1343-'CLEAN DATA'!$L1343</f>
        <v>117603</v>
      </c>
    </row>
    <row r="1344" spans="1:15" ht="14.25" customHeight="1">
      <c r="A1344" s="5" t="s">
        <v>3191</v>
      </c>
      <c r="B1344">
        <v>193</v>
      </c>
      <c r="C1344">
        <v>131</v>
      </c>
      <c r="D1344">
        <v>173005002</v>
      </c>
      <c r="E1344" s="5" t="s">
        <v>3192</v>
      </c>
      <c r="F1344" s="5" t="s">
        <v>1126</v>
      </c>
      <c r="G1344" s="5" t="s">
        <v>3193</v>
      </c>
      <c r="H1344">
        <v>255447</v>
      </c>
      <c r="I1344">
        <v>692</v>
      </c>
      <c r="J1344" s="5" t="s">
        <v>19</v>
      </c>
      <c r="K1344" s="5" t="s">
        <v>20</v>
      </c>
      <c r="L1344">
        <v>100000000</v>
      </c>
      <c r="M1344">
        <v>2004</v>
      </c>
      <c r="N1344">
        <v>6.9</v>
      </c>
      <c r="O1344">
        <f>'CLEAN DATA'!$D1344-'CLEAN DATA'!$L1344</f>
        <v>73005002</v>
      </c>
    </row>
    <row r="1345" spans="1:15" ht="14.25" customHeight="1">
      <c r="A1345" s="5" t="s">
        <v>401</v>
      </c>
      <c r="B1345">
        <v>266</v>
      </c>
      <c r="C1345">
        <v>115</v>
      </c>
      <c r="D1345">
        <v>35024475</v>
      </c>
      <c r="E1345" s="5" t="s">
        <v>1751</v>
      </c>
      <c r="F1345" s="5" t="s">
        <v>403</v>
      </c>
      <c r="G1345" s="5" t="s">
        <v>3194</v>
      </c>
      <c r="H1345">
        <v>110364</v>
      </c>
      <c r="I1345">
        <v>261</v>
      </c>
      <c r="J1345" s="5" t="s">
        <v>19</v>
      </c>
      <c r="K1345" s="5" t="s">
        <v>140</v>
      </c>
      <c r="L1345">
        <v>100000000</v>
      </c>
      <c r="M1345">
        <v>2010</v>
      </c>
      <c r="N1345">
        <v>6.9</v>
      </c>
      <c r="O1345">
        <f>'CLEAN DATA'!$D1345-'CLEAN DATA'!$L1345</f>
        <v>-64975525</v>
      </c>
    </row>
    <row r="1346" spans="1:15" ht="14.25" customHeight="1">
      <c r="A1346" s="5" t="s">
        <v>3195</v>
      </c>
      <c r="B1346">
        <v>82</v>
      </c>
      <c r="C1346">
        <v>89</v>
      </c>
      <c r="D1346">
        <v>50802661</v>
      </c>
      <c r="E1346" s="5" t="s">
        <v>3196</v>
      </c>
      <c r="F1346" s="5" t="s">
        <v>3197</v>
      </c>
      <c r="G1346" s="5" t="s">
        <v>3198</v>
      </c>
      <c r="H1346">
        <v>58300</v>
      </c>
      <c r="I1346">
        <v>139</v>
      </c>
      <c r="J1346" s="5" t="s">
        <v>19</v>
      </c>
      <c r="K1346" s="5" t="s">
        <v>20</v>
      </c>
      <c r="L1346">
        <v>95000000</v>
      </c>
      <c r="M1346">
        <v>2000</v>
      </c>
      <c r="N1346">
        <v>6.9</v>
      </c>
      <c r="O1346">
        <f>'CLEAN DATA'!$D1346-'CLEAN DATA'!$L1346</f>
        <v>-44197339</v>
      </c>
    </row>
    <row r="1347" spans="1:15" ht="14.25" customHeight="1">
      <c r="A1347" s="5" t="s">
        <v>3199</v>
      </c>
      <c r="B1347">
        <v>196</v>
      </c>
      <c r="C1347">
        <v>129</v>
      </c>
      <c r="D1347">
        <v>64685359</v>
      </c>
      <c r="E1347" s="5" t="s">
        <v>3200</v>
      </c>
      <c r="F1347" s="5" t="s">
        <v>839</v>
      </c>
      <c r="G1347" s="5" t="s">
        <v>3201</v>
      </c>
      <c r="H1347">
        <v>40862</v>
      </c>
      <c r="I1347">
        <v>139</v>
      </c>
      <c r="J1347" s="5" t="s">
        <v>19</v>
      </c>
      <c r="K1347" s="5" t="s">
        <v>20</v>
      </c>
      <c r="L1347">
        <v>90000000</v>
      </c>
      <c r="M1347">
        <v>2016</v>
      </c>
      <c r="N1347">
        <v>6.9</v>
      </c>
      <c r="O1347">
        <f>'CLEAN DATA'!$D1347-'CLEAN DATA'!$L1347</f>
        <v>-25314641</v>
      </c>
    </row>
    <row r="1348" spans="1:15" ht="14.25" customHeight="1">
      <c r="A1348" s="5" t="s">
        <v>3202</v>
      </c>
      <c r="B1348">
        <v>166</v>
      </c>
      <c r="C1348">
        <v>129</v>
      </c>
      <c r="D1348">
        <v>37567440</v>
      </c>
      <c r="E1348" s="5" t="s">
        <v>688</v>
      </c>
      <c r="F1348" s="5" t="s">
        <v>3203</v>
      </c>
      <c r="G1348" s="5" t="s">
        <v>3204</v>
      </c>
      <c r="H1348">
        <v>113065</v>
      </c>
      <c r="I1348">
        <v>337</v>
      </c>
      <c r="J1348" s="5" t="s">
        <v>19</v>
      </c>
      <c r="K1348" s="5" t="s">
        <v>20</v>
      </c>
      <c r="L1348">
        <v>20000000</v>
      </c>
      <c r="M1348">
        <v>1982</v>
      </c>
      <c r="N1348">
        <v>6.9</v>
      </c>
      <c r="O1348">
        <f>'CLEAN DATA'!$D1348-'CLEAN DATA'!$L1348</f>
        <v>17567440</v>
      </c>
    </row>
    <row r="1349" spans="1:15" ht="14.25" customHeight="1">
      <c r="A1349" s="5" t="s">
        <v>2306</v>
      </c>
      <c r="B1349">
        <v>157</v>
      </c>
      <c r="C1349">
        <v>138</v>
      </c>
      <c r="D1349">
        <v>63224849</v>
      </c>
      <c r="E1349" s="5" t="s">
        <v>189</v>
      </c>
      <c r="F1349" s="5" t="s">
        <v>260</v>
      </c>
      <c r="G1349" s="5" t="s">
        <v>3205</v>
      </c>
      <c r="H1349">
        <v>182757</v>
      </c>
      <c r="I1349">
        <v>483</v>
      </c>
      <c r="J1349" s="5" t="s">
        <v>19</v>
      </c>
      <c r="K1349" s="5" t="s">
        <v>20</v>
      </c>
      <c r="L1349">
        <v>85000000</v>
      </c>
      <c r="M1349">
        <v>2006</v>
      </c>
      <c r="N1349">
        <v>6.9</v>
      </c>
      <c r="O1349">
        <f>'CLEAN DATA'!$D1349-'CLEAN DATA'!$L1349</f>
        <v>-21775151</v>
      </c>
    </row>
    <row r="1350" spans="1:15" ht="14.25" customHeight="1">
      <c r="A1350" s="5" t="s">
        <v>847</v>
      </c>
      <c r="B1350">
        <v>238</v>
      </c>
      <c r="C1350">
        <v>122</v>
      </c>
      <c r="D1350">
        <v>117144465</v>
      </c>
      <c r="E1350" s="5" t="s">
        <v>433</v>
      </c>
      <c r="F1350" s="5" t="s">
        <v>22</v>
      </c>
      <c r="G1350" s="5" t="s">
        <v>3206</v>
      </c>
      <c r="H1350">
        <v>256928</v>
      </c>
      <c r="I1350">
        <v>288</v>
      </c>
      <c r="J1350" s="5" t="s">
        <v>19</v>
      </c>
      <c r="K1350" s="5" t="s">
        <v>20</v>
      </c>
      <c r="L1350">
        <v>85000000</v>
      </c>
      <c r="M1350">
        <v>2007</v>
      </c>
      <c r="N1350">
        <v>6.9</v>
      </c>
      <c r="O1350">
        <f>'CLEAN DATA'!$D1350-'CLEAN DATA'!$L1350</f>
        <v>32144465</v>
      </c>
    </row>
    <row r="1351" spans="1:15" ht="14.25" customHeight="1">
      <c r="A1351" s="5" t="s">
        <v>1673</v>
      </c>
      <c r="B1351">
        <v>325</v>
      </c>
      <c r="C1351">
        <v>118</v>
      </c>
      <c r="D1351">
        <v>94822707</v>
      </c>
      <c r="E1351" s="5" t="s">
        <v>873</v>
      </c>
      <c r="F1351" s="5" t="s">
        <v>728</v>
      </c>
      <c r="G1351" s="5" t="s">
        <v>3207</v>
      </c>
      <c r="H1351">
        <v>227072</v>
      </c>
      <c r="I1351">
        <v>560</v>
      </c>
      <c r="J1351" s="5" t="s">
        <v>19</v>
      </c>
      <c r="K1351" s="5" t="s">
        <v>20</v>
      </c>
      <c r="L1351">
        <v>80000000</v>
      </c>
      <c r="M1351">
        <v>2010</v>
      </c>
      <c r="N1351">
        <v>6.9</v>
      </c>
      <c r="O1351">
        <f>'CLEAN DATA'!$D1351-'CLEAN DATA'!$L1351</f>
        <v>14822707</v>
      </c>
    </row>
    <row r="1352" spans="1:15" ht="14.25" customHeight="1">
      <c r="A1352" s="5" t="s">
        <v>2557</v>
      </c>
      <c r="B1352">
        <v>185</v>
      </c>
      <c r="C1352">
        <v>154</v>
      </c>
      <c r="D1352">
        <v>306124059</v>
      </c>
      <c r="E1352" s="5" t="s">
        <v>205</v>
      </c>
      <c r="F1352" s="5" t="s">
        <v>559</v>
      </c>
      <c r="G1352" s="5" t="s">
        <v>3208</v>
      </c>
      <c r="H1352">
        <v>430055</v>
      </c>
      <c r="I1352">
        <v>856</v>
      </c>
      <c r="J1352" s="5" t="s">
        <v>19</v>
      </c>
      <c r="K1352" s="5" t="s">
        <v>20</v>
      </c>
      <c r="L1352">
        <v>75000000</v>
      </c>
      <c r="M1352">
        <v>1996</v>
      </c>
      <c r="N1352">
        <v>6.9</v>
      </c>
      <c r="O1352">
        <f>'CLEAN DATA'!$D1352-'CLEAN DATA'!$L1352</f>
        <v>231124059</v>
      </c>
    </row>
    <row r="1353" spans="1:15" ht="14.25" customHeight="1">
      <c r="A1353" s="5" t="s">
        <v>3182</v>
      </c>
      <c r="B1353">
        <v>181</v>
      </c>
      <c r="C1353">
        <v>86</v>
      </c>
      <c r="D1353">
        <v>193136719</v>
      </c>
      <c r="E1353" s="5" t="s">
        <v>241</v>
      </c>
      <c r="F1353" s="5" t="s">
        <v>1674</v>
      </c>
      <c r="G1353" s="5" t="s">
        <v>3209</v>
      </c>
      <c r="H1353">
        <v>266636</v>
      </c>
      <c r="I1353">
        <v>385</v>
      </c>
      <c r="J1353" s="5" t="s">
        <v>19</v>
      </c>
      <c r="K1353" s="5" t="s">
        <v>20</v>
      </c>
      <c r="L1353">
        <v>75000000</v>
      </c>
      <c r="M1353">
        <v>2005</v>
      </c>
      <c r="N1353">
        <v>6.9</v>
      </c>
      <c r="O1353">
        <f>'CLEAN DATA'!$D1353-'CLEAN DATA'!$L1353</f>
        <v>118136719</v>
      </c>
    </row>
    <row r="1354" spans="1:15" ht="14.25" customHeight="1">
      <c r="A1354" s="5" t="s">
        <v>2896</v>
      </c>
      <c r="B1354">
        <v>164</v>
      </c>
      <c r="C1354">
        <v>115</v>
      </c>
      <c r="D1354">
        <v>195329763</v>
      </c>
      <c r="E1354" s="5" t="s">
        <v>699</v>
      </c>
      <c r="F1354" s="5" t="s">
        <v>2897</v>
      </c>
      <c r="G1354" s="5" t="s">
        <v>3210</v>
      </c>
      <c r="H1354">
        <v>194249</v>
      </c>
      <c r="I1354">
        <v>253</v>
      </c>
      <c r="J1354" s="5" t="s">
        <v>19</v>
      </c>
      <c r="K1354" s="5" t="s">
        <v>20</v>
      </c>
      <c r="L1354">
        <v>80000000</v>
      </c>
      <c r="M1354">
        <v>2006</v>
      </c>
      <c r="N1354">
        <v>6.9</v>
      </c>
      <c r="O1354">
        <f>'CLEAN DATA'!$D1354-'CLEAN DATA'!$L1354</f>
        <v>115329763</v>
      </c>
    </row>
    <row r="1355" spans="1:15" ht="14.25" customHeight="1">
      <c r="A1355" s="5" t="s">
        <v>15</v>
      </c>
      <c r="B1355">
        <v>128</v>
      </c>
      <c r="C1355">
        <v>152</v>
      </c>
      <c r="D1355">
        <v>27796042</v>
      </c>
      <c r="E1355" s="5" t="s">
        <v>505</v>
      </c>
      <c r="F1355" s="5" t="s">
        <v>2649</v>
      </c>
      <c r="G1355" s="5" t="s">
        <v>3211</v>
      </c>
      <c r="H1355">
        <v>45031</v>
      </c>
      <c r="I1355">
        <v>376</v>
      </c>
      <c r="J1355" s="5" t="s">
        <v>19</v>
      </c>
      <c r="K1355" s="5" t="s">
        <v>20</v>
      </c>
      <c r="L1355">
        <v>72000000</v>
      </c>
      <c r="M1355">
        <v>2001</v>
      </c>
      <c r="N1355">
        <v>6.9</v>
      </c>
      <c r="O1355">
        <f>'CLEAN DATA'!$D1355-'CLEAN DATA'!$L1355</f>
        <v>-44203958</v>
      </c>
    </row>
    <row r="1356" spans="1:15" ht="14.25" customHeight="1">
      <c r="A1356" s="5" t="s">
        <v>712</v>
      </c>
      <c r="B1356">
        <v>153</v>
      </c>
      <c r="C1356">
        <v>141</v>
      </c>
      <c r="D1356">
        <v>100614858</v>
      </c>
      <c r="E1356" s="5" t="s">
        <v>3212</v>
      </c>
      <c r="F1356" s="5" t="s">
        <v>591</v>
      </c>
      <c r="G1356" s="5" t="s">
        <v>3213</v>
      </c>
      <c r="H1356">
        <v>206776</v>
      </c>
      <c r="I1356">
        <v>1248</v>
      </c>
      <c r="J1356" s="5" t="s">
        <v>19</v>
      </c>
      <c r="K1356" s="5" t="s">
        <v>20</v>
      </c>
      <c r="L1356">
        <v>68000000</v>
      </c>
      <c r="M1356">
        <v>2001</v>
      </c>
      <c r="N1356">
        <v>6.9</v>
      </c>
      <c r="O1356">
        <f>'CLEAN DATA'!$D1356-'CLEAN DATA'!$L1356</f>
        <v>32614858</v>
      </c>
    </row>
    <row r="1357" spans="1:15" ht="14.25" customHeight="1">
      <c r="A1357" s="5" t="s">
        <v>891</v>
      </c>
      <c r="B1357">
        <v>173</v>
      </c>
      <c r="C1357">
        <v>106</v>
      </c>
      <c r="D1357">
        <v>100468793</v>
      </c>
      <c r="E1357" s="5" t="s">
        <v>674</v>
      </c>
      <c r="F1357" s="5" t="s">
        <v>1348</v>
      </c>
      <c r="G1357" s="5" t="s">
        <v>3214</v>
      </c>
      <c r="H1357">
        <v>212499</v>
      </c>
      <c r="I1357">
        <v>277</v>
      </c>
      <c r="J1357" s="5" t="s">
        <v>19</v>
      </c>
      <c r="K1357" s="5" t="s">
        <v>20</v>
      </c>
      <c r="L1357">
        <v>65000000</v>
      </c>
      <c r="M1357">
        <v>2008</v>
      </c>
      <c r="N1357">
        <v>6.9</v>
      </c>
      <c r="O1357">
        <f>'CLEAN DATA'!$D1357-'CLEAN DATA'!$L1357</f>
        <v>35468793</v>
      </c>
    </row>
    <row r="1358" spans="1:15" ht="14.25" customHeight="1">
      <c r="A1358" s="5" t="s">
        <v>136</v>
      </c>
      <c r="B1358">
        <v>127</v>
      </c>
      <c r="C1358">
        <v>130</v>
      </c>
      <c r="D1358">
        <v>1987287</v>
      </c>
      <c r="E1358" s="5" t="s">
        <v>16</v>
      </c>
      <c r="F1358" s="5" t="s">
        <v>3215</v>
      </c>
      <c r="G1358" s="5" t="s">
        <v>3216</v>
      </c>
      <c r="H1358">
        <v>25474</v>
      </c>
      <c r="I1358">
        <v>138</v>
      </c>
      <c r="J1358" s="5" t="s">
        <v>19</v>
      </c>
      <c r="K1358" s="5" t="s">
        <v>155</v>
      </c>
      <c r="L1358">
        <v>50000000</v>
      </c>
      <c r="M1358">
        <v>2005</v>
      </c>
      <c r="N1358">
        <v>6.9</v>
      </c>
      <c r="O1358">
        <f>'CLEAN DATA'!$D1358-'CLEAN DATA'!$L1358</f>
        <v>-48012713</v>
      </c>
    </row>
    <row r="1359" spans="1:15" ht="14.25" customHeight="1">
      <c r="A1359" s="5" t="s">
        <v>1653</v>
      </c>
      <c r="B1359">
        <v>42</v>
      </c>
      <c r="C1359">
        <v>141</v>
      </c>
      <c r="D1359">
        <v>122012710</v>
      </c>
      <c r="E1359" s="5" t="s">
        <v>25</v>
      </c>
      <c r="F1359" s="5" t="s">
        <v>63</v>
      </c>
      <c r="G1359" s="5" t="s">
        <v>3217</v>
      </c>
      <c r="H1359">
        <v>69663</v>
      </c>
      <c r="I1359">
        <v>133</v>
      </c>
      <c r="J1359" s="5" t="s">
        <v>19</v>
      </c>
      <c r="K1359" s="5" t="s">
        <v>20</v>
      </c>
      <c r="L1359">
        <v>62000000</v>
      </c>
      <c r="M1359">
        <v>1994</v>
      </c>
      <c r="N1359">
        <v>6.9</v>
      </c>
      <c r="O1359">
        <f>'CLEAN DATA'!$D1359-'CLEAN DATA'!$L1359</f>
        <v>60012710</v>
      </c>
    </row>
    <row r="1360" spans="1:15" ht="14.25" customHeight="1">
      <c r="A1360" s="5" t="s">
        <v>3066</v>
      </c>
      <c r="B1360">
        <v>110</v>
      </c>
      <c r="C1360">
        <v>131</v>
      </c>
      <c r="D1360">
        <v>18208078</v>
      </c>
      <c r="E1360" s="5" t="s">
        <v>331</v>
      </c>
      <c r="F1360" s="5" t="s">
        <v>3030</v>
      </c>
      <c r="G1360" s="5" t="s">
        <v>3218</v>
      </c>
      <c r="H1360">
        <v>57100</v>
      </c>
      <c r="I1360">
        <v>281</v>
      </c>
      <c r="J1360" s="5" t="s">
        <v>19</v>
      </c>
      <c r="K1360" s="5" t="s">
        <v>20</v>
      </c>
      <c r="L1360">
        <v>60000000</v>
      </c>
      <c r="M1360">
        <v>2001</v>
      </c>
      <c r="N1360">
        <v>6.9</v>
      </c>
      <c r="O1360">
        <f>'CLEAN DATA'!$D1360-'CLEAN DATA'!$L1360</f>
        <v>-41791922</v>
      </c>
    </row>
    <row r="1361" spans="1:15" ht="14.25" customHeight="1">
      <c r="A1361" s="5" t="s">
        <v>1576</v>
      </c>
      <c r="B1361">
        <v>202</v>
      </c>
      <c r="C1361">
        <v>114</v>
      </c>
      <c r="D1361">
        <v>16264475</v>
      </c>
      <c r="E1361" s="5" t="s">
        <v>185</v>
      </c>
      <c r="F1361" s="5" t="s">
        <v>1133</v>
      </c>
      <c r="G1361" s="5" t="s">
        <v>3219</v>
      </c>
      <c r="H1361">
        <v>54787</v>
      </c>
      <c r="I1361">
        <v>216</v>
      </c>
      <c r="J1361" s="5" t="s">
        <v>19</v>
      </c>
      <c r="K1361" s="5" t="s">
        <v>155</v>
      </c>
      <c r="L1361">
        <v>55000000</v>
      </c>
      <c r="M1361">
        <v>2007</v>
      </c>
      <c r="N1361">
        <v>6.9</v>
      </c>
      <c r="O1361">
        <f>'CLEAN DATA'!$D1361-'CLEAN DATA'!$L1361</f>
        <v>-38735525</v>
      </c>
    </row>
    <row r="1362" spans="1:15" ht="14.25" customHeight="1">
      <c r="A1362" s="5" t="s">
        <v>1092</v>
      </c>
      <c r="B1362">
        <v>67</v>
      </c>
      <c r="C1362">
        <v>155</v>
      </c>
      <c r="D1362">
        <v>165500000</v>
      </c>
      <c r="E1362" s="5" t="s">
        <v>1403</v>
      </c>
      <c r="F1362" s="5" t="s">
        <v>339</v>
      </c>
      <c r="G1362" s="5" t="s">
        <v>3220</v>
      </c>
      <c r="H1362">
        <v>145257</v>
      </c>
      <c r="I1362">
        <v>322</v>
      </c>
      <c r="J1362" s="5" t="s">
        <v>19</v>
      </c>
      <c r="K1362" s="5" t="s">
        <v>20</v>
      </c>
      <c r="L1362">
        <v>48000000</v>
      </c>
      <c r="M1362">
        <v>1991</v>
      </c>
      <c r="N1362">
        <v>6.9</v>
      </c>
      <c r="O1362">
        <f>'CLEAN DATA'!$D1362-'CLEAN DATA'!$L1362</f>
        <v>117500000</v>
      </c>
    </row>
    <row r="1363" spans="1:15" ht="14.25" customHeight="1">
      <c r="A1363" s="5" t="s">
        <v>577</v>
      </c>
      <c r="B1363">
        <v>371</v>
      </c>
      <c r="C1363">
        <v>120</v>
      </c>
      <c r="D1363">
        <v>31569268</v>
      </c>
      <c r="E1363" s="5" t="s">
        <v>1778</v>
      </c>
      <c r="F1363" s="5" t="s">
        <v>428</v>
      </c>
      <c r="G1363" s="5" t="s">
        <v>3221</v>
      </c>
      <c r="H1363">
        <v>172965</v>
      </c>
      <c r="I1363">
        <v>627</v>
      </c>
      <c r="J1363" s="5" t="s">
        <v>19</v>
      </c>
      <c r="K1363" s="5" t="s">
        <v>20</v>
      </c>
      <c r="L1363">
        <v>49000000</v>
      </c>
      <c r="M1363">
        <v>2015</v>
      </c>
      <c r="N1363">
        <v>6.9</v>
      </c>
      <c r="O1363">
        <f>'CLEAN DATA'!$D1363-'CLEAN DATA'!$L1363</f>
        <v>-17430732</v>
      </c>
    </row>
    <row r="1364" spans="1:15" ht="14.25" customHeight="1">
      <c r="A1364" s="5" t="s">
        <v>1653</v>
      </c>
      <c r="B1364">
        <v>47</v>
      </c>
      <c r="C1364">
        <v>117</v>
      </c>
      <c r="D1364">
        <v>83287363</v>
      </c>
      <c r="E1364" s="5" t="s">
        <v>114</v>
      </c>
      <c r="F1364" s="5" t="s">
        <v>63</v>
      </c>
      <c r="G1364" s="5" t="s">
        <v>3222</v>
      </c>
      <c r="H1364">
        <v>81442</v>
      </c>
      <c r="I1364">
        <v>137</v>
      </c>
      <c r="J1364" s="5" t="s">
        <v>19</v>
      </c>
      <c r="K1364" s="5" t="s">
        <v>20</v>
      </c>
      <c r="L1364">
        <v>45000000</v>
      </c>
      <c r="M1364">
        <v>1992</v>
      </c>
      <c r="N1364">
        <v>6.9</v>
      </c>
      <c r="O1364">
        <f>'CLEAN DATA'!$D1364-'CLEAN DATA'!$L1364</f>
        <v>38287363</v>
      </c>
    </row>
    <row r="1365" spans="1:15" ht="14.25" customHeight="1">
      <c r="A1365" s="5" t="s">
        <v>1546</v>
      </c>
      <c r="B1365">
        <v>167</v>
      </c>
      <c r="C1365">
        <v>144</v>
      </c>
      <c r="D1365">
        <v>56083966</v>
      </c>
      <c r="E1365" s="5" t="s">
        <v>3223</v>
      </c>
      <c r="F1365" s="5" t="s">
        <v>2558</v>
      </c>
      <c r="G1365" s="5" t="s">
        <v>3224</v>
      </c>
      <c r="H1365">
        <v>137003</v>
      </c>
      <c r="I1365">
        <v>658</v>
      </c>
      <c r="J1365" s="5" t="s">
        <v>19</v>
      </c>
      <c r="K1365" s="5" t="s">
        <v>20</v>
      </c>
      <c r="L1365">
        <v>65000000</v>
      </c>
      <c r="M1365">
        <v>2001</v>
      </c>
      <c r="N1365">
        <v>6.9</v>
      </c>
      <c r="O1365">
        <f>'CLEAN DATA'!$D1365-'CLEAN DATA'!$L1365</f>
        <v>-8916034</v>
      </c>
    </row>
    <row r="1366" spans="1:15" ht="14.25" customHeight="1">
      <c r="A1366" s="5" t="s">
        <v>2927</v>
      </c>
      <c r="B1366">
        <v>349</v>
      </c>
      <c r="C1366">
        <v>113</v>
      </c>
      <c r="D1366">
        <v>61094903</v>
      </c>
      <c r="E1366" s="5" t="s">
        <v>402</v>
      </c>
      <c r="F1366" s="5" t="s">
        <v>36</v>
      </c>
      <c r="G1366" s="5" t="s">
        <v>3225</v>
      </c>
      <c r="H1366">
        <v>210542</v>
      </c>
      <c r="I1366">
        <v>332</v>
      </c>
      <c r="J1366" s="5" t="s">
        <v>19</v>
      </c>
      <c r="K1366" s="5" t="s">
        <v>155</v>
      </c>
      <c r="L1366">
        <v>30000000</v>
      </c>
      <c r="M1366">
        <v>2011</v>
      </c>
      <c r="N1366">
        <v>6.9</v>
      </c>
      <c r="O1366">
        <f>'CLEAN DATA'!$D1366-'CLEAN DATA'!$L1366</f>
        <v>31094903</v>
      </c>
    </row>
    <row r="1367" spans="1:15" ht="14.25" customHeight="1">
      <c r="A1367" s="5" t="s">
        <v>43</v>
      </c>
      <c r="B1367">
        <v>249</v>
      </c>
      <c r="C1367">
        <v>134</v>
      </c>
      <c r="D1367">
        <v>47034272</v>
      </c>
      <c r="E1367" s="5" t="s">
        <v>2310</v>
      </c>
      <c r="F1367" s="5" t="s">
        <v>3226</v>
      </c>
      <c r="G1367" s="5" t="s">
        <v>3227</v>
      </c>
      <c r="H1367">
        <v>25465</v>
      </c>
      <c r="I1367">
        <v>190</v>
      </c>
      <c r="J1367" s="5" t="s">
        <v>19</v>
      </c>
      <c r="K1367" s="5" t="s">
        <v>20</v>
      </c>
      <c r="L1367">
        <v>40000000</v>
      </c>
      <c r="M1367">
        <v>2014</v>
      </c>
      <c r="N1367">
        <v>6.9</v>
      </c>
      <c r="O1367">
        <f>'CLEAN DATA'!$D1367-'CLEAN DATA'!$L1367</f>
        <v>7034272</v>
      </c>
    </row>
    <row r="1368" spans="1:15" ht="14.25" customHeight="1">
      <c r="A1368" s="5" t="s">
        <v>1196</v>
      </c>
      <c r="B1368">
        <v>283</v>
      </c>
      <c r="C1368">
        <v>129</v>
      </c>
      <c r="D1368">
        <v>31836745</v>
      </c>
      <c r="E1368" s="5" t="s">
        <v>3228</v>
      </c>
      <c r="F1368" s="5" t="s">
        <v>59</v>
      </c>
      <c r="G1368" s="5" t="s">
        <v>3229</v>
      </c>
      <c r="H1368">
        <v>81298</v>
      </c>
      <c r="I1368">
        <v>341</v>
      </c>
      <c r="J1368" s="5" t="s">
        <v>19</v>
      </c>
      <c r="K1368" s="5" t="s">
        <v>20</v>
      </c>
      <c r="L1368">
        <v>40000000</v>
      </c>
      <c r="M1368">
        <v>2011</v>
      </c>
      <c r="N1368">
        <v>6.9</v>
      </c>
      <c r="O1368">
        <f>'CLEAN DATA'!$D1368-'CLEAN DATA'!$L1368</f>
        <v>-8163255</v>
      </c>
    </row>
    <row r="1369" spans="1:15" ht="14.25" customHeight="1">
      <c r="A1369" s="5" t="s">
        <v>2374</v>
      </c>
      <c r="B1369">
        <v>253</v>
      </c>
      <c r="C1369">
        <v>105</v>
      </c>
      <c r="D1369">
        <v>80050171</v>
      </c>
      <c r="E1369" s="5" t="s">
        <v>223</v>
      </c>
      <c r="F1369" s="5" t="s">
        <v>3230</v>
      </c>
      <c r="G1369" s="5" t="s">
        <v>3231</v>
      </c>
      <c r="H1369">
        <v>186982</v>
      </c>
      <c r="I1369">
        <v>491</v>
      </c>
      <c r="J1369" s="5" t="s">
        <v>19</v>
      </c>
      <c r="K1369" s="5" t="s">
        <v>20</v>
      </c>
      <c r="L1369">
        <v>20000000</v>
      </c>
      <c r="M1369">
        <v>2007</v>
      </c>
      <c r="N1369">
        <v>6.9</v>
      </c>
      <c r="O1369">
        <f>'CLEAN DATA'!$D1369-'CLEAN DATA'!$L1369</f>
        <v>60050171</v>
      </c>
    </row>
    <row r="1370" spans="1:15" ht="14.25" hidden="1" customHeight="1">
      <c r="A1370" s="5" t="s">
        <v>3232</v>
      </c>
      <c r="B1370">
        <v>94</v>
      </c>
      <c r="C1370">
        <v>101</v>
      </c>
      <c r="D1370">
        <v>876671</v>
      </c>
      <c r="E1370" s="5" t="s">
        <v>3233</v>
      </c>
      <c r="F1370" s="5" t="s">
        <v>3234</v>
      </c>
      <c r="G1370" s="5" t="s">
        <v>3235</v>
      </c>
      <c r="H1370">
        <v>22010</v>
      </c>
      <c r="I1370">
        <v>90</v>
      </c>
      <c r="J1370" s="5" t="s">
        <v>19</v>
      </c>
      <c r="K1370" s="5" t="s">
        <v>20</v>
      </c>
      <c r="L1370">
        <v>25000000</v>
      </c>
      <c r="M1370">
        <v>2007</v>
      </c>
      <c r="N1370">
        <v>6.9</v>
      </c>
      <c r="O1370">
        <f>'CLEAN DATA'!$D1370-'CLEAN DATA'!$L1370</f>
        <v>-24123329</v>
      </c>
    </row>
    <row r="1371" spans="1:15" ht="14.25" customHeight="1">
      <c r="A1371" s="5" t="s">
        <v>1273</v>
      </c>
      <c r="B1371">
        <v>279</v>
      </c>
      <c r="C1371">
        <v>120</v>
      </c>
      <c r="D1371">
        <v>58700247</v>
      </c>
      <c r="E1371" s="5" t="s">
        <v>505</v>
      </c>
      <c r="F1371" s="5" t="s">
        <v>1265</v>
      </c>
      <c r="G1371" s="5" t="s">
        <v>3236</v>
      </c>
      <c r="H1371">
        <v>95367</v>
      </c>
      <c r="I1371">
        <v>260</v>
      </c>
      <c r="J1371" s="5" t="s">
        <v>19</v>
      </c>
      <c r="K1371" s="5" t="s">
        <v>20</v>
      </c>
      <c r="L1371">
        <v>38000000</v>
      </c>
      <c r="M1371">
        <v>2011</v>
      </c>
      <c r="N1371">
        <v>6.9</v>
      </c>
      <c r="O1371">
        <f>'CLEAN DATA'!$D1371-'CLEAN DATA'!$L1371</f>
        <v>20700247</v>
      </c>
    </row>
    <row r="1372" spans="1:15" ht="14.25" hidden="1" customHeight="1">
      <c r="A1372" s="5" t="s">
        <v>3237</v>
      </c>
      <c r="B1372">
        <v>131</v>
      </c>
      <c r="C1372">
        <v>113</v>
      </c>
      <c r="D1372">
        <v>72279690</v>
      </c>
      <c r="E1372" s="5" t="s">
        <v>175</v>
      </c>
      <c r="F1372" s="5" t="s">
        <v>17</v>
      </c>
      <c r="G1372" s="5" t="s">
        <v>3238</v>
      </c>
      <c r="H1372">
        <v>17948</v>
      </c>
      <c r="I1372">
        <v>86</v>
      </c>
      <c r="J1372" s="5" t="s">
        <v>19</v>
      </c>
      <c r="K1372" s="5" t="s">
        <v>20</v>
      </c>
      <c r="L1372">
        <v>37000000</v>
      </c>
      <c r="M1372">
        <v>2011</v>
      </c>
      <c r="N1372">
        <v>6.9</v>
      </c>
      <c r="O1372">
        <f>'CLEAN DATA'!$D1372-'CLEAN DATA'!$L1372</f>
        <v>35279690</v>
      </c>
    </row>
    <row r="1373" spans="1:15" ht="14.25" customHeight="1">
      <c r="A1373" s="5" t="s">
        <v>3239</v>
      </c>
      <c r="B1373">
        <v>72</v>
      </c>
      <c r="C1373">
        <v>93</v>
      </c>
      <c r="D1373">
        <v>50129186</v>
      </c>
      <c r="E1373" s="5" t="s">
        <v>1341</v>
      </c>
      <c r="F1373" s="5" t="s">
        <v>3240</v>
      </c>
      <c r="G1373" s="5" t="s">
        <v>3241</v>
      </c>
      <c r="H1373">
        <v>38399</v>
      </c>
      <c r="I1373">
        <v>218</v>
      </c>
      <c r="J1373" s="5" t="s">
        <v>19</v>
      </c>
      <c r="K1373" s="5" t="s">
        <v>20</v>
      </c>
      <c r="L1373">
        <v>36000000</v>
      </c>
      <c r="M1373">
        <v>1997</v>
      </c>
      <c r="N1373">
        <v>6.9</v>
      </c>
      <c r="O1373">
        <f>'CLEAN DATA'!$D1373-'CLEAN DATA'!$L1373</f>
        <v>14129186</v>
      </c>
    </row>
    <row r="1374" spans="1:15" ht="14.25" customHeight="1">
      <c r="A1374" s="5" t="s">
        <v>3242</v>
      </c>
      <c r="B1374">
        <v>340</v>
      </c>
      <c r="C1374">
        <v>106</v>
      </c>
      <c r="D1374">
        <v>117528646</v>
      </c>
      <c r="E1374" s="5" t="s">
        <v>280</v>
      </c>
      <c r="F1374" s="5" t="s">
        <v>108</v>
      </c>
      <c r="G1374" s="5" t="s">
        <v>3243</v>
      </c>
      <c r="H1374">
        <v>353442</v>
      </c>
      <c r="I1374">
        <v>387</v>
      </c>
      <c r="J1374" s="5" t="s">
        <v>19</v>
      </c>
      <c r="K1374" s="5" t="s">
        <v>20</v>
      </c>
      <c r="L1374">
        <v>35000000</v>
      </c>
      <c r="M1374">
        <v>2011</v>
      </c>
      <c r="N1374">
        <v>6.9</v>
      </c>
      <c r="O1374">
        <f>'CLEAN DATA'!$D1374-'CLEAN DATA'!$L1374</f>
        <v>82528646</v>
      </c>
    </row>
    <row r="1375" spans="1:15" ht="14.25" customHeight="1">
      <c r="A1375" s="5" t="s">
        <v>3244</v>
      </c>
      <c r="B1375">
        <v>74</v>
      </c>
      <c r="C1375">
        <v>109</v>
      </c>
      <c r="D1375">
        <v>52277485</v>
      </c>
      <c r="E1375" s="5" t="s">
        <v>265</v>
      </c>
      <c r="F1375" s="5" t="s">
        <v>2388</v>
      </c>
      <c r="G1375" s="5" t="s">
        <v>3245</v>
      </c>
      <c r="H1375">
        <v>32370</v>
      </c>
      <c r="I1375">
        <v>196</v>
      </c>
      <c r="J1375" s="5" t="s">
        <v>19</v>
      </c>
      <c r="K1375" s="5" t="s">
        <v>20</v>
      </c>
      <c r="L1375">
        <v>35000000</v>
      </c>
      <c r="M1375">
        <v>2003</v>
      </c>
      <c r="N1375">
        <v>6.9</v>
      </c>
      <c r="O1375">
        <f>'CLEAN DATA'!$D1375-'CLEAN DATA'!$L1375</f>
        <v>17277485</v>
      </c>
    </row>
    <row r="1376" spans="1:15" ht="14.25" customHeight="1">
      <c r="A1376" s="5" t="s">
        <v>117</v>
      </c>
      <c r="B1376">
        <v>147</v>
      </c>
      <c r="C1376">
        <v>117</v>
      </c>
      <c r="D1376">
        <v>7458269</v>
      </c>
      <c r="E1376" s="5" t="s">
        <v>603</v>
      </c>
      <c r="F1376" s="5" t="s">
        <v>1572</v>
      </c>
      <c r="G1376" s="5" t="s">
        <v>3246</v>
      </c>
      <c r="H1376">
        <v>70698</v>
      </c>
      <c r="I1376">
        <v>196</v>
      </c>
      <c r="J1376" s="5" t="s">
        <v>19</v>
      </c>
      <c r="K1376" s="5" t="s">
        <v>20</v>
      </c>
      <c r="L1376">
        <v>35000000</v>
      </c>
      <c r="M1376">
        <v>2006</v>
      </c>
      <c r="N1376">
        <v>6.9</v>
      </c>
      <c r="O1376">
        <f>'CLEAN DATA'!$D1376-'CLEAN DATA'!$L1376</f>
        <v>-27541731</v>
      </c>
    </row>
    <row r="1377" spans="1:15" ht="14.25" hidden="1" customHeight="1">
      <c r="A1377" s="5" t="s">
        <v>1985</v>
      </c>
      <c r="B1377">
        <v>10</v>
      </c>
      <c r="C1377">
        <v>114</v>
      </c>
      <c r="D1377">
        <v>4651977</v>
      </c>
      <c r="E1377" s="5" t="s">
        <v>54</v>
      </c>
      <c r="F1377" s="5" t="s">
        <v>570</v>
      </c>
      <c r="G1377" s="5" t="s">
        <v>3247</v>
      </c>
      <c r="H1377">
        <v>10410</v>
      </c>
      <c r="I1377">
        <v>71</v>
      </c>
      <c r="J1377" s="5" t="s">
        <v>19</v>
      </c>
      <c r="K1377" s="5" t="s">
        <v>20</v>
      </c>
      <c r="L1377">
        <v>35000000</v>
      </c>
      <c r="M1377">
        <v>1992</v>
      </c>
      <c r="N1377">
        <v>6.9</v>
      </c>
      <c r="O1377">
        <f>'CLEAN DATA'!$D1377-'CLEAN DATA'!$L1377</f>
        <v>-30348023</v>
      </c>
    </row>
    <row r="1378" spans="1:15" ht="14.25" customHeight="1">
      <c r="A1378" s="5" t="s">
        <v>691</v>
      </c>
      <c r="B1378">
        <v>152</v>
      </c>
      <c r="C1378">
        <v>97</v>
      </c>
      <c r="D1378">
        <v>173381405</v>
      </c>
      <c r="E1378" s="5" t="s">
        <v>3248</v>
      </c>
      <c r="F1378" s="5" t="s">
        <v>1248</v>
      </c>
      <c r="G1378" s="5" t="s">
        <v>3249</v>
      </c>
      <c r="H1378">
        <v>147597</v>
      </c>
      <c r="I1378">
        <v>395</v>
      </c>
      <c r="J1378" s="5" t="s">
        <v>19</v>
      </c>
      <c r="K1378" s="5" t="s">
        <v>20</v>
      </c>
      <c r="L1378">
        <v>33000000</v>
      </c>
      <c r="M1378">
        <v>2003</v>
      </c>
      <c r="N1378">
        <v>6.9</v>
      </c>
      <c r="O1378">
        <f>'CLEAN DATA'!$D1378-'CLEAN DATA'!$L1378</f>
        <v>140381405</v>
      </c>
    </row>
    <row r="1379" spans="1:15" ht="14.25" hidden="1" customHeight="1">
      <c r="A1379" s="5" t="s">
        <v>3250</v>
      </c>
      <c r="B1379">
        <v>75</v>
      </c>
      <c r="C1379">
        <v>98</v>
      </c>
      <c r="D1379">
        <v>32701088</v>
      </c>
      <c r="E1379" s="5" t="s">
        <v>2989</v>
      </c>
      <c r="F1379" s="5" t="s">
        <v>3251</v>
      </c>
      <c r="G1379" s="5" t="s">
        <v>3252</v>
      </c>
      <c r="H1379">
        <v>10018</v>
      </c>
      <c r="I1379">
        <v>108</v>
      </c>
      <c r="J1379" s="5" t="s">
        <v>19</v>
      </c>
      <c r="K1379" s="5" t="s">
        <v>20</v>
      </c>
      <c r="L1379">
        <v>32000000</v>
      </c>
      <c r="M1379">
        <v>2005</v>
      </c>
      <c r="N1379">
        <v>6.9</v>
      </c>
      <c r="O1379">
        <f>'CLEAN DATA'!$D1379-'CLEAN DATA'!$L1379</f>
        <v>701088</v>
      </c>
    </row>
    <row r="1380" spans="1:15" ht="14.25" hidden="1" customHeight="1">
      <c r="A1380" s="5" t="s">
        <v>1949</v>
      </c>
      <c r="B1380">
        <v>18</v>
      </c>
      <c r="C1380">
        <v>75</v>
      </c>
      <c r="D1380">
        <v>3562749</v>
      </c>
      <c r="E1380" s="5" t="s">
        <v>3253</v>
      </c>
      <c r="F1380" s="5" t="s">
        <v>3254</v>
      </c>
      <c r="G1380" s="5" t="s">
        <v>3255</v>
      </c>
      <c r="H1380">
        <v>5600</v>
      </c>
      <c r="I1380">
        <v>49</v>
      </c>
      <c r="J1380" s="5" t="s">
        <v>19</v>
      </c>
      <c r="K1380" s="5" t="s">
        <v>20</v>
      </c>
      <c r="L1380">
        <v>32000000</v>
      </c>
      <c r="M1380">
        <v>1997</v>
      </c>
      <c r="N1380">
        <v>6.9</v>
      </c>
      <c r="O1380">
        <f>'CLEAN DATA'!$D1380-'CLEAN DATA'!$L1380</f>
        <v>-28437251</v>
      </c>
    </row>
    <row r="1381" spans="1:15" ht="14.25" hidden="1" customHeight="1">
      <c r="A1381" s="5" t="s">
        <v>1406</v>
      </c>
      <c r="B1381">
        <v>70</v>
      </c>
      <c r="C1381">
        <v>132</v>
      </c>
      <c r="D1381">
        <v>2899970</v>
      </c>
      <c r="E1381" s="5" t="s">
        <v>54</v>
      </c>
      <c r="F1381" s="5" t="s">
        <v>440</v>
      </c>
      <c r="G1381" s="5" t="s">
        <v>3256</v>
      </c>
      <c r="H1381">
        <v>8039</v>
      </c>
      <c r="I1381">
        <v>161</v>
      </c>
      <c r="J1381" s="5" t="s">
        <v>19</v>
      </c>
      <c r="K1381" s="5" t="s">
        <v>20</v>
      </c>
      <c r="L1381">
        <v>32000000</v>
      </c>
      <c r="M1381">
        <v>1999</v>
      </c>
      <c r="N1381">
        <v>6.9</v>
      </c>
      <c r="O1381">
        <f>'CLEAN DATA'!$D1381-'CLEAN DATA'!$L1381</f>
        <v>-29100030</v>
      </c>
    </row>
    <row r="1382" spans="1:15" ht="14.25" customHeight="1">
      <c r="A1382" s="5" t="s">
        <v>1193</v>
      </c>
      <c r="B1382">
        <v>135</v>
      </c>
      <c r="C1382">
        <v>101</v>
      </c>
      <c r="D1382">
        <v>24185781</v>
      </c>
      <c r="E1382" s="5" t="s">
        <v>230</v>
      </c>
      <c r="F1382" s="5" t="s">
        <v>98</v>
      </c>
      <c r="G1382" s="5" t="s">
        <v>3257</v>
      </c>
      <c r="H1382">
        <v>30339</v>
      </c>
      <c r="I1382">
        <v>268</v>
      </c>
      <c r="J1382" s="5" t="s">
        <v>19</v>
      </c>
      <c r="K1382" s="5" t="s">
        <v>20</v>
      </c>
      <c r="L1382">
        <v>31000000</v>
      </c>
      <c r="M1382">
        <v>2001</v>
      </c>
      <c r="N1382">
        <v>6.9</v>
      </c>
      <c r="O1382">
        <f>'CLEAN DATA'!$D1382-'CLEAN DATA'!$L1382</f>
        <v>-6814219</v>
      </c>
    </row>
    <row r="1383" spans="1:15" ht="14.25" customHeight="1">
      <c r="A1383" s="5" t="s">
        <v>1955</v>
      </c>
      <c r="B1383">
        <v>96</v>
      </c>
      <c r="C1383">
        <v>105</v>
      </c>
      <c r="D1383">
        <v>72077000</v>
      </c>
      <c r="E1383" s="5" t="s">
        <v>2170</v>
      </c>
      <c r="F1383" s="5" t="s">
        <v>575</v>
      </c>
      <c r="G1383" s="5" t="s">
        <v>3258</v>
      </c>
      <c r="H1383">
        <v>62986</v>
      </c>
      <c r="I1383">
        <v>150</v>
      </c>
      <c r="J1383" s="5" t="s">
        <v>19</v>
      </c>
      <c r="K1383" s="5" t="s">
        <v>20</v>
      </c>
      <c r="L1383">
        <v>30250000</v>
      </c>
      <c r="M1383">
        <v>1995</v>
      </c>
      <c r="N1383">
        <v>6.9</v>
      </c>
      <c r="O1383">
        <f>'CLEAN DATA'!$D1383-'CLEAN DATA'!$L1383</f>
        <v>41827000</v>
      </c>
    </row>
    <row r="1384" spans="1:15" ht="14.25" customHeight="1">
      <c r="A1384" s="5" t="s">
        <v>1172</v>
      </c>
      <c r="B1384">
        <v>452</v>
      </c>
      <c r="C1384">
        <v>98</v>
      </c>
      <c r="D1384">
        <v>66359959</v>
      </c>
      <c r="E1384" s="5" t="s">
        <v>3259</v>
      </c>
      <c r="F1384" s="5" t="s">
        <v>3260</v>
      </c>
      <c r="G1384" s="5" t="s">
        <v>3261</v>
      </c>
      <c r="H1384">
        <v>184641</v>
      </c>
      <c r="I1384">
        <v>326</v>
      </c>
      <c r="J1384" s="5" t="s">
        <v>19</v>
      </c>
      <c r="K1384" s="5" t="s">
        <v>20</v>
      </c>
      <c r="L1384">
        <v>35000000</v>
      </c>
      <c r="M1384">
        <v>2013</v>
      </c>
      <c r="N1384">
        <v>6.9</v>
      </c>
      <c r="O1384">
        <f>'CLEAN DATA'!$D1384-'CLEAN DATA'!$L1384</f>
        <v>31359959</v>
      </c>
    </row>
    <row r="1385" spans="1:15" ht="14.25" customHeight="1">
      <c r="A1385" s="5" t="s">
        <v>974</v>
      </c>
      <c r="B1385">
        <v>123</v>
      </c>
      <c r="C1385">
        <v>109</v>
      </c>
      <c r="D1385">
        <v>74484168</v>
      </c>
      <c r="E1385" s="5" t="s">
        <v>1341</v>
      </c>
      <c r="F1385" s="5" t="s">
        <v>3262</v>
      </c>
      <c r="G1385" s="5" t="s">
        <v>3263</v>
      </c>
      <c r="H1385">
        <v>109894</v>
      </c>
      <c r="I1385">
        <v>340</v>
      </c>
      <c r="J1385" s="5" t="s">
        <v>19</v>
      </c>
      <c r="K1385" s="5" t="s">
        <v>20</v>
      </c>
      <c r="L1385">
        <v>45000000</v>
      </c>
      <c r="M1385">
        <v>2005</v>
      </c>
      <c r="N1385">
        <v>6.9</v>
      </c>
      <c r="O1385">
        <f>'CLEAN DATA'!$D1385-'CLEAN DATA'!$L1385</f>
        <v>29484168</v>
      </c>
    </row>
    <row r="1386" spans="1:15" ht="14.25" customHeight="1">
      <c r="A1386" s="5" t="s">
        <v>1796</v>
      </c>
      <c r="B1386">
        <v>63</v>
      </c>
      <c r="C1386">
        <v>102</v>
      </c>
      <c r="D1386">
        <v>38747385</v>
      </c>
      <c r="E1386" s="5" t="s">
        <v>3264</v>
      </c>
      <c r="F1386" s="5" t="s">
        <v>440</v>
      </c>
      <c r="G1386" s="5" t="s">
        <v>3265</v>
      </c>
      <c r="H1386">
        <v>49349</v>
      </c>
      <c r="I1386">
        <v>165</v>
      </c>
      <c r="J1386" s="5" t="s">
        <v>19</v>
      </c>
      <c r="K1386" s="5" t="s">
        <v>20</v>
      </c>
      <c r="L1386">
        <v>25000000</v>
      </c>
      <c r="M1386">
        <v>1986</v>
      </c>
      <c r="N1386">
        <v>6.9</v>
      </c>
      <c r="O1386">
        <f>'CLEAN DATA'!$D1386-'CLEAN DATA'!$L1386</f>
        <v>13747385</v>
      </c>
    </row>
    <row r="1387" spans="1:15" ht="14.25" customHeight="1">
      <c r="A1387" s="5" t="s">
        <v>3266</v>
      </c>
      <c r="B1387">
        <v>85</v>
      </c>
      <c r="C1387">
        <v>125</v>
      </c>
      <c r="D1387">
        <v>38432823</v>
      </c>
      <c r="E1387" s="5" t="s">
        <v>3267</v>
      </c>
      <c r="F1387" s="5" t="s">
        <v>3268</v>
      </c>
      <c r="G1387" s="5" t="s">
        <v>3269</v>
      </c>
      <c r="H1387">
        <v>33067</v>
      </c>
      <c r="I1387">
        <v>134</v>
      </c>
      <c r="J1387" s="5" t="s">
        <v>19</v>
      </c>
      <c r="K1387" s="5" t="s">
        <v>20</v>
      </c>
      <c r="L1387">
        <v>30000000</v>
      </c>
      <c r="M1387">
        <v>2006</v>
      </c>
      <c r="N1387">
        <v>6.9</v>
      </c>
      <c r="O1387">
        <f>'CLEAN DATA'!$D1387-'CLEAN DATA'!$L1387</f>
        <v>8432823</v>
      </c>
    </row>
    <row r="1388" spans="1:15" ht="14.25" hidden="1" customHeight="1">
      <c r="A1388" s="5" t="s">
        <v>443</v>
      </c>
      <c r="B1388">
        <v>165</v>
      </c>
      <c r="C1388">
        <v>139</v>
      </c>
      <c r="D1388">
        <v>30513940</v>
      </c>
      <c r="E1388" s="5" t="s">
        <v>1089</v>
      </c>
      <c r="F1388" s="5" t="s">
        <v>3270</v>
      </c>
      <c r="G1388" s="5" t="s">
        <v>3271</v>
      </c>
      <c r="H1388">
        <v>15843</v>
      </c>
      <c r="I1388">
        <v>104</v>
      </c>
      <c r="J1388" s="5" t="s">
        <v>19</v>
      </c>
      <c r="K1388" s="5" t="s">
        <v>20</v>
      </c>
      <c r="L1388">
        <v>30000000</v>
      </c>
      <c r="M1388">
        <v>2014</v>
      </c>
      <c r="N1388">
        <v>6.9</v>
      </c>
      <c r="O1388">
        <f>'CLEAN DATA'!$D1388-'CLEAN DATA'!$L1388</f>
        <v>513940</v>
      </c>
    </row>
    <row r="1389" spans="1:15" ht="14.25" hidden="1" customHeight="1">
      <c r="A1389" s="5" t="s">
        <v>2342</v>
      </c>
      <c r="B1389">
        <v>65</v>
      </c>
      <c r="C1389">
        <v>112</v>
      </c>
      <c r="D1389">
        <v>4554569</v>
      </c>
      <c r="E1389" s="5" t="s">
        <v>58</v>
      </c>
      <c r="F1389" s="5" t="s">
        <v>3272</v>
      </c>
      <c r="G1389" s="5" t="s">
        <v>3273</v>
      </c>
      <c r="H1389">
        <v>8134</v>
      </c>
      <c r="I1389">
        <v>123</v>
      </c>
      <c r="J1389" s="5" t="s">
        <v>19</v>
      </c>
      <c r="K1389" s="5" t="s">
        <v>20</v>
      </c>
      <c r="L1389">
        <v>28000000</v>
      </c>
      <c r="M1389">
        <v>1999</v>
      </c>
      <c r="N1389">
        <v>6.9</v>
      </c>
      <c r="O1389">
        <f>'CLEAN DATA'!$D1389-'CLEAN DATA'!$L1389</f>
        <v>-23445431</v>
      </c>
    </row>
    <row r="1390" spans="1:15" ht="14.25" customHeight="1">
      <c r="A1390" s="5" t="s">
        <v>3274</v>
      </c>
      <c r="B1390">
        <v>173</v>
      </c>
      <c r="C1390">
        <v>101</v>
      </c>
      <c r="D1390">
        <v>67266300</v>
      </c>
      <c r="E1390" s="5" t="s">
        <v>674</v>
      </c>
      <c r="F1390" s="5" t="s">
        <v>3275</v>
      </c>
      <c r="G1390" s="5" t="s">
        <v>3276</v>
      </c>
      <c r="H1390">
        <v>195255</v>
      </c>
      <c r="I1390">
        <v>170</v>
      </c>
      <c r="J1390" s="5" t="s">
        <v>19</v>
      </c>
      <c r="K1390" s="5" t="s">
        <v>173</v>
      </c>
      <c r="L1390">
        <v>28000000</v>
      </c>
      <c r="M1390">
        <v>2008</v>
      </c>
      <c r="N1390">
        <v>6.9</v>
      </c>
      <c r="O1390">
        <f>'CLEAN DATA'!$D1390-'CLEAN DATA'!$L1390</f>
        <v>39266300</v>
      </c>
    </row>
    <row r="1391" spans="1:15" ht="14.25" customHeight="1">
      <c r="A1391" s="5" t="s">
        <v>3277</v>
      </c>
      <c r="B1391">
        <v>122</v>
      </c>
      <c r="C1391">
        <v>82</v>
      </c>
      <c r="D1391">
        <v>49968653</v>
      </c>
      <c r="E1391" s="5" t="s">
        <v>189</v>
      </c>
      <c r="F1391" s="5" t="s">
        <v>3278</v>
      </c>
      <c r="G1391" s="5" t="s">
        <v>3279</v>
      </c>
      <c r="H1391">
        <v>85423</v>
      </c>
      <c r="I1391">
        <v>374</v>
      </c>
      <c r="J1391" s="5" t="s">
        <v>19</v>
      </c>
      <c r="K1391" s="5" t="s">
        <v>20</v>
      </c>
      <c r="L1391">
        <v>28000000</v>
      </c>
      <c r="M1391">
        <v>2001</v>
      </c>
      <c r="N1391">
        <v>6.9</v>
      </c>
      <c r="O1391">
        <f>'CLEAN DATA'!$D1391-'CLEAN DATA'!$L1391</f>
        <v>21968653</v>
      </c>
    </row>
    <row r="1392" spans="1:15" ht="14.25" customHeight="1">
      <c r="A1392" s="5" t="s">
        <v>3280</v>
      </c>
      <c r="B1392">
        <v>44</v>
      </c>
      <c r="C1392">
        <v>139</v>
      </c>
      <c r="D1392">
        <v>31600000</v>
      </c>
      <c r="E1392" s="5" t="s">
        <v>3281</v>
      </c>
      <c r="F1392" s="5" t="s">
        <v>36</v>
      </c>
      <c r="G1392" s="5" t="s">
        <v>3282</v>
      </c>
      <c r="H1392">
        <v>34427</v>
      </c>
      <c r="I1392">
        <v>126</v>
      </c>
      <c r="J1392" s="5" t="s">
        <v>19</v>
      </c>
      <c r="K1392" s="5" t="s">
        <v>20</v>
      </c>
      <c r="L1392">
        <v>28000000</v>
      </c>
      <c r="M1392">
        <v>1995</v>
      </c>
      <c r="N1392">
        <v>6.9</v>
      </c>
      <c r="O1392">
        <f>'CLEAN DATA'!$D1392-'CLEAN DATA'!$L1392</f>
        <v>3600000</v>
      </c>
    </row>
    <row r="1393" spans="1:15" ht="14.25" customHeight="1">
      <c r="A1393" s="5" t="s">
        <v>2736</v>
      </c>
      <c r="B1393">
        <v>222</v>
      </c>
      <c r="C1393">
        <v>117</v>
      </c>
      <c r="D1393">
        <v>28563179</v>
      </c>
      <c r="E1393" s="5" t="s">
        <v>126</v>
      </c>
      <c r="F1393" s="5" t="s">
        <v>664</v>
      </c>
      <c r="G1393" s="5" t="s">
        <v>3283</v>
      </c>
      <c r="H1393">
        <v>72693</v>
      </c>
      <c r="I1393">
        <v>199</v>
      </c>
      <c r="J1393" s="5" t="s">
        <v>19</v>
      </c>
      <c r="K1393" s="5" t="s">
        <v>20</v>
      </c>
      <c r="L1393">
        <v>21000000</v>
      </c>
      <c r="M1393">
        <v>2007</v>
      </c>
      <c r="N1393">
        <v>6.9</v>
      </c>
      <c r="O1393">
        <f>'CLEAN DATA'!$D1393-'CLEAN DATA'!$L1393</f>
        <v>7563179</v>
      </c>
    </row>
    <row r="1394" spans="1:15" ht="14.25" customHeight="1">
      <c r="A1394" s="5" t="s">
        <v>2557</v>
      </c>
      <c r="B1394">
        <v>288</v>
      </c>
      <c r="C1394">
        <v>130</v>
      </c>
      <c r="D1394">
        <v>4463292</v>
      </c>
      <c r="E1394" s="5" t="s">
        <v>567</v>
      </c>
      <c r="F1394" s="5" t="s">
        <v>3284</v>
      </c>
      <c r="G1394" s="5" t="s">
        <v>3285</v>
      </c>
      <c r="H1394">
        <v>34488</v>
      </c>
      <c r="I1394">
        <v>136</v>
      </c>
      <c r="J1394" s="5" t="s">
        <v>19</v>
      </c>
      <c r="K1394" s="5" t="s">
        <v>155</v>
      </c>
      <c r="L1394">
        <v>30000000</v>
      </c>
      <c r="M1394">
        <v>2011</v>
      </c>
      <c r="N1394">
        <v>6.9</v>
      </c>
      <c r="O1394">
        <f>'CLEAN DATA'!$D1394-'CLEAN DATA'!$L1394</f>
        <v>-25536708</v>
      </c>
    </row>
    <row r="1395" spans="1:15" ht="14.25" customHeight="1">
      <c r="A1395" s="5" t="s">
        <v>3286</v>
      </c>
      <c r="B1395">
        <v>194</v>
      </c>
      <c r="C1395">
        <v>110</v>
      </c>
      <c r="D1395">
        <v>13823741</v>
      </c>
      <c r="E1395" s="5" t="s">
        <v>607</v>
      </c>
      <c r="F1395" s="5" t="s">
        <v>1936</v>
      </c>
      <c r="G1395" s="5" t="s">
        <v>3287</v>
      </c>
      <c r="H1395">
        <v>61777</v>
      </c>
      <c r="I1395">
        <v>140</v>
      </c>
      <c r="J1395" s="5" t="s">
        <v>19</v>
      </c>
      <c r="K1395" s="5" t="s">
        <v>155</v>
      </c>
      <c r="L1395">
        <v>13500000</v>
      </c>
      <c r="M1395">
        <v>2008</v>
      </c>
      <c r="N1395">
        <v>6.9</v>
      </c>
      <c r="O1395">
        <f>'CLEAN DATA'!$D1395-'CLEAN DATA'!$L1395</f>
        <v>323741</v>
      </c>
    </row>
    <row r="1396" spans="1:15" ht="14.25" customHeight="1">
      <c r="A1396" s="5" t="s">
        <v>1515</v>
      </c>
      <c r="B1396">
        <v>57</v>
      </c>
      <c r="C1396">
        <v>125</v>
      </c>
      <c r="D1396">
        <v>219200000</v>
      </c>
      <c r="E1396" s="5" t="s">
        <v>3288</v>
      </c>
      <c r="F1396" s="5" t="s">
        <v>288</v>
      </c>
      <c r="G1396" s="5" t="s">
        <v>3289</v>
      </c>
      <c r="H1396">
        <v>181380</v>
      </c>
      <c r="I1396">
        <v>223</v>
      </c>
      <c r="J1396" s="5" t="s">
        <v>19</v>
      </c>
      <c r="K1396" s="5" t="s">
        <v>20</v>
      </c>
      <c r="L1396">
        <v>25000000</v>
      </c>
      <c r="M1396">
        <v>1993</v>
      </c>
      <c r="N1396">
        <v>6.9</v>
      </c>
      <c r="O1396">
        <f>'CLEAN DATA'!$D1396-'CLEAN DATA'!$L1396</f>
        <v>194200000</v>
      </c>
    </row>
    <row r="1397" spans="1:15" ht="14.25" customHeight="1">
      <c r="A1397" s="5" t="s">
        <v>2679</v>
      </c>
      <c r="B1397">
        <v>62</v>
      </c>
      <c r="C1397">
        <v>117</v>
      </c>
      <c r="D1397">
        <v>24944213</v>
      </c>
      <c r="E1397" s="5" t="s">
        <v>1858</v>
      </c>
      <c r="F1397" s="5" t="s">
        <v>440</v>
      </c>
      <c r="G1397" s="5" t="s">
        <v>3290</v>
      </c>
      <c r="H1397">
        <v>63459</v>
      </c>
      <c r="I1397">
        <v>185</v>
      </c>
      <c r="J1397" s="5" t="s">
        <v>19</v>
      </c>
      <c r="K1397" s="5" t="s">
        <v>20</v>
      </c>
      <c r="L1397">
        <v>27000000</v>
      </c>
      <c r="M1397">
        <v>1996</v>
      </c>
      <c r="N1397">
        <v>6.9</v>
      </c>
      <c r="O1397">
        <f>'CLEAN DATA'!$D1397-'CLEAN DATA'!$L1397</f>
        <v>-2055787</v>
      </c>
    </row>
    <row r="1398" spans="1:15" ht="14.25" customHeight="1">
      <c r="A1398" s="5" t="s">
        <v>799</v>
      </c>
      <c r="B1398">
        <v>48</v>
      </c>
      <c r="C1398">
        <v>136</v>
      </c>
      <c r="D1398">
        <v>21554585</v>
      </c>
      <c r="E1398" s="5" t="s">
        <v>345</v>
      </c>
      <c r="F1398" s="5" t="s">
        <v>728</v>
      </c>
      <c r="G1398" s="5" t="s">
        <v>3291</v>
      </c>
      <c r="H1398">
        <v>36108</v>
      </c>
      <c r="I1398">
        <v>109</v>
      </c>
      <c r="J1398" s="5" t="s">
        <v>19</v>
      </c>
      <c r="K1398" s="5" t="s">
        <v>20</v>
      </c>
      <c r="L1398">
        <v>25000000</v>
      </c>
      <c r="M1398">
        <v>1998</v>
      </c>
      <c r="N1398">
        <v>6.9</v>
      </c>
      <c r="O1398">
        <f>'CLEAN DATA'!$D1398-'CLEAN DATA'!$L1398</f>
        <v>-3445415</v>
      </c>
    </row>
    <row r="1399" spans="1:15" ht="14.25" hidden="1" customHeight="1">
      <c r="A1399" s="5" t="s">
        <v>3292</v>
      </c>
      <c r="B1399">
        <v>120</v>
      </c>
      <c r="C1399">
        <v>127</v>
      </c>
      <c r="D1399">
        <v>12188642</v>
      </c>
      <c r="E1399" s="5" t="s">
        <v>35</v>
      </c>
      <c r="F1399" s="5" t="s">
        <v>3293</v>
      </c>
      <c r="G1399" s="5" t="s">
        <v>3294</v>
      </c>
      <c r="H1399">
        <v>21098</v>
      </c>
      <c r="I1399">
        <v>56</v>
      </c>
      <c r="J1399" s="5" t="s">
        <v>19</v>
      </c>
      <c r="K1399" s="5" t="s">
        <v>3295</v>
      </c>
      <c r="L1399">
        <v>26000000</v>
      </c>
      <c r="M1399">
        <v>2015</v>
      </c>
      <c r="N1399">
        <v>6.9</v>
      </c>
      <c r="O1399">
        <f>'CLEAN DATA'!$D1399-'CLEAN DATA'!$L1399</f>
        <v>-13811358</v>
      </c>
    </row>
    <row r="1400" spans="1:15" ht="14.25" hidden="1" customHeight="1">
      <c r="A1400" s="5" t="s">
        <v>3296</v>
      </c>
      <c r="B1400">
        <v>106</v>
      </c>
      <c r="C1400">
        <v>115</v>
      </c>
      <c r="D1400">
        <v>32662299</v>
      </c>
      <c r="E1400" s="5" t="s">
        <v>603</v>
      </c>
      <c r="F1400" s="5" t="s">
        <v>203</v>
      </c>
      <c r="G1400" s="5" t="s">
        <v>3297</v>
      </c>
      <c r="H1400">
        <v>16469</v>
      </c>
      <c r="I1400">
        <v>275</v>
      </c>
      <c r="J1400" s="5" t="s">
        <v>19</v>
      </c>
      <c r="K1400" s="5" t="s">
        <v>20</v>
      </c>
      <c r="L1400">
        <v>24000000</v>
      </c>
      <c r="M1400">
        <v>2000</v>
      </c>
      <c r="N1400">
        <v>6.9</v>
      </c>
      <c r="O1400">
        <f>'CLEAN DATA'!$D1400-'CLEAN DATA'!$L1400</f>
        <v>8662299</v>
      </c>
    </row>
    <row r="1401" spans="1:15" ht="14.25" customHeight="1">
      <c r="A1401" s="5" t="s">
        <v>1036</v>
      </c>
      <c r="B1401">
        <v>181</v>
      </c>
      <c r="C1401">
        <v>104</v>
      </c>
      <c r="D1401">
        <v>30059386</v>
      </c>
      <c r="E1401" s="5" t="s">
        <v>674</v>
      </c>
      <c r="F1401" s="5" t="s">
        <v>1348</v>
      </c>
      <c r="G1401" s="5" t="s">
        <v>3298</v>
      </c>
      <c r="H1401">
        <v>128593</v>
      </c>
      <c r="I1401">
        <v>867</v>
      </c>
      <c r="J1401" s="5" t="s">
        <v>19</v>
      </c>
      <c r="K1401" s="5" t="s">
        <v>20</v>
      </c>
      <c r="L1401">
        <v>22000000</v>
      </c>
      <c r="M1401">
        <v>2001</v>
      </c>
      <c r="N1401">
        <v>6.9</v>
      </c>
      <c r="O1401">
        <f>'CLEAN DATA'!$D1401-'CLEAN DATA'!$L1401</f>
        <v>8059386</v>
      </c>
    </row>
    <row r="1402" spans="1:15" ht="14.25" customHeight="1">
      <c r="A1402" s="5" t="s">
        <v>1733</v>
      </c>
      <c r="B1402">
        <v>257</v>
      </c>
      <c r="C1402">
        <v>136</v>
      </c>
      <c r="D1402">
        <v>35799026</v>
      </c>
      <c r="E1402" s="5" t="s">
        <v>3186</v>
      </c>
      <c r="F1402" s="5" t="s">
        <v>595</v>
      </c>
      <c r="G1402" s="5" t="s">
        <v>3187</v>
      </c>
      <c r="H1402">
        <v>263336</v>
      </c>
      <c r="I1402">
        <v>899</v>
      </c>
      <c r="J1402" s="5" t="s">
        <v>19</v>
      </c>
      <c r="K1402" s="5" t="s">
        <v>20</v>
      </c>
      <c r="L1402">
        <v>126000000</v>
      </c>
      <c r="M1402">
        <v>2005</v>
      </c>
      <c r="N1402">
        <v>6.9</v>
      </c>
      <c r="O1402">
        <f>'CLEAN DATA'!$D1402-'CLEAN DATA'!$L1402</f>
        <v>-90200974</v>
      </c>
    </row>
    <row r="1403" spans="1:15" ht="14.25" customHeight="1">
      <c r="A1403" s="5" t="s">
        <v>2374</v>
      </c>
      <c r="B1403">
        <v>253</v>
      </c>
      <c r="C1403">
        <v>105</v>
      </c>
      <c r="D1403">
        <v>80050171</v>
      </c>
      <c r="E1403" s="5" t="s">
        <v>223</v>
      </c>
      <c r="F1403" s="5" t="s">
        <v>3230</v>
      </c>
      <c r="G1403" s="5" t="s">
        <v>3231</v>
      </c>
      <c r="H1403">
        <v>186984</v>
      </c>
      <c r="I1403">
        <v>491</v>
      </c>
      <c r="J1403" s="5" t="s">
        <v>19</v>
      </c>
      <c r="K1403" s="5" t="s">
        <v>20</v>
      </c>
      <c r="L1403">
        <v>20000000</v>
      </c>
      <c r="M1403">
        <v>2007</v>
      </c>
      <c r="N1403">
        <v>6.9</v>
      </c>
      <c r="O1403">
        <f>'CLEAN DATA'!$D1403-'CLEAN DATA'!$L1403</f>
        <v>60050171</v>
      </c>
    </row>
    <row r="1404" spans="1:15" ht="14.25" customHeight="1">
      <c r="A1404" s="5" t="s">
        <v>3202</v>
      </c>
      <c r="B1404">
        <v>166</v>
      </c>
      <c r="C1404">
        <v>129</v>
      </c>
      <c r="D1404">
        <v>37567440</v>
      </c>
      <c r="E1404" s="5" t="s">
        <v>688</v>
      </c>
      <c r="F1404" s="5" t="s">
        <v>3203</v>
      </c>
      <c r="G1404" s="5" t="s">
        <v>3204</v>
      </c>
      <c r="H1404">
        <v>113068</v>
      </c>
      <c r="I1404">
        <v>337</v>
      </c>
      <c r="J1404" s="5" t="s">
        <v>19</v>
      </c>
      <c r="K1404" s="5" t="s">
        <v>20</v>
      </c>
      <c r="L1404">
        <v>20000000</v>
      </c>
      <c r="M1404">
        <v>1982</v>
      </c>
      <c r="N1404">
        <v>6.9</v>
      </c>
      <c r="O1404">
        <f>'CLEAN DATA'!$D1404-'CLEAN DATA'!$L1404</f>
        <v>17567440</v>
      </c>
    </row>
    <row r="1405" spans="1:15" ht="14.25" customHeight="1">
      <c r="A1405" s="5" t="s">
        <v>2126</v>
      </c>
      <c r="B1405">
        <v>258</v>
      </c>
      <c r="C1405">
        <v>113</v>
      </c>
      <c r="D1405">
        <v>31146570</v>
      </c>
      <c r="E1405" s="5" t="s">
        <v>169</v>
      </c>
      <c r="F1405" s="5" t="s">
        <v>1690</v>
      </c>
      <c r="G1405" s="5" t="s">
        <v>3299</v>
      </c>
      <c r="H1405">
        <v>55441</v>
      </c>
      <c r="I1405">
        <v>165</v>
      </c>
      <c r="J1405" s="5" t="s">
        <v>19</v>
      </c>
      <c r="K1405" s="5" t="s">
        <v>20</v>
      </c>
      <c r="L1405">
        <v>20000000</v>
      </c>
      <c r="M1405">
        <v>2010</v>
      </c>
      <c r="N1405">
        <v>6.9</v>
      </c>
      <c r="O1405">
        <f>'CLEAN DATA'!$D1405-'CLEAN DATA'!$L1405</f>
        <v>11146570</v>
      </c>
    </row>
    <row r="1406" spans="1:15" ht="14.25" hidden="1" customHeight="1">
      <c r="A1406" s="5" t="s">
        <v>3300</v>
      </c>
      <c r="B1406">
        <v>60</v>
      </c>
      <c r="C1406">
        <v>114</v>
      </c>
      <c r="D1406">
        <v>18252684</v>
      </c>
      <c r="E1406" s="5" t="s">
        <v>111</v>
      </c>
      <c r="F1406" s="5" t="s">
        <v>2859</v>
      </c>
      <c r="G1406" s="5" t="s">
        <v>3301</v>
      </c>
      <c r="H1406">
        <v>18366</v>
      </c>
      <c r="I1406">
        <v>219</v>
      </c>
      <c r="J1406" s="5" t="s">
        <v>19</v>
      </c>
      <c r="K1406" s="5" t="s">
        <v>20</v>
      </c>
      <c r="L1406">
        <v>30000000</v>
      </c>
      <c r="M1406">
        <v>1998</v>
      </c>
      <c r="N1406">
        <v>6.9</v>
      </c>
      <c r="O1406">
        <f>'CLEAN DATA'!$D1406-'CLEAN DATA'!$L1406</f>
        <v>-11747316</v>
      </c>
    </row>
    <row r="1407" spans="1:15" ht="14.25" customHeight="1">
      <c r="A1407" s="5" t="s">
        <v>1777</v>
      </c>
      <c r="B1407">
        <v>182</v>
      </c>
      <c r="C1407">
        <v>114</v>
      </c>
      <c r="D1407">
        <v>3519627</v>
      </c>
      <c r="E1407" s="5" t="s">
        <v>944</v>
      </c>
      <c r="F1407" s="5" t="s">
        <v>3302</v>
      </c>
      <c r="G1407" s="5" t="s">
        <v>3303</v>
      </c>
      <c r="H1407">
        <v>41737</v>
      </c>
      <c r="I1407">
        <v>105</v>
      </c>
      <c r="J1407" s="5" t="s">
        <v>19</v>
      </c>
      <c r="K1407" s="5" t="s">
        <v>20</v>
      </c>
      <c r="L1407">
        <v>20000000</v>
      </c>
      <c r="M1407">
        <v>2008</v>
      </c>
      <c r="N1407">
        <v>6.9</v>
      </c>
      <c r="O1407">
        <f>'CLEAN DATA'!$D1407-'CLEAN DATA'!$L1407</f>
        <v>-16480373</v>
      </c>
    </row>
    <row r="1408" spans="1:15" ht="14.25" hidden="1" customHeight="1">
      <c r="A1408" s="5" t="s">
        <v>3304</v>
      </c>
      <c r="B1408">
        <v>69</v>
      </c>
      <c r="C1408">
        <v>114</v>
      </c>
      <c r="D1408">
        <v>2353728</v>
      </c>
      <c r="E1408" s="5" t="s">
        <v>3305</v>
      </c>
      <c r="F1408" s="5" t="s">
        <v>3306</v>
      </c>
      <c r="G1408" s="5" t="s">
        <v>3307</v>
      </c>
      <c r="H1408">
        <v>4293</v>
      </c>
      <c r="I1408">
        <v>53</v>
      </c>
      <c r="J1408" s="5" t="s">
        <v>192</v>
      </c>
      <c r="K1408" s="5" t="s">
        <v>140</v>
      </c>
      <c r="L1408">
        <v>20000000</v>
      </c>
      <c r="M1408">
        <v>2003</v>
      </c>
      <c r="N1408">
        <v>6.9</v>
      </c>
      <c r="O1408">
        <f>'CLEAN DATA'!$D1408-'CLEAN DATA'!$L1408</f>
        <v>-17646272</v>
      </c>
    </row>
    <row r="1409" spans="1:15" ht="14.25" hidden="1" customHeight="1">
      <c r="A1409" s="5" t="s">
        <v>482</v>
      </c>
      <c r="B1409">
        <v>105</v>
      </c>
      <c r="C1409">
        <v>103</v>
      </c>
      <c r="D1409">
        <v>410388</v>
      </c>
      <c r="E1409" s="5" t="s">
        <v>3308</v>
      </c>
      <c r="F1409" s="5" t="s">
        <v>3309</v>
      </c>
      <c r="G1409" s="5" t="s">
        <v>3310</v>
      </c>
      <c r="H1409">
        <v>13727</v>
      </c>
      <c r="I1409">
        <v>79</v>
      </c>
      <c r="J1409" s="5" t="s">
        <v>87</v>
      </c>
      <c r="K1409" s="5" t="s">
        <v>88</v>
      </c>
      <c r="L1409">
        <v>2127519898</v>
      </c>
      <c r="M1409">
        <v>2004</v>
      </c>
      <c r="N1409">
        <v>6.9</v>
      </c>
      <c r="O1409">
        <f>'CLEAN DATA'!$D1409-'CLEAN DATA'!$L1409</f>
        <v>-2127109510</v>
      </c>
    </row>
    <row r="1410" spans="1:15" ht="14.25" customHeight="1">
      <c r="A1410" s="5" t="s">
        <v>3311</v>
      </c>
      <c r="B1410">
        <v>57</v>
      </c>
      <c r="C1410">
        <v>114</v>
      </c>
      <c r="D1410">
        <v>119938730</v>
      </c>
      <c r="E1410" s="5" t="s">
        <v>928</v>
      </c>
      <c r="F1410" s="5" t="s">
        <v>3312</v>
      </c>
      <c r="G1410" s="5" t="s">
        <v>3313</v>
      </c>
      <c r="H1410">
        <v>265818</v>
      </c>
      <c r="I1410">
        <v>213</v>
      </c>
      <c r="J1410" s="5" t="s">
        <v>19</v>
      </c>
      <c r="K1410" s="5" t="s">
        <v>20</v>
      </c>
      <c r="L1410">
        <v>18000000</v>
      </c>
      <c r="M1410">
        <v>1994</v>
      </c>
      <c r="N1410">
        <v>6.9</v>
      </c>
      <c r="O1410">
        <f>'CLEAN DATA'!$D1410-'CLEAN DATA'!$L1410</f>
        <v>101938730</v>
      </c>
    </row>
    <row r="1411" spans="1:15" ht="14.25" customHeight="1">
      <c r="A1411" s="5" t="s">
        <v>1425</v>
      </c>
      <c r="B1411">
        <v>217</v>
      </c>
      <c r="C1411">
        <v>111</v>
      </c>
      <c r="D1411">
        <v>13362308</v>
      </c>
      <c r="E1411" s="5" t="s">
        <v>54</v>
      </c>
      <c r="F1411" s="5" t="s">
        <v>166</v>
      </c>
      <c r="G1411" s="5" t="s">
        <v>3314</v>
      </c>
      <c r="H1411">
        <v>31898</v>
      </c>
      <c r="I1411">
        <v>111</v>
      </c>
      <c r="J1411" s="5" t="s">
        <v>19</v>
      </c>
      <c r="K1411" s="5" t="s">
        <v>20</v>
      </c>
      <c r="L1411">
        <v>18000000</v>
      </c>
      <c r="M1411">
        <v>2013</v>
      </c>
      <c r="N1411">
        <v>6.9</v>
      </c>
      <c r="O1411">
        <f>'CLEAN DATA'!$D1411-'CLEAN DATA'!$L1411</f>
        <v>-4637692</v>
      </c>
    </row>
    <row r="1412" spans="1:15" ht="14.25" hidden="1" customHeight="1">
      <c r="A1412" s="5" t="s">
        <v>1741</v>
      </c>
      <c r="B1412">
        <v>106</v>
      </c>
      <c r="C1412">
        <v>98</v>
      </c>
      <c r="D1412">
        <v>1569918</v>
      </c>
      <c r="E1412" s="5" t="s">
        <v>2002</v>
      </c>
      <c r="F1412" s="5" t="s">
        <v>3315</v>
      </c>
      <c r="G1412" s="5" t="s">
        <v>3316</v>
      </c>
      <c r="H1412">
        <v>16234</v>
      </c>
      <c r="I1412">
        <v>113</v>
      </c>
      <c r="J1412" s="5" t="s">
        <v>19</v>
      </c>
      <c r="K1412" s="5" t="s">
        <v>278</v>
      </c>
      <c r="L1412">
        <v>17000000</v>
      </c>
      <c r="M1412">
        <v>2003</v>
      </c>
      <c r="N1412">
        <v>6.9</v>
      </c>
      <c r="O1412">
        <f>'CLEAN DATA'!$D1412-'CLEAN DATA'!$L1412</f>
        <v>-15430082</v>
      </c>
    </row>
    <row r="1413" spans="1:15" ht="14.25" customHeight="1">
      <c r="A1413" s="5" t="s">
        <v>623</v>
      </c>
      <c r="B1413">
        <v>173</v>
      </c>
      <c r="C1413">
        <v>110</v>
      </c>
      <c r="D1413">
        <v>176781728</v>
      </c>
      <c r="E1413" s="5" t="s">
        <v>118</v>
      </c>
      <c r="F1413" s="5" t="s">
        <v>591</v>
      </c>
      <c r="G1413" s="5" t="s">
        <v>3317</v>
      </c>
      <c r="H1413">
        <v>219171</v>
      </c>
      <c r="I1413">
        <v>388</v>
      </c>
      <c r="J1413" s="5" t="s">
        <v>19</v>
      </c>
      <c r="K1413" s="5" t="s">
        <v>20</v>
      </c>
      <c r="L1413">
        <v>15000000</v>
      </c>
      <c r="M1413">
        <v>1986</v>
      </c>
      <c r="N1413">
        <v>6.9</v>
      </c>
      <c r="O1413">
        <f>'CLEAN DATA'!$D1413-'CLEAN DATA'!$L1413</f>
        <v>161781728</v>
      </c>
    </row>
    <row r="1414" spans="1:15" ht="14.25" customHeight="1">
      <c r="A1414" s="5" t="s">
        <v>730</v>
      </c>
      <c r="B1414">
        <v>131</v>
      </c>
      <c r="C1414">
        <v>120</v>
      </c>
      <c r="D1414">
        <v>44886089</v>
      </c>
      <c r="E1414" s="5" t="s">
        <v>126</v>
      </c>
      <c r="F1414" s="5" t="s">
        <v>28</v>
      </c>
      <c r="G1414" s="5" t="s">
        <v>3318</v>
      </c>
      <c r="H1414">
        <v>69576</v>
      </c>
      <c r="I1414">
        <v>207</v>
      </c>
      <c r="J1414" s="5" t="s">
        <v>19</v>
      </c>
      <c r="K1414" s="5" t="s">
        <v>20</v>
      </c>
      <c r="L1414">
        <v>10000000</v>
      </c>
      <c r="M1414">
        <v>1997</v>
      </c>
      <c r="N1414">
        <v>6.9</v>
      </c>
      <c r="O1414">
        <f>'CLEAN DATA'!$D1414-'CLEAN DATA'!$L1414</f>
        <v>34886089</v>
      </c>
    </row>
    <row r="1415" spans="1:15" ht="14.25" customHeight="1">
      <c r="A1415" s="5" t="s">
        <v>3319</v>
      </c>
      <c r="B1415">
        <v>230</v>
      </c>
      <c r="C1415">
        <v>111</v>
      </c>
      <c r="D1415">
        <v>13034417</v>
      </c>
      <c r="E1415" s="5" t="s">
        <v>345</v>
      </c>
      <c r="F1415" s="5" t="s">
        <v>3320</v>
      </c>
      <c r="G1415" s="5" t="s">
        <v>3321</v>
      </c>
      <c r="H1415">
        <v>55665</v>
      </c>
      <c r="I1415">
        <v>118</v>
      </c>
      <c r="J1415" s="5" t="s">
        <v>19</v>
      </c>
      <c r="K1415" s="5" t="s">
        <v>20</v>
      </c>
      <c r="L1415">
        <v>15000000</v>
      </c>
      <c r="M1415">
        <v>2009</v>
      </c>
      <c r="N1415">
        <v>6.9</v>
      </c>
      <c r="O1415">
        <f>'CLEAN DATA'!$D1415-'CLEAN DATA'!$L1415</f>
        <v>-1965583</v>
      </c>
    </row>
    <row r="1416" spans="1:15" ht="14.25" hidden="1" customHeight="1">
      <c r="A1416" s="5" t="s">
        <v>3322</v>
      </c>
      <c r="B1416">
        <v>104</v>
      </c>
      <c r="C1416">
        <v>97</v>
      </c>
      <c r="D1416">
        <v>8378141</v>
      </c>
      <c r="E1416" s="5" t="s">
        <v>603</v>
      </c>
      <c r="F1416" s="5" t="s">
        <v>608</v>
      </c>
      <c r="G1416" s="5" t="s">
        <v>3323</v>
      </c>
      <c r="H1416">
        <v>18966</v>
      </c>
      <c r="I1416">
        <v>141</v>
      </c>
      <c r="J1416" s="5" t="s">
        <v>19</v>
      </c>
      <c r="K1416" s="5" t="s">
        <v>155</v>
      </c>
      <c r="L1416">
        <v>15000000</v>
      </c>
      <c r="M1416">
        <v>2002</v>
      </c>
      <c r="N1416">
        <v>6.9</v>
      </c>
      <c r="O1416">
        <f>'CLEAN DATA'!$D1416-'CLEAN DATA'!$L1416</f>
        <v>-6621859</v>
      </c>
    </row>
    <row r="1417" spans="1:15" ht="14.25" hidden="1" customHeight="1">
      <c r="A1417" s="5" t="s">
        <v>3324</v>
      </c>
      <c r="B1417">
        <v>109</v>
      </c>
      <c r="C1417">
        <v>98</v>
      </c>
      <c r="D1417">
        <v>353743</v>
      </c>
      <c r="E1417" s="5" t="s">
        <v>3325</v>
      </c>
      <c r="F1417" s="5" t="s">
        <v>3326</v>
      </c>
      <c r="G1417" s="5" t="s">
        <v>3327</v>
      </c>
      <c r="H1417">
        <v>20730</v>
      </c>
      <c r="I1417">
        <v>111</v>
      </c>
      <c r="J1417" s="5" t="s">
        <v>19</v>
      </c>
      <c r="K1417" s="5" t="s">
        <v>155</v>
      </c>
      <c r="L1417">
        <v>15000000</v>
      </c>
      <c r="M1417">
        <v>2001</v>
      </c>
      <c r="N1417">
        <v>6.9</v>
      </c>
      <c r="O1417">
        <f>'CLEAN DATA'!$D1417-'CLEAN DATA'!$L1417</f>
        <v>-14646257</v>
      </c>
    </row>
    <row r="1418" spans="1:15" ht="14.25" customHeight="1">
      <c r="A1418" s="5" t="s">
        <v>3328</v>
      </c>
      <c r="B1418">
        <v>94</v>
      </c>
      <c r="C1418">
        <v>119</v>
      </c>
      <c r="D1418">
        <v>156645693</v>
      </c>
      <c r="E1418" s="5" t="s">
        <v>1135</v>
      </c>
      <c r="F1418" s="5" t="s">
        <v>1637</v>
      </c>
      <c r="G1418" s="5" t="s">
        <v>3329</v>
      </c>
      <c r="H1418">
        <v>55101</v>
      </c>
      <c r="I1418">
        <v>201</v>
      </c>
      <c r="J1418" s="5" t="s">
        <v>19</v>
      </c>
      <c r="K1418" s="5" t="s">
        <v>20</v>
      </c>
      <c r="L1418">
        <v>14000000</v>
      </c>
      <c r="M1418">
        <v>1987</v>
      </c>
      <c r="N1418">
        <v>6.9</v>
      </c>
      <c r="O1418">
        <f>'CLEAN DATA'!$D1418-'CLEAN DATA'!$L1418</f>
        <v>142645693</v>
      </c>
    </row>
    <row r="1419" spans="1:15" ht="14.25" customHeight="1">
      <c r="A1419" s="5" t="s">
        <v>3330</v>
      </c>
      <c r="B1419">
        <v>82</v>
      </c>
      <c r="C1419">
        <v>125</v>
      </c>
      <c r="D1419">
        <v>178406268</v>
      </c>
      <c r="E1419" s="5" t="s">
        <v>189</v>
      </c>
      <c r="F1419" s="5" t="s">
        <v>1993</v>
      </c>
      <c r="G1419" s="5" t="s">
        <v>3331</v>
      </c>
      <c r="H1419">
        <v>213476</v>
      </c>
      <c r="I1419">
        <v>271</v>
      </c>
      <c r="J1419" s="5" t="s">
        <v>19</v>
      </c>
      <c r="K1419" s="5" t="s">
        <v>20</v>
      </c>
      <c r="L1419">
        <v>14000000</v>
      </c>
      <c r="M1419">
        <v>1990</v>
      </c>
      <c r="N1419">
        <v>6.9</v>
      </c>
      <c r="O1419">
        <f>'CLEAN DATA'!$D1419-'CLEAN DATA'!$L1419</f>
        <v>164406268</v>
      </c>
    </row>
    <row r="1420" spans="1:15" ht="14.25" customHeight="1">
      <c r="A1420" s="5" t="s">
        <v>3191</v>
      </c>
      <c r="B1420">
        <v>39</v>
      </c>
      <c r="C1420">
        <v>98</v>
      </c>
      <c r="D1420">
        <v>68856263</v>
      </c>
      <c r="E1420" s="5" t="s">
        <v>3332</v>
      </c>
      <c r="F1420" s="5" t="s">
        <v>3333</v>
      </c>
      <c r="G1420" s="5" t="s">
        <v>3334</v>
      </c>
      <c r="H1420">
        <v>69733</v>
      </c>
      <c r="I1420">
        <v>97</v>
      </c>
      <c r="J1420" s="5" t="s">
        <v>19</v>
      </c>
      <c r="K1420" s="5" t="s">
        <v>20</v>
      </c>
      <c r="L1420">
        <v>15000000</v>
      </c>
      <c r="M1420">
        <v>1993</v>
      </c>
      <c r="N1420">
        <v>6.9</v>
      </c>
      <c r="O1420">
        <f>'CLEAN DATA'!$D1420-'CLEAN DATA'!$L1420</f>
        <v>53856263</v>
      </c>
    </row>
    <row r="1421" spans="1:15" ht="14.25" hidden="1" customHeight="1">
      <c r="A1421" s="5" t="s">
        <v>3335</v>
      </c>
      <c r="B1421">
        <v>62</v>
      </c>
      <c r="C1421">
        <v>117</v>
      </c>
      <c r="D1421">
        <v>14348123</v>
      </c>
      <c r="E1421" s="5" t="s">
        <v>3025</v>
      </c>
      <c r="F1421" s="5" t="s">
        <v>3336</v>
      </c>
      <c r="G1421" s="5" t="s">
        <v>3337</v>
      </c>
      <c r="H1421">
        <v>9323</v>
      </c>
      <c r="I1421">
        <v>157</v>
      </c>
      <c r="J1421" s="5" t="s">
        <v>19</v>
      </c>
      <c r="K1421" s="5" t="s">
        <v>46</v>
      </c>
      <c r="L1421">
        <v>12000000</v>
      </c>
      <c r="M1421">
        <v>1999</v>
      </c>
      <c r="N1421">
        <v>6.9</v>
      </c>
      <c r="O1421">
        <f>'CLEAN DATA'!$D1421-'CLEAN DATA'!$L1421</f>
        <v>2348123</v>
      </c>
    </row>
    <row r="1422" spans="1:15" ht="14.25" hidden="1" customHeight="1">
      <c r="A1422" s="5" t="s">
        <v>799</v>
      </c>
      <c r="B1422">
        <v>25</v>
      </c>
      <c r="C1422">
        <v>115</v>
      </c>
      <c r="D1422">
        <v>13640000</v>
      </c>
      <c r="E1422" s="5" t="s">
        <v>58</v>
      </c>
      <c r="F1422" s="5" t="s">
        <v>2388</v>
      </c>
      <c r="G1422" s="5" t="s">
        <v>3338</v>
      </c>
      <c r="H1422">
        <v>6011</v>
      </c>
      <c r="I1422">
        <v>39</v>
      </c>
      <c r="J1422" s="5" t="s">
        <v>19</v>
      </c>
      <c r="K1422" s="5" t="s">
        <v>20</v>
      </c>
      <c r="L1422">
        <v>14000000</v>
      </c>
      <c r="M1422">
        <v>1994</v>
      </c>
      <c r="N1422">
        <v>6.9</v>
      </c>
      <c r="O1422">
        <f>'CLEAN DATA'!$D1422-'CLEAN DATA'!$L1422</f>
        <v>-360000</v>
      </c>
    </row>
    <row r="1423" spans="1:15" ht="14.25" hidden="1" customHeight="1">
      <c r="A1423" s="5" t="s">
        <v>3012</v>
      </c>
      <c r="B1423">
        <v>83</v>
      </c>
      <c r="C1423">
        <v>109</v>
      </c>
      <c r="D1423">
        <v>14060950</v>
      </c>
      <c r="E1423" s="5" t="s">
        <v>54</v>
      </c>
      <c r="F1423" s="5" t="s">
        <v>3339</v>
      </c>
      <c r="G1423" s="5" t="s">
        <v>3340</v>
      </c>
      <c r="H1423">
        <v>14354</v>
      </c>
      <c r="I1423">
        <v>139</v>
      </c>
      <c r="J1423" s="5" t="s">
        <v>19</v>
      </c>
      <c r="K1423" s="5" t="s">
        <v>20</v>
      </c>
      <c r="L1423">
        <v>12500000</v>
      </c>
      <c r="M1423">
        <v>2002</v>
      </c>
      <c r="N1423">
        <v>6.9</v>
      </c>
      <c r="O1423">
        <f>'CLEAN DATA'!$D1423-'CLEAN DATA'!$L1423</f>
        <v>1560950</v>
      </c>
    </row>
    <row r="1424" spans="1:15" ht="14.25" customHeight="1">
      <c r="A1424" s="5" t="s">
        <v>3341</v>
      </c>
      <c r="B1424">
        <v>61</v>
      </c>
      <c r="C1424">
        <v>78</v>
      </c>
      <c r="D1424">
        <v>72217000</v>
      </c>
      <c r="E1424" s="5" t="s">
        <v>674</v>
      </c>
      <c r="F1424" s="5" t="s">
        <v>3342</v>
      </c>
      <c r="G1424" s="5" t="s">
        <v>3343</v>
      </c>
      <c r="H1424">
        <v>216486</v>
      </c>
      <c r="I1424">
        <v>242</v>
      </c>
      <c r="J1424" s="5" t="s">
        <v>19</v>
      </c>
      <c r="K1424" s="5" t="s">
        <v>20</v>
      </c>
      <c r="L1424">
        <v>12000000</v>
      </c>
      <c r="M1424">
        <v>1994</v>
      </c>
      <c r="N1424">
        <v>6.9</v>
      </c>
      <c r="O1424">
        <f>'CLEAN DATA'!$D1424-'CLEAN DATA'!$L1424</f>
        <v>60217000</v>
      </c>
    </row>
    <row r="1425" spans="1:15" ht="14.25" hidden="1" customHeight="1">
      <c r="A1425" s="5" t="s">
        <v>1595</v>
      </c>
      <c r="B1425">
        <v>125</v>
      </c>
      <c r="C1425">
        <v>118</v>
      </c>
      <c r="D1425">
        <v>18761993</v>
      </c>
      <c r="E1425" s="5" t="s">
        <v>58</v>
      </c>
      <c r="F1425" s="5" t="s">
        <v>2031</v>
      </c>
      <c r="G1425" s="5" t="s">
        <v>3344</v>
      </c>
      <c r="H1425">
        <v>19007</v>
      </c>
      <c r="I1425">
        <v>219</v>
      </c>
      <c r="J1425" s="5" t="s">
        <v>19</v>
      </c>
      <c r="K1425" s="5" t="s">
        <v>20</v>
      </c>
      <c r="L1425">
        <v>9000000</v>
      </c>
      <c r="M1425">
        <v>2005</v>
      </c>
      <c r="N1425">
        <v>6.9</v>
      </c>
      <c r="O1425">
        <f>'CLEAN DATA'!$D1425-'CLEAN DATA'!$L1425</f>
        <v>9761993</v>
      </c>
    </row>
    <row r="1426" spans="1:15" ht="14.25" customHeight="1">
      <c r="A1426" s="5" t="s">
        <v>3345</v>
      </c>
      <c r="B1426">
        <v>101</v>
      </c>
      <c r="C1426">
        <v>97</v>
      </c>
      <c r="D1426">
        <v>38201895</v>
      </c>
      <c r="E1426" s="5" t="s">
        <v>505</v>
      </c>
      <c r="F1426" s="5" t="s">
        <v>3346</v>
      </c>
      <c r="G1426" s="5" t="s">
        <v>3347</v>
      </c>
      <c r="H1426">
        <v>149222</v>
      </c>
      <c r="I1426">
        <v>749</v>
      </c>
      <c r="J1426" s="5" t="s">
        <v>19</v>
      </c>
      <c r="K1426" s="5" t="s">
        <v>20</v>
      </c>
      <c r="L1426">
        <v>10500000</v>
      </c>
      <c r="M1426">
        <v>1999</v>
      </c>
      <c r="N1426">
        <v>6.9</v>
      </c>
      <c r="O1426">
        <f>'CLEAN DATA'!$D1426-'CLEAN DATA'!$L1426</f>
        <v>27701895</v>
      </c>
    </row>
    <row r="1427" spans="1:15" ht="14.25" hidden="1" customHeight="1">
      <c r="A1427" s="5" t="s">
        <v>3322</v>
      </c>
      <c r="B1427">
        <v>105</v>
      </c>
      <c r="C1427">
        <v>97</v>
      </c>
      <c r="D1427">
        <v>18535191</v>
      </c>
      <c r="E1427" s="5" t="s">
        <v>189</v>
      </c>
      <c r="F1427" s="5" t="s">
        <v>203</v>
      </c>
      <c r="G1427" s="5" t="s">
        <v>3348</v>
      </c>
      <c r="H1427">
        <v>12980</v>
      </c>
      <c r="I1427">
        <v>132</v>
      </c>
      <c r="J1427" s="5" t="s">
        <v>19</v>
      </c>
      <c r="K1427" s="5" t="s">
        <v>155</v>
      </c>
      <c r="L1427">
        <v>14000000</v>
      </c>
      <c r="M1427">
        <v>1999</v>
      </c>
      <c r="N1427">
        <v>6.9</v>
      </c>
      <c r="O1427">
        <f>'CLEAN DATA'!$D1427-'CLEAN DATA'!$L1427</f>
        <v>4535191</v>
      </c>
    </row>
    <row r="1428" spans="1:15" ht="14.25" customHeight="1">
      <c r="A1428" s="5" t="s">
        <v>3349</v>
      </c>
      <c r="B1428">
        <v>52</v>
      </c>
      <c r="C1428">
        <v>117</v>
      </c>
      <c r="D1428">
        <v>85300000</v>
      </c>
      <c r="E1428" s="5" t="s">
        <v>3350</v>
      </c>
      <c r="F1428" s="5" t="s">
        <v>440</v>
      </c>
      <c r="G1428" s="5" t="s">
        <v>3351</v>
      </c>
      <c r="H1428">
        <v>48629</v>
      </c>
      <c r="I1428">
        <v>134</v>
      </c>
      <c r="J1428" s="5" t="s">
        <v>19</v>
      </c>
      <c r="K1428" s="5" t="s">
        <v>20</v>
      </c>
      <c r="L1428">
        <v>10000000</v>
      </c>
      <c r="M1428">
        <v>1981</v>
      </c>
      <c r="N1428">
        <v>6.9</v>
      </c>
      <c r="O1428">
        <f>'CLEAN DATA'!$D1428-'CLEAN DATA'!$L1428</f>
        <v>75300000</v>
      </c>
    </row>
    <row r="1429" spans="1:15" ht="14.25" customHeight="1">
      <c r="A1429" s="5" t="s">
        <v>2030</v>
      </c>
      <c r="B1429">
        <v>81</v>
      </c>
      <c r="C1429">
        <v>90</v>
      </c>
      <c r="D1429">
        <v>40485039</v>
      </c>
      <c r="E1429" s="5" t="s">
        <v>3352</v>
      </c>
      <c r="F1429" s="5" t="s">
        <v>68</v>
      </c>
      <c r="G1429" s="5" t="s">
        <v>3353</v>
      </c>
      <c r="H1429">
        <v>85362</v>
      </c>
      <c r="I1429">
        <v>181</v>
      </c>
      <c r="J1429" s="5" t="s">
        <v>19</v>
      </c>
      <c r="K1429" s="5" t="s">
        <v>20</v>
      </c>
      <c r="L1429">
        <v>10000000</v>
      </c>
      <c r="M1429">
        <v>1989</v>
      </c>
      <c r="N1429">
        <v>6.9</v>
      </c>
      <c r="O1429">
        <f>'CLEAN DATA'!$D1429-'CLEAN DATA'!$L1429</f>
        <v>30485039</v>
      </c>
    </row>
    <row r="1430" spans="1:15" ht="14.25" hidden="1" customHeight="1">
      <c r="A1430" s="5" t="s">
        <v>3354</v>
      </c>
      <c r="B1430">
        <v>55</v>
      </c>
      <c r="C1430">
        <v>109</v>
      </c>
      <c r="D1430">
        <v>33000000</v>
      </c>
      <c r="E1430" s="5" t="s">
        <v>3355</v>
      </c>
      <c r="F1430" s="5" t="s">
        <v>1391</v>
      </c>
      <c r="G1430" s="5" t="s">
        <v>3356</v>
      </c>
      <c r="H1430">
        <v>9424</v>
      </c>
      <c r="I1430">
        <v>109</v>
      </c>
      <c r="J1430" s="5" t="s">
        <v>19</v>
      </c>
      <c r="K1430" s="5" t="s">
        <v>20</v>
      </c>
      <c r="L1430">
        <v>10000000</v>
      </c>
      <c r="M1430">
        <v>1985</v>
      </c>
      <c r="N1430">
        <v>6.9</v>
      </c>
      <c r="O1430">
        <f>'CLEAN DATA'!$D1430-'CLEAN DATA'!$L1430</f>
        <v>23000000</v>
      </c>
    </row>
    <row r="1431" spans="1:15" ht="14.25" customHeight="1">
      <c r="A1431" s="5" t="s">
        <v>3357</v>
      </c>
      <c r="B1431">
        <v>221</v>
      </c>
      <c r="C1431">
        <v>106</v>
      </c>
      <c r="D1431">
        <v>1939441</v>
      </c>
      <c r="E1431" s="5" t="s">
        <v>71</v>
      </c>
      <c r="F1431" s="5" t="s">
        <v>2016</v>
      </c>
      <c r="G1431" s="5" t="s">
        <v>3358</v>
      </c>
      <c r="H1431">
        <v>55567</v>
      </c>
      <c r="I1431">
        <v>144</v>
      </c>
      <c r="J1431" s="5" t="s">
        <v>19</v>
      </c>
      <c r="K1431" s="5" t="s">
        <v>20</v>
      </c>
      <c r="L1431">
        <v>10000000</v>
      </c>
      <c r="M1431">
        <v>2012</v>
      </c>
      <c r="N1431">
        <v>6.9</v>
      </c>
      <c r="O1431">
        <f>'CLEAN DATA'!$D1431-'CLEAN DATA'!$L1431</f>
        <v>-8060559</v>
      </c>
    </row>
    <row r="1432" spans="1:15" ht="14.25" hidden="1" customHeight="1">
      <c r="A1432" s="5" t="s">
        <v>3359</v>
      </c>
      <c r="B1432">
        <v>66</v>
      </c>
      <c r="C1432">
        <v>81</v>
      </c>
      <c r="D1432">
        <v>11835</v>
      </c>
      <c r="E1432" s="5" t="s">
        <v>603</v>
      </c>
      <c r="F1432" s="5" t="s">
        <v>3360</v>
      </c>
      <c r="G1432" s="5" t="s">
        <v>3361</v>
      </c>
      <c r="H1432">
        <v>1920</v>
      </c>
      <c r="I1432">
        <v>7</v>
      </c>
      <c r="J1432" s="5" t="s">
        <v>3362</v>
      </c>
      <c r="K1432" s="5" t="s">
        <v>3363</v>
      </c>
      <c r="L1432">
        <v>10000000</v>
      </c>
      <c r="M1432">
        <v>2013</v>
      </c>
      <c r="N1432">
        <v>6.9</v>
      </c>
      <c r="O1432">
        <f>'CLEAN DATA'!$D1432-'CLEAN DATA'!$L1432</f>
        <v>-9988165</v>
      </c>
    </row>
    <row r="1433" spans="1:15" ht="14.25" customHeight="1">
      <c r="A1433" s="5" t="s">
        <v>2727</v>
      </c>
      <c r="B1433">
        <v>130</v>
      </c>
      <c r="C1433">
        <v>117</v>
      </c>
      <c r="D1433">
        <v>43100000</v>
      </c>
      <c r="E1433" s="5" t="s">
        <v>545</v>
      </c>
      <c r="F1433" s="5" t="s">
        <v>2357</v>
      </c>
      <c r="G1433" s="5" t="s">
        <v>3364</v>
      </c>
      <c r="H1433">
        <v>75280</v>
      </c>
      <c r="I1433">
        <v>267</v>
      </c>
      <c r="J1433" s="5" t="s">
        <v>19</v>
      </c>
      <c r="K1433" s="5" t="s">
        <v>155</v>
      </c>
      <c r="L1433">
        <v>9500000</v>
      </c>
      <c r="M1433">
        <v>1967</v>
      </c>
      <c r="N1433">
        <v>6.9</v>
      </c>
      <c r="O1433">
        <f>'CLEAN DATA'!$D1433-'CLEAN DATA'!$L1433</f>
        <v>33600000</v>
      </c>
    </row>
    <row r="1434" spans="1:15" ht="14.25" customHeight="1">
      <c r="A1434" s="5" t="s">
        <v>791</v>
      </c>
      <c r="B1434">
        <v>50</v>
      </c>
      <c r="C1434">
        <v>176</v>
      </c>
      <c r="D1434">
        <v>3047539</v>
      </c>
      <c r="E1434" s="5" t="s">
        <v>505</v>
      </c>
      <c r="F1434" s="5" t="s">
        <v>647</v>
      </c>
      <c r="G1434" s="5" t="s">
        <v>3365</v>
      </c>
      <c r="H1434">
        <v>42296</v>
      </c>
      <c r="I1434">
        <v>286</v>
      </c>
      <c r="J1434" s="5" t="s">
        <v>649</v>
      </c>
      <c r="K1434" s="5" t="s">
        <v>198</v>
      </c>
      <c r="L1434">
        <v>7217600</v>
      </c>
      <c r="M1434">
        <v>2012</v>
      </c>
      <c r="N1434">
        <v>6.9</v>
      </c>
      <c r="O1434">
        <f>'CLEAN DATA'!$D1434-'CLEAN DATA'!$L1434</f>
        <v>-4170061</v>
      </c>
    </row>
    <row r="1435" spans="1:15" ht="14.25" hidden="1" customHeight="1">
      <c r="A1435" s="5" t="s">
        <v>3366</v>
      </c>
      <c r="B1435">
        <v>32</v>
      </c>
      <c r="C1435">
        <v>125</v>
      </c>
      <c r="D1435">
        <v>29200000</v>
      </c>
      <c r="E1435" s="5" t="s">
        <v>818</v>
      </c>
      <c r="F1435" s="5" t="s">
        <v>3367</v>
      </c>
      <c r="G1435" s="5" t="s">
        <v>3368</v>
      </c>
      <c r="H1435">
        <v>6142</v>
      </c>
      <c r="I1435">
        <v>52</v>
      </c>
      <c r="J1435" s="5" t="s">
        <v>19</v>
      </c>
      <c r="K1435" s="5" t="s">
        <v>20</v>
      </c>
      <c r="L1435">
        <v>8500000</v>
      </c>
      <c r="M1435">
        <v>1979</v>
      </c>
      <c r="N1435">
        <v>6.9</v>
      </c>
      <c r="O1435">
        <f>'CLEAN DATA'!$D1435-'CLEAN DATA'!$L1435</f>
        <v>20700000</v>
      </c>
    </row>
    <row r="1436" spans="1:15" ht="14.25" customHeight="1">
      <c r="A1436" s="5" t="s">
        <v>2815</v>
      </c>
      <c r="B1436">
        <v>346</v>
      </c>
      <c r="C1436">
        <v>106</v>
      </c>
      <c r="D1436">
        <v>6262942</v>
      </c>
      <c r="E1436" s="5" t="s">
        <v>84</v>
      </c>
      <c r="F1436" s="5" t="s">
        <v>981</v>
      </c>
      <c r="G1436" s="5" t="s">
        <v>3369</v>
      </c>
      <c r="H1436">
        <v>59545</v>
      </c>
      <c r="I1436">
        <v>312</v>
      </c>
      <c r="J1436" s="5" t="s">
        <v>19</v>
      </c>
      <c r="K1436" s="5" t="s">
        <v>20</v>
      </c>
      <c r="L1436">
        <v>9000000</v>
      </c>
      <c r="M1436">
        <v>2013</v>
      </c>
      <c r="N1436">
        <v>6.9</v>
      </c>
      <c r="O1436">
        <f>'CLEAN DATA'!$D1436-'CLEAN DATA'!$L1436</f>
        <v>-2737058</v>
      </c>
    </row>
    <row r="1437" spans="1:15" ht="14.25" customHeight="1">
      <c r="A1437" s="5" t="s">
        <v>3370</v>
      </c>
      <c r="B1437">
        <v>196</v>
      </c>
      <c r="C1437">
        <v>92</v>
      </c>
      <c r="D1437">
        <v>8279017</v>
      </c>
      <c r="E1437" s="5" t="s">
        <v>3371</v>
      </c>
      <c r="F1437" s="5" t="s">
        <v>3372</v>
      </c>
      <c r="G1437" s="5" t="s">
        <v>3373</v>
      </c>
      <c r="H1437">
        <v>34191</v>
      </c>
      <c r="I1437">
        <v>339</v>
      </c>
      <c r="J1437" s="5" t="s">
        <v>19</v>
      </c>
      <c r="K1437" s="5" t="s">
        <v>155</v>
      </c>
      <c r="L1437">
        <v>8000000</v>
      </c>
      <c r="M1437">
        <v>2000</v>
      </c>
      <c r="N1437">
        <v>6.9</v>
      </c>
      <c r="O1437">
        <f>'CLEAN DATA'!$D1437-'CLEAN DATA'!$L1437</f>
        <v>279017</v>
      </c>
    </row>
    <row r="1438" spans="1:15" ht="14.25" hidden="1" customHeight="1">
      <c r="A1438" s="5" t="s">
        <v>3374</v>
      </c>
      <c r="B1438">
        <v>90</v>
      </c>
      <c r="C1438">
        <v>92</v>
      </c>
      <c r="D1438">
        <v>1071240</v>
      </c>
      <c r="E1438" s="5" t="s">
        <v>326</v>
      </c>
      <c r="F1438" s="5" t="s">
        <v>608</v>
      </c>
      <c r="G1438" s="5" t="s">
        <v>3375</v>
      </c>
      <c r="H1438">
        <v>3571</v>
      </c>
      <c r="I1438">
        <v>34</v>
      </c>
      <c r="J1438" s="5" t="s">
        <v>19</v>
      </c>
      <c r="K1438" s="5" t="s">
        <v>155</v>
      </c>
      <c r="L1438">
        <v>8000000</v>
      </c>
      <c r="M1438">
        <v>2007</v>
      </c>
      <c r="N1438">
        <v>6.9</v>
      </c>
      <c r="O1438">
        <f>'CLEAN DATA'!$D1438-'CLEAN DATA'!$L1438</f>
        <v>-6928760</v>
      </c>
    </row>
    <row r="1439" spans="1:15" ht="14.25" customHeight="1">
      <c r="A1439" s="5" t="s">
        <v>1636</v>
      </c>
      <c r="B1439">
        <v>68</v>
      </c>
      <c r="C1439">
        <v>98</v>
      </c>
      <c r="D1439">
        <v>117190</v>
      </c>
      <c r="E1439" s="5" t="s">
        <v>2090</v>
      </c>
      <c r="F1439" s="5" t="s">
        <v>3376</v>
      </c>
      <c r="G1439" s="5" t="s">
        <v>3377</v>
      </c>
      <c r="H1439">
        <v>29994</v>
      </c>
      <c r="I1439">
        <v>86</v>
      </c>
      <c r="J1439" s="5" t="s">
        <v>19</v>
      </c>
      <c r="K1439" s="5" t="s">
        <v>155</v>
      </c>
      <c r="L1439">
        <v>8000000</v>
      </c>
      <c r="M1439">
        <v>2010</v>
      </c>
      <c r="N1439">
        <v>6.9</v>
      </c>
      <c r="O1439">
        <f>'CLEAN DATA'!$D1439-'CLEAN DATA'!$L1439</f>
        <v>-7882810</v>
      </c>
    </row>
    <row r="1440" spans="1:15" ht="14.25" hidden="1" customHeight="1">
      <c r="A1440" s="5" t="s">
        <v>3378</v>
      </c>
      <c r="B1440">
        <v>85</v>
      </c>
      <c r="C1440">
        <v>90</v>
      </c>
      <c r="D1440">
        <v>671240</v>
      </c>
      <c r="E1440" s="5" t="s">
        <v>603</v>
      </c>
      <c r="F1440" s="5" t="s">
        <v>3379</v>
      </c>
      <c r="G1440" s="5" t="s">
        <v>3380</v>
      </c>
      <c r="H1440">
        <v>23023</v>
      </c>
      <c r="I1440">
        <v>149</v>
      </c>
      <c r="J1440" s="5" t="s">
        <v>19</v>
      </c>
      <c r="K1440" s="5" t="s">
        <v>155</v>
      </c>
      <c r="L1440">
        <v>7900000</v>
      </c>
      <c r="M1440">
        <v>2005</v>
      </c>
      <c r="N1440">
        <v>6.9</v>
      </c>
      <c r="O1440">
        <f>'CLEAN DATA'!$D1440-'CLEAN DATA'!$L1440</f>
        <v>-7228760</v>
      </c>
    </row>
    <row r="1441" spans="1:15" ht="14.25" hidden="1" customHeight="1">
      <c r="A1441" s="5" t="s">
        <v>2323</v>
      </c>
      <c r="B1441">
        <v>34</v>
      </c>
      <c r="C1441">
        <v>115</v>
      </c>
      <c r="D1441">
        <v>43490057</v>
      </c>
      <c r="E1441" s="5" t="s">
        <v>58</v>
      </c>
      <c r="F1441" s="5" t="s">
        <v>3381</v>
      </c>
      <c r="G1441" s="5" t="s">
        <v>3382</v>
      </c>
      <c r="H1441">
        <v>5275</v>
      </c>
      <c r="I1441">
        <v>30</v>
      </c>
      <c r="J1441" s="5" t="s">
        <v>19</v>
      </c>
      <c r="K1441" s="5" t="s">
        <v>20</v>
      </c>
      <c r="L1441">
        <v>7500000</v>
      </c>
      <c r="M1441">
        <v>1997</v>
      </c>
      <c r="N1441">
        <v>6.9</v>
      </c>
      <c r="O1441">
        <f>'CLEAN DATA'!$D1441-'CLEAN DATA'!$L1441</f>
        <v>35990057</v>
      </c>
    </row>
    <row r="1442" spans="1:15" ht="14.25" hidden="1" customHeight="1">
      <c r="A1442" s="5" t="s">
        <v>3383</v>
      </c>
      <c r="B1442">
        <v>6</v>
      </c>
      <c r="C1442">
        <v>118</v>
      </c>
      <c r="D1442">
        <v>3347439</v>
      </c>
      <c r="E1442" s="5" t="s">
        <v>505</v>
      </c>
      <c r="F1442" s="5" t="s">
        <v>3384</v>
      </c>
      <c r="G1442" s="5" t="s">
        <v>3385</v>
      </c>
      <c r="H1442">
        <v>833</v>
      </c>
      <c r="I1442">
        <v>33</v>
      </c>
      <c r="J1442" s="5" t="s">
        <v>19</v>
      </c>
      <c r="K1442" s="5" t="s">
        <v>20</v>
      </c>
      <c r="L1442">
        <v>7500000</v>
      </c>
      <c r="M1442">
        <v>2004</v>
      </c>
      <c r="N1442">
        <v>6.9</v>
      </c>
      <c r="O1442">
        <f>'CLEAN DATA'!$D1442-'CLEAN DATA'!$L1442</f>
        <v>-4152561</v>
      </c>
    </row>
    <row r="1443" spans="1:15" ht="14.25" hidden="1" customHeight="1">
      <c r="A1443" s="5" t="s">
        <v>3386</v>
      </c>
      <c r="B1443">
        <v>38</v>
      </c>
      <c r="C1443">
        <v>103</v>
      </c>
      <c r="D1443">
        <v>206400</v>
      </c>
      <c r="E1443" s="5" t="s">
        <v>3387</v>
      </c>
      <c r="F1443" s="5" t="s">
        <v>3388</v>
      </c>
      <c r="G1443" s="5" t="s">
        <v>3389</v>
      </c>
      <c r="H1443">
        <v>1439</v>
      </c>
      <c r="I1443">
        <v>26</v>
      </c>
      <c r="J1443" s="5" t="s">
        <v>192</v>
      </c>
      <c r="K1443" s="5" t="s">
        <v>140</v>
      </c>
      <c r="L1443">
        <v>50000000</v>
      </c>
      <c r="M1443">
        <v>2001</v>
      </c>
      <c r="N1443">
        <v>6.9</v>
      </c>
      <c r="O1443">
        <f>'CLEAN DATA'!$D1443-'CLEAN DATA'!$L1443</f>
        <v>-49793600</v>
      </c>
    </row>
    <row r="1444" spans="1:15" ht="14.25" customHeight="1">
      <c r="A1444" s="5" t="s">
        <v>3390</v>
      </c>
      <c r="B1444">
        <v>261</v>
      </c>
      <c r="C1444">
        <v>109</v>
      </c>
      <c r="D1444">
        <v>16901126</v>
      </c>
      <c r="E1444" s="5" t="s">
        <v>3391</v>
      </c>
      <c r="F1444" s="5" t="s">
        <v>3392</v>
      </c>
      <c r="G1444" s="5" t="s">
        <v>3393</v>
      </c>
      <c r="H1444">
        <v>76267</v>
      </c>
      <c r="I1444">
        <v>687</v>
      </c>
      <c r="J1444" s="5" t="s">
        <v>19</v>
      </c>
      <c r="K1444" s="5" t="s">
        <v>20</v>
      </c>
      <c r="L1444">
        <v>7000000</v>
      </c>
      <c r="M1444">
        <v>2005</v>
      </c>
      <c r="N1444">
        <v>6.9</v>
      </c>
      <c r="O1444">
        <f>'CLEAN DATA'!$D1444-'CLEAN DATA'!$L1444</f>
        <v>9901126</v>
      </c>
    </row>
    <row r="1445" spans="1:15" ht="14.25" hidden="1" customHeight="1">
      <c r="A1445" s="5" t="s">
        <v>2119</v>
      </c>
      <c r="B1445">
        <v>71</v>
      </c>
      <c r="C1445">
        <v>116</v>
      </c>
      <c r="D1445">
        <v>14612840</v>
      </c>
      <c r="E1445" s="5" t="s">
        <v>165</v>
      </c>
      <c r="F1445" s="5" t="s">
        <v>203</v>
      </c>
      <c r="G1445" s="5" t="s">
        <v>3394</v>
      </c>
      <c r="H1445">
        <v>11191</v>
      </c>
      <c r="I1445">
        <v>37</v>
      </c>
      <c r="J1445" s="5" t="s">
        <v>19</v>
      </c>
      <c r="K1445" s="5" t="s">
        <v>20</v>
      </c>
      <c r="L1445">
        <v>7000000</v>
      </c>
      <c r="M1445">
        <v>2014</v>
      </c>
      <c r="N1445">
        <v>6.9</v>
      </c>
      <c r="O1445">
        <f>'CLEAN DATA'!$D1445-'CLEAN DATA'!$L1445</f>
        <v>7612840</v>
      </c>
    </row>
    <row r="1446" spans="1:15" ht="14.25" hidden="1" customHeight="1">
      <c r="A1446" s="5" t="s">
        <v>2321</v>
      </c>
      <c r="B1446">
        <v>49</v>
      </c>
      <c r="C1446">
        <v>97</v>
      </c>
      <c r="D1446">
        <v>233103</v>
      </c>
      <c r="E1446" s="5" t="s">
        <v>54</v>
      </c>
      <c r="F1446" s="5" t="s">
        <v>1372</v>
      </c>
      <c r="G1446" s="5" t="s">
        <v>3395</v>
      </c>
      <c r="H1446">
        <v>2670</v>
      </c>
      <c r="I1446">
        <v>50</v>
      </c>
      <c r="J1446" s="5" t="s">
        <v>19</v>
      </c>
      <c r="K1446" s="5" t="s">
        <v>155</v>
      </c>
      <c r="L1446">
        <v>7000000</v>
      </c>
      <c r="M1446">
        <v>2005</v>
      </c>
      <c r="N1446">
        <v>6.9</v>
      </c>
      <c r="O1446">
        <f>'CLEAN DATA'!$D1446-'CLEAN DATA'!$L1446</f>
        <v>-6766897</v>
      </c>
    </row>
    <row r="1447" spans="1:15" ht="14.25" customHeight="1">
      <c r="A1447" s="5" t="s">
        <v>3396</v>
      </c>
      <c r="B1447">
        <v>200</v>
      </c>
      <c r="C1447">
        <v>116</v>
      </c>
      <c r="D1447">
        <v>2268296</v>
      </c>
      <c r="E1447" s="5" t="s">
        <v>169</v>
      </c>
      <c r="F1447" s="5" t="s">
        <v>2766</v>
      </c>
      <c r="G1447" s="5" t="s">
        <v>3397</v>
      </c>
      <c r="H1447">
        <v>41856</v>
      </c>
      <c r="I1447">
        <v>119</v>
      </c>
      <c r="J1447" s="5" t="s">
        <v>19</v>
      </c>
      <c r="K1447" s="5" t="s">
        <v>155</v>
      </c>
      <c r="L1447">
        <v>6500000</v>
      </c>
      <c r="M1447">
        <v>2013</v>
      </c>
      <c r="N1447">
        <v>6.9</v>
      </c>
      <c r="O1447">
        <f>'CLEAN DATA'!$D1447-'CLEAN DATA'!$L1447</f>
        <v>-4231704</v>
      </c>
    </row>
    <row r="1448" spans="1:15" ht="14.25" hidden="1" customHeight="1">
      <c r="A1448" s="5" t="s">
        <v>2157</v>
      </c>
      <c r="B1448">
        <v>18</v>
      </c>
      <c r="C1448">
        <v>106</v>
      </c>
      <c r="D1448">
        <v>25047631</v>
      </c>
      <c r="E1448" s="5" t="s">
        <v>603</v>
      </c>
      <c r="F1448" s="5" t="s">
        <v>2402</v>
      </c>
      <c r="G1448" s="5" t="s">
        <v>3398</v>
      </c>
      <c r="H1448">
        <v>6585</v>
      </c>
      <c r="I1448">
        <v>50</v>
      </c>
      <c r="J1448" s="5" t="s">
        <v>19</v>
      </c>
      <c r="K1448" s="5" t="s">
        <v>20</v>
      </c>
      <c r="L1448">
        <v>6000000</v>
      </c>
      <c r="M1448">
        <v>1999</v>
      </c>
      <c r="N1448">
        <v>6.9</v>
      </c>
      <c r="O1448">
        <f>'CLEAN DATA'!$D1448-'CLEAN DATA'!$L1448</f>
        <v>19047631</v>
      </c>
    </row>
    <row r="1449" spans="1:15" ht="14.25" hidden="1" customHeight="1">
      <c r="A1449" s="5" t="s">
        <v>3399</v>
      </c>
      <c r="B1449">
        <v>32</v>
      </c>
      <c r="C1449">
        <v>144</v>
      </c>
      <c r="D1449">
        <v>20400000</v>
      </c>
      <c r="E1449" s="5" t="s">
        <v>1570</v>
      </c>
      <c r="F1449" s="5" t="s">
        <v>1580</v>
      </c>
      <c r="G1449" s="5" t="s">
        <v>3400</v>
      </c>
      <c r="H1449">
        <v>6304</v>
      </c>
      <c r="I1449">
        <v>87</v>
      </c>
      <c r="J1449" s="5" t="s">
        <v>19</v>
      </c>
      <c r="K1449" s="5" t="s">
        <v>20</v>
      </c>
      <c r="L1449">
        <v>8000000</v>
      </c>
      <c r="M1449">
        <v>1946</v>
      </c>
      <c r="N1449">
        <v>6.9</v>
      </c>
      <c r="O1449">
        <f>'CLEAN DATA'!$D1449-'CLEAN DATA'!$L1449</f>
        <v>12400000</v>
      </c>
    </row>
    <row r="1450" spans="1:15" ht="14.25" hidden="1" customHeight="1">
      <c r="A1450" s="5" t="s">
        <v>1446</v>
      </c>
      <c r="B1450">
        <v>68</v>
      </c>
      <c r="C1450">
        <v>141</v>
      </c>
      <c r="D1450">
        <v>3064356</v>
      </c>
      <c r="E1450" s="5" t="s">
        <v>505</v>
      </c>
      <c r="F1450" s="5" t="s">
        <v>3401</v>
      </c>
      <c r="G1450" s="5" t="s">
        <v>3402</v>
      </c>
      <c r="H1450">
        <v>3433</v>
      </c>
      <c r="I1450">
        <v>81</v>
      </c>
      <c r="J1450" s="5" t="s">
        <v>19</v>
      </c>
      <c r="K1450" s="5" t="s">
        <v>20</v>
      </c>
      <c r="L1450">
        <v>5600000</v>
      </c>
      <c r="M1450">
        <v>2002</v>
      </c>
      <c r="N1450">
        <v>6.9</v>
      </c>
      <c r="O1450">
        <f>'CLEAN DATA'!$D1450-'CLEAN DATA'!$L1450</f>
        <v>-2535644</v>
      </c>
    </row>
    <row r="1451" spans="1:15" ht="14.25" hidden="1" customHeight="1">
      <c r="A1451" s="5" t="s">
        <v>3403</v>
      </c>
      <c r="B1451">
        <v>159</v>
      </c>
      <c r="C1451">
        <v>81</v>
      </c>
      <c r="D1451">
        <v>56536016</v>
      </c>
      <c r="E1451" s="5" t="s">
        <v>631</v>
      </c>
      <c r="F1451" s="5" t="s">
        <v>2351</v>
      </c>
      <c r="G1451" s="5" t="s">
        <v>3404</v>
      </c>
      <c r="H1451">
        <v>13523</v>
      </c>
      <c r="I1451">
        <v>95</v>
      </c>
      <c r="J1451" s="5" t="s">
        <v>19</v>
      </c>
      <c r="K1451" s="5" t="s">
        <v>20</v>
      </c>
      <c r="L1451">
        <v>4900000</v>
      </c>
      <c r="M1451">
        <v>2016</v>
      </c>
      <c r="N1451">
        <v>6.9</v>
      </c>
      <c r="O1451">
        <f>'CLEAN DATA'!$D1451-'CLEAN DATA'!$L1451</f>
        <v>51636016</v>
      </c>
    </row>
    <row r="1452" spans="1:15" ht="14.25" customHeight="1">
      <c r="A1452" s="5" t="s">
        <v>3405</v>
      </c>
      <c r="B1452">
        <v>195</v>
      </c>
      <c r="C1452">
        <v>91</v>
      </c>
      <c r="D1452">
        <v>12055108</v>
      </c>
      <c r="E1452" s="5" t="s">
        <v>58</v>
      </c>
      <c r="F1452" s="5" t="s">
        <v>3030</v>
      </c>
      <c r="G1452" s="5" t="s">
        <v>3406</v>
      </c>
      <c r="H1452">
        <v>61151</v>
      </c>
      <c r="I1452">
        <v>134</v>
      </c>
      <c r="J1452" s="5" t="s">
        <v>19</v>
      </c>
      <c r="K1452" s="5" t="s">
        <v>20</v>
      </c>
      <c r="L1452">
        <v>8000000</v>
      </c>
      <c r="M1452">
        <v>2008</v>
      </c>
      <c r="N1452">
        <v>6.9</v>
      </c>
      <c r="O1452">
        <f>'CLEAN DATA'!$D1452-'CLEAN DATA'!$L1452</f>
        <v>4055108</v>
      </c>
    </row>
    <row r="1453" spans="1:15" ht="14.25" customHeight="1">
      <c r="A1453" s="5" t="s">
        <v>3407</v>
      </c>
      <c r="B1453">
        <v>121</v>
      </c>
      <c r="C1453">
        <v>92</v>
      </c>
      <c r="D1453">
        <v>8786715</v>
      </c>
      <c r="E1453" s="5" t="s">
        <v>58</v>
      </c>
      <c r="F1453" s="5" t="s">
        <v>1613</v>
      </c>
      <c r="G1453" s="5" t="s">
        <v>3408</v>
      </c>
      <c r="H1453">
        <v>40274</v>
      </c>
      <c r="I1453">
        <v>324</v>
      </c>
      <c r="J1453" s="5" t="s">
        <v>19</v>
      </c>
      <c r="K1453" s="5" t="s">
        <v>20</v>
      </c>
      <c r="L1453">
        <v>5000000</v>
      </c>
      <c r="M1453">
        <v>2004</v>
      </c>
      <c r="N1453">
        <v>6.9</v>
      </c>
      <c r="O1453">
        <f>'CLEAN DATA'!$D1453-'CLEAN DATA'!$L1453</f>
        <v>3786715</v>
      </c>
    </row>
    <row r="1454" spans="1:15" ht="14.25" hidden="1" customHeight="1">
      <c r="A1454" s="5" t="s">
        <v>3409</v>
      </c>
      <c r="B1454">
        <v>7</v>
      </c>
      <c r="C1454">
        <v>41</v>
      </c>
      <c r="D1454">
        <v>4074023</v>
      </c>
      <c r="E1454" s="5" t="s">
        <v>588</v>
      </c>
      <c r="F1454" s="5" t="s">
        <v>3410</v>
      </c>
      <c r="G1454" s="5" t="s">
        <v>3411</v>
      </c>
      <c r="H1454">
        <v>296</v>
      </c>
      <c r="I1454">
        <v>4</v>
      </c>
      <c r="J1454" s="5" t="s">
        <v>19</v>
      </c>
      <c r="K1454" s="5" t="s">
        <v>155</v>
      </c>
      <c r="L1454">
        <v>5000000</v>
      </c>
      <c r="M1454">
        <v>2010</v>
      </c>
      <c r="N1454">
        <v>6.9</v>
      </c>
      <c r="O1454">
        <f>'CLEAN DATA'!$D1454-'CLEAN DATA'!$L1454</f>
        <v>-925977</v>
      </c>
    </row>
    <row r="1455" spans="1:15" ht="14.25" hidden="1" customHeight="1">
      <c r="A1455" s="5" t="s">
        <v>3412</v>
      </c>
      <c r="B1455">
        <v>116</v>
      </c>
      <c r="C1455">
        <v>101</v>
      </c>
      <c r="D1455">
        <v>864959</v>
      </c>
      <c r="E1455" s="5" t="s">
        <v>688</v>
      </c>
      <c r="F1455" s="5" t="s">
        <v>3413</v>
      </c>
      <c r="G1455" s="5" t="s">
        <v>3414</v>
      </c>
      <c r="H1455">
        <v>20275</v>
      </c>
      <c r="I1455">
        <v>151</v>
      </c>
      <c r="J1455" s="5" t="s">
        <v>19</v>
      </c>
      <c r="K1455" s="5" t="s">
        <v>155</v>
      </c>
      <c r="L1455">
        <v>4000000</v>
      </c>
      <c r="M1455">
        <v>2005</v>
      </c>
      <c r="N1455">
        <v>6.9</v>
      </c>
      <c r="O1455">
        <f>'CLEAN DATA'!$D1455-'CLEAN DATA'!$L1455</f>
        <v>-3135041</v>
      </c>
    </row>
    <row r="1456" spans="1:15" ht="14.25" customHeight="1">
      <c r="A1456" s="5" t="s">
        <v>1712</v>
      </c>
      <c r="B1456">
        <v>232</v>
      </c>
      <c r="C1456">
        <v>117</v>
      </c>
      <c r="D1456">
        <v>371897</v>
      </c>
      <c r="E1456" s="5" t="s">
        <v>54</v>
      </c>
      <c r="F1456" s="5" t="s">
        <v>1126</v>
      </c>
      <c r="G1456" s="5" t="s">
        <v>3415</v>
      </c>
      <c r="H1456">
        <v>36494</v>
      </c>
      <c r="I1456">
        <v>118</v>
      </c>
      <c r="J1456" s="5" t="s">
        <v>19</v>
      </c>
      <c r="K1456" s="5" t="s">
        <v>20</v>
      </c>
      <c r="L1456">
        <v>4000000</v>
      </c>
      <c r="M1456">
        <v>2013</v>
      </c>
      <c r="N1456">
        <v>6.9</v>
      </c>
      <c r="O1456">
        <f>'CLEAN DATA'!$D1456-'CLEAN DATA'!$L1456</f>
        <v>-3628103</v>
      </c>
    </row>
    <row r="1457" spans="1:15" ht="14.25" hidden="1" customHeight="1">
      <c r="A1457" s="5" t="s">
        <v>3416</v>
      </c>
      <c r="B1457">
        <v>61</v>
      </c>
      <c r="C1457">
        <v>99</v>
      </c>
      <c r="D1457">
        <v>19959</v>
      </c>
      <c r="E1457" s="5" t="s">
        <v>54</v>
      </c>
      <c r="F1457" s="5" t="s">
        <v>3417</v>
      </c>
      <c r="G1457" s="5" t="s">
        <v>3418</v>
      </c>
      <c r="H1457">
        <v>3579</v>
      </c>
      <c r="I1457">
        <v>14</v>
      </c>
      <c r="J1457" s="5" t="s">
        <v>19</v>
      </c>
      <c r="K1457" s="5" t="s">
        <v>3363</v>
      </c>
      <c r="L1457">
        <v>3800000</v>
      </c>
      <c r="M1457">
        <v>2009</v>
      </c>
      <c r="N1457">
        <v>6.9</v>
      </c>
      <c r="O1457">
        <f>'CLEAN DATA'!$D1457-'CLEAN DATA'!$L1457</f>
        <v>-3780041</v>
      </c>
    </row>
    <row r="1458" spans="1:15" ht="14.25" hidden="1" customHeight="1">
      <c r="A1458" s="5" t="s">
        <v>3419</v>
      </c>
      <c r="B1458">
        <v>112</v>
      </c>
      <c r="C1458">
        <v>109</v>
      </c>
      <c r="D1458">
        <v>2706659</v>
      </c>
      <c r="E1458" s="5" t="s">
        <v>58</v>
      </c>
      <c r="F1458" s="5" t="s">
        <v>1936</v>
      </c>
      <c r="G1458" s="5" t="s">
        <v>3420</v>
      </c>
      <c r="H1458">
        <v>17770</v>
      </c>
      <c r="I1458">
        <v>172</v>
      </c>
      <c r="J1458" s="5" t="s">
        <v>19</v>
      </c>
      <c r="K1458" s="5" t="s">
        <v>155</v>
      </c>
      <c r="L1458">
        <v>2000000</v>
      </c>
      <c r="M1458">
        <v>2006</v>
      </c>
      <c r="N1458">
        <v>6.9</v>
      </c>
      <c r="O1458">
        <f>'CLEAN DATA'!$D1458-'CLEAN DATA'!$L1458</f>
        <v>706659</v>
      </c>
    </row>
    <row r="1459" spans="1:15" ht="14.25" customHeight="1">
      <c r="A1459" s="5" t="s">
        <v>2927</v>
      </c>
      <c r="B1459">
        <v>349</v>
      </c>
      <c r="C1459">
        <v>113</v>
      </c>
      <c r="D1459">
        <v>61094903</v>
      </c>
      <c r="E1459" s="5" t="s">
        <v>402</v>
      </c>
      <c r="F1459" s="5" t="s">
        <v>36</v>
      </c>
      <c r="G1459" s="5" t="s">
        <v>3225</v>
      </c>
      <c r="H1459">
        <v>210548</v>
      </c>
      <c r="I1459">
        <v>332</v>
      </c>
      <c r="J1459" s="5" t="s">
        <v>19</v>
      </c>
      <c r="K1459" s="5" t="s">
        <v>155</v>
      </c>
      <c r="L1459">
        <v>30000000</v>
      </c>
      <c r="M1459">
        <v>2011</v>
      </c>
      <c r="N1459">
        <v>6.9</v>
      </c>
      <c r="O1459">
        <f>'CLEAN DATA'!$D1459-'CLEAN DATA'!$L1459</f>
        <v>31094903</v>
      </c>
    </row>
    <row r="1460" spans="1:15" ht="14.25" hidden="1" customHeight="1">
      <c r="A1460" s="5" t="s">
        <v>3421</v>
      </c>
      <c r="B1460">
        <v>82</v>
      </c>
      <c r="C1460">
        <v>96</v>
      </c>
      <c r="D1460">
        <v>4170647</v>
      </c>
      <c r="E1460" s="5" t="s">
        <v>58</v>
      </c>
      <c r="F1460" s="5" t="s">
        <v>1572</v>
      </c>
      <c r="G1460" s="5" t="s">
        <v>3422</v>
      </c>
      <c r="H1460">
        <v>14548</v>
      </c>
      <c r="I1460">
        <v>161</v>
      </c>
      <c r="J1460" s="5" t="s">
        <v>19</v>
      </c>
      <c r="K1460" s="5" t="s">
        <v>155</v>
      </c>
      <c r="L1460">
        <v>1900000</v>
      </c>
      <c r="M1460">
        <v>1999</v>
      </c>
      <c r="N1460">
        <v>6.9</v>
      </c>
      <c r="O1460">
        <f>'CLEAN DATA'!$D1460-'CLEAN DATA'!$L1460</f>
        <v>2270647</v>
      </c>
    </row>
    <row r="1461" spans="1:15" ht="14.25" hidden="1" customHeight="1">
      <c r="A1461" s="5" t="s">
        <v>3423</v>
      </c>
      <c r="B1461">
        <v>42</v>
      </c>
      <c r="C1461">
        <v>108</v>
      </c>
      <c r="D1461">
        <v>2961991</v>
      </c>
      <c r="E1461" s="5" t="s">
        <v>326</v>
      </c>
      <c r="F1461" s="5" t="s">
        <v>1263</v>
      </c>
      <c r="G1461" s="5" t="s">
        <v>3424</v>
      </c>
      <c r="H1461">
        <v>15885</v>
      </c>
      <c r="I1461">
        <v>78</v>
      </c>
      <c r="J1461" s="5" t="s">
        <v>19</v>
      </c>
      <c r="K1461" s="5" t="s">
        <v>20</v>
      </c>
      <c r="L1461">
        <v>3300000</v>
      </c>
      <c r="M1461">
        <v>1996</v>
      </c>
      <c r="N1461">
        <v>6.9</v>
      </c>
      <c r="O1461">
        <f>'CLEAN DATA'!$D1461-'CLEAN DATA'!$L1461</f>
        <v>-338009</v>
      </c>
    </row>
    <row r="1462" spans="1:15" ht="14.25" customHeight="1">
      <c r="A1462" s="5" t="s">
        <v>59</v>
      </c>
      <c r="B1462">
        <v>75</v>
      </c>
      <c r="C1462">
        <v>149</v>
      </c>
      <c r="D1462">
        <v>25809813</v>
      </c>
      <c r="E1462" s="5" t="s">
        <v>1669</v>
      </c>
      <c r="F1462" s="5" t="s">
        <v>59</v>
      </c>
      <c r="G1462" s="5" t="s">
        <v>3425</v>
      </c>
      <c r="H1462">
        <v>50311</v>
      </c>
      <c r="I1462">
        <v>212</v>
      </c>
      <c r="J1462" s="5" t="s">
        <v>19</v>
      </c>
      <c r="K1462" s="5" t="s">
        <v>20</v>
      </c>
      <c r="L1462">
        <v>26000000</v>
      </c>
      <c r="M1462">
        <v>1996</v>
      </c>
      <c r="N1462">
        <v>6.9</v>
      </c>
      <c r="O1462">
        <f>'CLEAN DATA'!$D1462-'CLEAN DATA'!$L1462</f>
        <v>-190187</v>
      </c>
    </row>
    <row r="1463" spans="1:15" ht="14.25" customHeight="1">
      <c r="A1463" s="5" t="s">
        <v>3426</v>
      </c>
      <c r="B1463">
        <v>533</v>
      </c>
      <c r="C1463">
        <v>100</v>
      </c>
      <c r="D1463">
        <v>14673301</v>
      </c>
      <c r="E1463" s="5" t="s">
        <v>2370</v>
      </c>
      <c r="F1463" s="5" t="s">
        <v>3427</v>
      </c>
      <c r="G1463" s="5" t="s">
        <v>3428</v>
      </c>
      <c r="H1463">
        <v>112899</v>
      </c>
      <c r="I1463">
        <v>631</v>
      </c>
      <c r="J1463" s="5" t="s">
        <v>19</v>
      </c>
      <c r="K1463" s="5" t="s">
        <v>20</v>
      </c>
      <c r="L1463">
        <v>2000000</v>
      </c>
      <c r="M1463">
        <v>2014</v>
      </c>
      <c r="N1463">
        <v>6.9</v>
      </c>
      <c r="O1463">
        <f>'CLEAN DATA'!$D1463-'CLEAN DATA'!$L1463</f>
        <v>12673301</v>
      </c>
    </row>
    <row r="1464" spans="1:15" ht="14.25" hidden="1" customHeight="1">
      <c r="A1464" s="5" t="s">
        <v>3429</v>
      </c>
      <c r="B1464">
        <v>168</v>
      </c>
      <c r="C1464">
        <v>102</v>
      </c>
      <c r="D1464">
        <v>1477002</v>
      </c>
      <c r="E1464" s="5" t="s">
        <v>505</v>
      </c>
      <c r="F1464" s="5" t="s">
        <v>2766</v>
      </c>
      <c r="G1464" s="5" t="s">
        <v>3430</v>
      </c>
      <c r="H1464">
        <v>16645</v>
      </c>
      <c r="I1464">
        <v>72</v>
      </c>
      <c r="J1464" s="5" t="s">
        <v>19</v>
      </c>
      <c r="K1464" s="5" t="s">
        <v>20</v>
      </c>
      <c r="L1464">
        <v>2000000</v>
      </c>
      <c r="M1464">
        <v>2015</v>
      </c>
      <c r="N1464">
        <v>6.9</v>
      </c>
      <c r="O1464">
        <f>'CLEAN DATA'!$D1464-'CLEAN DATA'!$L1464</f>
        <v>-522998</v>
      </c>
    </row>
    <row r="1465" spans="1:15" ht="14.25" hidden="1" customHeight="1">
      <c r="A1465" s="5" t="s">
        <v>3431</v>
      </c>
      <c r="B1465">
        <v>76</v>
      </c>
      <c r="C1465">
        <v>100</v>
      </c>
      <c r="D1465">
        <v>396035</v>
      </c>
      <c r="E1465" s="5" t="s">
        <v>505</v>
      </c>
      <c r="F1465" s="5" t="s">
        <v>3432</v>
      </c>
      <c r="G1465" s="5" t="s">
        <v>3433</v>
      </c>
      <c r="H1465">
        <v>2725</v>
      </c>
      <c r="I1465">
        <v>48</v>
      </c>
      <c r="J1465" s="5" t="s">
        <v>19</v>
      </c>
      <c r="K1465" s="5" t="s">
        <v>155</v>
      </c>
      <c r="L1465">
        <v>1000000</v>
      </c>
      <c r="M1465">
        <v>2004</v>
      </c>
      <c r="N1465">
        <v>6.9</v>
      </c>
      <c r="O1465">
        <f>'CLEAN DATA'!$D1465-'CLEAN DATA'!$L1465</f>
        <v>-603965</v>
      </c>
    </row>
    <row r="1466" spans="1:15" ht="14.25" hidden="1" customHeight="1">
      <c r="A1466" s="5" t="s">
        <v>1712</v>
      </c>
      <c r="B1466">
        <v>88</v>
      </c>
      <c r="C1466">
        <v>108</v>
      </c>
      <c r="D1466">
        <v>548712</v>
      </c>
      <c r="E1466" s="5" t="s">
        <v>505</v>
      </c>
      <c r="F1466" s="5" t="s">
        <v>3272</v>
      </c>
      <c r="G1466" s="5" t="s">
        <v>3434</v>
      </c>
      <c r="H1466">
        <v>9233</v>
      </c>
      <c r="I1466">
        <v>126</v>
      </c>
      <c r="J1466" s="5" t="s">
        <v>19</v>
      </c>
      <c r="K1466" s="5" t="s">
        <v>20</v>
      </c>
      <c r="L1466">
        <v>2500000</v>
      </c>
      <c r="M1466">
        <v>2003</v>
      </c>
      <c r="N1466">
        <v>6.9</v>
      </c>
      <c r="O1466">
        <f>'CLEAN DATA'!$D1466-'CLEAN DATA'!$L1466</f>
        <v>-1951288</v>
      </c>
    </row>
    <row r="1467" spans="1:15" ht="14.25" hidden="1" customHeight="1">
      <c r="A1467" s="5" t="s">
        <v>3435</v>
      </c>
      <c r="B1467">
        <v>56</v>
      </c>
      <c r="C1467">
        <v>81</v>
      </c>
      <c r="D1467">
        <v>6387</v>
      </c>
      <c r="E1467" s="5" t="s">
        <v>418</v>
      </c>
      <c r="F1467" s="5" t="s">
        <v>3436</v>
      </c>
      <c r="G1467" s="5" t="s">
        <v>3437</v>
      </c>
      <c r="H1467">
        <v>4862</v>
      </c>
      <c r="I1467">
        <v>37</v>
      </c>
      <c r="J1467" s="5" t="s">
        <v>19</v>
      </c>
      <c r="K1467" s="5" t="s">
        <v>20</v>
      </c>
      <c r="L1467">
        <v>1000000</v>
      </c>
      <c r="M1467">
        <v>2006</v>
      </c>
      <c r="N1467">
        <v>6.9</v>
      </c>
      <c r="O1467">
        <f>'CLEAN DATA'!$D1467-'CLEAN DATA'!$L1467</f>
        <v>-993613</v>
      </c>
    </row>
    <row r="1468" spans="1:15" ht="14.25" hidden="1" customHeight="1">
      <c r="A1468" s="5" t="s">
        <v>3438</v>
      </c>
      <c r="B1468">
        <v>82</v>
      </c>
      <c r="C1468">
        <v>86</v>
      </c>
      <c r="D1468">
        <v>5518918</v>
      </c>
      <c r="E1468" s="5" t="s">
        <v>3439</v>
      </c>
      <c r="F1468" s="5" t="s">
        <v>3010</v>
      </c>
      <c r="G1468" s="5" t="s">
        <v>3440</v>
      </c>
      <c r="H1468">
        <v>12160</v>
      </c>
      <c r="I1468">
        <v>73</v>
      </c>
      <c r="J1468" s="5" t="s">
        <v>19</v>
      </c>
      <c r="K1468" s="5" t="s">
        <v>20</v>
      </c>
      <c r="L1468">
        <v>750000</v>
      </c>
      <c r="M1468">
        <v>2007</v>
      </c>
      <c r="N1468">
        <v>6.9</v>
      </c>
      <c r="O1468">
        <f>'CLEAN DATA'!$D1468-'CLEAN DATA'!$L1468</f>
        <v>4768918</v>
      </c>
    </row>
    <row r="1469" spans="1:15" ht="14.25" customHeight="1">
      <c r="A1469" s="5" t="s">
        <v>3441</v>
      </c>
      <c r="B1469">
        <v>220</v>
      </c>
      <c r="C1469">
        <v>92</v>
      </c>
      <c r="D1469">
        <v>44540956</v>
      </c>
      <c r="E1469" s="5" t="s">
        <v>674</v>
      </c>
      <c r="F1469" s="5" t="s">
        <v>3442</v>
      </c>
      <c r="G1469" s="5" t="s">
        <v>3443</v>
      </c>
      <c r="H1469">
        <v>161448</v>
      </c>
      <c r="I1469">
        <v>1473</v>
      </c>
      <c r="J1469" s="5" t="s">
        <v>19</v>
      </c>
      <c r="K1469" s="5" t="s">
        <v>20</v>
      </c>
      <c r="L1469">
        <v>400000</v>
      </c>
      <c r="M1469">
        <v>2004</v>
      </c>
      <c r="N1469">
        <v>6.9</v>
      </c>
      <c r="O1469">
        <f>'CLEAN DATA'!$D1469-'CLEAN DATA'!$L1469</f>
        <v>44140956</v>
      </c>
    </row>
    <row r="1470" spans="1:15" ht="14.25" hidden="1" customHeight="1">
      <c r="A1470" s="5" t="s">
        <v>3444</v>
      </c>
      <c r="B1470">
        <v>203</v>
      </c>
      <c r="C1470">
        <v>82</v>
      </c>
      <c r="D1470">
        <v>126387</v>
      </c>
      <c r="E1470" s="5" t="s">
        <v>631</v>
      </c>
      <c r="F1470" s="5" t="s">
        <v>3445</v>
      </c>
      <c r="G1470" s="5" t="s">
        <v>3446</v>
      </c>
      <c r="H1470">
        <v>14985</v>
      </c>
      <c r="I1470">
        <v>253</v>
      </c>
      <c r="J1470" s="5" t="s">
        <v>45</v>
      </c>
      <c r="K1470" s="5" t="s">
        <v>46</v>
      </c>
      <c r="L1470">
        <v>400000</v>
      </c>
      <c r="M1470">
        <v>1981</v>
      </c>
      <c r="N1470">
        <v>6.9</v>
      </c>
      <c r="O1470">
        <f>'CLEAN DATA'!$D1470-'CLEAN DATA'!$L1470</f>
        <v>-273613</v>
      </c>
    </row>
    <row r="1471" spans="1:15" ht="14.25" hidden="1" customHeight="1">
      <c r="A1471" s="5" t="s">
        <v>2172</v>
      </c>
      <c r="B1471">
        <v>29</v>
      </c>
      <c r="C1471">
        <v>91</v>
      </c>
      <c r="D1471">
        <v>1652472</v>
      </c>
      <c r="E1471" s="5" t="s">
        <v>189</v>
      </c>
      <c r="F1471" s="5" t="s">
        <v>3447</v>
      </c>
      <c r="G1471" s="5" t="s">
        <v>3448</v>
      </c>
      <c r="H1471">
        <v>2843</v>
      </c>
      <c r="I1471">
        <v>25</v>
      </c>
      <c r="J1471" s="5" t="s">
        <v>192</v>
      </c>
      <c r="K1471" s="5" t="s">
        <v>140</v>
      </c>
      <c r="L1471">
        <v>300000</v>
      </c>
      <c r="M1471">
        <v>1996</v>
      </c>
      <c r="N1471">
        <v>6.9</v>
      </c>
      <c r="O1471">
        <f>'CLEAN DATA'!$D1471-'CLEAN DATA'!$L1471</f>
        <v>1352472</v>
      </c>
    </row>
    <row r="1472" spans="1:15" ht="14.25" hidden="1" customHeight="1">
      <c r="A1472" s="5" t="s">
        <v>2773</v>
      </c>
      <c r="B1472">
        <v>71</v>
      </c>
      <c r="C1472">
        <v>91</v>
      </c>
      <c r="D1472">
        <v>4186931</v>
      </c>
      <c r="E1472" s="5" t="s">
        <v>603</v>
      </c>
      <c r="F1472" s="5" t="s">
        <v>3449</v>
      </c>
      <c r="G1472" s="5" t="s">
        <v>3450</v>
      </c>
      <c r="H1472">
        <v>6041</v>
      </c>
      <c r="I1472">
        <v>85</v>
      </c>
      <c r="J1472" s="5" t="s">
        <v>19</v>
      </c>
      <c r="K1472" s="5" t="s">
        <v>20</v>
      </c>
      <c r="L1472">
        <v>250000</v>
      </c>
      <c r="M1472">
        <v>2001</v>
      </c>
      <c r="N1472">
        <v>6.9</v>
      </c>
      <c r="O1472">
        <f>'CLEAN DATA'!$D1472-'CLEAN DATA'!$L1472</f>
        <v>3936931</v>
      </c>
    </row>
    <row r="1473" spans="1:15" ht="14.25" hidden="1" customHeight="1">
      <c r="A1473" s="5" t="s">
        <v>3451</v>
      </c>
      <c r="B1473">
        <v>12</v>
      </c>
      <c r="C1473">
        <v>103</v>
      </c>
      <c r="D1473">
        <v>174682</v>
      </c>
      <c r="E1473" s="5" t="s">
        <v>165</v>
      </c>
      <c r="F1473" s="5" t="s">
        <v>3452</v>
      </c>
      <c r="G1473" s="5" t="s">
        <v>3453</v>
      </c>
      <c r="H1473">
        <v>460</v>
      </c>
      <c r="I1473">
        <v>14</v>
      </c>
      <c r="J1473" s="5" t="s">
        <v>19</v>
      </c>
      <c r="K1473" s="5" t="s">
        <v>20</v>
      </c>
      <c r="L1473">
        <v>200000</v>
      </c>
      <c r="M1473">
        <v>2002</v>
      </c>
      <c r="N1473">
        <v>6.9</v>
      </c>
      <c r="O1473">
        <f>'CLEAN DATA'!$D1473-'CLEAN DATA'!$L1473</f>
        <v>-25318</v>
      </c>
    </row>
    <row r="1474" spans="1:15" ht="14.25" hidden="1" customHeight="1">
      <c r="A1474" s="5" t="s">
        <v>2106</v>
      </c>
      <c r="B1474">
        <v>81</v>
      </c>
      <c r="C1474">
        <v>110</v>
      </c>
      <c r="D1474">
        <v>136007</v>
      </c>
      <c r="E1474" s="5" t="s">
        <v>818</v>
      </c>
      <c r="F1474" s="5" t="s">
        <v>3454</v>
      </c>
      <c r="G1474" s="5" t="s">
        <v>3455</v>
      </c>
      <c r="H1474">
        <v>3924</v>
      </c>
      <c r="I1474">
        <v>39</v>
      </c>
      <c r="J1474" s="5" t="s">
        <v>192</v>
      </c>
      <c r="K1474" s="5" t="s">
        <v>140</v>
      </c>
      <c r="L1474">
        <v>4500</v>
      </c>
      <c r="M1474">
        <v>2004</v>
      </c>
      <c r="N1474">
        <v>6.9</v>
      </c>
      <c r="O1474">
        <f>'CLEAN DATA'!$D1474-'CLEAN DATA'!$L1474</f>
        <v>131507</v>
      </c>
    </row>
    <row r="1475" spans="1:15" ht="14.25" customHeight="1">
      <c r="A1475" s="5" t="s">
        <v>1301</v>
      </c>
      <c r="B1475">
        <v>56</v>
      </c>
      <c r="C1475">
        <v>81</v>
      </c>
      <c r="D1475">
        <v>2040920</v>
      </c>
      <c r="E1475" s="5" t="s">
        <v>624</v>
      </c>
      <c r="F1475" s="5" t="s">
        <v>3456</v>
      </c>
      <c r="G1475" s="5" t="s">
        <v>3457</v>
      </c>
      <c r="H1475">
        <v>52055</v>
      </c>
      <c r="I1475">
        <v>130</v>
      </c>
      <c r="J1475" s="5" t="s">
        <v>356</v>
      </c>
      <c r="K1475" s="5" t="s">
        <v>20</v>
      </c>
      <c r="L1475">
        <v>7000</v>
      </c>
      <c r="M1475">
        <v>1992</v>
      </c>
      <c r="N1475">
        <v>6.9</v>
      </c>
      <c r="O1475">
        <f>'CLEAN DATA'!$D1475-'CLEAN DATA'!$L1475</f>
        <v>2033920</v>
      </c>
    </row>
    <row r="1476" spans="1:15" ht="14.25" customHeight="1">
      <c r="A1476" s="5" t="s">
        <v>208</v>
      </c>
      <c r="B1476">
        <v>602</v>
      </c>
      <c r="C1476">
        <v>148</v>
      </c>
      <c r="D1476">
        <v>200074175</v>
      </c>
      <c r="E1476" s="5" t="s">
        <v>545</v>
      </c>
      <c r="F1476" s="5" t="s">
        <v>3059</v>
      </c>
      <c r="G1476" s="5" t="s">
        <v>3458</v>
      </c>
      <c r="H1476">
        <v>275868</v>
      </c>
      <c r="I1476">
        <v>994</v>
      </c>
      <c r="J1476" s="5" t="s">
        <v>19</v>
      </c>
      <c r="K1476" s="5" t="s">
        <v>155</v>
      </c>
      <c r="L1476">
        <v>245000000</v>
      </c>
      <c r="M1476">
        <v>2015</v>
      </c>
      <c r="N1476">
        <v>6.8</v>
      </c>
      <c r="O1476">
        <f>'CLEAN DATA'!$D1476-'CLEAN DATA'!$L1476</f>
        <v>-44925825</v>
      </c>
    </row>
    <row r="1477" spans="1:15" ht="14.25" customHeight="1">
      <c r="A1477" s="5" t="s">
        <v>1955</v>
      </c>
      <c r="B1477">
        <v>451</v>
      </c>
      <c r="C1477">
        <v>106</v>
      </c>
      <c r="D1477">
        <v>179020854</v>
      </c>
      <c r="E1477" s="5" t="s">
        <v>3459</v>
      </c>
      <c r="F1477" s="5" t="s">
        <v>559</v>
      </c>
      <c r="G1477" s="5" t="s">
        <v>3460</v>
      </c>
      <c r="H1477">
        <v>268154</v>
      </c>
      <c r="I1477">
        <v>341</v>
      </c>
      <c r="J1477" s="5" t="s">
        <v>19</v>
      </c>
      <c r="K1477" s="5" t="s">
        <v>20</v>
      </c>
      <c r="L1477">
        <v>225000000</v>
      </c>
      <c r="M1477">
        <v>2012</v>
      </c>
      <c r="N1477">
        <v>6.8</v>
      </c>
      <c r="O1477">
        <f>'CLEAN DATA'!$D1477-'CLEAN DATA'!$L1477</f>
        <v>-45979146</v>
      </c>
    </row>
    <row r="1478" spans="1:15" ht="14.25" customHeight="1">
      <c r="A1478" s="5" t="s">
        <v>2271</v>
      </c>
      <c r="B1478">
        <v>334</v>
      </c>
      <c r="C1478">
        <v>104</v>
      </c>
      <c r="D1478">
        <v>234360014</v>
      </c>
      <c r="E1478" s="5" t="s">
        <v>531</v>
      </c>
      <c r="F1478" s="5" t="s">
        <v>428</v>
      </c>
      <c r="G1478" s="5" t="s">
        <v>3461</v>
      </c>
      <c r="H1478">
        <v>383427</v>
      </c>
      <c r="I1478">
        <v>1912</v>
      </c>
      <c r="J1478" s="5" t="s">
        <v>19</v>
      </c>
      <c r="K1478" s="5" t="s">
        <v>365</v>
      </c>
      <c r="L1478">
        <v>210000000</v>
      </c>
      <c r="M1478">
        <v>2006</v>
      </c>
      <c r="N1478">
        <v>6.8</v>
      </c>
      <c r="O1478">
        <f>'CLEAN DATA'!$D1478-'CLEAN DATA'!$L1478</f>
        <v>24360014</v>
      </c>
    </row>
    <row r="1479" spans="1:15" ht="14.25" customHeight="1">
      <c r="A1479" s="5" t="s">
        <v>2882</v>
      </c>
      <c r="B1479">
        <v>469</v>
      </c>
      <c r="C1479">
        <v>125</v>
      </c>
      <c r="D1479">
        <v>172051787</v>
      </c>
      <c r="E1479" s="5" t="s">
        <v>205</v>
      </c>
      <c r="F1479" s="5" t="s">
        <v>853</v>
      </c>
      <c r="G1479" s="5" t="s">
        <v>3462</v>
      </c>
      <c r="H1479">
        <v>264183</v>
      </c>
      <c r="I1479">
        <v>665</v>
      </c>
      <c r="J1479" s="5" t="s">
        <v>19</v>
      </c>
      <c r="K1479" s="5" t="s">
        <v>20</v>
      </c>
      <c r="L1479">
        <v>170000000</v>
      </c>
      <c r="M1479">
        <v>2010</v>
      </c>
      <c r="N1479">
        <v>6.8</v>
      </c>
      <c r="O1479">
        <f>'CLEAN DATA'!$D1479-'CLEAN DATA'!$L1479</f>
        <v>2051787</v>
      </c>
    </row>
    <row r="1480" spans="1:15" ht="14.25" customHeight="1">
      <c r="A1480" s="5" t="s">
        <v>57</v>
      </c>
      <c r="B1480">
        <v>240</v>
      </c>
      <c r="C1480">
        <v>96</v>
      </c>
      <c r="D1480">
        <v>137850096</v>
      </c>
      <c r="E1480" s="5" t="s">
        <v>3463</v>
      </c>
      <c r="F1480" s="5" t="s">
        <v>468</v>
      </c>
      <c r="G1480" s="5" t="s">
        <v>3464</v>
      </c>
      <c r="H1480">
        <v>72809</v>
      </c>
      <c r="I1480">
        <v>249</v>
      </c>
      <c r="J1480" s="5" t="s">
        <v>19</v>
      </c>
      <c r="K1480" s="5" t="s">
        <v>20</v>
      </c>
      <c r="L1480">
        <v>200000000</v>
      </c>
      <c r="M1480">
        <v>2009</v>
      </c>
      <c r="N1480">
        <v>6.8</v>
      </c>
      <c r="O1480">
        <f>'CLEAN DATA'!$D1480-'CLEAN DATA'!$L1480</f>
        <v>-62149904</v>
      </c>
    </row>
    <row r="1481" spans="1:15" ht="14.25" customHeight="1">
      <c r="A1481" s="5" t="s">
        <v>1974</v>
      </c>
      <c r="B1481">
        <v>354</v>
      </c>
      <c r="C1481">
        <v>135</v>
      </c>
      <c r="D1481">
        <v>134518390</v>
      </c>
      <c r="E1481" s="5" t="s">
        <v>205</v>
      </c>
      <c r="F1481" s="5" t="s">
        <v>1784</v>
      </c>
      <c r="G1481" s="5" t="s">
        <v>3465</v>
      </c>
      <c r="H1481">
        <v>326286</v>
      </c>
      <c r="I1481">
        <v>643</v>
      </c>
      <c r="J1481" s="5" t="s">
        <v>19</v>
      </c>
      <c r="K1481" s="5" t="s">
        <v>20</v>
      </c>
      <c r="L1481">
        <v>150000000</v>
      </c>
      <c r="M1481">
        <v>2008</v>
      </c>
      <c r="N1481">
        <v>6.8</v>
      </c>
      <c r="O1481">
        <f>'CLEAN DATA'!$D1481-'CLEAN DATA'!$L1481</f>
        <v>-15481610</v>
      </c>
    </row>
    <row r="1482" spans="1:15" ht="14.25" hidden="1" customHeight="1">
      <c r="A1482" s="5" t="s">
        <v>34</v>
      </c>
      <c r="B1482">
        <v>252</v>
      </c>
      <c r="C1482">
        <v>117</v>
      </c>
      <c r="D1482">
        <v>52792307</v>
      </c>
      <c r="E1482" s="5" t="s">
        <v>1516</v>
      </c>
      <c r="F1482" s="5" t="s">
        <v>3466</v>
      </c>
      <c r="G1482" s="5" t="s">
        <v>3467</v>
      </c>
      <c r="H1482">
        <v>12572</v>
      </c>
      <c r="I1482">
        <v>106</v>
      </c>
      <c r="J1482" s="5" t="s">
        <v>19</v>
      </c>
      <c r="K1482" s="5" t="s">
        <v>155</v>
      </c>
      <c r="L1482">
        <v>140000000</v>
      </c>
      <c r="M1482">
        <v>2016</v>
      </c>
      <c r="N1482">
        <v>6.8</v>
      </c>
      <c r="O1482">
        <f>'CLEAN DATA'!$D1482-'CLEAN DATA'!$L1482</f>
        <v>-87207693</v>
      </c>
    </row>
    <row r="1483" spans="1:15" ht="14.25" customHeight="1">
      <c r="A1483" s="5" t="s">
        <v>705</v>
      </c>
      <c r="B1483">
        <v>174</v>
      </c>
      <c r="C1483">
        <v>165</v>
      </c>
      <c r="D1483">
        <v>58183966</v>
      </c>
      <c r="E1483" s="5" t="s">
        <v>265</v>
      </c>
      <c r="F1483" s="5" t="s">
        <v>559</v>
      </c>
      <c r="G1483" s="5" t="s">
        <v>3468</v>
      </c>
      <c r="H1483">
        <v>79186</v>
      </c>
      <c r="I1483">
        <v>386</v>
      </c>
      <c r="J1483" s="5" t="s">
        <v>19</v>
      </c>
      <c r="K1483" s="5" t="s">
        <v>20</v>
      </c>
      <c r="L1483">
        <v>107000000</v>
      </c>
      <c r="M1483">
        <v>2001</v>
      </c>
      <c r="N1483">
        <v>6.8</v>
      </c>
      <c r="O1483">
        <f>'CLEAN DATA'!$D1483-'CLEAN DATA'!$L1483</f>
        <v>-48816034</v>
      </c>
    </row>
    <row r="1484" spans="1:15" ht="14.25" customHeight="1">
      <c r="A1484" s="5" t="s">
        <v>593</v>
      </c>
      <c r="B1484">
        <v>333</v>
      </c>
      <c r="C1484">
        <v>101</v>
      </c>
      <c r="D1484">
        <v>77222184</v>
      </c>
      <c r="E1484" s="5" t="s">
        <v>827</v>
      </c>
      <c r="F1484" s="5" t="s">
        <v>1454</v>
      </c>
      <c r="G1484" s="5" t="s">
        <v>3469</v>
      </c>
      <c r="H1484">
        <v>87677</v>
      </c>
      <c r="I1484">
        <v>388</v>
      </c>
      <c r="J1484" s="5" t="s">
        <v>19</v>
      </c>
      <c r="K1484" s="5" t="s">
        <v>173</v>
      </c>
      <c r="L1484">
        <v>100000000</v>
      </c>
      <c r="M1484">
        <v>2009</v>
      </c>
      <c r="N1484">
        <v>6.8</v>
      </c>
      <c r="O1484">
        <f>'CLEAN DATA'!$D1484-'CLEAN DATA'!$L1484</f>
        <v>-22777816</v>
      </c>
    </row>
    <row r="1485" spans="1:15" ht="14.25" customHeight="1">
      <c r="A1485" s="5" t="s">
        <v>3470</v>
      </c>
      <c r="B1485">
        <v>154</v>
      </c>
      <c r="C1485">
        <v>85</v>
      </c>
      <c r="D1485">
        <v>58867694</v>
      </c>
      <c r="E1485" s="5" t="s">
        <v>3471</v>
      </c>
      <c r="F1485" s="5" t="s">
        <v>853</v>
      </c>
      <c r="G1485" s="5" t="s">
        <v>3472</v>
      </c>
      <c r="H1485">
        <v>54077</v>
      </c>
      <c r="I1485">
        <v>112</v>
      </c>
      <c r="J1485" s="5" t="s">
        <v>19</v>
      </c>
      <c r="K1485" s="5" t="s">
        <v>20</v>
      </c>
      <c r="L1485">
        <v>100000000</v>
      </c>
      <c r="M1485">
        <v>2007</v>
      </c>
      <c r="N1485">
        <v>6.8</v>
      </c>
      <c r="O1485">
        <f>'CLEAN DATA'!$D1485-'CLEAN DATA'!$L1485</f>
        <v>-41132306</v>
      </c>
    </row>
    <row r="1486" spans="1:15" ht="14.25" customHeight="1">
      <c r="A1486" s="5" t="s">
        <v>623</v>
      </c>
      <c r="B1486">
        <v>316</v>
      </c>
      <c r="C1486">
        <v>98</v>
      </c>
      <c r="D1486">
        <v>81557479</v>
      </c>
      <c r="E1486" s="5" t="s">
        <v>114</v>
      </c>
      <c r="F1486" s="5" t="s">
        <v>728</v>
      </c>
      <c r="G1486" s="5" t="s">
        <v>3473</v>
      </c>
      <c r="H1486">
        <v>149947</v>
      </c>
      <c r="I1486">
        <v>326</v>
      </c>
      <c r="J1486" s="5" t="s">
        <v>19</v>
      </c>
      <c r="K1486" s="5" t="s">
        <v>20</v>
      </c>
      <c r="L1486">
        <v>100000000</v>
      </c>
      <c r="M1486">
        <v>2010</v>
      </c>
      <c r="N1486">
        <v>6.8</v>
      </c>
      <c r="O1486">
        <f>'CLEAN DATA'!$D1486-'CLEAN DATA'!$L1486</f>
        <v>-18442521</v>
      </c>
    </row>
    <row r="1487" spans="1:15" ht="14.25" customHeight="1">
      <c r="A1487" s="5" t="s">
        <v>3188</v>
      </c>
      <c r="B1487">
        <v>146</v>
      </c>
      <c r="C1487">
        <v>95</v>
      </c>
      <c r="D1487">
        <v>84037039</v>
      </c>
      <c r="E1487" s="5" t="s">
        <v>3474</v>
      </c>
      <c r="F1487" s="5" t="s">
        <v>1146</v>
      </c>
      <c r="G1487" s="5" t="s">
        <v>3475</v>
      </c>
      <c r="H1487">
        <v>72591</v>
      </c>
      <c r="I1487">
        <v>289</v>
      </c>
      <c r="J1487" s="5" t="s">
        <v>19</v>
      </c>
      <c r="K1487" s="5" t="s">
        <v>20</v>
      </c>
      <c r="L1487">
        <v>120000000</v>
      </c>
      <c r="M1487">
        <v>2001</v>
      </c>
      <c r="N1487">
        <v>6.8</v>
      </c>
      <c r="O1487">
        <f>'CLEAN DATA'!$D1487-'CLEAN DATA'!$L1487</f>
        <v>-35962961</v>
      </c>
    </row>
    <row r="1488" spans="1:15" ht="14.25" customHeight="1">
      <c r="A1488" s="5" t="s">
        <v>1515</v>
      </c>
      <c r="B1488">
        <v>93</v>
      </c>
      <c r="C1488">
        <v>132</v>
      </c>
      <c r="D1488">
        <v>58220776</v>
      </c>
      <c r="E1488" s="5" t="s">
        <v>418</v>
      </c>
      <c r="F1488" s="5" t="s">
        <v>288</v>
      </c>
      <c r="G1488" s="5" t="s">
        <v>3476</v>
      </c>
      <c r="H1488">
        <v>87785</v>
      </c>
      <c r="I1488">
        <v>362</v>
      </c>
      <c r="J1488" s="5" t="s">
        <v>19</v>
      </c>
      <c r="K1488" s="5" t="s">
        <v>20</v>
      </c>
      <c r="L1488">
        <v>100000000</v>
      </c>
      <c r="M1488">
        <v>1999</v>
      </c>
      <c r="N1488">
        <v>6.8</v>
      </c>
      <c r="O1488">
        <f>'CLEAN DATA'!$D1488-'CLEAN DATA'!$L1488</f>
        <v>-41779224</v>
      </c>
    </row>
    <row r="1489" spans="1:15" ht="14.25" customHeight="1">
      <c r="A1489" s="5" t="s">
        <v>3477</v>
      </c>
      <c r="B1489">
        <v>298</v>
      </c>
      <c r="C1489">
        <v>115</v>
      </c>
      <c r="D1489">
        <v>126149655</v>
      </c>
      <c r="E1489" s="5" t="s">
        <v>2919</v>
      </c>
      <c r="F1489" s="5" t="s">
        <v>728</v>
      </c>
      <c r="G1489" s="5" t="s">
        <v>3478</v>
      </c>
      <c r="H1489">
        <v>166693</v>
      </c>
      <c r="I1489">
        <v>276</v>
      </c>
      <c r="J1489" s="5" t="s">
        <v>19</v>
      </c>
      <c r="K1489" s="5" t="s">
        <v>20</v>
      </c>
      <c r="L1489">
        <v>85000000</v>
      </c>
      <c r="M1489">
        <v>2012</v>
      </c>
      <c r="N1489">
        <v>6.8</v>
      </c>
      <c r="O1489">
        <f>'CLEAN DATA'!$D1489-'CLEAN DATA'!$L1489</f>
        <v>41149655</v>
      </c>
    </row>
    <row r="1490" spans="1:15" ht="14.25" customHeight="1">
      <c r="A1490" s="5" t="s">
        <v>3479</v>
      </c>
      <c r="B1490">
        <v>166</v>
      </c>
      <c r="C1490">
        <v>83</v>
      </c>
      <c r="D1490">
        <v>155019340</v>
      </c>
      <c r="E1490" s="5" t="s">
        <v>241</v>
      </c>
      <c r="F1490" s="5" t="s">
        <v>39</v>
      </c>
      <c r="G1490" s="5" t="s">
        <v>3480</v>
      </c>
      <c r="H1490">
        <v>127345</v>
      </c>
      <c r="I1490">
        <v>250</v>
      </c>
      <c r="J1490" s="5" t="s">
        <v>19</v>
      </c>
      <c r="K1490" s="5" t="s">
        <v>20</v>
      </c>
      <c r="L1490">
        <v>80000000</v>
      </c>
      <c r="M1490">
        <v>2006</v>
      </c>
      <c r="N1490">
        <v>6.8</v>
      </c>
      <c r="O1490">
        <f>'CLEAN DATA'!$D1490-'CLEAN DATA'!$L1490</f>
        <v>75019340</v>
      </c>
    </row>
    <row r="1491" spans="1:15" ht="14.25" customHeight="1">
      <c r="A1491" s="5" t="s">
        <v>3481</v>
      </c>
      <c r="B1491">
        <v>139</v>
      </c>
      <c r="C1491">
        <v>123</v>
      </c>
      <c r="D1491">
        <v>101087161</v>
      </c>
      <c r="E1491" s="5" t="s">
        <v>1481</v>
      </c>
      <c r="F1491" s="5" t="s">
        <v>408</v>
      </c>
      <c r="G1491" s="5" t="s">
        <v>3482</v>
      </c>
      <c r="H1491">
        <v>225282</v>
      </c>
      <c r="I1491">
        <v>339</v>
      </c>
      <c r="J1491" s="5" t="s">
        <v>19</v>
      </c>
      <c r="K1491" s="5" t="s">
        <v>20</v>
      </c>
      <c r="L1491">
        <v>75000000</v>
      </c>
      <c r="M1491">
        <v>1997</v>
      </c>
      <c r="N1491">
        <v>6.8</v>
      </c>
      <c r="O1491">
        <f>'CLEAN DATA'!$D1491-'CLEAN DATA'!$L1491</f>
        <v>26087161</v>
      </c>
    </row>
    <row r="1492" spans="1:15" ht="14.25" hidden="1" customHeight="1">
      <c r="A1492" s="5" t="s">
        <v>3483</v>
      </c>
      <c r="B1492">
        <v>165</v>
      </c>
      <c r="C1492">
        <v>87</v>
      </c>
      <c r="D1492">
        <v>323505540</v>
      </c>
      <c r="E1492" s="5" t="s">
        <v>1061</v>
      </c>
      <c r="F1492" s="5" t="s">
        <v>1401</v>
      </c>
      <c r="G1492" s="5" t="s">
        <v>3484</v>
      </c>
      <c r="H1492">
        <v>24407</v>
      </c>
      <c r="I1492">
        <v>155</v>
      </c>
      <c r="J1492" s="5" t="s">
        <v>19</v>
      </c>
      <c r="K1492" s="5" t="s">
        <v>88</v>
      </c>
      <c r="L1492">
        <v>75000000</v>
      </c>
      <c r="M1492">
        <v>2016</v>
      </c>
      <c r="N1492">
        <v>6.8</v>
      </c>
      <c r="O1492">
        <f>'CLEAN DATA'!$D1492-'CLEAN DATA'!$L1492</f>
        <v>248505540</v>
      </c>
    </row>
    <row r="1493" spans="1:15" ht="14.25" customHeight="1">
      <c r="A1493" s="5" t="s">
        <v>3485</v>
      </c>
      <c r="B1493">
        <v>147</v>
      </c>
      <c r="C1493">
        <v>99</v>
      </c>
      <c r="D1493">
        <v>120776832</v>
      </c>
      <c r="E1493" s="5" t="s">
        <v>189</v>
      </c>
      <c r="F1493" s="5" t="s">
        <v>1596</v>
      </c>
      <c r="G1493" s="5" t="s">
        <v>3486</v>
      </c>
      <c r="H1493">
        <v>266103</v>
      </c>
      <c r="I1493">
        <v>456</v>
      </c>
      <c r="J1493" s="5" t="s">
        <v>19</v>
      </c>
      <c r="K1493" s="5" t="s">
        <v>20</v>
      </c>
      <c r="L1493">
        <v>75000000</v>
      </c>
      <c r="M1493">
        <v>2004</v>
      </c>
      <c r="N1493">
        <v>6.8</v>
      </c>
      <c r="O1493">
        <f>'CLEAN DATA'!$D1493-'CLEAN DATA'!$L1493</f>
        <v>45776832</v>
      </c>
    </row>
    <row r="1494" spans="1:15" ht="14.25" customHeight="1">
      <c r="A1494" s="5" t="s">
        <v>1796</v>
      </c>
      <c r="B1494">
        <v>141</v>
      </c>
      <c r="C1494">
        <v>124</v>
      </c>
      <c r="D1494">
        <v>71069884</v>
      </c>
      <c r="E1494" s="5" t="s">
        <v>126</v>
      </c>
      <c r="F1494" s="5" t="s">
        <v>28</v>
      </c>
      <c r="G1494" s="5" t="s">
        <v>3487</v>
      </c>
      <c r="H1494">
        <v>101899</v>
      </c>
      <c r="I1494">
        <v>445</v>
      </c>
      <c r="J1494" s="5" t="s">
        <v>19</v>
      </c>
      <c r="K1494" s="5" t="s">
        <v>20</v>
      </c>
      <c r="L1494">
        <v>68000000</v>
      </c>
      <c r="M1494">
        <v>2001</v>
      </c>
      <c r="N1494">
        <v>6.8</v>
      </c>
      <c r="O1494">
        <f>'CLEAN DATA'!$D1494-'CLEAN DATA'!$L1494</f>
        <v>3069884</v>
      </c>
    </row>
    <row r="1495" spans="1:15" ht="14.25" customHeight="1">
      <c r="A1495" s="5" t="s">
        <v>466</v>
      </c>
      <c r="B1495">
        <v>75</v>
      </c>
      <c r="C1495">
        <v>114</v>
      </c>
      <c r="D1495">
        <v>65000000</v>
      </c>
      <c r="E1495" s="5" t="s">
        <v>603</v>
      </c>
      <c r="F1495" s="5" t="s">
        <v>3488</v>
      </c>
      <c r="G1495" s="5" t="s">
        <v>3489</v>
      </c>
      <c r="H1495">
        <v>43027</v>
      </c>
      <c r="I1495">
        <v>214</v>
      </c>
      <c r="J1495" s="5" t="s">
        <v>19</v>
      </c>
      <c r="K1495" s="5" t="s">
        <v>20</v>
      </c>
      <c r="L1495">
        <v>62000000</v>
      </c>
      <c r="M1495">
        <v>1995</v>
      </c>
      <c r="N1495">
        <v>6.8</v>
      </c>
      <c r="O1495">
        <f>'CLEAN DATA'!$D1495-'CLEAN DATA'!$L1495</f>
        <v>3000000</v>
      </c>
    </row>
    <row r="1496" spans="1:15" ht="14.25" customHeight="1">
      <c r="A1496" s="5" t="s">
        <v>490</v>
      </c>
      <c r="B1496">
        <v>171</v>
      </c>
      <c r="C1496">
        <v>156</v>
      </c>
      <c r="D1496">
        <v>75530832</v>
      </c>
      <c r="E1496" s="5" t="s">
        <v>345</v>
      </c>
      <c r="F1496" s="5" t="s">
        <v>22</v>
      </c>
      <c r="G1496" s="5" t="s">
        <v>3490</v>
      </c>
      <c r="H1496">
        <v>97047</v>
      </c>
      <c r="I1496">
        <v>452</v>
      </c>
      <c r="J1496" s="5" t="s">
        <v>19</v>
      </c>
      <c r="K1496" s="5" t="s">
        <v>20</v>
      </c>
      <c r="L1496">
        <v>55000000</v>
      </c>
      <c r="M1496">
        <v>1999</v>
      </c>
      <c r="N1496">
        <v>6.8</v>
      </c>
      <c r="O1496">
        <f>'CLEAN DATA'!$D1496-'CLEAN DATA'!$L1496</f>
        <v>20530832</v>
      </c>
    </row>
    <row r="1497" spans="1:15" ht="14.25" customHeight="1">
      <c r="A1497" s="5" t="s">
        <v>352</v>
      </c>
      <c r="B1497">
        <v>242</v>
      </c>
      <c r="C1497">
        <v>132</v>
      </c>
      <c r="D1497">
        <v>59035104</v>
      </c>
      <c r="E1497" s="5" t="s">
        <v>3491</v>
      </c>
      <c r="F1497" s="5" t="s">
        <v>3492</v>
      </c>
      <c r="G1497" s="5" t="s">
        <v>3493</v>
      </c>
      <c r="H1497">
        <v>244566</v>
      </c>
      <c r="I1497">
        <v>597</v>
      </c>
      <c r="J1497" s="5" t="s">
        <v>19</v>
      </c>
      <c r="K1497" s="5" t="s">
        <v>20</v>
      </c>
      <c r="L1497">
        <v>66000000</v>
      </c>
      <c r="M1497">
        <v>2004</v>
      </c>
      <c r="N1497">
        <v>6.8</v>
      </c>
      <c r="O1497">
        <f>'CLEAN DATA'!$D1497-'CLEAN DATA'!$L1497</f>
        <v>-6964896</v>
      </c>
    </row>
    <row r="1498" spans="1:15" ht="14.25" customHeight="1">
      <c r="A1498" s="5" t="s">
        <v>3494</v>
      </c>
      <c r="B1498">
        <v>219</v>
      </c>
      <c r="C1498">
        <v>96</v>
      </c>
      <c r="D1498">
        <v>50807639</v>
      </c>
      <c r="E1498" s="5" t="s">
        <v>238</v>
      </c>
      <c r="F1498" s="5" t="s">
        <v>3495</v>
      </c>
      <c r="G1498" s="5" t="s">
        <v>3496</v>
      </c>
      <c r="H1498">
        <v>40883</v>
      </c>
      <c r="I1498">
        <v>122</v>
      </c>
      <c r="J1498" s="5" t="s">
        <v>19</v>
      </c>
      <c r="K1498" s="5" t="s">
        <v>20</v>
      </c>
      <c r="L1498">
        <v>60000000</v>
      </c>
      <c r="M1498">
        <v>2014</v>
      </c>
      <c r="N1498">
        <v>6.8</v>
      </c>
      <c r="O1498">
        <f>'CLEAN DATA'!$D1498-'CLEAN DATA'!$L1498</f>
        <v>-9192361</v>
      </c>
    </row>
    <row r="1499" spans="1:15" ht="14.25" customHeight="1">
      <c r="A1499" s="5" t="s">
        <v>3497</v>
      </c>
      <c r="B1499">
        <v>62</v>
      </c>
      <c r="C1499">
        <v>110</v>
      </c>
      <c r="D1499">
        <v>38553833</v>
      </c>
      <c r="E1499" s="5" t="s">
        <v>3498</v>
      </c>
      <c r="F1499" s="5" t="s">
        <v>1690</v>
      </c>
      <c r="G1499" s="5" t="s">
        <v>3499</v>
      </c>
      <c r="H1499">
        <v>46239</v>
      </c>
      <c r="I1499">
        <v>155</v>
      </c>
      <c r="J1499" s="5" t="s">
        <v>19</v>
      </c>
      <c r="K1499" s="5" t="s">
        <v>20</v>
      </c>
      <c r="L1499">
        <v>55000000</v>
      </c>
      <c r="M1499">
        <v>1996</v>
      </c>
      <c r="N1499">
        <v>6.8</v>
      </c>
      <c r="O1499">
        <f>'CLEAN DATA'!$D1499-'CLEAN DATA'!$L1499</f>
        <v>-16446167</v>
      </c>
    </row>
    <row r="1500" spans="1:15" ht="14.25" customHeight="1">
      <c r="A1500" s="5" t="s">
        <v>1244</v>
      </c>
      <c r="B1500">
        <v>121</v>
      </c>
      <c r="C1500">
        <v>116</v>
      </c>
      <c r="D1500">
        <v>108200000</v>
      </c>
      <c r="E1500" s="5" t="s">
        <v>3500</v>
      </c>
      <c r="F1500" s="5" t="s">
        <v>3501</v>
      </c>
      <c r="G1500" s="5" t="s">
        <v>3502</v>
      </c>
      <c r="H1500">
        <v>76331</v>
      </c>
      <c r="I1500">
        <v>269</v>
      </c>
      <c r="J1500" s="5" t="s">
        <v>19</v>
      </c>
      <c r="K1500" s="5" t="s">
        <v>20</v>
      </c>
      <c r="L1500">
        <v>54000000</v>
      </c>
      <c r="M1500">
        <v>1980</v>
      </c>
      <c r="N1500">
        <v>6.8</v>
      </c>
      <c r="O1500">
        <f>'CLEAN DATA'!$D1500-'CLEAN DATA'!$L1500</f>
        <v>54200000</v>
      </c>
    </row>
    <row r="1501" spans="1:15" ht="14.25" customHeight="1">
      <c r="A1501" s="5" t="s">
        <v>1724</v>
      </c>
      <c r="B1501">
        <v>190</v>
      </c>
      <c r="C1501">
        <v>104</v>
      </c>
      <c r="D1501">
        <v>97680195</v>
      </c>
      <c r="E1501" s="5" t="s">
        <v>189</v>
      </c>
      <c r="F1501" s="5" t="s">
        <v>393</v>
      </c>
      <c r="G1501" s="5" t="s">
        <v>3503</v>
      </c>
      <c r="H1501">
        <v>271691</v>
      </c>
      <c r="I1501">
        <v>243</v>
      </c>
      <c r="J1501" s="5" t="s">
        <v>19</v>
      </c>
      <c r="K1501" s="5" t="s">
        <v>20</v>
      </c>
      <c r="L1501">
        <v>70000000</v>
      </c>
      <c r="M1501">
        <v>2008</v>
      </c>
      <c r="N1501">
        <v>6.8</v>
      </c>
      <c r="O1501">
        <f>'CLEAN DATA'!$D1501-'CLEAN DATA'!$L1501</f>
        <v>27680195</v>
      </c>
    </row>
    <row r="1502" spans="1:15" ht="14.25" customHeight="1">
      <c r="A1502" s="5" t="s">
        <v>693</v>
      </c>
      <c r="B1502">
        <v>214</v>
      </c>
      <c r="C1502">
        <v>108</v>
      </c>
      <c r="D1502">
        <v>9528092</v>
      </c>
      <c r="E1502" s="5" t="s">
        <v>706</v>
      </c>
      <c r="F1502" s="5" t="s">
        <v>615</v>
      </c>
      <c r="G1502" s="5" t="s">
        <v>3504</v>
      </c>
      <c r="H1502">
        <v>38513</v>
      </c>
      <c r="I1502">
        <v>127</v>
      </c>
      <c r="J1502" s="5" t="s">
        <v>19</v>
      </c>
      <c r="K1502" s="5" t="s">
        <v>20</v>
      </c>
      <c r="L1502">
        <v>22000000</v>
      </c>
      <c r="M1502">
        <v>2010</v>
      </c>
      <c r="N1502">
        <v>6.8</v>
      </c>
      <c r="O1502">
        <f>'CLEAN DATA'!$D1502-'CLEAN DATA'!$L1502</f>
        <v>-12471908</v>
      </c>
    </row>
    <row r="1503" spans="1:15" ht="14.25" customHeight="1">
      <c r="A1503" s="5" t="s">
        <v>53</v>
      </c>
      <c r="B1503">
        <v>233</v>
      </c>
      <c r="C1503">
        <v>112</v>
      </c>
      <c r="D1503">
        <v>95308367</v>
      </c>
      <c r="E1503" s="5" t="s">
        <v>126</v>
      </c>
      <c r="F1503" s="5" t="s">
        <v>350</v>
      </c>
      <c r="G1503" s="5" t="s">
        <v>3505</v>
      </c>
      <c r="H1503">
        <v>206104</v>
      </c>
      <c r="I1503">
        <v>850</v>
      </c>
      <c r="J1503" s="5" t="s">
        <v>19</v>
      </c>
      <c r="K1503" s="5" t="s">
        <v>20</v>
      </c>
      <c r="L1503">
        <v>48000000</v>
      </c>
      <c r="M1503">
        <v>2002</v>
      </c>
      <c r="N1503">
        <v>6.8</v>
      </c>
      <c r="O1503">
        <f>'CLEAN DATA'!$D1503-'CLEAN DATA'!$L1503</f>
        <v>47308367</v>
      </c>
    </row>
    <row r="1504" spans="1:15" ht="14.25" customHeight="1">
      <c r="A1504" s="5" t="s">
        <v>338</v>
      </c>
      <c r="B1504">
        <v>152</v>
      </c>
      <c r="C1504">
        <v>113</v>
      </c>
      <c r="D1504">
        <v>69304264</v>
      </c>
      <c r="E1504" s="5" t="s">
        <v>3506</v>
      </c>
      <c r="F1504" s="5" t="s">
        <v>794</v>
      </c>
      <c r="G1504" s="5" t="s">
        <v>3507</v>
      </c>
      <c r="H1504">
        <v>73068</v>
      </c>
      <c r="I1504">
        <v>419</v>
      </c>
      <c r="J1504" s="5" t="s">
        <v>19</v>
      </c>
      <c r="K1504" s="5" t="s">
        <v>20</v>
      </c>
      <c r="L1504">
        <v>48000000</v>
      </c>
      <c r="M1504">
        <v>1999</v>
      </c>
      <c r="N1504">
        <v>6.8</v>
      </c>
      <c r="O1504">
        <f>'CLEAN DATA'!$D1504-'CLEAN DATA'!$L1504</f>
        <v>21304264</v>
      </c>
    </row>
    <row r="1505" spans="1:15" ht="14.25" customHeight="1">
      <c r="A1505" s="5" t="s">
        <v>3341</v>
      </c>
      <c r="B1505">
        <v>73</v>
      </c>
      <c r="C1505">
        <v>86</v>
      </c>
      <c r="D1505">
        <v>181395380</v>
      </c>
      <c r="E1505" s="5" t="s">
        <v>471</v>
      </c>
      <c r="F1505" s="5" t="s">
        <v>3508</v>
      </c>
      <c r="G1505" s="5" t="s">
        <v>3509</v>
      </c>
      <c r="H1505">
        <v>220392</v>
      </c>
      <c r="I1505">
        <v>243</v>
      </c>
      <c r="J1505" s="5" t="s">
        <v>19</v>
      </c>
      <c r="K1505" s="5" t="s">
        <v>20</v>
      </c>
      <c r="L1505">
        <v>45000000</v>
      </c>
      <c r="M1505">
        <v>1997</v>
      </c>
      <c r="N1505">
        <v>6.8</v>
      </c>
      <c r="O1505">
        <f>'CLEAN DATA'!$D1505-'CLEAN DATA'!$L1505</f>
        <v>136395380</v>
      </c>
    </row>
    <row r="1506" spans="1:15" ht="14.25" customHeight="1">
      <c r="A1506" s="5" t="s">
        <v>1673</v>
      </c>
      <c r="B1506">
        <v>208</v>
      </c>
      <c r="C1506">
        <v>122</v>
      </c>
      <c r="D1506">
        <v>31598308</v>
      </c>
      <c r="E1506" s="5" t="s">
        <v>146</v>
      </c>
      <c r="F1506" s="5" t="s">
        <v>406</v>
      </c>
      <c r="G1506" s="5" t="s">
        <v>3510</v>
      </c>
      <c r="H1506">
        <v>124765</v>
      </c>
      <c r="I1506">
        <v>541</v>
      </c>
      <c r="J1506" s="5" t="s">
        <v>19</v>
      </c>
      <c r="K1506" s="5" t="s">
        <v>20</v>
      </c>
      <c r="L1506">
        <v>35000000</v>
      </c>
      <c r="M1506">
        <v>2001</v>
      </c>
      <c r="N1506">
        <v>6.8</v>
      </c>
      <c r="O1506">
        <f>'CLEAN DATA'!$D1506-'CLEAN DATA'!$L1506</f>
        <v>-3401692</v>
      </c>
    </row>
    <row r="1507" spans="1:15" ht="14.25" customHeight="1">
      <c r="A1507" s="5" t="s">
        <v>3511</v>
      </c>
      <c r="B1507">
        <v>276</v>
      </c>
      <c r="C1507">
        <v>109</v>
      </c>
      <c r="D1507">
        <v>51019112</v>
      </c>
      <c r="E1507" s="5" t="s">
        <v>149</v>
      </c>
      <c r="F1507" s="5" t="s">
        <v>3272</v>
      </c>
      <c r="G1507" s="5" t="s">
        <v>3512</v>
      </c>
      <c r="H1507">
        <v>155745</v>
      </c>
      <c r="I1507">
        <v>1053</v>
      </c>
      <c r="J1507" s="5" t="s">
        <v>19</v>
      </c>
      <c r="K1507" s="5" t="s">
        <v>20</v>
      </c>
      <c r="L1507">
        <v>50000000</v>
      </c>
      <c r="M1507">
        <v>2005</v>
      </c>
      <c r="N1507">
        <v>6.8</v>
      </c>
      <c r="O1507">
        <f>'CLEAN DATA'!$D1507-'CLEAN DATA'!$L1507</f>
        <v>1019112</v>
      </c>
    </row>
    <row r="1508" spans="1:15" ht="14.25" customHeight="1">
      <c r="A1508" s="5" t="s">
        <v>348</v>
      </c>
      <c r="B1508">
        <v>150</v>
      </c>
      <c r="C1508">
        <v>124</v>
      </c>
      <c r="D1508">
        <v>19719930</v>
      </c>
      <c r="E1508" s="5" t="s">
        <v>94</v>
      </c>
      <c r="F1508" s="5" t="s">
        <v>3513</v>
      </c>
      <c r="G1508" s="5" t="s">
        <v>3514</v>
      </c>
      <c r="H1508">
        <v>42621</v>
      </c>
      <c r="I1508">
        <v>531</v>
      </c>
      <c r="J1508" s="5" t="s">
        <v>19</v>
      </c>
      <c r="K1508" s="5" t="s">
        <v>20</v>
      </c>
      <c r="L1508">
        <v>45000000</v>
      </c>
      <c r="M1508">
        <v>2001</v>
      </c>
      <c r="N1508">
        <v>6.8</v>
      </c>
      <c r="O1508">
        <f>'CLEAN DATA'!$D1508-'CLEAN DATA'!$L1508</f>
        <v>-25280070</v>
      </c>
    </row>
    <row r="1509" spans="1:15" ht="14.25" hidden="1" customHeight="1">
      <c r="A1509" s="5" t="s">
        <v>3515</v>
      </c>
      <c r="B1509">
        <v>102</v>
      </c>
      <c r="C1509">
        <v>325</v>
      </c>
      <c r="D1509">
        <v>1500000</v>
      </c>
      <c r="E1509" s="5" t="s">
        <v>598</v>
      </c>
      <c r="F1509" s="5" t="s">
        <v>853</v>
      </c>
      <c r="G1509" s="5" t="s">
        <v>3516</v>
      </c>
      <c r="H1509">
        <v>9830</v>
      </c>
      <c r="I1509">
        <v>189</v>
      </c>
      <c r="J1509" s="5" t="s">
        <v>19</v>
      </c>
      <c r="K1509" s="5" t="s">
        <v>20</v>
      </c>
      <c r="L1509">
        <v>44000000</v>
      </c>
      <c r="M1509">
        <v>1980</v>
      </c>
      <c r="N1509">
        <v>6.8</v>
      </c>
      <c r="O1509">
        <f>'CLEAN DATA'!$D1509-'CLEAN DATA'!$L1509</f>
        <v>-42500000</v>
      </c>
    </row>
    <row r="1510" spans="1:15" ht="14.25" customHeight="1">
      <c r="A1510" s="5" t="s">
        <v>2255</v>
      </c>
      <c r="B1510">
        <v>206</v>
      </c>
      <c r="C1510">
        <v>102</v>
      </c>
      <c r="D1510">
        <v>62318875</v>
      </c>
      <c r="E1510" s="5" t="s">
        <v>531</v>
      </c>
      <c r="F1510" s="5" t="s">
        <v>2992</v>
      </c>
      <c r="G1510" s="5" t="s">
        <v>3517</v>
      </c>
      <c r="H1510">
        <v>156225</v>
      </c>
      <c r="I1510">
        <v>502</v>
      </c>
      <c r="J1510" s="5" t="s">
        <v>19</v>
      </c>
      <c r="K1510" s="5" t="s">
        <v>20</v>
      </c>
      <c r="L1510">
        <v>50000000</v>
      </c>
      <c r="M1510">
        <v>2006</v>
      </c>
      <c r="N1510">
        <v>6.8</v>
      </c>
      <c r="O1510">
        <f>'CLEAN DATA'!$D1510-'CLEAN DATA'!$L1510</f>
        <v>12318875</v>
      </c>
    </row>
    <row r="1511" spans="1:15" ht="14.25" customHeight="1">
      <c r="A1511" s="5" t="s">
        <v>1817</v>
      </c>
      <c r="B1511">
        <v>56</v>
      </c>
      <c r="C1511">
        <v>154</v>
      </c>
      <c r="D1511">
        <v>158348400</v>
      </c>
      <c r="E1511" s="5" t="s">
        <v>223</v>
      </c>
      <c r="F1511" s="5" t="s">
        <v>591</v>
      </c>
      <c r="G1511" s="5" t="s">
        <v>3518</v>
      </c>
      <c r="H1511">
        <v>88844</v>
      </c>
      <c r="I1511">
        <v>142</v>
      </c>
      <c r="J1511" s="5" t="s">
        <v>19</v>
      </c>
      <c r="K1511" s="5" t="s">
        <v>20</v>
      </c>
      <c r="L1511">
        <v>42000000</v>
      </c>
      <c r="M1511">
        <v>1993</v>
      </c>
      <c r="N1511">
        <v>6.8</v>
      </c>
      <c r="O1511">
        <f>'CLEAN DATA'!$D1511-'CLEAN DATA'!$L1511</f>
        <v>116348400</v>
      </c>
    </row>
    <row r="1512" spans="1:15" ht="14.25" customHeight="1">
      <c r="A1512" s="5" t="s">
        <v>3519</v>
      </c>
      <c r="B1512">
        <v>175</v>
      </c>
      <c r="C1512">
        <v>99</v>
      </c>
      <c r="D1512">
        <v>52320979</v>
      </c>
      <c r="E1512" s="5" t="s">
        <v>834</v>
      </c>
      <c r="F1512" s="5" t="s">
        <v>68</v>
      </c>
      <c r="G1512" s="5" t="s">
        <v>3520</v>
      </c>
      <c r="H1512">
        <v>114321</v>
      </c>
      <c r="I1512">
        <v>548</v>
      </c>
      <c r="J1512" s="5" t="s">
        <v>19</v>
      </c>
      <c r="K1512" s="5" t="s">
        <v>20</v>
      </c>
      <c r="L1512">
        <v>40000000</v>
      </c>
      <c r="M1512">
        <v>2006</v>
      </c>
      <c r="N1512">
        <v>6.8</v>
      </c>
      <c r="O1512">
        <f>'CLEAN DATA'!$D1512-'CLEAN DATA'!$L1512</f>
        <v>12320979</v>
      </c>
    </row>
    <row r="1513" spans="1:15" ht="14.25" customHeight="1">
      <c r="A1513" s="5" t="s">
        <v>3521</v>
      </c>
      <c r="B1513">
        <v>219</v>
      </c>
      <c r="C1513">
        <v>108</v>
      </c>
      <c r="D1513">
        <v>10326062</v>
      </c>
      <c r="E1513" s="5" t="s">
        <v>3522</v>
      </c>
      <c r="F1513" s="5" t="s">
        <v>3523</v>
      </c>
      <c r="G1513" s="5" t="s">
        <v>3524</v>
      </c>
      <c r="H1513">
        <v>121432</v>
      </c>
      <c r="I1513">
        <v>310</v>
      </c>
      <c r="J1513" s="5" t="s">
        <v>19</v>
      </c>
      <c r="K1513" s="5" t="s">
        <v>173</v>
      </c>
      <c r="L1513">
        <v>33000000</v>
      </c>
      <c r="M1513">
        <v>2009</v>
      </c>
      <c r="N1513">
        <v>6.8</v>
      </c>
      <c r="O1513">
        <f>'CLEAN DATA'!$D1513-'CLEAN DATA'!$L1513</f>
        <v>-22673938</v>
      </c>
    </row>
    <row r="1514" spans="1:15" ht="14.25" hidden="1" customHeight="1">
      <c r="A1514" s="5" t="s">
        <v>1193</v>
      </c>
      <c r="B1514">
        <v>95</v>
      </c>
      <c r="C1514">
        <v>127</v>
      </c>
      <c r="D1514">
        <v>14378353</v>
      </c>
      <c r="E1514" s="5" t="s">
        <v>1384</v>
      </c>
      <c r="F1514" s="5" t="s">
        <v>3525</v>
      </c>
      <c r="G1514" s="5" t="s">
        <v>3526</v>
      </c>
      <c r="H1514">
        <v>12375</v>
      </c>
      <c r="I1514">
        <v>194</v>
      </c>
      <c r="J1514" s="5" t="s">
        <v>19</v>
      </c>
      <c r="K1514" s="5" t="s">
        <v>20</v>
      </c>
      <c r="L1514">
        <v>36000000</v>
      </c>
      <c r="M1514">
        <v>1999</v>
      </c>
      <c r="N1514">
        <v>6.8</v>
      </c>
      <c r="O1514">
        <f>'CLEAN DATA'!$D1514-'CLEAN DATA'!$L1514</f>
        <v>-21621647</v>
      </c>
    </row>
    <row r="1515" spans="1:15" ht="14.25" customHeight="1">
      <c r="A1515" s="5" t="s">
        <v>2599</v>
      </c>
      <c r="B1515">
        <v>208</v>
      </c>
      <c r="C1515">
        <v>109</v>
      </c>
      <c r="D1515">
        <v>124732962</v>
      </c>
      <c r="E1515" s="5" t="s">
        <v>603</v>
      </c>
      <c r="F1515" s="5" t="s">
        <v>1355</v>
      </c>
      <c r="G1515" s="5" t="s">
        <v>3527</v>
      </c>
      <c r="H1515">
        <v>286178</v>
      </c>
      <c r="I1515">
        <v>631</v>
      </c>
      <c r="J1515" s="5" t="s">
        <v>19</v>
      </c>
      <c r="K1515" s="5" t="s">
        <v>20</v>
      </c>
      <c r="L1515">
        <v>35000000</v>
      </c>
      <c r="M1515">
        <v>2006</v>
      </c>
      <c r="N1515">
        <v>6.8</v>
      </c>
      <c r="O1515">
        <f>'CLEAN DATA'!$D1515-'CLEAN DATA'!$L1515</f>
        <v>89732962</v>
      </c>
    </row>
    <row r="1516" spans="1:15" ht="14.25" customHeight="1">
      <c r="A1516" s="5" t="s">
        <v>3528</v>
      </c>
      <c r="B1516">
        <v>144</v>
      </c>
      <c r="C1516">
        <v>123</v>
      </c>
      <c r="D1516">
        <v>81159365</v>
      </c>
      <c r="E1516" s="5" t="s">
        <v>126</v>
      </c>
      <c r="F1516" s="5" t="s">
        <v>108</v>
      </c>
      <c r="G1516" s="5" t="s">
        <v>3529</v>
      </c>
      <c r="H1516">
        <v>191470</v>
      </c>
      <c r="I1516">
        <v>278</v>
      </c>
      <c r="J1516" s="5" t="s">
        <v>19</v>
      </c>
      <c r="K1516" s="5" t="s">
        <v>20</v>
      </c>
      <c r="L1516">
        <v>35000000</v>
      </c>
      <c r="M1516">
        <v>2008</v>
      </c>
      <c r="N1516">
        <v>6.8</v>
      </c>
      <c r="O1516">
        <f>'CLEAN DATA'!$D1516-'CLEAN DATA'!$L1516</f>
        <v>46159365</v>
      </c>
    </row>
    <row r="1517" spans="1:15" ht="14.25" customHeight="1">
      <c r="A1517" s="5" t="s">
        <v>1673</v>
      </c>
      <c r="B1517">
        <v>208</v>
      </c>
      <c r="C1517">
        <v>122</v>
      </c>
      <c r="D1517">
        <v>31598308</v>
      </c>
      <c r="E1517" s="5" t="s">
        <v>146</v>
      </c>
      <c r="F1517" s="5" t="s">
        <v>406</v>
      </c>
      <c r="G1517" s="5" t="s">
        <v>3510</v>
      </c>
      <c r="H1517">
        <v>124765</v>
      </c>
      <c r="I1517">
        <v>541</v>
      </c>
      <c r="J1517" s="5" t="s">
        <v>19</v>
      </c>
      <c r="K1517" s="5" t="s">
        <v>20</v>
      </c>
      <c r="L1517">
        <v>35000000</v>
      </c>
      <c r="M1517">
        <v>2001</v>
      </c>
      <c r="N1517">
        <v>6.8</v>
      </c>
      <c r="O1517">
        <f>'CLEAN DATA'!$D1517-'CLEAN DATA'!$L1517</f>
        <v>-3401692</v>
      </c>
    </row>
    <row r="1518" spans="1:15" ht="14.25" hidden="1" customHeight="1">
      <c r="A1518" s="5" t="s">
        <v>2665</v>
      </c>
      <c r="B1518">
        <v>122</v>
      </c>
      <c r="C1518">
        <v>101</v>
      </c>
      <c r="D1518">
        <v>37617947</v>
      </c>
      <c r="E1518" s="5" t="s">
        <v>3530</v>
      </c>
      <c r="F1518" s="5" t="s">
        <v>1449</v>
      </c>
      <c r="G1518" s="5" t="s">
        <v>3531</v>
      </c>
      <c r="H1518">
        <v>8143</v>
      </c>
      <c r="I1518">
        <v>203</v>
      </c>
      <c r="J1518" s="5" t="s">
        <v>19</v>
      </c>
      <c r="K1518" s="5" t="s">
        <v>20</v>
      </c>
      <c r="L1518">
        <v>30000000</v>
      </c>
      <c r="M1518">
        <v>2006</v>
      </c>
      <c r="N1518">
        <v>6.8</v>
      </c>
      <c r="O1518">
        <f>'CLEAN DATA'!$D1518-'CLEAN DATA'!$L1518</f>
        <v>7617947</v>
      </c>
    </row>
    <row r="1519" spans="1:15" ht="14.25" customHeight="1">
      <c r="A1519" s="5" t="s">
        <v>969</v>
      </c>
      <c r="B1519">
        <v>119</v>
      </c>
      <c r="C1519">
        <v>111</v>
      </c>
      <c r="D1519">
        <v>11405825</v>
      </c>
      <c r="E1519" s="5" t="s">
        <v>54</v>
      </c>
      <c r="F1519" s="5" t="s">
        <v>108</v>
      </c>
      <c r="G1519" s="5" t="s">
        <v>3532</v>
      </c>
      <c r="H1519">
        <v>28542</v>
      </c>
      <c r="I1519">
        <v>208</v>
      </c>
      <c r="J1519" s="5" t="s">
        <v>19</v>
      </c>
      <c r="K1519" s="5" t="s">
        <v>20</v>
      </c>
      <c r="L1519">
        <v>35000000</v>
      </c>
      <c r="M1519">
        <v>2001</v>
      </c>
      <c r="N1519">
        <v>6.8</v>
      </c>
      <c r="O1519">
        <f>'CLEAN DATA'!$D1519-'CLEAN DATA'!$L1519</f>
        <v>-23594175</v>
      </c>
    </row>
    <row r="1520" spans="1:15" ht="14.25" hidden="1" customHeight="1">
      <c r="A1520" s="5" t="s">
        <v>540</v>
      </c>
      <c r="B1520">
        <v>95</v>
      </c>
      <c r="C1520">
        <v>148</v>
      </c>
      <c r="D1520">
        <v>630779</v>
      </c>
      <c r="E1520" s="5" t="s">
        <v>1555</v>
      </c>
      <c r="F1520" s="5" t="s">
        <v>3533</v>
      </c>
      <c r="G1520" s="5" t="s">
        <v>3534</v>
      </c>
      <c r="H1520">
        <v>11101</v>
      </c>
      <c r="I1520">
        <v>159</v>
      </c>
      <c r="J1520" s="5" t="s">
        <v>19</v>
      </c>
      <c r="K1520" s="5" t="s">
        <v>20</v>
      </c>
      <c r="L1520">
        <v>35000000</v>
      </c>
      <c r="M1520">
        <v>1999</v>
      </c>
      <c r="N1520">
        <v>6.8</v>
      </c>
      <c r="O1520">
        <f>'CLEAN DATA'!$D1520-'CLEAN DATA'!$L1520</f>
        <v>-34369221</v>
      </c>
    </row>
    <row r="1521" spans="1:15" ht="14.25" customHeight="1">
      <c r="A1521" s="5" t="s">
        <v>3535</v>
      </c>
      <c r="B1521">
        <v>297</v>
      </c>
      <c r="C1521">
        <v>113</v>
      </c>
      <c r="D1521">
        <v>102413606</v>
      </c>
      <c r="E1521" s="5" t="s">
        <v>1046</v>
      </c>
      <c r="F1521" s="5" t="s">
        <v>3536</v>
      </c>
      <c r="G1521" s="5" t="s">
        <v>3537</v>
      </c>
      <c r="H1521">
        <v>310903</v>
      </c>
      <c r="I1521">
        <v>524</v>
      </c>
      <c r="J1521" s="5" t="s">
        <v>19</v>
      </c>
      <c r="K1521" s="5" t="s">
        <v>20</v>
      </c>
      <c r="L1521">
        <v>34000000</v>
      </c>
      <c r="M1521">
        <v>2014</v>
      </c>
      <c r="N1521">
        <v>6.8</v>
      </c>
      <c r="O1521">
        <f>'CLEAN DATA'!$D1521-'CLEAN DATA'!$L1521</f>
        <v>68413606</v>
      </c>
    </row>
    <row r="1522" spans="1:15" ht="14.25" customHeight="1">
      <c r="A1522" s="5" t="s">
        <v>3538</v>
      </c>
      <c r="B1522">
        <v>90</v>
      </c>
      <c r="C1522">
        <v>118</v>
      </c>
      <c r="D1522">
        <v>4280577</v>
      </c>
      <c r="E1522" s="5" t="s">
        <v>2132</v>
      </c>
      <c r="F1522" s="5" t="s">
        <v>3539</v>
      </c>
      <c r="G1522" s="5" t="s">
        <v>3540</v>
      </c>
      <c r="H1522">
        <v>50919</v>
      </c>
      <c r="I1522">
        <v>114</v>
      </c>
      <c r="J1522" s="5" t="s">
        <v>19</v>
      </c>
      <c r="K1522" s="5" t="s">
        <v>20</v>
      </c>
      <c r="L1522">
        <v>10000000</v>
      </c>
      <c r="M1522">
        <v>2005</v>
      </c>
      <c r="N1522">
        <v>6.8</v>
      </c>
      <c r="O1522">
        <f>'CLEAN DATA'!$D1522-'CLEAN DATA'!$L1522</f>
        <v>-5719423</v>
      </c>
    </row>
    <row r="1523" spans="1:15" ht="14.25" customHeight="1">
      <c r="A1523" s="5" t="s">
        <v>3541</v>
      </c>
      <c r="B1523">
        <v>371</v>
      </c>
      <c r="C1523">
        <v>131</v>
      </c>
      <c r="D1523">
        <v>169076745</v>
      </c>
      <c r="E1523" s="5" t="s">
        <v>189</v>
      </c>
      <c r="F1523" s="5" t="s">
        <v>3542</v>
      </c>
      <c r="G1523" s="5" t="s">
        <v>3543</v>
      </c>
      <c r="H1523">
        <v>218711</v>
      </c>
      <c r="I1523">
        <v>485</v>
      </c>
      <c r="J1523" s="5" t="s">
        <v>19</v>
      </c>
      <c r="K1523" s="5" t="s">
        <v>20</v>
      </c>
      <c r="L1523">
        <v>32500000</v>
      </c>
      <c r="M1523">
        <v>2011</v>
      </c>
      <c r="N1523">
        <v>6.8</v>
      </c>
      <c r="O1523">
        <f>'CLEAN DATA'!$D1523-'CLEAN DATA'!$L1523</f>
        <v>136576745</v>
      </c>
    </row>
    <row r="1524" spans="1:15" ht="14.25" customHeight="1">
      <c r="A1524" s="5" t="s">
        <v>70</v>
      </c>
      <c r="B1524">
        <v>163</v>
      </c>
      <c r="C1524">
        <v>121</v>
      </c>
      <c r="D1524">
        <v>16640210</v>
      </c>
      <c r="E1524" s="5" t="s">
        <v>169</v>
      </c>
      <c r="F1524" s="5" t="s">
        <v>1126</v>
      </c>
      <c r="G1524" s="5" t="s">
        <v>3544</v>
      </c>
      <c r="H1524">
        <v>53028</v>
      </c>
      <c r="I1524">
        <v>382</v>
      </c>
      <c r="J1524" s="5" t="s">
        <v>19</v>
      </c>
      <c r="K1524" s="5" t="s">
        <v>20</v>
      </c>
      <c r="L1524">
        <v>55000000</v>
      </c>
      <c r="M1524">
        <v>1999</v>
      </c>
      <c r="N1524">
        <v>6.8</v>
      </c>
      <c r="O1524">
        <f>'CLEAN DATA'!$D1524-'CLEAN DATA'!$L1524</f>
        <v>-38359790</v>
      </c>
    </row>
    <row r="1525" spans="1:15" ht="14.25" customHeight="1">
      <c r="A1525" s="5" t="s">
        <v>3545</v>
      </c>
      <c r="B1525">
        <v>214</v>
      </c>
      <c r="C1525">
        <v>104</v>
      </c>
      <c r="D1525">
        <v>125014030</v>
      </c>
      <c r="E1525" s="5" t="s">
        <v>505</v>
      </c>
      <c r="F1525" s="5" t="s">
        <v>1997</v>
      </c>
      <c r="G1525" s="5" t="s">
        <v>3546</v>
      </c>
      <c r="H1525">
        <v>145852</v>
      </c>
      <c r="I1525">
        <v>164</v>
      </c>
      <c r="J1525" s="5" t="s">
        <v>19</v>
      </c>
      <c r="K1525" s="5" t="s">
        <v>20</v>
      </c>
      <c r="L1525">
        <v>30000000</v>
      </c>
      <c r="M1525">
        <v>2012</v>
      </c>
      <c r="N1525">
        <v>6.8</v>
      </c>
      <c r="O1525">
        <f>'CLEAN DATA'!$D1525-'CLEAN DATA'!$L1525</f>
        <v>95014030</v>
      </c>
    </row>
    <row r="1526" spans="1:15" ht="14.25" customHeight="1">
      <c r="A1526" s="5" t="s">
        <v>1955</v>
      </c>
      <c r="B1526">
        <v>55</v>
      </c>
      <c r="C1526">
        <v>99</v>
      </c>
      <c r="D1526">
        <v>113502246</v>
      </c>
      <c r="E1526" s="5" t="s">
        <v>1615</v>
      </c>
      <c r="F1526" s="5" t="s">
        <v>1694</v>
      </c>
      <c r="G1526" s="5" t="s">
        <v>3547</v>
      </c>
      <c r="H1526">
        <v>96607</v>
      </c>
      <c r="I1526">
        <v>125</v>
      </c>
      <c r="J1526" s="5" t="s">
        <v>19</v>
      </c>
      <c r="K1526" s="5" t="s">
        <v>20</v>
      </c>
      <c r="L1526">
        <v>38000000</v>
      </c>
      <c r="M1526">
        <v>1991</v>
      </c>
      <c r="N1526">
        <v>6.8</v>
      </c>
      <c r="O1526">
        <f>'CLEAN DATA'!$D1526-'CLEAN DATA'!$L1526</f>
        <v>75502246</v>
      </c>
    </row>
    <row r="1527" spans="1:15" ht="14.25" customHeight="1">
      <c r="A1527" s="5" t="s">
        <v>2969</v>
      </c>
      <c r="B1527">
        <v>79</v>
      </c>
      <c r="C1527">
        <v>91</v>
      </c>
      <c r="D1527">
        <v>66600000</v>
      </c>
      <c r="E1527" s="5" t="s">
        <v>111</v>
      </c>
      <c r="F1527" s="5" t="s">
        <v>2718</v>
      </c>
      <c r="G1527" s="5" t="s">
        <v>3548</v>
      </c>
      <c r="H1527">
        <v>94435</v>
      </c>
      <c r="I1527">
        <v>182</v>
      </c>
      <c r="J1527" s="5" t="s">
        <v>19</v>
      </c>
      <c r="K1527" s="5" t="s">
        <v>397</v>
      </c>
      <c r="L1527">
        <v>30000000</v>
      </c>
      <c r="M1527">
        <v>1995</v>
      </c>
      <c r="N1527">
        <v>6.8</v>
      </c>
      <c r="O1527">
        <f>'CLEAN DATA'!$D1527-'CLEAN DATA'!$L1527</f>
        <v>36600000</v>
      </c>
    </row>
    <row r="1528" spans="1:15" ht="14.25" customHeight="1">
      <c r="A1528" s="5" t="s">
        <v>888</v>
      </c>
      <c r="B1528">
        <v>417</v>
      </c>
      <c r="C1528">
        <v>111</v>
      </c>
      <c r="D1528">
        <v>40247512</v>
      </c>
      <c r="E1528" s="5" t="s">
        <v>331</v>
      </c>
      <c r="F1528" s="5" t="s">
        <v>3549</v>
      </c>
      <c r="G1528" s="5" t="s">
        <v>3550</v>
      </c>
      <c r="H1528">
        <v>159198</v>
      </c>
      <c r="I1528">
        <v>438</v>
      </c>
      <c r="J1528" s="5" t="s">
        <v>19</v>
      </c>
      <c r="K1528" s="5" t="s">
        <v>20</v>
      </c>
      <c r="L1528">
        <v>30000000</v>
      </c>
      <c r="M1528">
        <v>2011</v>
      </c>
      <c r="N1528">
        <v>6.8</v>
      </c>
      <c r="O1528">
        <f>'CLEAN DATA'!$D1528-'CLEAN DATA'!$L1528</f>
        <v>10247512</v>
      </c>
    </row>
    <row r="1529" spans="1:15" ht="14.25" hidden="1" customHeight="1">
      <c r="A1529" s="5" t="s">
        <v>3551</v>
      </c>
      <c r="B1529">
        <v>110</v>
      </c>
      <c r="C1529">
        <v>108</v>
      </c>
      <c r="D1529">
        <v>26525834</v>
      </c>
      <c r="E1529" s="5" t="s">
        <v>603</v>
      </c>
      <c r="F1529" s="5" t="s">
        <v>3551</v>
      </c>
      <c r="G1529" s="5" t="s">
        <v>3552</v>
      </c>
      <c r="H1529">
        <v>21998</v>
      </c>
      <c r="I1529">
        <v>227</v>
      </c>
      <c r="J1529" s="5" t="s">
        <v>19</v>
      </c>
      <c r="K1529" s="5" t="s">
        <v>20</v>
      </c>
      <c r="L1529">
        <v>30000000</v>
      </c>
      <c r="M1529">
        <v>1998</v>
      </c>
      <c r="N1529">
        <v>6.8</v>
      </c>
      <c r="O1529">
        <f>'CLEAN DATA'!$D1529-'CLEAN DATA'!$L1529</f>
        <v>-3474166</v>
      </c>
    </row>
    <row r="1530" spans="1:15" ht="14.25" customHeight="1">
      <c r="A1530" s="5" t="s">
        <v>311</v>
      </c>
      <c r="B1530">
        <v>292</v>
      </c>
      <c r="C1530">
        <v>123</v>
      </c>
      <c r="D1530">
        <v>7689458</v>
      </c>
      <c r="E1530" s="5" t="s">
        <v>3553</v>
      </c>
      <c r="F1530" s="5" t="s">
        <v>1087</v>
      </c>
      <c r="G1530" s="5" t="s">
        <v>3554</v>
      </c>
      <c r="H1530">
        <v>126307</v>
      </c>
      <c r="I1530">
        <v>210</v>
      </c>
      <c r="J1530" s="5" t="s">
        <v>19</v>
      </c>
      <c r="K1530" s="5" t="s">
        <v>155</v>
      </c>
      <c r="L1530">
        <v>40000000</v>
      </c>
      <c r="M1530">
        <v>2009</v>
      </c>
      <c r="N1530">
        <v>6.8</v>
      </c>
      <c r="O1530">
        <f>'CLEAN DATA'!$D1530-'CLEAN DATA'!$L1530</f>
        <v>-32310542</v>
      </c>
    </row>
    <row r="1531" spans="1:15" ht="14.25" customHeight="1">
      <c r="A1531" s="5" t="s">
        <v>903</v>
      </c>
      <c r="B1531">
        <v>134</v>
      </c>
      <c r="C1531">
        <v>129</v>
      </c>
      <c r="D1531">
        <v>537580</v>
      </c>
      <c r="E1531" s="5" t="s">
        <v>1808</v>
      </c>
      <c r="F1531" s="5" t="s">
        <v>319</v>
      </c>
      <c r="G1531" s="5" t="s">
        <v>3555</v>
      </c>
      <c r="H1531">
        <v>52972</v>
      </c>
      <c r="I1531">
        <v>124</v>
      </c>
      <c r="J1531" s="5" t="s">
        <v>19</v>
      </c>
      <c r="K1531" s="5" t="s">
        <v>20</v>
      </c>
      <c r="L1531">
        <v>30000000</v>
      </c>
      <c r="M1531">
        <v>2011</v>
      </c>
      <c r="N1531">
        <v>6.8</v>
      </c>
      <c r="O1531">
        <f>'CLEAN DATA'!$D1531-'CLEAN DATA'!$L1531</f>
        <v>-29462420</v>
      </c>
    </row>
    <row r="1532" spans="1:15" ht="14.25" customHeight="1">
      <c r="A1532" s="5" t="s">
        <v>3556</v>
      </c>
      <c r="B1532">
        <v>112</v>
      </c>
      <c r="C1532">
        <v>127</v>
      </c>
      <c r="D1532">
        <v>62300000</v>
      </c>
      <c r="E1532" s="5" t="s">
        <v>545</v>
      </c>
      <c r="F1532" s="5" t="s">
        <v>3557</v>
      </c>
      <c r="G1532" s="5" t="s">
        <v>3558</v>
      </c>
      <c r="H1532">
        <v>72085</v>
      </c>
      <c r="I1532">
        <v>263</v>
      </c>
      <c r="J1532" s="5" t="s">
        <v>19</v>
      </c>
      <c r="K1532" s="5" t="s">
        <v>155</v>
      </c>
      <c r="L1532">
        <v>28000000</v>
      </c>
      <c r="M1532">
        <v>1981</v>
      </c>
      <c r="N1532">
        <v>6.8</v>
      </c>
      <c r="O1532">
        <f>'CLEAN DATA'!$D1532-'CLEAN DATA'!$L1532</f>
        <v>34300000</v>
      </c>
    </row>
    <row r="1533" spans="1:15" ht="14.25" customHeight="1">
      <c r="A1533" s="5" t="s">
        <v>2198</v>
      </c>
      <c r="B1533">
        <v>131</v>
      </c>
      <c r="C1533">
        <v>122</v>
      </c>
      <c r="D1533">
        <v>9664316</v>
      </c>
      <c r="E1533" s="5" t="s">
        <v>169</v>
      </c>
      <c r="F1533" s="5" t="s">
        <v>166</v>
      </c>
      <c r="G1533" s="5" t="s">
        <v>3559</v>
      </c>
      <c r="H1533">
        <v>47203</v>
      </c>
      <c r="I1533">
        <v>197</v>
      </c>
      <c r="J1533" s="5" t="s">
        <v>19</v>
      </c>
      <c r="K1533" s="5" t="s">
        <v>20</v>
      </c>
      <c r="L1533">
        <v>27500000</v>
      </c>
      <c r="M1533">
        <v>2007</v>
      </c>
      <c r="N1533">
        <v>6.8</v>
      </c>
      <c r="O1533">
        <f>'CLEAN DATA'!$D1533-'CLEAN DATA'!$L1533</f>
        <v>-17835684</v>
      </c>
    </row>
    <row r="1534" spans="1:15" ht="14.25" hidden="1" customHeight="1">
      <c r="A1534" s="5" t="s">
        <v>3560</v>
      </c>
      <c r="B1534">
        <v>118</v>
      </c>
      <c r="C1534">
        <v>106</v>
      </c>
      <c r="D1534">
        <v>7486906</v>
      </c>
      <c r="E1534" s="5" t="s">
        <v>111</v>
      </c>
      <c r="F1534" s="5" t="s">
        <v>2859</v>
      </c>
      <c r="G1534" s="5" t="s">
        <v>3561</v>
      </c>
      <c r="H1534">
        <v>17436</v>
      </c>
      <c r="I1534">
        <v>71</v>
      </c>
      <c r="J1534" s="5" t="s">
        <v>19</v>
      </c>
      <c r="K1534" s="5" t="s">
        <v>20</v>
      </c>
      <c r="L1534">
        <v>27000000</v>
      </c>
      <c r="M1534">
        <v>2007</v>
      </c>
      <c r="N1534">
        <v>6.8</v>
      </c>
      <c r="O1534">
        <f>'CLEAN DATA'!$D1534-'CLEAN DATA'!$L1534</f>
        <v>-19513094</v>
      </c>
    </row>
    <row r="1535" spans="1:15" ht="14.25" customHeight="1">
      <c r="A1535" s="5" t="s">
        <v>499</v>
      </c>
      <c r="B1535">
        <v>116</v>
      </c>
      <c r="C1535">
        <v>103</v>
      </c>
      <c r="D1535">
        <v>7496522</v>
      </c>
      <c r="E1535" s="5" t="s">
        <v>3562</v>
      </c>
      <c r="F1535" s="5" t="s">
        <v>499</v>
      </c>
      <c r="G1535" s="5" t="s">
        <v>3563</v>
      </c>
      <c r="H1535">
        <v>31798</v>
      </c>
      <c r="I1535">
        <v>178</v>
      </c>
      <c r="J1535" s="5" t="s">
        <v>19</v>
      </c>
      <c r="K1535" s="5" t="s">
        <v>20</v>
      </c>
      <c r="L1535">
        <v>26000000</v>
      </c>
      <c r="M1535">
        <v>2001</v>
      </c>
      <c r="N1535">
        <v>6.8</v>
      </c>
      <c r="O1535">
        <f>'CLEAN DATA'!$D1535-'CLEAN DATA'!$L1535</f>
        <v>-18503478</v>
      </c>
    </row>
    <row r="1536" spans="1:15" ht="14.25" customHeight="1">
      <c r="A1536" s="5" t="s">
        <v>2423</v>
      </c>
      <c r="B1536">
        <v>408</v>
      </c>
      <c r="C1536">
        <v>117</v>
      </c>
      <c r="D1536">
        <v>51533608</v>
      </c>
      <c r="E1536" s="5" t="s">
        <v>873</v>
      </c>
      <c r="F1536" s="5" t="s">
        <v>36</v>
      </c>
      <c r="G1536" s="5" t="s">
        <v>3564</v>
      </c>
      <c r="H1536">
        <v>203111</v>
      </c>
      <c r="I1536">
        <v>755</v>
      </c>
      <c r="J1536" s="5" t="s">
        <v>19</v>
      </c>
      <c r="K1536" s="5" t="s">
        <v>20</v>
      </c>
      <c r="L1536">
        <v>25000000</v>
      </c>
      <c r="M1536">
        <v>2011</v>
      </c>
      <c r="N1536">
        <v>6.8</v>
      </c>
      <c r="O1536">
        <f>'CLEAN DATA'!$D1536-'CLEAN DATA'!$L1536</f>
        <v>26533608</v>
      </c>
    </row>
    <row r="1537" spans="1:15" ht="14.25" customHeight="1">
      <c r="A1537" s="5" t="s">
        <v>3565</v>
      </c>
      <c r="B1537">
        <v>44</v>
      </c>
      <c r="C1537">
        <v>97</v>
      </c>
      <c r="D1537">
        <v>22200000</v>
      </c>
      <c r="E1537" s="5" t="s">
        <v>603</v>
      </c>
      <c r="F1537" s="5" t="s">
        <v>406</v>
      </c>
      <c r="G1537" s="5" t="s">
        <v>3566</v>
      </c>
      <c r="H1537">
        <v>41310</v>
      </c>
      <c r="I1537">
        <v>117</v>
      </c>
      <c r="J1537" s="5" t="s">
        <v>19</v>
      </c>
      <c r="K1537" s="5" t="s">
        <v>20</v>
      </c>
      <c r="L1537">
        <v>25000000</v>
      </c>
      <c r="M1537">
        <v>1994</v>
      </c>
      <c r="N1537">
        <v>6.8</v>
      </c>
      <c r="O1537">
        <f>'CLEAN DATA'!$D1537-'CLEAN DATA'!$L1537</f>
        <v>-2800000</v>
      </c>
    </row>
    <row r="1538" spans="1:15" ht="14.25" customHeight="1">
      <c r="A1538" s="5" t="s">
        <v>3567</v>
      </c>
      <c r="B1538">
        <v>126</v>
      </c>
      <c r="C1538">
        <v>110</v>
      </c>
      <c r="D1538">
        <v>14589444</v>
      </c>
      <c r="E1538" s="5" t="s">
        <v>603</v>
      </c>
      <c r="F1538" s="5" t="s">
        <v>3568</v>
      </c>
      <c r="G1538" s="5" t="s">
        <v>3569</v>
      </c>
      <c r="H1538">
        <v>171151</v>
      </c>
      <c r="I1538">
        <v>513</v>
      </c>
      <c r="J1538" s="5" t="s">
        <v>19</v>
      </c>
      <c r="K1538" s="5" t="s">
        <v>20</v>
      </c>
      <c r="L1538">
        <v>25000000</v>
      </c>
      <c r="M1538">
        <v>2004</v>
      </c>
      <c r="N1538">
        <v>6.8</v>
      </c>
      <c r="O1538">
        <f>'CLEAN DATA'!$D1538-'CLEAN DATA'!$L1538</f>
        <v>-10410556</v>
      </c>
    </row>
    <row r="1539" spans="1:15" ht="14.25" customHeight="1">
      <c r="A1539" s="5" t="s">
        <v>3349</v>
      </c>
      <c r="B1539">
        <v>159</v>
      </c>
      <c r="C1539">
        <v>110</v>
      </c>
      <c r="D1539">
        <v>28831145</v>
      </c>
      <c r="E1539" s="5" t="s">
        <v>345</v>
      </c>
      <c r="F1539" s="5" t="s">
        <v>2583</v>
      </c>
      <c r="G1539" s="5" t="s">
        <v>3570</v>
      </c>
      <c r="H1539">
        <v>39357</v>
      </c>
      <c r="I1539">
        <v>113</v>
      </c>
      <c r="J1539" s="5" t="s">
        <v>19</v>
      </c>
      <c r="K1539" s="5" t="s">
        <v>20</v>
      </c>
      <c r="L1539">
        <v>25000000</v>
      </c>
      <c r="M1539">
        <v>2014</v>
      </c>
      <c r="N1539">
        <v>6.8</v>
      </c>
      <c r="O1539">
        <f>'CLEAN DATA'!$D1539-'CLEAN DATA'!$L1539</f>
        <v>3831145</v>
      </c>
    </row>
    <row r="1540" spans="1:15" ht="14.25" hidden="1" customHeight="1">
      <c r="A1540" s="5" t="s">
        <v>504</v>
      </c>
      <c r="B1540">
        <v>160</v>
      </c>
      <c r="C1540">
        <v>107</v>
      </c>
      <c r="D1540">
        <v>1186957</v>
      </c>
      <c r="E1540" s="5" t="s">
        <v>54</v>
      </c>
      <c r="F1540" s="5" t="s">
        <v>3571</v>
      </c>
      <c r="G1540" s="5" t="s">
        <v>3572</v>
      </c>
      <c r="H1540">
        <v>9264</v>
      </c>
      <c r="I1540">
        <v>69</v>
      </c>
      <c r="J1540" s="5" t="s">
        <v>19</v>
      </c>
      <c r="K1540" s="5" t="s">
        <v>155</v>
      </c>
      <c r="L1540">
        <v>25000000</v>
      </c>
      <c r="M1540">
        <v>2008</v>
      </c>
      <c r="N1540">
        <v>6.8</v>
      </c>
      <c r="O1540">
        <f>'CLEAN DATA'!$D1540-'CLEAN DATA'!$L1540</f>
        <v>-23813043</v>
      </c>
    </row>
    <row r="1541" spans="1:15" ht="14.25" customHeight="1">
      <c r="A1541" s="5" t="s">
        <v>1733</v>
      </c>
      <c r="B1541">
        <v>63</v>
      </c>
      <c r="C1541">
        <v>119</v>
      </c>
      <c r="D1541">
        <v>65807024</v>
      </c>
      <c r="E1541" s="5" t="s">
        <v>3573</v>
      </c>
      <c r="F1541" s="5" t="s">
        <v>559</v>
      </c>
      <c r="G1541" s="5" t="s">
        <v>3574</v>
      </c>
      <c r="H1541">
        <v>172405</v>
      </c>
      <c r="I1541">
        <v>203</v>
      </c>
      <c r="J1541" s="5" t="s">
        <v>19</v>
      </c>
      <c r="K1541" s="5" t="s">
        <v>20</v>
      </c>
      <c r="L1541">
        <v>19000000</v>
      </c>
      <c r="M1541">
        <v>1995</v>
      </c>
      <c r="N1541">
        <v>6.8</v>
      </c>
      <c r="O1541">
        <f>'CLEAN DATA'!$D1541-'CLEAN DATA'!$L1541</f>
        <v>46807024</v>
      </c>
    </row>
    <row r="1542" spans="1:15" ht="14.25" customHeight="1">
      <c r="A1542" s="5" t="s">
        <v>3575</v>
      </c>
      <c r="B1542">
        <v>43</v>
      </c>
      <c r="C1542">
        <v>85</v>
      </c>
      <c r="D1542">
        <v>86930411</v>
      </c>
      <c r="E1542" s="5" t="s">
        <v>280</v>
      </c>
      <c r="F1542" s="5" t="s">
        <v>3254</v>
      </c>
      <c r="G1542" s="5" t="s">
        <v>3576</v>
      </c>
      <c r="H1542">
        <v>83269</v>
      </c>
      <c r="I1542">
        <v>87</v>
      </c>
      <c r="J1542" s="5" t="s">
        <v>19</v>
      </c>
      <c r="K1542" s="5" t="s">
        <v>20</v>
      </c>
      <c r="L1542">
        <v>23000000</v>
      </c>
      <c r="M1542">
        <v>1991</v>
      </c>
      <c r="N1542">
        <v>6.8</v>
      </c>
      <c r="O1542">
        <f>'CLEAN DATA'!$D1542-'CLEAN DATA'!$L1542</f>
        <v>63930411</v>
      </c>
    </row>
    <row r="1543" spans="1:15" ht="14.25" customHeight="1">
      <c r="A1543" s="5" t="s">
        <v>3577</v>
      </c>
      <c r="B1543">
        <v>314</v>
      </c>
      <c r="C1543">
        <v>114</v>
      </c>
      <c r="D1543">
        <v>71975611</v>
      </c>
      <c r="E1543" s="5" t="s">
        <v>1771</v>
      </c>
      <c r="F1543" s="5" t="s">
        <v>3578</v>
      </c>
      <c r="G1543" s="5" t="s">
        <v>3579</v>
      </c>
      <c r="H1543">
        <v>209396</v>
      </c>
      <c r="I1543">
        <v>580</v>
      </c>
      <c r="J1543" s="5" t="s">
        <v>19</v>
      </c>
      <c r="K1543" s="5" t="s">
        <v>20</v>
      </c>
      <c r="L1543">
        <v>25000000</v>
      </c>
      <c r="M1543">
        <v>2007</v>
      </c>
      <c r="N1543">
        <v>6.8</v>
      </c>
      <c r="O1543">
        <f>'CLEAN DATA'!$D1543-'CLEAN DATA'!$L1543</f>
        <v>46975611</v>
      </c>
    </row>
    <row r="1544" spans="1:15" ht="14.25" customHeight="1">
      <c r="A1544" s="5" t="s">
        <v>2148</v>
      </c>
      <c r="B1544">
        <v>288</v>
      </c>
      <c r="C1544">
        <v>116</v>
      </c>
      <c r="D1544">
        <v>11326836</v>
      </c>
      <c r="E1544" s="5" t="s">
        <v>126</v>
      </c>
      <c r="F1544" s="5" t="s">
        <v>26</v>
      </c>
      <c r="G1544" s="5" t="s">
        <v>3580</v>
      </c>
      <c r="H1544">
        <v>83171</v>
      </c>
      <c r="I1544">
        <v>231</v>
      </c>
      <c r="J1544" s="5" t="s">
        <v>19</v>
      </c>
      <c r="K1544" s="5" t="s">
        <v>20</v>
      </c>
      <c r="L1544">
        <v>22000000</v>
      </c>
      <c r="M1544">
        <v>2013</v>
      </c>
      <c r="N1544">
        <v>6.8</v>
      </c>
      <c r="O1544">
        <f>'CLEAN DATA'!$D1544-'CLEAN DATA'!$L1544</f>
        <v>-10673164</v>
      </c>
    </row>
    <row r="1545" spans="1:15" ht="14.25" customHeight="1">
      <c r="A1545" s="5" t="s">
        <v>1974</v>
      </c>
      <c r="B1545">
        <v>171</v>
      </c>
      <c r="C1545">
        <v>92</v>
      </c>
      <c r="D1545">
        <v>25296447</v>
      </c>
      <c r="E1545" s="5" t="s">
        <v>1481</v>
      </c>
      <c r="F1545" s="5" t="s">
        <v>281</v>
      </c>
      <c r="G1545" s="5" t="s">
        <v>3581</v>
      </c>
      <c r="H1545">
        <v>237248</v>
      </c>
      <c r="I1545">
        <v>460</v>
      </c>
      <c r="J1545" s="5" t="s">
        <v>19</v>
      </c>
      <c r="K1545" s="5" t="s">
        <v>140</v>
      </c>
      <c r="L1545">
        <v>21000000</v>
      </c>
      <c r="M1545">
        <v>2002</v>
      </c>
      <c r="N1545">
        <v>6.8</v>
      </c>
      <c r="O1545">
        <f>'CLEAN DATA'!$D1545-'CLEAN DATA'!$L1545</f>
        <v>4296447</v>
      </c>
    </row>
    <row r="1546" spans="1:15" ht="14.25" customHeight="1">
      <c r="A1546" s="5" t="s">
        <v>1076</v>
      </c>
      <c r="B1546">
        <v>196</v>
      </c>
      <c r="C1546">
        <v>115</v>
      </c>
      <c r="D1546">
        <v>2840417</v>
      </c>
      <c r="E1546" s="5" t="s">
        <v>2192</v>
      </c>
      <c r="F1546" s="5" t="s">
        <v>2018</v>
      </c>
      <c r="G1546" s="5" t="s">
        <v>3582</v>
      </c>
      <c r="H1546">
        <v>77493</v>
      </c>
      <c r="I1546">
        <v>527</v>
      </c>
      <c r="J1546" s="5" t="s">
        <v>19</v>
      </c>
      <c r="K1546" s="5" t="s">
        <v>365</v>
      </c>
      <c r="L1546">
        <v>31000000</v>
      </c>
      <c r="M1546">
        <v>1999</v>
      </c>
      <c r="N1546">
        <v>6.8</v>
      </c>
      <c r="O1546">
        <f>'CLEAN DATA'!$D1546-'CLEAN DATA'!$L1546</f>
        <v>-28159583</v>
      </c>
    </row>
    <row r="1547" spans="1:15" ht="14.25" hidden="1" customHeight="1">
      <c r="A1547" s="5" t="s">
        <v>886</v>
      </c>
      <c r="B1547">
        <v>61</v>
      </c>
      <c r="C1547">
        <v>111</v>
      </c>
      <c r="D1547">
        <v>42652003</v>
      </c>
      <c r="E1547" s="5" t="s">
        <v>3583</v>
      </c>
      <c r="F1547" s="5" t="s">
        <v>3584</v>
      </c>
      <c r="G1547" s="5" t="s">
        <v>3585</v>
      </c>
      <c r="H1547">
        <v>18915</v>
      </c>
      <c r="I1547">
        <v>87</v>
      </c>
      <c r="J1547" s="5" t="s">
        <v>19</v>
      </c>
      <c r="K1547" s="5" t="s">
        <v>20</v>
      </c>
      <c r="L1547">
        <v>20000000</v>
      </c>
      <c r="M1547">
        <v>2015</v>
      </c>
      <c r="N1547">
        <v>6.8</v>
      </c>
      <c r="O1547">
        <f>'CLEAN DATA'!$D1547-'CLEAN DATA'!$L1547</f>
        <v>22652003</v>
      </c>
    </row>
    <row r="1548" spans="1:15" ht="14.25" customHeight="1">
      <c r="A1548" s="5" t="s">
        <v>1131</v>
      </c>
      <c r="B1548">
        <v>190</v>
      </c>
      <c r="C1548">
        <v>109</v>
      </c>
      <c r="D1548">
        <v>26415649</v>
      </c>
      <c r="E1548" s="5" t="s">
        <v>25</v>
      </c>
      <c r="F1548" s="5" t="s">
        <v>68</v>
      </c>
      <c r="G1548" s="5" t="s">
        <v>3586</v>
      </c>
      <c r="H1548">
        <v>94892</v>
      </c>
      <c r="I1548">
        <v>189</v>
      </c>
      <c r="J1548" s="5" t="s">
        <v>19</v>
      </c>
      <c r="K1548" s="5" t="s">
        <v>20</v>
      </c>
      <c r="L1548">
        <v>20000000</v>
      </c>
      <c r="M1548">
        <v>2008</v>
      </c>
      <c r="N1548">
        <v>6.8</v>
      </c>
      <c r="O1548">
        <f>'CLEAN DATA'!$D1548-'CLEAN DATA'!$L1548</f>
        <v>6415649</v>
      </c>
    </row>
    <row r="1549" spans="1:15" ht="14.25" hidden="1" customHeight="1">
      <c r="A1549" s="5" t="s">
        <v>3587</v>
      </c>
      <c r="B1549">
        <v>20</v>
      </c>
      <c r="C1549">
        <v>119</v>
      </c>
      <c r="D1549">
        <v>21413105</v>
      </c>
      <c r="E1549" s="5" t="s">
        <v>3588</v>
      </c>
      <c r="F1549" s="5" t="s">
        <v>339</v>
      </c>
      <c r="G1549" s="5" t="s">
        <v>3589</v>
      </c>
      <c r="H1549">
        <v>15230</v>
      </c>
      <c r="I1549">
        <v>97</v>
      </c>
      <c r="J1549" s="5" t="s">
        <v>19</v>
      </c>
      <c r="K1549" s="5" t="s">
        <v>397</v>
      </c>
      <c r="L1549">
        <v>20000000</v>
      </c>
      <c r="M1549">
        <v>1990</v>
      </c>
      <c r="N1549">
        <v>6.8</v>
      </c>
      <c r="O1549">
        <f>'CLEAN DATA'!$D1549-'CLEAN DATA'!$L1549</f>
        <v>1413105</v>
      </c>
    </row>
    <row r="1550" spans="1:15" ht="14.25" customHeight="1">
      <c r="A1550" s="5" t="s">
        <v>287</v>
      </c>
      <c r="B1550">
        <v>59</v>
      </c>
      <c r="C1550">
        <v>106</v>
      </c>
      <c r="D1550">
        <v>21200000</v>
      </c>
      <c r="E1550" s="5" t="s">
        <v>291</v>
      </c>
      <c r="F1550" s="5" t="s">
        <v>3590</v>
      </c>
      <c r="G1550" s="5" t="s">
        <v>3591</v>
      </c>
      <c r="H1550">
        <v>34774</v>
      </c>
      <c r="I1550">
        <v>162</v>
      </c>
      <c r="J1550" s="5" t="s">
        <v>19</v>
      </c>
      <c r="K1550" s="5" t="s">
        <v>20</v>
      </c>
      <c r="L1550">
        <v>20000000</v>
      </c>
      <c r="M1550">
        <v>1995</v>
      </c>
      <c r="N1550">
        <v>6.8</v>
      </c>
      <c r="O1550">
        <f>'CLEAN DATA'!$D1550-'CLEAN DATA'!$L1550</f>
        <v>1200000</v>
      </c>
    </row>
    <row r="1551" spans="1:15" ht="14.25" customHeight="1">
      <c r="A1551" s="5" t="s">
        <v>499</v>
      </c>
      <c r="B1551">
        <v>69</v>
      </c>
      <c r="C1551">
        <v>101</v>
      </c>
      <c r="D1551">
        <v>9714482</v>
      </c>
      <c r="E1551" s="5" t="s">
        <v>1030</v>
      </c>
      <c r="F1551" s="5" t="s">
        <v>3592</v>
      </c>
      <c r="G1551" s="5" t="s">
        <v>3593</v>
      </c>
      <c r="H1551">
        <v>30083</v>
      </c>
      <c r="I1551">
        <v>140</v>
      </c>
      <c r="J1551" s="5" t="s">
        <v>19</v>
      </c>
      <c r="K1551" s="5" t="s">
        <v>20</v>
      </c>
      <c r="L1551">
        <v>20000000</v>
      </c>
      <c r="M1551">
        <v>1996</v>
      </c>
      <c r="N1551">
        <v>6.8</v>
      </c>
      <c r="O1551">
        <f>'CLEAN DATA'!$D1551-'CLEAN DATA'!$L1551</f>
        <v>-10285518</v>
      </c>
    </row>
    <row r="1552" spans="1:15" ht="14.25" customHeight="1">
      <c r="A1552" s="5" t="s">
        <v>867</v>
      </c>
      <c r="B1552">
        <v>166</v>
      </c>
      <c r="C1552">
        <v>111</v>
      </c>
      <c r="D1552">
        <v>9525276</v>
      </c>
      <c r="E1552" s="5" t="s">
        <v>1481</v>
      </c>
      <c r="F1552" s="5" t="s">
        <v>3594</v>
      </c>
      <c r="G1552" s="5" t="s">
        <v>3595</v>
      </c>
      <c r="H1552">
        <v>60156</v>
      </c>
      <c r="I1552">
        <v>299</v>
      </c>
      <c r="J1552" s="5" t="s">
        <v>19</v>
      </c>
      <c r="K1552" s="5" t="s">
        <v>20</v>
      </c>
      <c r="L1552">
        <v>20000000</v>
      </c>
      <c r="M1552">
        <v>2007</v>
      </c>
      <c r="N1552">
        <v>6.8</v>
      </c>
      <c r="O1552">
        <f>'CLEAN DATA'!$D1552-'CLEAN DATA'!$L1552</f>
        <v>-10474724</v>
      </c>
    </row>
    <row r="1553" spans="1:15" ht="14.25" customHeight="1">
      <c r="A1553" s="5" t="s">
        <v>3596</v>
      </c>
      <c r="B1553">
        <v>43</v>
      </c>
      <c r="C1553">
        <v>113</v>
      </c>
      <c r="D1553">
        <v>58571513</v>
      </c>
      <c r="E1553" s="5" t="s">
        <v>94</v>
      </c>
      <c r="F1553" s="5" t="s">
        <v>22</v>
      </c>
      <c r="G1553" s="5" t="s">
        <v>3597</v>
      </c>
      <c r="H1553">
        <v>30213</v>
      </c>
      <c r="I1553">
        <v>112</v>
      </c>
      <c r="J1553" s="5" t="s">
        <v>19</v>
      </c>
      <c r="K1553" s="5" t="s">
        <v>20</v>
      </c>
      <c r="L1553">
        <v>19000000</v>
      </c>
      <c r="M1553">
        <v>1989</v>
      </c>
      <c r="N1553">
        <v>6.8</v>
      </c>
      <c r="O1553">
        <f>'CLEAN DATA'!$D1553-'CLEAN DATA'!$L1553</f>
        <v>39571513</v>
      </c>
    </row>
    <row r="1554" spans="1:15" ht="14.25" customHeight="1">
      <c r="A1554" s="5" t="s">
        <v>334</v>
      </c>
      <c r="B1554">
        <v>212</v>
      </c>
      <c r="C1554">
        <v>89</v>
      </c>
      <c r="D1554">
        <v>21378000</v>
      </c>
      <c r="E1554" s="5" t="s">
        <v>1771</v>
      </c>
      <c r="F1554" s="5" t="s">
        <v>759</v>
      </c>
      <c r="G1554" s="5" t="s">
        <v>3598</v>
      </c>
      <c r="H1554">
        <v>46492</v>
      </c>
      <c r="I1554">
        <v>335</v>
      </c>
      <c r="J1554" s="5" t="s">
        <v>19</v>
      </c>
      <c r="K1554" s="5" t="s">
        <v>20</v>
      </c>
      <c r="L1554">
        <v>1000000</v>
      </c>
      <c r="M1554">
        <v>1980</v>
      </c>
      <c r="N1554">
        <v>6.8</v>
      </c>
      <c r="O1554">
        <f>'CLEAN DATA'!$D1554-'CLEAN DATA'!$L1554</f>
        <v>20378000</v>
      </c>
    </row>
    <row r="1555" spans="1:15" ht="14.25" hidden="1" customHeight="1">
      <c r="A1555" s="5" t="s">
        <v>590</v>
      </c>
      <c r="B1555">
        <v>64</v>
      </c>
      <c r="C1555">
        <v>109</v>
      </c>
      <c r="D1555">
        <v>4250320</v>
      </c>
      <c r="E1555" s="5" t="s">
        <v>3599</v>
      </c>
      <c r="F1555" s="5" t="s">
        <v>3600</v>
      </c>
      <c r="G1555" s="5" t="s">
        <v>3601</v>
      </c>
      <c r="H1555">
        <v>14870</v>
      </c>
      <c r="I1555">
        <v>86</v>
      </c>
      <c r="J1555" s="5" t="s">
        <v>19</v>
      </c>
      <c r="K1555" s="5" t="s">
        <v>20</v>
      </c>
      <c r="L1555">
        <v>18000000</v>
      </c>
      <c r="M1555">
        <v>1985</v>
      </c>
      <c r="N1555">
        <v>6.8</v>
      </c>
      <c r="O1555">
        <f>'CLEAN DATA'!$D1555-'CLEAN DATA'!$L1555</f>
        <v>-13749680</v>
      </c>
    </row>
    <row r="1556" spans="1:15" ht="14.25" customHeight="1">
      <c r="A1556" s="5" t="s">
        <v>2882</v>
      </c>
      <c r="B1556">
        <v>469</v>
      </c>
      <c r="C1556">
        <v>125</v>
      </c>
      <c r="D1556">
        <v>172051787</v>
      </c>
      <c r="E1556" s="5" t="s">
        <v>205</v>
      </c>
      <c r="F1556" s="5" t="s">
        <v>853</v>
      </c>
      <c r="G1556" s="5" t="s">
        <v>3462</v>
      </c>
      <c r="H1556">
        <v>264186</v>
      </c>
      <c r="I1556">
        <v>665</v>
      </c>
      <c r="J1556" s="5" t="s">
        <v>19</v>
      </c>
      <c r="K1556" s="5" t="s">
        <v>20</v>
      </c>
      <c r="L1556">
        <v>170000000</v>
      </c>
      <c r="M1556">
        <v>2010</v>
      </c>
      <c r="N1556">
        <v>6.8</v>
      </c>
      <c r="O1556">
        <f>'CLEAN DATA'!$D1556-'CLEAN DATA'!$L1556</f>
        <v>2051787</v>
      </c>
    </row>
    <row r="1557" spans="1:15" ht="14.25" customHeight="1">
      <c r="A1557" s="5" t="s">
        <v>3602</v>
      </c>
      <c r="B1557">
        <v>31</v>
      </c>
      <c r="C1557">
        <v>102</v>
      </c>
      <c r="D1557">
        <v>59847242</v>
      </c>
      <c r="E1557" s="5" t="s">
        <v>3288</v>
      </c>
      <c r="F1557" s="5" t="s">
        <v>1613</v>
      </c>
      <c r="G1557" s="5" t="s">
        <v>3603</v>
      </c>
      <c r="H1557">
        <v>55895</v>
      </c>
      <c r="I1557">
        <v>115</v>
      </c>
      <c r="J1557" s="5" t="s">
        <v>19</v>
      </c>
      <c r="K1557" s="5" t="s">
        <v>20</v>
      </c>
      <c r="L1557">
        <v>16500000</v>
      </c>
      <c r="M1557">
        <v>1991</v>
      </c>
      <c r="N1557">
        <v>6.8</v>
      </c>
      <c r="O1557">
        <f>'CLEAN DATA'!$D1557-'CLEAN DATA'!$L1557</f>
        <v>43347242</v>
      </c>
    </row>
    <row r="1558" spans="1:15" ht="14.25" customHeight="1">
      <c r="A1558" s="5" t="s">
        <v>3604</v>
      </c>
      <c r="B1558">
        <v>42</v>
      </c>
      <c r="C1558">
        <v>95</v>
      </c>
      <c r="D1558">
        <v>4193025</v>
      </c>
      <c r="E1558" s="5" t="s">
        <v>2689</v>
      </c>
      <c r="F1558" s="5" t="s">
        <v>3592</v>
      </c>
      <c r="G1558" s="5" t="s">
        <v>3605</v>
      </c>
      <c r="H1558">
        <v>30682</v>
      </c>
      <c r="I1558">
        <v>194</v>
      </c>
      <c r="J1558" s="5" t="s">
        <v>19</v>
      </c>
      <c r="K1558" s="5" t="s">
        <v>20</v>
      </c>
      <c r="L1558">
        <v>15000000</v>
      </c>
      <c r="M1558">
        <v>1999</v>
      </c>
      <c r="N1558">
        <v>6.8</v>
      </c>
      <c r="O1558">
        <f>'CLEAN DATA'!$D1558-'CLEAN DATA'!$L1558</f>
        <v>-10806975</v>
      </c>
    </row>
    <row r="1559" spans="1:15" ht="14.25" hidden="1" customHeight="1">
      <c r="A1559" s="5" t="s">
        <v>3606</v>
      </c>
      <c r="B1559">
        <v>60</v>
      </c>
      <c r="C1559">
        <v>102</v>
      </c>
      <c r="D1559">
        <v>317040</v>
      </c>
      <c r="E1559" s="5" t="s">
        <v>505</v>
      </c>
      <c r="F1559" s="5" t="s">
        <v>350</v>
      </c>
      <c r="G1559" s="5" t="s">
        <v>3607</v>
      </c>
      <c r="H1559">
        <v>6723</v>
      </c>
      <c r="I1559">
        <v>36</v>
      </c>
      <c r="J1559" s="5" t="s">
        <v>19</v>
      </c>
      <c r="K1559" s="5" t="s">
        <v>20</v>
      </c>
      <c r="L1559">
        <v>15500000</v>
      </c>
      <c r="M1559">
        <v>2008</v>
      </c>
      <c r="N1559">
        <v>6.8</v>
      </c>
      <c r="O1559">
        <f>'CLEAN DATA'!$D1559-'CLEAN DATA'!$L1559</f>
        <v>-15182960</v>
      </c>
    </row>
    <row r="1560" spans="1:15" ht="14.25" customHeight="1">
      <c r="A1560" s="5" t="s">
        <v>3608</v>
      </c>
      <c r="B1560">
        <v>78</v>
      </c>
      <c r="C1560">
        <v>120</v>
      </c>
      <c r="D1560">
        <v>33771174</v>
      </c>
      <c r="E1560" s="5" t="s">
        <v>603</v>
      </c>
      <c r="F1560" s="5" t="s">
        <v>332</v>
      </c>
      <c r="G1560" s="5" t="s">
        <v>3609</v>
      </c>
      <c r="H1560">
        <v>27044</v>
      </c>
      <c r="I1560">
        <v>240</v>
      </c>
      <c r="J1560" s="5" t="s">
        <v>19</v>
      </c>
      <c r="K1560" s="5" t="s">
        <v>20</v>
      </c>
      <c r="L1560">
        <v>15000000</v>
      </c>
      <c r="M1560">
        <v>2000</v>
      </c>
      <c r="N1560">
        <v>6.8</v>
      </c>
      <c r="O1560">
        <f>'CLEAN DATA'!$D1560-'CLEAN DATA'!$L1560</f>
        <v>18771174</v>
      </c>
    </row>
    <row r="1561" spans="1:15" ht="14.25" customHeight="1">
      <c r="A1561" s="5" t="s">
        <v>1184</v>
      </c>
      <c r="B1561">
        <v>291</v>
      </c>
      <c r="C1561">
        <v>122</v>
      </c>
      <c r="D1561">
        <v>17237244</v>
      </c>
      <c r="E1561" s="5" t="s">
        <v>126</v>
      </c>
      <c r="F1561" s="5" t="s">
        <v>359</v>
      </c>
      <c r="G1561" s="5" t="s">
        <v>3610</v>
      </c>
      <c r="H1561">
        <v>57210</v>
      </c>
      <c r="I1561">
        <v>158</v>
      </c>
      <c r="J1561" s="5" t="s">
        <v>19</v>
      </c>
      <c r="K1561" s="5" t="s">
        <v>155</v>
      </c>
      <c r="L1561">
        <v>15000000</v>
      </c>
      <c r="M1561">
        <v>2014</v>
      </c>
      <c r="N1561">
        <v>6.8</v>
      </c>
      <c r="O1561">
        <f>'CLEAN DATA'!$D1561-'CLEAN DATA'!$L1561</f>
        <v>2237244</v>
      </c>
    </row>
    <row r="1562" spans="1:15" ht="14.25" hidden="1" customHeight="1">
      <c r="A1562" s="5" t="s">
        <v>2023</v>
      </c>
      <c r="B1562">
        <v>52</v>
      </c>
      <c r="C1562">
        <v>115</v>
      </c>
      <c r="D1562">
        <v>529766</v>
      </c>
      <c r="E1562" s="5" t="s">
        <v>16</v>
      </c>
      <c r="F1562" s="5" t="s">
        <v>408</v>
      </c>
      <c r="G1562" s="5" t="s">
        <v>3611</v>
      </c>
      <c r="H1562">
        <v>22345</v>
      </c>
      <c r="I1562">
        <v>144</v>
      </c>
      <c r="J1562" s="5" t="s">
        <v>19</v>
      </c>
      <c r="K1562" s="5" t="s">
        <v>20</v>
      </c>
      <c r="L1562">
        <v>7000000</v>
      </c>
      <c r="M1562">
        <v>1995</v>
      </c>
      <c r="N1562">
        <v>6.8</v>
      </c>
      <c r="O1562">
        <f>'CLEAN DATA'!$D1562-'CLEAN DATA'!$L1562</f>
        <v>-6470234</v>
      </c>
    </row>
    <row r="1563" spans="1:15" ht="14.25" customHeight="1">
      <c r="A1563" s="5" t="s">
        <v>1298</v>
      </c>
      <c r="B1563">
        <v>106</v>
      </c>
      <c r="C1563">
        <v>120</v>
      </c>
      <c r="D1563">
        <v>46338728</v>
      </c>
      <c r="E1563" s="5" t="s">
        <v>505</v>
      </c>
      <c r="F1563" s="5" t="s">
        <v>48</v>
      </c>
      <c r="G1563" s="5" t="s">
        <v>3612</v>
      </c>
      <c r="H1563">
        <v>167750</v>
      </c>
      <c r="I1563">
        <v>506</v>
      </c>
      <c r="J1563" s="5" t="s">
        <v>19</v>
      </c>
      <c r="K1563" s="5" t="s">
        <v>20</v>
      </c>
      <c r="L1563">
        <v>14500000</v>
      </c>
      <c r="M1563">
        <v>1996</v>
      </c>
      <c r="N1563">
        <v>6.8</v>
      </c>
      <c r="O1563">
        <f>'CLEAN DATA'!$D1563-'CLEAN DATA'!$L1563</f>
        <v>31838728</v>
      </c>
    </row>
    <row r="1564" spans="1:15" ht="14.25" hidden="1" customHeight="1">
      <c r="A1564" s="5" t="s">
        <v>1161</v>
      </c>
      <c r="B1564">
        <v>262</v>
      </c>
      <c r="C1564">
        <v>150</v>
      </c>
      <c r="D1564">
        <v>3958500</v>
      </c>
      <c r="E1564" s="5" t="s">
        <v>35</v>
      </c>
      <c r="F1564" s="5" t="s">
        <v>1416</v>
      </c>
      <c r="G1564" s="5" t="s">
        <v>3613</v>
      </c>
      <c r="H1564">
        <v>17933</v>
      </c>
      <c r="I1564">
        <v>165</v>
      </c>
      <c r="J1564" s="5" t="s">
        <v>19</v>
      </c>
      <c r="K1564" s="5" t="s">
        <v>155</v>
      </c>
      <c r="L1564">
        <v>8200000</v>
      </c>
      <c r="M1564">
        <v>2014</v>
      </c>
      <c r="N1564">
        <v>6.8</v>
      </c>
      <c r="O1564">
        <f>'CLEAN DATA'!$D1564-'CLEAN DATA'!$L1564</f>
        <v>-4241500</v>
      </c>
    </row>
    <row r="1565" spans="1:15" ht="14.25" customHeight="1">
      <c r="A1565" s="5" t="s">
        <v>3614</v>
      </c>
      <c r="B1565">
        <v>88</v>
      </c>
      <c r="C1565">
        <v>97</v>
      </c>
      <c r="D1565">
        <v>56631572</v>
      </c>
      <c r="E1565" s="5" t="s">
        <v>189</v>
      </c>
      <c r="F1565" s="5" t="s">
        <v>3615</v>
      </c>
      <c r="G1565" s="5" t="s">
        <v>3616</v>
      </c>
      <c r="H1565">
        <v>123390</v>
      </c>
      <c r="I1565">
        <v>248</v>
      </c>
      <c r="J1565" s="5" t="s">
        <v>19</v>
      </c>
      <c r="K1565" s="5" t="s">
        <v>20</v>
      </c>
      <c r="L1565">
        <v>12000000</v>
      </c>
      <c r="M1565">
        <v>1995</v>
      </c>
      <c r="N1565">
        <v>6.8</v>
      </c>
      <c r="O1565">
        <f>'CLEAN DATA'!$D1565-'CLEAN DATA'!$L1565</f>
        <v>44631572</v>
      </c>
    </row>
    <row r="1566" spans="1:15" ht="14.25" hidden="1" customHeight="1">
      <c r="A1566" s="5" t="s">
        <v>3292</v>
      </c>
      <c r="B1566">
        <v>63</v>
      </c>
      <c r="C1566">
        <v>109</v>
      </c>
      <c r="D1566">
        <v>61693523</v>
      </c>
      <c r="E1566" s="5" t="s">
        <v>54</v>
      </c>
      <c r="F1566" s="5" t="s">
        <v>2583</v>
      </c>
      <c r="G1566" s="5" t="s">
        <v>3617</v>
      </c>
      <c r="H1566">
        <v>6276</v>
      </c>
      <c r="I1566">
        <v>55</v>
      </c>
      <c r="J1566" s="5" t="s">
        <v>19</v>
      </c>
      <c r="K1566" s="5" t="s">
        <v>20</v>
      </c>
      <c r="L1566">
        <v>13000000</v>
      </c>
      <c r="M1566">
        <v>2016</v>
      </c>
      <c r="N1566">
        <v>6.8</v>
      </c>
      <c r="O1566">
        <f>'CLEAN DATA'!$D1566-'CLEAN DATA'!$L1566</f>
        <v>48693523</v>
      </c>
    </row>
    <row r="1567" spans="1:15" ht="14.25" customHeight="1">
      <c r="A1567" s="5" t="s">
        <v>3618</v>
      </c>
      <c r="B1567">
        <v>50</v>
      </c>
      <c r="C1567">
        <v>107</v>
      </c>
      <c r="D1567">
        <v>44726644</v>
      </c>
      <c r="E1567" s="5" t="s">
        <v>3619</v>
      </c>
      <c r="F1567" s="5" t="s">
        <v>3620</v>
      </c>
      <c r="G1567" s="5" t="s">
        <v>3621</v>
      </c>
      <c r="H1567">
        <v>42614</v>
      </c>
      <c r="I1567">
        <v>120</v>
      </c>
      <c r="J1567" s="5" t="s">
        <v>19</v>
      </c>
      <c r="K1567" s="5" t="s">
        <v>20</v>
      </c>
      <c r="L1567">
        <v>13000000</v>
      </c>
      <c r="M1567">
        <v>1988</v>
      </c>
      <c r="N1567">
        <v>6.8</v>
      </c>
      <c r="O1567">
        <f>'CLEAN DATA'!$D1567-'CLEAN DATA'!$L1567</f>
        <v>31726644</v>
      </c>
    </row>
    <row r="1568" spans="1:15" ht="14.25" hidden="1" customHeight="1">
      <c r="A1568" s="5" t="s">
        <v>2927</v>
      </c>
      <c r="B1568">
        <v>186</v>
      </c>
      <c r="C1568">
        <v>86</v>
      </c>
      <c r="D1568">
        <v>54257433</v>
      </c>
      <c r="E1568" s="5" t="s">
        <v>3622</v>
      </c>
      <c r="F1568" s="5" t="s">
        <v>3623</v>
      </c>
      <c r="G1568" s="5" t="s">
        <v>3624</v>
      </c>
      <c r="H1568">
        <v>12983</v>
      </c>
      <c r="I1568">
        <v>139</v>
      </c>
      <c r="J1568" s="5" t="s">
        <v>19</v>
      </c>
      <c r="K1568" s="5" t="s">
        <v>20</v>
      </c>
      <c r="L1568">
        <v>17000000</v>
      </c>
      <c r="M1568">
        <v>2016</v>
      </c>
      <c r="N1568">
        <v>6.8</v>
      </c>
      <c r="O1568">
        <f>'CLEAN DATA'!$D1568-'CLEAN DATA'!$L1568</f>
        <v>37257433</v>
      </c>
    </row>
    <row r="1569" spans="1:15" ht="14.25" hidden="1" customHeight="1">
      <c r="A1569" s="5" t="s">
        <v>3066</v>
      </c>
      <c r="B1569">
        <v>104</v>
      </c>
      <c r="C1569">
        <v>112</v>
      </c>
      <c r="D1569">
        <v>3169424</v>
      </c>
      <c r="E1569" s="5" t="s">
        <v>345</v>
      </c>
      <c r="F1569" s="5" t="s">
        <v>3625</v>
      </c>
      <c r="G1569" s="5" t="s">
        <v>3626</v>
      </c>
      <c r="H1569">
        <v>18442</v>
      </c>
      <c r="I1569">
        <v>59</v>
      </c>
      <c r="J1569" s="5" t="s">
        <v>19</v>
      </c>
      <c r="K1569" s="5" t="s">
        <v>20</v>
      </c>
      <c r="L1569">
        <v>13000000</v>
      </c>
      <c r="M1569">
        <v>2007</v>
      </c>
      <c r="N1569">
        <v>6.8</v>
      </c>
      <c r="O1569">
        <f>'CLEAN DATA'!$D1569-'CLEAN DATA'!$L1569</f>
        <v>-9830576</v>
      </c>
    </row>
    <row r="1570" spans="1:15" ht="14.25" hidden="1" customHeight="1">
      <c r="A1570" s="5" t="s">
        <v>3627</v>
      </c>
      <c r="B1570">
        <v>2</v>
      </c>
      <c r="C1570">
        <v>115</v>
      </c>
      <c r="D1570">
        <v>31662</v>
      </c>
      <c r="E1570" s="5" t="s">
        <v>1040</v>
      </c>
      <c r="F1570" s="5" t="s">
        <v>36</v>
      </c>
      <c r="G1570" s="5" t="s">
        <v>3628</v>
      </c>
      <c r="H1570">
        <v>90</v>
      </c>
      <c r="I1570">
        <v>1</v>
      </c>
      <c r="J1570" s="5" t="s">
        <v>19</v>
      </c>
      <c r="K1570" s="5" t="s">
        <v>227</v>
      </c>
      <c r="L1570">
        <v>12620000</v>
      </c>
      <c r="M1570">
        <v>2016</v>
      </c>
      <c r="N1570">
        <v>6.8</v>
      </c>
      <c r="O1570">
        <f>'CLEAN DATA'!$D1570-'CLEAN DATA'!$L1570</f>
        <v>-12588338</v>
      </c>
    </row>
    <row r="1571" spans="1:15" ht="14.25" customHeight="1">
      <c r="A1571" s="5" t="s">
        <v>971</v>
      </c>
      <c r="B1571">
        <v>63</v>
      </c>
      <c r="C1571">
        <v>81</v>
      </c>
      <c r="D1571">
        <v>63071133</v>
      </c>
      <c r="E1571" s="5" t="s">
        <v>3629</v>
      </c>
      <c r="F1571" s="5" t="s">
        <v>39</v>
      </c>
      <c r="G1571" s="5" t="s">
        <v>3630</v>
      </c>
      <c r="H1571">
        <v>42892</v>
      </c>
      <c r="I1571">
        <v>154</v>
      </c>
      <c r="J1571" s="5" t="s">
        <v>19</v>
      </c>
      <c r="K1571" s="5" t="s">
        <v>20</v>
      </c>
      <c r="L1571">
        <v>12000000</v>
      </c>
      <c r="M1571">
        <v>1996</v>
      </c>
      <c r="N1571">
        <v>6.8</v>
      </c>
      <c r="O1571">
        <f>'CLEAN DATA'!$D1571-'CLEAN DATA'!$L1571</f>
        <v>51071133</v>
      </c>
    </row>
    <row r="1572" spans="1:15" ht="14.25" customHeight="1">
      <c r="A1572" s="5" t="s">
        <v>2391</v>
      </c>
      <c r="B1572">
        <v>207</v>
      </c>
      <c r="C1572">
        <v>96</v>
      </c>
      <c r="D1572">
        <v>31597131</v>
      </c>
      <c r="E1572" s="5" t="s">
        <v>169</v>
      </c>
      <c r="F1572" s="5" t="s">
        <v>288</v>
      </c>
      <c r="G1572" s="5" t="s">
        <v>3631</v>
      </c>
      <c r="H1572">
        <v>97938</v>
      </c>
      <c r="I1572">
        <v>605</v>
      </c>
      <c r="J1572" s="5" t="s">
        <v>19</v>
      </c>
      <c r="K1572" s="5" t="s">
        <v>20</v>
      </c>
      <c r="L1572">
        <v>12000000</v>
      </c>
      <c r="M1572">
        <v>2002</v>
      </c>
      <c r="N1572">
        <v>6.8</v>
      </c>
      <c r="O1572">
        <f>'CLEAN DATA'!$D1572-'CLEAN DATA'!$L1572</f>
        <v>19597131</v>
      </c>
    </row>
    <row r="1573" spans="1:15" ht="14.25" customHeight="1">
      <c r="A1573" s="5" t="s">
        <v>222</v>
      </c>
      <c r="B1573">
        <v>469</v>
      </c>
      <c r="C1573">
        <v>99</v>
      </c>
      <c r="D1573">
        <v>1702277</v>
      </c>
      <c r="E1573" s="5" t="s">
        <v>169</v>
      </c>
      <c r="F1573" s="5" t="s">
        <v>3632</v>
      </c>
      <c r="G1573" s="5" t="s">
        <v>3633</v>
      </c>
      <c r="H1573">
        <v>84620</v>
      </c>
      <c r="I1573">
        <v>235</v>
      </c>
      <c r="J1573" s="5" t="s">
        <v>19</v>
      </c>
      <c r="K1573" s="5" t="s">
        <v>155</v>
      </c>
      <c r="L1573">
        <v>12000000</v>
      </c>
      <c r="M1573">
        <v>2013</v>
      </c>
      <c r="N1573">
        <v>6.8</v>
      </c>
      <c r="O1573">
        <f>'CLEAN DATA'!$D1573-'CLEAN DATA'!$L1573</f>
        <v>-10297723</v>
      </c>
    </row>
    <row r="1574" spans="1:15" ht="14.25" hidden="1" customHeight="1">
      <c r="A1574" s="5" t="s">
        <v>1307</v>
      </c>
      <c r="B1574">
        <v>123</v>
      </c>
      <c r="C1574">
        <v>111</v>
      </c>
      <c r="D1574">
        <v>548934</v>
      </c>
      <c r="E1574" s="5" t="s">
        <v>2503</v>
      </c>
      <c r="F1574" s="5" t="s">
        <v>3634</v>
      </c>
      <c r="G1574" s="5" t="s">
        <v>3635</v>
      </c>
      <c r="H1574">
        <v>16863</v>
      </c>
      <c r="I1574">
        <v>57</v>
      </c>
      <c r="J1574" s="5" t="s">
        <v>19</v>
      </c>
      <c r="K1574" s="5" t="s">
        <v>278</v>
      </c>
      <c r="L1574">
        <v>12000000</v>
      </c>
      <c r="M1574">
        <v>2009</v>
      </c>
      <c r="N1574">
        <v>6.8</v>
      </c>
      <c r="O1574">
        <f>'CLEAN DATA'!$D1574-'CLEAN DATA'!$L1574</f>
        <v>-11451066</v>
      </c>
    </row>
    <row r="1575" spans="1:15" ht="14.25" customHeight="1">
      <c r="A1575" s="5" t="s">
        <v>3636</v>
      </c>
      <c r="B1575">
        <v>141</v>
      </c>
      <c r="C1575">
        <v>107</v>
      </c>
      <c r="D1575">
        <v>50461335</v>
      </c>
      <c r="E1575" s="5" t="s">
        <v>3637</v>
      </c>
      <c r="F1575" s="5" t="s">
        <v>1512</v>
      </c>
      <c r="G1575" s="5" t="s">
        <v>3638</v>
      </c>
      <c r="H1575">
        <v>83893</v>
      </c>
      <c r="I1575">
        <v>132</v>
      </c>
      <c r="J1575" s="5" t="s">
        <v>19</v>
      </c>
      <c r="K1575" s="5" t="s">
        <v>20</v>
      </c>
      <c r="L1575">
        <v>11000000</v>
      </c>
      <c r="M1575">
        <v>2014</v>
      </c>
      <c r="N1575">
        <v>6.8</v>
      </c>
      <c r="O1575">
        <f>'CLEAN DATA'!$D1575-'CLEAN DATA'!$L1575</f>
        <v>39461335</v>
      </c>
    </row>
    <row r="1576" spans="1:15" ht="14.25" hidden="1" customHeight="1">
      <c r="A1576" s="5" t="s">
        <v>3639</v>
      </c>
      <c r="B1576">
        <v>175</v>
      </c>
      <c r="C1576">
        <v>98</v>
      </c>
      <c r="D1576">
        <v>18381787</v>
      </c>
      <c r="E1576" s="5" t="s">
        <v>58</v>
      </c>
      <c r="F1576" s="5" t="s">
        <v>3640</v>
      </c>
      <c r="G1576" s="5" t="s">
        <v>3641</v>
      </c>
      <c r="H1576">
        <v>15684</v>
      </c>
      <c r="I1576">
        <v>126</v>
      </c>
      <c r="J1576" s="5" t="s">
        <v>19</v>
      </c>
      <c r="K1576" s="5" t="s">
        <v>155</v>
      </c>
      <c r="L1576">
        <v>11000000</v>
      </c>
      <c r="M1576">
        <v>2012</v>
      </c>
      <c r="N1576">
        <v>6.8</v>
      </c>
      <c r="O1576">
        <f>'CLEAN DATA'!$D1576-'CLEAN DATA'!$L1576</f>
        <v>7381787</v>
      </c>
    </row>
    <row r="1577" spans="1:15" ht="14.25" hidden="1" customHeight="1">
      <c r="A1577" s="5" t="s">
        <v>3642</v>
      </c>
      <c r="B1577">
        <v>78</v>
      </c>
      <c r="C1577">
        <v>104</v>
      </c>
      <c r="D1577">
        <v>352786</v>
      </c>
      <c r="E1577" s="5" t="s">
        <v>1089</v>
      </c>
      <c r="F1577" s="5" t="s">
        <v>3643</v>
      </c>
      <c r="G1577" s="5" t="s">
        <v>3644</v>
      </c>
      <c r="H1577">
        <v>11132</v>
      </c>
      <c r="I1577">
        <v>86</v>
      </c>
      <c r="J1577" s="5" t="s">
        <v>19</v>
      </c>
      <c r="K1577" s="5" t="s">
        <v>20</v>
      </c>
      <c r="L1577">
        <v>11000000</v>
      </c>
      <c r="M1577">
        <v>2006</v>
      </c>
      <c r="N1577">
        <v>6.8</v>
      </c>
      <c r="O1577">
        <f>'CLEAN DATA'!$D1577-'CLEAN DATA'!$L1577</f>
        <v>-10647214</v>
      </c>
    </row>
    <row r="1578" spans="1:15" ht="14.25" hidden="1" customHeight="1">
      <c r="A1578" s="5" t="s">
        <v>2073</v>
      </c>
      <c r="B1578">
        <v>211</v>
      </c>
      <c r="C1578">
        <v>105</v>
      </c>
      <c r="D1578">
        <v>20338609</v>
      </c>
      <c r="E1578" s="5" t="s">
        <v>1669</v>
      </c>
      <c r="F1578" s="5" t="s">
        <v>1355</v>
      </c>
      <c r="G1578" s="5" t="s">
        <v>3645</v>
      </c>
      <c r="H1578">
        <v>19655</v>
      </c>
      <c r="I1578">
        <v>280</v>
      </c>
      <c r="J1578" s="5" t="s">
        <v>19</v>
      </c>
      <c r="K1578" s="5" t="s">
        <v>20</v>
      </c>
      <c r="L1578">
        <v>10000000</v>
      </c>
      <c r="M1578">
        <v>2006</v>
      </c>
      <c r="N1578">
        <v>6.8</v>
      </c>
      <c r="O1578">
        <f>'CLEAN DATA'!$D1578-'CLEAN DATA'!$L1578</f>
        <v>10338609</v>
      </c>
    </row>
    <row r="1579" spans="1:15" ht="14.25" customHeight="1">
      <c r="A1579" s="5" t="s">
        <v>3232</v>
      </c>
      <c r="B1579">
        <v>191</v>
      </c>
      <c r="C1579">
        <v>96</v>
      </c>
      <c r="D1579">
        <v>12570442</v>
      </c>
      <c r="E1579" s="5" t="s">
        <v>3646</v>
      </c>
      <c r="F1579" s="5" t="s">
        <v>1960</v>
      </c>
      <c r="G1579" s="5" t="s">
        <v>3647</v>
      </c>
      <c r="H1579">
        <v>40514</v>
      </c>
      <c r="I1579">
        <v>234</v>
      </c>
      <c r="J1579" s="5" t="s">
        <v>19</v>
      </c>
      <c r="K1579" s="5" t="s">
        <v>20</v>
      </c>
      <c r="L1579">
        <v>10000000</v>
      </c>
      <c r="M1579">
        <v>2005</v>
      </c>
      <c r="N1579">
        <v>6.8</v>
      </c>
      <c r="O1579">
        <f>'CLEAN DATA'!$D1579-'CLEAN DATA'!$L1579</f>
        <v>2570442</v>
      </c>
    </row>
    <row r="1580" spans="1:15" ht="14.25" customHeight="1">
      <c r="A1580" s="5" t="s">
        <v>1076</v>
      </c>
      <c r="B1580">
        <v>157</v>
      </c>
      <c r="C1580">
        <v>98</v>
      </c>
      <c r="D1580">
        <v>1641788</v>
      </c>
      <c r="E1580" s="5" t="s">
        <v>223</v>
      </c>
      <c r="F1580" s="5" t="s">
        <v>3648</v>
      </c>
      <c r="G1580" s="5" t="s">
        <v>3649</v>
      </c>
      <c r="H1580">
        <v>30096</v>
      </c>
      <c r="I1580">
        <v>213</v>
      </c>
      <c r="J1580" s="5" t="s">
        <v>19</v>
      </c>
      <c r="K1580" s="5" t="s">
        <v>365</v>
      </c>
      <c r="L1580">
        <v>8000000</v>
      </c>
      <c r="M1580">
        <v>2002</v>
      </c>
      <c r="N1580">
        <v>6.8</v>
      </c>
      <c r="O1580">
        <f>'CLEAN DATA'!$D1580-'CLEAN DATA'!$L1580</f>
        <v>-6358212</v>
      </c>
    </row>
    <row r="1581" spans="1:15" ht="14.25" hidden="1" customHeight="1">
      <c r="A1581" s="5" t="s">
        <v>734</v>
      </c>
      <c r="B1581">
        <v>29</v>
      </c>
      <c r="C1581">
        <v>123</v>
      </c>
      <c r="D1581">
        <v>36049108</v>
      </c>
      <c r="E1581" s="5" t="s">
        <v>624</v>
      </c>
      <c r="F1581" s="5" t="s">
        <v>561</v>
      </c>
      <c r="G1581" s="5" t="s">
        <v>3650</v>
      </c>
      <c r="H1581">
        <v>10139</v>
      </c>
      <c r="I1581">
        <v>70</v>
      </c>
      <c r="J1581" s="5" t="s">
        <v>19</v>
      </c>
      <c r="K1581" s="5" t="s">
        <v>20</v>
      </c>
      <c r="L1581">
        <v>9000000</v>
      </c>
      <c r="M1581">
        <v>1996</v>
      </c>
      <c r="N1581">
        <v>6.8</v>
      </c>
      <c r="O1581">
        <f>'CLEAN DATA'!$D1581-'CLEAN DATA'!$L1581</f>
        <v>27049108</v>
      </c>
    </row>
    <row r="1582" spans="1:15" ht="14.25" customHeight="1">
      <c r="A1582" s="5" t="s">
        <v>3651</v>
      </c>
      <c r="B1582">
        <v>143</v>
      </c>
      <c r="C1582">
        <v>142</v>
      </c>
      <c r="D1582">
        <v>22800000</v>
      </c>
      <c r="E1582" s="5" t="s">
        <v>545</v>
      </c>
      <c r="F1582" s="5" t="s">
        <v>3652</v>
      </c>
      <c r="G1582" s="5" t="s">
        <v>3653</v>
      </c>
      <c r="H1582">
        <v>59941</v>
      </c>
      <c r="I1582">
        <v>452</v>
      </c>
      <c r="J1582" s="5" t="s">
        <v>19</v>
      </c>
      <c r="K1582" s="5" t="s">
        <v>155</v>
      </c>
      <c r="L1582">
        <v>7000000</v>
      </c>
      <c r="M1582">
        <v>1969</v>
      </c>
      <c r="N1582">
        <v>6.8</v>
      </c>
      <c r="O1582">
        <f>'CLEAN DATA'!$D1582-'CLEAN DATA'!$L1582</f>
        <v>15800000</v>
      </c>
    </row>
    <row r="1583" spans="1:15" ht="14.25" hidden="1" customHeight="1">
      <c r="A1583" s="5" t="s">
        <v>307</v>
      </c>
      <c r="B1583">
        <v>23</v>
      </c>
      <c r="C1583">
        <v>106</v>
      </c>
      <c r="D1583">
        <v>532190</v>
      </c>
      <c r="E1583" s="5" t="s">
        <v>3654</v>
      </c>
      <c r="F1583" s="5" t="s">
        <v>3590</v>
      </c>
      <c r="G1583" s="5" t="s">
        <v>3655</v>
      </c>
      <c r="H1583">
        <v>5673</v>
      </c>
      <c r="I1583">
        <v>37</v>
      </c>
      <c r="J1583" s="5" t="s">
        <v>19</v>
      </c>
      <c r="K1583" s="5" t="s">
        <v>20</v>
      </c>
      <c r="L1583">
        <v>8000000</v>
      </c>
      <c r="M1583">
        <v>1997</v>
      </c>
      <c r="N1583">
        <v>6.8</v>
      </c>
      <c r="O1583">
        <f>'CLEAN DATA'!$D1583-'CLEAN DATA'!$L1583</f>
        <v>-7467810</v>
      </c>
    </row>
    <row r="1584" spans="1:15" ht="14.25" customHeight="1">
      <c r="A1584" s="5" t="s">
        <v>3656</v>
      </c>
      <c r="B1584">
        <v>140</v>
      </c>
      <c r="C1584">
        <v>93</v>
      </c>
      <c r="D1584">
        <v>298110</v>
      </c>
      <c r="E1584" s="5" t="s">
        <v>3047</v>
      </c>
      <c r="F1584" s="5" t="s">
        <v>3657</v>
      </c>
      <c r="G1584" s="5" t="s">
        <v>3658</v>
      </c>
      <c r="H1584">
        <v>25055</v>
      </c>
      <c r="I1584">
        <v>98</v>
      </c>
      <c r="J1584" s="5" t="s">
        <v>19</v>
      </c>
      <c r="K1584" s="5" t="s">
        <v>365</v>
      </c>
      <c r="L1584">
        <v>8000000</v>
      </c>
      <c r="M1584">
        <v>2006</v>
      </c>
      <c r="N1584">
        <v>6.8</v>
      </c>
      <c r="O1584">
        <f>'CLEAN DATA'!$D1584-'CLEAN DATA'!$L1584</f>
        <v>-7701890</v>
      </c>
    </row>
    <row r="1585" spans="1:15" ht="14.25" customHeight="1">
      <c r="A1585" s="5" t="s">
        <v>998</v>
      </c>
      <c r="B1585">
        <v>136</v>
      </c>
      <c r="C1585">
        <v>121</v>
      </c>
      <c r="D1585">
        <v>35400000</v>
      </c>
      <c r="E1585" s="5" t="s">
        <v>545</v>
      </c>
      <c r="F1585" s="5" t="s">
        <v>529</v>
      </c>
      <c r="G1585" s="5" t="s">
        <v>3659</v>
      </c>
      <c r="H1585">
        <v>74957</v>
      </c>
      <c r="I1585">
        <v>251</v>
      </c>
      <c r="J1585" s="5" t="s">
        <v>19</v>
      </c>
      <c r="K1585" s="5" t="s">
        <v>155</v>
      </c>
      <c r="L1585">
        <v>7000000</v>
      </c>
      <c r="M1585">
        <v>1973</v>
      </c>
      <c r="N1585">
        <v>6.8</v>
      </c>
      <c r="O1585">
        <f>'CLEAN DATA'!$D1585-'CLEAN DATA'!$L1585</f>
        <v>28400000</v>
      </c>
    </row>
    <row r="1586" spans="1:15" ht="14.25" customHeight="1">
      <c r="A1586" s="5" t="s">
        <v>3660</v>
      </c>
      <c r="B1586">
        <v>112</v>
      </c>
      <c r="C1586">
        <v>119</v>
      </c>
      <c r="D1586">
        <v>25000000</v>
      </c>
      <c r="E1586" s="5" t="s">
        <v>205</v>
      </c>
      <c r="F1586" s="5" t="s">
        <v>3661</v>
      </c>
      <c r="G1586" s="5" t="s">
        <v>3662</v>
      </c>
      <c r="H1586">
        <v>39847</v>
      </c>
      <c r="I1586">
        <v>242</v>
      </c>
      <c r="J1586" s="5" t="s">
        <v>19</v>
      </c>
      <c r="K1586" s="5" t="s">
        <v>20</v>
      </c>
      <c r="L1586">
        <v>9000000</v>
      </c>
      <c r="M1586">
        <v>1976</v>
      </c>
      <c r="N1586">
        <v>6.8</v>
      </c>
      <c r="O1586">
        <f>'CLEAN DATA'!$D1586-'CLEAN DATA'!$L1586</f>
        <v>16000000</v>
      </c>
    </row>
    <row r="1587" spans="1:15" ht="14.25" customHeight="1">
      <c r="A1587" s="5" t="s">
        <v>998</v>
      </c>
      <c r="B1587">
        <v>118</v>
      </c>
      <c r="C1587">
        <v>125</v>
      </c>
      <c r="D1587">
        <v>21000000</v>
      </c>
      <c r="E1587" s="5" t="s">
        <v>545</v>
      </c>
      <c r="F1587" s="5" t="s">
        <v>50</v>
      </c>
      <c r="G1587" s="5" t="s">
        <v>3663</v>
      </c>
      <c r="H1587">
        <v>73950</v>
      </c>
      <c r="I1587">
        <v>258</v>
      </c>
      <c r="J1587" s="5" t="s">
        <v>19</v>
      </c>
      <c r="K1587" s="5" t="s">
        <v>155</v>
      </c>
      <c r="L1587">
        <v>13000000</v>
      </c>
      <c r="M1587">
        <v>1974</v>
      </c>
      <c r="N1587">
        <v>6.8</v>
      </c>
      <c r="O1587">
        <f>'CLEAN DATA'!$D1587-'CLEAN DATA'!$L1587</f>
        <v>8000000</v>
      </c>
    </row>
    <row r="1588" spans="1:15" ht="14.25" hidden="1" customHeight="1">
      <c r="A1588" s="5" t="s">
        <v>776</v>
      </c>
      <c r="B1588">
        <v>50</v>
      </c>
      <c r="C1588">
        <v>92</v>
      </c>
      <c r="D1588">
        <v>14891000</v>
      </c>
      <c r="E1588" s="5" t="s">
        <v>674</v>
      </c>
      <c r="F1588" s="5" t="s">
        <v>3336</v>
      </c>
      <c r="G1588" s="5" t="s">
        <v>3664</v>
      </c>
      <c r="H1588">
        <v>15088</v>
      </c>
      <c r="I1588">
        <v>105</v>
      </c>
      <c r="J1588" s="5" t="s">
        <v>19</v>
      </c>
      <c r="K1588" s="5" t="s">
        <v>20</v>
      </c>
      <c r="L1588">
        <v>7000000</v>
      </c>
      <c r="M1588">
        <v>1996</v>
      </c>
      <c r="N1588">
        <v>6.8</v>
      </c>
      <c r="O1588">
        <f>'CLEAN DATA'!$D1588-'CLEAN DATA'!$L1588</f>
        <v>7891000</v>
      </c>
    </row>
    <row r="1589" spans="1:15" ht="14.25" hidden="1" customHeight="1">
      <c r="A1589" s="5" t="s">
        <v>1952</v>
      </c>
      <c r="B1589">
        <v>158</v>
      </c>
      <c r="C1589">
        <v>99</v>
      </c>
      <c r="D1589">
        <v>2344847</v>
      </c>
      <c r="E1589" s="5" t="s">
        <v>345</v>
      </c>
      <c r="F1589" s="5" t="s">
        <v>79</v>
      </c>
      <c r="G1589" s="5" t="s">
        <v>3665</v>
      </c>
      <c r="H1589">
        <v>18561</v>
      </c>
      <c r="I1589">
        <v>119</v>
      </c>
      <c r="J1589" s="5" t="s">
        <v>19</v>
      </c>
      <c r="K1589" s="5" t="s">
        <v>20</v>
      </c>
      <c r="L1589">
        <v>7000000</v>
      </c>
      <c r="M1589">
        <v>2008</v>
      </c>
      <c r="N1589">
        <v>6.8</v>
      </c>
      <c r="O1589">
        <f>'CLEAN DATA'!$D1589-'CLEAN DATA'!$L1589</f>
        <v>-4655153</v>
      </c>
    </row>
    <row r="1590" spans="1:15" ht="14.25" hidden="1" customHeight="1">
      <c r="A1590" s="5" t="s">
        <v>3666</v>
      </c>
      <c r="B1590">
        <v>18</v>
      </c>
      <c r="C1590">
        <v>108</v>
      </c>
      <c r="D1590">
        <v>54215416</v>
      </c>
      <c r="E1590" s="5" t="s">
        <v>1089</v>
      </c>
      <c r="F1590" s="5" t="s">
        <v>3667</v>
      </c>
      <c r="G1590" s="5" t="s">
        <v>3668</v>
      </c>
      <c r="H1590">
        <v>21409</v>
      </c>
      <c r="I1590">
        <v>63</v>
      </c>
      <c r="J1590" s="5" t="s">
        <v>19</v>
      </c>
      <c r="K1590" s="5" t="s">
        <v>20</v>
      </c>
      <c r="L1590">
        <v>6500000</v>
      </c>
      <c r="M1590">
        <v>1987</v>
      </c>
      <c r="N1590">
        <v>6.8</v>
      </c>
      <c r="O1590">
        <f>'CLEAN DATA'!$D1590-'CLEAN DATA'!$L1590</f>
        <v>47715416</v>
      </c>
    </row>
    <row r="1591" spans="1:15" ht="14.25" hidden="1" customHeight="1">
      <c r="A1591" s="5" t="s">
        <v>3669</v>
      </c>
      <c r="B1591">
        <v>84</v>
      </c>
      <c r="C1591">
        <v>97</v>
      </c>
      <c r="D1591">
        <v>1029017</v>
      </c>
      <c r="E1591" s="5" t="s">
        <v>505</v>
      </c>
      <c r="F1591" s="5" t="s">
        <v>468</v>
      </c>
      <c r="G1591" s="5" t="s">
        <v>3670</v>
      </c>
      <c r="H1591">
        <v>12049</v>
      </c>
      <c r="I1591">
        <v>135</v>
      </c>
      <c r="J1591" s="5" t="s">
        <v>19</v>
      </c>
      <c r="K1591" s="5" t="s">
        <v>20</v>
      </c>
      <c r="L1591">
        <v>6500000</v>
      </c>
      <c r="M1591">
        <v>2004</v>
      </c>
      <c r="N1591">
        <v>6.8</v>
      </c>
      <c r="O1591">
        <f>'CLEAN DATA'!$D1591-'CLEAN DATA'!$L1591</f>
        <v>-5470983</v>
      </c>
    </row>
    <row r="1592" spans="1:15" ht="14.25" customHeight="1">
      <c r="A1592" s="5" t="s">
        <v>3671</v>
      </c>
      <c r="B1592">
        <v>88</v>
      </c>
      <c r="C1592">
        <v>99</v>
      </c>
      <c r="D1592">
        <v>11883495</v>
      </c>
      <c r="E1592" s="5" t="s">
        <v>1347</v>
      </c>
      <c r="F1592" s="5" t="s">
        <v>3672</v>
      </c>
      <c r="G1592" s="5" t="s">
        <v>3673</v>
      </c>
      <c r="H1592">
        <v>52805</v>
      </c>
      <c r="I1592">
        <v>278</v>
      </c>
      <c r="J1592" s="5" t="s">
        <v>19</v>
      </c>
      <c r="K1592" s="5" t="s">
        <v>155</v>
      </c>
      <c r="L1592">
        <v>9000000</v>
      </c>
      <c r="M1592">
        <v>1998</v>
      </c>
      <c r="N1592">
        <v>6.8</v>
      </c>
      <c r="O1592">
        <f>'CLEAN DATA'!$D1592-'CLEAN DATA'!$L1592</f>
        <v>2883495</v>
      </c>
    </row>
    <row r="1593" spans="1:15" ht="14.25" customHeight="1">
      <c r="A1593" s="5" t="s">
        <v>504</v>
      </c>
      <c r="B1593">
        <v>231</v>
      </c>
      <c r="C1593">
        <v>99</v>
      </c>
      <c r="D1593">
        <v>9203192</v>
      </c>
      <c r="E1593" s="5" t="s">
        <v>291</v>
      </c>
      <c r="F1593" s="5" t="s">
        <v>90</v>
      </c>
      <c r="G1593" s="5" t="s">
        <v>3674</v>
      </c>
      <c r="H1593">
        <v>45396</v>
      </c>
      <c r="I1593">
        <v>136</v>
      </c>
      <c r="J1593" s="5" t="s">
        <v>19</v>
      </c>
      <c r="K1593" s="5" t="s">
        <v>20</v>
      </c>
      <c r="L1593">
        <v>5000000</v>
      </c>
      <c r="M1593">
        <v>2011</v>
      </c>
      <c r="N1593">
        <v>6.8</v>
      </c>
      <c r="O1593">
        <f>'CLEAN DATA'!$D1593-'CLEAN DATA'!$L1593</f>
        <v>4203192</v>
      </c>
    </row>
    <row r="1594" spans="1:15" ht="14.25" hidden="1" customHeight="1">
      <c r="A1594" s="5" t="s">
        <v>3675</v>
      </c>
      <c r="B1594">
        <v>42</v>
      </c>
      <c r="C1594">
        <v>135</v>
      </c>
      <c r="D1594">
        <v>36000000</v>
      </c>
      <c r="E1594" s="5" t="s">
        <v>2308</v>
      </c>
      <c r="F1594" s="5" t="s">
        <v>3676</v>
      </c>
      <c r="G1594" s="5" t="s">
        <v>3677</v>
      </c>
      <c r="H1594">
        <v>6359</v>
      </c>
      <c r="I1594">
        <v>69</v>
      </c>
      <c r="J1594" s="5" t="s">
        <v>19</v>
      </c>
      <c r="K1594" s="5" t="s">
        <v>20</v>
      </c>
      <c r="L1594">
        <v>5000000</v>
      </c>
      <c r="M1594">
        <v>1953</v>
      </c>
      <c r="N1594">
        <v>6.8</v>
      </c>
      <c r="O1594">
        <f>'CLEAN DATA'!$D1594-'CLEAN DATA'!$L1594</f>
        <v>31000000</v>
      </c>
    </row>
    <row r="1595" spans="1:15" ht="14.25" customHeight="1">
      <c r="A1595" s="5" t="s">
        <v>3678</v>
      </c>
      <c r="B1595">
        <v>203</v>
      </c>
      <c r="C1595">
        <v>103</v>
      </c>
      <c r="D1595">
        <v>27285953</v>
      </c>
      <c r="E1595" s="5" t="s">
        <v>114</v>
      </c>
      <c r="F1595" s="5" t="s">
        <v>3679</v>
      </c>
      <c r="G1595" s="5" t="s">
        <v>3680</v>
      </c>
      <c r="H1595">
        <v>48675</v>
      </c>
      <c r="I1595">
        <v>214</v>
      </c>
      <c r="J1595" s="5" t="s">
        <v>19</v>
      </c>
      <c r="K1595" s="5" t="s">
        <v>20</v>
      </c>
      <c r="L1595">
        <v>5000000</v>
      </c>
      <c r="M1595">
        <v>2015</v>
      </c>
      <c r="N1595">
        <v>6.8</v>
      </c>
      <c r="O1595">
        <f>'CLEAN DATA'!$D1595-'CLEAN DATA'!$L1595</f>
        <v>22285953</v>
      </c>
    </row>
    <row r="1596" spans="1:15" ht="14.25" hidden="1" customHeight="1">
      <c r="A1596" s="5" t="s">
        <v>2830</v>
      </c>
      <c r="B1596">
        <v>109</v>
      </c>
      <c r="C1596">
        <v>110</v>
      </c>
      <c r="D1596">
        <v>4040588</v>
      </c>
      <c r="E1596" s="5" t="s">
        <v>58</v>
      </c>
      <c r="F1596" s="5" t="s">
        <v>339</v>
      </c>
      <c r="G1596" s="5" t="s">
        <v>3681</v>
      </c>
      <c r="H1596">
        <v>12233</v>
      </c>
      <c r="I1596">
        <v>89</v>
      </c>
      <c r="J1596" s="5" t="s">
        <v>19</v>
      </c>
      <c r="K1596" s="5" t="s">
        <v>20</v>
      </c>
      <c r="L1596">
        <v>5000000</v>
      </c>
      <c r="M1596">
        <v>2008</v>
      </c>
      <c r="N1596">
        <v>6.8</v>
      </c>
      <c r="O1596">
        <f>'CLEAN DATA'!$D1596-'CLEAN DATA'!$L1596</f>
        <v>-959412</v>
      </c>
    </row>
    <row r="1597" spans="1:15" ht="14.25" hidden="1" customHeight="1">
      <c r="A1597" s="5" t="s">
        <v>3682</v>
      </c>
      <c r="B1597">
        <v>19</v>
      </c>
      <c r="C1597">
        <v>103</v>
      </c>
      <c r="D1597">
        <v>1100000</v>
      </c>
      <c r="E1597" s="5" t="s">
        <v>16</v>
      </c>
      <c r="F1597" s="5" t="s">
        <v>3683</v>
      </c>
      <c r="G1597" s="5" t="s">
        <v>3684</v>
      </c>
      <c r="H1597">
        <v>3665</v>
      </c>
      <c r="I1597">
        <v>39</v>
      </c>
      <c r="J1597" s="5" t="s">
        <v>19</v>
      </c>
      <c r="K1597" s="5" t="s">
        <v>20</v>
      </c>
      <c r="L1597">
        <v>5000000</v>
      </c>
      <c r="M1597">
        <v>1992</v>
      </c>
      <c r="N1597">
        <v>6.8</v>
      </c>
      <c r="O1597">
        <f>'CLEAN DATA'!$D1597-'CLEAN DATA'!$L1597</f>
        <v>-3900000</v>
      </c>
    </row>
    <row r="1598" spans="1:15" ht="14.25" hidden="1" customHeight="1">
      <c r="A1598" s="5" t="s">
        <v>3685</v>
      </c>
      <c r="B1598">
        <v>122</v>
      </c>
      <c r="C1598">
        <v>94</v>
      </c>
      <c r="D1598">
        <v>1247453</v>
      </c>
      <c r="E1598" s="5" t="s">
        <v>58</v>
      </c>
      <c r="F1598" s="5" t="s">
        <v>1401</v>
      </c>
      <c r="G1598" s="5" t="s">
        <v>3686</v>
      </c>
      <c r="H1598">
        <v>11202</v>
      </c>
      <c r="I1598">
        <v>123</v>
      </c>
      <c r="J1598" s="5" t="s">
        <v>19</v>
      </c>
      <c r="K1598" s="5" t="s">
        <v>155</v>
      </c>
      <c r="L1598">
        <v>2800000</v>
      </c>
      <c r="M1598">
        <v>2005</v>
      </c>
      <c r="N1598">
        <v>6.8</v>
      </c>
      <c r="O1598">
        <f>'CLEAN DATA'!$D1598-'CLEAN DATA'!$L1598</f>
        <v>-1552547</v>
      </c>
    </row>
    <row r="1599" spans="1:15" ht="14.25" customHeight="1">
      <c r="A1599" s="5" t="s">
        <v>3687</v>
      </c>
      <c r="B1599">
        <v>92</v>
      </c>
      <c r="C1599">
        <v>106</v>
      </c>
      <c r="D1599">
        <v>410241</v>
      </c>
      <c r="E1599" s="5" t="s">
        <v>291</v>
      </c>
      <c r="F1599" s="5" t="s">
        <v>415</v>
      </c>
      <c r="G1599" s="5" t="s">
        <v>3688</v>
      </c>
      <c r="H1599">
        <v>32357</v>
      </c>
      <c r="I1599">
        <v>199</v>
      </c>
      <c r="J1599" s="5" t="s">
        <v>19</v>
      </c>
      <c r="K1599" s="5" t="s">
        <v>20</v>
      </c>
      <c r="L1599">
        <v>2000000</v>
      </c>
      <c r="M1599">
        <v>2002</v>
      </c>
      <c r="N1599">
        <v>6.8</v>
      </c>
      <c r="O1599">
        <f>'CLEAN DATA'!$D1599-'CLEAN DATA'!$L1599</f>
        <v>-1589759</v>
      </c>
    </row>
    <row r="1600" spans="1:15" ht="14.25" hidden="1" customHeight="1">
      <c r="A1600" s="5" t="s">
        <v>3689</v>
      </c>
      <c r="B1600">
        <v>53</v>
      </c>
      <c r="C1600">
        <v>152</v>
      </c>
      <c r="D1600">
        <v>14873</v>
      </c>
      <c r="E1600" s="5" t="s">
        <v>3690</v>
      </c>
      <c r="F1600" s="5" t="s">
        <v>3691</v>
      </c>
      <c r="G1600" s="5" t="s">
        <v>3692</v>
      </c>
      <c r="H1600">
        <v>5294</v>
      </c>
      <c r="I1600">
        <v>67</v>
      </c>
      <c r="J1600" s="5" t="s">
        <v>19</v>
      </c>
      <c r="K1600" s="5" t="s">
        <v>20</v>
      </c>
      <c r="L1600">
        <v>3800000</v>
      </c>
      <c r="M1600">
        <v>1965</v>
      </c>
      <c r="N1600">
        <v>6.8</v>
      </c>
      <c r="O1600">
        <f>'CLEAN DATA'!$D1600-'CLEAN DATA'!$L1600</f>
        <v>-3785127</v>
      </c>
    </row>
    <row r="1601" spans="1:15" ht="14.25" customHeight="1">
      <c r="A1601" s="5" t="s">
        <v>3693</v>
      </c>
      <c r="B1601">
        <v>78</v>
      </c>
      <c r="C1601">
        <v>95</v>
      </c>
      <c r="D1601">
        <v>37606</v>
      </c>
      <c r="E1601" s="5" t="s">
        <v>291</v>
      </c>
      <c r="F1601" s="5" t="s">
        <v>2597</v>
      </c>
      <c r="G1601" s="5" t="s">
        <v>3694</v>
      </c>
      <c r="H1601">
        <v>31836</v>
      </c>
      <c r="I1601">
        <v>90</v>
      </c>
      <c r="J1601" s="5" t="s">
        <v>19</v>
      </c>
      <c r="K1601" s="5" t="s">
        <v>365</v>
      </c>
      <c r="L1601">
        <v>3500000</v>
      </c>
      <c r="M1601">
        <v>2009</v>
      </c>
      <c r="N1601">
        <v>6.8</v>
      </c>
      <c r="O1601">
        <f>'CLEAN DATA'!$D1601-'CLEAN DATA'!$L1601</f>
        <v>-3462394</v>
      </c>
    </row>
    <row r="1602" spans="1:15" ht="14.25" customHeight="1">
      <c r="A1602" s="5" t="s">
        <v>3695</v>
      </c>
      <c r="B1602">
        <v>425</v>
      </c>
      <c r="C1602">
        <v>92</v>
      </c>
      <c r="D1602">
        <v>25138292</v>
      </c>
      <c r="E1602" s="5" t="s">
        <v>2370</v>
      </c>
      <c r="F1602" s="5" t="s">
        <v>3696</v>
      </c>
      <c r="G1602" s="5" t="s">
        <v>3697</v>
      </c>
      <c r="H1602">
        <v>66483</v>
      </c>
      <c r="I1602">
        <v>452</v>
      </c>
      <c r="J1602" s="5" t="s">
        <v>19</v>
      </c>
      <c r="K1602" s="5" t="s">
        <v>20</v>
      </c>
      <c r="L1602">
        <v>3500000</v>
      </c>
      <c r="M1602">
        <v>2015</v>
      </c>
      <c r="N1602">
        <v>6.8</v>
      </c>
      <c r="O1602">
        <f>'CLEAN DATA'!$D1602-'CLEAN DATA'!$L1602</f>
        <v>21638292</v>
      </c>
    </row>
    <row r="1603" spans="1:15" ht="14.25" hidden="1" customHeight="1">
      <c r="A1603" s="5" t="s">
        <v>3698</v>
      </c>
      <c r="B1603">
        <v>39</v>
      </c>
      <c r="C1603">
        <v>106</v>
      </c>
      <c r="D1603">
        <v>886410</v>
      </c>
      <c r="E1603" s="5" t="s">
        <v>2308</v>
      </c>
      <c r="F1603" s="5" t="s">
        <v>3699</v>
      </c>
      <c r="G1603" s="5" t="s">
        <v>3700</v>
      </c>
      <c r="H1603">
        <v>1024</v>
      </c>
      <c r="I1603">
        <v>494</v>
      </c>
      <c r="J1603" s="5" t="s">
        <v>356</v>
      </c>
      <c r="K1603" s="5" t="s">
        <v>514</v>
      </c>
      <c r="L1603">
        <v>3500000</v>
      </c>
      <c r="M1603">
        <v>1998</v>
      </c>
      <c r="N1603">
        <v>6.8</v>
      </c>
      <c r="O1603">
        <f>'CLEAN DATA'!$D1603-'CLEAN DATA'!$L1603</f>
        <v>-2613590</v>
      </c>
    </row>
    <row r="1604" spans="1:15" ht="14.25" customHeight="1">
      <c r="A1604" s="5" t="s">
        <v>3701</v>
      </c>
      <c r="B1604">
        <v>411</v>
      </c>
      <c r="C1604">
        <v>110</v>
      </c>
      <c r="D1604">
        <v>48056940</v>
      </c>
      <c r="E1604" s="5" t="s">
        <v>2370</v>
      </c>
      <c r="F1604" s="5" t="s">
        <v>3702</v>
      </c>
      <c r="G1604" s="5" t="s">
        <v>3703</v>
      </c>
      <c r="H1604">
        <v>155153</v>
      </c>
      <c r="I1604">
        <v>524</v>
      </c>
      <c r="J1604" s="5" t="s">
        <v>19</v>
      </c>
      <c r="K1604" s="5" t="s">
        <v>20</v>
      </c>
      <c r="L1604">
        <v>3000000</v>
      </c>
      <c r="M1604">
        <v>2012</v>
      </c>
      <c r="N1604">
        <v>6.8</v>
      </c>
      <c r="O1604">
        <f>'CLEAN DATA'!$D1604-'CLEAN DATA'!$L1604</f>
        <v>45056940</v>
      </c>
    </row>
    <row r="1605" spans="1:15" ht="14.25" customHeight="1">
      <c r="A1605" s="5" t="s">
        <v>3704</v>
      </c>
      <c r="B1605">
        <v>251</v>
      </c>
      <c r="C1605">
        <v>89</v>
      </c>
      <c r="D1605">
        <v>3645438</v>
      </c>
      <c r="E1605" s="5" t="s">
        <v>631</v>
      </c>
      <c r="F1605" s="5" t="s">
        <v>3705</v>
      </c>
      <c r="G1605" s="5" t="s">
        <v>3706</v>
      </c>
      <c r="H1605">
        <v>55040</v>
      </c>
      <c r="I1605">
        <v>539</v>
      </c>
      <c r="J1605" s="5" t="s">
        <v>192</v>
      </c>
      <c r="K1605" s="5" t="s">
        <v>140</v>
      </c>
      <c r="L1605">
        <v>2200000</v>
      </c>
      <c r="M1605">
        <v>2003</v>
      </c>
      <c r="N1605">
        <v>6.8</v>
      </c>
      <c r="O1605">
        <f>'CLEAN DATA'!$D1605-'CLEAN DATA'!$L1605</f>
        <v>1445438</v>
      </c>
    </row>
    <row r="1606" spans="1:15" ht="14.25" customHeight="1">
      <c r="A1606" s="5" t="s">
        <v>392</v>
      </c>
      <c r="B1606">
        <v>238</v>
      </c>
      <c r="C1606">
        <v>96</v>
      </c>
      <c r="D1606">
        <v>322157</v>
      </c>
      <c r="E1606" s="5" t="s">
        <v>291</v>
      </c>
      <c r="F1606" s="5" t="s">
        <v>3707</v>
      </c>
      <c r="G1606" s="5" t="s">
        <v>3708</v>
      </c>
      <c r="H1606">
        <v>61787</v>
      </c>
      <c r="I1606">
        <v>203</v>
      </c>
      <c r="J1606" s="5" t="s">
        <v>19</v>
      </c>
      <c r="K1606" s="5" t="s">
        <v>20</v>
      </c>
      <c r="L1606">
        <v>2500000</v>
      </c>
      <c r="M1606">
        <v>2010</v>
      </c>
      <c r="N1606">
        <v>6.8</v>
      </c>
      <c r="O1606">
        <f>'CLEAN DATA'!$D1606-'CLEAN DATA'!$L1606</f>
        <v>-2177843</v>
      </c>
    </row>
    <row r="1607" spans="1:15" ht="14.25" hidden="1" customHeight="1">
      <c r="A1607" s="5" t="s">
        <v>799</v>
      </c>
      <c r="B1607">
        <v>28</v>
      </c>
      <c r="C1607">
        <v>120</v>
      </c>
      <c r="D1607">
        <v>5731103</v>
      </c>
      <c r="E1607" s="5" t="s">
        <v>2308</v>
      </c>
      <c r="F1607" s="5" t="s">
        <v>2712</v>
      </c>
      <c r="G1607" s="5" t="s">
        <v>3709</v>
      </c>
      <c r="H1607">
        <v>4100</v>
      </c>
      <c r="I1607">
        <v>35</v>
      </c>
      <c r="J1607" s="5" t="s">
        <v>19</v>
      </c>
      <c r="K1607" s="5" t="s">
        <v>20</v>
      </c>
      <c r="L1607">
        <v>2400000</v>
      </c>
      <c r="M1607">
        <v>1996</v>
      </c>
      <c r="N1607">
        <v>6.8</v>
      </c>
      <c r="O1607">
        <f>'CLEAN DATA'!$D1607-'CLEAN DATA'!$L1607</f>
        <v>3331103</v>
      </c>
    </row>
    <row r="1608" spans="1:15" ht="14.25" customHeight="1">
      <c r="A1608" s="5" t="s">
        <v>2665</v>
      </c>
      <c r="B1608">
        <v>126</v>
      </c>
      <c r="C1608">
        <v>100</v>
      </c>
      <c r="D1608">
        <v>4599680</v>
      </c>
      <c r="E1608" s="5" t="s">
        <v>54</v>
      </c>
      <c r="F1608" s="5" t="s">
        <v>552</v>
      </c>
      <c r="G1608" s="5" t="s">
        <v>3710</v>
      </c>
      <c r="H1608">
        <v>68222</v>
      </c>
      <c r="I1608">
        <v>545</v>
      </c>
      <c r="J1608" s="5" t="s">
        <v>19</v>
      </c>
      <c r="K1608" s="5" t="s">
        <v>20</v>
      </c>
      <c r="L1608">
        <v>1500000</v>
      </c>
      <c r="M1608">
        <v>2003</v>
      </c>
      <c r="N1608">
        <v>6.8</v>
      </c>
      <c r="O1608">
        <f>'CLEAN DATA'!$D1608-'CLEAN DATA'!$L1608</f>
        <v>3099680</v>
      </c>
    </row>
    <row r="1609" spans="1:15" ht="14.25" hidden="1" customHeight="1">
      <c r="A1609" s="5" t="s">
        <v>3711</v>
      </c>
      <c r="B1609">
        <v>123</v>
      </c>
      <c r="C1609">
        <v>89</v>
      </c>
      <c r="D1609">
        <v>653621</v>
      </c>
      <c r="E1609" s="5" t="s">
        <v>3712</v>
      </c>
      <c r="F1609" s="5" t="s">
        <v>3713</v>
      </c>
      <c r="G1609" s="5" t="s">
        <v>3714</v>
      </c>
      <c r="H1609">
        <v>5615</v>
      </c>
      <c r="I1609">
        <v>64</v>
      </c>
      <c r="J1609" s="5" t="s">
        <v>19</v>
      </c>
      <c r="K1609" s="5" t="s">
        <v>20</v>
      </c>
      <c r="L1609">
        <v>2000000</v>
      </c>
      <c r="M1609">
        <v>2005</v>
      </c>
      <c r="N1609">
        <v>6.8</v>
      </c>
      <c r="O1609">
        <f>'CLEAN DATA'!$D1609-'CLEAN DATA'!$L1609</f>
        <v>-1346379</v>
      </c>
    </row>
    <row r="1610" spans="1:15" ht="14.25" hidden="1" customHeight="1">
      <c r="A1610" s="5" t="s">
        <v>3715</v>
      </c>
      <c r="B1610">
        <v>85</v>
      </c>
      <c r="C1610">
        <v>118</v>
      </c>
      <c r="D1610">
        <v>5709616</v>
      </c>
      <c r="E1610" s="5" t="s">
        <v>505</v>
      </c>
      <c r="F1610" s="5" t="s">
        <v>3716</v>
      </c>
      <c r="G1610" s="5" t="s">
        <v>3717</v>
      </c>
      <c r="H1610">
        <v>11088</v>
      </c>
      <c r="I1610">
        <v>110</v>
      </c>
      <c r="J1610" s="5" t="s">
        <v>356</v>
      </c>
      <c r="K1610" s="5" t="s">
        <v>514</v>
      </c>
      <c r="L1610">
        <v>1800000</v>
      </c>
      <c r="M1610">
        <v>2002</v>
      </c>
      <c r="N1610">
        <v>6.8</v>
      </c>
      <c r="O1610">
        <f>'CLEAN DATA'!$D1610-'CLEAN DATA'!$L1610</f>
        <v>3909616</v>
      </c>
    </row>
    <row r="1611" spans="1:15" ht="14.25" hidden="1" customHeight="1">
      <c r="A1611" s="5" t="s">
        <v>3718</v>
      </c>
      <c r="B1611">
        <v>124</v>
      </c>
      <c r="C1611">
        <v>86</v>
      </c>
      <c r="D1611">
        <v>992238</v>
      </c>
      <c r="E1611" s="5" t="s">
        <v>505</v>
      </c>
      <c r="F1611" s="5" t="s">
        <v>554</v>
      </c>
      <c r="G1611" s="5" t="s">
        <v>3719</v>
      </c>
      <c r="H1611">
        <v>16349</v>
      </c>
      <c r="I1611">
        <v>103</v>
      </c>
      <c r="J1611" s="5" t="s">
        <v>19</v>
      </c>
      <c r="K1611" s="5" t="s">
        <v>155</v>
      </c>
      <c r="L1611">
        <v>1700000</v>
      </c>
      <c r="M1611">
        <v>2004</v>
      </c>
      <c r="N1611">
        <v>6.8</v>
      </c>
      <c r="O1611">
        <f>'CLEAN DATA'!$D1611-'CLEAN DATA'!$L1611</f>
        <v>-707762</v>
      </c>
    </row>
    <row r="1612" spans="1:15" ht="14.25" customHeight="1">
      <c r="A1612" s="5" t="s">
        <v>3720</v>
      </c>
      <c r="B1612">
        <v>61</v>
      </c>
      <c r="C1612">
        <v>92</v>
      </c>
      <c r="D1612">
        <v>11806119</v>
      </c>
      <c r="E1612" s="5" t="s">
        <v>436</v>
      </c>
      <c r="F1612" s="5" t="s">
        <v>3721</v>
      </c>
      <c r="G1612" s="5" t="s">
        <v>3722</v>
      </c>
      <c r="H1612">
        <v>57578</v>
      </c>
      <c r="I1612">
        <v>210</v>
      </c>
      <c r="J1612" s="5" t="s">
        <v>19</v>
      </c>
      <c r="K1612" s="5" t="s">
        <v>20</v>
      </c>
      <c r="L1612">
        <v>1100000</v>
      </c>
      <c r="M1612">
        <v>1988</v>
      </c>
      <c r="N1612">
        <v>6.8</v>
      </c>
      <c r="O1612">
        <f>'CLEAN DATA'!$D1612-'CLEAN DATA'!$L1612</f>
        <v>10706119</v>
      </c>
    </row>
    <row r="1613" spans="1:15" ht="14.25" customHeight="1">
      <c r="A1613" s="5" t="s">
        <v>867</v>
      </c>
      <c r="B1613">
        <v>445</v>
      </c>
      <c r="C1613">
        <v>103</v>
      </c>
      <c r="D1613">
        <v>53991137</v>
      </c>
      <c r="E1613" s="5" t="s">
        <v>2962</v>
      </c>
      <c r="F1613" s="5" t="s">
        <v>3723</v>
      </c>
      <c r="G1613" s="5" t="s">
        <v>3724</v>
      </c>
      <c r="H1613">
        <v>202800</v>
      </c>
      <c r="I1613">
        <v>752</v>
      </c>
      <c r="J1613" s="5" t="s">
        <v>19</v>
      </c>
      <c r="K1613" s="5" t="s">
        <v>20</v>
      </c>
      <c r="L1613">
        <v>1500000</v>
      </c>
      <c r="M1613">
        <v>2010</v>
      </c>
      <c r="N1613">
        <v>6.8</v>
      </c>
      <c r="O1613">
        <f>'CLEAN DATA'!$D1613-'CLEAN DATA'!$L1613</f>
        <v>52491137</v>
      </c>
    </row>
    <row r="1614" spans="1:15" ht="14.25" customHeight="1">
      <c r="A1614" s="5" t="s">
        <v>3725</v>
      </c>
      <c r="B1614">
        <v>91</v>
      </c>
      <c r="C1614">
        <v>94</v>
      </c>
      <c r="D1614">
        <v>16101109</v>
      </c>
      <c r="E1614" s="5" t="s">
        <v>674</v>
      </c>
      <c r="F1614" s="5" t="s">
        <v>423</v>
      </c>
      <c r="G1614" s="5" t="s">
        <v>3726</v>
      </c>
      <c r="H1614">
        <v>76467</v>
      </c>
      <c r="I1614">
        <v>236</v>
      </c>
      <c r="J1614" s="5" t="s">
        <v>19</v>
      </c>
      <c r="K1614" s="5" t="s">
        <v>20</v>
      </c>
      <c r="L1614">
        <v>3000000</v>
      </c>
      <c r="M1614">
        <v>2005</v>
      </c>
      <c r="N1614">
        <v>6.8</v>
      </c>
      <c r="O1614">
        <f>'CLEAN DATA'!$D1614-'CLEAN DATA'!$L1614</f>
        <v>13101109</v>
      </c>
    </row>
    <row r="1615" spans="1:15" ht="14.25" customHeight="1">
      <c r="A1615" s="5" t="s">
        <v>334</v>
      </c>
      <c r="B1615">
        <v>212</v>
      </c>
      <c r="C1615">
        <v>89</v>
      </c>
      <c r="D1615">
        <v>21378000</v>
      </c>
      <c r="E1615" s="5" t="s">
        <v>1771</v>
      </c>
      <c r="F1615" s="5" t="s">
        <v>759</v>
      </c>
      <c r="G1615" s="5" t="s">
        <v>3598</v>
      </c>
      <c r="H1615">
        <v>46493</v>
      </c>
      <c r="I1615">
        <v>335</v>
      </c>
      <c r="J1615" s="5" t="s">
        <v>19</v>
      </c>
      <c r="K1615" s="5" t="s">
        <v>20</v>
      </c>
      <c r="L1615">
        <v>1000000</v>
      </c>
      <c r="M1615">
        <v>1980</v>
      </c>
      <c r="N1615">
        <v>6.8</v>
      </c>
      <c r="O1615">
        <f>'CLEAN DATA'!$D1615-'CLEAN DATA'!$L1615</f>
        <v>20378000</v>
      </c>
    </row>
    <row r="1616" spans="1:15" ht="14.25" hidden="1" customHeight="1">
      <c r="A1616" s="5" t="s">
        <v>2773</v>
      </c>
      <c r="B1616">
        <v>18</v>
      </c>
      <c r="C1616">
        <v>86</v>
      </c>
      <c r="D1616">
        <v>1277257</v>
      </c>
      <c r="E1616" s="5" t="s">
        <v>603</v>
      </c>
      <c r="F1616" s="5" t="s">
        <v>3727</v>
      </c>
      <c r="G1616" s="5" t="s">
        <v>3728</v>
      </c>
      <c r="H1616">
        <v>2629</v>
      </c>
      <c r="I1616">
        <v>32</v>
      </c>
      <c r="J1616" s="5" t="s">
        <v>19</v>
      </c>
      <c r="K1616" s="5" t="s">
        <v>155</v>
      </c>
      <c r="L1616">
        <v>1000000</v>
      </c>
      <c r="M1616">
        <v>1996</v>
      </c>
      <c r="N1616">
        <v>6.8</v>
      </c>
      <c r="O1616">
        <f>'CLEAN DATA'!$D1616-'CLEAN DATA'!$L1616</f>
        <v>277257</v>
      </c>
    </row>
    <row r="1617" spans="1:15" ht="14.25" hidden="1" customHeight="1">
      <c r="A1617" s="5" t="s">
        <v>3729</v>
      </c>
      <c r="B1617">
        <v>43</v>
      </c>
      <c r="C1617">
        <v>93</v>
      </c>
      <c r="D1617">
        <v>100240</v>
      </c>
      <c r="E1617" s="5" t="s">
        <v>588</v>
      </c>
      <c r="F1617" s="5" t="s">
        <v>3730</v>
      </c>
      <c r="G1617" s="5" t="s">
        <v>3731</v>
      </c>
      <c r="H1617">
        <v>1220</v>
      </c>
      <c r="I1617">
        <v>11</v>
      </c>
      <c r="J1617" s="5" t="s">
        <v>19</v>
      </c>
      <c r="K1617" s="5" t="s">
        <v>298</v>
      </c>
      <c r="L1617">
        <v>1000000</v>
      </c>
      <c r="M1617">
        <v>2014</v>
      </c>
      <c r="N1617">
        <v>6.8</v>
      </c>
      <c r="O1617">
        <f>'CLEAN DATA'!$D1617-'CLEAN DATA'!$L1617</f>
        <v>-899760</v>
      </c>
    </row>
    <row r="1618" spans="1:15" ht="14.25" hidden="1" customHeight="1">
      <c r="A1618" s="5" t="s">
        <v>3732</v>
      </c>
      <c r="B1618">
        <v>112</v>
      </c>
      <c r="C1618">
        <v>93</v>
      </c>
      <c r="D1618">
        <v>48430</v>
      </c>
      <c r="E1618" s="5" t="s">
        <v>2170</v>
      </c>
      <c r="F1618" s="5" t="s">
        <v>3733</v>
      </c>
      <c r="G1618" s="5" t="s">
        <v>3734</v>
      </c>
      <c r="H1618">
        <v>20176</v>
      </c>
      <c r="I1618">
        <v>73</v>
      </c>
      <c r="J1618" s="5" t="s">
        <v>19</v>
      </c>
      <c r="K1618" s="5" t="s">
        <v>20</v>
      </c>
      <c r="L1618">
        <v>500000</v>
      </c>
      <c r="M1618">
        <v>2010</v>
      </c>
      <c r="N1618">
        <v>6.8</v>
      </c>
      <c r="O1618">
        <f>'CLEAN DATA'!$D1618-'CLEAN DATA'!$L1618</f>
        <v>-451570</v>
      </c>
    </row>
    <row r="1619" spans="1:15" ht="14.25" hidden="1" customHeight="1">
      <c r="A1619" s="5" t="s">
        <v>3735</v>
      </c>
      <c r="B1619">
        <v>33</v>
      </c>
      <c r="C1619">
        <v>90</v>
      </c>
      <c r="D1619">
        <v>1310270</v>
      </c>
      <c r="E1619" s="5" t="s">
        <v>3736</v>
      </c>
      <c r="F1619" s="5" t="s">
        <v>3737</v>
      </c>
      <c r="G1619" s="5" t="s">
        <v>3738</v>
      </c>
      <c r="H1619">
        <v>17725</v>
      </c>
      <c r="I1619">
        <v>157</v>
      </c>
      <c r="J1619" s="5" t="s">
        <v>19</v>
      </c>
      <c r="K1619" s="5" t="s">
        <v>20</v>
      </c>
      <c r="L1619">
        <v>780000</v>
      </c>
      <c r="M1619">
        <v>2003</v>
      </c>
      <c r="N1619">
        <v>6.8</v>
      </c>
      <c r="O1619">
        <f>'CLEAN DATA'!$D1619-'CLEAN DATA'!$L1619</f>
        <v>530270</v>
      </c>
    </row>
    <row r="1620" spans="1:15" ht="14.25" hidden="1" customHeight="1">
      <c r="A1620" s="5" t="s">
        <v>3739</v>
      </c>
      <c r="B1620">
        <v>29</v>
      </c>
      <c r="C1620">
        <v>93</v>
      </c>
      <c r="D1620">
        <v>906666</v>
      </c>
      <c r="E1620" s="5" t="s">
        <v>588</v>
      </c>
      <c r="F1620" s="5" t="s">
        <v>3740</v>
      </c>
      <c r="G1620" s="5" t="s">
        <v>3741</v>
      </c>
      <c r="H1620">
        <v>154</v>
      </c>
      <c r="I1620">
        <v>5</v>
      </c>
      <c r="J1620" s="5" t="s">
        <v>19</v>
      </c>
      <c r="K1620" s="5" t="s">
        <v>20</v>
      </c>
      <c r="L1620">
        <v>500000</v>
      </c>
      <c r="M1620">
        <v>2011</v>
      </c>
      <c r="N1620">
        <v>6.8</v>
      </c>
      <c r="O1620">
        <f>'CLEAN DATA'!$D1620-'CLEAN DATA'!$L1620</f>
        <v>406666</v>
      </c>
    </row>
    <row r="1621" spans="1:15" ht="14.25" hidden="1" customHeight="1">
      <c r="A1621" s="5" t="s">
        <v>3742</v>
      </c>
      <c r="B1621">
        <v>10</v>
      </c>
      <c r="C1621">
        <v>82</v>
      </c>
      <c r="D1621">
        <v>21199</v>
      </c>
      <c r="E1621" s="5" t="s">
        <v>3743</v>
      </c>
      <c r="F1621" s="5" t="s">
        <v>3744</v>
      </c>
      <c r="G1621" s="5" t="s">
        <v>3745</v>
      </c>
      <c r="H1621">
        <v>40</v>
      </c>
      <c r="I1621">
        <v>10</v>
      </c>
      <c r="J1621" s="5" t="s">
        <v>19</v>
      </c>
      <c r="K1621" s="5" t="s">
        <v>20</v>
      </c>
      <c r="L1621">
        <v>500000</v>
      </c>
      <c r="M1621">
        <v>2014</v>
      </c>
      <c r="N1621">
        <v>6.8</v>
      </c>
      <c r="O1621">
        <f>'CLEAN DATA'!$D1621-'CLEAN DATA'!$L1621</f>
        <v>-478801</v>
      </c>
    </row>
    <row r="1622" spans="1:15" ht="14.25" hidden="1" customHeight="1">
      <c r="A1622" s="5" t="s">
        <v>3746</v>
      </c>
      <c r="B1622">
        <v>193</v>
      </c>
      <c r="C1622">
        <v>88</v>
      </c>
      <c r="D1622">
        <v>59379</v>
      </c>
      <c r="E1622" s="5" t="s">
        <v>3747</v>
      </c>
      <c r="F1622" s="5" t="s">
        <v>3748</v>
      </c>
      <c r="G1622" s="5" t="s">
        <v>3749</v>
      </c>
      <c r="H1622">
        <v>12796</v>
      </c>
      <c r="I1622">
        <v>52</v>
      </c>
      <c r="J1622" s="5" t="s">
        <v>19</v>
      </c>
      <c r="K1622" s="5" t="s">
        <v>20</v>
      </c>
      <c r="L1622">
        <v>200000</v>
      </c>
      <c r="M1622">
        <v>2013</v>
      </c>
      <c r="N1622">
        <v>6.8</v>
      </c>
      <c r="O1622">
        <f>'CLEAN DATA'!$D1622-'CLEAN DATA'!$L1622</f>
        <v>-140621</v>
      </c>
    </row>
    <row r="1623" spans="1:15" ht="14.25" customHeight="1">
      <c r="A1623" s="5" t="s">
        <v>903</v>
      </c>
      <c r="B1623">
        <v>403</v>
      </c>
      <c r="C1623">
        <v>106</v>
      </c>
      <c r="D1623">
        <v>168368427</v>
      </c>
      <c r="E1623" s="5" t="s">
        <v>143</v>
      </c>
      <c r="F1623" s="5" t="s">
        <v>3750</v>
      </c>
      <c r="G1623" s="5" t="s">
        <v>3751</v>
      </c>
      <c r="H1623">
        <v>330784</v>
      </c>
      <c r="I1623">
        <v>1243</v>
      </c>
      <c r="J1623" s="5" t="s">
        <v>19</v>
      </c>
      <c r="K1623" s="5" t="s">
        <v>155</v>
      </c>
      <c r="L1623">
        <v>200000000</v>
      </c>
      <c r="M1623">
        <v>2008</v>
      </c>
      <c r="N1623">
        <v>6.7</v>
      </c>
      <c r="O1623">
        <f>'CLEAN DATA'!$D1623-'CLEAN DATA'!$L1623</f>
        <v>-31631573</v>
      </c>
    </row>
    <row r="1624" spans="1:15" ht="14.25" customHeight="1">
      <c r="A1624" s="5" t="s">
        <v>1966</v>
      </c>
      <c r="B1624">
        <v>448</v>
      </c>
      <c r="C1624">
        <v>136</v>
      </c>
      <c r="D1624">
        <v>241063875</v>
      </c>
      <c r="E1624" s="5" t="s">
        <v>250</v>
      </c>
      <c r="F1624" s="5" t="s">
        <v>406</v>
      </c>
      <c r="G1624" s="5" t="s">
        <v>3752</v>
      </c>
      <c r="H1624">
        <v>370704</v>
      </c>
      <c r="I1624">
        <v>484</v>
      </c>
      <c r="J1624" s="5" t="s">
        <v>19</v>
      </c>
      <c r="K1624" s="5" t="s">
        <v>20</v>
      </c>
      <c r="L1624">
        <v>250000000</v>
      </c>
      <c r="M1624">
        <v>2011</v>
      </c>
      <c r="N1624">
        <v>6.7</v>
      </c>
      <c r="O1624">
        <f>'CLEAN DATA'!$D1624-'CLEAN DATA'!$L1624</f>
        <v>-8936125</v>
      </c>
    </row>
    <row r="1625" spans="1:15" ht="14.25" customHeight="1">
      <c r="A1625" s="5" t="s">
        <v>117</v>
      </c>
      <c r="B1625">
        <v>343</v>
      </c>
      <c r="C1625">
        <v>156</v>
      </c>
      <c r="D1625">
        <v>105219735</v>
      </c>
      <c r="E1625" s="5" t="s">
        <v>3753</v>
      </c>
      <c r="F1625" s="5" t="s">
        <v>3754</v>
      </c>
      <c r="G1625" s="5" t="s">
        <v>3755</v>
      </c>
      <c r="H1625">
        <v>211765</v>
      </c>
      <c r="I1625">
        <v>546</v>
      </c>
      <c r="J1625" s="5" t="s">
        <v>19</v>
      </c>
      <c r="K1625" s="5" t="s">
        <v>20</v>
      </c>
      <c r="L1625">
        <v>200000000</v>
      </c>
      <c r="M1625">
        <v>2010</v>
      </c>
      <c r="N1625">
        <v>6.7</v>
      </c>
      <c r="O1625">
        <f>'CLEAN DATA'!$D1625-'CLEAN DATA'!$L1625</f>
        <v>-94780265</v>
      </c>
    </row>
    <row r="1626" spans="1:15" ht="14.25" customHeight="1">
      <c r="A1626" s="5" t="s">
        <v>1178</v>
      </c>
      <c r="B1626">
        <v>495</v>
      </c>
      <c r="C1626">
        <v>142</v>
      </c>
      <c r="D1626">
        <v>202853933</v>
      </c>
      <c r="E1626" s="5" t="s">
        <v>62</v>
      </c>
      <c r="F1626" s="5" t="s">
        <v>444</v>
      </c>
      <c r="G1626" s="5" t="s">
        <v>3756</v>
      </c>
      <c r="H1626">
        <v>321227</v>
      </c>
      <c r="I1626">
        <v>1067</v>
      </c>
      <c r="J1626" s="5" t="s">
        <v>19</v>
      </c>
      <c r="K1626" s="5" t="s">
        <v>20</v>
      </c>
      <c r="L1626">
        <v>200000000</v>
      </c>
      <c r="M1626">
        <v>2014</v>
      </c>
      <c r="N1626">
        <v>6.7</v>
      </c>
      <c r="O1626">
        <f>'CLEAN DATA'!$D1626-'CLEAN DATA'!$L1626</f>
        <v>2853933</v>
      </c>
    </row>
    <row r="1627" spans="1:15" ht="14.25" customHeight="1">
      <c r="A1627" s="5" t="s">
        <v>3757</v>
      </c>
      <c r="B1627">
        <v>187</v>
      </c>
      <c r="C1627">
        <v>106</v>
      </c>
      <c r="D1627">
        <v>144512310</v>
      </c>
      <c r="E1627" s="5" t="s">
        <v>1481</v>
      </c>
      <c r="F1627" s="5" t="s">
        <v>1813</v>
      </c>
      <c r="G1627" s="5" t="s">
        <v>3758</v>
      </c>
      <c r="H1627">
        <v>272223</v>
      </c>
      <c r="I1627">
        <v>988</v>
      </c>
      <c r="J1627" s="5" t="s">
        <v>19</v>
      </c>
      <c r="K1627" s="5" t="s">
        <v>20</v>
      </c>
      <c r="L1627">
        <v>38000000</v>
      </c>
      <c r="M1627">
        <v>2001</v>
      </c>
      <c r="N1627">
        <v>6.7</v>
      </c>
      <c r="O1627">
        <f>'CLEAN DATA'!$D1627-'CLEAN DATA'!$L1627</f>
        <v>106512310</v>
      </c>
    </row>
    <row r="1628" spans="1:15" ht="14.25" customHeight="1">
      <c r="A1628" s="5" t="s">
        <v>556</v>
      </c>
      <c r="B1628">
        <v>276</v>
      </c>
      <c r="C1628">
        <v>115</v>
      </c>
      <c r="D1628">
        <v>206456431</v>
      </c>
      <c r="E1628" s="5" t="s">
        <v>3759</v>
      </c>
      <c r="F1628" s="5" t="s">
        <v>406</v>
      </c>
      <c r="G1628" s="5" t="s">
        <v>3760</v>
      </c>
      <c r="H1628">
        <v>320284</v>
      </c>
      <c r="I1628">
        <v>1361</v>
      </c>
      <c r="J1628" s="5" t="s">
        <v>19</v>
      </c>
      <c r="K1628" s="5" t="s">
        <v>20</v>
      </c>
      <c r="L1628">
        <v>150000000</v>
      </c>
      <c r="M1628">
        <v>2005</v>
      </c>
      <c r="N1628">
        <v>6.7</v>
      </c>
      <c r="O1628">
        <f>'CLEAN DATA'!$D1628-'CLEAN DATA'!$L1628</f>
        <v>56456431</v>
      </c>
    </row>
    <row r="1629" spans="1:15" ht="14.25" customHeight="1">
      <c r="A1629" s="5" t="s">
        <v>3182</v>
      </c>
      <c r="B1629">
        <v>167</v>
      </c>
      <c r="C1629">
        <v>89</v>
      </c>
      <c r="D1629">
        <v>179982968</v>
      </c>
      <c r="E1629" s="5" t="s">
        <v>1271</v>
      </c>
      <c r="F1629" s="5" t="s">
        <v>2712</v>
      </c>
      <c r="G1629" s="5" t="s">
        <v>3761</v>
      </c>
      <c r="H1629">
        <v>146019</v>
      </c>
      <c r="I1629">
        <v>119</v>
      </c>
      <c r="J1629" s="5" t="s">
        <v>19</v>
      </c>
      <c r="K1629" s="5" t="s">
        <v>20</v>
      </c>
      <c r="L1629">
        <v>150000000</v>
      </c>
      <c r="M1629">
        <v>2008</v>
      </c>
      <c r="N1629">
        <v>6.7</v>
      </c>
      <c r="O1629">
        <f>'CLEAN DATA'!$D1629-'CLEAN DATA'!$L1629</f>
        <v>29982968</v>
      </c>
    </row>
    <row r="1630" spans="1:15" ht="14.25" customHeight="1">
      <c r="A1630" s="5" t="s">
        <v>2198</v>
      </c>
      <c r="B1630">
        <v>350</v>
      </c>
      <c r="C1630">
        <v>119</v>
      </c>
      <c r="D1630">
        <v>179883016</v>
      </c>
      <c r="E1630" s="5" t="s">
        <v>531</v>
      </c>
      <c r="F1630" s="5" t="s">
        <v>428</v>
      </c>
      <c r="G1630" s="5" t="s">
        <v>3762</v>
      </c>
      <c r="H1630">
        <v>361924</v>
      </c>
      <c r="I1630">
        <v>641</v>
      </c>
      <c r="J1630" s="5" t="s">
        <v>19</v>
      </c>
      <c r="K1630" s="5" t="s">
        <v>20</v>
      </c>
      <c r="L1630">
        <v>150000000</v>
      </c>
      <c r="M1630">
        <v>2009</v>
      </c>
      <c r="N1630">
        <v>6.7</v>
      </c>
      <c r="O1630">
        <f>'CLEAN DATA'!$D1630-'CLEAN DATA'!$L1630</f>
        <v>29883016</v>
      </c>
    </row>
    <row r="1631" spans="1:15" ht="14.25" customHeight="1">
      <c r="A1631" s="5" t="s">
        <v>66</v>
      </c>
      <c r="B1631">
        <v>245</v>
      </c>
      <c r="C1631">
        <v>129</v>
      </c>
      <c r="D1631">
        <v>139259759</v>
      </c>
      <c r="E1631" s="5" t="s">
        <v>67</v>
      </c>
      <c r="F1631" s="5" t="s">
        <v>3763</v>
      </c>
      <c r="G1631" s="5" t="s">
        <v>3764</v>
      </c>
      <c r="H1631">
        <v>364948</v>
      </c>
      <c r="I1631">
        <v>2121</v>
      </c>
      <c r="J1631" s="5" t="s">
        <v>19</v>
      </c>
      <c r="K1631" s="5" t="s">
        <v>397</v>
      </c>
      <c r="L1631">
        <v>150000000</v>
      </c>
      <c r="M1631">
        <v>2003</v>
      </c>
      <c r="N1631">
        <v>6.7</v>
      </c>
      <c r="O1631">
        <f>'CLEAN DATA'!$D1631-'CLEAN DATA'!$L1631</f>
        <v>-10740241</v>
      </c>
    </row>
    <row r="1632" spans="1:15" ht="14.25" customHeight="1">
      <c r="A1632" s="5" t="s">
        <v>325</v>
      </c>
      <c r="B1632">
        <v>298</v>
      </c>
      <c r="C1632">
        <v>146</v>
      </c>
      <c r="D1632">
        <v>133375846</v>
      </c>
      <c r="E1632" s="5" t="s">
        <v>156</v>
      </c>
      <c r="F1632" s="5" t="s">
        <v>59</v>
      </c>
      <c r="G1632" s="5" t="s">
        <v>3765</v>
      </c>
      <c r="H1632">
        <v>207839</v>
      </c>
      <c r="I1632">
        <v>435</v>
      </c>
      <c r="J1632" s="5" t="s">
        <v>19</v>
      </c>
      <c r="K1632" s="5" t="s">
        <v>20</v>
      </c>
      <c r="L1632">
        <v>150000000</v>
      </c>
      <c r="M1632">
        <v>2009</v>
      </c>
      <c r="N1632">
        <v>6.7</v>
      </c>
      <c r="O1632">
        <f>'CLEAN DATA'!$D1632-'CLEAN DATA'!$L1632</f>
        <v>-16624154</v>
      </c>
    </row>
    <row r="1633" spans="1:15" ht="14.25" customHeight="1">
      <c r="A1633" s="5" t="s">
        <v>3766</v>
      </c>
      <c r="B1633">
        <v>135</v>
      </c>
      <c r="C1633">
        <v>85</v>
      </c>
      <c r="D1633">
        <v>64459316</v>
      </c>
      <c r="E1633" s="5" t="s">
        <v>241</v>
      </c>
      <c r="F1633" s="5" t="s">
        <v>428</v>
      </c>
      <c r="G1633" s="5" t="s">
        <v>3767</v>
      </c>
      <c r="H1633">
        <v>85086</v>
      </c>
      <c r="I1633">
        <v>122</v>
      </c>
      <c r="J1633" s="5" t="s">
        <v>19</v>
      </c>
      <c r="K1633" s="5" t="s">
        <v>155</v>
      </c>
      <c r="L1633">
        <v>149000000</v>
      </c>
      <c r="M1633">
        <v>2006</v>
      </c>
      <c r="N1633">
        <v>6.7</v>
      </c>
      <c r="O1633">
        <f>'CLEAN DATA'!$D1633-'CLEAN DATA'!$L1633</f>
        <v>-84540684</v>
      </c>
    </row>
    <row r="1634" spans="1:15" ht="14.25" customHeight="1">
      <c r="A1634" s="5" t="s">
        <v>3182</v>
      </c>
      <c r="B1634">
        <v>153</v>
      </c>
      <c r="C1634">
        <v>92</v>
      </c>
      <c r="D1634">
        <v>83348920</v>
      </c>
      <c r="E1634" s="5" t="s">
        <v>241</v>
      </c>
      <c r="F1634" s="5" t="s">
        <v>464</v>
      </c>
      <c r="G1634" s="5" t="s">
        <v>3768</v>
      </c>
      <c r="H1634">
        <v>60230</v>
      </c>
      <c r="I1634">
        <v>118</v>
      </c>
      <c r="J1634" s="5" t="s">
        <v>19</v>
      </c>
      <c r="K1634" s="5" t="s">
        <v>20</v>
      </c>
      <c r="L1634">
        <v>132000000</v>
      </c>
      <c r="M1634">
        <v>2014</v>
      </c>
      <c r="N1634">
        <v>6.7</v>
      </c>
      <c r="O1634">
        <f>'CLEAN DATA'!$D1634-'CLEAN DATA'!$L1634</f>
        <v>-48651080</v>
      </c>
    </row>
    <row r="1635" spans="1:15" ht="14.25" customHeight="1">
      <c r="A1635" s="5" t="s">
        <v>3479</v>
      </c>
      <c r="B1635">
        <v>165</v>
      </c>
      <c r="C1635">
        <v>94</v>
      </c>
      <c r="D1635">
        <v>177343675</v>
      </c>
      <c r="E1635" s="5" t="s">
        <v>3769</v>
      </c>
      <c r="F1635" s="5" t="s">
        <v>3770</v>
      </c>
      <c r="G1635" s="5" t="s">
        <v>3771</v>
      </c>
      <c r="H1635">
        <v>70121</v>
      </c>
      <c r="I1635">
        <v>214</v>
      </c>
      <c r="J1635" s="5" t="s">
        <v>19</v>
      </c>
      <c r="K1635" s="5" t="s">
        <v>20</v>
      </c>
      <c r="L1635">
        <v>135000000</v>
      </c>
      <c r="M1635">
        <v>2015</v>
      </c>
      <c r="N1635">
        <v>6.7</v>
      </c>
      <c r="O1635">
        <f>'CLEAN DATA'!$D1635-'CLEAN DATA'!$L1635</f>
        <v>42343675</v>
      </c>
    </row>
    <row r="1636" spans="1:15" ht="14.25" customHeight="1">
      <c r="A1636" s="5" t="s">
        <v>3772</v>
      </c>
      <c r="B1636">
        <v>246</v>
      </c>
      <c r="C1636">
        <v>90</v>
      </c>
      <c r="D1636">
        <v>149234747</v>
      </c>
      <c r="E1636" s="5" t="s">
        <v>699</v>
      </c>
      <c r="F1636" s="5" t="s">
        <v>1833</v>
      </c>
      <c r="G1636" s="5" t="s">
        <v>3773</v>
      </c>
      <c r="H1636">
        <v>114287</v>
      </c>
      <c r="I1636">
        <v>137</v>
      </c>
      <c r="J1636" s="5" t="s">
        <v>19</v>
      </c>
      <c r="K1636" s="5" t="s">
        <v>20</v>
      </c>
      <c r="L1636">
        <v>130000000</v>
      </c>
      <c r="M1636">
        <v>2011</v>
      </c>
      <c r="N1636">
        <v>6.7</v>
      </c>
      <c r="O1636">
        <f>'CLEAN DATA'!$D1636-'CLEAN DATA'!$L1636</f>
        <v>19234747</v>
      </c>
    </row>
    <row r="1637" spans="1:15" ht="14.25" customHeight="1">
      <c r="A1637" s="5" t="s">
        <v>1273</v>
      </c>
      <c r="B1637">
        <v>403</v>
      </c>
      <c r="C1637">
        <v>123</v>
      </c>
      <c r="D1637">
        <v>337103873</v>
      </c>
      <c r="E1637" s="5" t="s">
        <v>412</v>
      </c>
      <c r="F1637" s="5" t="s">
        <v>532</v>
      </c>
      <c r="G1637" s="5" t="s">
        <v>3774</v>
      </c>
      <c r="H1637">
        <v>305008</v>
      </c>
      <c r="I1637">
        <v>591</v>
      </c>
      <c r="J1637" s="5" t="s">
        <v>19</v>
      </c>
      <c r="K1637" s="5" t="s">
        <v>20</v>
      </c>
      <c r="L1637">
        <v>125000000</v>
      </c>
      <c r="M1637">
        <v>2014</v>
      </c>
      <c r="N1637">
        <v>6.7</v>
      </c>
      <c r="O1637">
        <f>'CLEAN DATA'!$D1637-'CLEAN DATA'!$L1637</f>
        <v>212103873</v>
      </c>
    </row>
    <row r="1638" spans="1:15" ht="14.25" customHeight="1">
      <c r="A1638" s="5" t="s">
        <v>2062</v>
      </c>
      <c r="B1638">
        <v>436</v>
      </c>
      <c r="C1638">
        <v>135</v>
      </c>
      <c r="D1638">
        <v>113165635</v>
      </c>
      <c r="E1638" s="5" t="s">
        <v>545</v>
      </c>
      <c r="F1638" s="5" t="s">
        <v>1331</v>
      </c>
      <c r="G1638" s="5" t="s">
        <v>3775</v>
      </c>
      <c r="H1638">
        <v>229823</v>
      </c>
      <c r="I1638">
        <v>504</v>
      </c>
      <c r="J1638" s="5" t="s">
        <v>19</v>
      </c>
      <c r="K1638" s="5" t="s">
        <v>20</v>
      </c>
      <c r="L1638">
        <v>125000000</v>
      </c>
      <c r="M1638">
        <v>2012</v>
      </c>
      <c r="N1638">
        <v>6.7</v>
      </c>
      <c r="O1638">
        <f>'CLEAN DATA'!$D1638-'CLEAN DATA'!$L1638</f>
        <v>-11834365</v>
      </c>
    </row>
    <row r="1639" spans="1:15" ht="14.25" customHeight="1">
      <c r="A1639" s="5" t="s">
        <v>2672</v>
      </c>
      <c r="B1639">
        <v>207</v>
      </c>
      <c r="C1639">
        <v>134</v>
      </c>
      <c r="D1639">
        <v>57637485</v>
      </c>
      <c r="E1639" s="5" t="s">
        <v>47</v>
      </c>
      <c r="F1639" s="5" t="s">
        <v>565</v>
      </c>
      <c r="G1639" s="5" t="s">
        <v>3776</v>
      </c>
      <c r="H1639">
        <v>183909</v>
      </c>
      <c r="I1639">
        <v>666</v>
      </c>
      <c r="J1639" s="5" t="s">
        <v>19</v>
      </c>
      <c r="K1639" s="5" t="s">
        <v>20</v>
      </c>
      <c r="L1639">
        <v>105000000</v>
      </c>
      <c r="M1639">
        <v>2004</v>
      </c>
      <c r="N1639">
        <v>6.7</v>
      </c>
      <c r="O1639">
        <f>'CLEAN DATA'!$D1639-'CLEAN DATA'!$L1639</f>
        <v>-47362515</v>
      </c>
    </row>
    <row r="1640" spans="1:15" ht="14.25" customHeight="1">
      <c r="A1640" s="5" t="s">
        <v>73</v>
      </c>
      <c r="B1640">
        <v>284</v>
      </c>
      <c r="C1640">
        <v>142</v>
      </c>
      <c r="D1640">
        <v>310675583</v>
      </c>
      <c r="E1640" s="5" t="s">
        <v>62</v>
      </c>
      <c r="F1640" s="5" t="s">
        <v>332</v>
      </c>
      <c r="G1640" s="5" t="s">
        <v>3777</v>
      </c>
      <c r="H1640">
        <v>464310</v>
      </c>
      <c r="I1640">
        <v>3516</v>
      </c>
      <c r="J1640" s="5" t="s">
        <v>19</v>
      </c>
      <c r="K1640" s="5" t="s">
        <v>20</v>
      </c>
      <c r="L1640">
        <v>115000000</v>
      </c>
      <c r="M1640">
        <v>2002</v>
      </c>
      <c r="N1640">
        <v>6.7</v>
      </c>
      <c r="O1640">
        <f>'CLEAN DATA'!$D1640-'CLEAN DATA'!$L1640</f>
        <v>195675583</v>
      </c>
    </row>
    <row r="1641" spans="1:15" ht="14.25" customHeight="1">
      <c r="A1641" s="5" t="s">
        <v>730</v>
      </c>
      <c r="B1641">
        <v>440</v>
      </c>
      <c r="C1641">
        <v>138</v>
      </c>
      <c r="D1641">
        <v>132550960</v>
      </c>
      <c r="E1641" s="5" t="s">
        <v>47</v>
      </c>
      <c r="F1641" s="5" t="s">
        <v>428</v>
      </c>
      <c r="G1641" s="5" t="s">
        <v>3778</v>
      </c>
      <c r="H1641">
        <v>328067</v>
      </c>
      <c r="I1641">
        <v>533</v>
      </c>
      <c r="J1641" s="5" t="s">
        <v>19</v>
      </c>
      <c r="K1641" s="5" t="s">
        <v>20</v>
      </c>
      <c r="L1641">
        <v>120000000</v>
      </c>
      <c r="M1641">
        <v>2013</v>
      </c>
      <c r="N1641">
        <v>6.7</v>
      </c>
      <c r="O1641">
        <f>'CLEAN DATA'!$D1641-'CLEAN DATA'!$L1641</f>
        <v>12550960</v>
      </c>
    </row>
    <row r="1642" spans="1:15" ht="14.25" customHeight="1">
      <c r="A1642" s="5" t="s">
        <v>2198</v>
      </c>
      <c r="B1642">
        <v>326</v>
      </c>
      <c r="C1642">
        <v>114</v>
      </c>
      <c r="D1642">
        <v>61656849</v>
      </c>
      <c r="E1642" s="5" t="s">
        <v>67</v>
      </c>
      <c r="F1642" s="5" t="s">
        <v>63</v>
      </c>
      <c r="G1642" s="5" t="s">
        <v>3779</v>
      </c>
      <c r="H1642">
        <v>184561</v>
      </c>
      <c r="I1642">
        <v>554</v>
      </c>
      <c r="J1642" s="5" t="s">
        <v>19</v>
      </c>
      <c r="K1642" s="5" t="s">
        <v>20</v>
      </c>
      <c r="L1642">
        <v>110000000</v>
      </c>
      <c r="M1642">
        <v>2013</v>
      </c>
      <c r="N1642">
        <v>6.7</v>
      </c>
      <c r="O1642">
        <f>'CLEAN DATA'!$D1642-'CLEAN DATA'!$L1642</f>
        <v>-48343151</v>
      </c>
    </row>
    <row r="1643" spans="1:15" ht="14.25" customHeight="1">
      <c r="A1643" s="5" t="s">
        <v>891</v>
      </c>
      <c r="B1643">
        <v>265</v>
      </c>
      <c r="C1643">
        <v>116</v>
      </c>
      <c r="D1643">
        <v>119219978</v>
      </c>
      <c r="E1643" s="5" t="s">
        <v>2090</v>
      </c>
      <c r="F1643" s="5" t="s">
        <v>3268</v>
      </c>
      <c r="G1643" s="5" t="s">
        <v>3780</v>
      </c>
      <c r="H1643">
        <v>189806</v>
      </c>
      <c r="I1643">
        <v>316</v>
      </c>
      <c r="J1643" s="5" t="s">
        <v>19</v>
      </c>
      <c r="K1643" s="5" t="s">
        <v>20</v>
      </c>
      <c r="L1643">
        <v>100000000</v>
      </c>
      <c r="M1643">
        <v>2010</v>
      </c>
      <c r="N1643">
        <v>6.7</v>
      </c>
      <c r="O1643">
        <f>'CLEAN DATA'!$D1643-'CLEAN DATA'!$L1643</f>
        <v>19219978</v>
      </c>
    </row>
    <row r="1644" spans="1:15" ht="14.25" customHeight="1">
      <c r="A1644" s="5" t="s">
        <v>3481</v>
      </c>
      <c r="B1644">
        <v>383</v>
      </c>
      <c r="C1644">
        <v>103</v>
      </c>
      <c r="D1644">
        <v>85017401</v>
      </c>
      <c r="E1644" s="5" t="s">
        <v>545</v>
      </c>
      <c r="F1644" s="5" t="s">
        <v>281</v>
      </c>
      <c r="G1644" s="5" t="s">
        <v>3781</v>
      </c>
      <c r="H1644">
        <v>246803</v>
      </c>
      <c r="I1644">
        <v>474</v>
      </c>
      <c r="J1644" s="5" t="s">
        <v>19</v>
      </c>
      <c r="K1644" s="5" t="s">
        <v>20</v>
      </c>
      <c r="L1644">
        <v>92000000</v>
      </c>
      <c r="M1644">
        <v>2012</v>
      </c>
      <c r="N1644">
        <v>6.7</v>
      </c>
      <c r="O1644">
        <f>'CLEAN DATA'!$D1644-'CLEAN DATA'!$L1644</f>
        <v>-6982599</v>
      </c>
    </row>
    <row r="1645" spans="1:15" ht="14.25" customHeight="1">
      <c r="A1645" s="5" t="s">
        <v>1291</v>
      </c>
      <c r="B1645">
        <v>203</v>
      </c>
      <c r="C1645">
        <v>102</v>
      </c>
      <c r="D1645">
        <v>107515297</v>
      </c>
      <c r="E1645" s="5" t="s">
        <v>101</v>
      </c>
      <c r="F1645" s="5" t="s">
        <v>2346</v>
      </c>
      <c r="G1645" s="5" t="s">
        <v>3782</v>
      </c>
      <c r="H1645">
        <v>85833</v>
      </c>
      <c r="I1645">
        <v>113</v>
      </c>
      <c r="J1645" s="5" t="s">
        <v>19</v>
      </c>
      <c r="K1645" s="5" t="s">
        <v>20</v>
      </c>
      <c r="L1645">
        <v>100000000</v>
      </c>
      <c r="M1645">
        <v>2013</v>
      </c>
      <c r="N1645">
        <v>6.7</v>
      </c>
      <c r="O1645">
        <f>'CLEAN DATA'!$D1645-'CLEAN DATA'!$L1645</f>
        <v>7515297</v>
      </c>
    </row>
    <row r="1646" spans="1:15" ht="14.25" customHeight="1">
      <c r="A1646" s="5" t="s">
        <v>30</v>
      </c>
      <c r="B1646">
        <v>308</v>
      </c>
      <c r="C1646">
        <v>135</v>
      </c>
      <c r="D1646">
        <v>43982842</v>
      </c>
      <c r="E1646" s="5" t="s">
        <v>3783</v>
      </c>
      <c r="F1646" s="5" t="s">
        <v>3784</v>
      </c>
      <c r="G1646" s="5" t="s">
        <v>3785</v>
      </c>
      <c r="H1646">
        <v>125109</v>
      </c>
      <c r="I1646">
        <v>593</v>
      </c>
      <c r="J1646" s="5" t="s">
        <v>19</v>
      </c>
      <c r="K1646" s="5" t="s">
        <v>20</v>
      </c>
      <c r="L1646">
        <v>65000000</v>
      </c>
      <c r="M1646">
        <v>2009</v>
      </c>
      <c r="N1646">
        <v>6.7</v>
      </c>
      <c r="O1646">
        <f>'CLEAN DATA'!$D1646-'CLEAN DATA'!$L1646</f>
        <v>-21017158</v>
      </c>
    </row>
    <row r="1647" spans="1:15" ht="14.25" customHeight="1">
      <c r="A1647" s="5" t="s">
        <v>1394</v>
      </c>
      <c r="B1647">
        <v>136</v>
      </c>
      <c r="C1647">
        <v>138</v>
      </c>
      <c r="D1647">
        <v>35168677</v>
      </c>
      <c r="E1647" s="5" t="s">
        <v>1395</v>
      </c>
      <c r="F1647" s="5" t="s">
        <v>36</v>
      </c>
      <c r="G1647" s="5" t="s">
        <v>3786</v>
      </c>
      <c r="H1647">
        <v>49311</v>
      </c>
      <c r="I1647">
        <v>278</v>
      </c>
      <c r="J1647" s="5" t="s">
        <v>19</v>
      </c>
      <c r="K1647" s="5" t="s">
        <v>155</v>
      </c>
      <c r="L1647">
        <v>100000000</v>
      </c>
      <c r="M1647">
        <v>2002</v>
      </c>
      <c r="N1647">
        <v>6.7</v>
      </c>
      <c r="O1647">
        <f>'CLEAN DATA'!$D1647-'CLEAN DATA'!$L1647</f>
        <v>-64831323</v>
      </c>
    </row>
    <row r="1648" spans="1:15" ht="14.25" customHeight="1">
      <c r="A1648" s="5" t="s">
        <v>3757</v>
      </c>
      <c r="B1648">
        <v>187</v>
      </c>
      <c r="C1648">
        <v>106</v>
      </c>
      <c r="D1648">
        <v>144512310</v>
      </c>
      <c r="E1648" s="5" t="s">
        <v>1481</v>
      </c>
      <c r="F1648" s="5" t="s">
        <v>1813</v>
      </c>
      <c r="G1648" s="5" t="s">
        <v>3758</v>
      </c>
      <c r="H1648">
        <v>272223</v>
      </c>
      <c r="I1648">
        <v>988</v>
      </c>
      <c r="J1648" s="5" t="s">
        <v>19</v>
      </c>
      <c r="K1648" s="5" t="s">
        <v>20</v>
      </c>
      <c r="L1648">
        <v>38000000</v>
      </c>
      <c r="M1648">
        <v>2001</v>
      </c>
      <c r="N1648">
        <v>6.7</v>
      </c>
      <c r="O1648">
        <f>'CLEAN DATA'!$D1648-'CLEAN DATA'!$L1648</f>
        <v>106512310</v>
      </c>
    </row>
    <row r="1649" spans="1:15" ht="14.25" customHeight="1">
      <c r="A1649" s="5" t="s">
        <v>1383</v>
      </c>
      <c r="B1649">
        <v>459</v>
      </c>
      <c r="C1649">
        <v>139</v>
      </c>
      <c r="D1649">
        <v>150832203</v>
      </c>
      <c r="E1649" s="5" t="s">
        <v>284</v>
      </c>
      <c r="F1649" s="5" t="s">
        <v>260</v>
      </c>
      <c r="G1649" s="5" t="s">
        <v>3787</v>
      </c>
      <c r="H1649">
        <v>341058</v>
      </c>
      <c r="I1649">
        <v>713</v>
      </c>
      <c r="J1649" s="5" t="s">
        <v>19</v>
      </c>
      <c r="K1649" s="5" t="s">
        <v>20</v>
      </c>
      <c r="L1649">
        <v>85000000</v>
      </c>
      <c r="M1649">
        <v>2014</v>
      </c>
      <c r="N1649">
        <v>6.7</v>
      </c>
      <c r="O1649">
        <f>'CLEAN DATA'!$D1649-'CLEAN DATA'!$L1649</f>
        <v>65832203</v>
      </c>
    </row>
    <row r="1650" spans="1:15" ht="14.25" customHeight="1">
      <c r="A1650" s="5" t="s">
        <v>1320</v>
      </c>
      <c r="B1650">
        <v>151</v>
      </c>
      <c r="C1650">
        <v>104</v>
      </c>
      <c r="D1650">
        <v>47592825</v>
      </c>
      <c r="E1650" s="5" t="s">
        <v>3788</v>
      </c>
      <c r="F1650" s="5" t="s">
        <v>3268</v>
      </c>
      <c r="G1650" s="5" t="s">
        <v>3789</v>
      </c>
      <c r="H1650">
        <v>82731</v>
      </c>
      <c r="I1650">
        <v>255</v>
      </c>
      <c r="J1650" s="5" t="s">
        <v>19</v>
      </c>
      <c r="K1650" s="5" t="s">
        <v>20</v>
      </c>
      <c r="L1650">
        <v>85000000</v>
      </c>
      <c r="M1650">
        <v>2003</v>
      </c>
      <c r="N1650">
        <v>6.7</v>
      </c>
      <c r="O1650">
        <f>'CLEAN DATA'!$D1650-'CLEAN DATA'!$L1650</f>
        <v>-37407175</v>
      </c>
    </row>
    <row r="1651" spans="1:15" ht="14.25" customHeight="1">
      <c r="A1651" s="5" t="s">
        <v>3341</v>
      </c>
      <c r="B1651">
        <v>191</v>
      </c>
      <c r="C1651">
        <v>101</v>
      </c>
      <c r="D1651">
        <v>242589580</v>
      </c>
      <c r="E1651" s="5" t="s">
        <v>58</v>
      </c>
      <c r="F1651" s="5" t="s">
        <v>17</v>
      </c>
      <c r="G1651" s="5" t="s">
        <v>3790</v>
      </c>
      <c r="H1651">
        <v>296904</v>
      </c>
      <c r="I1651">
        <v>604</v>
      </c>
      <c r="J1651" s="5" t="s">
        <v>19</v>
      </c>
      <c r="K1651" s="5" t="s">
        <v>20</v>
      </c>
      <c r="L1651">
        <v>81000000</v>
      </c>
      <c r="M1651">
        <v>2003</v>
      </c>
      <c r="N1651">
        <v>6.7</v>
      </c>
      <c r="O1651">
        <f>'CLEAN DATA'!$D1651-'CLEAN DATA'!$L1651</f>
        <v>161589580</v>
      </c>
    </row>
    <row r="1652" spans="1:15" ht="14.25" customHeight="1">
      <c r="A1652" s="5" t="s">
        <v>2005</v>
      </c>
      <c r="B1652">
        <v>234</v>
      </c>
      <c r="C1652">
        <v>116</v>
      </c>
      <c r="D1652">
        <v>53215979</v>
      </c>
      <c r="E1652" s="5" t="s">
        <v>1351</v>
      </c>
      <c r="F1652" s="5" t="s">
        <v>39</v>
      </c>
      <c r="G1652" s="5" t="s">
        <v>3791</v>
      </c>
      <c r="H1652">
        <v>125036</v>
      </c>
      <c r="I1652">
        <v>205</v>
      </c>
      <c r="J1652" s="5" t="s">
        <v>19</v>
      </c>
      <c r="K1652" s="5" t="s">
        <v>20</v>
      </c>
      <c r="L1652">
        <v>84000000</v>
      </c>
      <c r="M1652">
        <v>2013</v>
      </c>
      <c r="N1652">
        <v>6.7</v>
      </c>
      <c r="O1652">
        <f>'CLEAN DATA'!$D1652-'CLEAN DATA'!$L1652</f>
        <v>-30784021</v>
      </c>
    </row>
    <row r="1653" spans="1:15" ht="14.25" customHeight="1">
      <c r="A1653" s="5" t="s">
        <v>2306</v>
      </c>
      <c r="B1653">
        <v>145</v>
      </c>
      <c r="C1653">
        <v>128</v>
      </c>
      <c r="D1653">
        <v>124590960</v>
      </c>
      <c r="E1653" s="5" t="s">
        <v>603</v>
      </c>
      <c r="F1653" s="5" t="s">
        <v>68</v>
      </c>
      <c r="G1653" s="5" t="s">
        <v>3792</v>
      </c>
      <c r="H1653">
        <v>91092</v>
      </c>
      <c r="I1653">
        <v>402</v>
      </c>
      <c r="J1653" s="5" t="s">
        <v>19</v>
      </c>
      <c r="K1653" s="5" t="s">
        <v>20</v>
      </c>
      <c r="L1653">
        <v>80000000</v>
      </c>
      <c r="M1653">
        <v>2003</v>
      </c>
      <c r="N1653">
        <v>6.7</v>
      </c>
      <c r="O1653">
        <f>'CLEAN DATA'!$D1653-'CLEAN DATA'!$L1653</f>
        <v>44590960</v>
      </c>
    </row>
    <row r="1654" spans="1:15" ht="14.25" customHeight="1">
      <c r="A1654" s="5" t="s">
        <v>1985</v>
      </c>
      <c r="B1654">
        <v>80</v>
      </c>
      <c r="C1654">
        <v>135</v>
      </c>
      <c r="D1654">
        <v>76081498</v>
      </c>
      <c r="E1654" s="5" t="s">
        <v>3793</v>
      </c>
      <c r="F1654" s="5" t="s">
        <v>1993</v>
      </c>
      <c r="G1654" s="5" t="s">
        <v>3794</v>
      </c>
      <c r="H1654">
        <v>76099</v>
      </c>
      <c r="I1654">
        <v>162</v>
      </c>
      <c r="J1654" s="5" t="s">
        <v>19</v>
      </c>
      <c r="K1654" s="5" t="s">
        <v>20</v>
      </c>
      <c r="L1654">
        <v>75000000</v>
      </c>
      <c r="M1654">
        <v>1997</v>
      </c>
      <c r="N1654">
        <v>6.7</v>
      </c>
      <c r="O1654">
        <f>'CLEAN DATA'!$D1654-'CLEAN DATA'!$L1654</f>
        <v>1081498</v>
      </c>
    </row>
    <row r="1655" spans="1:15" ht="14.25" customHeight="1">
      <c r="A1655" s="5" t="s">
        <v>2569</v>
      </c>
      <c r="B1655">
        <v>152</v>
      </c>
      <c r="C1655">
        <v>89</v>
      </c>
      <c r="D1655">
        <v>169692572</v>
      </c>
      <c r="E1655" s="5" t="s">
        <v>535</v>
      </c>
      <c r="F1655" s="5" t="s">
        <v>408</v>
      </c>
      <c r="G1655" s="5" t="s">
        <v>3795</v>
      </c>
      <c r="H1655">
        <v>56501</v>
      </c>
      <c r="I1655">
        <v>97</v>
      </c>
      <c r="J1655" s="5" t="s">
        <v>19</v>
      </c>
      <c r="K1655" s="5" t="s">
        <v>20</v>
      </c>
      <c r="L1655">
        <v>80000000</v>
      </c>
      <c r="M1655">
        <v>2015</v>
      </c>
      <c r="N1655">
        <v>6.7</v>
      </c>
      <c r="O1655">
        <f>'CLEAN DATA'!$D1655-'CLEAN DATA'!$L1655</f>
        <v>89692572</v>
      </c>
    </row>
    <row r="1656" spans="1:15" ht="14.25" customHeight="1">
      <c r="A1656" s="5" t="s">
        <v>3184</v>
      </c>
      <c r="B1656">
        <v>140</v>
      </c>
      <c r="C1656">
        <v>136</v>
      </c>
      <c r="D1656">
        <v>67286731</v>
      </c>
      <c r="E1656" s="5" t="s">
        <v>3796</v>
      </c>
      <c r="F1656" s="5" t="s">
        <v>166</v>
      </c>
      <c r="G1656" s="5" t="s">
        <v>3797</v>
      </c>
      <c r="H1656">
        <v>67856</v>
      </c>
      <c r="I1656">
        <v>345</v>
      </c>
      <c r="J1656" s="5" t="s">
        <v>19</v>
      </c>
      <c r="K1656" s="5" t="s">
        <v>20</v>
      </c>
      <c r="L1656">
        <v>100000000</v>
      </c>
      <c r="M1656">
        <v>2004</v>
      </c>
      <c r="N1656">
        <v>6.7</v>
      </c>
      <c r="O1656">
        <f>'CLEAN DATA'!$D1656-'CLEAN DATA'!$L1656</f>
        <v>-32713269</v>
      </c>
    </row>
    <row r="1657" spans="1:15" ht="14.25" customHeight="1">
      <c r="A1657" s="5" t="s">
        <v>3798</v>
      </c>
      <c r="B1657">
        <v>316</v>
      </c>
      <c r="C1657">
        <v>110</v>
      </c>
      <c r="D1657">
        <v>134568845</v>
      </c>
      <c r="E1657" s="5" t="s">
        <v>3799</v>
      </c>
      <c r="F1657" s="5" t="s">
        <v>857</v>
      </c>
      <c r="G1657" s="5" t="s">
        <v>3800</v>
      </c>
      <c r="H1657">
        <v>299852</v>
      </c>
      <c r="I1657">
        <v>713</v>
      </c>
      <c r="J1657" s="5" t="s">
        <v>19</v>
      </c>
      <c r="K1657" s="5" t="s">
        <v>20</v>
      </c>
      <c r="L1657">
        <v>75000000</v>
      </c>
      <c r="M1657">
        <v>2008</v>
      </c>
      <c r="N1657">
        <v>6.7</v>
      </c>
      <c r="O1657">
        <f>'CLEAN DATA'!$D1657-'CLEAN DATA'!$L1657</f>
        <v>59568845</v>
      </c>
    </row>
    <row r="1658" spans="1:15" ht="14.25" customHeight="1">
      <c r="A1658" s="5" t="s">
        <v>1837</v>
      </c>
      <c r="B1658">
        <v>219</v>
      </c>
      <c r="C1658">
        <v>117</v>
      </c>
      <c r="D1658">
        <v>118823091</v>
      </c>
      <c r="E1658" s="5" t="s">
        <v>3801</v>
      </c>
      <c r="F1658" s="5" t="s">
        <v>3802</v>
      </c>
      <c r="G1658" s="5" t="s">
        <v>3803</v>
      </c>
      <c r="H1658">
        <v>98693</v>
      </c>
      <c r="I1658">
        <v>401</v>
      </c>
      <c r="J1658" s="5" t="s">
        <v>19</v>
      </c>
      <c r="K1658" s="5" t="s">
        <v>20</v>
      </c>
      <c r="L1658">
        <v>75000000</v>
      </c>
      <c r="M1658">
        <v>2007</v>
      </c>
      <c r="N1658">
        <v>6.7</v>
      </c>
      <c r="O1658">
        <f>'CLEAN DATA'!$D1658-'CLEAN DATA'!$L1658</f>
        <v>43823091</v>
      </c>
    </row>
    <row r="1659" spans="1:15" ht="14.25" customHeight="1">
      <c r="A1659" s="5" t="s">
        <v>2975</v>
      </c>
      <c r="B1659">
        <v>91</v>
      </c>
      <c r="C1659">
        <v>148</v>
      </c>
      <c r="D1659">
        <v>39251128</v>
      </c>
      <c r="E1659" s="5" t="s">
        <v>3804</v>
      </c>
      <c r="F1659" s="5" t="s">
        <v>3805</v>
      </c>
      <c r="G1659" s="5" t="s">
        <v>3806</v>
      </c>
      <c r="H1659">
        <v>31080</v>
      </c>
      <c r="I1659">
        <v>217</v>
      </c>
      <c r="J1659" s="5" t="s">
        <v>19</v>
      </c>
      <c r="K1659" s="5" t="s">
        <v>20</v>
      </c>
      <c r="L1659">
        <v>75000000</v>
      </c>
      <c r="M1659">
        <v>1999</v>
      </c>
      <c r="N1659">
        <v>6.7</v>
      </c>
      <c r="O1659">
        <f>'CLEAN DATA'!$D1659-'CLEAN DATA'!$L1659</f>
        <v>-35748872</v>
      </c>
    </row>
    <row r="1660" spans="1:15" ht="14.25" customHeight="1">
      <c r="A1660" s="5" t="s">
        <v>430</v>
      </c>
      <c r="B1660">
        <v>208</v>
      </c>
      <c r="C1660">
        <v>106</v>
      </c>
      <c r="D1660">
        <v>227965690</v>
      </c>
      <c r="E1660" s="5" t="s">
        <v>496</v>
      </c>
      <c r="F1660" s="5" t="s">
        <v>2223</v>
      </c>
      <c r="G1660" s="5" t="s">
        <v>3807</v>
      </c>
      <c r="H1660">
        <v>271592</v>
      </c>
      <c r="I1660">
        <v>2335</v>
      </c>
      <c r="J1660" s="5" t="s">
        <v>19</v>
      </c>
      <c r="K1660" s="5" t="s">
        <v>20</v>
      </c>
      <c r="L1660">
        <v>72000000</v>
      </c>
      <c r="M1660">
        <v>2002</v>
      </c>
      <c r="N1660">
        <v>6.7</v>
      </c>
      <c r="O1660">
        <f>'CLEAN DATA'!$D1660-'CLEAN DATA'!$L1660</f>
        <v>155965690</v>
      </c>
    </row>
    <row r="1661" spans="1:15" ht="14.25" customHeight="1">
      <c r="A1661" s="5" t="s">
        <v>34</v>
      </c>
      <c r="B1661">
        <v>75</v>
      </c>
      <c r="C1661">
        <v>142</v>
      </c>
      <c r="D1661">
        <v>119654900</v>
      </c>
      <c r="E1661" s="5" t="s">
        <v>3759</v>
      </c>
      <c r="F1661" s="5" t="s">
        <v>288</v>
      </c>
      <c r="G1661" s="5" t="s">
        <v>3808</v>
      </c>
      <c r="H1661">
        <v>182802</v>
      </c>
      <c r="I1661">
        <v>363</v>
      </c>
      <c r="J1661" s="5" t="s">
        <v>19</v>
      </c>
      <c r="K1661" s="5" t="s">
        <v>20</v>
      </c>
      <c r="L1661">
        <v>70000000</v>
      </c>
      <c r="M1661">
        <v>1991</v>
      </c>
      <c r="N1661">
        <v>6.7</v>
      </c>
      <c r="O1661">
        <f>'CLEAN DATA'!$D1661-'CLEAN DATA'!$L1661</f>
        <v>49654900</v>
      </c>
    </row>
    <row r="1662" spans="1:15" ht="14.25" customHeight="1">
      <c r="A1662" s="5" t="s">
        <v>3577</v>
      </c>
      <c r="B1662">
        <v>286</v>
      </c>
      <c r="C1662">
        <v>115</v>
      </c>
      <c r="D1662">
        <v>25121291</v>
      </c>
      <c r="E1662" s="5" t="s">
        <v>3809</v>
      </c>
      <c r="F1662" s="5" t="s">
        <v>522</v>
      </c>
      <c r="G1662" s="5" t="s">
        <v>3810</v>
      </c>
      <c r="H1662">
        <v>177653</v>
      </c>
      <c r="I1662">
        <v>279</v>
      </c>
      <c r="J1662" s="5" t="s">
        <v>19</v>
      </c>
      <c r="K1662" s="5" t="s">
        <v>20</v>
      </c>
      <c r="L1662">
        <v>50000000</v>
      </c>
      <c r="M1662">
        <v>2013</v>
      </c>
      <c r="N1662">
        <v>6.7</v>
      </c>
      <c r="O1662">
        <f>'CLEAN DATA'!$D1662-'CLEAN DATA'!$L1662</f>
        <v>-24878709</v>
      </c>
    </row>
    <row r="1663" spans="1:15" ht="14.25" customHeight="1">
      <c r="A1663" s="5" t="s">
        <v>544</v>
      </c>
      <c r="B1663">
        <v>156</v>
      </c>
      <c r="C1663">
        <v>136</v>
      </c>
      <c r="D1663">
        <v>93771072</v>
      </c>
      <c r="E1663" s="5" t="s">
        <v>3811</v>
      </c>
      <c r="F1663" s="5" t="s">
        <v>98</v>
      </c>
      <c r="G1663" s="5" t="s">
        <v>3812</v>
      </c>
      <c r="H1663">
        <v>135404</v>
      </c>
      <c r="I1663">
        <v>318</v>
      </c>
      <c r="J1663" s="5" t="s">
        <v>19</v>
      </c>
      <c r="K1663" s="5" t="s">
        <v>20</v>
      </c>
      <c r="L1663">
        <v>65000000</v>
      </c>
      <c r="M1663">
        <v>1998</v>
      </c>
      <c r="N1663">
        <v>6.7</v>
      </c>
      <c r="O1663">
        <f>'CLEAN DATA'!$D1663-'CLEAN DATA'!$L1663</f>
        <v>28771072</v>
      </c>
    </row>
    <row r="1664" spans="1:15" ht="14.25" hidden="1" customHeight="1">
      <c r="A1664" s="5" t="s">
        <v>2026</v>
      </c>
      <c r="B1664">
        <v>117</v>
      </c>
      <c r="C1664">
        <v>143</v>
      </c>
      <c r="D1664">
        <v>38966057</v>
      </c>
      <c r="E1664" s="5" t="s">
        <v>58</v>
      </c>
      <c r="F1664" s="5" t="s">
        <v>3508</v>
      </c>
      <c r="G1664" s="5" t="s">
        <v>3813</v>
      </c>
      <c r="H1664">
        <v>23940</v>
      </c>
      <c r="I1664">
        <v>157</v>
      </c>
      <c r="J1664" s="5" t="s">
        <v>19</v>
      </c>
      <c r="K1664" s="5" t="s">
        <v>140</v>
      </c>
      <c r="L1664">
        <v>65000000</v>
      </c>
      <c r="M1664">
        <v>1998</v>
      </c>
      <c r="N1664">
        <v>6.7</v>
      </c>
      <c r="O1664">
        <f>'CLEAN DATA'!$D1664-'CLEAN DATA'!$L1664</f>
        <v>-26033943</v>
      </c>
    </row>
    <row r="1665" spans="1:15" ht="14.25" customHeight="1">
      <c r="A1665" s="5" t="s">
        <v>2588</v>
      </c>
      <c r="B1665">
        <v>94</v>
      </c>
      <c r="C1665">
        <v>121</v>
      </c>
      <c r="D1665">
        <v>33328051</v>
      </c>
      <c r="E1665" s="5" t="s">
        <v>1341</v>
      </c>
      <c r="F1665" s="5" t="s">
        <v>3814</v>
      </c>
      <c r="G1665" s="5" t="s">
        <v>3815</v>
      </c>
      <c r="H1665">
        <v>60508</v>
      </c>
      <c r="I1665">
        <v>285</v>
      </c>
      <c r="J1665" s="5" t="s">
        <v>19</v>
      </c>
      <c r="K1665" s="5" t="s">
        <v>20</v>
      </c>
      <c r="L1665">
        <v>65000000</v>
      </c>
      <c r="M1665">
        <v>1996</v>
      </c>
      <c r="N1665">
        <v>6.7</v>
      </c>
      <c r="O1665">
        <f>'CLEAN DATA'!$D1665-'CLEAN DATA'!$L1665</f>
        <v>-31671949</v>
      </c>
    </row>
    <row r="1666" spans="1:15" ht="14.25" customHeight="1">
      <c r="A1666" s="5" t="s">
        <v>2595</v>
      </c>
      <c r="B1666">
        <v>265</v>
      </c>
      <c r="C1666">
        <v>109</v>
      </c>
      <c r="D1666">
        <v>75573300</v>
      </c>
      <c r="E1666" s="5" t="s">
        <v>3573</v>
      </c>
      <c r="F1666" s="5" t="s">
        <v>728</v>
      </c>
      <c r="G1666" s="5" t="s">
        <v>3816</v>
      </c>
      <c r="H1666">
        <v>156898</v>
      </c>
      <c r="I1666">
        <v>172</v>
      </c>
      <c r="J1666" s="5" t="s">
        <v>19</v>
      </c>
      <c r="K1666" s="5" t="s">
        <v>20</v>
      </c>
      <c r="L1666">
        <v>61000000</v>
      </c>
      <c r="M1666">
        <v>2013</v>
      </c>
      <c r="N1666">
        <v>6.7</v>
      </c>
      <c r="O1666">
        <f>'CLEAN DATA'!$D1666-'CLEAN DATA'!$L1666</f>
        <v>14573300</v>
      </c>
    </row>
    <row r="1667" spans="1:15" ht="14.25" customHeight="1">
      <c r="A1667" s="5" t="s">
        <v>2271</v>
      </c>
      <c r="B1667">
        <v>121</v>
      </c>
      <c r="C1667">
        <v>125</v>
      </c>
      <c r="D1667">
        <v>75764085</v>
      </c>
      <c r="E1667" s="5" t="s">
        <v>1347</v>
      </c>
      <c r="F1667" s="5" t="s">
        <v>1126</v>
      </c>
      <c r="G1667" s="5" t="s">
        <v>3817</v>
      </c>
      <c r="H1667">
        <v>85844</v>
      </c>
      <c r="I1667">
        <v>322</v>
      </c>
      <c r="J1667" s="5" t="s">
        <v>19</v>
      </c>
      <c r="K1667" s="5" t="s">
        <v>20</v>
      </c>
      <c r="L1667">
        <v>60000000</v>
      </c>
      <c r="M1667">
        <v>2000</v>
      </c>
      <c r="N1667">
        <v>6.7</v>
      </c>
      <c r="O1667">
        <f>'CLEAN DATA'!$D1667-'CLEAN DATA'!$L1667</f>
        <v>15764085</v>
      </c>
    </row>
    <row r="1668" spans="1:15" ht="14.25" customHeight="1">
      <c r="A1668" s="5" t="s">
        <v>1120</v>
      </c>
      <c r="B1668">
        <v>415</v>
      </c>
      <c r="C1668">
        <v>113</v>
      </c>
      <c r="D1668">
        <v>45996718</v>
      </c>
      <c r="E1668" s="5" t="s">
        <v>25</v>
      </c>
      <c r="F1668" s="5" t="s">
        <v>726</v>
      </c>
      <c r="G1668" s="5" t="s">
        <v>3818</v>
      </c>
      <c r="H1668">
        <v>173530</v>
      </c>
      <c r="I1668">
        <v>264</v>
      </c>
      <c r="J1668" s="5" t="s">
        <v>19</v>
      </c>
      <c r="K1668" s="5" t="s">
        <v>20</v>
      </c>
      <c r="L1668">
        <v>60000000</v>
      </c>
      <c r="M1668">
        <v>2013</v>
      </c>
      <c r="N1668">
        <v>6.7</v>
      </c>
      <c r="O1668">
        <f>'CLEAN DATA'!$D1668-'CLEAN DATA'!$L1668</f>
        <v>-14003282</v>
      </c>
    </row>
    <row r="1669" spans="1:15" ht="14.25" customHeight="1">
      <c r="A1669" s="5" t="s">
        <v>888</v>
      </c>
      <c r="B1669">
        <v>210</v>
      </c>
      <c r="C1669">
        <v>117</v>
      </c>
      <c r="D1669">
        <v>31670931</v>
      </c>
      <c r="E1669" s="5" t="s">
        <v>1089</v>
      </c>
      <c r="F1669" s="5" t="s">
        <v>316</v>
      </c>
      <c r="G1669" s="5" t="s">
        <v>3819</v>
      </c>
      <c r="H1669">
        <v>44099</v>
      </c>
      <c r="I1669">
        <v>143</v>
      </c>
      <c r="J1669" s="5" t="s">
        <v>19</v>
      </c>
      <c r="K1669" s="5" t="s">
        <v>155</v>
      </c>
      <c r="L1669">
        <v>60000000</v>
      </c>
      <c r="M1669">
        <v>2009</v>
      </c>
      <c r="N1669">
        <v>6.7</v>
      </c>
      <c r="O1669">
        <f>'CLEAN DATA'!$D1669-'CLEAN DATA'!$L1669</f>
        <v>-28329069</v>
      </c>
    </row>
    <row r="1670" spans="1:15" ht="14.25" customHeight="1">
      <c r="A1670" s="5" t="s">
        <v>981</v>
      </c>
      <c r="B1670">
        <v>125</v>
      </c>
      <c r="C1670">
        <v>126</v>
      </c>
      <c r="D1670">
        <v>30695227</v>
      </c>
      <c r="E1670" s="5" t="s">
        <v>3820</v>
      </c>
      <c r="F1670" s="5" t="s">
        <v>403</v>
      </c>
      <c r="G1670" s="5" t="s">
        <v>3821</v>
      </c>
      <c r="H1670">
        <v>45296</v>
      </c>
      <c r="I1670">
        <v>267</v>
      </c>
      <c r="J1670" s="5" t="s">
        <v>19</v>
      </c>
      <c r="K1670" s="5" t="s">
        <v>20</v>
      </c>
      <c r="L1670">
        <v>60000000</v>
      </c>
      <c r="M1670">
        <v>2000</v>
      </c>
      <c r="N1670">
        <v>6.7</v>
      </c>
      <c r="O1670">
        <f>'CLEAN DATA'!$D1670-'CLEAN DATA'!$L1670</f>
        <v>-29304773</v>
      </c>
    </row>
    <row r="1671" spans="1:15" ht="14.25" customHeight="1">
      <c r="A1671" s="5" t="s">
        <v>3822</v>
      </c>
      <c r="B1671">
        <v>98</v>
      </c>
      <c r="C1671">
        <v>85</v>
      </c>
      <c r="D1671">
        <v>26288320</v>
      </c>
      <c r="E1671" s="5" t="s">
        <v>3823</v>
      </c>
      <c r="F1671" s="5" t="s">
        <v>55</v>
      </c>
      <c r="G1671" s="5" t="s">
        <v>3824</v>
      </c>
      <c r="H1671">
        <v>36144</v>
      </c>
      <c r="I1671">
        <v>91</v>
      </c>
      <c r="J1671" s="5" t="s">
        <v>19</v>
      </c>
      <c r="K1671" s="5" t="s">
        <v>20</v>
      </c>
      <c r="L1671">
        <v>60000000</v>
      </c>
      <c r="M1671">
        <v>2003</v>
      </c>
      <c r="N1671">
        <v>6.7</v>
      </c>
      <c r="O1671">
        <f>'CLEAN DATA'!$D1671-'CLEAN DATA'!$L1671</f>
        <v>-33711680</v>
      </c>
    </row>
    <row r="1672" spans="1:15" ht="14.25" customHeight="1">
      <c r="A1672" s="5" t="s">
        <v>3825</v>
      </c>
      <c r="B1672">
        <v>172</v>
      </c>
      <c r="C1672">
        <v>130</v>
      </c>
      <c r="D1672">
        <v>26616590</v>
      </c>
      <c r="E1672" s="5" t="s">
        <v>2192</v>
      </c>
      <c r="F1672" s="5" t="s">
        <v>3539</v>
      </c>
      <c r="G1672" s="5" t="s">
        <v>3826</v>
      </c>
      <c r="H1672">
        <v>120416</v>
      </c>
      <c r="I1672">
        <v>857</v>
      </c>
      <c r="J1672" s="5" t="s">
        <v>19</v>
      </c>
      <c r="K1672" s="5" t="s">
        <v>155</v>
      </c>
      <c r="L1672">
        <v>60000000</v>
      </c>
      <c r="M1672">
        <v>1997</v>
      </c>
      <c r="N1672">
        <v>6.7</v>
      </c>
      <c r="O1672">
        <f>'CLEAN DATA'!$D1672-'CLEAN DATA'!$L1672</f>
        <v>-33383410</v>
      </c>
    </row>
    <row r="1673" spans="1:15" ht="14.25" hidden="1" customHeight="1">
      <c r="A1673" s="5" t="s">
        <v>1835</v>
      </c>
      <c r="B1673">
        <v>81</v>
      </c>
      <c r="C1673">
        <v>132</v>
      </c>
      <c r="D1673">
        <v>10166502</v>
      </c>
      <c r="E1673" s="5" t="s">
        <v>92</v>
      </c>
      <c r="F1673" s="5" t="s">
        <v>1279</v>
      </c>
      <c r="G1673" s="5" t="s">
        <v>3827</v>
      </c>
      <c r="H1673">
        <v>18209</v>
      </c>
      <c r="I1673">
        <v>183</v>
      </c>
      <c r="J1673" s="5" t="s">
        <v>3828</v>
      </c>
      <c r="K1673" s="5" t="s">
        <v>20</v>
      </c>
      <c r="L1673">
        <v>80000000</v>
      </c>
      <c r="M1673">
        <v>2005</v>
      </c>
      <c r="N1673">
        <v>6.7</v>
      </c>
      <c r="O1673">
        <f>'CLEAN DATA'!$D1673-'CLEAN DATA'!$L1673</f>
        <v>-69833498</v>
      </c>
    </row>
    <row r="1674" spans="1:15" ht="14.25" customHeight="1">
      <c r="A1674" s="5" t="s">
        <v>3009</v>
      </c>
      <c r="B1674">
        <v>142</v>
      </c>
      <c r="C1674">
        <v>95</v>
      </c>
      <c r="D1674">
        <v>48291624</v>
      </c>
      <c r="E1674" s="5" t="s">
        <v>471</v>
      </c>
      <c r="F1674" s="5" t="s">
        <v>3442</v>
      </c>
      <c r="G1674" s="5" t="s">
        <v>3829</v>
      </c>
      <c r="H1674">
        <v>82819</v>
      </c>
      <c r="I1674">
        <v>263</v>
      </c>
      <c r="J1674" s="5" t="s">
        <v>19</v>
      </c>
      <c r="K1674" s="5" t="s">
        <v>20</v>
      </c>
      <c r="L1674">
        <v>58000000</v>
      </c>
      <c r="M1674">
        <v>2005</v>
      </c>
      <c r="N1674">
        <v>6.7</v>
      </c>
      <c r="O1674">
        <f>'CLEAN DATA'!$D1674-'CLEAN DATA'!$L1674</f>
        <v>-9708376</v>
      </c>
    </row>
    <row r="1675" spans="1:15" ht="14.25" customHeight="1">
      <c r="A1675" s="5" t="s">
        <v>3830</v>
      </c>
      <c r="B1675">
        <v>110</v>
      </c>
      <c r="C1675">
        <v>114</v>
      </c>
      <c r="D1675">
        <v>78745923</v>
      </c>
      <c r="E1675" s="5" t="s">
        <v>834</v>
      </c>
      <c r="F1675" s="5" t="s">
        <v>1126</v>
      </c>
      <c r="G1675" s="5" t="s">
        <v>3831</v>
      </c>
      <c r="H1675">
        <v>94407</v>
      </c>
      <c r="I1675">
        <v>322</v>
      </c>
      <c r="J1675" s="5" t="s">
        <v>19</v>
      </c>
      <c r="K1675" s="5" t="s">
        <v>173</v>
      </c>
      <c r="L1675">
        <v>55000000</v>
      </c>
      <c r="M1675">
        <v>1998</v>
      </c>
      <c r="N1675">
        <v>6.7</v>
      </c>
      <c r="O1675">
        <f>'CLEAN DATA'!$D1675-'CLEAN DATA'!$L1675</f>
        <v>23745923</v>
      </c>
    </row>
    <row r="1676" spans="1:15" ht="14.25" customHeight="1">
      <c r="A1676" s="5" t="s">
        <v>2936</v>
      </c>
      <c r="B1676">
        <v>238</v>
      </c>
      <c r="C1676">
        <v>88</v>
      </c>
      <c r="D1676">
        <v>31051126</v>
      </c>
      <c r="E1676" s="5" t="s">
        <v>241</v>
      </c>
      <c r="F1676" s="5" t="s">
        <v>1833</v>
      </c>
      <c r="G1676" s="5" t="s">
        <v>3832</v>
      </c>
      <c r="H1676">
        <v>36877</v>
      </c>
      <c r="I1676">
        <v>101</v>
      </c>
      <c r="J1676" s="5" t="s">
        <v>19</v>
      </c>
      <c r="K1676" s="5" t="s">
        <v>155</v>
      </c>
      <c r="L1676">
        <v>55000000</v>
      </c>
      <c r="M1676">
        <v>2012</v>
      </c>
      <c r="N1676">
        <v>6.7</v>
      </c>
      <c r="O1676">
        <f>'CLEAN DATA'!$D1676-'CLEAN DATA'!$L1676</f>
        <v>-23948874</v>
      </c>
    </row>
    <row r="1677" spans="1:15" ht="14.25" customHeight="1">
      <c r="A1677" s="5" t="s">
        <v>352</v>
      </c>
      <c r="B1677">
        <v>224</v>
      </c>
      <c r="C1677">
        <v>117</v>
      </c>
      <c r="D1677">
        <v>81645152</v>
      </c>
      <c r="E1677" s="5" t="s">
        <v>3833</v>
      </c>
      <c r="F1677" s="5" t="s">
        <v>3523</v>
      </c>
      <c r="G1677" s="5" t="s">
        <v>3834</v>
      </c>
      <c r="H1677">
        <v>158267</v>
      </c>
      <c r="I1677">
        <v>559</v>
      </c>
      <c r="J1677" s="5" t="s">
        <v>19</v>
      </c>
      <c r="K1677" s="5" t="s">
        <v>20</v>
      </c>
      <c r="L1677">
        <v>54000000</v>
      </c>
      <c r="M1677">
        <v>2002</v>
      </c>
      <c r="N1677">
        <v>6.7</v>
      </c>
      <c r="O1677">
        <f>'CLEAN DATA'!$D1677-'CLEAN DATA'!$L1677</f>
        <v>27645152</v>
      </c>
    </row>
    <row r="1678" spans="1:15" ht="14.25" customHeight="1">
      <c r="A1678" s="5" t="s">
        <v>3341</v>
      </c>
      <c r="B1678">
        <v>55</v>
      </c>
      <c r="C1678">
        <v>115</v>
      </c>
      <c r="D1678">
        <v>135014968</v>
      </c>
      <c r="E1678" s="5" t="s">
        <v>2514</v>
      </c>
      <c r="F1678" s="5" t="s">
        <v>288</v>
      </c>
      <c r="G1678" s="5" t="s">
        <v>3835</v>
      </c>
      <c r="H1678">
        <v>80580</v>
      </c>
      <c r="I1678">
        <v>375</v>
      </c>
      <c r="J1678" s="5" t="s">
        <v>19</v>
      </c>
      <c r="K1678" s="5" t="s">
        <v>20</v>
      </c>
      <c r="L1678">
        <v>50000000</v>
      </c>
      <c r="M1678">
        <v>1998</v>
      </c>
      <c r="N1678">
        <v>6.7</v>
      </c>
      <c r="O1678">
        <f>'CLEAN DATA'!$D1678-'CLEAN DATA'!$L1678</f>
        <v>85014968</v>
      </c>
    </row>
    <row r="1679" spans="1:15" ht="14.25" customHeight="1">
      <c r="A1679" s="5" t="s">
        <v>1515</v>
      </c>
      <c r="B1679">
        <v>65</v>
      </c>
      <c r="C1679">
        <v>124</v>
      </c>
      <c r="D1679">
        <v>91030827</v>
      </c>
      <c r="E1679" s="5" t="s">
        <v>58</v>
      </c>
      <c r="F1679" s="5" t="s">
        <v>1993</v>
      </c>
      <c r="G1679" s="5" t="s">
        <v>3836</v>
      </c>
      <c r="H1679">
        <v>46482</v>
      </c>
      <c r="I1679">
        <v>252</v>
      </c>
      <c r="J1679" s="5" t="s">
        <v>19</v>
      </c>
      <c r="K1679" s="5" t="s">
        <v>20</v>
      </c>
      <c r="L1679">
        <v>50000000</v>
      </c>
      <c r="M1679">
        <v>1998</v>
      </c>
      <c r="N1679">
        <v>6.7</v>
      </c>
      <c r="O1679">
        <f>'CLEAN DATA'!$D1679-'CLEAN DATA'!$L1679</f>
        <v>41030827</v>
      </c>
    </row>
    <row r="1680" spans="1:15" ht="14.25" customHeight="1">
      <c r="A1680" s="5" t="s">
        <v>3328</v>
      </c>
      <c r="B1680">
        <v>152</v>
      </c>
      <c r="C1680">
        <v>124</v>
      </c>
      <c r="D1680">
        <v>52752475</v>
      </c>
      <c r="E1680" s="5" t="s">
        <v>169</v>
      </c>
      <c r="F1680" s="5" t="s">
        <v>3837</v>
      </c>
      <c r="G1680" s="5" t="s">
        <v>3838</v>
      </c>
      <c r="H1680">
        <v>63067</v>
      </c>
      <c r="I1680">
        <v>533</v>
      </c>
      <c r="J1680" s="5" t="s">
        <v>19</v>
      </c>
      <c r="K1680" s="5" t="s">
        <v>20</v>
      </c>
      <c r="L1680">
        <v>50000000</v>
      </c>
      <c r="M1680">
        <v>2002</v>
      </c>
      <c r="N1680">
        <v>6.7</v>
      </c>
      <c r="O1680">
        <f>'CLEAN DATA'!$D1680-'CLEAN DATA'!$L1680</f>
        <v>2752475</v>
      </c>
    </row>
    <row r="1681" spans="1:15" ht="14.25" customHeight="1">
      <c r="A1681" s="5" t="s">
        <v>43</v>
      </c>
      <c r="B1681">
        <v>76</v>
      </c>
      <c r="C1681">
        <v>121</v>
      </c>
      <c r="D1681">
        <v>50007168</v>
      </c>
      <c r="E1681" s="5" t="s">
        <v>25</v>
      </c>
      <c r="F1681" s="5" t="s">
        <v>43</v>
      </c>
      <c r="G1681" s="5" t="s">
        <v>3839</v>
      </c>
      <c r="H1681">
        <v>39529</v>
      </c>
      <c r="I1681">
        <v>142</v>
      </c>
      <c r="J1681" s="5" t="s">
        <v>19</v>
      </c>
      <c r="K1681" s="5" t="s">
        <v>20</v>
      </c>
      <c r="L1681">
        <v>50000000</v>
      </c>
      <c r="M1681">
        <v>1997</v>
      </c>
      <c r="N1681">
        <v>6.7</v>
      </c>
      <c r="O1681">
        <f>'CLEAN DATA'!$D1681-'CLEAN DATA'!$L1681</f>
        <v>7168</v>
      </c>
    </row>
    <row r="1682" spans="1:15" ht="14.25" customHeight="1">
      <c r="A1682" s="5" t="s">
        <v>3840</v>
      </c>
      <c r="B1682">
        <v>291</v>
      </c>
      <c r="C1682">
        <v>113</v>
      </c>
      <c r="D1682">
        <v>56724080</v>
      </c>
      <c r="E1682" s="5" t="s">
        <v>674</v>
      </c>
      <c r="F1682" s="5" t="s">
        <v>3033</v>
      </c>
      <c r="G1682" s="5" t="s">
        <v>3841</v>
      </c>
      <c r="H1682">
        <v>172112</v>
      </c>
      <c r="I1682">
        <v>181</v>
      </c>
      <c r="J1682" s="5" t="s">
        <v>19</v>
      </c>
      <c r="K1682" s="5" t="s">
        <v>20</v>
      </c>
      <c r="L1682">
        <v>50000000</v>
      </c>
      <c r="M1682">
        <v>2012</v>
      </c>
      <c r="N1682">
        <v>6.7</v>
      </c>
      <c r="O1682">
        <f>'CLEAN DATA'!$D1682-'CLEAN DATA'!$L1682</f>
        <v>6724080</v>
      </c>
    </row>
    <row r="1683" spans="1:15" ht="14.25" hidden="1" customHeight="1">
      <c r="A1683" s="5" t="s">
        <v>1962</v>
      </c>
      <c r="B1683">
        <v>79</v>
      </c>
      <c r="C1683">
        <v>139</v>
      </c>
      <c r="D1683">
        <v>20389967</v>
      </c>
      <c r="E1683" s="5" t="s">
        <v>3842</v>
      </c>
      <c r="F1683" s="5" t="s">
        <v>90</v>
      </c>
      <c r="G1683" s="5" t="s">
        <v>3843</v>
      </c>
      <c r="H1683">
        <v>3077</v>
      </c>
      <c r="I1683">
        <v>47</v>
      </c>
      <c r="J1683" s="5" t="s">
        <v>19</v>
      </c>
      <c r="K1683" s="5" t="s">
        <v>20</v>
      </c>
      <c r="L1683">
        <v>50000000</v>
      </c>
      <c r="M1683">
        <v>2016</v>
      </c>
      <c r="N1683">
        <v>6.7</v>
      </c>
      <c r="O1683">
        <f>'CLEAN DATA'!$D1683-'CLEAN DATA'!$L1683</f>
        <v>-29610033</v>
      </c>
    </row>
    <row r="1684" spans="1:15" ht="14.25" customHeight="1">
      <c r="A1684" s="5" t="s">
        <v>1653</v>
      </c>
      <c r="B1684">
        <v>75</v>
      </c>
      <c r="C1684">
        <v>118</v>
      </c>
      <c r="D1684">
        <v>66488090</v>
      </c>
      <c r="E1684" s="5" t="s">
        <v>94</v>
      </c>
      <c r="F1684" s="5" t="s">
        <v>728</v>
      </c>
      <c r="G1684" s="5" t="s">
        <v>3844</v>
      </c>
      <c r="H1684">
        <v>120202</v>
      </c>
      <c r="I1684">
        <v>397</v>
      </c>
      <c r="J1684" s="5" t="s">
        <v>19</v>
      </c>
      <c r="K1684" s="5" t="s">
        <v>20</v>
      </c>
      <c r="L1684">
        <v>48000000</v>
      </c>
      <c r="M1684">
        <v>1999</v>
      </c>
      <c r="N1684">
        <v>6.7</v>
      </c>
      <c r="O1684">
        <f>'CLEAN DATA'!$D1684-'CLEAN DATA'!$L1684</f>
        <v>18488090</v>
      </c>
    </row>
    <row r="1685" spans="1:15" ht="14.25" customHeight="1">
      <c r="A1685" s="5" t="s">
        <v>1741</v>
      </c>
      <c r="B1685">
        <v>39</v>
      </c>
      <c r="C1685">
        <v>119</v>
      </c>
      <c r="D1685">
        <v>92115211</v>
      </c>
      <c r="E1685" s="5" t="s">
        <v>94</v>
      </c>
      <c r="F1685" s="5" t="s">
        <v>3845</v>
      </c>
      <c r="G1685" s="5" t="s">
        <v>3846</v>
      </c>
      <c r="H1685">
        <v>45798</v>
      </c>
      <c r="I1685">
        <v>94</v>
      </c>
      <c r="J1685" s="5" t="s">
        <v>19</v>
      </c>
      <c r="K1685" s="5" t="s">
        <v>20</v>
      </c>
      <c r="L1685">
        <v>45000000</v>
      </c>
      <c r="M1685">
        <v>1994</v>
      </c>
      <c r="N1685">
        <v>6.7</v>
      </c>
      <c r="O1685">
        <f>'CLEAN DATA'!$D1685-'CLEAN DATA'!$L1685</f>
        <v>47115211</v>
      </c>
    </row>
    <row r="1686" spans="1:15" ht="14.25" customHeight="1">
      <c r="A1686" s="5" t="s">
        <v>3847</v>
      </c>
      <c r="B1686">
        <v>224</v>
      </c>
      <c r="C1686">
        <v>108</v>
      </c>
      <c r="D1686">
        <v>163947053</v>
      </c>
      <c r="E1686" s="5" t="s">
        <v>603</v>
      </c>
      <c r="F1686" s="5" t="s">
        <v>423</v>
      </c>
      <c r="G1686" s="5" t="s">
        <v>3848</v>
      </c>
      <c r="H1686">
        <v>227824</v>
      </c>
      <c r="I1686">
        <v>273</v>
      </c>
      <c r="J1686" s="5" t="s">
        <v>19</v>
      </c>
      <c r="K1686" s="5" t="s">
        <v>20</v>
      </c>
      <c r="L1686">
        <v>40000000</v>
      </c>
      <c r="M1686">
        <v>2009</v>
      </c>
      <c r="N1686">
        <v>6.7</v>
      </c>
      <c r="O1686">
        <f>'CLEAN DATA'!$D1686-'CLEAN DATA'!$L1686</f>
        <v>123947053</v>
      </c>
    </row>
    <row r="1687" spans="1:15" ht="14.25" customHeight="1">
      <c r="A1687" s="5" t="s">
        <v>3556</v>
      </c>
      <c r="B1687">
        <v>105</v>
      </c>
      <c r="C1687">
        <v>130</v>
      </c>
      <c r="D1687">
        <v>51185897</v>
      </c>
      <c r="E1687" s="5" t="s">
        <v>545</v>
      </c>
      <c r="F1687" s="5" t="s">
        <v>3849</v>
      </c>
      <c r="G1687" s="5" t="s">
        <v>3850</v>
      </c>
      <c r="H1687">
        <v>69457</v>
      </c>
      <c r="I1687">
        <v>271</v>
      </c>
      <c r="J1687" s="5" t="s">
        <v>19</v>
      </c>
      <c r="K1687" s="5" t="s">
        <v>155</v>
      </c>
      <c r="L1687">
        <v>30000000</v>
      </c>
      <c r="M1687">
        <v>1987</v>
      </c>
      <c r="N1687">
        <v>6.7</v>
      </c>
      <c r="O1687">
        <f>'CLEAN DATA'!$D1687-'CLEAN DATA'!$L1687</f>
        <v>21185897</v>
      </c>
    </row>
    <row r="1688" spans="1:15" ht="14.25" customHeight="1">
      <c r="A1688" s="5" t="s">
        <v>2640</v>
      </c>
      <c r="B1688">
        <v>169</v>
      </c>
      <c r="C1688">
        <v>115</v>
      </c>
      <c r="D1688">
        <v>26814957</v>
      </c>
      <c r="E1688" s="5" t="s">
        <v>607</v>
      </c>
      <c r="F1688" s="5" t="s">
        <v>332</v>
      </c>
      <c r="G1688" s="5" t="s">
        <v>3851</v>
      </c>
      <c r="H1688">
        <v>84357</v>
      </c>
      <c r="I1688">
        <v>252</v>
      </c>
      <c r="J1688" s="5" t="s">
        <v>19</v>
      </c>
      <c r="K1688" s="5" t="s">
        <v>155</v>
      </c>
      <c r="L1688">
        <v>35000000</v>
      </c>
      <c r="M1688">
        <v>2008</v>
      </c>
      <c r="N1688">
        <v>6.7</v>
      </c>
      <c r="O1688">
        <f>'CLEAN DATA'!$D1688-'CLEAN DATA'!$L1688</f>
        <v>-8185043</v>
      </c>
    </row>
    <row r="1689" spans="1:15" ht="14.25" customHeight="1">
      <c r="A1689" s="5" t="s">
        <v>3852</v>
      </c>
      <c r="B1689">
        <v>94</v>
      </c>
      <c r="C1689">
        <v>119</v>
      </c>
      <c r="D1689">
        <v>25178165</v>
      </c>
      <c r="E1689" s="5" t="s">
        <v>505</v>
      </c>
      <c r="F1689" s="5" t="s">
        <v>68</v>
      </c>
      <c r="G1689" s="5" t="s">
        <v>3853</v>
      </c>
      <c r="H1689">
        <v>70292</v>
      </c>
      <c r="I1689">
        <v>274</v>
      </c>
      <c r="J1689" s="5" t="s">
        <v>19</v>
      </c>
      <c r="K1689" s="5" t="s">
        <v>20</v>
      </c>
      <c r="L1689">
        <v>40000000</v>
      </c>
      <c r="M1689">
        <v>2001</v>
      </c>
      <c r="N1689">
        <v>6.7</v>
      </c>
      <c r="O1689">
        <f>'CLEAN DATA'!$D1689-'CLEAN DATA'!$L1689</f>
        <v>-14821835</v>
      </c>
    </row>
    <row r="1690" spans="1:15" ht="14.25" customHeight="1">
      <c r="A1690" s="5" t="s">
        <v>3757</v>
      </c>
      <c r="B1690">
        <v>187</v>
      </c>
      <c r="C1690">
        <v>106</v>
      </c>
      <c r="D1690">
        <v>144512310</v>
      </c>
      <c r="E1690" s="5" t="s">
        <v>1481</v>
      </c>
      <c r="F1690" s="5" t="s">
        <v>1813</v>
      </c>
      <c r="G1690" s="5" t="s">
        <v>3758</v>
      </c>
      <c r="H1690">
        <v>272227</v>
      </c>
      <c r="I1690">
        <v>988</v>
      </c>
      <c r="J1690" s="5" t="s">
        <v>19</v>
      </c>
      <c r="K1690" s="5" t="s">
        <v>20</v>
      </c>
      <c r="L1690">
        <v>38000000</v>
      </c>
      <c r="M1690">
        <v>2001</v>
      </c>
      <c r="N1690">
        <v>6.7</v>
      </c>
      <c r="O1690">
        <f>'CLEAN DATA'!$D1690-'CLEAN DATA'!$L1690</f>
        <v>106512310</v>
      </c>
    </row>
    <row r="1691" spans="1:15" ht="14.25" customHeight="1">
      <c r="A1691" s="5" t="s">
        <v>136</v>
      </c>
      <c r="B1691">
        <v>172</v>
      </c>
      <c r="C1691">
        <v>133</v>
      </c>
      <c r="D1691">
        <v>18653746</v>
      </c>
      <c r="E1691" s="5" t="s">
        <v>156</v>
      </c>
      <c r="F1691" s="5" t="s">
        <v>406</v>
      </c>
      <c r="G1691" s="5" t="s">
        <v>3854</v>
      </c>
      <c r="H1691">
        <v>137722</v>
      </c>
      <c r="I1691">
        <v>638</v>
      </c>
      <c r="J1691" s="5" t="s">
        <v>19</v>
      </c>
      <c r="K1691" s="5" t="s">
        <v>357</v>
      </c>
      <c r="L1691">
        <v>38000000</v>
      </c>
      <c r="M1691">
        <v>1999</v>
      </c>
      <c r="N1691">
        <v>6.7</v>
      </c>
      <c r="O1691">
        <f>'CLEAN DATA'!$D1691-'CLEAN DATA'!$L1691</f>
        <v>-19346254</v>
      </c>
    </row>
    <row r="1692" spans="1:15" ht="14.25" hidden="1" customHeight="1">
      <c r="A1692" s="5" t="s">
        <v>466</v>
      </c>
      <c r="B1692">
        <v>31</v>
      </c>
      <c r="C1692">
        <v>130</v>
      </c>
      <c r="D1692">
        <v>13052741</v>
      </c>
      <c r="E1692" s="5" t="s">
        <v>2308</v>
      </c>
      <c r="F1692" s="5" t="s">
        <v>3855</v>
      </c>
      <c r="G1692" s="5" t="s">
        <v>3856</v>
      </c>
      <c r="H1692">
        <v>8531</v>
      </c>
      <c r="I1692">
        <v>57</v>
      </c>
      <c r="J1692" s="5" t="s">
        <v>19</v>
      </c>
      <c r="K1692" s="5" t="s">
        <v>20</v>
      </c>
      <c r="L1692">
        <v>36000000</v>
      </c>
      <c r="M1692">
        <v>1996</v>
      </c>
      <c r="N1692">
        <v>6.7</v>
      </c>
      <c r="O1692">
        <f>'CLEAN DATA'!$D1692-'CLEAN DATA'!$L1692</f>
        <v>-22947259</v>
      </c>
    </row>
    <row r="1693" spans="1:15" ht="14.25" customHeight="1">
      <c r="A1693" s="5" t="s">
        <v>1985</v>
      </c>
      <c r="B1693">
        <v>68</v>
      </c>
      <c r="C1693">
        <v>121</v>
      </c>
      <c r="D1693">
        <v>144731527</v>
      </c>
      <c r="E1693" s="5" t="s">
        <v>1481</v>
      </c>
      <c r="F1693" s="5" t="s">
        <v>3857</v>
      </c>
      <c r="G1693" s="5" t="s">
        <v>3858</v>
      </c>
      <c r="H1693">
        <v>128010</v>
      </c>
      <c r="I1693">
        <v>136</v>
      </c>
      <c r="J1693" s="5" t="s">
        <v>19</v>
      </c>
      <c r="K1693" s="5" t="s">
        <v>20</v>
      </c>
      <c r="L1693">
        <v>35000000</v>
      </c>
      <c r="M1693">
        <v>1992</v>
      </c>
      <c r="N1693">
        <v>6.7</v>
      </c>
      <c r="O1693">
        <f>'CLEAN DATA'!$D1693-'CLEAN DATA'!$L1693</f>
        <v>109731527</v>
      </c>
    </row>
    <row r="1694" spans="1:15" ht="14.25" customHeight="1">
      <c r="A1694" s="5" t="s">
        <v>3825</v>
      </c>
      <c r="B1694">
        <v>226</v>
      </c>
      <c r="C1694">
        <v>100</v>
      </c>
      <c r="D1694">
        <v>39532308</v>
      </c>
      <c r="E1694" s="5" t="s">
        <v>933</v>
      </c>
      <c r="F1694" s="5" t="s">
        <v>1051</v>
      </c>
      <c r="G1694" s="5" t="s">
        <v>3859</v>
      </c>
      <c r="H1694">
        <v>198701</v>
      </c>
      <c r="I1694">
        <v>1138</v>
      </c>
      <c r="J1694" s="5" t="s">
        <v>19</v>
      </c>
      <c r="K1694" s="5" t="s">
        <v>155</v>
      </c>
      <c r="L1694">
        <v>33000000</v>
      </c>
      <c r="M1694">
        <v>2002</v>
      </c>
      <c r="N1694">
        <v>6.7</v>
      </c>
      <c r="O1694">
        <f>'CLEAN DATA'!$D1694-'CLEAN DATA'!$L1694</f>
        <v>6532308</v>
      </c>
    </row>
    <row r="1695" spans="1:15" ht="14.25" customHeight="1">
      <c r="A1695" s="5" t="s">
        <v>879</v>
      </c>
      <c r="B1695">
        <v>360</v>
      </c>
      <c r="C1695">
        <v>109</v>
      </c>
      <c r="D1695">
        <v>37553932</v>
      </c>
      <c r="E1695" s="5" t="s">
        <v>578</v>
      </c>
      <c r="F1695" s="5" t="s">
        <v>3860</v>
      </c>
      <c r="G1695" s="5" t="s">
        <v>3861</v>
      </c>
      <c r="H1695">
        <v>304318</v>
      </c>
      <c r="I1695">
        <v>463</v>
      </c>
      <c r="J1695" s="5" t="s">
        <v>19</v>
      </c>
      <c r="K1695" s="5" t="s">
        <v>20</v>
      </c>
      <c r="L1695">
        <v>40000000</v>
      </c>
      <c r="M1695">
        <v>2011</v>
      </c>
      <c r="N1695">
        <v>6.7</v>
      </c>
      <c r="O1695">
        <f>'CLEAN DATA'!$D1695-'CLEAN DATA'!$L1695</f>
        <v>-2446068</v>
      </c>
    </row>
    <row r="1696" spans="1:15" ht="14.25" customHeight="1">
      <c r="A1696" s="5" t="s">
        <v>3092</v>
      </c>
      <c r="B1696">
        <v>171</v>
      </c>
      <c r="C1696">
        <v>120</v>
      </c>
      <c r="D1696">
        <v>18317151</v>
      </c>
      <c r="E1696" s="5" t="s">
        <v>2689</v>
      </c>
      <c r="F1696" s="5" t="s">
        <v>3862</v>
      </c>
      <c r="G1696" s="5" t="s">
        <v>3863</v>
      </c>
      <c r="H1696">
        <v>55630</v>
      </c>
      <c r="I1696">
        <v>200</v>
      </c>
      <c r="J1696" s="5" t="s">
        <v>19</v>
      </c>
      <c r="K1696" s="5" t="s">
        <v>20</v>
      </c>
      <c r="L1696">
        <v>35000000</v>
      </c>
      <c r="M1696">
        <v>2007</v>
      </c>
      <c r="N1696">
        <v>6.7</v>
      </c>
      <c r="O1696">
        <f>'CLEAN DATA'!$D1696-'CLEAN DATA'!$L1696</f>
        <v>-16682849</v>
      </c>
    </row>
    <row r="1697" spans="1:15" ht="14.25" customHeight="1">
      <c r="A1697" s="5" t="s">
        <v>1304</v>
      </c>
      <c r="B1697">
        <v>584</v>
      </c>
      <c r="C1697">
        <v>139</v>
      </c>
      <c r="D1697">
        <v>13303319</v>
      </c>
      <c r="E1697" s="5" t="s">
        <v>2087</v>
      </c>
      <c r="F1697" s="5" t="s">
        <v>55</v>
      </c>
      <c r="G1697" s="5" t="s">
        <v>3864</v>
      </c>
      <c r="H1697">
        <v>136367</v>
      </c>
      <c r="I1697">
        <v>975</v>
      </c>
      <c r="J1697" s="5" t="s">
        <v>19</v>
      </c>
      <c r="K1697" s="5" t="s">
        <v>20</v>
      </c>
      <c r="L1697">
        <v>32000000</v>
      </c>
      <c r="M1697">
        <v>2011</v>
      </c>
      <c r="N1697">
        <v>6.7</v>
      </c>
      <c r="O1697">
        <f>'CLEAN DATA'!$D1697-'CLEAN DATA'!$L1697</f>
        <v>-18696681</v>
      </c>
    </row>
    <row r="1698" spans="1:15" ht="14.25" customHeight="1">
      <c r="A1698" s="5" t="s">
        <v>3865</v>
      </c>
      <c r="B1698">
        <v>418</v>
      </c>
      <c r="C1698">
        <v>107</v>
      </c>
      <c r="D1698">
        <v>101470202</v>
      </c>
      <c r="E1698" s="5" t="s">
        <v>1615</v>
      </c>
      <c r="F1698" s="5" t="s">
        <v>1997</v>
      </c>
      <c r="G1698" s="5" t="s">
        <v>3866</v>
      </c>
      <c r="H1698">
        <v>310540</v>
      </c>
      <c r="I1698">
        <v>669</v>
      </c>
      <c r="J1698" s="5" t="s">
        <v>19</v>
      </c>
      <c r="K1698" s="5" t="s">
        <v>20</v>
      </c>
      <c r="L1698">
        <v>32000000</v>
      </c>
      <c r="M1698">
        <v>2013</v>
      </c>
      <c r="N1698">
        <v>6.7</v>
      </c>
      <c r="O1698">
        <f>'CLEAN DATA'!$D1698-'CLEAN DATA'!$L1698</f>
        <v>69470202</v>
      </c>
    </row>
    <row r="1699" spans="1:15" ht="14.25" customHeight="1">
      <c r="A1699" s="5" t="s">
        <v>2955</v>
      </c>
      <c r="B1699">
        <v>191</v>
      </c>
      <c r="C1699">
        <v>92</v>
      </c>
      <c r="D1699">
        <v>114324072</v>
      </c>
      <c r="E1699" s="5" t="s">
        <v>1858</v>
      </c>
      <c r="F1699" s="5" t="s">
        <v>972</v>
      </c>
      <c r="G1699" s="5" t="s">
        <v>3867</v>
      </c>
      <c r="H1699">
        <v>185338</v>
      </c>
      <c r="I1699">
        <v>392</v>
      </c>
      <c r="J1699" s="5" t="s">
        <v>19</v>
      </c>
      <c r="K1699" s="5" t="s">
        <v>20</v>
      </c>
      <c r="L1699">
        <v>20000000</v>
      </c>
      <c r="M1699">
        <v>2004</v>
      </c>
      <c r="N1699">
        <v>6.7</v>
      </c>
      <c r="O1699">
        <f>'CLEAN DATA'!$D1699-'CLEAN DATA'!$L1699</f>
        <v>94324072</v>
      </c>
    </row>
    <row r="1700" spans="1:15" ht="14.25" customHeight="1">
      <c r="A1700" s="5" t="s">
        <v>470</v>
      </c>
      <c r="B1700">
        <v>145</v>
      </c>
      <c r="C1700">
        <v>103</v>
      </c>
      <c r="D1700">
        <v>106694016</v>
      </c>
      <c r="E1700" s="5" t="s">
        <v>280</v>
      </c>
      <c r="F1700" s="5" t="s">
        <v>28</v>
      </c>
      <c r="G1700" s="5" t="s">
        <v>3868</v>
      </c>
      <c r="H1700">
        <v>123940</v>
      </c>
      <c r="I1700">
        <v>337</v>
      </c>
      <c r="J1700" s="5" t="s">
        <v>19</v>
      </c>
      <c r="K1700" s="5" t="s">
        <v>20</v>
      </c>
      <c r="L1700">
        <v>30000000</v>
      </c>
      <c r="M1700">
        <v>1999</v>
      </c>
      <c r="N1700">
        <v>6.7</v>
      </c>
      <c r="O1700">
        <f>'CLEAN DATA'!$D1700-'CLEAN DATA'!$L1700</f>
        <v>76694016</v>
      </c>
    </row>
    <row r="1701" spans="1:15" ht="14.25" hidden="1" customHeight="1">
      <c r="A1701" s="5" t="s">
        <v>3869</v>
      </c>
      <c r="B1701">
        <v>101</v>
      </c>
      <c r="C1701">
        <v>118</v>
      </c>
      <c r="D1701">
        <v>34703228</v>
      </c>
      <c r="E1701" s="5" t="s">
        <v>165</v>
      </c>
      <c r="F1701" s="5" t="s">
        <v>2388</v>
      </c>
      <c r="G1701" s="5" t="s">
        <v>3870</v>
      </c>
      <c r="H1701">
        <v>21767</v>
      </c>
      <c r="I1701">
        <v>127</v>
      </c>
      <c r="J1701" s="5" t="s">
        <v>19</v>
      </c>
      <c r="K1701" s="5" t="s">
        <v>20</v>
      </c>
      <c r="L1701">
        <v>30000000</v>
      </c>
      <c r="M1701">
        <v>2006</v>
      </c>
      <c r="N1701">
        <v>6.7</v>
      </c>
      <c r="O1701">
        <f>'CLEAN DATA'!$D1701-'CLEAN DATA'!$L1701</f>
        <v>4703228</v>
      </c>
    </row>
    <row r="1702" spans="1:15" ht="14.25" customHeight="1">
      <c r="A1702" s="5" t="s">
        <v>548</v>
      </c>
      <c r="B1702">
        <v>219</v>
      </c>
      <c r="C1702">
        <v>112</v>
      </c>
      <c r="D1702">
        <v>32357532</v>
      </c>
      <c r="E1702" s="5" t="s">
        <v>603</v>
      </c>
      <c r="F1702" s="5" t="s">
        <v>497</v>
      </c>
      <c r="G1702" s="5" t="s">
        <v>3871</v>
      </c>
      <c r="H1702">
        <v>143368</v>
      </c>
      <c r="I1702">
        <v>215</v>
      </c>
      <c r="J1702" s="5" t="s">
        <v>19</v>
      </c>
      <c r="K1702" s="5" t="s">
        <v>20</v>
      </c>
      <c r="L1702">
        <v>30000000</v>
      </c>
      <c r="M1702">
        <v>2010</v>
      </c>
      <c r="N1702">
        <v>6.7</v>
      </c>
      <c r="O1702">
        <f>'CLEAN DATA'!$D1702-'CLEAN DATA'!$L1702</f>
        <v>2357532</v>
      </c>
    </row>
    <row r="1703" spans="1:15" ht="14.25" customHeight="1">
      <c r="A1703" s="5" t="s">
        <v>344</v>
      </c>
      <c r="B1703">
        <v>154</v>
      </c>
      <c r="C1703">
        <v>130</v>
      </c>
      <c r="D1703">
        <v>15709385</v>
      </c>
      <c r="E1703" s="5" t="s">
        <v>126</v>
      </c>
      <c r="F1703" s="5" t="s">
        <v>1745</v>
      </c>
      <c r="G1703" s="5" t="s">
        <v>3872</v>
      </c>
      <c r="H1703">
        <v>53053</v>
      </c>
      <c r="I1703">
        <v>132</v>
      </c>
      <c r="J1703" s="5" t="s">
        <v>19</v>
      </c>
      <c r="K1703" s="5" t="s">
        <v>20</v>
      </c>
      <c r="L1703">
        <v>30000000</v>
      </c>
      <c r="M1703">
        <v>2008</v>
      </c>
      <c r="N1703">
        <v>6.7</v>
      </c>
      <c r="O1703">
        <f>'CLEAN DATA'!$D1703-'CLEAN DATA'!$L1703</f>
        <v>-14290615</v>
      </c>
    </row>
    <row r="1704" spans="1:15" ht="14.25" customHeight="1">
      <c r="A1704" s="5" t="s">
        <v>1304</v>
      </c>
      <c r="B1704">
        <v>222</v>
      </c>
      <c r="C1704">
        <v>150</v>
      </c>
      <c r="D1704">
        <v>12712093</v>
      </c>
      <c r="E1704" s="5" t="s">
        <v>607</v>
      </c>
      <c r="F1704" s="5" t="s">
        <v>26</v>
      </c>
      <c r="G1704" s="5" t="s">
        <v>3873</v>
      </c>
      <c r="H1704">
        <v>70771</v>
      </c>
      <c r="I1704">
        <v>671</v>
      </c>
      <c r="J1704" s="5" t="s">
        <v>19</v>
      </c>
      <c r="K1704" s="5" t="s">
        <v>20</v>
      </c>
      <c r="L1704">
        <v>30000000</v>
      </c>
      <c r="M1704">
        <v>2005</v>
      </c>
      <c r="N1704">
        <v>6.7</v>
      </c>
      <c r="O1704">
        <f>'CLEAN DATA'!$D1704-'CLEAN DATA'!$L1704</f>
        <v>-17287907</v>
      </c>
    </row>
    <row r="1705" spans="1:15" ht="14.25" hidden="1" customHeight="1">
      <c r="A1705" s="5" t="s">
        <v>540</v>
      </c>
      <c r="B1705">
        <v>210</v>
      </c>
      <c r="C1705">
        <v>120</v>
      </c>
      <c r="D1705">
        <v>7443007</v>
      </c>
      <c r="E1705" s="5" t="s">
        <v>1669</v>
      </c>
      <c r="F1705" s="5" t="s">
        <v>2938</v>
      </c>
      <c r="G1705" s="5" t="s">
        <v>3874</v>
      </c>
      <c r="H1705">
        <v>24663</v>
      </c>
      <c r="I1705">
        <v>71</v>
      </c>
      <c r="J1705" s="5" t="s">
        <v>19</v>
      </c>
      <c r="K1705" s="5" t="s">
        <v>20</v>
      </c>
      <c r="L1705">
        <v>30000000</v>
      </c>
      <c r="M1705">
        <v>2009</v>
      </c>
      <c r="N1705">
        <v>6.7</v>
      </c>
      <c r="O1705">
        <f>'CLEAN DATA'!$D1705-'CLEAN DATA'!$L1705</f>
        <v>-22556993</v>
      </c>
    </row>
    <row r="1706" spans="1:15" ht="14.25" customHeight="1">
      <c r="A1706" s="5" t="s">
        <v>969</v>
      </c>
      <c r="B1706">
        <v>184</v>
      </c>
      <c r="C1706">
        <v>115</v>
      </c>
      <c r="D1706">
        <v>71346930</v>
      </c>
      <c r="E1706" s="5" t="s">
        <v>1135</v>
      </c>
      <c r="F1706" s="5" t="s">
        <v>3875</v>
      </c>
      <c r="G1706" s="5" t="s">
        <v>3876</v>
      </c>
      <c r="H1706">
        <v>78008</v>
      </c>
      <c r="I1706">
        <v>160</v>
      </c>
      <c r="J1706" s="5" t="s">
        <v>19</v>
      </c>
      <c r="K1706" s="5" t="s">
        <v>20</v>
      </c>
      <c r="L1706">
        <v>28000000</v>
      </c>
      <c r="M1706">
        <v>2013</v>
      </c>
      <c r="N1706">
        <v>6.7</v>
      </c>
      <c r="O1706">
        <f>'CLEAN DATA'!$D1706-'CLEAN DATA'!$L1706</f>
        <v>43346930</v>
      </c>
    </row>
    <row r="1707" spans="1:15" ht="14.25" customHeight="1">
      <c r="A1707" s="5" t="s">
        <v>1980</v>
      </c>
      <c r="B1707">
        <v>36</v>
      </c>
      <c r="C1707">
        <v>96</v>
      </c>
      <c r="D1707">
        <v>39514713</v>
      </c>
      <c r="E1707" s="5" t="s">
        <v>3877</v>
      </c>
      <c r="F1707" s="5" t="s">
        <v>3878</v>
      </c>
      <c r="G1707" s="5" t="s">
        <v>3879</v>
      </c>
      <c r="H1707">
        <v>60494</v>
      </c>
      <c r="I1707">
        <v>132</v>
      </c>
      <c r="J1707" s="5" t="s">
        <v>19</v>
      </c>
      <c r="K1707" s="5" t="s">
        <v>20</v>
      </c>
      <c r="L1707">
        <v>28000000</v>
      </c>
      <c r="M1707">
        <v>1993</v>
      </c>
      <c r="N1707">
        <v>6.7</v>
      </c>
      <c r="O1707">
        <f>'CLEAN DATA'!$D1707-'CLEAN DATA'!$L1707</f>
        <v>11514713</v>
      </c>
    </row>
    <row r="1708" spans="1:15" ht="14.25" hidden="1" customHeight="1">
      <c r="A1708" s="5" t="s">
        <v>2923</v>
      </c>
      <c r="B1708">
        <v>74</v>
      </c>
      <c r="C1708">
        <v>119</v>
      </c>
      <c r="D1708">
        <v>8888143</v>
      </c>
      <c r="E1708" s="5" t="s">
        <v>1442</v>
      </c>
      <c r="F1708" s="5" t="s">
        <v>3880</v>
      </c>
      <c r="G1708" s="5" t="s">
        <v>3881</v>
      </c>
      <c r="H1708">
        <v>22250</v>
      </c>
      <c r="I1708">
        <v>123</v>
      </c>
      <c r="J1708" s="5" t="s">
        <v>19</v>
      </c>
      <c r="K1708" s="5" t="s">
        <v>365</v>
      </c>
      <c r="L1708">
        <v>28000000</v>
      </c>
      <c r="M1708">
        <v>1999</v>
      </c>
      <c r="N1708">
        <v>6.7</v>
      </c>
      <c r="O1708">
        <f>'CLEAN DATA'!$D1708-'CLEAN DATA'!$L1708</f>
        <v>-19111857</v>
      </c>
    </row>
    <row r="1709" spans="1:15" ht="14.25" hidden="1" customHeight="1">
      <c r="A1709" s="5" t="s">
        <v>3882</v>
      </c>
      <c r="B1709">
        <v>268</v>
      </c>
      <c r="C1709">
        <v>98</v>
      </c>
      <c r="D1709">
        <v>41008532</v>
      </c>
      <c r="E1709" s="5" t="s">
        <v>126</v>
      </c>
      <c r="F1709" s="5" t="s">
        <v>1993</v>
      </c>
      <c r="G1709" s="5" t="s">
        <v>3883</v>
      </c>
      <c r="H1709">
        <v>19611</v>
      </c>
      <c r="I1709">
        <v>103</v>
      </c>
      <c r="J1709" s="5" t="s">
        <v>19</v>
      </c>
      <c r="K1709" s="5" t="s">
        <v>20</v>
      </c>
      <c r="L1709">
        <v>27000000</v>
      </c>
      <c r="M1709">
        <v>2016</v>
      </c>
      <c r="N1709">
        <v>6.7</v>
      </c>
      <c r="O1709">
        <f>'CLEAN DATA'!$D1709-'CLEAN DATA'!$L1709</f>
        <v>14008532</v>
      </c>
    </row>
    <row r="1710" spans="1:15" ht="14.25" customHeight="1">
      <c r="A1710" s="5" t="s">
        <v>3012</v>
      </c>
      <c r="B1710">
        <v>85</v>
      </c>
      <c r="C1710">
        <v>118</v>
      </c>
      <c r="D1710">
        <v>26761283</v>
      </c>
      <c r="E1710" s="5" t="s">
        <v>505</v>
      </c>
      <c r="F1710" s="5" t="s">
        <v>3884</v>
      </c>
      <c r="G1710" s="5" t="s">
        <v>3885</v>
      </c>
      <c r="H1710">
        <v>43084</v>
      </c>
      <c r="I1710">
        <v>99</v>
      </c>
      <c r="J1710" s="5" t="s">
        <v>19</v>
      </c>
      <c r="K1710" s="5" t="s">
        <v>20</v>
      </c>
      <c r="L1710">
        <v>26000000</v>
      </c>
      <c r="M1710">
        <v>2014</v>
      </c>
      <c r="N1710">
        <v>6.7</v>
      </c>
      <c r="O1710">
        <f>'CLEAN DATA'!$D1710-'CLEAN DATA'!$L1710</f>
        <v>761283</v>
      </c>
    </row>
    <row r="1711" spans="1:15" ht="14.25" customHeight="1">
      <c r="A1711" s="5" t="s">
        <v>3886</v>
      </c>
      <c r="B1711">
        <v>168</v>
      </c>
      <c r="C1711">
        <v>97</v>
      </c>
      <c r="D1711">
        <v>71500556</v>
      </c>
      <c r="E1711" s="5" t="s">
        <v>603</v>
      </c>
      <c r="F1711" s="5" t="s">
        <v>608</v>
      </c>
      <c r="G1711" s="5" t="s">
        <v>3887</v>
      </c>
      <c r="H1711">
        <v>171568</v>
      </c>
      <c r="I1711">
        <v>571</v>
      </c>
      <c r="J1711" s="5" t="s">
        <v>19</v>
      </c>
      <c r="K1711" s="5" t="s">
        <v>155</v>
      </c>
      <c r="L1711">
        <v>26000000</v>
      </c>
      <c r="M1711">
        <v>2001</v>
      </c>
      <c r="N1711">
        <v>6.7</v>
      </c>
      <c r="O1711">
        <f>'CLEAN DATA'!$D1711-'CLEAN DATA'!$L1711</f>
        <v>45500556</v>
      </c>
    </row>
    <row r="1712" spans="1:15" ht="14.25" customHeight="1">
      <c r="A1712" s="5" t="s">
        <v>3888</v>
      </c>
      <c r="B1712">
        <v>49</v>
      </c>
      <c r="C1712">
        <v>98</v>
      </c>
      <c r="D1712">
        <v>44455658</v>
      </c>
      <c r="E1712" s="5" t="s">
        <v>1413</v>
      </c>
      <c r="F1712" s="5" t="s">
        <v>3889</v>
      </c>
      <c r="G1712" s="5" t="s">
        <v>3890</v>
      </c>
      <c r="H1712">
        <v>36253</v>
      </c>
      <c r="I1712">
        <v>92</v>
      </c>
      <c r="J1712" s="5" t="s">
        <v>19</v>
      </c>
      <c r="K1712" s="5" t="s">
        <v>20</v>
      </c>
      <c r="L1712">
        <v>25000000</v>
      </c>
      <c r="M1712">
        <v>1997</v>
      </c>
      <c r="N1712">
        <v>6.7</v>
      </c>
      <c r="O1712">
        <f>'CLEAN DATA'!$D1712-'CLEAN DATA'!$L1712</f>
        <v>19455658</v>
      </c>
    </row>
    <row r="1713" spans="1:15" ht="14.25" hidden="1" customHeight="1">
      <c r="A1713" s="5" t="s">
        <v>969</v>
      </c>
      <c r="B1713">
        <v>142</v>
      </c>
      <c r="C1713">
        <v>116</v>
      </c>
      <c r="D1713">
        <v>7156933</v>
      </c>
      <c r="E1713" s="5" t="s">
        <v>58</v>
      </c>
      <c r="F1713" s="5" t="s">
        <v>2333</v>
      </c>
      <c r="G1713" s="5" t="s">
        <v>3891</v>
      </c>
      <c r="H1713">
        <v>14581</v>
      </c>
      <c r="I1713">
        <v>74</v>
      </c>
      <c r="J1713" s="5" t="s">
        <v>19</v>
      </c>
      <c r="K1713" s="5" t="s">
        <v>20</v>
      </c>
      <c r="L1713">
        <v>25000000</v>
      </c>
      <c r="M1713">
        <v>2006</v>
      </c>
      <c r="N1713">
        <v>6.7</v>
      </c>
      <c r="O1713">
        <f>'CLEAN DATA'!$D1713-'CLEAN DATA'!$L1713</f>
        <v>-17843067</v>
      </c>
    </row>
    <row r="1714" spans="1:15" ht="14.25" customHeight="1">
      <c r="A1714" s="5" t="s">
        <v>2128</v>
      </c>
      <c r="B1714">
        <v>280</v>
      </c>
      <c r="C1714">
        <v>122</v>
      </c>
      <c r="D1714">
        <v>1697956</v>
      </c>
      <c r="E1714" s="5" t="s">
        <v>16</v>
      </c>
      <c r="F1714" s="5" t="s">
        <v>1126</v>
      </c>
      <c r="G1714" s="5" t="s">
        <v>3892</v>
      </c>
      <c r="H1714">
        <v>64944</v>
      </c>
      <c r="I1714">
        <v>212</v>
      </c>
      <c r="J1714" s="5" t="s">
        <v>19</v>
      </c>
      <c r="K1714" s="5" t="s">
        <v>20</v>
      </c>
      <c r="L1714">
        <v>20000000</v>
      </c>
      <c r="M1714">
        <v>2009</v>
      </c>
      <c r="N1714">
        <v>6.7</v>
      </c>
      <c r="O1714">
        <f>'CLEAN DATA'!$D1714-'CLEAN DATA'!$L1714</f>
        <v>-18302044</v>
      </c>
    </row>
    <row r="1715" spans="1:15" ht="14.25" customHeight="1">
      <c r="A1715" s="5" t="s">
        <v>1636</v>
      </c>
      <c r="B1715">
        <v>129</v>
      </c>
      <c r="C1715">
        <v>98</v>
      </c>
      <c r="D1715">
        <v>57262492</v>
      </c>
      <c r="E1715" s="5" t="s">
        <v>280</v>
      </c>
      <c r="F1715" s="5" t="s">
        <v>39</v>
      </c>
      <c r="G1715" s="5" t="s">
        <v>3893</v>
      </c>
      <c r="H1715">
        <v>90374</v>
      </c>
      <c r="I1715">
        <v>318</v>
      </c>
      <c r="J1715" s="5" t="s">
        <v>19</v>
      </c>
      <c r="K1715" s="5" t="s">
        <v>20</v>
      </c>
      <c r="L1715">
        <v>24000000</v>
      </c>
      <c r="M1715">
        <v>2000</v>
      </c>
      <c r="N1715">
        <v>6.7</v>
      </c>
      <c r="O1715">
        <f>'CLEAN DATA'!$D1715-'CLEAN DATA'!$L1715</f>
        <v>33262492</v>
      </c>
    </row>
    <row r="1716" spans="1:15" ht="14.25" hidden="1" customHeight="1">
      <c r="A1716" s="5" t="s">
        <v>108</v>
      </c>
      <c r="B1716">
        <v>113</v>
      </c>
      <c r="C1716">
        <v>118</v>
      </c>
      <c r="D1716">
        <v>6144806</v>
      </c>
      <c r="E1716" s="5" t="s">
        <v>2310</v>
      </c>
      <c r="F1716" s="5" t="s">
        <v>108</v>
      </c>
      <c r="G1716" s="5" t="s">
        <v>3894</v>
      </c>
      <c r="H1716">
        <v>12821</v>
      </c>
      <c r="I1716">
        <v>248</v>
      </c>
      <c r="J1716" s="5" t="s">
        <v>19</v>
      </c>
      <c r="K1716" s="5" t="s">
        <v>20</v>
      </c>
      <c r="L1716">
        <v>23000000</v>
      </c>
      <c r="M1716">
        <v>2004</v>
      </c>
      <c r="N1716">
        <v>6.7</v>
      </c>
      <c r="O1716">
        <f>'CLEAN DATA'!$D1716-'CLEAN DATA'!$L1716</f>
        <v>-16855194</v>
      </c>
    </row>
    <row r="1717" spans="1:15" ht="14.25" customHeight="1">
      <c r="A1717" s="5" t="s">
        <v>3895</v>
      </c>
      <c r="B1717">
        <v>211</v>
      </c>
      <c r="C1717">
        <v>98</v>
      </c>
      <c r="D1717">
        <v>53302314</v>
      </c>
      <c r="E1717" s="5" t="s">
        <v>758</v>
      </c>
      <c r="F1717" s="5" t="s">
        <v>3896</v>
      </c>
      <c r="G1717" s="5" t="s">
        <v>3897</v>
      </c>
      <c r="H1717">
        <v>181058</v>
      </c>
      <c r="I1717">
        <v>674</v>
      </c>
      <c r="J1717" s="5" t="s">
        <v>19</v>
      </c>
      <c r="K1717" s="5" t="s">
        <v>20</v>
      </c>
      <c r="L1717">
        <v>23000000</v>
      </c>
      <c r="M1717">
        <v>2000</v>
      </c>
      <c r="N1717">
        <v>6.7</v>
      </c>
      <c r="O1717">
        <f>'CLEAN DATA'!$D1717-'CLEAN DATA'!$L1717</f>
        <v>30302314</v>
      </c>
    </row>
    <row r="1718" spans="1:15" ht="14.25" hidden="1" customHeight="1">
      <c r="A1718" s="5" t="s">
        <v>3898</v>
      </c>
      <c r="B1718">
        <v>45</v>
      </c>
      <c r="C1718">
        <v>98</v>
      </c>
      <c r="D1718">
        <v>12782508</v>
      </c>
      <c r="E1718" s="5" t="s">
        <v>54</v>
      </c>
      <c r="F1718" s="5" t="s">
        <v>48</v>
      </c>
      <c r="G1718" s="5" t="s">
        <v>3899</v>
      </c>
      <c r="H1718">
        <v>20163</v>
      </c>
      <c r="I1718">
        <v>71</v>
      </c>
      <c r="J1718" s="5" t="s">
        <v>19</v>
      </c>
      <c r="K1718" s="5" t="s">
        <v>20</v>
      </c>
      <c r="L1718">
        <v>23000000</v>
      </c>
      <c r="M1718">
        <v>1996</v>
      </c>
      <c r="N1718">
        <v>6.7</v>
      </c>
      <c r="O1718">
        <f>'CLEAN DATA'!$D1718-'CLEAN DATA'!$L1718</f>
        <v>-10217492</v>
      </c>
    </row>
    <row r="1719" spans="1:15" ht="14.25" customHeight="1">
      <c r="A1719" s="5" t="s">
        <v>3900</v>
      </c>
      <c r="B1719">
        <v>165</v>
      </c>
      <c r="C1719">
        <v>111</v>
      </c>
      <c r="D1719">
        <v>6109075</v>
      </c>
      <c r="E1719" s="5" t="s">
        <v>326</v>
      </c>
      <c r="F1719" s="5" t="s">
        <v>3901</v>
      </c>
      <c r="G1719" s="5" t="s">
        <v>3902</v>
      </c>
      <c r="H1719">
        <v>32003</v>
      </c>
      <c r="I1719">
        <v>65</v>
      </c>
      <c r="J1719" s="5" t="s">
        <v>192</v>
      </c>
      <c r="K1719" s="5" t="s">
        <v>140</v>
      </c>
      <c r="L1719">
        <v>19430000</v>
      </c>
      <c r="M1719">
        <v>2009</v>
      </c>
      <c r="N1719">
        <v>6.7</v>
      </c>
      <c r="O1719">
        <f>'CLEAN DATA'!$D1719-'CLEAN DATA'!$L1719</f>
        <v>-13320925</v>
      </c>
    </row>
    <row r="1720" spans="1:15" ht="14.25" customHeight="1">
      <c r="A1720" s="5" t="s">
        <v>776</v>
      </c>
      <c r="B1720">
        <v>183</v>
      </c>
      <c r="C1720">
        <v>107</v>
      </c>
      <c r="D1720">
        <v>12784713</v>
      </c>
      <c r="E1720" s="5" t="s">
        <v>674</v>
      </c>
      <c r="F1720" s="5" t="s">
        <v>615</v>
      </c>
      <c r="G1720" s="5" t="s">
        <v>3903</v>
      </c>
      <c r="H1720">
        <v>56813</v>
      </c>
      <c r="I1720">
        <v>381</v>
      </c>
      <c r="J1720" s="5" t="s">
        <v>19</v>
      </c>
      <c r="K1720" s="5" t="s">
        <v>20</v>
      </c>
      <c r="L1720">
        <v>22000000</v>
      </c>
      <c r="M1720">
        <v>2004</v>
      </c>
      <c r="N1720">
        <v>6.7</v>
      </c>
      <c r="O1720">
        <f>'CLEAN DATA'!$D1720-'CLEAN DATA'!$L1720</f>
        <v>-9215287</v>
      </c>
    </row>
    <row r="1721" spans="1:15" ht="14.25" hidden="1" customHeight="1">
      <c r="A1721" s="5" t="s">
        <v>3830</v>
      </c>
      <c r="B1721">
        <v>111</v>
      </c>
      <c r="C1721">
        <v>112</v>
      </c>
      <c r="D1721">
        <v>6830957</v>
      </c>
      <c r="E1721" s="5" t="s">
        <v>505</v>
      </c>
      <c r="F1721" s="5" t="s">
        <v>497</v>
      </c>
      <c r="G1721" s="5" t="s">
        <v>3904</v>
      </c>
      <c r="H1721">
        <v>11983</v>
      </c>
      <c r="I1721">
        <v>147</v>
      </c>
      <c r="J1721" s="5" t="s">
        <v>19</v>
      </c>
      <c r="K1721" s="5" t="s">
        <v>20</v>
      </c>
      <c r="L1721">
        <v>21000000</v>
      </c>
      <c r="M1721">
        <v>2002</v>
      </c>
      <c r="N1721">
        <v>6.7</v>
      </c>
      <c r="O1721">
        <f>'CLEAN DATA'!$D1721-'CLEAN DATA'!$L1721</f>
        <v>-14169043</v>
      </c>
    </row>
    <row r="1722" spans="1:15" ht="14.25" customHeight="1">
      <c r="A1722" s="5" t="s">
        <v>3882</v>
      </c>
      <c r="B1722">
        <v>276</v>
      </c>
      <c r="C1722">
        <v>91</v>
      </c>
      <c r="D1722">
        <v>958319</v>
      </c>
      <c r="E1722" s="5" t="s">
        <v>54</v>
      </c>
      <c r="F1722" s="5" t="s">
        <v>532</v>
      </c>
      <c r="G1722" s="5" t="s">
        <v>3905</v>
      </c>
      <c r="H1722">
        <v>39764</v>
      </c>
      <c r="I1722">
        <v>148</v>
      </c>
      <c r="J1722" s="5" t="s">
        <v>19</v>
      </c>
      <c r="K1722" s="5" t="s">
        <v>20</v>
      </c>
      <c r="L1722">
        <v>21000000</v>
      </c>
      <c r="M1722">
        <v>2011</v>
      </c>
      <c r="N1722">
        <v>6.7</v>
      </c>
      <c r="O1722">
        <f>'CLEAN DATA'!$D1722-'CLEAN DATA'!$L1722</f>
        <v>-20041681</v>
      </c>
    </row>
    <row r="1723" spans="1:15" ht="14.25" hidden="1" customHeight="1">
      <c r="A1723" s="5" t="s">
        <v>3906</v>
      </c>
      <c r="B1723">
        <v>81</v>
      </c>
      <c r="C1723">
        <v>100</v>
      </c>
      <c r="D1723">
        <v>55461307</v>
      </c>
      <c r="E1723" s="5" t="s">
        <v>674</v>
      </c>
      <c r="F1723" s="5" t="s">
        <v>2336</v>
      </c>
      <c r="G1723" s="5" t="s">
        <v>3907</v>
      </c>
      <c r="H1723">
        <v>4654</v>
      </c>
      <c r="I1723">
        <v>46</v>
      </c>
      <c r="J1723" s="5" t="s">
        <v>19</v>
      </c>
      <c r="K1723" s="5" t="s">
        <v>20</v>
      </c>
      <c r="L1723">
        <v>20000000</v>
      </c>
      <c r="M1723">
        <v>2016</v>
      </c>
      <c r="N1723">
        <v>6.7</v>
      </c>
      <c r="O1723">
        <f>'CLEAN DATA'!$D1723-'CLEAN DATA'!$L1723</f>
        <v>35461307</v>
      </c>
    </row>
    <row r="1724" spans="1:15" ht="14.25" hidden="1" customHeight="1">
      <c r="A1724" s="5" t="s">
        <v>3908</v>
      </c>
      <c r="B1724">
        <v>37</v>
      </c>
      <c r="C1724">
        <v>127</v>
      </c>
      <c r="D1724">
        <v>35422828</v>
      </c>
      <c r="E1724" s="5" t="s">
        <v>1089</v>
      </c>
      <c r="F1724" s="5" t="s">
        <v>3909</v>
      </c>
      <c r="G1724" s="5" t="s">
        <v>3910</v>
      </c>
      <c r="H1724">
        <v>19126</v>
      </c>
      <c r="I1724">
        <v>155</v>
      </c>
      <c r="J1724" s="5" t="s">
        <v>19</v>
      </c>
      <c r="K1724" s="5" t="s">
        <v>20</v>
      </c>
      <c r="L1724">
        <v>20000000</v>
      </c>
      <c r="M1724">
        <v>1997</v>
      </c>
      <c r="N1724">
        <v>6.7</v>
      </c>
      <c r="O1724">
        <f>'CLEAN DATA'!$D1724-'CLEAN DATA'!$L1724</f>
        <v>15422828</v>
      </c>
    </row>
    <row r="1725" spans="1:15" ht="14.25" customHeight="1">
      <c r="A1725" s="5" t="s">
        <v>3038</v>
      </c>
      <c r="B1725">
        <v>210</v>
      </c>
      <c r="C1725">
        <v>102</v>
      </c>
      <c r="D1725">
        <v>13214030</v>
      </c>
      <c r="E1725" s="5" t="s">
        <v>1347</v>
      </c>
      <c r="F1725" s="5" t="s">
        <v>3911</v>
      </c>
      <c r="G1725" s="5" t="s">
        <v>3912</v>
      </c>
      <c r="H1725">
        <v>60516</v>
      </c>
      <c r="I1725">
        <v>147</v>
      </c>
      <c r="J1725" s="5" t="s">
        <v>19</v>
      </c>
      <c r="K1725" s="5" t="s">
        <v>20</v>
      </c>
      <c r="L1725">
        <v>20000000</v>
      </c>
      <c r="M1725">
        <v>2008</v>
      </c>
      <c r="N1725">
        <v>6.7</v>
      </c>
      <c r="O1725">
        <f>'CLEAN DATA'!$D1725-'CLEAN DATA'!$L1725</f>
        <v>-6785970</v>
      </c>
    </row>
    <row r="1726" spans="1:15" ht="14.25" customHeight="1">
      <c r="A1726" s="5" t="s">
        <v>448</v>
      </c>
      <c r="B1726">
        <v>401</v>
      </c>
      <c r="C1726">
        <v>148</v>
      </c>
      <c r="D1726">
        <v>8093318</v>
      </c>
      <c r="E1726" s="5" t="s">
        <v>1202</v>
      </c>
      <c r="F1726" s="5" t="s">
        <v>3913</v>
      </c>
      <c r="G1726" s="5" t="s">
        <v>3914</v>
      </c>
      <c r="H1726">
        <v>61935</v>
      </c>
      <c r="I1726">
        <v>242</v>
      </c>
      <c r="J1726" s="5" t="s">
        <v>19</v>
      </c>
      <c r="K1726" s="5" t="s">
        <v>20</v>
      </c>
      <c r="L1726">
        <v>20000000</v>
      </c>
      <c r="M1726">
        <v>2014</v>
      </c>
      <c r="N1726">
        <v>6.7</v>
      </c>
      <c r="O1726">
        <f>'CLEAN DATA'!$D1726-'CLEAN DATA'!$L1726</f>
        <v>-11906682</v>
      </c>
    </row>
    <row r="1727" spans="1:15" ht="14.25" hidden="1" customHeight="1">
      <c r="A1727" s="5" t="s">
        <v>3915</v>
      </c>
      <c r="B1727">
        <v>28</v>
      </c>
      <c r="C1727">
        <v>88</v>
      </c>
      <c r="D1727">
        <v>1064277</v>
      </c>
      <c r="E1727" s="5" t="s">
        <v>501</v>
      </c>
      <c r="F1727" s="5" t="s">
        <v>3103</v>
      </c>
      <c r="G1727" s="5" t="s">
        <v>3916</v>
      </c>
      <c r="H1727">
        <v>14015</v>
      </c>
      <c r="I1727">
        <v>83</v>
      </c>
      <c r="J1727" s="5" t="s">
        <v>19</v>
      </c>
      <c r="K1727" s="5" t="s">
        <v>20</v>
      </c>
      <c r="L1727">
        <v>20000000</v>
      </c>
      <c r="M1727">
        <v>2012</v>
      </c>
      <c r="N1727">
        <v>6.7</v>
      </c>
      <c r="O1727">
        <f>'CLEAN DATA'!$D1727-'CLEAN DATA'!$L1727</f>
        <v>-18935723</v>
      </c>
    </row>
    <row r="1728" spans="1:15" ht="14.25" customHeight="1">
      <c r="A1728" s="5" t="s">
        <v>3701</v>
      </c>
      <c r="B1728">
        <v>233</v>
      </c>
      <c r="C1728">
        <v>122</v>
      </c>
      <c r="D1728">
        <v>75072454</v>
      </c>
      <c r="E1728" s="5" t="s">
        <v>3622</v>
      </c>
      <c r="F1728" s="5" t="s">
        <v>1690</v>
      </c>
      <c r="G1728" s="5" t="s">
        <v>3917</v>
      </c>
      <c r="H1728">
        <v>96569</v>
      </c>
      <c r="I1728">
        <v>522</v>
      </c>
      <c r="J1728" s="5" t="s">
        <v>19</v>
      </c>
      <c r="K1728" s="5" t="s">
        <v>20</v>
      </c>
      <c r="L1728">
        <v>20000000</v>
      </c>
      <c r="M1728">
        <v>2005</v>
      </c>
      <c r="N1728">
        <v>6.7</v>
      </c>
      <c r="O1728">
        <f>'CLEAN DATA'!$D1728-'CLEAN DATA'!$L1728</f>
        <v>55072454</v>
      </c>
    </row>
    <row r="1729" spans="1:15" ht="14.25" customHeight="1">
      <c r="A1729" s="5" t="s">
        <v>3918</v>
      </c>
      <c r="B1729">
        <v>111</v>
      </c>
      <c r="C1729">
        <v>113</v>
      </c>
      <c r="D1729">
        <v>43601508</v>
      </c>
      <c r="E1729" s="5" t="s">
        <v>603</v>
      </c>
      <c r="F1729" s="5" t="s">
        <v>3919</v>
      </c>
      <c r="G1729" s="5" t="s">
        <v>3920</v>
      </c>
      <c r="H1729">
        <v>35718</v>
      </c>
      <c r="I1729">
        <v>317</v>
      </c>
      <c r="J1729" s="5" t="s">
        <v>19</v>
      </c>
      <c r="K1729" s="5" t="s">
        <v>20</v>
      </c>
      <c r="L1729">
        <v>18000000</v>
      </c>
      <c r="M1729">
        <v>2003</v>
      </c>
      <c r="N1729">
        <v>6.7</v>
      </c>
      <c r="O1729">
        <f>'CLEAN DATA'!$D1729-'CLEAN DATA'!$L1729</f>
        <v>25601508</v>
      </c>
    </row>
    <row r="1730" spans="1:15" ht="14.25" customHeight="1">
      <c r="A1730" s="5" t="s">
        <v>499</v>
      </c>
      <c r="B1730">
        <v>128</v>
      </c>
      <c r="C1730">
        <v>94</v>
      </c>
      <c r="D1730">
        <v>17071230</v>
      </c>
      <c r="E1730" s="5" t="s">
        <v>280</v>
      </c>
      <c r="F1730" s="5" t="s">
        <v>499</v>
      </c>
      <c r="G1730" s="5" t="s">
        <v>3921</v>
      </c>
      <c r="H1730">
        <v>31169</v>
      </c>
      <c r="I1730">
        <v>192</v>
      </c>
      <c r="J1730" s="5" t="s">
        <v>19</v>
      </c>
      <c r="K1730" s="5" t="s">
        <v>20</v>
      </c>
      <c r="L1730">
        <v>18000000</v>
      </c>
      <c r="M1730">
        <v>2000</v>
      </c>
      <c r="N1730">
        <v>6.7</v>
      </c>
      <c r="O1730">
        <f>'CLEAN DATA'!$D1730-'CLEAN DATA'!$L1730</f>
        <v>-928770</v>
      </c>
    </row>
    <row r="1731" spans="1:15" ht="14.25" hidden="1" customHeight="1">
      <c r="A1731" s="5" t="s">
        <v>3419</v>
      </c>
      <c r="B1731">
        <v>68</v>
      </c>
      <c r="C1731">
        <v>115</v>
      </c>
      <c r="D1731">
        <v>17174870</v>
      </c>
      <c r="E1731" s="5" t="s">
        <v>818</v>
      </c>
      <c r="F1731" s="5" t="s">
        <v>3922</v>
      </c>
      <c r="G1731" s="5" t="s">
        <v>3923</v>
      </c>
      <c r="H1731">
        <v>15817</v>
      </c>
      <c r="I1731">
        <v>210</v>
      </c>
      <c r="J1731" s="5" t="s">
        <v>19</v>
      </c>
      <c r="K1731" s="5" t="s">
        <v>20</v>
      </c>
      <c r="L1731">
        <v>18000000</v>
      </c>
      <c r="M1731">
        <v>2000</v>
      </c>
      <c r="N1731">
        <v>6.7</v>
      </c>
      <c r="O1731">
        <f>'CLEAN DATA'!$D1731-'CLEAN DATA'!$L1731</f>
        <v>-825130</v>
      </c>
    </row>
    <row r="1732" spans="1:15" ht="14.25" hidden="1" customHeight="1">
      <c r="A1732" s="5" t="s">
        <v>3924</v>
      </c>
      <c r="B1732">
        <v>60</v>
      </c>
      <c r="C1732">
        <v>108</v>
      </c>
      <c r="D1732">
        <v>6000000</v>
      </c>
      <c r="E1732" s="5" t="s">
        <v>250</v>
      </c>
      <c r="F1732" s="5" t="s">
        <v>3925</v>
      </c>
      <c r="G1732" s="5" t="s">
        <v>3926</v>
      </c>
      <c r="H1732">
        <v>10832</v>
      </c>
      <c r="I1732">
        <v>102</v>
      </c>
      <c r="J1732" s="5" t="s">
        <v>19</v>
      </c>
      <c r="K1732" s="5" t="s">
        <v>20</v>
      </c>
      <c r="L1732">
        <v>18000000</v>
      </c>
      <c r="M1732">
        <v>1981</v>
      </c>
      <c r="N1732">
        <v>6.7</v>
      </c>
      <c r="O1732">
        <f>'CLEAN DATA'!$D1732-'CLEAN DATA'!$L1732</f>
        <v>-12000000</v>
      </c>
    </row>
    <row r="1733" spans="1:15" ht="14.25" customHeight="1">
      <c r="A1733" s="5" t="s">
        <v>1844</v>
      </c>
      <c r="B1733">
        <v>263</v>
      </c>
      <c r="C1733">
        <v>112</v>
      </c>
      <c r="D1733">
        <v>3707794</v>
      </c>
      <c r="E1733" s="5" t="s">
        <v>841</v>
      </c>
      <c r="F1733" s="5" t="s">
        <v>2442</v>
      </c>
      <c r="G1733" s="5" t="s">
        <v>3927</v>
      </c>
      <c r="H1733">
        <v>31359</v>
      </c>
      <c r="I1733">
        <v>156</v>
      </c>
      <c r="J1733" s="5" t="s">
        <v>19</v>
      </c>
      <c r="K1733" s="5" t="s">
        <v>3928</v>
      </c>
      <c r="L1733">
        <v>18000000</v>
      </c>
      <c r="M1733">
        <v>2016</v>
      </c>
      <c r="N1733">
        <v>6.7</v>
      </c>
      <c r="O1733">
        <f>'CLEAN DATA'!$D1733-'CLEAN DATA'!$L1733</f>
        <v>-14292206</v>
      </c>
    </row>
    <row r="1734" spans="1:15" ht="14.25" hidden="1" customHeight="1">
      <c r="A1734" s="5" t="s">
        <v>3929</v>
      </c>
      <c r="B1734">
        <v>112</v>
      </c>
      <c r="C1734">
        <v>105</v>
      </c>
      <c r="D1734">
        <v>63260</v>
      </c>
      <c r="E1734" s="5" t="s">
        <v>3930</v>
      </c>
      <c r="F1734" s="5" t="s">
        <v>3931</v>
      </c>
      <c r="G1734" s="5" t="s">
        <v>3932</v>
      </c>
      <c r="H1734">
        <v>14325</v>
      </c>
      <c r="I1734">
        <v>90</v>
      </c>
      <c r="J1734" s="5" t="s">
        <v>19</v>
      </c>
      <c r="K1734" s="5" t="s">
        <v>140</v>
      </c>
      <c r="L1734">
        <v>14000000</v>
      </c>
      <c r="M1734">
        <v>2006</v>
      </c>
      <c r="N1734">
        <v>6.7</v>
      </c>
      <c r="O1734">
        <f>'CLEAN DATA'!$D1734-'CLEAN DATA'!$L1734</f>
        <v>-13936740</v>
      </c>
    </row>
    <row r="1735" spans="1:15" ht="14.25" hidden="1" customHeight="1">
      <c r="A1735" s="5" t="s">
        <v>3933</v>
      </c>
      <c r="B1735">
        <v>56</v>
      </c>
      <c r="C1735">
        <v>123</v>
      </c>
      <c r="D1735">
        <v>70492685</v>
      </c>
      <c r="E1735" s="5" t="s">
        <v>58</v>
      </c>
      <c r="F1735" s="5" t="s">
        <v>3934</v>
      </c>
      <c r="G1735" s="5" t="s">
        <v>3935</v>
      </c>
      <c r="H1735">
        <v>11600</v>
      </c>
      <c r="I1735">
        <v>64</v>
      </c>
      <c r="J1735" s="5" t="s">
        <v>19</v>
      </c>
      <c r="K1735" s="5" t="s">
        <v>20</v>
      </c>
      <c r="L1735">
        <v>17000000</v>
      </c>
      <c r="M1735">
        <v>2013</v>
      </c>
      <c r="N1735">
        <v>6.7</v>
      </c>
      <c r="O1735">
        <f>'CLEAN DATA'!$D1735-'CLEAN DATA'!$L1735</f>
        <v>53492685</v>
      </c>
    </row>
    <row r="1736" spans="1:15" ht="14.25" customHeight="1">
      <c r="A1736" s="5" t="s">
        <v>2423</v>
      </c>
      <c r="B1736">
        <v>186</v>
      </c>
      <c r="C1736">
        <v>109</v>
      </c>
      <c r="D1736">
        <v>35635046</v>
      </c>
      <c r="E1736" s="5" t="s">
        <v>25</v>
      </c>
      <c r="F1736" s="5" t="s">
        <v>423</v>
      </c>
      <c r="G1736" s="5" t="s">
        <v>3936</v>
      </c>
      <c r="H1736">
        <v>121058</v>
      </c>
      <c r="I1736">
        <v>482</v>
      </c>
      <c r="J1736" s="5" t="s">
        <v>19</v>
      </c>
      <c r="K1736" s="5" t="s">
        <v>155</v>
      </c>
      <c r="L1736">
        <v>17000000</v>
      </c>
      <c r="M1736">
        <v>2006</v>
      </c>
      <c r="N1736">
        <v>6.7</v>
      </c>
      <c r="O1736">
        <f>'CLEAN DATA'!$D1736-'CLEAN DATA'!$L1736</f>
        <v>18635046</v>
      </c>
    </row>
    <row r="1737" spans="1:15" ht="14.25" customHeight="1">
      <c r="A1737" s="5" t="s">
        <v>1080</v>
      </c>
      <c r="B1737">
        <v>197</v>
      </c>
      <c r="C1737">
        <v>132</v>
      </c>
      <c r="D1737">
        <v>27154426</v>
      </c>
      <c r="E1737" s="5" t="s">
        <v>126</v>
      </c>
      <c r="F1737" s="5" t="s">
        <v>460</v>
      </c>
      <c r="G1737" s="5" t="s">
        <v>3937</v>
      </c>
      <c r="H1737">
        <v>52852</v>
      </c>
      <c r="I1737">
        <v>138</v>
      </c>
      <c r="J1737" s="5" t="s">
        <v>19</v>
      </c>
      <c r="K1737" s="5" t="s">
        <v>20</v>
      </c>
      <c r="L1737">
        <v>17000000</v>
      </c>
      <c r="M1737">
        <v>2009</v>
      </c>
      <c r="N1737">
        <v>6.7</v>
      </c>
      <c r="O1737">
        <f>'CLEAN DATA'!$D1737-'CLEAN DATA'!$L1737</f>
        <v>10154426</v>
      </c>
    </row>
    <row r="1738" spans="1:15" ht="14.25" hidden="1" customHeight="1">
      <c r="A1738" s="5" t="s">
        <v>3906</v>
      </c>
      <c r="B1738">
        <v>81</v>
      </c>
      <c r="C1738">
        <v>100</v>
      </c>
      <c r="D1738">
        <v>55461307</v>
      </c>
      <c r="E1738" s="5" t="s">
        <v>674</v>
      </c>
      <c r="F1738" s="5" t="s">
        <v>2336</v>
      </c>
      <c r="G1738" s="5" t="s">
        <v>3907</v>
      </c>
      <c r="H1738">
        <v>4654</v>
      </c>
      <c r="I1738">
        <v>46</v>
      </c>
      <c r="J1738" s="5" t="s">
        <v>19</v>
      </c>
      <c r="K1738" s="5" t="s">
        <v>20</v>
      </c>
      <c r="L1738">
        <v>20000000</v>
      </c>
      <c r="M1738">
        <v>2016</v>
      </c>
      <c r="N1738">
        <v>6.7</v>
      </c>
      <c r="O1738">
        <f>'CLEAN DATA'!$D1738-'CLEAN DATA'!$L1738</f>
        <v>35461307</v>
      </c>
    </row>
    <row r="1739" spans="1:15" ht="14.25" hidden="1" customHeight="1">
      <c r="A1739" s="5" t="s">
        <v>767</v>
      </c>
      <c r="B1739">
        <v>64</v>
      </c>
      <c r="C1739">
        <v>135</v>
      </c>
      <c r="D1739">
        <v>1666262</v>
      </c>
      <c r="E1739" s="5" t="s">
        <v>367</v>
      </c>
      <c r="F1739" s="5" t="s">
        <v>3284</v>
      </c>
      <c r="G1739" s="5" t="s">
        <v>3938</v>
      </c>
      <c r="H1739">
        <v>5321</v>
      </c>
      <c r="I1739">
        <v>78</v>
      </c>
      <c r="J1739" s="5" t="s">
        <v>19</v>
      </c>
      <c r="K1739" s="5" t="s">
        <v>155</v>
      </c>
      <c r="L1739">
        <v>16000000</v>
      </c>
      <c r="M1739">
        <v>2005</v>
      </c>
      <c r="N1739">
        <v>6.7</v>
      </c>
      <c r="O1739">
        <f>'CLEAN DATA'!$D1739-'CLEAN DATA'!$L1739</f>
        <v>-14333738</v>
      </c>
    </row>
    <row r="1740" spans="1:15" ht="14.25" hidden="1" customHeight="1">
      <c r="A1740" s="5" t="s">
        <v>2294</v>
      </c>
      <c r="B1740">
        <v>50</v>
      </c>
      <c r="C1740">
        <v>115</v>
      </c>
      <c r="D1740">
        <v>30127963</v>
      </c>
      <c r="E1740" s="5" t="s">
        <v>2989</v>
      </c>
      <c r="F1740" s="5" t="s">
        <v>3939</v>
      </c>
      <c r="G1740" s="5" t="s">
        <v>3940</v>
      </c>
      <c r="H1740">
        <v>12596</v>
      </c>
      <c r="I1740">
        <v>64</v>
      </c>
      <c r="J1740" s="5" t="s">
        <v>19</v>
      </c>
      <c r="K1740" s="5" t="s">
        <v>20</v>
      </c>
      <c r="L1740">
        <v>15000000</v>
      </c>
      <c r="M1740">
        <v>2014</v>
      </c>
      <c r="N1740">
        <v>6.7</v>
      </c>
      <c r="O1740">
        <f>'CLEAN DATA'!$D1740-'CLEAN DATA'!$L1740</f>
        <v>15127963</v>
      </c>
    </row>
    <row r="1741" spans="1:15" ht="14.25" hidden="1" customHeight="1">
      <c r="A1741" s="5" t="s">
        <v>3941</v>
      </c>
      <c r="B1741">
        <v>81</v>
      </c>
      <c r="C1741">
        <v>103</v>
      </c>
      <c r="D1741">
        <v>26161406</v>
      </c>
      <c r="E1741" s="5" t="s">
        <v>3759</v>
      </c>
      <c r="F1741" s="5" t="s">
        <v>3942</v>
      </c>
      <c r="G1741" s="5" t="s">
        <v>3943</v>
      </c>
      <c r="H1741">
        <v>13874</v>
      </c>
      <c r="I1741">
        <v>52</v>
      </c>
      <c r="J1741" s="5" t="s">
        <v>19</v>
      </c>
      <c r="K1741" s="5" t="s">
        <v>20</v>
      </c>
      <c r="L1741">
        <v>15000000</v>
      </c>
      <c r="M1741">
        <v>2010</v>
      </c>
      <c r="N1741">
        <v>6.7</v>
      </c>
      <c r="O1741">
        <f>'CLEAN DATA'!$D1741-'CLEAN DATA'!$L1741</f>
        <v>11161406</v>
      </c>
    </row>
    <row r="1742" spans="1:15" ht="14.25" hidden="1" customHeight="1">
      <c r="A1742" s="5" t="s">
        <v>3074</v>
      </c>
      <c r="B1742">
        <v>69</v>
      </c>
      <c r="C1742">
        <v>90</v>
      </c>
      <c r="D1742">
        <v>19158074</v>
      </c>
      <c r="E1742" s="5" t="s">
        <v>2891</v>
      </c>
      <c r="F1742" s="5" t="s">
        <v>2832</v>
      </c>
      <c r="G1742" s="5" t="s">
        <v>3944</v>
      </c>
      <c r="H1742">
        <v>17983</v>
      </c>
      <c r="I1742">
        <v>127</v>
      </c>
      <c r="J1742" s="5" t="s">
        <v>19</v>
      </c>
      <c r="K1742" s="5" t="s">
        <v>20</v>
      </c>
      <c r="L1742">
        <v>15000000</v>
      </c>
      <c r="M1742">
        <v>2002</v>
      </c>
      <c r="N1742">
        <v>6.7</v>
      </c>
      <c r="O1742">
        <f>'CLEAN DATA'!$D1742-'CLEAN DATA'!$L1742</f>
        <v>4158074</v>
      </c>
    </row>
    <row r="1743" spans="1:15" ht="14.25" customHeight="1">
      <c r="A1743" s="5" t="s">
        <v>953</v>
      </c>
      <c r="B1743">
        <v>119</v>
      </c>
      <c r="C1743">
        <v>97</v>
      </c>
      <c r="D1743">
        <v>12212417</v>
      </c>
      <c r="E1743" s="5" t="s">
        <v>433</v>
      </c>
      <c r="F1743" s="5" t="s">
        <v>3945</v>
      </c>
      <c r="G1743" s="5" t="s">
        <v>3946</v>
      </c>
      <c r="H1743">
        <v>30643</v>
      </c>
      <c r="I1743">
        <v>144</v>
      </c>
      <c r="J1743" s="5" t="s">
        <v>19</v>
      </c>
      <c r="K1743" s="5" t="s">
        <v>20</v>
      </c>
      <c r="L1743">
        <v>15000000</v>
      </c>
      <c r="M1743">
        <v>2003</v>
      </c>
      <c r="N1743">
        <v>6.7</v>
      </c>
      <c r="O1743">
        <f>'CLEAN DATA'!$D1743-'CLEAN DATA'!$L1743</f>
        <v>-2787583</v>
      </c>
    </row>
    <row r="1744" spans="1:15" ht="14.25" hidden="1" customHeight="1">
      <c r="A1744" s="5" t="s">
        <v>3685</v>
      </c>
      <c r="B1744">
        <v>190</v>
      </c>
      <c r="C1744">
        <v>108</v>
      </c>
      <c r="D1744">
        <v>9172810</v>
      </c>
      <c r="E1744" s="5" t="s">
        <v>3947</v>
      </c>
      <c r="F1744" s="5" t="s">
        <v>857</v>
      </c>
      <c r="G1744" s="5" t="s">
        <v>3948</v>
      </c>
      <c r="H1744">
        <v>24150</v>
      </c>
      <c r="I1744">
        <v>118</v>
      </c>
      <c r="J1744" s="5" t="s">
        <v>19</v>
      </c>
      <c r="K1744" s="5" t="s">
        <v>20</v>
      </c>
      <c r="L1744">
        <v>16000000</v>
      </c>
      <c r="M1744">
        <v>2007</v>
      </c>
      <c r="N1744">
        <v>6.7</v>
      </c>
      <c r="O1744">
        <f>'CLEAN DATA'!$D1744-'CLEAN DATA'!$L1744</f>
        <v>-6827190</v>
      </c>
    </row>
    <row r="1745" spans="1:15" ht="14.25" customHeight="1">
      <c r="A1745" s="5" t="s">
        <v>1208</v>
      </c>
      <c r="B1745">
        <v>150</v>
      </c>
      <c r="C1745">
        <v>111</v>
      </c>
      <c r="D1745">
        <v>2203641</v>
      </c>
      <c r="E1745" s="5" t="s">
        <v>94</v>
      </c>
      <c r="F1745" s="5" t="s">
        <v>273</v>
      </c>
      <c r="G1745" s="5" t="s">
        <v>3949</v>
      </c>
      <c r="H1745">
        <v>42792</v>
      </c>
      <c r="I1745">
        <v>162</v>
      </c>
      <c r="J1745" s="5" t="s">
        <v>19</v>
      </c>
      <c r="K1745" s="5" t="s">
        <v>357</v>
      </c>
      <c r="L1745">
        <v>15000000</v>
      </c>
      <c r="M1745">
        <v>2008</v>
      </c>
      <c r="N1745">
        <v>6.7</v>
      </c>
      <c r="O1745">
        <f>'CLEAN DATA'!$D1745-'CLEAN DATA'!$L1745</f>
        <v>-12796359</v>
      </c>
    </row>
    <row r="1746" spans="1:15" ht="14.25" hidden="1" customHeight="1">
      <c r="A1746" s="5" t="s">
        <v>2437</v>
      </c>
      <c r="B1746">
        <v>10</v>
      </c>
      <c r="C1746">
        <v>107</v>
      </c>
      <c r="D1746">
        <v>34793160</v>
      </c>
      <c r="E1746" s="5" t="s">
        <v>479</v>
      </c>
      <c r="F1746" s="5" t="s">
        <v>3950</v>
      </c>
      <c r="G1746" s="5" t="s">
        <v>3951</v>
      </c>
      <c r="H1746">
        <v>15730</v>
      </c>
      <c r="I1746">
        <v>31</v>
      </c>
      <c r="J1746" s="5" t="s">
        <v>19</v>
      </c>
      <c r="K1746" s="5" t="s">
        <v>20</v>
      </c>
      <c r="L1746">
        <v>14000000</v>
      </c>
      <c r="M1746">
        <v>1991</v>
      </c>
      <c r="N1746">
        <v>6.7</v>
      </c>
      <c r="O1746">
        <f>'CLEAN DATA'!$D1746-'CLEAN DATA'!$L1746</f>
        <v>20793160</v>
      </c>
    </row>
    <row r="1747" spans="1:15" ht="14.25" hidden="1" customHeight="1">
      <c r="A1747" s="5" t="s">
        <v>1653</v>
      </c>
      <c r="B1747">
        <v>108</v>
      </c>
      <c r="C1747">
        <v>98</v>
      </c>
      <c r="D1747">
        <v>4291965</v>
      </c>
      <c r="E1747" s="5" t="s">
        <v>35</v>
      </c>
      <c r="F1747" s="5" t="s">
        <v>3952</v>
      </c>
      <c r="G1747" s="5" t="s">
        <v>3953</v>
      </c>
      <c r="H1747">
        <v>9334</v>
      </c>
      <c r="I1747">
        <v>59</v>
      </c>
      <c r="J1747" s="5" t="s">
        <v>19</v>
      </c>
      <c r="K1747" s="5" t="s">
        <v>140</v>
      </c>
      <c r="L1747">
        <v>14000000</v>
      </c>
      <c r="M1747">
        <v>2006</v>
      </c>
      <c r="N1747">
        <v>6.7</v>
      </c>
      <c r="O1747">
        <f>'CLEAN DATA'!$D1747-'CLEAN DATA'!$L1747</f>
        <v>-9708035</v>
      </c>
    </row>
    <row r="1748" spans="1:15" ht="14.25" hidden="1" customHeight="1">
      <c r="A1748" s="5" t="s">
        <v>3954</v>
      </c>
      <c r="B1748">
        <v>52</v>
      </c>
      <c r="C1748">
        <v>95</v>
      </c>
      <c r="D1748">
        <v>7881335</v>
      </c>
      <c r="E1748" s="5" t="s">
        <v>2170</v>
      </c>
      <c r="F1748" s="5" t="s">
        <v>3955</v>
      </c>
      <c r="G1748" s="5" t="s">
        <v>3956</v>
      </c>
      <c r="H1748">
        <v>21212</v>
      </c>
      <c r="I1748">
        <v>107</v>
      </c>
      <c r="J1748" s="5" t="s">
        <v>19</v>
      </c>
      <c r="K1748" s="5" t="s">
        <v>20</v>
      </c>
      <c r="L1748">
        <v>13000000</v>
      </c>
      <c r="M1748">
        <v>1994</v>
      </c>
      <c r="N1748">
        <v>6.7</v>
      </c>
      <c r="O1748">
        <f>'CLEAN DATA'!$D1748-'CLEAN DATA'!$L1748</f>
        <v>-5118665</v>
      </c>
    </row>
    <row r="1749" spans="1:15" ht="14.25" customHeight="1">
      <c r="A1749" s="5" t="s">
        <v>1208</v>
      </c>
      <c r="B1749">
        <v>285</v>
      </c>
      <c r="C1749">
        <v>94</v>
      </c>
      <c r="D1749">
        <v>51872378</v>
      </c>
      <c r="E1749" s="5" t="s">
        <v>433</v>
      </c>
      <c r="F1749" s="5" t="s">
        <v>3784</v>
      </c>
      <c r="G1749" s="5" t="s">
        <v>3957</v>
      </c>
      <c r="H1749">
        <v>88241</v>
      </c>
      <c r="I1749">
        <v>266</v>
      </c>
      <c r="J1749" s="5" t="s">
        <v>19</v>
      </c>
      <c r="K1749" s="5" t="s">
        <v>20</v>
      </c>
      <c r="L1749">
        <v>13000000</v>
      </c>
      <c r="M1749">
        <v>2013</v>
      </c>
      <c r="N1749">
        <v>6.7</v>
      </c>
      <c r="O1749">
        <f>'CLEAN DATA'!$D1749-'CLEAN DATA'!$L1749</f>
        <v>38872378</v>
      </c>
    </row>
    <row r="1750" spans="1:15" ht="14.25" hidden="1" customHeight="1">
      <c r="A1750" s="5" t="s">
        <v>2095</v>
      </c>
      <c r="B1750">
        <v>28</v>
      </c>
      <c r="C1750">
        <v>132</v>
      </c>
      <c r="D1750">
        <v>1508689</v>
      </c>
      <c r="E1750" s="5" t="s">
        <v>505</v>
      </c>
      <c r="F1750" s="5" t="s">
        <v>1690</v>
      </c>
      <c r="G1750" s="5" t="s">
        <v>3958</v>
      </c>
      <c r="H1750">
        <v>5648</v>
      </c>
      <c r="I1750">
        <v>50</v>
      </c>
      <c r="J1750" s="5" t="s">
        <v>19</v>
      </c>
      <c r="K1750" s="5" t="s">
        <v>20</v>
      </c>
      <c r="L1750">
        <v>16000000</v>
      </c>
      <c r="M1750">
        <v>1997</v>
      </c>
      <c r="N1750">
        <v>6.7</v>
      </c>
      <c r="O1750">
        <f>'CLEAN DATA'!$D1750-'CLEAN DATA'!$L1750</f>
        <v>-14491311</v>
      </c>
    </row>
    <row r="1751" spans="1:15" ht="14.25" customHeight="1">
      <c r="A1751" s="5" t="s">
        <v>3959</v>
      </c>
      <c r="B1751">
        <v>391</v>
      </c>
      <c r="C1751">
        <v>105</v>
      </c>
      <c r="D1751">
        <v>26589953</v>
      </c>
      <c r="E1751" s="5" t="s">
        <v>1481</v>
      </c>
      <c r="F1751" s="5" t="s">
        <v>28</v>
      </c>
      <c r="G1751" s="5" t="s">
        <v>3960</v>
      </c>
      <c r="H1751">
        <v>165792</v>
      </c>
      <c r="I1751">
        <v>392</v>
      </c>
      <c r="J1751" s="5" t="s">
        <v>19</v>
      </c>
      <c r="K1751" s="5" t="s">
        <v>20</v>
      </c>
      <c r="L1751">
        <v>10500000</v>
      </c>
      <c r="M1751">
        <v>2010</v>
      </c>
      <c r="N1751">
        <v>6.7</v>
      </c>
      <c r="O1751">
        <f>'CLEAN DATA'!$D1751-'CLEAN DATA'!$L1751</f>
        <v>16089953</v>
      </c>
    </row>
    <row r="1752" spans="1:15" ht="14.25" customHeight="1">
      <c r="A1752" s="5" t="s">
        <v>3961</v>
      </c>
      <c r="B1752">
        <v>229</v>
      </c>
      <c r="C1752">
        <v>93</v>
      </c>
      <c r="D1752">
        <v>54724272</v>
      </c>
      <c r="E1752" s="5" t="s">
        <v>280</v>
      </c>
      <c r="F1752" s="5" t="s">
        <v>3962</v>
      </c>
      <c r="G1752" s="5" t="s">
        <v>3963</v>
      </c>
      <c r="H1752">
        <v>157051</v>
      </c>
      <c r="I1752">
        <v>261</v>
      </c>
      <c r="J1752" s="5" t="s">
        <v>19</v>
      </c>
      <c r="K1752" s="5" t="s">
        <v>20</v>
      </c>
      <c r="L1752">
        <v>12000000</v>
      </c>
      <c r="M1752">
        <v>2012</v>
      </c>
      <c r="N1752">
        <v>6.7</v>
      </c>
      <c r="O1752">
        <f>'CLEAN DATA'!$D1752-'CLEAN DATA'!$L1752</f>
        <v>42724272</v>
      </c>
    </row>
    <row r="1753" spans="1:15" ht="14.25" hidden="1" customHeight="1">
      <c r="A1753" s="5" t="s">
        <v>3964</v>
      </c>
      <c r="B1753">
        <v>66</v>
      </c>
      <c r="C1753">
        <v>92</v>
      </c>
      <c r="D1753">
        <v>21088568</v>
      </c>
      <c r="E1753" s="5" t="s">
        <v>3965</v>
      </c>
      <c r="F1753" s="5" t="s">
        <v>686</v>
      </c>
      <c r="G1753" s="5" t="s">
        <v>3966</v>
      </c>
      <c r="H1753">
        <v>16646</v>
      </c>
      <c r="I1753">
        <v>104</v>
      </c>
      <c r="J1753" s="5" t="s">
        <v>19</v>
      </c>
      <c r="K1753" s="5" t="s">
        <v>20</v>
      </c>
      <c r="L1753">
        <v>13000000</v>
      </c>
      <c r="M1753">
        <v>1995</v>
      </c>
      <c r="N1753">
        <v>6.7</v>
      </c>
      <c r="O1753">
        <f>'CLEAN DATA'!$D1753-'CLEAN DATA'!$L1753</f>
        <v>8088568</v>
      </c>
    </row>
    <row r="1754" spans="1:15" ht="14.25" customHeight="1">
      <c r="A1754" s="5" t="s">
        <v>3479</v>
      </c>
      <c r="B1754">
        <v>165</v>
      </c>
      <c r="C1754">
        <v>94</v>
      </c>
      <c r="D1754">
        <v>177343675</v>
      </c>
      <c r="E1754" s="5" t="s">
        <v>3769</v>
      </c>
      <c r="F1754" s="5" t="s">
        <v>3770</v>
      </c>
      <c r="G1754" s="5" t="s">
        <v>3771</v>
      </c>
      <c r="H1754">
        <v>70133</v>
      </c>
      <c r="I1754">
        <v>214</v>
      </c>
      <c r="J1754" s="5" t="s">
        <v>19</v>
      </c>
      <c r="K1754" s="5" t="s">
        <v>20</v>
      </c>
      <c r="L1754">
        <v>135000000</v>
      </c>
      <c r="M1754">
        <v>2015</v>
      </c>
      <c r="N1754">
        <v>6.7</v>
      </c>
      <c r="O1754">
        <f>'CLEAN DATA'!$D1754-'CLEAN DATA'!$L1754</f>
        <v>42343675</v>
      </c>
    </row>
    <row r="1755" spans="1:15" ht="14.25" customHeight="1">
      <c r="A1755" s="5" t="s">
        <v>2530</v>
      </c>
      <c r="B1755">
        <v>166</v>
      </c>
      <c r="C1755">
        <v>90</v>
      </c>
      <c r="D1755">
        <v>31487293</v>
      </c>
      <c r="E1755" s="5" t="s">
        <v>1365</v>
      </c>
      <c r="F1755" s="5" t="s">
        <v>3967</v>
      </c>
      <c r="G1755" s="5" t="s">
        <v>3968</v>
      </c>
      <c r="H1755">
        <v>74887</v>
      </c>
      <c r="I1755">
        <v>129</v>
      </c>
      <c r="J1755" s="5" t="s">
        <v>19</v>
      </c>
      <c r="K1755" s="5" t="s">
        <v>20</v>
      </c>
      <c r="L1755">
        <v>9000000</v>
      </c>
      <c r="M1755">
        <v>2008</v>
      </c>
      <c r="N1755">
        <v>6.7</v>
      </c>
      <c r="O1755">
        <f>'CLEAN DATA'!$D1755-'CLEAN DATA'!$L1755</f>
        <v>22487293</v>
      </c>
    </row>
    <row r="1756" spans="1:15" ht="14.25" hidden="1" customHeight="1">
      <c r="A1756" s="5" t="s">
        <v>3969</v>
      </c>
      <c r="B1756">
        <v>73</v>
      </c>
      <c r="C1756">
        <v>101</v>
      </c>
      <c r="D1756">
        <v>17655201</v>
      </c>
      <c r="E1756" s="5" t="s">
        <v>175</v>
      </c>
      <c r="F1756" s="5" t="s">
        <v>3970</v>
      </c>
      <c r="G1756" s="5" t="s">
        <v>3971</v>
      </c>
      <c r="H1756">
        <v>4719</v>
      </c>
      <c r="I1756">
        <v>24</v>
      </c>
      <c r="J1756" s="5" t="s">
        <v>19</v>
      </c>
      <c r="K1756" s="5" t="s">
        <v>20</v>
      </c>
      <c r="L1756">
        <v>10000000</v>
      </c>
      <c r="M1756">
        <v>2008</v>
      </c>
      <c r="N1756">
        <v>6.7</v>
      </c>
      <c r="O1756">
        <f>'CLEAN DATA'!$D1756-'CLEAN DATA'!$L1756</f>
        <v>7655201</v>
      </c>
    </row>
    <row r="1757" spans="1:15" ht="14.25" customHeight="1">
      <c r="A1757" s="5" t="s">
        <v>3972</v>
      </c>
      <c r="B1757">
        <v>265</v>
      </c>
      <c r="C1757">
        <v>101</v>
      </c>
      <c r="D1757">
        <v>6619173</v>
      </c>
      <c r="E1757" s="5" t="s">
        <v>3973</v>
      </c>
      <c r="F1757" s="5" t="s">
        <v>789</v>
      </c>
      <c r="G1757" s="5" t="s">
        <v>3974</v>
      </c>
      <c r="H1757">
        <v>87203</v>
      </c>
      <c r="I1757">
        <v>221</v>
      </c>
      <c r="J1757" s="5" t="s">
        <v>19</v>
      </c>
      <c r="K1757" s="5" t="s">
        <v>20</v>
      </c>
      <c r="L1757">
        <v>10000000</v>
      </c>
      <c r="M1757">
        <v>2012</v>
      </c>
      <c r="N1757">
        <v>6.7</v>
      </c>
      <c r="O1757">
        <f>'CLEAN DATA'!$D1757-'CLEAN DATA'!$L1757</f>
        <v>-3380827</v>
      </c>
    </row>
    <row r="1758" spans="1:15" ht="14.25" customHeight="1">
      <c r="A1758" s="5" t="s">
        <v>3975</v>
      </c>
      <c r="B1758">
        <v>126</v>
      </c>
      <c r="C1758">
        <v>89</v>
      </c>
      <c r="D1758">
        <v>7764027</v>
      </c>
      <c r="E1758" s="5" t="s">
        <v>58</v>
      </c>
      <c r="F1758" s="5" t="s">
        <v>3976</v>
      </c>
      <c r="G1758" s="5" t="s">
        <v>3977</v>
      </c>
      <c r="H1758">
        <v>38459</v>
      </c>
      <c r="I1758">
        <v>119</v>
      </c>
      <c r="J1758" s="5" t="s">
        <v>19</v>
      </c>
      <c r="K1758" s="5" t="s">
        <v>20</v>
      </c>
      <c r="L1758">
        <v>10000000</v>
      </c>
      <c r="M1758">
        <v>2013</v>
      </c>
      <c r="N1758">
        <v>6.7</v>
      </c>
      <c r="O1758">
        <f>'CLEAN DATA'!$D1758-'CLEAN DATA'!$L1758</f>
        <v>-2235973</v>
      </c>
    </row>
    <row r="1759" spans="1:15" ht="14.25" customHeight="1">
      <c r="A1759" s="5" t="s">
        <v>630</v>
      </c>
      <c r="B1759">
        <v>376</v>
      </c>
      <c r="C1759">
        <v>98</v>
      </c>
      <c r="D1759">
        <v>1987762</v>
      </c>
      <c r="E1759" s="5" t="s">
        <v>1765</v>
      </c>
      <c r="F1759" s="5" t="s">
        <v>90</v>
      </c>
      <c r="G1759" s="5" t="s">
        <v>3978</v>
      </c>
      <c r="H1759">
        <v>59297</v>
      </c>
      <c r="I1759">
        <v>216</v>
      </c>
      <c r="J1759" s="5" t="s">
        <v>19</v>
      </c>
      <c r="K1759" s="5" t="s">
        <v>20</v>
      </c>
      <c r="L1759">
        <v>11000000</v>
      </c>
      <c r="M1759">
        <v>2011</v>
      </c>
      <c r="N1759">
        <v>6.7</v>
      </c>
      <c r="O1759">
        <f>'CLEAN DATA'!$D1759-'CLEAN DATA'!$L1759</f>
        <v>-9012238</v>
      </c>
    </row>
    <row r="1760" spans="1:15" ht="14.25" customHeight="1">
      <c r="A1760" s="5" t="s">
        <v>1625</v>
      </c>
      <c r="B1760">
        <v>192</v>
      </c>
      <c r="C1760">
        <v>95</v>
      </c>
      <c r="D1760">
        <v>866778</v>
      </c>
      <c r="E1760" s="5" t="s">
        <v>505</v>
      </c>
      <c r="F1760" s="5" t="s">
        <v>332</v>
      </c>
      <c r="G1760" s="5" t="s">
        <v>3979</v>
      </c>
      <c r="H1760">
        <v>44208</v>
      </c>
      <c r="I1760">
        <v>117</v>
      </c>
      <c r="J1760" s="5" t="s">
        <v>19</v>
      </c>
      <c r="K1760" s="5" t="s">
        <v>932</v>
      </c>
      <c r="L1760">
        <v>10000000</v>
      </c>
      <c r="M1760">
        <v>2007</v>
      </c>
      <c r="N1760">
        <v>6.7</v>
      </c>
      <c r="O1760">
        <f>'CLEAN DATA'!$D1760-'CLEAN DATA'!$L1760</f>
        <v>-9133222</v>
      </c>
    </row>
    <row r="1761" spans="1:15" ht="14.25" hidden="1" customHeight="1">
      <c r="A1761" s="5" t="s">
        <v>3980</v>
      </c>
      <c r="B1761">
        <v>27</v>
      </c>
      <c r="C1761">
        <v>85</v>
      </c>
      <c r="D1761">
        <v>70527</v>
      </c>
      <c r="E1761" s="5" t="s">
        <v>58</v>
      </c>
      <c r="F1761" s="5" t="s">
        <v>3272</v>
      </c>
      <c r="G1761" s="5" t="s">
        <v>3981</v>
      </c>
      <c r="H1761">
        <v>7690</v>
      </c>
      <c r="I1761">
        <v>68</v>
      </c>
      <c r="J1761" s="5" t="s">
        <v>19</v>
      </c>
      <c r="K1761" s="5" t="s">
        <v>20</v>
      </c>
      <c r="L1761">
        <v>6500000</v>
      </c>
      <c r="M1761">
        <v>2004</v>
      </c>
      <c r="N1761">
        <v>6.7</v>
      </c>
      <c r="O1761">
        <f>'CLEAN DATA'!$D1761-'CLEAN DATA'!$L1761</f>
        <v>-6429473</v>
      </c>
    </row>
    <row r="1762" spans="1:15" ht="14.25" hidden="1" customHeight="1">
      <c r="A1762" s="5" t="s">
        <v>3982</v>
      </c>
      <c r="B1762">
        <v>52</v>
      </c>
      <c r="C1762">
        <v>144</v>
      </c>
      <c r="D1762">
        <v>2483955</v>
      </c>
      <c r="E1762" s="5" t="s">
        <v>505</v>
      </c>
      <c r="F1762" s="5" t="s">
        <v>3983</v>
      </c>
      <c r="G1762" s="5" t="s">
        <v>3984</v>
      </c>
      <c r="H1762">
        <v>8369</v>
      </c>
      <c r="I1762">
        <v>165</v>
      </c>
      <c r="J1762" s="5" t="s">
        <v>19</v>
      </c>
      <c r="K1762" s="5" t="s">
        <v>20</v>
      </c>
      <c r="L1762">
        <v>9600000</v>
      </c>
      <c r="M1762">
        <v>2005</v>
      </c>
      <c r="N1762">
        <v>6.7</v>
      </c>
      <c r="O1762">
        <f>'CLEAN DATA'!$D1762-'CLEAN DATA'!$L1762</f>
        <v>-7116045</v>
      </c>
    </row>
    <row r="1763" spans="1:15" ht="14.25" hidden="1" customHeight="1">
      <c r="A1763" s="5" t="s">
        <v>3933</v>
      </c>
      <c r="B1763">
        <v>32</v>
      </c>
      <c r="C1763">
        <v>120</v>
      </c>
      <c r="D1763">
        <v>34074895</v>
      </c>
      <c r="E1763" s="5" t="s">
        <v>58</v>
      </c>
      <c r="F1763" s="5" t="s">
        <v>3934</v>
      </c>
      <c r="G1763" s="5" t="s">
        <v>3985</v>
      </c>
      <c r="H1763">
        <v>6525</v>
      </c>
      <c r="I1763">
        <v>79</v>
      </c>
      <c r="J1763" s="5" t="s">
        <v>19</v>
      </c>
      <c r="K1763" s="5" t="s">
        <v>20</v>
      </c>
      <c r="L1763">
        <v>9000000</v>
      </c>
      <c r="M1763">
        <v>1999</v>
      </c>
      <c r="N1763">
        <v>6.7</v>
      </c>
      <c r="O1763">
        <f>'CLEAN DATA'!$D1763-'CLEAN DATA'!$L1763</f>
        <v>25074895</v>
      </c>
    </row>
    <row r="1764" spans="1:15" ht="14.25" customHeight="1">
      <c r="A1764" s="5" t="s">
        <v>1718</v>
      </c>
      <c r="B1764">
        <v>117</v>
      </c>
      <c r="C1764">
        <v>119</v>
      </c>
      <c r="D1764">
        <v>6047856</v>
      </c>
      <c r="E1764" s="5" t="s">
        <v>25</v>
      </c>
      <c r="F1764" s="5" t="s">
        <v>3986</v>
      </c>
      <c r="G1764" s="5" t="s">
        <v>3987</v>
      </c>
      <c r="H1764">
        <v>27536</v>
      </c>
      <c r="I1764">
        <v>327</v>
      </c>
      <c r="J1764" s="5" t="s">
        <v>19</v>
      </c>
      <c r="K1764" s="5" t="s">
        <v>20</v>
      </c>
      <c r="L1764">
        <v>8500000</v>
      </c>
      <c r="M1764">
        <v>2000</v>
      </c>
      <c r="N1764">
        <v>6.7</v>
      </c>
      <c r="O1764">
        <f>'CLEAN DATA'!$D1764-'CLEAN DATA'!$L1764</f>
        <v>-2452144</v>
      </c>
    </row>
    <row r="1765" spans="1:15" ht="14.25" hidden="1" customHeight="1">
      <c r="A1765" s="5" t="s">
        <v>3988</v>
      </c>
      <c r="B1765">
        <v>147</v>
      </c>
      <c r="C1765">
        <v>150</v>
      </c>
      <c r="D1765">
        <v>140244</v>
      </c>
      <c r="E1765" s="5" t="s">
        <v>3989</v>
      </c>
      <c r="F1765" s="5" t="s">
        <v>3855</v>
      </c>
      <c r="G1765" s="5" t="s">
        <v>3990</v>
      </c>
      <c r="H1765">
        <v>20419</v>
      </c>
      <c r="I1765">
        <v>259</v>
      </c>
      <c r="J1765" s="5" t="s">
        <v>19</v>
      </c>
      <c r="K1765" s="5" t="s">
        <v>20</v>
      </c>
      <c r="L1765">
        <v>8500000</v>
      </c>
      <c r="M1765">
        <v>2008</v>
      </c>
      <c r="N1765">
        <v>6.7</v>
      </c>
      <c r="O1765">
        <f>'CLEAN DATA'!$D1765-'CLEAN DATA'!$L1765</f>
        <v>-8359756</v>
      </c>
    </row>
    <row r="1766" spans="1:15" ht="14.25" customHeight="1">
      <c r="A1766" s="5" t="s">
        <v>3991</v>
      </c>
      <c r="B1766">
        <v>40</v>
      </c>
      <c r="C1766">
        <v>82</v>
      </c>
      <c r="D1766">
        <v>17278980</v>
      </c>
      <c r="E1766" s="5" t="s">
        <v>280</v>
      </c>
      <c r="F1766" s="5" t="s">
        <v>3992</v>
      </c>
      <c r="G1766" s="5" t="s">
        <v>3993</v>
      </c>
      <c r="H1766">
        <v>48225</v>
      </c>
      <c r="I1766">
        <v>164</v>
      </c>
      <c r="J1766" s="5" t="s">
        <v>19</v>
      </c>
      <c r="K1766" s="5" t="s">
        <v>20</v>
      </c>
      <c r="L1766">
        <v>8000000</v>
      </c>
      <c r="M1766">
        <v>1998</v>
      </c>
      <c r="N1766">
        <v>6.7</v>
      </c>
      <c r="O1766">
        <f>'CLEAN DATA'!$D1766-'CLEAN DATA'!$L1766</f>
        <v>9278980</v>
      </c>
    </row>
    <row r="1767" spans="1:15" ht="14.25" customHeight="1">
      <c r="A1767" s="5" t="s">
        <v>3994</v>
      </c>
      <c r="B1767">
        <v>62</v>
      </c>
      <c r="C1767">
        <v>89</v>
      </c>
      <c r="D1767">
        <v>32333860</v>
      </c>
      <c r="E1767" s="5" t="s">
        <v>1108</v>
      </c>
      <c r="F1767" s="5" t="s">
        <v>3995</v>
      </c>
      <c r="G1767" s="5" t="s">
        <v>3996</v>
      </c>
      <c r="H1767">
        <v>29843</v>
      </c>
      <c r="I1767">
        <v>81</v>
      </c>
      <c r="J1767" s="5" t="s">
        <v>931</v>
      </c>
      <c r="K1767" s="5" t="s">
        <v>932</v>
      </c>
      <c r="L1767">
        <v>7500000</v>
      </c>
      <c r="M1767">
        <v>1995</v>
      </c>
      <c r="N1767">
        <v>6.7</v>
      </c>
      <c r="O1767">
        <f>'CLEAN DATA'!$D1767-'CLEAN DATA'!$L1767</f>
        <v>24833860</v>
      </c>
    </row>
    <row r="1768" spans="1:15" ht="14.25" hidden="1" customHeight="1">
      <c r="A1768" s="5" t="s">
        <v>2432</v>
      </c>
      <c r="B1768">
        <v>222</v>
      </c>
      <c r="C1768">
        <v>113</v>
      </c>
      <c r="D1768">
        <v>3014541</v>
      </c>
      <c r="E1768" s="5" t="s">
        <v>54</v>
      </c>
      <c r="F1768" s="5" t="s">
        <v>3632</v>
      </c>
      <c r="G1768" s="5" t="s">
        <v>3997</v>
      </c>
      <c r="H1768">
        <v>19616</v>
      </c>
      <c r="I1768">
        <v>98</v>
      </c>
      <c r="J1768" s="5" t="s">
        <v>19</v>
      </c>
      <c r="K1768" s="5" t="s">
        <v>155</v>
      </c>
      <c r="L1768">
        <v>8000000</v>
      </c>
      <c r="M1768">
        <v>2011</v>
      </c>
      <c r="N1768">
        <v>6.7</v>
      </c>
      <c r="O1768">
        <f>'CLEAN DATA'!$D1768-'CLEAN DATA'!$L1768</f>
        <v>-4985459</v>
      </c>
    </row>
    <row r="1769" spans="1:15" ht="14.25" customHeight="1">
      <c r="A1769" s="5" t="s">
        <v>998</v>
      </c>
      <c r="B1769">
        <v>120</v>
      </c>
      <c r="C1769">
        <v>120</v>
      </c>
      <c r="D1769">
        <v>43800000</v>
      </c>
      <c r="E1769" s="5" t="s">
        <v>545</v>
      </c>
      <c r="F1769" s="5" t="s">
        <v>3064</v>
      </c>
      <c r="G1769" s="5" t="s">
        <v>3998</v>
      </c>
      <c r="H1769">
        <v>74249</v>
      </c>
      <c r="I1769">
        <v>276</v>
      </c>
      <c r="J1769" s="5" t="s">
        <v>19</v>
      </c>
      <c r="K1769" s="5" t="s">
        <v>155</v>
      </c>
      <c r="L1769">
        <v>7200000</v>
      </c>
      <c r="M1769">
        <v>1971</v>
      </c>
      <c r="N1769">
        <v>6.7</v>
      </c>
      <c r="O1769">
        <f>'CLEAN DATA'!$D1769-'CLEAN DATA'!$L1769</f>
        <v>36600000</v>
      </c>
    </row>
    <row r="1770" spans="1:15" ht="14.25" hidden="1" customHeight="1">
      <c r="A1770" s="5" t="s">
        <v>3999</v>
      </c>
      <c r="B1770">
        <v>39</v>
      </c>
      <c r="C1770">
        <v>96</v>
      </c>
      <c r="D1770">
        <v>196067</v>
      </c>
      <c r="E1770" s="5" t="s">
        <v>505</v>
      </c>
      <c r="F1770" s="5" t="s">
        <v>4000</v>
      </c>
      <c r="G1770" s="5" t="s">
        <v>4001</v>
      </c>
      <c r="H1770">
        <v>1966</v>
      </c>
      <c r="I1770">
        <v>25</v>
      </c>
      <c r="J1770" s="5" t="s">
        <v>19</v>
      </c>
      <c r="K1770" s="5" t="s">
        <v>155</v>
      </c>
      <c r="L1770">
        <v>7000000</v>
      </c>
      <c r="M1770">
        <v>2002</v>
      </c>
      <c r="N1770">
        <v>6.7</v>
      </c>
      <c r="O1770">
        <f>'CLEAN DATA'!$D1770-'CLEAN DATA'!$L1770</f>
        <v>-6803933</v>
      </c>
    </row>
    <row r="1771" spans="1:15" ht="14.25" customHeight="1">
      <c r="A1771" s="5" t="s">
        <v>1459</v>
      </c>
      <c r="B1771">
        <v>149</v>
      </c>
      <c r="C1771">
        <v>106</v>
      </c>
      <c r="D1771">
        <v>3588432</v>
      </c>
      <c r="E1771" s="5" t="s">
        <v>58</v>
      </c>
      <c r="F1771" s="5" t="s">
        <v>3770</v>
      </c>
      <c r="G1771" s="5" t="s">
        <v>4002</v>
      </c>
      <c r="H1771">
        <v>29341</v>
      </c>
      <c r="I1771">
        <v>93</v>
      </c>
      <c r="J1771" s="5" t="s">
        <v>19</v>
      </c>
      <c r="K1771" s="5" t="s">
        <v>20</v>
      </c>
      <c r="L1771">
        <v>6000000</v>
      </c>
      <c r="M1771">
        <v>2014</v>
      </c>
      <c r="N1771">
        <v>6.7</v>
      </c>
      <c r="O1771">
        <f>'CLEAN DATA'!$D1771-'CLEAN DATA'!$L1771</f>
        <v>-2411568</v>
      </c>
    </row>
    <row r="1772" spans="1:15" ht="14.25" hidden="1" customHeight="1">
      <c r="A1772" s="5" t="s">
        <v>4003</v>
      </c>
      <c r="B1772">
        <v>17</v>
      </c>
      <c r="C1772">
        <v>99</v>
      </c>
      <c r="D1772">
        <v>3273588</v>
      </c>
      <c r="E1772" s="5" t="s">
        <v>4004</v>
      </c>
      <c r="F1772" s="5" t="s">
        <v>4005</v>
      </c>
      <c r="G1772" s="5" t="s">
        <v>4006</v>
      </c>
      <c r="H1772">
        <v>4195</v>
      </c>
      <c r="I1772">
        <v>50</v>
      </c>
      <c r="J1772" s="5" t="s">
        <v>19</v>
      </c>
      <c r="K1772" s="5" t="s">
        <v>20</v>
      </c>
      <c r="L1772">
        <v>6000000</v>
      </c>
      <c r="M1772">
        <v>1993</v>
      </c>
      <c r="N1772">
        <v>6.7</v>
      </c>
      <c r="O1772">
        <f>'CLEAN DATA'!$D1772-'CLEAN DATA'!$L1772</f>
        <v>-2726412</v>
      </c>
    </row>
    <row r="1773" spans="1:15" ht="14.25" hidden="1" customHeight="1">
      <c r="A1773" s="5" t="s">
        <v>4007</v>
      </c>
      <c r="B1773">
        <v>63</v>
      </c>
      <c r="C1773">
        <v>96</v>
      </c>
      <c r="D1773">
        <v>115862</v>
      </c>
      <c r="E1773" s="5" t="s">
        <v>505</v>
      </c>
      <c r="F1773" s="5" t="s">
        <v>1745</v>
      </c>
      <c r="G1773" s="5" t="s">
        <v>4008</v>
      </c>
      <c r="H1773">
        <v>7394</v>
      </c>
      <c r="I1773">
        <v>50</v>
      </c>
      <c r="J1773" s="5" t="s">
        <v>19</v>
      </c>
      <c r="K1773" s="5" t="s">
        <v>20</v>
      </c>
      <c r="L1773">
        <v>6000000</v>
      </c>
      <c r="M1773">
        <v>2009</v>
      </c>
      <c r="N1773">
        <v>6.7</v>
      </c>
      <c r="O1773">
        <f>'CLEAN DATA'!$D1773-'CLEAN DATA'!$L1773</f>
        <v>-5884138</v>
      </c>
    </row>
    <row r="1774" spans="1:15" ht="14.25" customHeight="1">
      <c r="A1774" s="5" t="s">
        <v>4009</v>
      </c>
      <c r="B1774">
        <v>161</v>
      </c>
      <c r="C1774">
        <v>112</v>
      </c>
      <c r="D1774">
        <v>32541719</v>
      </c>
      <c r="E1774" s="5" t="s">
        <v>1884</v>
      </c>
      <c r="F1774" s="5" t="s">
        <v>1572</v>
      </c>
      <c r="G1774" s="5" t="s">
        <v>4010</v>
      </c>
      <c r="H1774">
        <v>89806</v>
      </c>
      <c r="I1774">
        <v>438</v>
      </c>
      <c r="J1774" s="5" t="s">
        <v>19</v>
      </c>
      <c r="K1774" s="5" t="s">
        <v>155</v>
      </c>
      <c r="L1774">
        <v>3500159</v>
      </c>
      <c r="M1774">
        <v>2002</v>
      </c>
      <c r="N1774">
        <v>6.7</v>
      </c>
      <c r="O1774">
        <f>'CLEAN DATA'!$D1774-'CLEAN DATA'!$L1774</f>
        <v>29041560</v>
      </c>
    </row>
    <row r="1775" spans="1:15" ht="14.25" hidden="1" customHeight="1">
      <c r="A1775" s="5" t="s">
        <v>4011</v>
      </c>
      <c r="B1775">
        <v>67</v>
      </c>
      <c r="C1775">
        <v>92</v>
      </c>
      <c r="D1775">
        <v>6239558</v>
      </c>
      <c r="E1775" s="5" t="s">
        <v>58</v>
      </c>
      <c r="F1775" s="5" t="s">
        <v>4012</v>
      </c>
      <c r="G1775" s="5" t="s">
        <v>4013</v>
      </c>
      <c r="H1775">
        <v>5548</v>
      </c>
      <c r="I1775">
        <v>67</v>
      </c>
      <c r="J1775" s="5" t="s">
        <v>19</v>
      </c>
      <c r="K1775" s="5" t="s">
        <v>365</v>
      </c>
      <c r="L1775">
        <v>5000000</v>
      </c>
      <c r="M1775">
        <v>2003</v>
      </c>
      <c r="N1775">
        <v>6.7</v>
      </c>
      <c r="O1775">
        <f>'CLEAN DATA'!$D1775-'CLEAN DATA'!$L1775</f>
        <v>1239558</v>
      </c>
    </row>
    <row r="1776" spans="1:15" ht="14.25" hidden="1" customHeight="1">
      <c r="A1776" s="5" t="s">
        <v>4014</v>
      </c>
      <c r="B1776">
        <v>130</v>
      </c>
      <c r="C1776">
        <v>118</v>
      </c>
      <c r="D1776">
        <v>1705139</v>
      </c>
      <c r="E1776" s="5" t="s">
        <v>2962</v>
      </c>
      <c r="F1776" s="5" t="s">
        <v>4015</v>
      </c>
      <c r="G1776" s="5" t="s">
        <v>4016</v>
      </c>
      <c r="H1776">
        <v>4695</v>
      </c>
      <c r="I1776">
        <v>69</v>
      </c>
      <c r="J1776" s="5" t="s">
        <v>19</v>
      </c>
      <c r="K1776" s="5" t="s">
        <v>20</v>
      </c>
      <c r="L1776">
        <v>4700000</v>
      </c>
      <c r="M1776">
        <v>1988</v>
      </c>
      <c r="N1776">
        <v>6.7</v>
      </c>
      <c r="O1776">
        <f>'CLEAN DATA'!$D1776-'CLEAN DATA'!$L1776</f>
        <v>-2994861</v>
      </c>
    </row>
    <row r="1777" spans="1:15" ht="14.25" customHeight="1">
      <c r="A1777" s="5" t="s">
        <v>4017</v>
      </c>
      <c r="B1777">
        <v>45</v>
      </c>
      <c r="C1777">
        <v>96</v>
      </c>
      <c r="D1777">
        <v>81200000</v>
      </c>
      <c r="E1777" s="5" t="s">
        <v>674</v>
      </c>
      <c r="F1777" s="5" t="s">
        <v>2456</v>
      </c>
      <c r="G1777" s="5" t="s">
        <v>4018</v>
      </c>
      <c r="H1777">
        <v>87739</v>
      </c>
      <c r="I1777">
        <v>133</v>
      </c>
      <c r="J1777" s="5" t="s">
        <v>19</v>
      </c>
      <c r="K1777" s="5" t="s">
        <v>20</v>
      </c>
      <c r="L1777">
        <v>4500000</v>
      </c>
      <c r="M1777">
        <v>1984</v>
      </c>
      <c r="N1777">
        <v>6.7</v>
      </c>
      <c r="O1777">
        <f>'CLEAN DATA'!$D1777-'CLEAN DATA'!$L1777</f>
        <v>76700000</v>
      </c>
    </row>
    <row r="1778" spans="1:15" ht="14.25" hidden="1" customHeight="1">
      <c r="A1778" s="5" t="s">
        <v>4019</v>
      </c>
      <c r="B1778">
        <v>44</v>
      </c>
      <c r="C1778">
        <v>152</v>
      </c>
      <c r="D1778">
        <v>36000000</v>
      </c>
      <c r="E1778" s="5" t="s">
        <v>2096</v>
      </c>
      <c r="F1778" s="5" t="s">
        <v>4020</v>
      </c>
      <c r="G1778" s="5" t="s">
        <v>4021</v>
      </c>
      <c r="H1778">
        <v>9456</v>
      </c>
      <c r="I1778">
        <v>107</v>
      </c>
      <c r="J1778" s="5" t="s">
        <v>19</v>
      </c>
      <c r="K1778" s="5" t="s">
        <v>20</v>
      </c>
      <c r="L1778">
        <v>4000000</v>
      </c>
      <c r="M1778">
        <v>1952</v>
      </c>
      <c r="N1778">
        <v>6.7</v>
      </c>
      <c r="O1778">
        <f>'CLEAN DATA'!$D1778-'CLEAN DATA'!$L1778</f>
        <v>32000000</v>
      </c>
    </row>
    <row r="1779" spans="1:15" ht="14.25" customHeight="1">
      <c r="A1779" s="5" t="s">
        <v>499</v>
      </c>
      <c r="B1779">
        <v>177</v>
      </c>
      <c r="C1779">
        <v>96</v>
      </c>
      <c r="D1779">
        <v>10515579</v>
      </c>
      <c r="E1779" s="5" t="s">
        <v>1397</v>
      </c>
      <c r="F1779" s="5" t="s">
        <v>595</v>
      </c>
      <c r="G1779" s="5" t="s">
        <v>4022</v>
      </c>
      <c r="H1779">
        <v>66840</v>
      </c>
      <c r="I1779">
        <v>248</v>
      </c>
      <c r="J1779" s="5" t="s">
        <v>19</v>
      </c>
      <c r="K1779" s="5" t="s">
        <v>155</v>
      </c>
      <c r="L1779">
        <v>4000000</v>
      </c>
      <c r="M1779">
        <v>2006</v>
      </c>
      <c r="N1779">
        <v>6.7</v>
      </c>
      <c r="O1779">
        <f>'CLEAN DATA'!$D1779-'CLEAN DATA'!$L1779</f>
        <v>6515579</v>
      </c>
    </row>
    <row r="1780" spans="1:15" ht="14.25" customHeight="1">
      <c r="A1780" s="5" t="s">
        <v>4023</v>
      </c>
      <c r="B1780">
        <v>143</v>
      </c>
      <c r="C1780">
        <v>110</v>
      </c>
      <c r="D1780">
        <v>6525762</v>
      </c>
      <c r="E1780" s="5" t="s">
        <v>603</v>
      </c>
      <c r="F1780" s="5" t="s">
        <v>1606</v>
      </c>
      <c r="G1780" s="5" t="s">
        <v>4024</v>
      </c>
      <c r="H1780">
        <v>44339</v>
      </c>
      <c r="I1780">
        <v>425</v>
      </c>
      <c r="J1780" s="5" t="s">
        <v>19</v>
      </c>
      <c r="K1780" s="5" t="s">
        <v>20</v>
      </c>
      <c r="L1780">
        <v>4000000</v>
      </c>
      <c r="M1780">
        <v>2002</v>
      </c>
      <c r="N1780">
        <v>6.7</v>
      </c>
      <c r="O1780">
        <f>'CLEAN DATA'!$D1780-'CLEAN DATA'!$L1780</f>
        <v>2525762</v>
      </c>
    </row>
    <row r="1781" spans="1:15" ht="14.25" customHeight="1">
      <c r="A1781" s="5" t="s">
        <v>4025</v>
      </c>
      <c r="B1781">
        <v>51</v>
      </c>
      <c r="C1781">
        <v>110</v>
      </c>
      <c r="D1781">
        <v>4301331</v>
      </c>
      <c r="E1781" s="5" t="s">
        <v>1615</v>
      </c>
      <c r="F1781" s="5" t="s">
        <v>1833</v>
      </c>
      <c r="G1781" s="5" t="s">
        <v>4026</v>
      </c>
      <c r="H1781">
        <v>78241</v>
      </c>
      <c r="I1781">
        <v>177</v>
      </c>
      <c r="J1781" s="5" t="s">
        <v>19</v>
      </c>
      <c r="K1781" s="5" t="s">
        <v>20</v>
      </c>
      <c r="L1781">
        <v>4000000</v>
      </c>
      <c r="M1781">
        <v>1995</v>
      </c>
      <c r="N1781">
        <v>6.7</v>
      </c>
      <c r="O1781">
        <f>'CLEAN DATA'!$D1781-'CLEAN DATA'!$L1781</f>
        <v>301331</v>
      </c>
    </row>
    <row r="1782" spans="1:15" ht="14.25" hidden="1" customHeight="1">
      <c r="A1782" s="5" t="s">
        <v>4027</v>
      </c>
      <c r="B1782">
        <v>20</v>
      </c>
      <c r="C1782">
        <v>97</v>
      </c>
      <c r="D1782">
        <v>39852</v>
      </c>
      <c r="E1782" s="5" t="s">
        <v>58</v>
      </c>
      <c r="F1782" s="5" t="s">
        <v>3016</v>
      </c>
      <c r="G1782" s="5" t="s">
        <v>4028</v>
      </c>
      <c r="H1782">
        <v>1238</v>
      </c>
      <c r="I1782">
        <v>25</v>
      </c>
      <c r="J1782" s="5" t="s">
        <v>19</v>
      </c>
      <c r="K1782" s="5" t="s">
        <v>20</v>
      </c>
      <c r="L1782">
        <v>3000000</v>
      </c>
      <c r="M1782">
        <v>1999</v>
      </c>
      <c r="N1782">
        <v>6.7</v>
      </c>
      <c r="O1782">
        <f>'CLEAN DATA'!$D1782-'CLEAN DATA'!$L1782</f>
        <v>-2960148</v>
      </c>
    </row>
    <row r="1783" spans="1:15" ht="14.25" hidden="1" customHeight="1">
      <c r="A1783" s="5" t="s">
        <v>4029</v>
      </c>
      <c r="B1783">
        <v>26</v>
      </c>
      <c r="C1783">
        <v>75</v>
      </c>
      <c r="D1783">
        <v>32230907</v>
      </c>
      <c r="E1783" s="5" t="s">
        <v>4030</v>
      </c>
      <c r="F1783" s="5" t="s">
        <v>4031</v>
      </c>
      <c r="G1783" s="5" t="s">
        <v>4032</v>
      </c>
      <c r="H1783">
        <v>6062</v>
      </c>
      <c r="I1783">
        <v>30</v>
      </c>
      <c r="J1783" s="5" t="s">
        <v>19</v>
      </c>
      <c r="K1783" s="5" t="s">
        <v>20</v>
      </c>
      <c r="L1783">
        <v>2500000</v>
      </c>
      <c r="M1783">
        <v>2013</v>
      </c>
      <c r="N1783">
        <v>6.7</v>
      </c>
      <c r="O1783">
        <f>'CLEAN DATA'!$D1783-'CLEAN DATA'!$L1783</f>
        <v>29730907</v>
      </c>
    </row>
    <row r="1784" spans="1:15" ht="14.25" customHeight="1">
      <c r="A1784" s="5" t="s">
        <v>2955</v>
      </c>
      <c r="B1784">
        <v>191</v>
      </c>
      <c r="C1784">
        <v>92</v>
      </c>
      <c r="D1784">
        <v>114324072</v>
      </c>
      <c r="E1784" s="5" t="s">
        <v>1858</v>
      </c>
      <c r="F1784" s="5" t="s">
        <v>972</v>
      </c>
      <c r="G1784" s="5" t="s">
        <v>3867</v>
      </c>
      <c r="H1784">
        <v>185345</v>
      </c>
      <c r="I1784">
        <v>392</v>
      </c>
      <c r="J1784" s="5" t="s">
        <v>19</v>
      </c>
      <c r="K1784" s="5" t="s">
        <v>20</v>
      </c>
      <c r="L1784">
        <v>20000000</v>
      </c>
      <c r="M1784">
        <v>2004</v>
      </c>
      <c r="N1784">
        <v>6.7</v>
      </c>
      <c r="O1784">
        <f>'CLEAN DATA'!$D1784-'CLEAN DATA'!$L1784</f>
        <v>94324072</v>
      </c>
    </row>
    <row r="1785" spans="1:15" ht="14.25" hidden="1" customHeight="1">
      <c r="A1785" s="5" t="s">
        <v>4033</v>
      </c>
      <c r="B1785">
        <v>51</v>
      </c>
      <c r="C1785">
        <v>91</v>
      </c>
      <c r="D1785">
        <v>124494</v>
      </c>
      <c r="E1785" s="5" t="s">
        <v>4034</v>
      </c>
      <c r="F1785" s="5" t="s">
        <v>4035</v>
      </c>
      <c r="G1785" s="5" t="s">
        <v>4036</v>
      </c>
      <c r="H1785">
        <v>5613</v>
      </c>
      <c r="I1785">
        <v>102</v>
      </c>
      <c r="J1785" s="5" t="s">
        <v>19</v>
      </c>
      <c r="K1785" s="5" t="s">
        <v>20</v>
      </c>
      <c r="L1785">
        <v>2000000</v>
      </c>
      <c r="M1785">
        <v>1998</v>
      </c>
      <c r="N1785">
        <v>6.7</v>
      </c>
      <c r="O1785">
        <f>'CLEAN DATA'!$D1785-'CLEAN DATA'!$L1785</f>
        <v>-1875506</v>
      </c>
    </row>
    <row r="1786" spans="1:15" ht="14.25" customHeight="1">
      <c r="A1786" s="5" t="s">
        <v>4037</v>
      </c>
      <c r="B1786">
        <v>114</v>
      </c>
      <c r="C1786">
        <v>93</v>
      </c>
      <c r="D1786">
        <v>145540</v>
      </c>
      <c r="E1786" s="5" t="s">
        <v>3371</v>
      </c>
      <c r="F1786" s="5" t="s">
        <v>4038</v>
      </c>
      <c r="G1786" s="5" t="s">
        <v>4039</v>
      </c>
      <c r="H1786">
        <v>26773</v>
      </c>
      <c r="I1786">
        <v>277</v>
      </c>
      <c r="J1786" s="5" t="s">
        <v>19</v>
      </c>
      <c r="K1786" s="5" t="s">
        <v>20</v>
      </c>
      <c r="L1786">
        <v>500000</v>
      </c>
      <c r="M1786">
        <v>2002</v>
      </c>
      <c r="N1786">
        <v>6.7</v>
      </c>
      <c r="O1786">
        <f>'CLEAN DATA'!$D1786-'CLEAN DATA'!$L1786</f>
        <v>-354460</v>
      </c>
    </row>
    <row r="1787" spans="1:15" ht="14.25" hidden="1" customHeight="1">
      <c r="A1787" s="5" t="s">
        <v>2215</v>
      </c>
      <c r="B1787">
        <v>110</v>
      </c>
      <c r="C1787">
        <v>97</v>
      </c>
      <c r="D1787">
        <v>7022940</v>
      </c>
      <c r="E1787" s="5" t="s">
        <v>603</v>
      </c>
      <c r="F1787" s="5" t="s">
        <v>4040</v>
      </c>
      <c r="G1787" s="5" t="s">
        <v>4041</v>
      </c>
      <c r="H1787">
        <v>14018</v>
      </c>
      <c r="I1787">
        <v>190</v>
      </c>
      <c r="J1787" s="5" t="s">
        <v>19</v>
      </c>
      <c r="K1787" s="5" t="s">
        <v>20</v>
      </c>
      <c r="L1787">
        <v>1000000</v>
      </c>
      <c r="M1787">
        <v>2001</v>
      </c>
      <c r="N1787">
        <v>6.7</v>
      </c>
      <c r="O1787">
        <f>'CLEAN DATA'!$D1787-'CLEAN DATA'!$L1787</f>
        <v>6022940</v>
      </c>
    </row>
    <row r="1788" spans="1:15" ht="14.25" hidden="1" customHeight="1">
      <c r="A1788" s="5" t="s">
        <v>4042</v>
      </c>
      <c r="B1788">
        <v>75</v>
      </c>
      <c r="C1788">
        <v>112</v>
      </c>
      <c r="D1788">
        <v>712294</v>
      </c>
      <c r="E1788" s="5" t="s">
        <v>54</v>
      </c>
      <c r="F1788" s="5" t="s">
        <v>4043</v>
      </c>
      <c r="G1788" s="5" t="s">
        <v>4044</v>
      </c>
      <c r="H1788">
        <v>9408</v>
      </c>
      <c r="I1788">
        <v>68</v>
      </c>
      <c r="J1788" s="5" t="s">
        <v>19</v>
      </c>
      <c r="K1788" s="5" t="s">
        <v>20</v>
      </c>
      <c r="L1788">
        <v>1500000</v>
      </c>
      <c r="M1788">
        <v>2005</v>
      </c>
      <c r="N1788">
        <v>6.7</v>
      </c>
      <c r="O1788">
        <f>'CLEAN DATA'!$D1788-'CLEAN DATA'!$L1788</f>
        <v>-787706</v>
      </c>
    </row>
    <row r="1789" spans="1:15" ht="14.25" hidden="1" customHeight="1">
      <c r="A1789" s="5" t="s">
        <v>4045</v>
      </c>
      <c r="B1789">
        <v>178</v>
      </c>
      <c r="C1789">
        <v>95</v>
      </c>
      <c r="D1789">
        <v>3478</v>
      </c>
      <c r="E1789" s="5" t="s">
        <v>1771</v>
      </c>
      <c r="F1789" s="5" t="s">
        <v>4046</v>
      </c>
      <c r="G1789" s="5" t="s">
        <v>4047</v>
      </c>
      <c r="H1789">
        <v>22212</v>
      </c>
      <c r="I1789">
        <v>142</v>
      </c>
      <c r="J1789" s="5" t="s">
        <v>19</v>
      </c>
      <c r="K1789" s="5" t="s">
        <v>365</v>
      </c>
      <c r="L1789">
        <v>1500000</v>
      </c>
      <c r="M1789">
        <v>2008</v>
      </c>
      <c r="N1789">
        <v>6.7</v>
      </c>
      <c r="O1789">
        <f>'CLEAN DATA'!$D1789-'CLEAN DATA'!$L1789</f>
        <v>-1496522</v>
      </c>
    </row>
    <row r="1790" spans="1:15" ht="14.25" hidden="1" customHeight="1">
      <c r="A1790" s="5" t="s">
        <v>4048</v>
      </c>
      <c r="B1790">
        <v>46</v>
      </c>
      <c r="C1790">
        <v>90</v>
      </c>
      <c r="D1790">
        <v>52166</v>
      </c>
      <c r="E1790" s="5" t="s">
        <v>54</v>
      </c>
      <c r="F1790" s="5" t="s">
        <v>4049</v>
      </c>
      <c r="G1790" s="5" t="s">
        <v>4050</v>
      </c>
      <c r="H1790">
        <v>2792</v>
      </c>
      <c r="I1790">
        <v>22</v>
      </c>
      <c r="J1790" s="5" t="s">
        <v>19</v>
      </c>
      <c r="K1790" s="5" t="s">
        <v>20</v>
      </c>
      <c r="L1790">
        <v>2000000</v>
      </c>
      <c r="M1790">
        <v>2008</v>
      </c>
      <c r="N1790">
        <v>6.7</v>
      </c>
      <c r="O1790">
        <f>'CLEAN DATA'!$D1790-'CLEAN DATA'!$L1790</f>
        <v>-1947834</v>
      </c>
    </row>
    <row r="1791" spans="1:15" ht="14.25" hidden="1" customHeight="1">
      <c r="A1791" s="5" t="s">
        <v>4051</v>
      </c>
      <c r="B1791">
        <v>78</v>
      </c>
      <c r="C1791">
        <v>106</v>
      </c>
      <c r="D1791">
        <v>304124</v>
      </c>
      <c r="E1791" s="5" t="s">
        <v>54</v>
      </c>
      <c r="F1791" s="5" t="s">
        <v>2466</v>
      </c>
      <c r="G1791" s="5" t="s">
        <v>4052</v>
      </c>
      <c r="H1791">
        <v>2720</v>
      </c>
      <c r="I1791">
        <v>37</v>
      </c>
      <c r="J1791" s="5" t="s">
        <v>356</v>
      </c>
      <c r="K1791" s="5" t="s">
        <v>373</v>
      </c>
      <c r="L1791">
        <v>1400000</v>
      </c>
      <c r="M1791">
        <v>2004</v>
      </c>
      <c r="N1791">
        <v>6.7</v>
      </c>
      <c r="O1791">
        <f>'CLEAN DATA'!$D1791-'CLEAN DATA'!$L1791</f>
        <v>-1095876</v>
      </c>
    </row>
    <row r="1792" spans="1:15" ht="14.25" hidden="1" customHeight="1">
      <c r="A1792" s="5" t="s">
        <v>1208</v>
      </c>
      <c r="B1792">
        <v>38</v>
      </c>
      <c r="C1792">
        <v>104</v>
      </c>
      <c r="D1792">
        <v>3386698</v>
      </c>
      <c r="E1792" s="5" t="s">
        <v>603</v>
      </c>
      <c r="F1792" s="5" t="s">
        <v>359</v>
      </c>
      <c r="G1792" s="5" t="s">
        <v>4053</v>
      </c>
      <c r="H1792">
        <v>4195</v>
      </c>
      <c r="I1792">
        <v>86</v>
      </c>
      <c r="J1792" s="5" t="s">
        <v>19</v>
      </c>
      <c r="K1792" s="5" t="s">
        <v>20</v>
      </c>
      <c r="L1792">
        <v>1000000</v>
      </c>
      <c r="M1792">
        <v>1998</v>
      </c>
      <c r="N1792">
        <v>6.7</v>
      </c>
      <c r="O1792">
        <f>'CLEAN DATA'!$D1792-'CLEAN DATA'!$L1792</f>
        <v>2386698</v>
      </c>
    </row>
    <row r="1793" spans="1:15" ht="14.25" hidden="1" customHeight="1">
      <c r="A1793" s="5" t="s">
        <v>4054</v>
      </c>
      <c r="B1793">
        <v>44</v>
      </c>
      <c r="C1793">
        <v>88</v>
      </c>
      <c r="D1793">
        <v>464126</v>
      </c>
      <c r="E1793" s="5" t="s">
        <v>54</v>
      </c>
      <c r="F1793" s="5" t="s">
        <v>1387</v>
      </c>
      <c r="G1793" s="5" t="s">
        <v>4055</v>
      </c>
      <c r="H1793">
        <v>3142</v>
      </c>
      <c r="I1793">
        <v>68</v>
      </c>
      <c r="J1793" s="5" t="s">
        <v>19</v>
      </c>
      <c r="K1793" s="5" t="s">
        <v>20</v>
      </c>
      <c r="L1793">
        <v>1000000</v>
      </c>
      <c r="M1793">
        <v>2002</v>
      </c>
      <c r="N1793">
        <v>6.7</v>
      </c>
      <c r="O1793">
        <f>'CLEAN DATA'!$D1793-'CLEAN DATA'!$L1793</f>
        <v>-535874</v>
      </c>
    </row>
    <row r="1794" spans="1:15" ht="14.25" customHeight="1">
      <c r="A1794" s="5" t="s">
        <v>30</v>
      </c>
      <c r="B1794">
        <v>308</v>
      </c>
      <c r="C1794">
        <v>135</v>
      </c>
      <c r="D1794">
        <v>43982842</v>
      </c>
      <c r="E1794" s="5" t="s">
        <v>3783</v>
      </c>
      <c r="F1794" s="5" t="s">
        <v>3784</v>
      </c>
      <c r="G1794" s="5" t="s">
        <v>3785</v>
      </c>
      <c r="H1794">
        <v>125114</v>
      </c>
      <c r="I1794">
        <v>593</v>
      </c>
      <c r="J1794" s="5" t="s">
        <v>19</v>
      </c>
      <c r="K1794" s="5" t="s">
        <v>20</v>
      </c>
      <c r="L1794">
        <v>65000000</v>
      </c>
      <c r="M1794">
        <v>2009</v>
      </c>
      <c r="N1794">
        <v>6.7</v>
      </c>
      <c r="O1794">
        <f>'CLEAN DATA'!$D1794-'CLEAN DATA'!$L1794</f>
        <v>-21017158</v>
      </c>
    </row>
    <row r="1795" spans="1:15" ht="14.25" customHeight="1">
      <c r="A1795" s="5" t="s">
        <v>3479</v>
      </c>
      <c r="B1795">
        <v>165</v>
      </c>
      <c r="C1795">
        <v>94</v>
      </c>
      <c r="D1795">
        <v>177343675</v>
      </c>
      <c r="E1795" s="5" t="s">
        <v>3769</v>
      </c>
      <c r="F1795" s="5" t="s">
        <v>3770</v>
      </c>
      <c r="G1795" s="5" t="s">
        <v>3771</v>
      </c>
      <c r="H1795">
        <v>70136</v>
      </c>
      <c r="I1795">
        <v>214</v>
      </c>
      <c r="J1795" s="5" t="s">
        <v>19</v>
      </c>
      <c r="K1795" s="5" t="s">
        <v>20</v>
      </c>
      <c r="L1795">
        <v>135000000</v>
      </c>
      <c r="M1795">
        <v>2015</v>
      </c>
      <c r="N1795">
        <v>6.7</v>
      </c>
      <c r="O1795">
        <f>'CLEAN DATA'!$D1795-'CLEAN DATA'!$L1795</f>
        <v>42343675</v>
      </c>
    </row>
    <row r="1796" spans="1:15" ht="14.25" hidden="1" customHeight="1">
      <c r="A1796" s="5" t="s">
        <v>344</v>
      </c>
      <c r="B1796">
        <v>64</v>
      </c>
      <c r="C1796">
        <v>102</v>
      </c>
      <c r="D1796">
        <v>1281176</v>
      </c>
      <c r="E1796" s="5" t="s">
        <v>58</v>
      </c>
      <c r="F1796" s="5" t="s">
        <v>4056</v>
      </c>
      <c r="G1796" s="5" t="s">
        <v>4057</v>
      </c>
      <c r="H1796">
        <v>2932</v>
      </c>
      <c r="I1796">
        <v>73</v>
      </c>
      <c r="J1796" s="5" t="s">
        <v>19</v>
      </c>
      <c r="K1796" s="5" t="s">
        <v>20</v>
      </c>
      <c r="L1796">
        <v>312000</v>
      </c>
      <c r="M1796">
        <v>1999</v>
      </c>
      <c r="N1796">
        <v>6.7</v>
      </c>
      <c r="O1796">
        <f>'CLEAN DATA'!$D1796-'CLEAN DATA'!$L1796</f>
        <v>969176</v>
      </c>
    </row>
    <row r="1797" spans="1:15" ht="14.25" hidden="1" customHeight="1">
      <c r="A1797" s="5" t="s">
        <v>2861</v>
      </c>
      <c r="B1797">
        <v>88</v>
      </c>
      <c r="C1797">
        <v>76</v>
      </c>
      <c r="D1797">
        <v>255352</v>
      </c>
      <c r="E1797" s="5" t="s">
        <v>54</v>
      </c>
      <c r="F1797" s="5" t="s">
        <v>4058</v>
      </c>
      <c r="G1797" s="5" t="s">
        <v>4059</v>
      </c>
      <c r="H1797">
        <v>4423</v>
      </c>
      <c r="I1797">
        <v>57</v>
      </c>
      <c r="J1797" s="5" t="s">
        <v>19</v>
      </c>
      <c r="K1797" s="5" t="s">
        <v>20</v>
      </c>
      <c r="L1797">
        <v>300000</v>
      </c>
      <c r="M1797">
        <v>2006</v>
      </c>
      <c r="N1797">
        <v>6.7</v>
      </c>
      <c r="O1797">
        <f>'CLEAN DATA'!$D1797-'CLEAN DATA'!$L1797</f>
        <v>-44648</v>
      </c>
    </row>
    <row r="1798" spans="1:15" ht="14.25" hidden="1" customHeight="1">
      <c r="A1798" s="5" t="s">
        <v>4060</v>
      </c>
      <c r="B1798">
        <v>9</v>
      </c>
      <c r="C1798">
        <v>100</v>
      </c>
      <c r="D1798">
        <v>902835</v>
      </c>
      <c r="E1798" s="5" t="s">
        <v>603</v>
      </c>
      <c r="F1798" s="5" t="s">
        <v>4061</v>
      </c>
      <c r="G1798" s="5" t="s">
        <v>4062</v>
      </c>
      <c r="H1798">
        <v>1489</v>
      </c>
      <c r="I1798">
        <v>40</v>
      </c>
      <c r="J1798" s="5" t="s">
        <v>19</v>
      </c>
      <c r="K1798" s="5" t="s">
        <v>20</v>
      </c>
      <c r="L1798">
        <v>250000</v>
      </c>
      <c r="M1798">
        <v>2001</v>
      </c>
      <c r="N1798">
        <v>6.7</v>
      </c>
      <c r="O1798">
        <f>'CLEAN DATA'!$D1798-'CLEAN DATA'!$L1798</f>
        <v>652835</v>
      </c>
    </row>
    <row r="1799" spans="1:15" ht="14.25" customHeight="1">
      <c r="A1799" s="5" t="s">
        <v>4063</v>
      </c>
      <c r="B1799">
        <v>206</v>
      </c>
      <c r="C1799">
        <v>90</v>
      </c>
      <c r="D1799">
        <v>3388210</v>
      </c>
      <c r="E1799" s="5" t="s">
        <v>505</v>
      </c>
      <c r="F1799" s="5" t="s">
        <v>532</v>
      </c>
      <c r="G1799" s="5" t="s">
        <v>4064</v>
      </c>
      <c r="H1799">
        <v>46813</v>
      </c>
      <c r="I1799">
        <v>150</v>
      </c>
      <c r="J1799" s="5" t="s">
        <v>19</v>
      </c>
      <c r="K1799" s="5" t="s">
        <v>20</v>
      </c>
      <c r="L1799">
        <v>250000</v>
      </c>
      <c r="M1799">
        <v>2011</v>
      </c>
      <c r="N1799">
        <v>6.7</v>
      </c>
      <c r="O1799">
        <f>'CLEAN DATA'!$D1799-'CLEAN DATA'!$L1799</f>
        <v>3138210</v>
      </c>
    </row>
    <row r="1800" spans="1:15" ht="14.25" hidden="1" customHeight="1">
      <c r="A1800" s="5" t="s">
        <v>4065</v>
      </c>
      <c r="B1800">
        <v>67</v>
      </c>
      <c r="C1800">
        <v>80</v>
      </c>
      <c r="D1800">
        <v>5000000</v>
      </c>
      <c r="E1800" s="5" t="s">
        <v>4066</v>
      </c>
      <c r="F1800" s="5" t="s">
        <v>4067</v>
      </c>
      <c r="G1800" s="5" t="s">
        <v>4068</v>
      </c>
      <c r="H1800">
        <v>4812</v>
      </c>
      <c r="I1800">
        <v>88</v>
      </c>
      <c r="J1800" s="5" t="s">
        <v>19</v>
      </c>
      <c r="K1800" s="5" t="s">
        <v>20</v>
      </c>
      <c r="L1800">
        <v>210000</v>
      </c>
      <c r="M1800">
        <v>1953</v>
      </c>
      <c r="N1800">
        <v>6.7</v>
      </c>
      <c r="O1800">
        <f>'CLEAN DATA'!$D1800-'CLEAN DATA'!$L1800</f>
        <v>4790000</v>
      </c>
    </row>
    <row r="1801" spans="1:15" ht="14.25" hidden="1" customHeight="1">
      <c r="A1801" s="5" t="s">
        <v>4069</v>
      </c>
      <c r="B1801">
        <v>171</v>
      </c>
      <c r="C1801">
        <v>90</v>
      </c>
      <c r="D1801">
        <v>1573712</v>
      </c>
      <c r="E1801" s="5" t="s">
        <v>58</v>
      </c>
      <c r="F1801" s="5" t="s">
        <v>4070</v>
      </c>
      <c r="G1801" s="5" t="s">
        <v>4071</v>
      </c>
      <c r="H1801">
        <v>21618</v>
      </c>
      <c r="I1801">
        <v>62</v>
      </c>
      <c r="J1801" s="5" t="s">
        <v>19</v>
      </c>
      <c r="K1801" s="5" t="s">
        <v>20</v>
      </c>
      <c r="L1801">
        <v>125000</v>
      </c>
      <c r="M1801">
        <v>2011</v>
      </c>
      <c r="N1801">
        <v>6.7</v>
      </c>
      <c r="O1801">
        <f>'CLEAN DATA'!$D1801-'CLEAN DATA'!$L1801</f>
        <v>1448712</v>
      </c>
    </row>
    <row r="1802" spans="1:15" ht="14.25" hidden="1" customHeight="1">
      <c r="A1802" s="5" t="s">
        <v>3123</v>
      </c>
      <c r="B1802">
        <v>31</v>
      </c>
      <c r="C1802">
        <v>111</v>
      </c>
      <c r="D1802">
        <v>10174663</v>
      </c>
      <c r="E1802" s="5" t="s">
        <v>345</v>
      </c>
      <c r="F1802" s="5" t="s">
        <v>3123</v>
      </c>
      <c r="G1802" s="5" t="s">
        <v>4072</v>
      </c>
      <c r="H1802">
        <v>12399</v>
      </c>
      <c r="I1802">
        <v>382</v>
      </c>
      <c r="J1802" s="5" t="s">
        <v>19</v>
      </c>
      <c r="K1802" s="5" t="s">
        <v>20</v>
      </c>
      <c r="L1802">
        <v>100000</v>
      </c>
      <c r="M1802">
        <v>2006</v>
      </c>
      <c r="N1802">
        <v>6.7</v>
      </c>
      <c r="O1802">
        <f>'CLEAN DATA'!$D1802-'CLEAN DATA'!$L1802</f>
        <v>10074663</v>
      </c>
    </row>
    <row r="1803" spans="1:15" ht="14.25" hidden="1" customHeight="1">
      <c r="A1803" s="5" t="s">
        <v>4073</v>
      </c>
      <c r="B1803">
        <v>8</v>
      </c>
      <c r="C1803">
        <v>65</v>
      </c>
      <c r="D1803">
        <v>8231</v>
      </c>
      <c r="E1803" s="5" t="s">
        <v>2087</v>
      </c>
      <c r="F1803" s="5" t="s">
        <v>4074</v>
      </c>
      <c r="G1803" s="5" t="s">
        <v>4075</v>
      </c>
      <c r="H1803">
        <v>803</v>
      </c>
      <c r="I1803">
        <v>16</v>
      </c>
      <c r="J1803" s="5" t="s">
        <v>19</v>
      </c>
      <c r="K1803" s="5" t="s">
        <v>20</v>
      </c>
      <c r="L1803">
        <v>27000</v>
      </c>
      <c r="M1803">
        <v>1971</v>
      </c>
      <c r="N1803">
        <v>6.7</v>
      </c>
      <c r="O1803">
        <f>'CLEAN DATA'!$D1803-'CLEAN DATA'!$L1803</f>
        <v>-18769</v>
      </c>
    </row>
    <row r="1804" spans="1:15" ht="14.25" customHeight="1">
      <c r="A1804" s="5" t="s">
        <v>180</v>
      </c>
      <c r="B1804">
        <v>462</v>
      </c>
      <c r="C1804">
        <v>132</v>
      </c>
      <c r="D1804">
        <v>73058679</v>
      </c>
      <c r="E1804" s="5" t="s">
        <v>205</v>
      </c>
      <c r="F1804" s="5" t="s">
        <v>4076</v>
      </c>
      <c r="G1804" s="5" t="s">
        <v>4077</v>
      </c>
      <c r="H1804">
        <v>212204</v>
      </c>
      <c r="I1804">
        <v>738</v>
      </c>
      <c r="J1804" s="5" t="s">
        <v>19</v>
      </c>
      <c r="K1804" s="5" t="s">
        <v>20</v>
      </c>
      <c r="L1804">
        <v>263700000</v>
      </c>
      <c r="M1804">
        <v>2012</v>
      </c>
      <c r="N1804">
        <v>6.6</v>
      </c>
      <c r="O1804">
        <f>'CLEAN DATA'!$D1804-'CLEAN DATA'!$L1804</f>
        <v>-190641321</v>
      </c>
    </row>
    <row r="1805" spans="1:15" ht="14.25" customHeight="1">
      <c r="A1805" s="5" t="s">
        <v>716</v>
      </c>
      <c r="B1805">
        <v>258</v>
      </c>
      <c r="C1805">
        <v>150</v>
      </c>
      <c r="D1805">
        <v>141614023</v>
      </c>
      <c r="E1805" s="5" t="s">
        <v>4078</v>
      </c>
      <c r="F1805" s="5" t="s">
        <v>1248</v>
      </c>
      <c r="G1805" s="5" t="s">
        <v>4079</v>
      </c>
      <c r="H1805">
        <v>149922</v>
      </c>
      <c r="I1805">
        <v>438</v>
      </c>
      <c r="J1805" s="5" t="s">
        <v>19</v>
      </c>
      <c r="K1805" s="5" t="s">
        <v>20</v>
      </c>
      <c r="L1805">
        <v>225000000</v>
      </c>
      <c r="M1805">
        <v>2008</v>
      </c>
      <c r="N1805">
        <v>6.6</v>
      </c>
      <c r="O1805">
        <f>'CLEAN DATA'!$D1805-'CLEAN DATA'!$L1805</f>
        <v>-83385977</v>
      </c>
    </row>
    <row r="1806" spans="1:15" ht="14.25" customHeight="1">
      <c r="A1806" s="5" t="s">
        <v>2593</v>
      </c>
      <c r="B1806">
        <v>422</v>
      </c>
      <c r="C1806">
        <v>118</v>
      </c>
      <c r="D1806">
        <v>125320003</v>
      </c>
      <c r="E1806" s="5" t="s">
        <v>205</v>
      </c>
      <c r="F1806" s="5" t="s">
        <v>26</v>
      </c>
      <c r="G1806" s="5" t="s">
        <v>4080</v>
      </c>
      <c r="H1806">
        <v>286095</v>
      </c>
      <c r="I1806">
        <v>974</v>
      </c>
      <c r="J1806" s="5" t="s">
        <v>19</v>
      </c>
      <c r="K1806" s="5" t="s">
        <v>20</v>
      </c>
      <c r="L1806">
        <v>200000000</v>
      </c>
      <c r="M1806">
        <v>2009</v>
      </c>
      <c r="N1806">
        <v>6.6</v>
      </c>
      <c r="O1806">
        <f>'CLEAN DATA'!$D1806-'CLEAN DATA'!$L1806</f>
        <v>-74679997</v>
      </c>
    </row>
    <row r="1807" spans="1:15" ht="14.25" customHeight="1">
      <c r="A1807" s="5" t="s">
        <v>884</v>
      </c>
      <c r="B1807">
        <v>306</v>
      </c>
      <c r="C1807">
        <v>116</v>
      </c>
      <c r="D1807">
        <v>90755643</v>
      </c>
      <c r="E1807" s="5" t="s">
        <v>1930</v>
      </c>
      <c r="F1807" s="5" t="s">
        <v>497</v>
      </c>
      <c r="G1807" s="5" t="s">
        <v>4081</v>
      </c>
      <c r="H1807">
        <v>222403</v>
      </c>
      <c r="I1807">
        <v>453</v>
      </c>
      <c r="J1807" s="5" t="s">
        <v>19</v>
      </c>
      <c r="K1807" s="5" t="s">
        <v>20</v>
      </c>
      <c r="L1807">
        <v>200000000</v>
      </c>
      <c r="M1807">
        <v>2010</v>
      </c>
      <c r="N1807">
        <v>6.6</v>
      </c>
      <c r="O1807">
        <f>'CLEAN DATA'!$D1807-'CLEAN DATA'!$L1807</f>
        <v>-109244357</v>
      </c>
    </row>
    <row r="1808" spans="1:15" ht="14.25" customHeight="1">
      <c r="A1808" s="5" t="s">
        <v>1505</v>
      </c>
      <c r="B1808">
        <v>248</v>
      </c>
      <c r="C1808">
        <v>110</v>
      </c>
      <c r="D1808">
        <v>124051759</v>
      </c>
      <c r="E1808" s="5" t="s">
        <v>1403</v>
      </c>
      <c r="F1808" s="5" t="s">
        <v>3059</v>
      </c>
      <c r="G1808" s="5" t="s">
        <v>4082</v>
      </c>
      <c r="H1808">
        <v>42372</v>
      </c>
      <c r="I1808">
        <v>239</v>
      </c>
      <c r="J1808" s="5" t="s">
        <v>19</v>
      </c>
      <c r="K1808" s="5" t="s">
        <v>20</v>
      </c>
      <c r="L1808">
        <v>180000000</v>
      </c>
      <c r="M1808">
        <v>2016</v>
      </c>
      <c r="N1808">
        <v>6.6</v>
      </c>
      <c r="O1808">
        <f>'CLEAN DATA'!$D1808-'CLEAN DATA'!$L1808</f>
        <v>-55948241</v>
      </c>
    </row>
    <row r="1809" spans="1:15" ht="14.25" customHeight="1">
      <c r="A1809" s="5" t="s">
        <v>57</v>
      </c>
      <c r="B1809">
        <v>188</v>
      </c>
      <c r="C1809">
        <v>100</v>
      </c>
      <c r="D1809">
        <v>665426</v>
      </c>
      <c r="E1809" s="5" t="s">
        <v>101</v>
      </c>
      <c r="F1809" s="5" t="s">
        <v>59</v>
      </c>
      <c r="G1809" s="5" t="s">
        <v>4083</v>
      </c>
      <c r="H1809">
        <v>120798</v>
      </c>
      <c r="I1809">
        <v>444</v>
      </c>
      <c r="J1809" s="5" t="s">
        <v>19</v>
      </c>
      <c r="K1809" s="5" t="s">
        <v>20</v>
      </c>
      <c r="L1809">
        <v>165000000</v>
      </c>
      <c r="M1809">
        <v>2004</v>
      </c>
      <c r="N1809">
        <v>6.6</v>
      </c>
      <c r="O1809">
        <f>'CLEAN DATA'!$D1809-'CLEAN DATA'!$L1809</f>
        <v>-164334574</v>
      </c>
    </row>
    <row r="1810" spans="1:15" ht="14.25" customHeight="1">
      <c r="A1810" s="5" t="s">
        <v>1273</v>
      </c>
      <c r="B1810">
        <v>389</v>
      </c>
      <c r="C1810">
        <v>137</v>
      </c>
      <c r="D1810">
        <v>281666058</v>
      </c>
      <c r="E1810" s="5" t="s">
        <v>4084</v>
      </c>
      <c r="F1810" s="5" t="s">
        <v>532</v>
      </c>
      <c r="G1810" s="5" t="s">
        <v>4085</v>
      </c>
      <c r="H1810">
        <v>166137</v>
      </c>
      <c r="I1810">
        <v>383</v>
      </c>
      <c r="J1810" s="5" t="s">
        <v>19</v>
      </c>
      <c r="K1810" s="5" t="s">
        <v>20</v>
      </c>
      <c r="L1810">
        <v>160000000</v>
      </c>
      <c r="M1810">
        <v>2015</v>
      </c>
      <c r="N1810">
        <v>6.6</v>
      </c>
      <c r="O1810">
        <f>'CLEAN DATA'!$D1810-'CLEAN DATA'!$L1810</f>
        <v>121666058</v>
      </c>
    </row>
    <row r="1811" spans="1:15" ht="14.25" customHeight="1">
      <c r="A1811" s="5" t="s">
        <v>2554</v>
      </c>
      <c r="B1811">
        <v>474</v>
      </c>
      <c r="C1811">
        <v>126</v>
      </c>
      <c r="D1811">
        <v>89732035</v>
      </c>
      <c r="E1811" s="5" t="s">
        <v>205</v>
      </c>
      <c r="F1811" s="5" t="s">
        <v>166</v>
      </c>
      <c r="G1811" s="5" t="s">
        <v>4086</v>
      </c>
      <c r="H1811">
        <v>188457</v>
      </c>
      <c r="I1811">
        <v>867</v>
      </c>
      <c r="J1811" s="5" t="s">
        <v>19</v>
      </c>
      <c r="K1811" s="5" t="s">
        <v>20</v>
      </c>
      <c r="L1811">
        <v>155000000</v>
      </c>
      <c r="M1811">
        <v>2015</v>
      </c>
      <c r="N1811">
        <v>6.6</v>
      </c>
      <c r="O1811">
        <f>'CLEAN DATA'!$D1811-'CLEAN DATA'!$L1811</f>
        <v>-65267965</v>
      </c>
    </row>
    <row r="1812" spans="1:15" ht="14.25" customHeight="1">
      <c r="A1812" s="5" t="s">
        <v>1505</v>
      </c>
      <c r="B1812">
        <v>248</v>
      </c>
      <c r="C1812">
        <v>110</v>
      </c>
      <c r="D1812">
        <v>124051759</v>
      </c>
      <c r="E1812" s="5" t="s">
        <v>1403</v>
      </c>
      <c r="F1812" s="5" t="s">
        <v>3059</v>
      </c>
      <c r="G1812" s="5" t="s">
        <v>4082</v>
      </c>
      <c r="H1812">
        <v>42372</v>
      </c>
      <c r="I1812">
        <v>239</v>
      </c>
      <c r="J1812" s="5" t="s">
        <v>19</v>
      </c>
      <c r="K1812" s="5" t="s">
        <v>20</v>
      </c>
      <c r="L1812">
        <v>180000000</v>
      </c>
      <c r="M1812">
        <v>2016</v>
      </c>
      <c r="N1812">
        <v>6.6</v>
      </c>
      <c r="O1812">
        <f>'CLEAN DATA'!$D1812-'CLEAN DATA'!$L1812</f>
        <v>-55948241</v>
      </c>
    </row>
    <row r="1813" spans="1:15" ht="14.25" customHeight="1">
      <c r="A1813" s="5" t="s">
        <v>1733</v>
      </c>
      <c r="B1813">
        <v>167</v>
      </c>
      <c r="C1813">
        <v>153</v>
      </c>
      <c r="D1813">
        <v>201573391</v>
      </c>
      <c r="E1813" s="5" t="s">
        <v>47</v>
      </c>
      <c r="F1813" s="5" t="s">
        <v>39</v>
      </c>
      <c r="G1813" s="5" t="s">
        <v>4087</v>
      </c>
      <c r="H1813">
        <v>322395</v>
      </c>
      <c r="I1813">
        <v>1171</v>
      </c>
      <c r="J1813" s="5" t="s">
        <v>19</v>
      </c>
      <c r="K1813" s="5" t="s">
        <v>20</v>
      </c>
      <c r="L1813">
        <v>140000000</v>
      </c>
      <c r="M1813">
        <v>1998</v>
      </c>
      <c r="N1813">
        <v>6.6</v>
      </c>
      <c r="O1813">
        <f>'CLEAN DATA'!$D1813-'CLEAN DATA'!$L1813</f>
        <v>61573391</v>
      </c>
    </row>
    <row r="1814" spans="1:15" ht="14.25" customHeight="1">
      <c r="A1814" s="5" t="s">
        <v>1985</v>
      </c>
      <c r="B1814">
        <v>141</v>
      </c>
      <c r="C1814">
        <v>127</v>
      </c>
      <c r="D1814">
        <v>129734803</v>
      </c>
      <c r="E1814" s="5" t="s">
        <v>1481</v>
      </c>
      <c r="F1814" s="5" t="s">
        <v>721</v>
      </c>
      <c r="G1814" s="5" t="s">
        <v>4088</v>
      </c>
      <c r="H1814">
        <v>127497</v>
      </c>
      <c r="I1814">
        <v>287</v>
      </c>
      <c r="J1814" s="5" t="s">
        <v>19</v>
      </c>
      <c r="K1814" s="5" t="s">
        <v>20</v>
      </c>
      <c r="L1814">
        <v>140000000</v>
      </c>
      <c r="M1814">
        <v>1998</v>
      </c>
      <c r="N1814">
        <v>6.6</v>
      </c>
      <c r="O1814">
        <f>'CLEAN DATA'!$D1814-'CLEAN DATA'!$L1814</f>
        <v>-10265197</v>
      </c>
    </row>
    <row r="1815" spans="1:15" ht="14.25" customHeight="1">
      <c r="A1815" s="5" t="s">
        <v>1733</v>
      </c>
      <c r="B1815">
        <v>94</v>
      </c>
      <c r="C1815">
        <v>147</v>
      </c>
      <c r="D1815">
        <v>138396624</v>
      </c>
      <c r="E1815" s="5" t="s">
        <v>1351</v>
      </c>
      <c r="F1815" s="5" t="s">
        <v>559</v>
      </c>
      <c r="G1815" s="5" t="s">
        <v>4089</v>
      </c>
      <c r="H1815">
        <v>178126</v>
      </c>
      <c r="I1815">
        <v>511</v>
      </c>
      <c r="J1815" s="5" t="s">
        <v>19</v>
      </c>
      <c r="K1815" s="5" t="s">
        <v>20</v>
      </c>
      <c r="L1815">
        <v>130000000</v>
      </c>
      <c r="M1815">
        <v>2003</v>
      </c>
      <c r="N1815">
        <v>6.6</v>
      </c>
      <c r="O1815">
        <f>'CLEAN DATA'!$D1815-'CLEAN DATA'!$L1815</f>
        <v>8396624</v>
      </c>
    </row>
    <row r="1816" spans="1:15" ht="14.25" customHeight="1">
      <c r="A1816" s="5" t="s">
        <v>1298</v>
      </c>
      <c r="B1816">
        <v>245</v>
      </c>
      <c r="C1816">
        <v>165</v>
      </c>
      <c r="D1816">
        <v>49551662</v>
      </c>
      <c r="E1816" s="5" t="s">
        <v>4090</v>
      </c>
      <c r="F1816" s="5" t="s">
        <v>3763</v>
      </c>
      <c r="G1816" s="5" t="s">
        <v>4091</v>
      </c>
      <c r="H1816">
        <v>102338</v>
      </c>
      <c r="I1816">
        <v>450</v>
      </c>
      <c r="J1816" s="5" t="s">
        <v>19</v>
      </c>
      <c r="K1816" s="5" t="s">
        <v>397</v>
      </c>
      <c r="L1816">
        <v>130000000</v>
      </c>
      <c r="M1816">
        <v>2008</v>
      </c>
      <c r="N1816">
        <v>6.6</v>
      </c>
      <c r="O1816">
        <f>'CLEAN DATA'!$D1816-'CLEAN DATA'!$L1816</f>
        <v>-80448338</v>
      </c>
    </row>
    <row r="1817" spans="1:15" ht="14.25" customHeight="1">
      <c r="A1817" s="5" t="s">
        <v>325</v>
      </c>
      <c r="B1817">
        <v>294</v>
      </c>
      <c r="C1817">
        <v>174</v>
      </c>
      <c r="D1817">
        <v>217536138</v>
      </c>
      <c r="E1817" s="5" t="s">
        <v>156</v>
      </c>
      <c r="F1817" s="5" t="s">
        <v>59</v>
      </c>
      <c r="G1817" s="5" t="s">
        <v>4092</v>
      </c>
      <c r="H1817">
        <v>314253</v>
      </c>
      <c r="I1817">
        <v>1966</v>
      </c>
      <c r="J1817" s="5" t="s">
        <v>19</v>
      </c>
      <c r="K1817" s="5" t="s">
        <v>20</v>
      </c>
      <c r="L1817">
        <v>125000000</v>
      </c>
      <c r="M1817">
        <v>2006</v>
      </c>
      <c r="N1817">
        <v>6.6</v>
      </c>
      <c r="O1817">
        <f>'CLEAN DATA'!$D1817-'CLEAN DATA'!$L1817</f>
        <v>92536138</v>
      </c>
    </row>
    <row r="1818" spans="1:15" ht="14.25" customHeight="1">
      <c r="A1818" s="5" t="s">
        <v>338</v>
      </c>
      <c r="B1818">
        <v>85</v>
      </c>
      <c r="C1818">
        <v>102</v>
      </c>
      <c r="D1818">
        <v>32694788</v>
      </c>
      <c r="E1818" s="5" t="s">
        <v>720</v>
      </c>
      <c r="F1818" s="5" t="s">
        <v>3634</v>
      </c>
      <c r="G1818" s="5" t="s">
        <v>4093</v>
      </c>
      <c r="H1818">
        <v>101411</v>
      </c>
      <c r="I1818">
        <v>546</v>
      </c>
      <c r="J1818" s="5" t="s">
        <v>19</v>
      </c>
      <c r="K1818" s="5" t="s">
        <v>20</v>
      </c>
      <c r="L1818">
        <v>85000000</v>
      </c>
      <c r="M1818">
        <v>1999</v>
      </c>
      <c r="N1818">
        <v>6.6</v>
      </c>
      <c r="O1818">
        <f>'CLEAN DATA'!$D1818-'CLEAN DATA'!$L1818</f>
        <v>-52305212</v>
      </c>
    </row>
    <row r="1819" spans="1:15" ht="14.25" customHeight="1">
      <c r="A1819" s="5" t="s">
        <v>577</v>
      </c>
      <c r="B1819">
        <v>476</v>
      </c>
      <c r="C1819">
        <v>109</v>
      </c>
      <c r="D1819">
        <v>93050117</v>
      </c>
      <c r="E1819" s="5" t="s">
        <v>1278</v>
      </c>
      <c r="F1819" s="5" t="s">
        <v>403</v>
      </c>
      <c r="G1819" s="5" t="s">
        <v>4094</v>
      </c>
      <c r="H1819">
        <v>338087</v>
      </c>
      <c r="I1819">
        <v>814</v>
      </c>
      <c r="J1819" s="5" t="s">
        <v>19</v>
      </c>
      <c r="K1819" s="5" t="s">
        <v>20</v>
      </c>
      <c r="L1819">
        <v>115000000</v>
      </c>
      <c r="M1819">
        <v>2013</v>
      </c>
      <c r="N1819">
        <v>6.6</v>
      </c>
      <c r="O1819">
        <f>'CLEAN DATA'!$D1819-'CLEAN DATA'!$L1819</f>
        <v>-21949883</v>
      </c>
    </row>
    <row r="1820" spans="1:15" ht="14.25" customHeight="1">
      <c r="A1820" s="5" t="s">
        <v>2263</v>
      </c>
      <c r="B1820">
        <v>233</v>
      </c>
      <c r="C1820">
        <v>88</v>
      </c>
      <c r="D1820">
        <v>161317423</v>
      </c>
      <c r="E1820" s="5" t="s">
        <v>241</v>
      </c>
      <c r="F1820" s="5" t="s">
        <v>1248</v>
      </c>
      <c r="G1820" s="5" t="s">
        <v>4095</v>
      </c>
      <c r="H1820">
        <v>145321</v>
      </c>
      <c r="I1820">
        <v>139</v>
      </c>
      <c r="J1820" s="5" t="s">
        <v>19</v>
      </c>
      <c r="K1820" s="5" t="s">
        <v>20</v>
      </c>
      <c r="L1820">
        <v>95000000</v>
      </c>
      <c r="M1820">
        <v>2012</v>
      </c>
      <c r="N1820">
        <v>6.6</v>
      </c>
      <c r="O1820">
        <f>'CLEAN DATA'!$D1820-'CLEAN DATA'!$L1820</f>
        <v>66317423</v>
      </c>
    </row>
    <row r="1821" spans="1:15" ht="14.25" customHeight="1">
      <c r="A1821" s="5" t="s">
        <v>3009</v>
      </c>
      <c r="B1821">
        <v>198</v>
      </c>
      <c r="C1821">
        <v>107</v>
      </c>
      <c r="D1821">
        <v>71148699</v>
      </c>
      <c r="E1821" s="5" t="s">
        <v>1516</v>
      </c>
      <c r="F1821" s="5" t="s">
        <v>2916</v>
      </c>
      <c r="G1821" s="5" t="s">
        <v>4096</v>
      </c>
      <c r="H1821">
        <v>68935</v>
      </c>
      <c r="I1821">
        <v>125</v>
      </c>
      <c r="J1821" s="5" t="s">
        <v>19</v>
      </c>
      <c r="K1821" s="5" t="s">
        <v>20</v>
      </c>
      <c r="L1821">
        <v>90000000</v>
      </c>
      <c r="M1821">
        <v>2008</v>
      </c>
      <c r="N1821">
        <v>6.6</v>
      </c>
      <c r="O1821">
        <f>'CLEAN DATA'!$D1821-'CLEAN DATA'!$L1821</f>
        <v>-18851301</v>
      </c>
    </row>
    <row r="1822" spans="1:15" ht="14.25" customHeight="1">
      <c r="A1822" s="5" t="s">
        <v>2271</v>
      </c>
      <c r="B1822">
        <v>127</v>
      </c>
      <c r="C1822">
        <v>90</v>
      </c>
      <c r="D1822">
        <v>226138454</v>
      </c>
      <c r="E1822" s="5" t="s">
        <v>1351</v>
      </c>
      <c r="F1822" s="5" t="s">
        <v>4097</v>
      </c>
      <c r="G1822" s="5" t="s">
        <v>4098</v>
      </c>
      <c r="H1822">
        <v>160440</v>
      </c>
      <c r="I1822">
        <v>394</v>
      </c>
      <c r="J1822" s="5" t="s">
        <v>19</v>
      </c>
      <c r="K1822" s="5" t="s">
        <v>20</v>
      </c>
      <c r="L1822">
        <v>90000000</v>
      </c>
      <c r="M1822">
        <v>2001</v>
      </c>
      <c r="N1822">
        <v>6.6</v>
      </c>
      <c r="O1822">
        <f>'CLEAN DATA'!$D1822-'CLEAN DATA'!$L1822</f>
        <v>136138454</v>
      </c>
    </row>
    <row r="1823" spans="1:15" ht="14.25" customHeight="1">
      <c r="A1823" s="5" t="s">
        <v>57</v>
      </c>
      <c r="B1823">
        <v>185</v>
      </c>
      <c r="C1823">
        <v>130</v>
      </c>
      <c r="D1823">
        <v>155370362</v>
      </c>
      <c r="E1823" s="5" t="s">
        <v>4099</v>
      </c>
      <c r="F1823" s="5" t="s">
        <v>63</v>
      </c>
      <c r="G1823" s="5" t="s">
        <v>4100</v>
      </c>
      <c r="H1823">
        <v>98403</v>
      </c>
      <c r="I1823">
        <v>683</v>
      </c>
      <c r="J1823" s="5" t="s">
        <v>19</v>
      </c>
      <c r="K1823" s="5" t="s">
        <v>20</v>
      </c>
      <c r="L1823">
        <v>100000000</v>
      </c>
      <c r="M1823">
        <v>2000</v>
      </c>
      <c r="N1823">
        <v>6.6</v>
      </c>
      <c r="O1823">
        <f>'CLEAN DATA'!$D1823-'CLEAN DATA'!$L1823</f>
        <v>55370362</v>
      </c>
    </row>
    <row r="1824" spans="1:15" ht="14.25" customHeight="1">
      <c r="A1824" s="5" t="s">
        <v>2306</v>
      </c>
      <c r="B1824">
        <v>187</v>
      </c>
      <c r="C1824">
        <v>120</v>
      </c>
      <c r="D1824">
        <v>112703470</v>
      </c>
      <c r="E1824" s="5" t="s">
        <v>603</v>
      </c>
      <c r="F1824" s="5" t="s">
        <v>1355</v>
      </c>
      <c r="G1824" s="5" t="s">
        <v>4101</v>
      </c>
      <c r="H1824">
        <v>69860</v>
      </c>
      <c r="I1824">
        <v>214</v>
      </c>
      <c r="J1824" s="5" t="s">
        <v>19</v>
      </c>
      <c r="K1824" s="5" t="s">
        <v>20</v>
      </c>
      <c r="L1824">
        <v>85000000</v>
      </c>
      <c r="M1824">
        <v>2009</v>
      </c>
      <c r="N1824">
        <v>6.6</v>
      </c>
      <c r="O1824">
        <f>'CLEAN DATA'!$D1824-'CLEAN DATA'!$L1824</f>
        <v>27703470</v>
      </c>
    </row>
    <row r="1825" spans="1:15" ht="14.25" customHeight="1">
      <c r="A1825" s="5" t="s">
        <v>2374</v>
      </c>
      <c r="B1825">
        <v>215</v>
      </c>
      <c r="C1825">
        <v>118</v>
      </c>
      <c r="D1825">
        <v>101111837</v>
      </c>
      <c r="E1825" s="5" t="s">
        <v>402</v>
      </c>
      <c r="F1825" s="5" t="s">
        <v>434</v>
      </c>
      <c r="G1825" s="5" t="s">
        <v>4102</v>
      </c>
      <c r="H1825">
        <v>150764</v>
      </c>
      <c r="I1825">
        <v>318</v>
      </c>
      <c r="J1825" s="5" t="s">
        <v>19</v>
      </c>
      <c r="K1825" s="5" t="s">
        <v>20</v>
      </c>
      <c r="L1825">
        <v>80000000</v>
      </c>
      <c r="M1825">
        <v>2008</v>
      </c>
      <c r="N1825">
        <v>6.6</v>
      </c>
      <c r="O1825">
        <f>'CLEAN DATA'!$D1825-'CLEAN DATA'!$L1825</f>
        <v>21111837</v>
      </c>
    </row>
    <row r="1826" spans="1:15" ht="14.25" customHeight="1">
      <c r="A1826" s="5" t="s">
        <v>96</v>
      </c>
      <c r="B1826">
        <v>209</v>
      </c>
      <c r="C1826">
        <v>129</v>
      </c>
      <c r="D1826">
        <v>65948711</v>
      </c>
      <c r="E1826" s="5" t="s">
        <v>134</v>
      </c>
      <c r="F1826" s="5" t="s">
        <v>728</v>
      </c>
      <c r="G1826" s="5" t="s">
        <v>4103</v>
      </c>
      <c r="H1826">
        <v>86422</v>
      </c>
      <c r="I1826">
        <v>363</v>
      </c>
      <c r="J1826" s="5" t="s">
        <v>19</v>
      </c>
      <c r="K1826" s="5" t="s">
        <v>20</v>
      </c>
      <c r="L1826">
        <v>80000000</v>
      </c>
      <c r="M1826">
        <v>2004</v>
      </c>
      <c r="N1826">
        <v>6.6</v>
      </c>
      <c r="O1826">
        <f>'CLEAN DATA'!$D1826-'CLEAN DATA'!$L1826</f>
        <v>-14051289</v>
      </c>
    </row>
    <row r="1827" spans="1:15" ht="14.25" customHeight="1">
      <c r="A1827" s="5" t="s">
        <v>1080</v>
      </c>
      <c r="B1827">
        <v>89</v>
      </c>
      <c r="C1827">
        <v>142</v>
      </c>
      <c r="D1827">
        <v>43426961</v>
      </c>
      <c r="E1827" s="5" t="s">
        <v>1751</v>
      </c>
      <c r="F1827" s="5" t="s">
        <v>39</v>
      </c>
      <c r="G1827" s="5" t="s">
        <v>4104</v>
      </c>
      <c r="H1827">
        <v>93494</v>
      </c>
      <c r="I1827">
        <v>394</v>
      </c>
      <c r="J1827" s="5" t="s">
        <v>19</v>
      </c>
      <c r="K1827" s="5" t="s">
        <v>20</v>
      </c>
      <c r="L1827">
        <v>70000000</v>
      </c>
      <c r="M1827">
        <v>2003</v>
      </c>
      <c r="N1827">
        <v>6.6</v>
      </c>
      <c r="O1827">
        <f>'CLEAN DATA'!$D1827-'CLEAN DATA'!$L1827</f>
        <v>-26573039</v>
      </c>
    </row>
    <row r="1828" spans="1:15" ht="14.25" customHeight="1">
      <c r="A1828" s="5" t="s">
        <v>4105</v>
      </c>
      <c r="B1828">
        <v>190</v>
      </c>
      <c r="C1828">
        <v>91</v>
      </c>
      <c r="D1828">
        <v>73661010</v>
      </c>
      <c r="E1828" s="5" t="s">
        <v>4106</v>
      </c>
      <c r="F1828" s="5" t="s">
        <v>408</v>
      </c>
      <c r="G1828" s="5" t="s">
        <v>4107</v>
      </c>
      <c r="H1828">
        <v>71137</v>
      </c>
      <c r="I1828">
        <v>229</v>
      </c>
      <c r="J1828" s="5" t="s">
        <v>19</v>
      </c>
      <c r="K1828" s="5" t="s">
        <v>20</v>
      </c>
      <c r="L1828">
        <v>75000000</v>
      </c>
      <c r="M1828">
        <v>2006</v>
      </c>
      <c r="N1828">
        <v>6.6</v>
      </c>
      <c r="O1828">
        <f>'CLEAN DATA'!$D1828-'CLEAN DATA'!$L1828</f>
        <v>-1338990</v>
      </c>
    </row>
    <row r="1829" spans="1:15" ht="14.25" customHeight="1">
      <c r="A1829" s="5" t="s">
        <v>590</v>
      </c>
      <c r="B1829">
        <v>132</v>
      </c>
      <c r="C1829">
        <v>123</v>
      </c>
      <c r="D1829">
        <v>41523271</v>
      </c>
      <c r="E1829" s="5" t="s">
        <v>1693</v>
      </c>
      <c r="F1829" s="5" t="s">
        <v>39</v>
      </c>
      <c r="G1829" s="5" t="s">
        <v>4108</v>
      </c>
      <c r="H1829">
        <v>57038</v>
      </c>
      <c r="I1829">
        <v>261</v>
      </c>
      <c r="J1829" s="5" t="s">
        <v>19</v>
      </c>
      <c r="K1829" s="5" t="s">
        <v>20</v>
      </c>
      <c r="L1829">
        <v>80000000</v>
      </c>
      <c r="M1829">
        <v>2001</v>
      </c>
      <c r="N1829">
        <v>6.6</v>
      </c>
      <c r="O1829">
        <f>'CLEAN DATA'!$D1829-'CLEAN DATA'!$L1829</f>
        <v>-38476729</v>
      </c>
    </row>
    <row r="1830" spans="1:15" ht="14.25" customHeight="1">
      <c r="A1830" s="5" t="s">
        <v>4109</v>
      </c>
      <c r="B1830">
        <v>152</v>
      </c>
      <c r="C1830">
        <v>113</v>
      </c>
      <c r="D1830">
        <v>34636443</v>
      </c>
      <c r="E1830" s="5" t="s">
        <v>1341</v>
      </c>
      <c r="F1830" s="5" t="s">
        <v>4049</v>
      </c>
      <c r="G1830" s="5" t="s">
        <v>4110</v>
      </c>
      <c r="H1830">
        <v>93790</v>
      </c>
      <c r="I1830">
        <v>288</v>
      </c>
      <c r="J1830" s="5" t="s">
        <v>19</v>
      </c>
      <c r="K1830" s="5" t="s">
        <v>20</v>
      </c>
      <c r="L1830">
        <v>52000000</v>
      </c>
      <c r="M1830">
        <v>2005</v>
      </c>
      <c r="N1830">
        <v>6.6</v>
      </c>
      <c r="O1830">
        <f>'CLEAN DATA'!$D1830-'CLEAN DATA'!$L1830</f>
        <v>-17363557</v>
      </c>
    </row>
    <row r="1831" spans="1:15" ht="14.25" customHeight="1">
      <c r="A1831" s="5" t="s">
        <v>2112</v>
      </c>
      <c r="B1831">
        <v>131</v>
      </c>
      <c r="C1831">
        <v>94</v>
      </c>
      <c r="D1831">
        <v>22751979</v>
      </c>
      <c r="E1831" s="5" t="s">
        <v>4111</v>
      </c>
      <c r="F1831" s="5" t="s">
        <v>403</v>
      </c>
      <c r="G1831" s="5" t="s">
        <v>4112</v>
      </c>
      <c r="H1831">
        <v>52244</v>
      </c>
      <c r="I1831">
        <v>377</v>
      </c>
      <c r="J1831" s="5" t="s">
        <v>19</v>
      </c>
      <c r="K1831" s="5" t="s">
        <v>20</v>
      </c>
      <c r="L1831">
        <v>75000000</v>
      </c>
      <c r="M1831">
        <v>2000</v>
      </c>
      <c r="N1831">
        <v>6.6</v>
      </c>
      <c r="O1831">
        <f>'CLEAN DATA'!$D1831-'CLEAN DATA'!$L1831</f>
        <v>-52248021</v>
      </c>
    </row>
    <row r="1832" spans="1:15" ht="14.25" customHeight="1">
      <c r="A1832" s="5" t="s">
        <v>891</v>
      </c>
      <c r="B1832">
        <v>164</v>
      </c>
      <c r="C1832">
        <v>122</v>
      </c>
      <c r="D1832">
        <v>148213377</v>
      </c>
      <c r="E1832" s="5" t="s">
        <v>2135</v>
      </c>
      <c r="F1832" s="5" t="s">
        <v>1348</v>
      </c>
      <c r="G1832" s="5" t="s">
        <v>4113</v>
      </c>
      <c r="H1832">
        <v>130776</v>
      </c>
      <c r="I1832">
        <v>437</v>
      </c>
      <c r="J1832" s="5" t="s">
        <v>19</v>
      </c>
      <c r="K1832" s="5" t="s">
        <v>20</v>
      </c>
      <c r="L1832">
        <v>73000000</v>
      </c>
      <c r="M1832">
        <v>2006</v>
      </c>
      <c r="N1832">
        <v>6.6</v>
      </c>
      <c r="O1832">
        <f>'CLEAN DATA'!$D1832-'CLEAN DATA'!$L1832</f>
        <v>75213377</v>
      </c>
    </row>
    <row r="1833" spans="1:15" ht="14.25" customHeight="1">
      <c r="A1833" s="5" t="s">
        <v>325</v>
      </c>
      <c r="B1833">
        <v>79</v>
      </c>
      <c r="C1833">
        <v>139</v>
      </c>
      <c r="D1833">
        <v>136448821</v>
      </c>
      <c r="E1833" s="5" t="s">
        <v>433</v>
      </c>
      <c r="F1833" s="5" t="s">
        <v>4114</v>
      </c>
      <c r="G1833" s="5" t="s">
        <v>4115</v>
      </c>
      <c r="H1833">
        <v>98989</v>
      </c>
      <c r="I1833">
        <v>158</v>
      </c>
      <c r="J1833" s="5" t="s">
        <v>19</v>
      </c>
      <c r="K1833" s="5" t="s">
        <v>20</v>
      </c>
      <c r="L1833">
        <v>80000000</v>
      </c>
      <c r="M1833">
        <v>1996</v>
      </c>
      <c r="N1833">
        <v>6.6</v>
      </c>
      <c r="O1833">
        <f>'CLEAN DATA'!$D1833-'CLEAN DATA'!$L1833</f>
        <v>56448821</v>
      </c>
    </row>
    <row r="1834" spans="1:15" ht="14.25" customHeight="1">
      <c r="A1834" s="5" t="s">
        <v>882</v>
      </c>
      <c r="B1834">
        <v>307</v>
      </c>
      <c r="C1834">
        <v>95</v>
      </c>
      <c r="D1834">
        <v>100448498</v>
      </c>
      <c r="E1834" s="5" t="s">
        <v>58</v>
      </c>
      <c r="F1834" s="5" t="s">
        <v>316</v>
      </c>
      <c r="G1834" s="5" t="s">
        <v>4116</v>
      </c>
      <c r="H1834">
        <v>272789</v>
      </c>
      <c r="I1834">
        <v>285</v>
      </c>
      <c r="J1834" s="5" t="s">
        <v>19</v>
      </c>
      <c r="K1834" s="5" t="s">
        <v>20</v>
      </c>
      <c r="L1834">
        <v>65000000</v>
      </c>
      <c r="M1834">
        <v>2010</v>
      </c>
      <c r="N1834">
        <v>6.6</v>
      </c>
      <c r="O1834">
        <f>'CLEAN DATA'!$D1834-'CLEAN DATA'!$L1834</f>
        <v>35448498</v>
      </c>
    </row>
    <row r="1835" spans="1:15" ht="14.25" customHeight="1">
      <c r="A1835" s="5" t="s">
        <v>1749</v>
      </c>
      <c r="B1835">
        <v>279</v>
      </c>
      <c r="C1835">
        <v>105</v>
      </c>
      <c r="D1835">
        <v>53846915</v>
      </c>
      <c r="E1835" s="5" t="s">
        <v>1693</v>
      </c>
      <c r="F1835" s="5" t="s">
        <v>559</v>
      </c>
      <c r="G1835" s="5" t="s">
        <v>4117</v>
      </c>
      <c r="H1835">
        <v>149337</v>
      </c>
      <c r="I1835">
        <v>221</v>
      </c>
      <c r="J1835" s="5" t="s">
        <v>19</v>
      </c>
      <c r="K1835" s="5" t="s">
        <v>20</v>
      </c>
      <c r="L1835">
        <v>50100000</v>
      </c>
      <c r="M1835">
        <v>2015</v>
      </c>
      <c r="N1835">
        <v>6.6</v>
      </c>
      <c r="O1835">
        <f>'CLEAN DATA'!$D1835-'CLEAN DATA'!$L1835</f>
        <v>3746915</v>
      </c>
    </row>
    <row r="1836" spans="1:15" ht="14.25" customHeight="1">
      <c r="A1836" s="5" t="s">
        <v>2342</v>
      </c>
      <c r="B1836">
        <v>40</v>
      </c>
      <c r="C1836">
        <v>212</v>
      </c>
      <c r="D1836">
        <v>25052000</v>
      </c>
      <c r="E1836" s="5" t="s">
        <v>4118</v>
      </c>
      <c r="F1836" s="5" t="s">
        <v>744</v>
      </c>
      <c r="G1836" s="5" t="s">
        <v>4119</v>
      </c>
      <c r="H1836">
        <v>35314</v>
      </c>
      <c r="I1836">
        <v>145</v>
      </c>
      <c r="J1836" s="5" t="s">
        <v>19</v>
      </c>
      <c r="K1836" s="5" t="s">
        <v>20</v>
      </c>
      <c r="L1836">
        <v>63000000</v>
      </c>
      <c r="M1836">
        <v>1994</v>
      </c>
      <c r="N1836">
        <v>6.6</v>
      </c>
      <c r="O1836">
        <f>'CLEAN DATA'!$D1836-'CLEAN DATA'!$L1836</f>
        <v>-37948000</v>
      </c>
    </row>
    <row r="1837" spans="1:15" ht="14.25" customHeight="1">
      <c r="A1837" s="5" t="s">
        <v>3239</v>
      </c>
      <c r="B1837">
        <v>178</v>
      </c>
      <c r="C1837">
        <v>116</v>
      </c>
      <c r="D1837">
        <v>77086030</v>
      </c>
      <c r="E1837" s="5" t="s">
        <v>4120</v>
      </c>
      <c r="F1837" s="5" t="s">
        <v>90</v>
      </c>
      <c r="G1837" s="5" t="s">
        <v>4121</v>
      </c>
      <c r="H1837">
        <v>65297</v>
      </c>
      <c r="I1837">
        <v>602</v>
      </c>
      <c r="J1837" s="5" t="s">
        <v>19</v>
      </c>
      <c r="K1837" s="5" t="s">
        <v>140</v>
      </c>
      <c r="L1837">
        <v>62000000</v>
      </c>
      <c r="M1837">
        <v>2000</v>
      </c>
      <c r="N1837">
        <v>6.6</v>
      </c>
      <c r="O1837">
        <f>'CLEAN DATA'!$D1837-'CLEAN DATA'!$L1837</f>
        <v>15086030</v>
      </c>
    </row>
    <row r="1838" spans="1:15" ht="14.25" customHeight="1">
      <c r="A1838" s="5" t="s">
        <v>3182</v>
      </c>
      <c r="B1838">
        <v>131</v>
      </c>
      <c r="C1838">
        <v>83</v>
      </c>
      <c r="D1838">
        <v>90646554</v>
      </c>
      <c r="E1838" s="5" t="s">
        <v>241</v>
      </c>
      <c r="F1838" s="5" t="s">
        <v>522</v>
      </c>
      <c r="G1838" s="5" t="s">
        <v>4122</v>
      </c>
      <c r="H1838">
        <v>124641</v>
      </c>
      <c r="I1838">
        <v>289</v>
      </c>
      <c r="J1838" s="5" t="s">
        <v>19</v>
      </c>
      <c r="K1838" s="5" t="s">
        <v>20</v>
      </c>
      <c r="L1838">
        <v>105000000</v>
      </c>
      <c r="M1838">
        <v>1998</v>
      </c>
      <c r="N1838">
        <v>6.6</v>
      </c>
      <c r="O1838">
        <f>'CLEAN DATA'!$D1838-'CLEAN DATA'!$L1838</f>
        <v>-14353446</v>
      </c>
    </row>
    <row r="1839" spans="1:15" ht="14.25" customHeight="1">
      <c r="A1839" s="5" t="s">
        <v>847</v>
      </c>
      <c r="B1839">
        <v>436</v>
      </c>
      <c r="C1839">
        <v>106</v>
      </c>
      <c r="D1839">
        <v>75638743</v>
      </c>
      <c r="E1839" s="5" t="s">
        <v>169</v>
      </c>
      <c r="F1839" s="5" t="s">
        <v>403</v>
      </c>
      <c r="G1839" s="5" t="s">
        <v>4123</v>
      </c>
      <c r="H1839">
        <v>180479</v>
      </c>
      <c r="I1839">
        <v>411</v>
      </c>
      <c r="J1839" s="5" t="s">
        <v>19</v>
      </c>
      <c r="K1839" s="5" t="s">
        <v>20</v>
      </c>
      <c r="L1839">
        <v>60000000</v>
      </c>
      <c r="M1839">
        <v>2011</v>
      </c>
      <c r="N1839">
        <v>6.6</v>
      </c>
      <c r="O1839">
        <f>'CLEAN DATA'!$D1839-'CLEAN DATA'!$L1839</f>
        <v>15638743</v>
      </c>
    </row>
    <row r="1840" spans="1:15" ht="14.25" customHeight="1">
      <c r="A1840" s="5" t="s">
        <v>776</v>
      </c>
      <c r="B1840">
        <v>315</v>
      </c>
      <c r="C1840">
        <v>124</v>
      </c>
      <c r="D1840">
        <v>56443482</v>
      </c>
      <c r="E1840" s="5" t="s">
        <v>753</v>
      </c>
      <c r="F1840" s="5" t="s">
        <v>532</v>
      </c>
      <c r="G1840" s="5" t="s">
        <v>4124</v>
      </c>
      <c r="H1840">
        <v>75329</v>
      </c>
      <c r="I1840">
        <v>256</v>
      </c>
      <c r="J1840" s="5" t="s">
        <v>19</v>
      </c>
      <c r="K1840" s="5" t="s">
        <v>20</v>
      </c>
      <c r="L1840">
        <v>60000000</v>
      </c>
      <c r="M1840">
        <v>2015</v>
      </c>
      <c r="N1840">
        <v>6.6</v>
      </c>
      <c r="O1840">
        <f>'CLEAN DATA'!$D1840-'CLEAN DATA'!$L1840</f>
        <v>-3556518</v>
      </c>
    </row>
    <row r="1841" spans="1:15" ht="14.25" customHeight="1">
      <c r="A1841" s="5" t="s">
        <v>544</v>
      </c>
      <c r="B1841">
        <v>258</v>
      </c>
      <c r="C1841">
        <v>117</v>
      </c>
      <c r="D1841">
        <v>43290977</v>
      </c>
      <c r="E1841" s="5" t="s">
        <v>94</v>
      </c>
      <c r="F1841" s="5" t="s">
        <v>4125</v>
      </c>
      <c r="G1841" s="5" t="s">
        <v>4126</v>
      </c>
      <c r="H1841">
        <v>75201</v>
      </c>
      <c r="I1841">
        <v>256</v>
      </c>
      <c r="J1841" s="5" t="s">
        <v>19</v>
      </c>
      <c r="K1841" s="5" t="s">
        <v>155</v>
      </c>
      <c r="L1841">
        <v>80000000</v>
      </c>
      <c r="M1841">
        <v>2010</v>
      </c>
      <c r="N1841">
        <v>6.6</v>
      </c>
      <c r="O1841">
        <f>'CLEAN DATA'!$D1841-'CLEAN DATA'!$L1841</f>
        <v>-36709023</v>
      </c>
    </row>
    <row r="1842" spans="1:15" ht="14.25" customHeight="1">
      <c r="A1842" s="5" t="s">
        <v>4127</v>
      </c>
      <c r="B1842">
        <v>123</v>
      </c>
      <c r="C1842">
        <v>140</v>
      </c>
      <c r="D1842">
        <v>13082288</v>
      </c>
      <c r="E1842" s="5" t="s">
        <v>4128</v>
      </c>
      <c r="F1842" s="5" t="s">
        <v>1279</v>
      </c>
      <c r="G1842" s="5" t="s">
        <v>4129</v>
      </c>
      <c r="H1842">
        <v>35565</v>
      </c>
      <c r="I1842">
        <v>247</v>
      </c>
      <c r="J1842" s="5" t="s">
        <v>19</v>
      </c>
      <c r="K1842" s="5" t="s">
        <v>155</v>
      </c>
      <c r="L1842">
        <v>60000000</v>
      </c>
      <c r="M1842">
        <v>2006</v>
      </c>
      <c r="N1842">
        <v>6.6</v>
      </c>
      <c r="O1842">
        <f>'CLEAN DATA'!$D1842-'CLEAN DATA'!$L1842</f>
        <v>-46917712</v>
      </c>
    </row>
    <row r="1843" spans="1:15" ht="14.25" customHeight="1">
      <c r="A1843" s="5" t="s">
        <v>4130</v>
      </c>
      <c r="B1843">
        <v>92</v>
      </c>
      <c r="C1843">
        <v>84</v>
      </c>
      <c r="D1843">
        <v>141600000</v>
      </c>
      <c r="E1843" s="5" t="s">
        <v>4131</v>
      </c>
      <c r="F1843" s="5" t="s">
        <v>26</v>
      </c>
      <c r="G1843" s="5" t="s">
        <v>4132</v>
      </c>
      <c r="H1843">
        <v>119675</v>
      </c>
      <c r="I1843">
        <v>216</v>
      </c>
      <c r="J1843" s="5" t="s">
        <v>19</v>
      </c>
      <c r="K1843" s="5" t="s">
        <v>20</v>
      </c>
      <c r="L1843">
        <v>55000000</v>
      </c>
      <c r="M1843">
        <v>1995</v>
      </c>
      <c r="N1843">
        <v>6.6</v>
      </c>
      <c r="O1843">
        <f>'CLEAN DATA'!$D1843-'CLEAN DATA'!$L1843</f>
        <v>86600000</v>
      </c>
    </row>
    <row r="1844" spans="1:15" ht="14.25" customHeight="1">
      <c r="A1844" s="5" t="s">
        <v>2975</v>
      </c>
      <c r="B1844">
        <v>171</v>
      </c>
      <c r="C1844">
        <v>118</v>
      </c>
      <c r="D1844">
        <v>177575142</v>
      </c>
      <c r="E1844" s="5" t="s">
        <v>189</v>
      </c>
      <c r="F1844" s="5" t="s">
        <v>559</v>
      </c>
      <c r="G1844" s="5" t="s">
        <v>4133</v>
      </c>
      <c r="H1844">
        <v>244840</v>
      </c>
      <c r="I1844">
        <v>372</v>
      </c>
      <c r="J1844" s="5" t="s">
        <v>19</v>
      </c>
      <c r="K1844" s="5" t="s">
        <v>20</v>
      </c>
      <c r="L1844">
        <v>70000000</v>
      </c>
      <c r="M1844">
        <v>2005</v>
      </c>
      <c r="N1844">
        <v>6.6</v>
      </c>
      <c r="O1844">
        <f>'CLEAN DATA'!$D1844-'CLEAN DATA'!$L1844</f>
        <v>107575142</v>
      </c>
    </row>
    <row r="1845" spans="1:15" ht="14.25" customHeight="1">
      <c r="A1845" s="5" t="s">
        <v>4134</v>
      </c>
      <c r="B1845">
        <v>146</v>
      </c>
      <c r="C1845">
        <v>110</v>
      </c>
      <c r="D1845">
        <v>56932305</v>
      </c>
      <c r="E1845" s="5" t="s">
        <v>2142</v>
      </c>
      <c r="F1845" s="5" t="s">
        <v>4135</v>
      </c>
      <c r="G1845" s="5" t="s">
        <v>4136</v>
      </c>
      <c r="H1845">
        <v>96690</v>
      </c>
      <c r="I1845">
        <v>293</v>
      </c>
      <c r="J1845" s="5" t="s">
        <v>19</v>
      </c>
      <c r="K1845" s="5" t="s">
        <v>20</v>
      </c>
      <c r="L1845">
        <v>55000000</v>
      </c>
      <c r="M1845">
        <v>2000</v>
      </c>
      <c r="N1845">
        <v>6.6</v>
      </c>
      <c r="O1845">
        <f>'CLEAN DATA'!$D1845-'CLEAN DATA'!$L1845</f>
        <v>1932305</v>
      </c>
    </row>
    <row r="1846" spans="1:15" ht="14.25" customHeight="1">
      <c r="A1846" s="5" t="s">
        <v>3180</v>
      </c>
      <c r="B1846">
        <v>206</v>
      </c>
      <c r="C1846">
        <v>104</v>
      </c>
      <c r="D1846">
        <v>25040293</v>
      </c>
      <c r="E1846" s="5" t="s">
        <v>250</v>
      </c>
      <c r="F1846" s="5" t="s">
        <v>721</v>
      </c>
      <c r="G1846" s="5" t="s">
        <v>4137</v>
      </c>
      <c r="H1846">
        <v>88049</v>
      </c>
      <c r="I1846">
        <v>279</v>
      </c>
      <c r="J1846" s="5" t="s">
        <v>19</v>
      </c>
      <c r="K1846" s="5" t="s">
        <v>20</v>
      </c>
      <c r="L1846">
        <v>55000000</v>
      </c>
      <c r="M1846">
        <v>2008</v>
      </c>
      <c r="N1846">
        <v>6.6</v>
      </c>
      <c r="O1846">
        <f>'CLEAN DATA'!$D1846-'CLEAN DATA'!$L1846</f>
        <v>-29959707</v>
      </c>
    </row>
    <row r="1847" spans="1:15" ht="14.25" customHeight="1">
      <c r="A1847" s="5" t="s">
        <v>2955</v>
      </c>
      <c r="B1847">
        <v>177</v>
      </c>
      <c r="C1847">
        <v>107</v>
      </c>
      <c r="D1847">
        <v>126088877</v>
      </c>
      <c r="E1847" s="5" t="s">
        <v>2090</v>
      </c>
      <c r="F1847" s="5" t="s">
        <v>3268</v>
      </c>
      <c r="G1847" s="5" t="s">
        <v>4138</v>
      </c>
      <c r="H1847">
        <v>33354</v>
      </c>
      <c r="I1847">
        <v>110</v>
      </c>
      <c r="J1847" s="5" t="s">
        <v>19</v>
      </c>
      <c r="K1847" s="5" t="s">
        <v>20</v>
      </c>
      <c r="L1847">
        <v>50000000</v>
      </c>
      <c r="M1847">
        <v>2016</v>
      </c>
      <c r="N1847">
        <v>6.6</v>
      </c>
      <c r="O1847">
        <f>'CLEAN DATA'!$D1847-'CLEAN DATA'!$L1847</f>
        <v>76088877</v>
      </c>
    </row>
    <row r="1848" spans="1:15" ht="14.25" customHeight="1">
      <c r="A1848" s="5" t="s">
        <v>214</v>
      </c>
      <c r="B1848">
        <v>64</v>
      </c>
      <c r="C1848">
        <v>127</v>
      </c>
      <c r="D1848">
        <v>67823573</v>
      </c>
      <c r="E1848" s="5" t="s">
        <v>331</v>
      </c>
      <c r="F1848" s="5" t="s">
        <v>108</v>
      </c>
      <c r="G1848" s="5" t="s">
        <v>4139</v>
      </c>
      <c r="H1848">
        <v>91176</v>
      </c>
      <c r="I1848">
        <v>130</v>
      </c>
      <c r="J1848" s="5" t="s">
        <v>19</v>
      </c>
      <c r="K1848" s="5" t="s">
        <v>20</v>
      </c>
      <c r="L1848">
        <v>50000000</v>
      </c>
      <c r="M1848">
        <v>1995</v>
      </c>
      <c r="N1848">
        <v>6.6</v>
      </c>
      <c r="O1848">
        <f>'CLEAN DATA'!$D1848-'CLEAN DATA'!$L1848</f>
        <v>17823573</v>
      </c>
    </row>
    <row r="1849" spans="1:15" ht="14.25" hidden="1" customHeight="1">
      <c r="A1849" s="5" t="s">
        <v>4140</v>
      </c>
      <c r="B1849">
        <v>87</v>
      </c>
      <c r="C1849">
        <v>78</v>
      </c>
      <c r="D1849">
        <v>58336565</v>
      </c>
      <c r="E1849" s="5" t="s">
        <v>241</v>
      </c>
      <c r="F1849" s="5" t="s">
        <v>1348</v>
      </c>
      <c r="G1849" s="5" t="s">
        <v>4141</v>
      </c>
      <c r="H1849">
        <v>12845</v>
      </c>
      <c r="I1849">
        <v>118</v>
      </c>
      <c r="J1849" s="5" t="s">
        <v>19</v>
      </c>
      <c r="K1849" s="5" t="s">
        <v>20</v>
      </c>
      <c r="L1849">
        <v>50000000</v>
      </c>
      <c r="M1849">
        <v>2006</v>
      </c>
      <c r="N1849">
        <v>6.6</v>
      </c>
      <c r="O1849">
        <f>'CLEAN DATA'!$D1849-'CLEAN DATA'!$L1849</f>
        <v>8336565</v>
      </c>
    </row>
    <row r="1850" spans="1:15" ht="14.25" customHeight="1">
      <c r="A1850" s="5" t="s">
        <v>4142</v>
      </c>
      <c r="B1850">
        <v>267</v>
      </c>
      <c r="C1850">
        <v>132</v>
      </c>
      <c r="D1850">
        <v>46982632</v>
      </c>
      <c r="E1850" s="5" t="s">
        <v>4143</v>
      </c>
      <c r="F1850" s="5" t="s">
        <v>2706</v>
      </c>
      <c r="G1850" s="5" t="s">
        <v>4144</v>
      </c>
      <c r="H1850">
        <v>172792</v>
      </c>
      <c r="I1850">
        <v>1740</v>
      </c>
      <c r="J1850" s="5" t="s">
        <v>19</v>
      </c>
      <c r="K1850" s="5" t="s">
        <v>365</v>
      </c>
      <c r="L1850">
        <v>50000000</v>
      </c>
      <c r="M1850">
        <v>2006</v>
      </c>
      <c r="N1850">
        <v>6.6</v>
      </c>
      <c r="O1850">
        <f>'CLEAN DATA'!$D1850-'CLEAN DATA'!$L1850</f>
        <v>-3017368</v>
      </c>
    </row>
    <row r="1851" spans="1:15" ht="14.25" customHeight="1">
      <c r="A1851" s="5" t="s">
        <v>374</v>
      </c>
      <c r="B1851">
        <v>118</v>
      </c>
      <c r="C1851">
        <v>119</v>
      </c>
      <c r="D1851">
        <v>39778599</v>
      </c>
      <c r="E1851" s="5" t="s">
        <v>549</v>
      </c>
      <c r="F1851" s="5" t="s">
        <v>48</v>
      </c>
      <c r="G1851" s="5" t="s">
        <v>4145</v>
      </c>
      <c r="H1851">
        <v>176169</v>
      </c>
      <c r="I1851">
        <v>548</v>
      </c>
      <c r="J1851" s="5" t="s">
        <v>19</v>
      </c>
      <c r="K1851" s="5" t="s">
        <v>20</v>
      </c>
      <c r="L1851">
        <v>50000000</v>
      </c>
      <c r="M1851">
        <v>2000</v>
      </c>
      <c r="N1851">
        <v>6.6</v>
      </c>
      <c r="O1851">
        <f>'CLEAN DATA'!$D1851-'CLEAN DATA'!$L1851</f>
        <v>-10221401</v>
      </c>
    </row>
    <row r="1852" spans="1:15" ht="14.25" customHeight="1">
      <c r="A1852" s="5" t="s">
        <v>2927</v>
      </c>
      <c r="B1852">
        <v>236</v>
      </c>
      <c r="C1852">
        <v>114</v>
      </c>
      <c r="D1852">
        <v>26442251</v>
      </c>
      <c r="E1852" s="5" t="s">
        <v>25</v>
      </c>
      <c r="F1852" s="5" t="s">
        <v>36</v>
      </c>
      <c r="G1852" s="5" t="s">
        <v>4146</v>
      </c>
      <c r="H1852">
        <v>76010</v>
      </c>
      <c r="I1852">
        <v>205</v>
      </c>
      <c r="J1852" s="5" t="s">
        <v>19</v>
      </c>
      <c r="K1852" s="5" t="s">
        <v>20</v>
      </c>
      <c r="L1852">
        <v>50000000</v>
      </c>
      <c r="M1852">
        <v>2015</v>
      </c>
      <c r="N1852">
        <v>6.6</v>
      </c>
      <c r="O1852">
        <f>'CLEAN DATA'!$D1852-'CLEAN DATA'!$L1852</f>
        <v>-23557749</v>
      </c>
    </row>
    <row r="1853" spans="1:15" ht="14.25" customHeight="1">
      <c r="A1853" s="5" t="s">
        <v>548</v>
      </c>
      <c r="B1853">
        <v>65</v>
      </c>
      <c r="C1853">
        <v>116</v>
      </c>
      <c r="D1853">
        <v>58918501</v>
      </c>
      <c r="E1853" s="5" t="s">
        <v>4147</v>
      </c>
      <c r="F1853" s="5" t="s">
        <v>728</v>
      </c>
      <c r="G1853" s="5" t="s">
        <v>4148</v>
      </c>
      <c r="H1853">
        <v>40126</v>
      </c>
      <c r="I1853">
        <v>107</v>
      </c>
      <c r="J1853" s="5" t="s">
        <v>19</v>
      </c>
      <c r="K1853" s="5" t="s">
        <v>20</v>
      </c>
      <c r="L1853">
        <v>46000000</v>
      </c>
      <c r="M1853">
        <v>1996</v>
      </c>
      <c r="N1853">
        <v>6.6</v>
      </c>
      <c r="O1853">
        <f>'CLEAN DATA'!$D1853-'CLEAN DATA'!$L1853</f>
        <v>12918501</v>
      </c>
    </row>
    <row r="1854" spans="1:15" ht="14.25" customHeight="1">
      <c r="A1854" s="5" t="s">
        <v>614</v>
      </c>
      <c r="B1854">
        <v>144</v>
      </c>
      <c r="C1854">
        <v>177</v>
      </c>
      <c r="D1854">
        <v>27400000</v>
      </c>
      <c r="E1854" s="5" t="s">
        <v>205</v>
      </c>
      <c r="F1854" s="5" t="s">
        <v>1609</v>
      </c>
      <c r="G1854" s="5" t="s">
        <v>4149</v>
      </c>
      <c r="H1854">
        <v>97087</v>
      </c>
      <c r="I1854">
        <v>569</v>
      </c>
      <c r="J1854" s="5" t="s">
        <v>19</v>
      </c>
      <c r="K1854" s="5" t="s">
        <v>20</v>
      </c>
      <c r="L1854">
        <v>40000000</v>
      </c>
      <c r="M1854">
        <v>1984</v>
      </c>
      <c r="N1854">
        <v>6.6</v>
      </c>
      <c r="O1854">
        <f>'CLEAN DATA'!$D1854-'CLEAN DATA'!$L1854</f>
        <v>-12600000</v>
      </c>
    </row>
    <row r="1855" spans="1:15" ht="14.25" customHeight="1">
      <c r="A1855" s="5" t="s">
        <v>1985</v>
      </c>
      <c r="B1855">
        <v>199</v>
      </c>
      <c r="C1855">
        <v>102</v>
      </c>
      <c r="D1855">
        <v>36883539</v>
      </c>
      <c r="E1855" s="5" t="s">
        <v>25</v>
      </c>
      <c r="F1855" s="5" t="s">
        <v>39</v>
      </c>
      <c r="G1855" s="5" t="s">
        <v>4150</v>
      </c>
      <c r="H1855">
        <v>112769</v>
      </c>
      <c r="I1855">
        <v>305</v>
      </c>
      <c r="J1855" s="5" t="s">
        <v>19</v>
      </c>
      <c r="K1855" s="5" t="s">
        <v>173</v>
      </c>
      <c r="L1855">
        <v>52000000</v>
      </c>
      <c r="M1855">
        <v>2006</v>
      </c>
      <c r="N1855">
        <v>6.6</v>
      </c>
      <c r="O1855">
        <f>'CLEAN DATA'!$D1855-'CLEAN DATA'!$L1855</f>
        <v>-15116461</v>
      </c>
    </row>
    <row r="1856" spans="1:15" ht="14.25" customHeight="1">
      <c r="A1856" s="5" t="s">
        <v>3481</v>
      </c>
      <c r="B1856">
        <v>252</v>
      </c>
      <c r="C1856">
        <v>93</v>
      </c>
      <c r="D1856">
        <v>29113588</v>
      </c>
      <c r="E1856" s="5" t="s">
        <v>1481</v>
      </c>
      <c r="F1856" s="5" t="s">
        <v>281</v>
      </c>
      <c r="G1856" s="5" t="s">
        <v>4151</v>
      </c>
      <c r="H1856">
        <v>117999</v>
      </c>
      <c r="I1856">
        <v>181</v>
      </c>
      <c r="J1856" s="5" t="s">
        <v>19</v>
      </c>
      <c r="K1856" s="5" t="s">
        <v>20</v>
      </c>
      <c r="L1856">
        <v>40000000</v>
      </c>
      <c r="M1856">
        <v>2011</v>
      </c>
      <c r="N1856">
        <v>6.6</v>
      </c>
      <c r="O1856">
        <f>'CLEAN DATA'!$D1856-'CLEAN DATA'!$L1856</f>
        <v>-10886412</v>
      </c>
    </row>
    <row r="1857" spans="1:15" ht="14.25" customHeight="1">
      <c r="A1857" s="5" t="s">
        <v>3541</v>
      </c>
      <c r="B1857">
        <v>270</v>
      </c>
      <c r="C1857">
        <v>123</v>
      </c>
      <c r="D1857">
        <v>159578352</v>
      </c>
      <c r="E1857" s="5" t="s">
        <v>2090</v>
      </c>
      <c r="F1857" s="5" t="s">
        <v>3436</v>
      </c>
      <c r="G1857" s="5" t="s">
        <v>4152</v>
      </c>
      <c r="H1857">
        <v>133177</v>
      </c>
      <c r="I1857">
        <v>380</v>
      </c>
      <c r="J1857" s="5" t="s">
        <v>19</v>
      </c>
      <c r="K1857" s="5" t="s">
        <v>20</v>
      </c>
      <c r="L1857">
        <v>43000000</v>
      </c>
      <c r="M1857">
        <v>2013</v>
      </c>
      <c r="N1857">
        <v>6.6</v>
      </c>
      <c r="O1857">
        <f>'CLEAN DATA'!$D1857-'CLEAN DATA'!$L1857</f>
        <v>116578352</v>
      </c>
    </row>
    <row r="1858" spans="1:15" ht="14.25" customHeight="1">
      <c r="A1858" s="5" t="s">
        <v>3556</v>
      </c>
      <c r="B1858">
        <v>117</v>
      </c>
      <c r="C1858">
        <v>133</v>
      </c>
      <c r="D1858">
        <v>34667015</v>
      </c>
      <c r="E1858" s="5" t="s">
        <v>545</v>
      </c>
      <c r="F1858" s="5" t="s">
        <v>4153</v>
      </c>
      <c r="G1858" s="5" t="s">
        <v>4154</v>
      </c>
      <c r="H1858">
        <v>74009</v>
      </c>
      <c r="I1858">
        <v>317</v>
      </c>
      <c r="J1858" s="5" t="s">
        <v>19</v>
      </c>
      <c r="K1858" s="5" t="s">
        <v>155</v>
      </c>
      <c r="L1858">
        <v>32000000</v>
      </c>
      <c r="M1858">
        <v>1989</v>
      </c>
      <c r="N1858">
        <v>6.6</v>
      </c>
      <c r="O1858">
        <f>'CLEAN DATA'!$D1858-'CLEAN DATA'!$L1858</f>
        <v>2667015</v>
      </c>
    </row>
    <row r="1859" spans="1:15" ht="14.25" customHeight="1">
      <c r="A1859" s="5" t="s">
        <v>3865</v>
      </c>
      <c r="B1859">
        <v>293</v>
      </c>
      <c r="C1859">
        <v>112</v>
      </c>
      <c r="D1859">
        <v>6105175</v>
      </c>
      <c r="E1859" s="5" t="s">
        <v>674</v>
      </c>
      <c r="F1859" s="5" t="s">
        <v>1279</v>
      </c>
      <c r="G1859" s="5" t="s">
        <v>4155</v>
      </c>
      <c r="H1859">
        <v>247020</v>
      </c>
      <c r="I1859">
        <v>835</v>
      </c>
      <c r="J1859" s="5" t="s">
        <v>19</v>
      </c>
      <c r="K1859" s="5" t="s">
        <v>20</v>
      </c>
      <c r="L1859">
        <v>44000000</v>
      </c>
      <c r="M1859">
        <v>2014</v>
      </c>
      <c r="N1859">
        <v>6.6</v>
      </c>
      <c r="O1859">
        <f>'CLEAN DATA'!$D1859-'CLEAN DATA'!$L1859</f>
        <v>-37894825</v>
      </c>
    </row>
    <row r="1860" spans="1:15" ht="14.25" customHeight="1">
      <c r="A1860" s="5" t="s">
        <v>4156</v>
      </c>
      <c r="B1860">
        <v>258</v>
      </c>
      <c r="C1860">
        <v>102</v>
      </c>
      <c r="D1860">
        <v>18600911</v>
      </c>
      <c r="E1860" s="5" t="s">
        <v>1481</v>
      </c>
      <c r="F1860" s="5" t="s">
        <v>4157</v>
      </c>
      <c r="G1860" s="5" t="s">
        <v>4158</v>
      </c>
      <c r="H1860">
        <v>125198</v>
      </c>
      <c r="I1860">
        <v>153</v>
      </c>
      <c r="J1860" s="5" t="s">
        <v>19</v>
      </c>
      <c r="K1860" s="5" t="s">
        <v>20</v>
      </c>
      <c r="L1860">
        <v>42000000</v>
      </c>
      <c r="M1860">
        <v>2012</v>
      </c>
      <c r="N1860">
        <v>6.6</v>
      </c>
      <c r="O1860">
        <f>'CLEAN DATA'!$D1860-'CLEAN DATA'!$L1860</f>
        <v>-23399089</v>
      </c>
    </row>
    <row r="1861" spans="1:15" ht="14.25" customHeight="1">
      <c r="A1861" s="5" t="s">
        <v>2578</v>
      </c>
      <c r="B1861">
        <v>235</v>
      </c>
      <c r="C1861">
        <v>90</v>
      </c>
      <c r="D1861">
        <v>72266306</v>
      </c>
      <c r="E1861" s="5" t="s">
        <v>94</v>
      </c>
      <c r="F1861" s="5" t="s">
        <v>744</v>
      </c>
      <c r="G1861" s="5" t="s">
        <v>4159</v>
      </c>
      <c r="H1861">
        <v>127528</v>
      </c>
      <c r="I1861">
        <v>422</v>
      </c>
      <c r="J1861" s="5" t="s">
        <v>19</v>
      </c>
      <c r="K1861" s="5" t="s">
        <v>20</v>
      </c>
      <c r="L1861">
        <v>40000000</v>
      </c>
      <c r="M1861">
        <v>2008</v>
      </c>
      <c r="N1861">
        <v>6.6</v>
      </c>
      <c r="O1861">
        <f>'CLEAN DATA'!$D1861-'CLEAN DATA'!$L1861</f>
        <v>32266306</v>
      </c>
    </row>
    <row r="1862" spans="1:15" ht="14.25" customHeight="1">
      <c r="A1862" s="5" t="s">
        <v>3038</v>
      </c>
      <c r="B1862">
        <v>195</v>
      </c>
      <c r="C1862">
        <v>96</v>
      </c>
      <c r="D1862">
        <v>47781388</v>
      </c>
      <c r="E1862" s="5" t="s">
        <v>156</v>
      </c>
      <c r="F1862" s="5" t="s">
        <v>406</v>
      </c>
      <c r="G1862" s="5" t="s">
        <v>4160</v>
      </c>
      <c r="H1862">
        <v>147504</v>
      </c>
      <c r="I1862">
        <v>531</v>
      </c>
      <c r="J1862" s="5" t="s">
        <v>19</v>
      </c>
      <c r="K1862" s="5" t="s">
        <v>20</v>
      </c>
      <c r="L1862">
        <v>40000000</v>
      </c>
      <c r="M1862">
        <v>2004</v>
      </c>
      <c r="N1862">
        <v>6.6</v>
      </c>
      <c r="O1862">
        <f>'CLEAN DATA'!$D1862-'CLEAN DATA'!$L1862</f>
        <v>7781388</v>
      </c>
    </row>
    <row r="1863" spans="1:15" ht="14.25" customHeight="1">
      <c r="A1863" s="5" t="s">
        <v>2858</v>
      </c>
      <c r="B1863">
        <v>169</v>
      </c>
      <c r="C1863">
        <v>105</v>
      </c>
      <c r="D1863">
        <v>51853450</v>
      </c>
      <c r="E1863" s="5" t="s">
        <v>4161</v>
      </c>
      <c r="F1863" s="5" t="s">
        <v>2583</v>
      </c>
      <c r="G1863" s="5" t="s">
        <v>4162</v>
      </c>
      <c r="H1863">
        <v>37398</v>
      </c>
      <c r="I1863">
        <v>110</v>
      </c>
      <c r="J1863" s="5" t="s">
        <v>19</v>
      </c>
      <c r="K1863" s="5" t="s">
        <v>20</v>
      </c>
      <c r="L1863">
        <v>25000000</v>
      </c>
      <c r="M1863">
        <v>2012</v>
      </c>
      <c r="N1863">
        <v>6.6</v>
      </c>
      <c r="O1863">
        <f>'CLEAN DATA'!$D1863-'CLEAN DATA'!$L1863</f>
        <v>26853450</v>
      </c>
    </row>
    <row r="1864" spans="1:15" ht="14.25" customHeight="1">
      <c r="A1864" s="5" t="s">
        <v>4163</v>
      </c>
      <c r="B1864">
        <v>98</v>
      </c>
      <c r="C1864">
        <v>118</v>
      </c>
      <c r="D1864">
        <v>75668868</v>
      </c>
      <c r="E1864" s="5" t="s">
        <v>4164</v>
      </c>
      <c r="F1864" s="5" t="s">
        <v>1317</v>
      </c>
      <c r="G1864" s="5" t="s">
        <v>4165</v>
      </c>
      <c r="H1864">
        <v>60504</v>
      </c>
      <c r="I1864">
        <v>249</v>
      </c>
      <c r="J1864" s="5" t="s">
        <v>19</v>
      </c>
      <c r="K1864" s="5" t="s">
        <v>20</v>
      </c>
      <c r="L1864">
        <v>35000000</v>
      </c>
      <c r="M1864">
        <v>1994</v>
      </c>
      <c r="N1864">
        <v>6.6</v>
      </c>
      <c r="O1864">
        <f>'CLEAN DATA'!$D1864-'CLEAN DATA'!$L1864</f>
        <v>40668868</v>
      </c>
    </row>
    <row r="1865" spans="1:15" ht="14.25" hidden="1" customHeight="1">
      <c r="A1865" s="5" t="s">
        <v>117</v>
      </c>
      <c r="B1865">
        <v>37</v>
      </c>
      <c r="C1865">
        <v>129</v>
      </c>
      <c r="D1865">
        <v>10300000</v>
      </c>
      <c r="E1865" s="5" t="s">
        <v>479</v>
      </c>
      <c r="F1865" s="5" t="s">
        <v>853</v>
      </c>
      <c r="G1865" s="5" t="s">
        <v>4166</v>
      </c>
      <c r="H1865">
        <v>17859</v>
      </c>
      <c r="I1865">
        <v>89</v>
      </c>
      <c r="J1865" s="5" t="s">
        <v>19</v>
      </c>
      <c r="K1865" s="5" t="s">
        <v>20</v>
      </c>
      <c r="L1865">
        <v>38000000</v>
      </c>
      <c r="M1865">
        <v>1996</v>
      </c>
      <c r="N1865">
        <v>6.6</v>
      </c>
      <c r="O1865">
        <f>'CLEAN DATA'!$D1865-'CLEAN DATA'!$L1865</f>
        <v>-27700000</v>
      </c>
    </row>
    <row r="1866" spans="1:15" ht="14.25" customHeight="1">
      <c r="A1866" s="5" t="s">
        <v>2923</v>
      </c>
      <c r="B1866">
        <v>199</v>
      </c>
      <c r="C1866">
        <v>95</v>
      </c>
      <c r="D1866">
        <v>205399422</v>
      </c>
      <c r="E1866" s="5" t="s">
        <v>1413</v>
      </c>
      <c r="F1866" s="5" t="s">
        <v>4167</v>
      </c>
      <c r="G1866" s="5" t="s">
        <v>4168</v>
      </c>
      <c r="H1866">
        <v>181225</v>
      </c>
      <c r="I1866">
        <v>784</v>
      </c>
      <c r="J1866" s="5" t="s">
        <v>19</v>
      </c>
      <c r="K1866" s="5" t="s">
        <v>20</v>
      </c>
      <c r="L1866">
        <v>33000000</v>
      </c>
      <c r="M1866">
        <v>1999</v>
      </c>
      <c r="N1866">
        <v>6.6</v>
      </c>
      <c r="O1866">
        <f>'CLEAN DATA'!$D1866-'CLEAN DATA'!$L1866</f>
        <v>172399422</v>
      </c>
    </row>
    <row r="1867" spans="1:15" ht="14.25" customHeight="1">
      <c r="A1867" s="5" t="s">
        <v>2776</v>
      </c>
      <c r="B1867">
        <v>238</v>
      </c>
      <c r="C1867">
        <v>109</v>
      </c>
      <c r="D1867">
        <v>55802754</v>
      </c>
      <c r="E1867" s="5" t="s">
        <v>189</v>
      </c>
      <c r="F1867" s="5" t="s">
        <v>2336</v>
      </c>
      <c r="G1867" s="5" t="s">
        <v>4169</v>
      </c>
      <c r="H1867">
        <v>270228</v>
      </c>
      <c r="I1867">
        <v>194</v>
      </c>
      <c r="J1867" s="5" t="s">
        <v>19</v>
      </c>
      <c r="K1867" s="5" t="s">
        <v>20</v>
      </c>
      <c r="L1867">
        <v>35000000</v>
      </c>
      <c r="M1867">
        <v>2011</v>
      </c>
      <c r="N1867">
        <v>6.6</v>
      </c>
      <c r="O1867">
        <f>'CLEAN DATA'!$D1867-'CLEAN DATA'!$L1867</f>
        <v>20802754</v>
      </c>
    </row>
    <row r="1868" spans="1:15" ht="14.25" customHeight="1">
      <c r="A1868" s="5" t="s">
        <v>4170</v>
      </c>
      <c r="B1868">
        <v>164</v>
      </c>
      <c r="C1868">
        <v>92</v>
      </c>
      <c r="D1868">
        <v>45802315</v>
      </c>
      <c r="E1868" s="5" t="s">
        <v>531</v>
      </c>
      <c r="F1868" s="5" t="s">
        <v>4171</v>
      </c>
      <c r="G1868" s="5" t="s">
        <v>4172</v>
      </c>
      <c r="H1868">
        <v>119974</v>
      </c>
      <c r="I1868">
        <v>169</v>
      </c>
      <c r="J1868" s="5" t="s">
        <v>19</v>
      </c>
      <c r="K1868" s="5" t="s">
        <v>20</v>
      </c>
      <c r="L1868">
        <v>35000000</v>
      </c>
      <c r="M1868">
        <v>2009</v>
      </c>
      <c r="N1868">
        <v>6.6</v>
      </c>
      <c r="O1868">
        <f>'CLEAN DATA'!$D1868-'CLEAN DATA'!$L1868</f>
        <v>10802315</v>
      </c>
    </row>
    <row r="1869" spans="1:15" ht="14.25" customHeight="1">
      <c r="A1869" s="5" t="s">
        <v>43</v>
      </c>
      <c r="B1869">
        <v>392</v>
      </c>
      <c r="C1869">
        <v>137</v>
      </c>
      <c r="D1869">
        <v>37304950</v>
      </c>
      <c r="E1869" s="5" t="s">
        <v>71</v>
      </c>
      <c r="F1869" s="5" t="s">
        <v>48</v>
      </c>
      <c r="G1869" s="5" t="s">
        <v>4173</v>
      </c>
      <c r="H1869">
        <v>102728</v>
      </c>
      <c r="I1869">
        <v>279</v>
      </c>
      <c r="J1869" s="5" t="s">
        <v>19</v>
      </c>
      <c r="K1869" s="5" t="s">
        <v>20</v>
      </c>
      <c r="L1869">
        <v>35000000</v>
      </c>
      <c r="M1869">
        <v>2011</v>
      </c>
      <c r="N1869">
        <v>6.6</v>
      </c>
      <c r="O1869">
        <f>'CLEAN DATA'!$D1869-'CLEAN DATA'!$L1869</f>
        <v>2304950</v>
      </c>
    </row>
    <row r="1870" spans="1:15" ht="14.25" customHeight="1">
      <c r="A1870" s="5" t="s">
        <v>4017</v>
      </c>
      <c r="B1870">
        <v>95</v>
      </c>
      <c r="C1870">
        <v>112</v>
      </c>
      <c r="D1870">
        <v>26494611</v>
      </c>
      <c r="E1870" s="5" t="s">
        <v>4174</v>
      </c>
      <c r="F1870" s="5" t="s">
        <v>1677</v>
      </c>
      <c r="G1870" s="5" t="s">
        <v>4175</v>
      </c>
      <c r="H1870">
        <v>48621</v>
      </c>
      <c r="I1870">
        <v>239</v>
      </c>
      <c r="J1870" s="5" t="s">
        <v>19</v>
      </c>
      <c r="K1870" s="5" t="s">
        <v>20</v>
      </c>
      <c r="L1870">
        <v>35000000</v>
      </c>
      <c r="M1870">
        <v>1999</v>
      </c>
      <c r="N1870">
        <v>6.6</v>
      </c>
      <c r="O1870">
        <f>'CLEAN DATA'!$D1870-'CLEAN DATA'!$L1870</f>
        <v>-8505389</v>
      </c>
    </row>
    <row r="1871" spans="1:15" ht="14.25" customHeight="1">
      <c r="A1871" s="5" t="s">
        <v>43</v>
      </c>
      <c r="B1871">
        <v>91</v>
      </c>
      <c r="C1871">
        <v>155</v>
      </c>
      <c r="D1871">
        <v>25078937</v>
      </c>
      <c r="E1871" s="5" t="s">
        <v>94</v>
      </c>
      <c r="F1871" s="5" t="s">
        <v>108</v>
      </c>
      <c r="G1871" s="5" t="s">
        <v>4176</v>
      </c>
      <c r="H1871">
        <v>31751</v>
      </c>
      <c r="I1871">
        <v>216</v>
      </c>
      <c r="J1871" s="5" t="s">
        <v>19</v>
      </c>
      <c r="K1871" s="5" t="s">
        <v>20</v>
      </c>
      <c r="L1871">
        <v>30000000</v>
      </c>
      <c r="M1871">
        <v>1997</v>
      </c>
      <c r="N1871">
        <v>6.6</v>
      </c>
      <c r="O1871">
        <f>'CLEAN DATA'!$D1871-'CLEAN DATA'!$L1871</f>
        <v>-4921063</v>
      </c>
    </row>
    <row r="1872" spans="1:15" ht="14.25" hidden="1" customHeight="1">
      <c r="A1872" s="5" t="s">
        <v>4177</v>
      </c>
      <c r="B1872">
        <v>32</v>
      </c>
      <c r="C1872">
        <v>140</v>
      </c>
      <c r="D1872">
        <v>24276500</v>
      </c>
      <c r="E1872" s="5" t="s">
        <v>71</v>
      </c>
      <c r="F1872" s="5" t="s">
        <v>4178</v>
      </c>
      <c r="G1872" s="5" t="s">
        <v>4179</v>
      </c>
      <c r="H1872">
        <v>17124</v>
      </c>
      <c r="I1872">
        <v>68</v>
      </c>
      <c r="J1872" s="5" t="s">
        <v>19</v>
      </c>
      <c r="K1872" s="5" t="s">
        <v>20</v>
      </c>
      <c r="L1872">
        <v>35000000</v>
      </c>
      <c r="M1872">
        <v>1992</v>
      </c>
      <c r="N1872">
        <v>6.6</v>
      </c>
      <c r="O1872">
        <f>'CLEAN DATA'!$D1872-'CLEAN DATA'!$L1872</f>
        <v>-10723500</v>
      </c>
    </row>
    <row r="1873" spans="1:15" ht="14.25" hidden="1" customHeight="1">
      <c r="A1873" s="5" t="s">
        <v>4180</v>
      </c>
      <c r="B1873">
        <v>30</v>
      </c>
      <c r="C1873">
        <v>132</v>
      </c>
      <c r="D1873">
        <v>74787599</v>
      </c>
      <c r="E1873" s="5" t="s">
        <v>505</v>
      </c>
      <c r="F1873" s="5" t="s">
        <v>4181</v>
      </c>
      <c r="G1873" s="5" t="s">
        <v>4182</v>
      </c>
      <c r="H1873">
        <v>12549</v>
      </c>
      <c r="I1873">
        <v>109</v>
      </c>
      <c r="J1873" s="5" t="s">
        <v>19</v>
      </c>
      <c r="K1873" s="5" t="s">
        <v>20</v>
      </c>
      <c r="L1873">
        <v>30000000</v>
      </c>
      <c r="M1873">
        <v>1991</v>
      </c>
      <c r="N1873">
        <v>6.6</v>
      </c>
      <c r="O1873">
        <f>'CLEAN DATA'!$D1873-'CLEAN DATA'!$L1873</f>
        <v>44787599</v>
      </c>
    </row>
    <row r="1874" spans="1:15" ht="14.25" customHeight="1">
      <c r="A1874" s="5" t="s">
        <v>117</v>
      </c>
      <c r="B1874">
        <v>63</v>
      </c>
      <c r="C1874">
        <v>125</v>
      </c>
      <c r="D1874">
        <v>45645204</v>
      </c>
      <c r="E1874" s="5" t="s">
        <v>1481</v>
      </c>
      <c r="F1874" s="5" t="s">
        <v>4183</v>
      </c>
      <c r="G1874" s="5" t="s">
        <v>4184</v>
      </c>
      <c r="H1874">
        <v>39306</v>
      </c>
      <c r="I1874">
        <v>119</v>
      </c>
      <c r="J1874" s="5" t="s">
        <v>19</v>
      </c>
      <c r="K1874" s="5" t="s">
        <v>20</v>
      </c>
      <c r="L1874">
        <v>30000000</v>
      </c>
      <c r="M1874">
        <v>1989</v>
      </c>
      <c r="N1874">
        <v>6.6</v>
      </c>
      <c r="O1874">
        <f>'CLEAN DATA'!$D1874-'CLEAN DATA'!$L1874</f>
        <v>15645204</v>
      </c>
    </row>
    <row r="1875" spans="1:15" ht="14.25" customHeight="1">
      <c r="A1875" s="5" t="s">
        <v>994</v>
      </c>
      <c r="B1875">
        <v>397</v>
      </c>
      <c r="C1875">
        <v>99</v>
      </c>
      <c r="D1875">
        <v>42057340</v>
      </c>
      <c r="E1875" s="5" t="s">
        <v>758</v>
      </c>
      <c r="F1875" s="5" t="s">
        <v>4125</v>
      </c>
      <c r="G1875" s="5" t="s">
        <v>4185</v>
      </c>
      <c r="H1875">
        <v>158354</v>
      </c>
      <c r="I1875">
        <v>691</v>
      </c>
      <c r="J1875" s="5" t="s">
        <v>19</v>
      </c>
      <c r="K1875" s="5" t="s">
        <v>20</v>
      </c>
      <c r="L1875">
        <v>30000000</v>
      </c>
      <c r="M1875">
        <v>2009</v>
      </c>
      <c r="N1875">
        <v>6.6</v>
      </c>
      <c r="O1875">
        <f>'CLEAN DATA'!$D1875-'CLEAN DATA'!$L1875</f>
        <v>12057340</v>
      </c>
    </row>
    <row r="1876" spans="1:15" ht="14.25" customHeight="1">
      <c r="A1876" s="5" t="s">
        <v>2845</v>
      </c>
      <c r="B1876">
        <v>304</v>
      </c>
      <c r="C1876">
        <v>113</v>
      </c>
      <c r="D1876">
        <v>39568996</v>
      </c>
      <c r="E1876" s="5" t="s">
        <v>631</v>
      </c>
      <c r="F1876" s="5" t="s">
        <v>4186</v>
      </c>
      <c r="G1876" s="5" t="s">
        <v>4187</v>
      </c>
      <c r="H1876">
        <v>138435</v>
      </c>
      <c r="I1876">
        <v>527</v>
      </c>
      <c r="J1876" s="5" t="s">
        <v>19</v>
      </c>
      <c r="K1876" s="5" t="s">
        <v>20</v>
      </c>
      <c r="L1876">
        <v>32000000</v>
      </c>
      <c r="M1876">
        <v>2007</v>
      </c>
      <c r="N1876">
        <v>6.6</v>
      </c>
      <c r="O1876">
        <f>'CLEAN DATA'!$D1876-'CLEAN DATA'!$L1876</f>
        <v>7568996</v>
      </c>
    </row>
    <row r="1877" spans="1:15" ht="14.25" customHeight="1">
      <c r="A1877" s="5" t="s">
        <v>4188</v>
      </c>
      <c r="B1877">
        <v>120</v>
      </c>
      <c r="C1877">
        <v>101</v>
      </c>
      <c r="D1877">
        <v>38122105</v>
      </c>
      <c r="E1877" s="5" t="s">
        <v>1969</v>
      </c>
      <c r="F1877" s="5" t="s">
        <v>529</v>
      </c>
      <c r="G1877" s="5" t="s">
        <v>4189</v>
      </c>
      <c r="H1877">
        <v>112669</v>
      </c>
      <c r="I1877">
        <v>226</v>
      </c>
      <c r="J1877" s="5" t="s">
        <v>19</v>
      </c>
      <c r="K1877" s="5" t="s">
        <v>20</v>
      </c>
      <c r="L1877">
        <v>27000000</v>
      </c>
      <c r="M1877">
        <v>1987</v>
      </c>
      <c r="N1877">
        <v>6.6</v>
      </c>
      <c r="O1877">
        <f>'CLEAN DATA'!$D1877-'CLEAN DATA'!$L1877</f>
        <v>11122105</v>
      </c>
    </row>
    <row r="1878" spans="1:15" ht="14.25" hidden="1" customHeight="1">
      <c r="A1878" s="5" t="s">
        <v>1307</v>
      </c>
      <c r="B1878">
        <v>105</v>
      </c>
      <c r="C1878">
        <v>109</v>
      </c>
      <c r="D1878">
        <v>3517797</v>
      </c>
      <c r="E1878" s="5" t="s">
        <v>624</v>
      </c>
      <c r="F1878" s="5" t="s">
        <v>2109</v>
      </c>
      <c r="G1878" s="5" t="s">
        <v>4190</v>
      </c>
      <c r="H1878">
        <v>9004</v>
      </c>
      <c r="I1878">
        <v>103</v>
      </c>
      <c r="J1878" s="5" t="s">
        <v>19</v>
      </c>
      <c r="K1878" s="5" t="s">
        <v>140</v>
      </c>
      <c r="L1878">
        <v>25000000</v>
      </c>
      <c r="M1878">
        <v>2002</v>
      </c>
      <c r="N1878">
        <v>6.6</v>
      </c>
      <c r="O1878">
        <f>'CLEAN DATA'!$D1878-'CLEAN DATA'!$L1878</f>
        <v>-21482203</v>
      </c>
    </row>
    <row r="1879" spans="1:15" ht="14.25" customHeight="1">
      <c r="A1879" s="5" t="s">
        <v>3191</v>
      </c>
      <c r="B1879">
        <v>222</v>
      </c>
      <c r="C1879">
        <v>105</v>
      </c>
      <c r="D1879">
        <v>63910583</v>
      </c>
      <c r="E1879" s="5" t="s">
        <v>189</v>
      </c>
      <c r="F1879" s="5" t="s">
        <v>28</v>
      </c>
      <c r="G1879" s="5" t="s">
        <v>4191</v>
      </c>
      <c r="H1879">
        <v>106755</v>
      </c>
      <c r="I1879">
        <v>173</v>
      </c>
      <c r="J1879" s="5" t="s">
        <v>19</v>
      </c>
      <c r="K1879" s="5" t="s">
        <v>20</v>
      </c>
      <c r="L1879">
        <v>28000000</v>
      </c>
      <c r="M1879">
        <v>2013</v>
      </c>
      <c r="N1879">
        <v>6.6</v>
      </c>
      <c r="O1879">
        <f>'CLEAN DATA'!$D1879-'CLEAN DATA'!$L1879</f>
        <v>35910583</v>
      </c>
    </row>
    <row r="1880" spans="1:15" ht="14.25" customHeight="1">
      <c r="A1880" s="5" t="s">
        <v>1958</v>
      </c>
      <c r="B1880">
        <v>135</v>
      </c>
      <c r="C1880">
        <v>90</v>
      </c>
      <c r="D1880">
        <v>45162741</v>
      </c>
      <c r="E1880" s="5" t="s">
        <v>674</v>
      </c>
      <c r="F1880" s="5" t="s">
        <v>1051</v>
      </c>
      <c r="G1880" s="5" t="s">
        <v>4192</v>
      </c>
      <c r="H1880">
        <v>201084</v>
      </c>
      <c r="I1880">
        <v>523</v>
      </c>
      <c r="J1880" s="5" t="s">
        <v>19</v>
      </c>
      <c r="K1880" s="5" t="s">
        <v>173</v>
      </c>
      <c r="L1880">
        <v>28000000</v>
      </c>
      <c r="M1880">
        <v>2001</v>
      </c>
      <c r="N1880">
        <v>6.6</v>
      </c>
      <c r="O1880">
        <f>'CLEAN DATA'!$D1880-'CLEAN DATA'!$L1880</f>
        <v>17162741</v>
      </c>
    </row>
    <row r="1881" spans="1:15" ht="14.25" customHeight="1">
      <c r="A1881" s="5" t="s">
        <v>4193</v>
      </c>
      <c r="B1881">
        <v>350</v>
      </c>
      <c r="C1881">
        <v>103</v>
      </c>
      <c r="D1881">
        <v>28751715</v>
      </c>
      <c r="E1881" s="5" t="s">
        <v>2090</v>
      </c>
      <c r="F1881" s="5" t="s">
        <v>1512</v>
      </c>
      <c r="G1881" s="5" t="s">
        <v>4194</v>
      </c>
      <c r="H1881">
        <v>202967</v>
      </c>
      <c r="I1881">
        <v>378</v>
      </c>
      <c r="J1881" s="5" t="s">
        <v>19</v>
      </c>
      <c r="K1881" s="5" t="s">
        <v>20</v>
      </c>
      <c r="L1881">
        <v>28000000</v>
      </c>
      <c r="M1881">
        <v>2013</v>
      </c>
      <c r="N1881">
        <v>6.6</v>
      </c>
      <c r="O1881">
        <f>'CLEAN DATA'!$D1881-'CLEAN DATA'!$L1881</f>
        <v>751715</v>
      </c>
    </row>
    <row r="1882" spans="1:15" ht="14.25" customHeight="1">
      <c r="A1882" s="5" t="s">
        <v>3556</v>
      </c>
      <c r="B1882">
        <v>106</v>
      </c>
      <c r="C1882">
        <v>131</v>
      </c>
      <c r="D1882">
        <v>67900000</v>
      </c>
      <c r="E1882" s="5" t="s">
        <v>545</v>
      </c>
      <c r="F1882" s="5" t="s">
        <v>4195</v>
      </c>
      <c r="G1882" s="5" t="s">
        <v>4196</v>
      </c>
      <c r="H1882">
        <v>74374</v>
      </c>
      <c r="I1882">
        <v>225</v>
      </c>
      <c r="J1882" s="5" t="s">
        <v>19</v>
      </c>
      <c r="K1882" s="5" t="s">
        <v>155</v>
      </c>
      <c r="L1882">
        <v>27500000</v>
      </c>
      <c r="M1882">
        <v>1983</v>
      </c>
      <c r="N1882">
        <v>6.6</v>
      </c>
      <c r="O1882">
        <f>'CLEAN DATA'!$D1882-'CLEAN DATA'!$L1882</f>
        <v>40400000</v>
      </c>
    </row>
    <row r="1883" spans="1:15" ht="14.25" customHeight="1">
      <c r="A1883" s="5" t="s">
        <v>2023</v>
      </c>
      <c r="B1883">
        <v>83</v>
      </c>
      <c r="C1883">
        <v>115</v>
      </c>
      <c r="D1883">
        <v>60491560</v>
      </c>
      <c r="E1883" s="5" t="s">
        <v>94</v>
      </c>
      <c r="F1883" s="5" t="s">
        <v>17</v>
      </c>
      <c r="G1883" s="5" t="s">
        <v>4197</v>
      </c>
      <c r="H1883">
        <v>50653</v>
      </c>
      <c r="I1883">
        <v>143</v>
      </c>
      <c r="J1883" s="5" t="s">
        <v>19</v>
      </c>
      <c r="K1883" s="5" t="s">
        <v>20</v>
      </c>
      <c r="L1883">
        <v>27000000</v>
      </c>
      <c r="M1883">
        <v>1997</v>
      </c>
      <c r="N1883">
        <v>6.6</v>
      </c>
      <c r="O1883">
        <f>'CLEAN DATA'!$D1883-'CLEAN DATA'!$L1883</f>
        <v>33491560</v>
      </c>
    </row>
    <row r="1884" spans="1:15" ht="14.25" customHeight="1">
      <c r="A1884" s="5" t="s">
        <v>1741</v>
      </c>
      <c r="B1884">
        <v>49</v>
      </c>
      <c r="C1884">
        <v>115</v>
      </c>
      <c r="D1884">
        <v>61490000</v>
      </c>
      <c r="E1884" s="5" t="s">
        <v>1418</v>
      </c>
      <c r="F1884" s="5" t="s">
        <v>1993</v>
      </c>
      <c r="G1884" s="5" t="s">
        <v>4198</v>
      </c>
      <c r="H1884">
        <v>62037</v>
      </c>
      <c r="I1884">
        <v>148</v>
      </c>
      <c r="J1884" s="5" t="s">
        <v>19</v>
      </c>
      <c r="K1884" s="5" t="s">
        <v>20</v>
      </c>
      <c r="L1884">
        <v>26000000</v>
      </c>
      <c r="M1884">
        <v>1990</v>
      </c>
      <c r="N1884">
        <v>6.6</v>
      </c>
      <c r="O1884">
        <f>'CLEAN DATA'!$D1884-'CLEAN DATA'!$L1884</f>
        <v>35490000</v>
      </c>
    </row>
    <row r="1885" spans="1:15" ht="14.25" customHeight="1">
      <c r="A1885" s="5" t="s">
        <v>1880</v>
      </c>
      <c r="B1885">
        <v>128</v>
      </c>
      <c r="C1885">
        <v>97</v>
      </c>
      <c r="D1885">
        <v>47124400</v>
      </c>
      <c r="E1885" s="5" t="s">
        <v>3877</v>
      </c>
      <c r="F1885" s="5" t="s">
        <v>608</v>
      </c>
      <c r="G1885" s="5" t="s">
        <v>4199</v>
      </c>
      <c r="H1885">
        <v>49676</v>
      </c>
      <c r="I1885">
        <v>181</v>
      </c>
      <c r="J1885" s="5" t="s">
        <v>19</v>
      </c>
      <c r="K1885" s="5" t="s">
        <v>20</v>
      </c>
      <c r="L1885">
        <v>25000000</v>
      </c>
      <c r="M1885">
        <v>2005</v>
      </c>
      <c r="N1885">
        <v>6.6</v>
      </c>
      <c r="O1885">
        <f>'CLEAN DATA'!$D1885-'CLEAN DATA'!$L1885</f>
        <v>22124400</v>
      </c>
    </row>
    <row r="1886" spans="1:15" ht="14.25" customHeight="1">
      <c r="A1886" s="5" t="s">
        <v>4200</v>
      </c>
      <c r="B1886">
        <v>88</v>
      </c>
      <c r="C1886">
        <v>119</v>
      </c>
      <c r="D1886">
        <v>39008741</v>
      </c>
      <c r="E1886" s="5" t="s">
        <v>3288</v>
      </c>
      <c r="F1886" s="5" t="s">
        <v>2978</v>
      </c>
      <c r="G1886" s="5" t="s">
        <v>4201</v>
      </c>
      <c r="H1886">
        <v>44838</v>
      </c>
      <c r="I1886">
        <v>223</v>
      </c>
      <c r="J1886" s="5" t="s">
        <v>19</v>
      </c>
      <c r="K1886" s="5" t="s">
        <v>20</v>
      </c>
      <c r="L1886">
        <v>25000000</v>
      </c>
      <c r="M1886">
        <v>2005</v>
      </c>
      <c r="N1886">
        <v>6.6</v>
      </c>
      <c r="O1886">
        <f>'CLEAN DATA'!$D1886-'CLEAN DATA'!$L1886</f>
        <v>14008741</v>
      </c>
    </row>
    <row r="1887" spans="1:15" ht="14.25" customHeight="1">
      <c r="A1887" s="5" t="s">
        <v>4202</v>
      </c>
      <c r="B1887">
        <v>116</v>
      </c>
      <c r="C1887">
        <v>98</v>
      </c>
      <c r="D1887">
        <v>36833473</v>
      </c>
      <c r="E1887" s="5" t="s">
        <v>25</v>
      </c>
      <c r="F1887" s="5" t="s">
        <v>721</v>
      </c>
      <c r="G1887" s="5" t="s">
        <v>4203</v>
      </c>
      <c r="H1887">
        <v>53126</v>
      </c>
      <c r="I1887">
        <v>254</v>
      </c>
      <c r="J1887" s="5" t="s">
        <v>19</v>
      </c>
      <c r="K1887" s="5" t="s">
        <v>140</v>
      </c>
      <c r="L1887">
        <v>25000000</v>
      </c>
      <c r="M1887">
        <v>2001</v>
      </c>
      <c r="N1887">
        <v>6.6</v>
      </c>
      <c r="O1887">
        <f>'CLEAN DATA'!$D1887-'CLEAN DATA'!$L1887</f>
        <v>11833473</v>
      </c>
    </row>
    <row r="1888" spans="1:15" ht="14.25" customHeight="1">
      <c r="A1888" s="5" t="s">
        <v>2421</v>
      </c>
      <c r="B1888">
        <v>112</v>
      </c>
      <c r="C1888">
        <v>107</v>
      </c>
      <c r="D1888">
        <v>21835784</v>
      </c>
      <c r="E1888" s="5" t="s">
        <v>603</v>
      </c>
      <c r="F1888" s="5" t="s">
        <v>4204</v>
      </c>
      <c r="G1888" s="5" t="s">
        <v>4205</v>
      </c>
      <c r="H1888">
        <v>58297</v>
      </c>
      <c r="I1888">
        <v>161</v>
      </c>
      <c r="J1888" s="5" t="s">
        <v>19</v>
      </c>
      <c r="K1888" s="5" t="s">
        <v>20</v>
      </c>
      <c r="L1888">
        <v>30000000</v>
      </c>
      <c r="M1888">
        <v>2005</v>
      </c>
      <c r="N1888">
        <v>6.6</v>
      </c>
      <c r="O1888">
        <f>'CLEAN DATA'!$D1888-'CLEAN DATA'!$L1888</f>
        <v>-8164216</v>
      </c>
    </row>
    <row r="1889" spans="1:15" ht="14.25" customHeight="1">
      <c r="A1889" s="5" t="s">
        <v>4206</v>
      </c>
      <c r="B1889">
        <v>92</v>
      </c>
      <c r="C1889">
        <v>93</v>
      </c>
      <c r="D1889">
        <v>17718223</v>
      </c>
      <c r="E1889" s="5" t="s">
        <v>674</v>
      </c>
      <c r="F1889" s="5" t="s">
        <v>403</v>
      </c>
      <c r="G1889" s="5" t="s">
        <v>4207</v>
      </c>
      <c r="H1889">
        <v>162067</v>
      </c>
      <c r="I1889">
        <v>316</v>
      </c>
      <c r="J1889" s="5" t="s">
        <v>19</v>
      </c>
      <c r="K1889" s="5" t="s">
        <v>20</v>
      </c>
      <c r="L1889">
        <v>25000000</v>
      </c>
      <c r="M1889">
        <v>2004</v>
      </c>
      <c r="N1889">
        <v>6.6</v>
      </c>
      <c r="O1889">
        <f>'CLEAN DATA'!$D1889-'CLEAN DATA'!$L1889</f>
        <v>-7281777</v>
      </c>
    </row>
    <row r="1890" spans="1:15" ht="14.25" customHeight="1">
      <c r="A1890" s="5" t="s">
        <v>78</v>
      </c>
      <c r="B1890">
        <v>229</v>
      </c>
      <c r="C1890">
        <v>121</v>
      </c>
      <c r="D1890">
        <v>3073392</v>
      </c>
      <c r="E1890" s="5" t="s">
        <v>134</v>
      </c>
      <c r="F1890" s="5" t="s">
        <v>4208</v>
      </c>
      <c r="G1890" s="5" t="s">
        <v>4209</v>
      </c>
      <c r="H1890">
        <v>59462</v>
      </c>
      <c r="I1890">
        <v>300</v>
      </c>
      <c r="J1890" s="5" t="s">
        <v>19</v>
      </c>
      <c r="K1890" s="5" t="s">
        <v>365</v>
      </c>
      <c r="L1890">
        <v>25000000</v>
      </c>
      <c r="M1890">
        <v>2008</v>
      </c>
      <c r="N1890">
        <v>6.6</v>
      </c>
      <c r="O1890">
        <f>'CLEAN DATA'!$D1890-'CLEAN DATA'!$L1890</f>
        <v>-21926608</v>
      </c>
    </row>
    <row r="1891" spans="1:15" ht="14.25" customHeight="1">
      <c r="A1891" s="5" t="s">
        <v>1036</v>
      </c>
      <c r="B1891">
        <v>247</v>
      </c>
      <c r="C1891">
        <v>101</v>
      </c>
      <c r="D1891">
        <v>31452765</v>
      </c>
      <c r="E1891" s="5" t="s">
        <v>189</v>
      </c>
      <c r="F1891" s="5" t="s">
        <v>4210</v>
      </c>
      <c r="G1891" s="5" t="s">
        <v>4211</v>
      </c>
      <c r="H1891">
        <v>149835</v>
      </c>
      <c r="I1891">
        <v>243</v>
      </c>
      <c r="J1891" s="5" t="s">
        <v>19</v>
      </c>
      <c r="K1891" s="5" t="s">
        <v>20</v>
      </c>
      <c r="L1891">
        <v>24000000</v>
      </c>
      <c r="M1891">
        <v>2008</v>
      </c>
      <c r="N1891">
        <v>6.6</v>
      </c>
      <c r="O1891">
        <f>'CLEAN DATA'!$D1891-'CLEAN DATA'!$L1891</f>
        <v>7452765</v>
      </c>
    </row>
    <row r="1892" spans="1:15" ht="14.25" customHeight="1">
      <c r="A1892" s="5" t="s">
        <v>1835</v>
      </c>
      <c r="B1892">
        <v>140</v>
      </c>
      <c r="C1892">
        <v>97</v>
      </c>
      <c r="D1892">
        <v>21973182</v>
      </c>
      <c r="E1892" s="5" t="s">
        <v>156</v>
      </c>
      <c r="F1892" s="5" t="s">
        <v>1813</v>
      </c>
      <c r="G1892" s="5" t="s">
        <v>4212</v>
      </c>
      <c r="H1892">
        <v>53415</v>
      </c>
      <c r="I1892">
        <v>339</v>
      </c>
      <c r="J1892" s="5" t="s">
        <v>19</v>
      </c>
      <c r="K1892" s="5" t="s">
        <v>20</v>
      </c>
      <c r="L1892">
        <v>23000000</v>
      </c>
      <c r="M1892">
        <v>2001</v>
      </c>
      <c r="N1892">
        <v>6.6</v>
      </c>
      <c r="O1892">
        <f>'CLEAN DATA'!$D1892-'CLEAN DATA'!$L1892</f>
        <v>-1026818</v>
      </c>
    </row>
    <row r="1893" spans="1:15" ht="14.25" customHeight="1">
      <c r="A1893" s="5" t="s">
        <v>3577</v>
      </c>
      <c r="B1893">
        <v>116</v>
      </c>
      <c r="C1893">
        <v>112</v>
      </c>
      <c r="D1893">
        <v>36020063</v>
      </c>
      <c r="E1893" s="5" t="s">
        <v>169</v>
      </c>
      <c r="F1893" s="5" t="s">
        <v>4213</v>
      </c>
      <c r="G1893" s="5" t="s">
        <v>4214</v>
      </c>
      <c r="H1893">
        <v>62584</v>
      </c>
      <c r="I1893">
        <v>375</v>
      </c>
      <c r="J1893" s="5" t="s">
        <v>19</v>
      </c>
      <c r="K1893" s="5" t="s">
        <v>20</v>
      </c>
      <c r="L1893">
        <v>22000000</v>
      </c>
      <c r="M1893">
        <v>2005</v>
      </c>
      <c r="N1893">
        <v>6.6</v>
      </c>
      <c r="O1893">
        <f>'CLEAN DATA'!$D1893-'CLEAN DATA'!$L1893</f>
        <v>14020063</v>
      </c>
    </row>
    <row r="1894" spans="1:15" ht="14.25" customHeight="1">
      <c r="A1894" s="5" t="s">
        <v>799</v>
      </c>
      <c r="B1894">
        <v>85</v>
      </c>
      <c r="C1894">
        <v>142</v>
      </c>
      <c r="D1894">
        <v>19283782</v>
      </c>
      <c r="E1894" s="5" t="s">
        <v>1765</v>
      </c>
      <c r="F1894" s="5" t="s">
        <v>4215</v>
      </c>
      <c r="G1894" s="5" t="s">
        <v>4216</v>
      </c>
      <c r="H1894">
        <v>31227</v>
      </c>
      <c r="I1894">
        <v>354</v>
      </c>
      <c r="J1894" s="5" t="s">
        <v>19</v>
      </c>
      <c r="K1894" s="5" t="s">
        <v>20</v>
      </c>
      <c r="L1894">
        <v>22000000</v>
      </c>
      <c r="M1894">
        <v>1999</v>
      </c>
      <c r="N1894">
        <v>6.6</v>
      </c>
      <c r="O1894">
        <f>'CLEAN DATA'!$D1894-'CLEAN DATA'!$L1894</f>
        <v>-2716218</v>
      </c>
    </row>
    <row r="1895" spans="1:15" ht="14.25" customHeight="1">
      <c r="A1895" s="5" t="s">
        <v>4193</v>
      </c>
      <c r="B1895">
        <v>140</v>
      </c>
      <c r="C1895">
        <v>110</v>
      </c>
      <c r="D1895">
        <v>24848292</v>
      </c>
      <c r="E1895" s="5" t="s">
        <v>4217</v>
      </c>
      <c r="F1895" s="5" t="s">
        <v>119</v>
      </c>
      <c r="G1895" s="5" t="s">
        <v>4218</v>
      </c>
      <c r="H1895">
        <v>80556</v>
      </c>
      <c r="I1895">
        <v>184</v>
      </c>
      <c r="J1895" s="5" t="s">
        <v>19</v>
      </c>
      <c r="K1895" s="5" t="s">
        <v>20</v>
      </c>
      <c r="L1895">
        <v>20000000</v>
      </c>
      <c r="M1895">
        <v>2008</v>
      </c>
      <c r="N1895">
        <v>6.6</v>
      </c>
      <c r="O1895">
        <f>'CLEAN DATA'!$D1895-'CLEAN DATA'!$L1895</f>
        <v>4848292</v>
      </c>
    </row>
    <row r="1896" spans="1:15" ht="14.25" customHeight="1">
      <c r="A1896" s="5" t="s">
        <v>1515</v>
      </c>
      <c r="B1896">
        <v>37</v>
      </c>
      <c r="C1896">
        <v>120</v>
      </c>
      <c r="D1896">
        <v>173585516</v>
      </c>
      <c r="E1896" s="5" t="s">
        <v>4219</v>
      </c>
      <c r="F1896" s="5" t="s">
        <v>1613</v>
      </c>
      <c r="G1896" s="5" t="s">
        <v>4220</v>
      </c>
      <c r="H1896">
        <v>200077</v>
      </c>
      <c r="I1896">
        <v>189</v>
      </c>
      <c r="J1896" s="5" t="s">
        <v>19</v>
      </c>
      <c r="K1896" s="5" t="s">
        <v>20</v>
      </c>
      <c r="L1896">
        <v>18000000</v>
      </c>
      <c r="M1896">
        <v>1992</v>
      </c>
      <c r="N1896">
        <v>6.6</v>
      </c>
      <c r="O1896">
        <f>'CLEAN DATA'!$D1896-'CLEAN DATA'!$L1896</f>
        <v>155585516</v>
      </c>
    </row>
    <row r="1897" spans="1:15" ht="14.25" customHeight="1">
      <c r="A1897" s="5" t="s">
        <v>2560</v>
      </c>
      <c r="B1897">
        <v>156</v>
      </c>
      <c r="C1897">
        <v>103</v>
      </c>
      <c r="D1897">
        <v>34290142</v>
      </c>
      <c r="E1897" s="5" t="s">
        <v>58</v>
      </c>
      <c r="F1897" s="5" t="s">
        <v>3010</v>
      </c>
      <c r="G1897" s="5" t="s">
        <v>4221</v>
      </c>
      <c r="H1897">
        <v>54242</v>
      </c>
      <c r="I1897">
        <v>145</v>
      </c>
      <c r="J1897" s="5" t="s">
        <v>19</v>
      </c>
      <c r="K1897" s="5" t="s">
        <v>20</v>
      </c>
      <c r="L1897">
        <v>19800000</v>
      </c>
      <c r="M1897">
        <v>2014</v>
      </c>
      <c r="N1897">
        <v>6.6</v>
      </c>
      <c r="O1897">
        <f>'CLEAN DATA'!$D1897-'CLEAN DATA'!$L1897</f>
        <v>14490142</v>
      </c>
    </row>
    <row r="1898" spans="1:15" ht="14.25" customHeight="1">
      <c r="A1898" s="5" t="s">
        <v>4222</v>
      </c>
      <c r="B1898">
        <v>57</v>
      </c>
      <c r="C1898">
        <v>123</v>
      </c>
      <c r="D1898">
        <v>32051917</v>
      </c>
      <c r="E1898" s="5" t="s">
        <v>94</v>
      </c>
      <c r="F1898" s="5" t="s">
        <v>4223</v>
      </c>
      <c r="G1898" s="5" t="s">
        <v>4224</v>
      </c>
      <c r="H1898">
        <v>42315</v>
      </c>
      <c r="I1898">
        <v>140</v>
      </c>
      <c r="J1898" s="5" t="s">
        <v>19</v>
      </c>
      <c r="K1898" s="5" t="s">
        <v>20</v>
      </c>
      <c r="L1898">
        <v>20000000</v>
      </c>
      <c r="M1898">
        <v>1995</v>
      </c>
      <c r="N1898">
        <v>6.6</v>
      </c>
      <c r="O1898">
        <f>'CLEAN DATA'!$D1898-'CLEAN DATA'!$L1898</f>
        <v>12051917</v>
      </c>
    </row>
    <row r="1899" spans="1:15" ht="14.25" hidden="1" customHeight="1">
      <c r="A1899" s="5" t="s">
        <v>3882</v>
      </c>
      <c r="B1899">
        <v>45</v>
      </c>
      <c r="C1899">
        <v>103</v>
      </c>
      <c r="D1899">
        <v>17518220</v>
      </c>
      <c r="E1899" s="5" t="s">
        <v>603</v>
      </c>
      <c r="F1899" s="5" t="s">
        <v>316</v>
      </c>
      <c r="G1899" s="5" t="s">
        <v>4225</v>
      </c>
      <c r="H1899">
        <v>9105</v>
      </c>
      <c r="I1899">
        <v>76</v>
      </c>
      <c r="J1899" s="5" t="s">
        <v>19</v>
      </c>
      <c r="K1899" s="5" t="s">
        <v>20</v>
      </c>
      <c r="L1899">
        <v>20000000</v>
      </c>
      <c r="M1899">
        <v>1995</v>
      </c>
      <c r="N1899">
        <v>6.6</v>
      </c>
      <c r="O1899">
        <f>'CLEAN DATA'!$D1899-'CLEAN DATA'!$L1899</f>
        <v>-2481780</v>
      </c>
    </row>
    <row r="1900" spans="1:15" ht="14.25" hidden="1" customHeight="1">
      <c r="A1900" s="5" t="s">
        <v>4226</v>
      </c>
      <c r="B1900">
        <v>27</v>
      </c>
      <c r="C1900">
        <v>225</v>
      </c>
      <c r="D1900">
        <v>8000000</v>
      </c>
      <c r="E1900" s="5" t="s">
        <v>35</v>
      </c>
      <c r="F1900" s="5" t="s">
        <v>2649</v>
      </c>
      <c r="G1900" s="5" t="s">
        <v>4227</v>
      </c>
      <c r="H1900">
        <v>6484</v>
      </c>
      <c r="I1900">
        <v>100</v>
      </c>
      <c r="J1900" s="5" t="s">
        <v>19</v>
      </c>
      <c r="K1900" s="5" t="s">
        <v>20</v>
      </c>
      <c r="L1900">
        <v>20000000</v>
      </c>
      <c r="M1900">
        <v>1965</v>
      </c>
      <c r="N1900">
        <v>6.6</v>
      </c>
      <c r="O1900">
        <f>'CLEAN DATA'!$D1900-'CLEAN DATA'!$L1900</f>
        <v>-12000000</v>
      </c>
    </row>
    <row r="1901" spans="1:15" ht="14.25" hidden="1" customHeight="1">
      <c r="A1901" s="5" t="s">
        <v>4222</v>
      </c>
      <c r="B1901">
        <v>34</v>
      </c>
      <c r="C1901">
        <v>94</v>
      </c>
      <c r="D1901">
        <v>13801755</v>
      </c>
      <c r="E1901" s="5" t="s">
        <v>1351</v>
      </c>
      <c r="F1901" s="5" t="s">
        <v>440</v>
      </c>
      <c r="G1901" s="5" t="s">
        <v>4228</v>
      </c>
      <c r="H1901">
        <v>23928</v>
      </c>
      <c r="I1901">
        <v>100</v>
      </c>
      <c r="J1901" s="5" t="s">
        <v>19</v>
      </c>
      <c r="K1901" s="5" t="s">
        <v>20</v>
      </c>
      <c r="L1901">
        <v>20000000</v>
      </c>
      <c r="M1901">
        <v>1997</v>
      </c>
      <c r="N1901">
        <v>6.6</v>
      </c>
      <c r="O1901">
        <f>'CLEAN DATA'!$D1901-'CLEAN DATA'!$L1901</f>
        <v>-6198245</v>
      </c>
    </row>
    <row r="1902" spans="1:15" ht="14.25" customHeight="1">
      <c r="A1902" s="5" t="s">
        <v>405</v>
      </c>
      <c r="B1902">
        <v>156</v>
      </c>
      <c r="C1902">
        <v>102</v>
      </c>
      <c r="D1902">
        <v>12469811</v>
      </c>
      <c r="E1902" s="5" t="s">
        <v>58</v>
      </c>
      <c r="F1902" s="5" t="s">
        <v>1126</v>
      </c>
      <c r="G1902" s="5" t="s">
        <v>4229</v>
      </c>
      <c r="H1902">
        <v>69172</v>
      </c>
      <c r="I1902">
        <v>316</v>
      </c>
      <c r="J1902" s="5" t="s">
        <v>19</v>
      </c>
      <c r="K1902" s="5" t="s">
        <v>20</v>
      </c>
      <c r="L1902">
        <v>22000000</v>
      </c>
      <c r="M1902">
        <v>2005</v>
      </c>
      <c r="N1902">
        <v>6.6</v>
      </c>
      <c r="O1902">
        <f>'CLEAN DATA'!$D1902-'CLEAN DATA'!$L1902</f>
        <v>-9530189</v>
      </c>
    </row>
    <row r="1903" spans="1:15" ht="14.25" customHeight="1">
      <c r="A1903" s="5" t="s">
        <v>2045</v>
      </c>
      <c r="B1903">
        <v>175</v>
      </c>
      <c r="C1903">
        <v>101</v>
      </c>
      <c r="D1903">
        <v>13650738</v>
      </c>
      <c r="E1903" s="5" t="s">
        <v>58</v>
      </c>
      <c r="F1903" s="5" t="s">
        <v>393</v>
      </c>
      <c r="G1903" s="5" t="s">
        <v>4230</v>
      </c>
      <c r="H1903">
        <v>61360</v>
      </c>
      <c r="I1903">
        <v>129</v>
      </c>
      <c r="J1903" s="5" t="s">
        <v>19</v>
      </c>
      <c r="K1903" s="5" t="s">
        <v>20</v>
      </c>
      <c r="L1903">
        <v>20000000</v>
      </c>
      <c r="M1903">
        <v>2015</v>
      </c>
      <c r="N1903">
        <v>6.6</v>
      </c>
      <c r="O1903">
        <f>'CLEAN DATA'!$D1903-'CLEAN DATA'!$L1903</f>
        <v>-6349262</v>
      </c>
    </row>
    <row r="1904" spans="1:15" ht="14.25" customHeight="1">
      <c r="A1904" s="5" t="s">
        <v>1146</v>
      </c>
      <c r="B1904">
        <v>110</v>
      </c>
      <c r="C1904">
        <v>105</v>
      </c>
      <c r="D1904">
        <v>76400000</v>
      </c>
      <c r="E1904" s="5" t="s">
        <v>205</v>
      </c>
      <c r="F1904" s="5" t="s">
        <v>1146</v>
      </c>
      <c r="G1904" s="5" t="s">
        <v>4231</v>
      </c>
      <c r="H1904">
        <v>58743</v>
      </c>
      <c r="I1904">
        <v>192</v>
      </c>
      <c r="J1904" s="5" t="s">
        <v>19</v>
      </c>
      <c r="K1904" s="5" t="s">
        <v>20</v>
      </c>
      <c r="L1904">
        <v>17000000</v>
      </c>
      <c r="M1904">
        <v>1984</v>
      </c>
      <c r="N1904">
        <v>6.6</v>
      </c>
      <c r="O1904">
        <f>'CLEAN DATA'!$D1904-'CLEAN DATA'!$L1904</f>
        <v>59400000</v>
      </c>
    </row>
    <row r="1905" spans="1:15" ht="14.25" hidden="1" customHeight="1">
      <c r="A1905" s="5" t="s">
        <v>3766</v>
      </c>
      <c r="B1905">
        <v>103</v>
      </c>
      <c r="C1905">
        <v>99</v>
      </c>
      <c r="D1905">
        <v>52691009</v>
      </c>
      <c r="E1905" s="5" t="s">
        <v>1612</v>
      </c>
      <c r="F1905" s="5" t="s">
        <v>3302</v>
      </c>
      <c r="G1905" s="5" t="s">
        <v>4232</v>
      </c>
      <c r="H1905">
        <v>18727</v>
      </c>
      <c r="I1905">
        <v>45</v>
      </c>
      <c r="J1905" s="5" t="s">
        <v>19</v>
      </c>
      <c r="K1905" s="5" t="s">
        <v>20</v>
      </c>
      <c r="L1905">
        <v>21000000</v>
      </c>
      <c r="M1905">
        <v>2011</v>
      </c>
      <c r="N1905">
        <v>6.6</v>
      </c>
      <c r="O1905">
        <f>'CLEAN DATA'!$D1905-'CLEAN DATA'!$L1905</f>
        <v>31691009</v>
      </c>
    </row>
    <row r="1906" spans="1:15" ht="14.25" hidden="1" customHeight="1">
      <c r="A1906" s="5" t="s">
        <v>4233</v>
      </c>
      <c r="B1906">
        <v>106</v>
      </c>
      <c r="C1906">
        <v>120</v>
      </c>
      <c r="D1906">
        <v>106869</v>
      </c>
      <c r="E1906" s="5" t="s">
        <v>1765</v>
      </c>
      <c r="F1906" s="5" t="s">
        <v>2346</v>
      </c>
      <c r="G1906" s="5" t="s">
        <v>4234</v>
      </c>
      <c r="H1906">
        <v>13762</v>
      </c>
      <c r="I1906">
        <v>39</v>
      </c>
      <c r="J1906" s="5" t="s">
        <v>19</v>
      </c>
      <c r="K1906" s="5" t="s">
        <v>140</v>
      </c>
      <c r="L1906">
        <v>17000000</v>
      </c>
      <c r="M1906">
        <v>2014</v>
      </c>
      <c r="N1906">
        <v>6.6</v>
      </c>
      <c r="O1906">
        <f>'CLEAN DATA'!$D1906-'CLEAN DATA'!$L1906</f>
        <v>-16893131</v>
      </c>
    </row>
    <row r="1907" spans="1:15" ht="14.25" hidden="1" customHeight="1">
      <c r="A1907" s="5" t="s">
        <v>499</v>
      </c>
      <c r="B1907">
        <v>109</v>
      </c>
      <c r="C1907">
        <v>112</v>
      </c>
      <c r="D1907">
        <v>4839383</v>
      </c>
      <c r="E1907" s="5" t="s">
        <v>189</v>
      </c>
      <c r="F1907" s="5" t="s">
        <v>499</v>
      </c>
      <c r="G1907" s="5" t="s">
        <v>4235</v>
      </c>
      <c r="H1907">
        <v>21613</v>
      </c>
      <c r="I1907">
        <v>148</v>
      </c>
      <c r="J1907" s="5" t="s">
        <v>19</v>
      </c>
      <c r="K1907" s="5" t="s">
        <v>20</v>
      </c>
      <c r="L1907">
        <v>16000000</v>
      </c>
      <c r="M1907">
        <v>2002</v>
      </c>
      <c r="N1907">
        <v>6.6</v>
      </c>
      <c r="O1907">
        <f>'CLEAN DATA'!$D1907-'CLEAN DATA'!$L1907</f>
        <v>-11160617</v>
      </c>
    </row>
    <row r="1908" spans="1:15" ht="14.25" hidden="1" customHeight="1">
      <c r="A1908" s="5" t="s">
        <v>2736</v>
      </c>
      <c r="B1908">
        <v>230</v>
      </c>
      <c r="C1908">
        <v>120</v>
      </c>
      <c r="D1908">
        <v>1984743</v>
      </c>
      <c r="E1908" s="5" t="s">
        <v>505</v>
      </c>
      <c r="F1908" s="5" t="s">
        <v>1331</v>
      </c>
      <c r="G1908" s="5" t="s">
        <v>4236</v>
      </c>
      <c r="H1908">
        <v>20616</v>
      </c>
      <c r="I1908">
        <v>70</v>
      </c>
      <c r="J1908" s="5" t="s">
        <v>19</v>
      </c>
      <c r="K1908" s="5" t="s">
        <v>20</v>
      </c>
      <c r="L1908">
        <v>16000000</v>
      </c>
      <c r="M1908">
        <v>2013</v>
      </c>
      <c r="N1908">
        <v>6.6</v>
      </c>
      <c r="O1908">
        <f>'CLEAN DATA'!$D1908-'CLEAN DATA'!$L1908</f>
        <v>-14015257</v>
      </c>
    </row>
    <row r="1909" spans="1:15" ht="14.25" hidden="1" customHeight="1">
      <c r="A1909" s="5" t="s">
        <v>1617</v>
      </c>
      <c r="B1909">
        <v>208</v>
      </c>
      <c r="C1909">
        <v>122</v>
      </c>
      <c r="D1909">
        <v>2428883</v>
      </c>
      <c r="E1909" s="5" t="s">
        <v>124</v>
      </c>
      <c r="F1909" s="5" t="s">
        <v>4237</v>
      </c>
      <c r="G1909" s="5" t="s">
        <v>4238</v>
      </c>
      <c r="H1909">
        <v>21370</v>
      </c>
      <c r="I1909">
        <v>132</v>
      </c>
      <c r="J1909" s="5" t="s">
        <v>19</v>
      </c>
      <c r="K1909" s="5" t="s">
        <v>20</v>
      </c>
      <c r="L1909">
        <v>16000000</v>
      </c>
      <c r="M1909">
        <v>2014</v>
      </c>
      <c r="N1909">
        <v>6.6</v>
      </c>
      <c r="O1909">
        <f>'CLEAN DATA'!$D1909-'CLEAN DATA'!$L1909</f>
        <v>-13571117</v>
      </c>
    </row>
    <row r="1910" spans="1:15" ht="14.25" customHeight="1">
      <c r="A1910" s="5" t="s">
        <v>4239</v>
      </c>
      <c r="B1910">
        <v>40</v>
      </c>
      <c r="C1910">
        <v>94</v>
      </c>
      <c r="D1910">
        <v>81525</v>
      </c>
      <c r="E1910" s="5" t="s">
        <v>3573</v>
      </c>
      <c r="F1910" s="5" t="s">
        <v>4240</v>
      </c>
      <c r="G1910" s="5" t="s">
        <v>4241</v>
      </c>
      <c r="H1910">
        <v>29392</v>
      </c>
      <c r="I1910">
        <v>91</v>
      </c>
      <c r="J1910" s="5" t="s">
        <v>192</v>
      </c>
      <c r="K1910" s="5" t="s">
        <v>140</v>
      </c>
      <c r="L1910">
        <v>15300000</v>
      </c>
      <c r="M1910">
        <v>2001</v>
      </c>
      <c r="N1910">
        <v>6.6</v>
      </c>
      <c r="O1910">
        <f>'CLEAN DATA'!$D1910-'CLEAN DATA'!$L1910</f>
        <v>-15218475</v>
      </c>
    </row>
    <row r="1911" spans="1:15" ht="14.25" customHeight="1">
      <c r="A1911" s="5" t="s">
        <v>2685</v>
      </c>
      <c r="B1911">
        <v>157</v>
      </c>
      <c r="C1911">
        <v>102</v>
      </c>
      <c r="D1911">
        <v>101978840</v>
      </c>
      <c r="E1911" s="5" t="s">
        <v>674</v>
      </c>
      <c r="F1911" s="5" t="s">
        <v>4242</v>
      </c>
      <c r="G1911" s="5" t="s">
        <v>4243</v>
      </c>
      <c r="H1911">
        <v>77724</v>
      </c>
      <c r="I1911">
        <v>162</v>
      </c>
      <c r="J1911" s="5" t="s">
        <v>19</v>
      </c>
      <c r="K1911" s="5" t="s">
        <v>20</v>
      </c>
      <c r="L1911">
        <v>15000000</v>
      </c>
      <c r="M1911">
        <v>2013</v>
      </c>
      <c r="N1911">
        <v>6.6</v>
      </c>
      <c r="O1911">
        <f>'CLEAN DATA'!$D1911-'CLEAN DATA'!$L1911</f>
        <v>86978840</v>
      </c>
    </row>
    <row r="1912" spans="1:15" ht="14.25" customHeight="1">
      <c r="A1912" s="5" t="s">
        <v>4244</v>
      </c>
      <c r="B1912">
        <v>241</v>
      </c>
      <c r="C1912">
        <v>114</v>
      </c>
      <c r="D1912">
        <v>32721635</v>
      </c>
      <c r="E1912" s="5" t="s">
        <v>4245</v>
      </c>
      <c r="F1912" s="5" t="s">
        <v>4246</v>
      </c>
      <c r="G1912" s="5" t="s">
        <v>4247</v>
      </c>
      <c r="H1912">
        <v>67822</v>
      </c>
      <c r="I1912">
        <v>279</v>
      </c>
      <c r="J1912" s="5" t="s">
        <v>19</v>
      </c>
      <c r="K1912" s="5" t="s">
        <v>20</v>
      </c>
      <c r="L1912">
        <v>15000000</v>
      </c>
      <c r="M1912">
        <v>2009</v>
      </c>
      <c r="N1912">
        <v>6.6</v>
      </c>
      <c r="O1912">
        <f>'CLEAN DATA'!$D1912-'CLEAN DATA'!$L1912</f>
        <v>17721635</v>
      </c>
    </row>
    <row r="1913" spans="1:15" ht="14.25" hidden="1" customHeight="1">
      <c r="A1913" s="5" t="s">
        <v>1605</v>
      </c>
      <c r="B1913">
        <v>119</v>
      </c>
      <c r="C1913">
        <v>125</v>
      </c>
      <c r="D1913">
        <v>13337299</v>
      </c>
      <c r="E1913" s="5" t="s">
        <v>2310</v>
      </c>
      <c r="F1913" s="5" t="s">
        <v>4248</v>
      </c>
      <c r="G1913" s="5" t="s">
        <v>4249</v>
      </c>
      <c r="H1913">
        <v>9649</v>
      </c>
      <c r="I1913">
        <v>226</v>
      </c>
      <c r="J1913" s="5" t="s">
        <v>19</v>
      </c>
      <c r="K1913" s="5" t="s">
        <v>20</v>
      </c>
      <c r="L1913">
        <v>20000000</v>
      </c>
      <c r="M1913">
        <v>2004</v>
      </c>
      <c r="N1913">
        <v>6.6</v>
      </c>
      <c r="O1913">
        <f>'CLEAN DATA'!$D1913-'CLEAN DATA'!$L1913</f>
        <v>-6662701</v>
      </c>
    </row>
    <row r="1914" spans="1:15" ht="14.25" hidden="1" customHeight="1">
      <c r="A1914" s="5" t="s">
        <v>4250</v>
      </c>
      <c r="B1914">
        <v>71</v>
      </c>
      <c r="C1914">
        <v>118</v>
      </c>
      <c r="D1914">
        <v>9059588</v>
      </c>
      <c r="E1914" s="5" t="s">
        <v>1765</v>
      </c>
      <c r="F1914" s="5" t="s">
        <v>4251</v>
      </c>
      <c r="G1914" s="5" t="s">
        <v>4252</v>
      </c>
      <c r="H1914">
        <v>17261</v>
      </c>
      <c r="I1914">
        <v>125</v>
      </c>
      <c r="J1914" s="5" t="s">
        <v>19</v>
      </c>
      <c r="K1914" s="5" t="s">
        <v>20</v>
      </c>
      <c r="L1914">
        <v>15000000</v>
      </c>
      <c r="M1914">
        <v>2002</v>
      </c>
      <c r="N1914">
        <v>6.6</v>
      </c>
      <c r="O1914">
        <f>'CLEAN DATA'!$D1914-'CLEAN DATA'!$L1914</f>
        <v>-5940412</v>
      </c>
    </row>
    <row r="1915" spans="1:15" ht="14.25" customHeight="1">
      <c r="A1915" s="5" t="s">
        <v>287</v>
      </c>
      <c r="B1915">
        <v>242</v>
      </c>
      <c r="C1915">
        <v>106</v>
      </c>
      <c r="D1915">
        <v>7556708</v>
      </c>
      <c r="E1915" s="5" t="s">
        <v>54</v>
      </c>
      <c r="F1915" s="5" t="s">
        <v>403</v>
      </c>
      <c r="G1915" s="5" t="s">
        <v>4253</v>
      </c>
      <c r="H1915">
        <v>30284</v>
      </c>
      <c r="I1915">
        <v>102</v>
      </c>
      <c r="J1915" s="5" t="s">
        <v>19</v>
      </c>
      <c r="K1915" s="5" t="s">
        <v>20</v>
      </c>
      <c r="L1915">
        <v>15000000</v>
      </c>
      <c r="M1915">
        <v>2012</v>
      </c>
      <c r="N1915">
        <v>6.6</v>
      </c>
      <c r="O1915">
        <f>'CLEAN DATA'!$D1915-'CLEAN DATA'!$L1915</f>
        <v>-7443292</v>
      </c>
    </row>
    <row r="1916" spans="1:15" ht="14.25" hidden="1" customHeight="1">
      <c r="A1916" s="5" t="s">
        <v>4254</v>
      </c>
      <c r="B1916">
        <v>38</v>
      </c>
      <c r="C1916">
        <v>82</v>
      </c>
      <c r="D1916">
        <v>25571351</v>
      </c>
      <c r="E1916" s="5" t="s">
        <v>4255</v>
      </c>
      <c r="F1916" s="5" t="s">
        <v>4256</v>
      </c>
      <c r="G1916" s="5" t="s">
        <v>4257</v>
      </c>
      <c r="H1916">
        <v>3135</v>
      </c>
      <c r="I1916">
        <v>78</v>
      </c>
      <c r="J1916" s="5" t="s">
        <v>19</v>
      </c>
      <c r="K1916" s="5" t="s">
        <v>20</v>
      </c>
      <c r="L1916">
        <v>14000000</v>
      </c>
      <c r="M1916">
        <v>2002</v>
      </c>
      <c r="N1916">
        <v>6.6</v>
      </c>
      <c r="O1916">
        <f>'CLEAN DATA'!$D1916-'CLEAN DATA'!$L1916</f>
        <v>11571351</v>
      </c>
    </row>
    <row r="1917" spans="1:15" ht="14.25" hidden="1" customHeight="1">
      <c r="A1917" s="5" t="s">
        <v>4246</v>
      </c>
      <c r="B1917">
        <v>47</v>
      </c>
      <c r="C1917">
        <v>107</v>
      </c>
      <c r="D1917">
        <v>4741987</v>
      </c>
      <c r="E1917" s="5" t="s">
        <v>54</v>
      </c>
      <c r="F1917" s="5" t="s">
        <v>1078</v>
      </c>
      <c r="G1917" s="5" t="s">
        <v>4258</v>
      </c>
      <c r="H1917">
        <v>6782</v>
      </c>
      <c r="I1917">
        <v>114</v>
      </c>
      <c r="J1917" s="5" t="s">
        <v>19</v>
      </c>
      <c r="K1917" s="5" t="s">
        <v>20</v>
      </c>
      <c r="L1917">
        <v>14000000</v>
      </c>
      <c r="M1917">
        <v>1999</v>
      </c>
      <c r="N1917">
        <v>6.6</v>
      </c>
      <c r="O1917">
        <f>'CLEAN DATA'!$D1917-'CLEAN DATA'!$L1917</f>
        <v>-9258013</v>
      </c>
    </row>
    <row r="1918" spans="1:15" ht="14.25" customHeight="1">
      <c r="A1918" s="5" t="s">
        <v>4259</v>
      </c>
      <c r="B1918">
        <v>399</v>
      </c>
      <c r="C1918">
        <v>88</v>
      </c>
      <c r="D1918">
        <v>1024175</v>
      </c>
      <c r="E1918" s="5" t="s">
        <v>4260</v>
      </c>
      <c r="F1918" s="5" t="s">
        <v>4261</v>
      </c>
      <c r="G1918" s="5" t="s">
        <v>4262</v>
      </c>
      <c r="H1918">
        <v>82331</v>
      </c>
      <c r="I1918">
        <v>297</v>
      </c>
      <c r="J1918" s="5" t="s">
        <v>19</v>
      </c>
      <c r="K1918" s="5" t="s">
        <v>155</v>
      </c>
      <c r="L1918">
        <v>13000000</v>
      </c>
      <c r="M1918">
        <v>2011</v>
      </c>
      <c r="N1918">
        <v>6.6</v>
      </c>
      <c r="O1918">
        <f>'CLEAN DATA'!$D1918-'CLEAN DATA'!$L1918</f>
        <v>-11975825</v>
      </c>
    </row>
    <row r="1919" spans="1:15" ht="14.25" customHeight="1">
      <c r="A1919" s="5" t="s">
        <v>1749</v>
      </c>
      <c r="B1919">
        <v>242</v>
      </c>
      <c r="C1919">
        <v>102</v>
      </c>
      <c r="D1919">
        <v>2035566</v>
      </c>
      <c r="E1919" s="5" t="s">
        <v>4263</v>
      </c>
      <c r="F1919" s="5" t="s">
        <v>4264</v>
      </c>
      <c r="G1919" s="5" t="s">
        <v>4265</v>
      </c>
      <c r="H1919">
        <v>77305</v>
      </c>
      <c r="I1919">
        <v>162</v>
      </c>
      <c r="J1919" s="5" t="s">
        <v>19</v>
      </c>
      <c r="K1919" s="5" t="s">
        <v>140</v>
      </c>
      <c r="L1919">
        <v>13000000</v>
      </c>
      <c r="M1919">
        <v>2009</v>
      </c>
      <c r="N1919">
        <v>6.6</v>
      </c>
      <c r="O1919">
        <f>'CLEAN DATA'!$D1919-'CLEAN DATA'!$L1919</f>
        <v>-10964434</v>
      </c>
    </row>
    <row r="1920" spans="1:15" ht="14.25" hidden="1" customHeight="1">
      <c r="A1920" s="5" t="s">
        <v>4266</v>
      </c>
      <c r="B1920">
        <v>48</v>
      </c>
      <c r="C1920">
        <v>99</v>
      </c>
      <c r="D1920">
        <v>1227324</v>
      </c>
      <c r="E1920" s="5" t="s">
        <v>16</v>
      </c>
      <c r="F1920" s="5" t="s">
        <v>2737</v>
      </c>
      <c r="G1920" s="5" t="s">
        <v>4267</v>
      </c>
      <c r="H1920">
        <v>6921</v>
      </c>
      <c r="I1920">
        <v>48</v>
      </c>
      <c r="J1920" s="5" t="s">
        <v>19</v>
      </c>
      <c r="K1920" s="5" t="s">
        <v>20</v>
      </c>
      <c r="L1920">
        <v>12500000</v>
      </c>
      <c r="M1920">
        <v>1996</v>
      </c>
      <c r="N1920">
        <v>6.6</v>
      </c>
      <c r="O1920">
        <f>'CLEAN DATA'!$D1920-'CLEAN DATA'!$L1920</f>
        <v>-11272676</v>
      </c>
    </row>
    <row r="1921" spans="1:15" ht="14.25" customHeight="1">
      <c r="A1921" s="5" t="s">
        <v>4268</v>
      </c>
      <c r="B1921">
        <v>77</v>
      </c>
      <c r="C1921">
        <v>122</v>
      </c>
      <c r="D1921">
        <v>91547205</v>
      </c>
      <c r="E1921" s="5" t="s">
        <v>189</v>
      </c>
      <c r="F1921" s="5" t="s">
        <v>4269</v>
      </c>
      <c r="G1921" s="5" t="s">
        <v>4270</v>
      </c>
      <c r="H1921">
        <v>34579</v>
      </c>
      <c r="I1921">
        <v>62</v>
      </c>
      <c r="J1921" s="5" t="s">
        <v>19</v>
      </c>
      <c r="K1921" s="5" t="s">
        <v>20</v>
      </c>
      <c r="L1921">
        <v>12000000</v>
      </c>
      <c r="M1921">
        <v>2012</v>
      </c>
      <c r="N1921">
        <v>6.6</v>
      </c>
      <c r="O1921">
        <f>'CLEAN DATA'!$D1921-'CLEAN DATA'!$L1921</f>
        <v>79547205</v>
      </c>
    </row>
    <row r="1922" spans="1:15" ht="14.25" customHeight="1">
      <c r="A1922" s="5" t="s">
        <v>3840</v>
      </c>
      <c r="B1922">
        <v>153</v>
      </c>
      <c r="C1922">
        <v>102</v>
      </c>
      <c r="D1922">
        <v>38087366</v>
      </c>
      <c r="E1922" s="5" t="s">
        <v>1819</v>
      </c>
      <c r="F1922" s="5" t="s">
        <v>4271</v>
      </c>
      <c r="G1922" s="5" t="s">
        <v>4272</v>
      </c>
      <c r="H1922">
        <v>113918</v>
      </c>
      <c r="I1922">
        <v>165</v>
      </c>
      <c r="J1922" s="5" t="s">
        <v>19</v>
      </c>
      <c r="K1922" s="5" t="s">
        <v>20</v>
      </c>
      <c r="L1922">
        <v>12000000</v>
      </c>
      <c r="M1922">
        <v>2008</v>
      </c>
      <c r="N1922">
        <v>6.6</v>
      </c>
      <c r="O1922">
        <f>'CLEAN DATA'!$D1922-'CLEAN DATA'!$L1922</f>
        <v>26087366</v>
      </c>
    </row>
    <row r="1923" spans="1:15" ht="14.25" hidden="1" customHeight="1">
      <c r="A1923" s="5" t="s">
        <v>4180</v>
      </c>
      <c r="B1923">
        <v>16</v>
      </c>
      <c r="C1923">
        <v>132</v>
      </c>
      <c r="D1923">
        <v>30400000</v>
      </c>
      <c r="E1923" s="5" t="s">
        <v>792</v>
      </c>
      <c r="F1923" s="5" t="s">
        <v>2718</v>
      </c>
      <c r="G1923" s="5" t="s">
        <v>4273</v>
      </c>
      <c r="H1923">
        <v>9503</v>
      </c>
      <c r="I1923">
        <v>68</v>
      </c>
      <c r="J1923" s="5" t="s">
        <v>19</v>
      </c>
      <c r="K1923" s="5" t="s">
        <v>155</v>
      </c>
      <c r="L1923">
        <v>12000000</v>
      </c>
      <c r="M1923">
        <v>1983</v>
      </c>
      <c r="N1923">
        <v>6.6</v>
      </c>
      <c r="O1923">
        <f>'CLEAN DATA'!$D1923-'CLEAN DATA'!$L1923</f>
        <v>18400000</v>
      </c>
    </row>
    <row r="1924" spans="1:15" ht="14.25" hidden="1" customHeight="1">
      <c r="A1924" s="5" t="s">
        <v>1586</v>
      </c>
      <c r="B1924">
        <v>24</v>
      </c>
      <c r="C1924">
        <v>100</v>
      </c>
      <c r="D1924">
        <v>12902790</v>
      </c>
      <c r="E1924" s="5" t="s">
        <v>603</v>
      </c>
      <c r="F1924" s="5" t="s">
        <v>552</v>
      </c>
      <c r="G1924" s="5" t="s">
        <v>4274</v>
      </c>
      <c r="H1924">
        <v>4052</v>
      </c>
      <c r="I1924">
        <v>88</v>
      </c>
      <c r="J1924" s="5" t="s">
        <v>19</v>
      </c>
      <c r="K1924" s="5" t="s">
        <v>20</v>
      </c>
      <c r="L1924">
        <v>12000000</v>
      </c>
      <c r="M1924">
        <v>1998</v>
      </c>
      <c r="N1924">
        <v>6.6</v>
      </c>
      <c r="O1924">
        <f>'CLEAN DATA'!$D1924-'CLEAN DATA'!$L1924</f>
        <v>902790</v>
      </c>
    </row>
    <row r="1925" spans="1:15" ht="14.25" customHeight="1">
      <c r="A1925" s="5" t="s">
        <v>4275</v>
      </c>
      <c r="B1925">
        <v>288</v>
      </c>
      <c r="C1925">
        <v>107</v>
      </c>
      <c r="D1925">
        <v>7918283</v>
      </c>
      <c r="E1925" s="5" t="s">
        <v>169</v>
      </c>
      <c r="F1925" s="5" t="s">
        <v>2120</v>
      </c>
      <c r="G1925" s="5" t="s">
        <v>4276</v>
      </c>
      <c r="H1925">
        <v>41574</v>
      </c>
      <c r="I1925">
        <v>145</v>
      </c>
      <c r="J1925" s="5" t="s">
        <v>19</v>
      </c>
      <c r="K1925" s="5" t="s">
        <v>20</v>
      </c>
      <c r="L1925">
        <v>12000000</v>
      </c>
      <c r="M1925">
        <v>2012</v>
      </c>
      <c r="N1925">
        <v>6.6</v>
      </c>
      <c r="O1925">
        <f>'CLEAN DATA'!$D1925-'CLEAN DATA'!$L1925</f>
        <v>-4081717</v>
      </c>
    </row>
    <row r="1926" spans="1:15" ht="14.25" customHeight="1">
      <c r="A1926" s="5" t="s">
        <v>4277</v>
      </c>
      <c r="B1926">
        <v>98</v>
      </c>
      <c r="C1926">
        <v>103</v>
      </c>
      <c r="D1926">
        <v>57469179</v>
      </c>
      <c r="E1926" s="5" t="s">
        <v>1771</v>
      </c>
      <c r="F1926" s="5" t="s">
        <v>4278</v>
      </c>
      <c r="G1926" s="5" t="s">
        <v>4279</v>
      </c>
      <c r="H1926">
        <v>63855</v>
      </c>
      <c r="I1926">
        <v>248</v>
      </c>
      <c r="J1926" s="5" t="s">
        <v>19</v>
      </c>
      <c r="K1926" s="5" t="s">
        <v>20</v>
      </c>
      <c r="L1926">
        <v>11500000</v>
      </c>
      <c r="M1926">
        <v>1989</v>
      </c>
      <c r="N1926">
        <v>6.6</v>
      </c>
      <c r="O1926">
        <f>'CLEAN DATA'!$D1926-'CLEAN DATA'!$L1926</f>
        <v>45969179</v>
      </c>
    </row>
    <row r="1927" spans="1:15" ht="14.25" hidden="1" customHeight="1">
      <c r="A1927" s="5" t="s">
        <v>4280</v>
      </c>
      <c r="B1927">
        <v>43</v>
      </c>
      <c r="C1927">
        <v>145</v>
      </c>
      <c r="D1927">
        <v>5669081</v>
      </c>
      <c r="E1927" s="5" t="s">
        <v>459</v>
      </c>
      <c r="F1927" s="5" t="s">
        <v>4281</v>
      </c>
      <c r="G1927" s="5" t="s">
        <v>4282</v>
      </c>
      <c r="H1927">
        <v>3665</v>
      </c>
      <c r="I1927">
        <v>57</v>
      </c>
      <c r="J1927" s="5" t="s">
        <v>356</v>
      </c>
      <c r="K1927" s="5" t="s">
        <v>514</v>
      </c>
      <c r="L1927">
        <v>10818775</v>
      </c>
      <c r="M1927">
        <v>2012</v>
      </c>
      <c r="N1927">
        <v>6.6</v>
      </c>
      <c r="O1927">
        <f>'CLEAN DATA'!$D1927-'CLEAN DATA'!$L1927</f>
        <v>-5149694</v>
      </c>
    </row>
    <row r="1928" spans="1:15" ht="14.25" hidden="1" customHeight="1">
      <c r="A1928" s="5" t="s">
        <v>2126</v>
      </c>
      <c r="B1928">
        <v>158</v>
      </c>
      <c r="C1928">
        <v>122</v>
      </c>
      <c r="D1928">
        <v>33071558</v>
      </c>
      <c r="E1928" s="5" t="s">
        <v>58</v>
      </c>
      <c r="F1928" s="5" t="s">
        <v>4283</v>
      </c>
      <c r="G1928" s="5" t="s">
        <v>4284</v>
      </c>
      <c r="H1928">
        <v>22369</v>
      </c>
      <c r="I1928">
        <v>100</v>
      </c>
      <c r="J1928" s="5" t="s">
        <v>19</v>
      </c>
      <c r="K1928" s="5" t="s">
        <v>155</v>
      </c>
      <c r="L1928">
        <v>10000000</v>
      </c>
      <c r="M1928">
        <v>2015</v>
      </c>
      <c r="N1928">
        <v>6.6</v>
      </c>
      <c r="O1928">
        <f>'CLEAN DATA'!$D1928-'CLEAN DATA'!$L1928</f>
        <v>23071558</v>
      </c>
    </row>
    <row r="1929" spans="1:15" ht="14.25" hidden="1" customHeight="1">
      <c r="A1929" s="5" t="s">
        <v>1595</v>
      </c>
      <c r="B1929">
        <v>91</v>
      </c>
      <c r="C1929">
        <v>121</v>
      </c>
      <c r="D1929">
        <v>21569041</v>
      </c>
      <c r="E1929" s="5" t="s">
        <v>54</v>
      </c>
      <c r="F1929" s="5" t="s">
        <v>1745</v>
      </c>
      <c r="G1929" s="5" t="s">
        <v>4285</v>
      </c>
      <c r="H1929">
        <v>8058</v>
      </c>
      <c r="I1929">
        <v>57</v>
      </c>
      <c r="J1929" s="5" t="s">
        <v>19</v>
      </c>
      <c r="K1929" s="5" t="s">
        <v>20</v>
      </c>
      <c r="L1929">
        <v>9000000</v>
      </c>
      <c r="M1929">
        <v>2014</v>
      </c>
      <c r="N1929">
        <v>6.6</v>
      </c>
      <c r="O1929">
        <f>'CLEAN DATA'!$D1929-'CLEAN DATA'!$L1929</f>
        <v>12569041</v>
      </c>
    </row>
    <row r="1930" spans="1:15" ht="14.25" hidden="1" customHeight="1">
      <c r="A1930" s="5" t="s">
        <v>4286</v>
      </c>
      <c r="B1930">
        <v>30</v>
      </c>
      <c r="C1930">
        <v>100</v>
      </c>
      <c r="D1930">
        <v>3275585</v>
      </c>
      <c r="E1930" s="5" t="s">
        <v>25</v>
      </c>
      <c r="F1930" s="5" t="s">
        <v>1263</v>
      </c>
      <c r="G1930" s="5" t="s">
        <v>4287</v>
      </c>
      <c r="H1930">
        <v>10735</v>
      </c>
      <c r="I1930">
        <v>88</v>
      </c>
      <c r="J1930" s="5" t="s">
        <v>19</v>
      </c>
      <c r="K1930" s="5" t="s">
        <v>155</v>
      </c>
      <c r="L1930">
        <v>11500000</v>
      </c>
      <c r="M1930">
        <v>1993</v>
      </c>
      <c r="N1930">
        <v>6.6</v>
      </c>
      <c r="O1930">
        <f>'CLEAN DATA'!$D1930-'CLEAN DATA'!$L1930</f>
        <v>-8224415</v>
      </c>
    </row>
    <row r="1931" spans="1:15" ht="14.25" hidden="1" customHeight="1">
      <c r="A1931" s="5" t="s">
        <v>4288</v>
      </c>
      <c r="B1931">
        <v>34</v>
      </c>
      <c r="C1931">
        <v>101</v>
      </c>
      <c r="D1931">
        <v>231417</v>
      </c>
      <c r="E1931" s="5" t="s">
        <v>2170</v>
      </c>
      <c r="F1931" s="5" t="s">
        <v>784</v>
      </c>
      <c r="G1931" s="5" t="s">
        <v>4289</v>
      </c>
      <c r="H1931">
        <v>1649</v>
      </c>
      <c r="I1931">
        <v>21</v>
      </c>
      <c r="J1931" s="5" t="s">
        <v>192</v>
      </c>
      <c r="K1931" s="5" t="s">
        <v>140</v>
      </c>
      <c r="L1931">
        <v>60000000</v>
      </c>
      <c r="M1931">
        <v>1997</v>
      </c>
      <c r="N1931">
        <v>6.6</v>
      </c>
      <c r="O1931">
        <f>'CLEAN DATA'!$D1931-'CLEAN DATA'!$L1931</f>
        <v>-59768583</v>
      </c>
    </row>
    <row r="1932" spans="1:15" ht="14.25" hidden="1" customHeight="1">
      <c r="A1932" s="5" t="s">
        <v>4290</v>
      </c>
      <c r="B1932">
        <v>129</v>
      </c>
      <c r="C1932">
        <v>103</v>
      </c>
      <c r="D1932">
        <v>3093491</v>
      </c>
      <c r="E1932" s="5" t="s">
        <v>326</v>
      </c>
      <c r="F1932" s="5" t="s">
        <v>4291</v>
      </c>
      <c r="G1932" s="5" t="s">
        <v>4292</v>
      </c>
      <c r="H1932">
        <v>8307</v>
      </c>
      <c r="I1932">
        <v>37</v>
      </c>
      <c r="J1932" s="5" t="s">
        <v>19</v>
      </c>
      <c r="K1932" s="5" t="s">
        <v>20</v>
      </c>
      <c r="L1932">
        <v>5000000</v>
      </c>
      <c r="M1932">
        <v>2014</v>
      </c>
      <c r="N1932">
        <v>6.6</v>
      </c>
      <c r="O1932">
        <f>'CLEAN DATA'!$D1932-'CLEAN DATA'!$L1932</f>
        <v>-1906509</v>
      </c>
    </row>
    <row r="1933" spans="1:15" ht="14.25" customHeight="1">
      <c r="A1933" s="5" t="s">
        <v>4293</v>
      </c>
      <c r="B1933">
        <v>200</v>
      </c>
      <c r="C1933">
        <v>90</v>
      </c>
      <c r="D1933">
        <v>136432</v>
      </c>
      <c r="E1933" s="5" t="s">
        <v>4294</v>
      </c>
      <c r="F1933" s="5" t="s">
        <v>2818</v>
      </c>
      <c r="G1933" s="5" t="s">
        <v>4295</v>
      </c>
      <c r="H1933">
        <v>31890</v>
      </c>
      <c r="I1933">
        <v>194</v>
      </c>
      <c r="J1933" s="5" t="s">
        <v>19</v>
      </c>
      <c r="K1933" s="5" t="s">
        <v>155</v>
      </c>
      <c r="L1933">
        <v>5000000</v>
      </c>
      <c r="M1933">
        <v>2006</v>
      </c>
      <c r="N1933">
        <v>6.6</v>
      </c>
      <c r="O1933">
        <f>'CLEAN DATA'!$D1933-'CLEAN DATA'!$L1933</f>
        <v>-4863568</v>
      </c>
    </row>
    <row r="1934" spans="1:15" ht="14.25" customHeight="1">
      <c r="A1934" s="5" t="s">
        <v>4296</v>
      </c>
      <c r="B1934">
        <v>259</v>
      </c>
      <c r="C1934">
        <v>106</v>
      </c>
      <c r="D1934">
        <v>3571735</v>
      </c>
      <c r="E1934" s="5" t="s">
        <v>1089</v>
      </c>
      <c r="F1934" s="5" t="s">
        <v>350</v>
      </c>
      <c r="G1934" s="5" t="s">
        <v>4297</v>
      </c>
      <c r="H1934">
        <v>39260</v>
      </c>
      <c r="I1934">
        <v>129</v>
      </c>
      <c r="J1934" s="5" t="s">
        <v>19</v>
      </c>
      <c r="K1934" s="5" t="s">
        <v>20</v>
      </c>
      <c r="L1934">
        <v>10000000</v>
      </c>
      <c r="M1934">
        <v>2010</v>
      </c>
      <c r="N1934">
        <v>6.6</v>
      </c>
      <c r="O1934">
        <f>'CLEAN DATA'!$D1934-'CLEAN DATA'!$L1934</f>
        <v>-6428265</v>
      </c>
    </row>
    <row r="1935" spans="1:15" ht="14.25" hidden="1" customHeight="1">
      <c r="A1935" s="5" t="s">
        <v>4298</v>
      </c>
      <c r="B1935">
        <v>31</v>
      </c>
      <c r="C1935">
        <v>300</v>
      </c>
      <c r="D1935">
        <v>454255</v>
      </c>
      <c r="E1935" s="5" t="s">
        <v>1721</v>
      </c>
      <c r="F1935" s="5" t="s">
        <v>4299</v>
      </c>
      <c r="G1935" s="5" t="s">
        <v>4300</v>
      </c>
      <c r="H1935">
        <v>1666</v>
      </c>
      <c r="I1935">
        <v>47</v>
      </c>
      <c r="J1935" s="5" t="s">
        <v>2796</v>
      </c>
      <c r="K1935" s="5" t="s">
        <v>2797</v>
      </c>
      <c r="L1935">
        <v>400000000</v>
      </c>
      <c r="M1935">
        <v>2001</v>
      </c>
      <c r="N1935">
        <v>6.6</v>
      </c>
      <c r="O1935">
        <f>'CLEAN DATA'!$D1935-'CLEAN DATA'!$L1935</f>
        <v>-399545745</v>
      </c>
    </row>
    <row r="1936" spans="1:15" ht="14.25" hidden="1" customHeight="1">
      <c r="A1936" s="5" t="s">
        <v>2471</v>
      </c>
      <c r="B1936">
        <v>24</v>
      </c>
      <c r="C1936">
        <v>86</v>
      </c>
      <c r="D1936">
        <v>13751</v>
      </c>
      <c r="E1936" s="5" t="s">
        <v>175</v>
      </c>
      <c r="F1936" s="5" t="s">
        <v>4301</v>
      </c>
      <c r="G1936" s="5" t="s">
        <v>4302</v>
      </c>
      <c r="H1936">
        <v>813</v>
      </c>
      <c r="I1936">
        <v>6</v>
      </c>
      <c r="J1936" s="5" t="s">
        <v>19</v>
      </c>
      <c r="K1936" s="5" t="s">
        <v>397</v>
      </c>
      <c r="L1936">
        <v>11400000</v>
      </c>
      <c r="M1936">
        <v>2006</v>
      </c>
      <c r="N1936">
        <v>6.6</v>
      </c>
      <c r="O1936">
        <f>'CLEAN DATA'!$D1936-'CLEAN DATA'!$L1936</f>
        <v>-11386249</v>
      </c>
    </row>
    <row r="1937" spans="1:15" ht="14.25" hidden="1" customHeight="1">
      <c r="A1937" s="5" t="s">
        <v>1754</v>
      </c>
      <c r="B1937">
        <v>49</v>
      </c>
      <c r="C1937">
        <v>104</v>
      </c>
      <c r="D1937">
        <v>1789892</v>
      </c>
      <c r="E1937" s="5" t="s">
        <v>280</v>
      </c>
      <c r="F1937" s="5" t="s">
        <v>536</v>
      </c>
      <c r="G1937" s="5" t="s">
        <v>4303</v>
      </c>
      <c r="H1937">
        <v>9494</v>
      </c>
      <c r="I1937">
        <v>109</v>
      </c>
      <c r="J1937" s="5" t="s">
        <v>19</v>
      </c>
      <c r="K1937" s="5" t="s">
        <v>173</v>
      </c>
      <c r="L1937">
        <v>8000000</v>
      </c>
      <c r="M1937">
        <v>1998</v>
      </c>
      <c r="N1937">
        <v>6.6</v>
      </c>
      <c r="O1937">
        <f>'CLEAN DATA'!$D1937-'CLEAN DATA'!$L1937</f>
        <v>-6210108</v>
      </c>
    </row>
    <row r="1938" spans="1:15" ht="14.25" hidden="1" customHeight="1">
      <c r="A1938" s="5" t="s">
        <v>294</v>
      </c>
      <c r="B1938">
        <v>100</v>
      </c>
      <c r="C1938">
        <v>102</v>
      </c>
      <c r="D1938">
        <v>23106</v>
      </c>
      <c r="E1938" s="5" t="s">
        <v>1693</v>
      </c>
      <c r="F1938" s="5" t="s">
        <v>4304</v>
      </c>
      <c r="G1938" s="5" t="s">
        <v>4305</v>
      </c>
      <c r="H1938">
        <v>9003</v>
      </c>
      <c r="I1938">
        <v>58</v>
      </c>
      <c r="J1938" s="5" t="s">
        <v>19</v>
      </c>
      <c r="K1938" s="5" t="s">
        <v>46</v>
      </c>
      <c r="L1938">
        <v>50000000</v>
      </c>
      <c r="M1938">
        <v>2004</v>
      </c>
      <c r="N1938">
        <v>6.6</v>
      </c>
      <c r="O1938">
        <f>'CLEAN DATA'!$D1938-'CLEAN DATA'!$L1938</f>
        <v>-49976894</v>
      </c>
    </row>
    <row r="1939" spans="1:15" ht="14.25" hidden="1" customHeight="1">
      <c r="A1939" s="5" t="s">
        <v>3682</v>
      </c>
      <c r="B1939">
        <v>97</v>
      </c>
      <c r="C1939">
        <v>105</v>
      </c>
      <c r="D1939">
        <v>2062066</v>
      </c>
      <c r="E1939" s="5" t="s">
        <v>71</v>
      </c>
      <c r="F1939" s="5" t="s">
        <v>1239</v>
      </c>
      <c r="G1939" s="5" t="s">
        <v>4306</v>
      </c>
      <c r="H1939">
        <v>11387</v>
      </c>
      <c r="I1939">
        <v>147</v>
      </c>
      <c r="J1939" s="5" t="s">
        <v>19</v>
      </c>
      <c r="K1939" s="5" t="s">
        <v>20</v>
      </c>
      <c r="L1939">
        <v>7000000</v>
      </c>
      <c r="M1939">
        <v>2002</v>
      </c>
      <c r="N1939">
        <v>6.6</v>
      </c>
      <c r="O1939">
        <f>'CLEAN DATA'!$D1939-'CLEAN DATA'!$L1939</f>
        <v>-4937934</v>
      </c>
    </row>
    <row r="1940" spans="1:15" ht="14.25" hidden="1" customHeight="1">
      <c r="A1940" s="5" t="s">
        <v>4307</v>
      </c>
      <c r="B1940">
        <v>4</v>
      </c>
      <c r="C1940">
        <v>100</v>
      </c>
      <c r="D1940">
        <v>2024854</v>
      </c>
      <c r="E1940" s="5" t="s">
        <v>124</v>
      </c>
      <c r="F1940" s="5" t="s">
        <v>4308</v>
      </c>
      <c r="G1940" s="5" t="s">
        <v>4309</v>
      </c>
      <c r="H1940">
        <v>564</v>
      </c>
      <c r="I1940">
        <v>21</v>
      </c>
      <c r="J1940" s="5" t="s">
        <v>19</v>
      </c>
      <c r="K1940" s="5" t="s">
        <v>20</v>
      </c>
      <c r="L1940">
        <v>6500000</v>
      </c>
      <c r="M1940">
        <v>2005</v>
      </c>
      <c r="N1940">
        <v>6.6</v>
      </c>
      <c r="O1940">
        <f>'CLEAN DATA'!$D1940-'CLEAN DATA'!$L1940</f>
        <v>-4475146</v>
      </c>
    </row>
    <row r="1941" spans="1:15" ht="14.25" customHeight="1">
      <c r="A1941" s="5" t="s">
        <v>4310</v>
      </c>
      <c r="B1941">
        <v>222</v>
      </c>
      <c r="C1941">
        <v>85</v>
      </c>
      <c r="D1941">
        <v>27024</v>
      </c>
      <c r="E1941" s="5" t="s">
        <v>631</v>
      </c>
      <c r="F1941" s="5" t="s">
        <v>4311</v>
      </c>
      <c r="G1941" s="5" t="s">
        <v>4312</v>
      </c>
      <c r="H1941">
        <v>55597</v>
      </c>
      <c r="I1941">
        <v>148</v>
      </c>
      <c r="J1941" s="5" t="s">
        <v>356</v>
      </c>
      <c r="K1941" s="5" t="s">
        <v>357</v>
      </c>
      <c r="L1941">
        <v>5600000</v>
      </c>
      <c r="M1941">
        <v>2009</v>
      </c>
      <c r="N1941">
        <v>6.6</v>
      </c>
      <c r="O1941">
        <f>'CLEAN DATA'!$D1941-'CLEAN DATA'!$L1941</f>
        <v>-5572976</v>
      </c>
    </row>
    <row r="1942" spans="1:15" ht="14.25" customHeight="1">
      <c r="A1942" s="5" t="s">
        <v>1173</v>
      </c>
      <c r="B1942">
        <v>364</v>
      </c>
      <c r="C1942">
        <v>90</v>
      </c>
      <c r="D1942">
        <v>24475193</v>
      </c>
      <c r="E1942" s="5" t="s">
        <v>603</v>
      </c>
      <c r="F1942" s="5" t="s">
        <v>1173</v>
      </c>
      <c r="G1942" s="5" t="s">
        <v>4313</v>
      </c>
      <c r="H1942">
        <v>190494</v>
      </c>
      <c r="I1942">
        <v>314</v>
      </c>
      <c r="J1942" s="5" t="s">
        <v>19</v>
      </c>
      <c r="K1942" s="5" t="s">
        <v>20</v>
      </c>
      <c r="L1942">
        <v>3000000</v>
      </c>
      <c r="M1942">
        <v>2013</v>
      </c>
      <c r="N1942">
        <v>6.6</v>
      </c>
      <c r="O1942">
        <f>'CLEAN DATA'!$D1942-'CLEAN DATA'!$L1942</f>
        <v>21475193</v>
      </c>
    </row>
    <row r="1943" spans="1:15" ht="14.25" hidden="1" customHeight="1">
      <c r="A1943" s="5" t="s">
        <v>4314</v>
      </c>
      <c r="B1943">
        <v>91</v>
      </c>
      <c r="C1943">
        <v>104</v>
      </c>
      <c r="D1943">
        <v>1056102</v>
      </c>
      <c r="E1943" s="5" t="s">
        <v>94</v>
      </c>
      <c r="F1943" s="5" t="s">
        <v>4315</v>
      </c>
      <c r="G1943" s="5" t="s">
        <v>4316</v>
      </c>
      <c r="H1943">
        <v>18792</v>
      </c>
      <c r="I1943">
        <v>153</v>
      </c>
      <c r="J1943" s="5" t="s">
        <v>19</v>
      </c>
      <c r="K1943" s="5" t="s">
        <v>20</v>
      </c>
      <c r="L1943">
        <v>5000000</v>
      </c>
      <c r="M1943">
        <v>2003</v>
      </c>
      <c r="N1943">
        <v>6.6</v>
      </c>
      <c r="O1943">
        <f>'CLEAN DATA'!$D1943-'CLEAN DATA'!$L1943</f>
        <v>-3943898</v>
      </c>
    </row>
    <row r="1944" spans="1:15" ht="14.25" customHeight="1">
      <c r="A1944" s="5" t="s">
        <v>867</v>
      </c>
      <c r="B1944">
        <v>318</v>
      </c>
      <c r="C1944">
        <v>106</v>
      </c>
      <c r="D1944">
        <v>83574831</v>
      </c>
      <c r="E1944" s="5" t="s">
        <v>1380</v>
      </c>
      <c r="F1944" s="5" t="s">
        <v>3723</v>
      </c>
      <c r="G1944" s="5" t="s">
        <v>4317</v>
      </c>
      <c r="H1944">
        <v>109214</v>
      </c>
      <c r="I1944">
        <v>269</v>
      </c>
      <c r="J1944" s="5" t="s">
        <v>19</v>
      </c>
      <c r="K1944" s="5" t="s">
        <v>20</v>
      </c>
      <c r="L1944">
        <v>5000000</v>
      </c>
      <c r="M1944">
        <v>2013</v>
      </c>
      <c r="N1944">
        <v>6.6</v>
      </c>
      <c r="O1944">
        <f>'CLEAN DATA'!$D1944-'CLEAN DATA'!$L1944</f>
        <v>78574831</v>
      </c>
    </row>
    <row r="1945" spans="1:15" ht="14.25" customHeight="1">
      <c r="A1945" s="5" t="s">
        <v>3988</v>
      </c>
      <c r="B1945">
        <v>250</v>
      </c>
      <c r="C1945">
        <v>95</v>
      </c>
      <c r="D1945">
        <v>87025093</v>
      </c>
      <c r="E1945" s="5" t="s">
        <v>2370</v>
      </c>
      <c r="F1945" s="5" t="s">
        <v>4318</v>
      </c>
      <c r="G1945" s="5" t="s">
        <v>4319</v>
      </c>
      <c r="H1945">
        <v>188679</v>
      </c>
      <c r="I1945">
        <v>864</v>
      </c>
      <c r="J1945" s="5" t="s">
        <v>19</v>
      </c>
      <c r="K1945" s="5" t="s">
        <v>20</v>
      </c>
      <c r="L1945">
        <v>4000000</v>
      </c>
      <c r="M1945">
        <v>2005</v>
      </c>
      <c r="N1945">
        <v>6.6</v>
      </c>
      <c r="O1945">
        <f>'CLEAN DATA'!$D1945-'CLEAN DATA'!$L1945</f>
        <v>83025093</v>
      </c>
    </row>
    <row r="1946" spans="1:15" ht="14.25" customHeight="1">
      <c r="A1946" s="5" t="s">
        <v>2685</v>
      </c>
      <c r="B1946">
        <v>106</v>
      </c>
      <c r="C1946">
        <v>87</v>
      </c>
      <c r="D1946">
        <v>64267897</v>
      </c>
      <c r="E1946" s="5" t="s">
        <v>4030</v>
      </c>
      <c r="F1946" s="5" t="s">
        <v>2687</v>
      </c>
      <c r="G1946" s="5" t="s">
        <v>4320</v>
      </c>
      <c r="H1946">
        <v>67992</v>
      </c>
      <c r="I1946">
        <v>327</v>
      </c>
      <c r="J1946" s="5" t="s">
        <v>19</v>
      </c>
      <c r="K1946" s="5" t="s">
        <v>20</v>
      </c>
      <c r="L1946">
        <v>5000000</v>
      </c>
      <c r="M1946">
        <v>2002</v>
      </c>
      <c r="N1946">
        <v>6.6</v>
      </c>
      <c r="O1946">
        <f>'CLEAN DATA'!$D1946-'CLEAN DATA'!$L1946</f>
        <v>59267897</v>
      </c>
    </row>
    <row r="1947" spans="1:15" ht="14.25" customHeight="1">
      <c r="A1947" s="5" t="s">
        <v>3311</v>
      </c>
      <c r="B1947">
        <v>131</v>
      </c>
      <c r="C1947">
        <v>88</v>
      </c>
      <c r="D1947">
        <v>44793200</v>
      </c>
      <c r="E1947" s="5" t="s">
        <v>3965</v>
      </c>
      <c r="F1947" s="5" t="s">
        <v>4321</v>
      </c>
      <c r="G1947" s="5" t="s">
        <v>4322</v>
      </c>
      <c r="H1947">
        <v>49820</v>
      </c>
      <c r="I1947">
        <v>311</v>
      </c>
      <c r="J1947" s="5" t="s">
        <v>19</v>
      </c>
      <c r="K1947" s="5" t="s">
        <v>20</v>
      </c>
      <c r="L1947">
        <v>4500000</v>
      </c>
      <c r="M1947">
        <v>1987</v>
      </c>
      <c r="N1947">
        <v>6.6</v>
      </c>
      <c r="O1947">
        <f>'CLEAN DATA'!$D1947-'CLEAN DATA'!$L1947</f>
        <v>40293200</v>
      </c>
    </row>
    <row r="1948" spans="1:15" ht="14.25" customHeight="1">
      <c r="A1948" s="5" t="s">
        <v>4323</v>
      </c>
      <c r="B1948">
        <v>168</v>
      </c>
      <c r="C1948">
        <v>95</v>
      </c>
      <c r="D1948">
        <v>241437427</v>
      </c>
      <c r="E1948" s="5" t="s">
        <v>4324</v>
      </c>
      <c r="F1948" s="5" t="s">
        <v>4325</v>
      </c>
      <c r="G1948" s="5" t="s">
        <v>4326</v>
      </c>
      <c r="H1948">
        <v>102071</v>
      </c>
      <c r="I1948">
        <v>756</v>
      </c>
      <c r="J1948" s="5" t="s">
        <v>19</v>
      </c>
      <c r="K1948" s="5" t="s">
        <v>20</v>
      </c>
      <c r="L1948">
        <v>5000000</v>
      </c>
      <c r="M1948">
        <v>2002</v>
      </c>
      <c r="N1948">
        <v>6.6</v>
      </c>
      <c r="O1948">
        <f>'CLEAN DATA'!$D1948-'CLEAN DATA'!$L1948</f>
        <v>236437427</v>
      </c>
    </row>
    <row r="1949" spans="1:15" ht="14.25" hidden="1" customHeight="1">
      <c r="A1949" s="5" t="s">
        <v>4327</v>
      </c>
      <c r="B1949">
        <v>60</v>
      </c>
      <c r="C1949">
        <v>91</v>
      </c>
      <c r="D1949">
        <v>5480318</v>
      </c>
      <c r="E1949" s="5" t="s">
        <v>58</v>
      </c>
      <c r="F1949" s="5" t="s">
        <v>3592</v>
      </c>
      <c r="G1949" s="5" t="s">
        <v>4328</v>
      </c>
      <c r="H1949">
        <v>9427</v>
      </c>
      <c r="I1949">
        <v>79</v>
      </c>
      <c r="J1949" s="5" t="s">
        <v>19</v>
      </c>
      <c r="K1949" s="5" t="s">
        <v>20</v>
      </c>
      <c r="L1949">
        <v>5000000</v>
      </c>
      <c r="M1949">
        <v>1998</v>
      </c>
      <c r="N1949">
        <v>6.6</v>
      </c>
      <c r="O1949">
        <f>'CLEAN DATA'!$D1949-'CLEAN DATA'!$L1949</f>
        <v>480318</v>
      </c>
    </row>
    <row r="1950" spans="1:15" ht="14.25" hidden="1" customHeight="1">
      <c r="A1950" s="5" t="s">
        <v>2473</v>
      </c>
      <c r="B1950">
        <v>114</v>
      </c>
      <c r="C1950">
        <v>96</v>
      </c>
      <c r="D1950">
        <v>1325073</v>
      </c>
      <c r="E1950" s="5" t="s">
        <v>58</v>
      </c>
      <c r="F1950" s="5" t="s">
        <v>4329</v>
      </c>
      <c r="G1950" s="5" t="s">
        <v>4330</v>
      </c>
      <c r="H1950">
        <v>18762</v>
      </c>
      <c r="I1950">
        <v>91</v>
      </c>
      <c r="J1950" s="5" t="s">
        <v>19</v>
      </c>
      <c r="K1950" s="5" t="s">
        <v>20</v>
      </c>
      <c r="L1950">
        <v>4000000</v>
      </c>
      <c r="M1950">
        <v>2005</v>
      </c>
      <c r="N1950">
        <v>6.6</v>
      </c>
      <c r="O1950">
        <f>'CLEAN DATA'!$D1950-'CLEAN DATA'!$L1950</f>
        <v>-2674927</v>
      </c>
    </row>
    <row r="1951" spans="1:15" ht="14.25" hidden="1" customHeight="1">
      <c r="A1951" s="5" t="s">
        <v>4331</v>
      </c>
      <c r="B1951">
        <v>43</v>
      </c>
      <c r="C1951">
        <v>99</v>
      </c>
      <c r="D1951">
        <v>302204</v>
      </c>
      <c r="E1951" s="5" t="s">
        <v>4332</v>
      </c>
      <c r="F1951" s="5" t="s">
        <v>4333</v>
      </c>
      <c r="G1951" s="5" t="s">
        <v>4334</v>
      </c>
      <c r="H1951">
        <v>6705</v>
      </c>
      <c r="I1951">
        <v>53</v>
      </c>
      <c r="J1951" s="5" t="s">
        <v>19</v>
      </c>
      <c r="K1951" s="5" t="s">
        <v>155</v>
      </c>
      <c r="L1951">
        <v>3000000</v>
      </c>
      <c r="M1951">
        <v>1997</v>
      </c>
      <c r="N1951">
        <v>6.6</v>
      </c>
      <c r="O1951">
        <f>'CLEAN DATA'!$D1951-'CLEAN DATA'!$L1951</f>
        <v>-2697796</v>
      </c>
    </row>
    <row r="1952" spans="1:15" ht="14.25" hidden="1" customHeight="1">
      <c r="A1952" s="5" t="s">
        <v>799</v>
      </c>
      <c r="B1952">
        <v>53</v>
      </c>
      <c r="C1952">
        <v>115</v>
      </c>
      <c r="D1952">
        <v>38168022</v>
      </c>
      <c r="E1952" s="5" t="s">
        <v>4030</v>
      </c>
      <c r="F1952" s="5" t="s">
        <v>2712</v>
      </c>
      <c r="G1952" s="5" t="s">
        <v>4335</v>
      </c>
      <c r="H1952">
        <v>4687</v>
      </c>
      <c r="I1952">
        <v>83</v>
      </c>
      <c r="J1952" s="5" t="s">
        <v>19</v>
      </c>
      <c r="K1952" s="5" t="s">
        <v>20</v>
      </c>
      <c r="L1952">
        <v>3000000</v>
      </c>
      <c r="M1952">
        <v>2000</v>
      </c>
      <c r="N1952">
        <v>6.6</v>
      </c>
      <c r="O1952">
        <f>'CLEAN DATA'!$D1952-'CLEAN DATA'!$L1952</f>
        <v>35168022</v>
      </c>
    </row>
    <row r="1953" spans="1:15" ht="14.25" hidden="1" customHeight="1">
      <c r="A1953" s="5" t="s">
        <v>4336</v>
      </c>
      <c r="B1953">
        <v>23</v>
      </c>
      <c r="C1953">
        <v>89</v>
      </c>
      <c r="D1953">
        <v>2223990</v>
      </c>
      <c r="E1953" s="5" t="s">
        <v>4030</v>
      </c>
      <c r="F1953" s="5" t="s">
        <v>4337</v>
      </c>
      <c r="G1953" s="5" t="s">
        <v>4338</v>
      </c>
      <c r="H1953">
        <v>761</v>
      </c>
      <c r="I1953">
        <v>14</v>
      </c>
      <c r="J1953" s="5" t="s">
        <v>19</v>
      </c>
      <c r="K1953" s="5" t="s">
        <v>20</v>
      </c>
      <c r="L1953">
        <v>3000000</v>
      </c>
      <c r="M1953">
        <v>2003</v>
      </c>
      <c r="N1953">
        <v>6.6</v>
      </c>
      <c r="O1953">
        <f>'CLEAN DATA'!$D1953-'CLEAN DATA'!$L1953</f>
        <v>-776010</v>
      </c>
    </row>
    <row r="1954" spans="1:15" ht="14.25" hidden="1" customHeight="1">
      <c r="A1954" s="5" t="s">
        <v>4339</v>
      </c>
      <c r="B1954">
        <v>3</v>
      </c>
      <c r="C1954">
        <v>100</v>
      </c>
      <c r="D1954">
        <v>118666</v>
      </c>
      <c r="E1954" s="5" t="s">
        <v>54</v>
      </c>
      <c r="F1954" s="5" t="s">
        <v>4340</v>
      </c>
      <c r="G1954" s="5" t="s">
        <v>4341</v>
      </c>
      <c r="H1954">
        <v>91</v>
      </c>
      <c r="I1954">
        <v>3</v>
      </c>
      <c r="J1954" s="5" t="s">
        <v>19</v>
      </c>
      <c r="K1954" s="5" t="s">
        <v>20</v>
      </c>
      <c r="L1954">
        <v>2500000</v>
      </c>
      <c r="M1954">
        <v>2006</v>
      </c>
      <c r="N1954">
        <v>6.6</v>
      </c>
      <c r="O1954">
        <f>'CLEAN DATA'!$D1954-'CLEAN DATA'!$L1954</f>
        <v>-2381334</v>
      </c>
    </row>
    <row r="1955" spans="1:15" ht="14.25" hidden="1" customHeight="1">
      <c r="A1955" s="5" t="s">
        <v>4342</v>
      </c>
      <c r="B1955">
        <v>34</v>
      </c>
      <c r="C1955">
        <v>92</v>
      </c>
      <c r="D1955">
        <v>12667</v>
      </c>
      <c r="E1955" s="5" t="s">
        <v>505</v>
      </c>
      <c r="F1955" s="5" t="s">
        <v>281</v>
      </c>
      <c r="G1955" s="5" t="s">
        <v>4343</v>
      </c>
      <c r="H1955">
        <v>19336</v>
      </c>
      <c r="I1955">
        <v>90</v>
      </c>
      <c r="J1955" s="5" t="s">
        <v>19</v>
      </c>
      <c r="K1955" s="5" t="s">
        <v>155</v>
      </c>
      <c r="L1955">
        <v>14000</v>
      </c>
      <c r="M1955">
        <v>2005</v>
      </c>
      <c r="N1955">
        <v>6.6</v>
      </c>
      <c r="O1955">
        <f>'CLEAN DATA'!$D1955-'CLEAN DATA'!$L1955</f>
        <v>-1333</v>
      </c>
    </row>
    <row r="1956" spans="1:15" ht="14.25" hidden="1" customHeight="1">
      <c r="A1956" s="5" t="s">
        <v>4344</v>
      </c>
      <c r="B1956">
        <v>78</v>
      </c>
      <c r="C1956">
        <v>96</v>
      </c>
      <c r="D1956">
        <v>198407</v>
      </c>
      <c r="E1956" s="5" t="s">
        <v>54</v>
      </c>
      <c r="F1956" s="5" t="s">
        <v>4345</v>
      </c>
      <c r="G1956" s="5" t="s">
        <v>4346</v>
      </c>
      <c r="H1956">
        <v>10282</v>
      </c>
      <c r="I1956">
        <v>78</v>
      </c>
      <c r="J1956" s="5" t="s">
        <v>19</v>
      </c>
      <c r="K1956" s="5" t="s">
        <v>20</v>
      </c>
      <c r="L1956">
        <v>2000000</v>
      </c>
      <c r="M1956">
        <v>2006</v>
      </c>
      <c r="N1956">
        <v>6.6</v>
      </c>
      <c r="O1956">
        <f>'CLEAN DATA'!$D1956-'CLEAN DATA'!$L1956</f>
        <v>-1801593</v>
      </c>
    </row>
    <row r="1957" spans="1:15" ht="14.25" hidden="1" customHeight="1">
      <c r="A1957" s="5" t="s">
        <v>2232</v>
      </c>
      <c r="B1957">
        <v>130</v>
      </c>
      <c r="C1957">
        <v>90</v>
      </c>
      <c r="D1957">
        <v>638476</v>
      </c>
      <c r="E1957" s="5" t="s">
        <v>4030</v>
      </c>
      <c r="F1957" s="5" t="s">
        <v>38</v>
      </c>
      <c r="G1957" s="5" t="s">
        <v>4347</v>
      </c>
      <c r="H1957">
        <v>13223</v>
      </c>
      <c r="I1957">
        <v>45</v>
      </c>
      <c r="J1957" s="5" t="s">
        <v>19</v>
      </c>
      <c r="K1957" s="5" t="s">
        <v>20</v>
      </c>
      <c r="L1957">
        <v>1500000</v>
      </c>
      <c r="M1957">
        <v>2011</v>
      </c>
      <c r="N1957">
        <v>6.6</v>
      </c>
      <c r="O1957">
        <f>'CLEAN DATA'!$D1957-'CLEAN DATA'!$L1957</f>
        <v>-861524</v>
      </c>
    </row>
    <row r="1958" spans="1:15" ht="14.25" hidden="1" customHeight="1">
      <c r="A1958" s="5" t="s">
        <v>4348</v>
      </c>
      <c r="B1958">
        <v>60</v>
      </c>
      <c r="C1958">
        <v>94</v>
      </c>
      <c r="D1958">
        <v>36830</v>
      </c>
      <c r="E1958" s="5" t="s">
        <v>4349</v>
      </c>
      <c r="F1958" s="5" t="s">
        <v>4348</v>
      </c>
      <c r="G1958" s="5" t="s">
        <v>4350</v>
      </c>
      <c r="H1958">
        <v>3291</v>
      </c>
      <c r="I1958">
        <v>63</v>
      </c>
      <c r="J1958" s="5" t="s">
        <v>19</v>
      </c>
      <c r="K1958" s="5" t="s">
        <v>155</v>
      </c>
      <c r="L1958">
        <v>1400000</v>
      </c>
      <c r="M1958">
        <v>2004</v>
      </c>
      <c r="N1958">
        <v>6.6</v>
      </c>
      <c r="O1958">
        <f>'CLEAN DATA'!$D1958-'CLEAN DATA'!$L1958</f>
        <v>-1363170</v>
      </c>
    </row>
    <row r="1959" spans="1:15" ht="14.25" hidden="1" customHeight="1">
      <c r="A1959" s="5" t="s">
        <v>4351</v>
      </c>
      <c r="B1959">
        <v>99</v>
      </c>
      <c r="C1959">
        <v>85</v>
      </c>
      <c r="D1959">
        <v>2199853</v>
      </c>
      <c r="E1959" s="5" t="s">
        <v>58</v>
      </c>
      <c r="F1959" s="5" t="s">
        <v>3592</v>
      </c>
      <c r="G1959" s="5" t="s">
        <v>4352</v>
      </c>
      <c r="H1959">
        <v>19986</v>
      </c>
      <c r="I1959">
        <v>186</v>
      </c>
      <c r="J1959" s="5" t="s">
        <v>19</v>
      </c>
      <c r="K1959" s="5" t="s">
        <v>20</v>
      </c>
      <c r="L1959">
        <v>1200000</v>
      </c>
      <c r="M1959">
        <v>1999</v>
      </c>
      <c r="N1959">
        <v>6.6</v>
      </c>
      <c r="O1959">
        <f>'CLEAN DATA'!$D1959-'CLEAN DATA'!$L1959</f>
        <v>999853</v>
      </c>
    </row>
    <row r="1960" spans="1:15" ht="14.25" hidden="1" customHeight="1">
      <c r="A1960" s="5" t="s">
        <v>2404</v>
      </c>
      <c r="B1960">
        <v>161</v>
      </c>
      <c r="C1960">
        <v>91</v>
      </c>
      <c r="D1960">
        <v>17986000</v>
      </c>
      <c r="E1960" s="5" t="s">
        <v>631</v>
      </c>
      <c r="F1960" s="5" t="s">
        <v>4353</v>
      </c>
      <c r="G1960" s="5" t="s">
        <v>4354</v>
      </c>
      <c r="H1960">
        <v>22773</v>
      </c>
      <c r="I1960">
        <v>195</v>
      </c>
      <c r="J1960" s="5" t="s">
        <v>19</v>
      </c>
      <c r="K1960" s="5" t="s">
        <v>20</v>
      </c>
      <c r="L1960">
        <v>1000000</v>
      </c>
      <c r="M1960">
        <v>1981</v>
      </c>
      <c r="N1960">
        <v>6.6</v>
      </c>
      <c r="O1960">
        <f>'CLEAN DATA'!$D1960-'CLEAN DATA'!$L1960</f>
        <v>16986000</v>
      </c>
    </row>
    <row r="1961" spans="1:15" ht="14.25" hidden="1" customHeight="1">
      <c r="A1961" s="5" t="s">
        <v>1383</v>
      </c>
      <c r="B1961">
        <v>31</v>
      </c>
      <c r="C1961">
        <v>88</v>
      </c>
      <c r="D1961">
        <v>47329</v>
      </c>
      <c r="E1961" s="5" t="s">
        <v>54</v>
      </c>
      <c r="F1961" s="5" t="s">
        <v>4355</v>
      </c>
      <c r="G1961" s="5" t="s">
        <v>4356</v>
      </c>
      <c r="H1961">
        <v>1661</v>
      </c>
      <c r="I1961">
        <v>31</v>
      </c>
      <c r="J1961" s="5" t="s">
        <v>19</v>
      </c>
      <c r="K1961" s="5" t="s">
        <v>20</v>
      </c>
      <c r="L1961">
        <v>750000</v>
      </c>
      <c r="M1961">
        <v>2002</v>
      </c>
      <c r="N1961">
        <v>6.6</v>
      </c>
      <c r="O1961">
        <f>'CLEAN DATA'!$D1961-'CLEAN DATA'!$L1961</f>
        <v>-702671</v>
      </c>
    </row>
    <row r="1962" spans="1:15" ht="14.25" hidden="1" customHeight="1">
      <c r="A1962" s="5" t="s">
        <v>4357</v>
      </c>
      <c r="B1962">
        <v>18</v>
      </c>
      <c r="C1962">
        <v>90</v>
      </c>
      <c r="D1962">
        <v>13493</v>
      </c>
      <c r="E1962" s="5" t="s">
        <v>54</v>
      </c>
      <c r="F1962" s="5" t="s">
        <v>3203</v>
      </c>
      <c r="G1962" s="5" t="s">
        <v>4358</v>
      </c>
      <c r="H1962">
        <v>531</v>
      </c>
      <c r="I1962">
        <v>19</v>
      </c>
      <c r="J1962" s="5" t="s">
        <v>19</v>
      </c>
      <c r="K1962" s="5" t="s">
        <v>20</v>
      </c>
      <c r="L1962">
        <v>600000</v>
      </c>
      <c r="M1962">
        <v>1998</v>
      </c>
      <c r="N1962">
        <v>6.6</v>
      </c>
      <c r="O1962">
        <f>'CLEAN DATA'!$D1962-'CLEAN DATA'!$L1962</f>
        <v>-586507</v>
      </c>
    </row>
    <row r="1963" spans="1:15" ht="14.25" hidden="1" customHeight="1">
      <c r="A1963" s="5" t="s">
        <v>408</v>
      </c>
      <c r="B1963">
        <v>81</v>
      </c>
      <c r="C1963">
        <v>91</v>
      </c>
      <c r="D1963">
        <v>154077</v>
      </c>
      <c r="E1963" s="5" t="s">
        <v>58</v>
      </c>
      <c r="F1963" s="5" t="s">
        <v>3727</v>
      </c>
      <c r="G1963" s="5" t="s">
        <v>4359</v>
      </c>
      <c r="H1963">
        <v>6884</v>
      </c>
      <c r="I1963">
        <v>53</v>
      </c>
      <c r="J1963" s="5" t="s">
        <v>19</v>
      </c>
      <c r="K1963" s="5" t="s">
        <v>20</v>
      </c>
      <c r="L1963">
        <v>500000</v>
      </c>
      <c r="M1963">
        <v>2005</v>
      </c>
      <c r="N1963">
        <v>6.6</v>
      </c>
      <c r="O1963">
        <f>'CLEAN DATA'!$D1963-'CLEAN DATA'!$L1963</f>
        <v>-345923</v>
      </c>
    </row>
    <row r="1964" spans="1:15" ht="14.25" hidden="1" customHeight="1">
      <c r="A1964" s="5" t="s">
        <v>4360</v>
      </c>
      <c r="B1964">
        <v>56</v>
      </c>
      <c r="C1964">
        <v>98</v>
      </c>
      <c r="D1964">
        <v>16115878</v>
      </c>
      <c r="E1964" s="5" t="s">
        <v>4361</v>
      </c>
      <c r="F1964" s="5" t="s">
        <v>1078</v>
      </c>
      <c r="G1964" s="5" t="s">
        <v>4362</v>
      </c>
      <c r="H1964">
        <v>24438</v>
      </c>
      <c r="I1964">
        <v>194</v>
      </c>
      <c r="J1964" s="5" t="s">
        <v>19</v>
      </c>
      <c r="K1964" s="5" t="s">
        <v>20</v>
      </c>
      <c r="L1964">
        <v>8000000</v>
      </c>
      <c r="M1964">
        <v>1995</v>
      </c>
      <c r="N1964">
        <v>6.6</v>
      </c>
      <c r="O1964">
        <f>'CLEAN DATA'!$D1964-'CLEAN DATA'!$L1964</f>
        <v>8115878</v>
      </c>
    </row>
    <row r="1965" spans="1:15" ht="14.25" hidden="1" customHeight="1">
      <c r="A1965" s="5" t="s">
        <v>4363</v>
      </c>
      <c r="B1965">
        <v>13</v>
      </c>
      <c r="C1965">
        <v>109</v>
      </c>
      <c r="D1965">
        <v>5199</v>
      </c>
      <c r="E1965" s="5" t="s">
        <v>345</v>
      </c>
      <c r="F1965" s="5" t="s">
        <v>4364</v>
      </c>
      <c r="G1965" s="5" t="s">
        <v>4365</v>
      </c>
      <c r="H1965">
        <v>720</v>
      </c>
      <c r="I1965">
        <v>23</v>
      </c>
      <c r="J1965" s="5" t="s">
        <v>19</v>
      </c>
      <c r="K1965" s="5" t="s">
        <v>20</v>
      </c>
      <c r="L1965">
        <v>200000</v>
      </c>
      <c r="M1965">
        <v>2004</v>
      </c>
      <c r="N1965">
        <v>6.6</v>
      </c>
      <c r="O1965">
        <f>'CLEAN DATA'!$D1965-'CLEAN DATA'!$L1965</f>
        <v>-194801</v>
      </c>
    </row>
    <row r="1966" spans="1:15" ht="14.25" hidden="1" customHeight="1">
      <c r="A1966" s="5" t="s">
        <v>4366</v>
      </c>
      <c r="B1966">
        <v>59</v>
      </c>
      <c r="C1966">
        <v>96</v>
      </c>
      <c r="D1966">
        <v>1050600</v>
      </c>
      <c r="E1966" s="5" t="s">
        <v>58</v>
      </c>
      <c r="F1966" s="5" t="s">
        <v>1074</v>
      </c>
      <c r="G1966" s="5" t="s">
        <v>4367</v>
      </c>
      <c r="H1966">
        <v>4662</v>
      </c>
      <c r="I1966">
        <v>136</v>
      </c>
      <c r="J1966" s="5" t="s">
        <v>19</v>
      </c>
      <c r="K1966" s="5" t="s">
        <v>20</v>
      </c>
      <c r="L1966">
        <v>250000</v>
      </c>
      <c r="M1966">
        <v>2000</v>
      </c>
      <c r="N1966">
        <v>6.6</v>
      </c>
      <c r="O1966">
        <f>'CLEAN DATA'!$D1966-'CLEAN DATA'!$L1966</f>
        <v>800600</v>
      </c>
    </row>
    <row r="1967" spans="1:15" ht="14.25" customHeight="1">
      <c r="A1967" s="5" t="s">
        <v>4244</v>
      </c>
      <c r="B1967">
        <v>241</v>
      </c>
      <c r="C1967">
        <v>114</v>
      </c>
      <c r="D1967">
        <v>32721635</v>
      </c>
      <c r="E1967" s="5" t="s">
        <v>4245</v>
      </c>
      <c r="F1967" s="5" t="s">
        <v>4246</v>
      </c>
      <c r="G1967" s="5" t="s">
        <v>4247</v>
      </c>
      <c r="H1967">
        <v>67824</v>
      </c>
      <c r="I1967">
        <v>279</v>
      </c>
      <c r="J1967" s="5" t="s">
        <v>19</v>
      </c>
      <c r="K1967" s="5" t="s">
        <v>20</v>
      </c>
      <c r="L1967">
        <v>15000000</v>
      </c>
      <c r="M1967">
        <v>2009</v>
      </c>
      <c r="N1967">
        <v>6.6</v>
      </c>
      <c r="O1967">
        <f>'CLEAN DATA'!$D1967-'CLEAN DATA'!$L1967</f>
        <v>17721635</v>
      </c>
    </row>
    <row r="1968" spans="1:15" ht="14.25" hidden="1" customHeight="1">
      <c r="A1968" s="5" t="s">
        <v>4368</v>
      </c>
      <c r="B1968">
        <v>36</v>
      </c>
      <c r="C1968">
        <v>98</v>
      </c>
      <c r="D1968">
        <v>10246600</v>
      </c>
      <c r="E1968" s="5" t="s">
        <v>603</v>
      </c>
      <c r="F1968" s="5" t="s">
        <v>4369</v>
      </c>
      <c r="G1968" s="5" t="s">
        <v>4370</v>
      </c>
      <c r="H1968">
        <v>6375</v>
      </c>
      <c r="I1968">
        <v>36</v>
      </c>
      <c r="J1968" s="5" t="s">
        <v>19</v>
      </c>
      <c r="K1968" s="5" t="s">
        <v>20</v>
      </c>
      <c r="L1968">
        <v>25000</v>
      </c>
      <c r="M1968">
        <v>1995</v>
      </c>
      <c r="N1968">
        <v>6.6</v>
      </c>
      <c r="O1968">
        <f>'CLEAN DATA'!$D1968-'CLEAN DATA'!$L1968</f>
        <v>10221600</v>
      </c>
    </row>
    <row r="1969" spans="1:15" ht="14.25" hidden="1" customHeight="1">
      <c r="A1969" s="5" t="s">
        <v>4371</v>
      </c>
      <c r="B1969">
        <v>51</v>
      </c>
      <c r="C1969">
        <v>85</v>
      </c>
      <c r="D1969">
        <v>192467</v>
      </c>
      <c r="E1969" s="5" t="s">
        <v>603</v>
      </c>
      <c r="F1969" s="5" t="s">
        <v>4070</v>
      </c>
      <c r="G1969" s="5" t="s">
        <v>4372</v>
      </c>
      <c r="H1969">
        <v>4067</v>
      </c>
      <c r="I1969">
        <v>71</v>
      </c>
      <c r="J1969" s="5" t="s">
        <v>19</v>
      </c>
      <c r="K1969" s="5" t="s">
        <v>20</v>
      </c>
      <c r="L1969">
        <v>15000</v>
      </c>
      <c r="M1969">
        <v>2005</v>
      </c>
      <c r="N1969">
        <v>6.6</v>
      </c>
      <c r="O1969">
        <f>'CLEAN DATA'!$D1969-'CLEAN DATA'!$L1969</f>
        <v>177467</v>
      </c>
    </row>
    <row r="1970" spans="1:15" ht="14.25" hidden="1" customHeight="1">
      <c r="A1970" s="5" t="s">
        <v>4373</v>
      </c>
      <c r="B1970">
        <v>43</v>
      </c>
      <c r="C1970">
        <v>90</v>
      </c>
      <c r="D1970">
        <v>85222</v>
      </c>
      <c r="E1970" s="5" t="s">
        <v>588</v>
      </c>
      <c r="F1970" s="5" t="s">
        <v>4374</v>
      </c>
      <c r="G1970" s="5" t="s">
        <v>4375</v>
      </c>
      <c r="H1970">
        <v>4285</v>
      </c>
      <c r="I1970">
        <v>84</v>
      </c>
      <c r="J1970" s="5" t="s">
        <v>19</v>
      </c>
      <c r="K1970" s="5" t="s">
        <v>20</v>
      </c>
      <c r="L1970">
        <v>1100</v>
      </c>
      <c r="M1970">
        <v>2004</v>
      </c>
      <c r="N1970">
        <v>6.6</v>
      </c>
      <c r="O1970">
        <f>'CLEAN DATA'!$D1970-'CLEAN DATA'!$L1970</f>
        <v>84122</v>
      </c>
    </row>
    <row r="1971" spans="1:15" ht="14.25" customHeight="1">
      <c r="A1971" s="5" t="s">
        <v>405</v>
      </c>
      <c r="B1971">
        <v>450</v>
      </c>
      <c r="C1971">
        <v>150</v>
      </c>
      <c r="D1971">
        <v>89289910</v>
      </c>
      <c r="E1971" s="5" t="s">
        <v>3796</v>
      </c>
      <c r="F1971" s="5" t="s">
        <v>406</v>
      </c>
      <c r="G1971" s="5" t="s">
        <v>4376</v>
      </c>
      <c r="H1971">
        <v>181792</v>
      </c>
      <c r="I1971">
        <v>711</v>
      </c>
      <c r="J1971" s="5" t="s">
        <v>19</v>
      </c>
      <c r="K1971" s="5" t="s">
        <v>20</v>
      </c>
      <c r="L1971">
        <v>215000000</v>
      </c>
      <c r="M1971">
        <v>2013</v>
      </c>
      <c r="N1971">
        <v>6.5</v>
      </c>
      <c r="O1971">
        <f>'CLEAN DATA'!$D1971-'CLEAN DATA'!$L1971</f>
        <v>-125710090</v>
      </c>
    </row>
    <row r="1972" spans="1:15" ht="14.25" customHeight="1">
      <c r="A1972" s="5" t="s">
        <v>556</v>
      </c>
      <c r="B1972">
        <v>451</v>
      </c>
      <c r="C1972">
        <v>108</v>
      </c>
      <c r="D1972">
        <v>334185206</v>
      </c>
      <c r="E1972" s="5" t="s">
        <v>1516</v>
      </c>
      <c r="F1972" s="5" t="s">
        <v>406</v>
      </c>
      <c r="G1972" s="5" t="s">
        <v>4377</v>
      </c>
      <c r="H1972">
        <v>306320</v>
      </c>
      <c r="I1972">
        <v>736</v>
      </c>
      <c r="J1972" s="5" t="s">
        <v>19</v>
      </c>
      <c r="K1972" s="5" t="s">
        <v>20</v>
      </c>
      <c r="L1972">
        <v>200000000</v>
      </c>
      <c r="M1972">
        <v>2010</v>
      </c>
      <c r="N1972">
        <v>6.5</v>
      </c>
      <c r="O1972">
        <f>'CLEAN DATA'!$D1972-'CLEAN DATA'!$L1972</f>
        <v>134185206</v>
      </c>
    </row>
    <row r="1973" spans="1:15" ht="14.25" customHeight="1">
      <c r="A1973" s="5" t="s">
        <v>4378</v>
      </c>
      <c r="B1973">
        <v>219</v>
      </c>
      <c r="C1973">
        <v>94</v>
      </c>
      <c r="D1973">
        <v>198332128</v>
      </c>
      <c r="E1973" s="5" t="s">
        <v>4379</v>
      </c>
      <c r="F1973" s="5" t="s">
        <v>244</v>
      </c>
      <c r="G1973" s="5" t="s">
        <v>4380</v>
      </c>
      <c r="H1973">
        <v>114553</v>
      </c>
      <c r="I1973">
        <v>187</v>
      </c>
      <c r="J1973" s="5" t="s">
        <v>19</v>
      </c>
      <c r="K1973" s="5" t="s">
        <v>20</v>
      </c>
      <c r="L1973">
        <v>175000000</v>
      </c>
      <c r="M1973">
        <v>2009</v>
      </c>
      <c r="N1973">
        <v>6.5</v>
      </c>
      <c r="O1973">
        <f>'CLEAN DATA'!$D1973-'CLEAN DATA'!$L1973</f>
        <v>23332128</v>
      </c>
    </row>
    <row r="1974" spans="1:15" ht="14.25" customHeight="1">
      <c r="A1974" s="5" t="s">
        <v>534</v>
      </c>
      <c r="B1974">
        <v>443</v>
      </c>
      <c r="C1974">
        <v>130</v>
      </c>
      <c r="D1974">
        <v>93417865</v>
      </c>
      <c r="E1974" s="5" t="s">
        <v>4381</v>
      </c>
      <c r="F1974" s="5" t="s">
        <v>1726</v>
      </c>
      <c r="G1974" s="5" t="s">
        <v>4382</v>
      </c>
      <c r="H1974">
        <v>128306</v>
      </c>
      <c r="I1974">
        <v>497</v>
      </c>
      <c r="J1974" s="5" t="s">
        <v>19</v>
      </c>
      <c r="K1974" s="5" t="s">
        <v>20</v>
      </c>
      <c r="L1974">
        <v>190000000</v>
      </c>
      <c r="M1974">
        <v>2015</v>
      </c>
      <c r="N1974">
        <v>6.5</v>
      </c>
      <c r="O1974">
        <f>'CLEAN DATA'!$D1974-'CLEAN DATA'!$L1974</f>
        <v>-96582135</v>
      </c>
    </row>
    <row r="1975" spans="1:15" ht="14.25" customHeight="1">
      <c r="A1975" s="5" t="s">
        <v>4383</v>
      </c>
      <c r="B1975">
        <v>166</v>
      </c>
      <c r="C1975">
        <v>96</v>
      </c>
      <c r="D1975">
        <v>83024900</v>
      </c>
      <c r="E1975" s="5" t="s">
        <v>2276</v>
      </c>
      <c r="F1975" s="5" t="s">
        <v>423</v>
      </c>
      <c r="G1975" s="5" t="s">
        <v>4384</v>
      </c>
      <c r="H1975">
        <v>62424</v>
      </c>
      <c r="I1975">
        <v>90</v>
      </c>
      <c r="J1975" s="5" t="s">
        <v>19</v>
      </c>
      <c r="K1975" s="5" t="s">
        <v>20</v>
      </c>
      <c r="L1975">
        <v>135000000</v>
      </c>
      <c r="M1975">
        <v>2013</v>
      </c>
      <c r="N1975">
        <v>6.5</v>
      </c>
      <c r="O1975">
        <f>'CLEAN DATA'!$D1975-'CLEAN DATA'!$L1975</f>
        <v>-51975100</v>
      </c>
    </row>
    <row r="1976" spans="1:15" ht="14.25" customHeight="1">
      <c r="A1976" s="5" t="s">
        <v>34</v>
      </c>
      <c r="B1976">
        <v>401</v>
      </c>
      <c r="C1976">
        <v>116</v>
      </c>
      <c r="D1976">
        <v>234277056</v>
      </c>
      <c r="E1976" s="5" t="s">
        <v>412</v>
      </c>
      <c r="F1976" s="5" t="s">
        <v>591</v>
      </c>
      <c r="G1976" s="5" t="s">
        <v>4385</v>
      </c>
      <c r="H1976">
        <v>334345</v>
      </c>
      <c r="I1976">
        <v>2741</v>
      </c>
      <c r="J1976" s="5" t="s">
        <v>19</v>
      </c>
      <c r="K1976" s="5" t="s">
        <v>20</v>
      </c>
      <c r="L1976">
        <v>132000000</v>
      </c>
      <c r="M1976">
        <v>2005</v>
      </c>
      <c r="N1976">
        <v>6.5</v>
      </c>
      <c r="O1976">
        <f>'CLEAN DATA'!$D1976-'CLEAN DATA'!$L1976</f>
        <v>102277056</v>
      </c>
    </row>
    <row r="1977" spans="1:15" ht="14.25" customHeight="1">
      <c r="A1977" s="5" t="s">
        <v>4386</v>
      </c>
      <c r="B1977">
        <v>145</v>
      </c>
      <c r="C1977">
        <v>82</v>
      </c>
      <c r="D1977">
        <v>137748063</v>
      </c>
      <c r="E1977" s="5" t="s">
        <v>4387</v>
      </c>
      <c r="F1977" s="5" t="s">
        <v>2388</v>
      </c>
      <c r="G1977" s="5" t="s">
        <v>4388</v>
      </c>
      <c r="H1977">
        <v>38438</v>
      </c>
      <c r="I1977">
        <v>241</v>
      </c>
      <c r="J1977" s="5" t="s">
        <v>19</v>
      </c>
      <c r="K1977" s="5" t="s">
        <v>20</v>
      </c>
      <c r="L1977">
        <v>127500000</v>
      </c>
      <c r="M1977">
        <v>2000</v>
      </c>
      <c r="N1977">
        <v>6.5</v>
      </c>
      <c r="O1977">
        <f>'CLEAN DATA'!$D1977-'CLEAN DATA'!$L1977</f>
        <v>10248063</v>
      </c>
    </row>
    <row r="1978" spans="1:15" ht="14.25" customHeight="1">
      <c r="A1978" s="5" t="s">
        <v>73</v>
      </c>
      <c r="B1978">
        <v>320</v>
      </c>
      <c r="C1978">
        <v>136</v>
      </c>
      <c r="D1978">
        <v>474544677</v>
      </c>
      <c r="E1978" s="5" t="s">
        <v>62</v>
      </c>
      <c r="F1978" s="5" t="s">
        <v>332</v>
      </c>
      <c r="G1978" s="5" t="s">
        <v>4389</v>
      </c>
      <c r="H1978">
        <v>534658</v>
      </c>
      <c r="I1978">
        <v>3597</v>
      </c>
      <c r="J1978" s="5" t="s">
        <v>19</v>
      </c>
      <c r="K1978" s="5" t="s">
        <v>20</v>
      </c>
      <c r="L1978">
        <v>115000000</v>
      </c>
      <c r="M1978">
        <v>1999</v>
      </c>
      <c r="N1978">
        <v>6.5</v>
      </c>
      <c r="O1978">
        <f>'CLEAN DATA'!$D1978-'CLEAN DATA'!$L1978</f>
        <v>359544677</v>
      </c>
    </row>
    <row r="1979" spans="1:15" ht="14.25" customHeight="1">
      <c r="A1979" s="5" t="s">
        <v>2705</v>
      </c>
      <c r="B1979">
        <v>160</v>
      </c>
      <c r="C1979">
        <v>119</v>
      </c>
      <c r="D1979">
        <v>125332007</v>
      </c>
      <c r="E1979" s="5" t="s">
        <v>545</v>
      </c>
      <c r="F1979" s="5" t="s">
        <v>4390</v>
      </c>
      <c r="G1979" s="5" t="s">
        <v>4391</v>
      </c>
      <c r="H1979">
        <v>149680</v>
      </c>
      <c r="I1979">
        <v>328</v>
      </c>
      <c r="J1979" s="5" t="s">
        <v>19</v>
      </c>
      <c r="K1979" s="5" t="s">
        <v>155</v>
      </c>
      <c r="L1979">
        <v>110000000</v>
      </c>
      <c r="M1979">
        <v>1997</v>
      </c>
      <c r="N1979">
        <v>6.5</v>
      </c>
      <c r="O1979">
        <f>'CLEAN DATA'!$D1979-'CLEAN DATA'!$L1979</f>
        <v>15332007</v>
      </c>
    </row>
    <row r="1980" spans="1:15" ht="14.25" customHeight="1">
      <c r="A1980" s="5" t="s">
        <v>693</v>
      </c>
      <c r="B1980">
        <v>233</v>
      </c>
      <c r="C1980">
        <v>126</v>
      </c>
      <c r="D1980">
        <v>186336103</v>
      </c>
      <c r="E1980" s="5" t="s">
        <v>1823</v>
      </c>
      <c r="F1980" s="5" t="s">
        <v>55</v>
      </c>
      <c r="G1980" s="5" t="s">
        <v>4392</v>
      </c>
      <c r="H1980">
        <v>348861</v>
      </c>
      <c r="I1980">
        <v>798</v>
      </c>
      <c r="J1980" s="5" t="s">
        <v>19</v>
      </c>
      <c r="K1980" s="5" t="s">
        <v>20</v>
      </c>
      <c r="L1980">
        <v>120000000</v>
      </c>
      <c r="M1980">
        <v>2005</v>
      </c>
      <c r="N1980">
        <v>6.5</v>
      </c>
      <c r="O1980">
        <f>'CLEAN DATA'!$D1980-'CLEAN DATA'!$L1980</f>
        <v>66336103</v>
      </c>
    </row>
    <row r="1981" spans="1:15" ht="14.25" customHeight="1">
      <c r="A1981" s="5" t="s">
        <v>4393</v>
      </c>
      <c r="B1981">
        <v>175</v>
      </c>
      <c r="C1981">
        <v>127</v>
      </c>
      <c r="D1981">
        <v>101643008</v>
      </c>
      <c r="E1981" s="5" t="s">
        <v>1481</v>
      </c>
      <c r="F1981" s="5" t="s">
        <v>1126</v>
      </c>
      <c r="G1981" s="5" t="s">
        <v>4394</v>
      </c>
      <c r="H1981">
        <v>218341</v>
      </c>
      <c r="I1981">
        <v>498</v>
      </c>
      <c r="J1981" s="5" t="s">
        <v>19</v>
      </c>
      <c r="K1981" s="5" t="s">
        <v>20</v>
      </c>
      <c r="L1981">
        <v>90000000</v>
      </c>
      <c r="M1981">
        <v>2000</v>
      </c>
      <c r="N1981">
        <v>6.5</v>
      </c>
      <c r="O1981">
        <f>'CLEAN DATA'!$D1981-'CLEAN DATA'!$L1981</f>
        <v>11643008</v>
      </c>
    </row>
    <row r="1982" spans="1:15" ht="14.25" customHeight="1">
      <c r="A1982" s="5" t="s">
        <v>395</v>
      </c>
      <c r="B1982">
        <v>206</v>
      </c>
      <c r="C1982">
        <v>108</v>
      </c>
      <c r="D1982">
        <v>197992827</v>
      </c>
      <c r="E1982" s="5" t="s">
        <v>4395</v>
      </c>
      <c r="F1982" s="5" t="s">
        <v>288</v>
      </c>
      <c r="G1982" s="5" t="s">
        <v>4396</v>
      </c>
      <c r="H1982">
        <v>132501</v>
      </c>
      <c r="I1982">
        <v>548</v>
      </c>
      <c r="J1982" s="5" t="s">
        <v>19</v>
      </c>
      <c r="K1982" s="5" t="s">
        <v>20</v>
      </c>
      <c r="L1982">
        <v>100000000</v>
      </c>
      <c r="M1982">
        <v>2006</v>
      </c>
      <c r="N1982">
        <v>6.5</v>
      </c>
      <c r="O1982">
        <f>'CLEAN DATA'!$D1982-'CLEAN DATA'!$L1982</f>
        <v>97992827</v>
      </c>
    </row>
    <row r="1983" spans="1:15" ht="14.25" customHeight="1">
      <c r="A1983" s="5" t="s">
        <v>522</v>
      </c>
      <c r="B1983">
        <v>424</v>
      </c>
      <c r="C1983">
        <v>113</v>
      </c>
      <c r="D1983">
        <v>102981571</v>
      </c>
      <c r="E1983" s="5" t="s">
        <v>545</v>
      </c>
      <c r="F1983" s="5" t="s">
        <v>281</v>
      </c>
      <c r="G1983" s="5" t="s">
        <v>4397</v>
      </c>
      <c r="H1983">
        <v>270226</v>
      </c>
      <c r="I1983">
        <v>741</v>
      </c>
      <c r="J1983" s="5" t="s">
        <v>19</v>
      </c>
      <c r="K1983" s="5" t="s">
        <v>20</v>
      </c>
      <c r="L1983">
        <v>80000000</v>
      </c>
      <c r="M1983">
        <v>2010</v>
      </c>
      <c r="N1983">
        <v>6.5</v>
      </c>
      <c r="O1983">
        <f>'CLEAN DATA'!$D1983-'CLEAN DATA'!$L1983</f>
        <v>22981571</v>
      </c>
    </row>
    <row r="1984" spans="1:15" ht="14.25" customHeight="1">
      <c r="A1984" s="5" t="s">
        <v>882</v>
      </c>
      <c r="B1984">
        <v>383</v>
      </c>
      <c r="C1984">
        <v>102</v>
      </c>
      <c r="D1984">
        <v>254455986</v>
      </c>
      <c r="E1984" s="5" t="s">
        <v>674</v>
      </c>
      <c r="F1984" s="5" t="s">
        <v>393</v>
      </c>
      <c r="G1984" s="5" t="s">
        <v>4398</v>
      </c>
      <c r="H1984">
        <v>375879</v>
      </c>
      <c r="I1984">
        <v>402</v>
      </c>
      <c r="J1984" s="5" t="s">
        <v>19</v>
      </c>
      <c r="K1984" s="5" t="s">
        <v>20</v>
      </c>
      <c r="L1984">
        <v>80000000</v>
      </c>
      <c r="M1984">
        <v>2011</v>
      </c>
      <c r="N1984">
        <v>6.5</v>
      </c>
      <c r="O1984">
        <f>'CLEAN DATA'!$D1984-'CLEAN DATA'!$L1984</f>
        <v>174455986</v>
      </c>
    </row>
    <row r="1985" spans="1:15" ht="14.25" customHeight="1">
      <c r="A1985" s="5" t="s">
        <v>3485</v>
      </c>
      <c r="B1985">
        <v>265</v>
      </c>
      <c r="C1985">
        <v>110</v>
      </c>
      <c r="D1985">
        <v>130313314</v>
      </c>
      <c r="E1985" s="5" t="s">
        <v>1977</v>
      </c>
      <c r="F1985" s="5" t="s">
        <v>440</v>
      </c>
      <c r="G1985" s="5" t="s">
        <v>4399</v>
      </c>
      <c r="H1985">
        <v>168172</v>
      </c>
      <c r="I1985">
        <v>380</v>
      </c>
      <c r="J1985" s="5" t="s">
        <v>19</v>
      </c>
      <c r="K1985" s="5" t="s">
        <v>20</v>
      </c>
      <c r="L1985">
        <v>80000000</v>
      </c>
      <c r="M1985">
        <v>2008</v>
      </c>
      <c r="N1985">
        <v>6.5</v>
      </c>
      <c r="O1985">
        <f>'CLEAN DATA'!$D1985-'CLEAN DATA'!$L1985</f>
        <v>50313314</v>
      </c>
    </row>
    <row r="1986" spans="1:15" ht="14.25" customHeight="1">
      <c r="A1986" s="5" t="s">
        <v>4393</v>
      </c>
      <c r="B1986">
        <v>166</v>
      </c>
      <c r="C1986">
        <v>99</v>
      </c>
      <c r="D1986">
        <v>69772969</v>
      </c>
      <c r="E1986" s="5" t="s">
        <v>1481</v>
      </c>
      <c r="F1986" s="5" t="s">
        <v>428</v>
      </c>
      <c r="G1986" s="5" t="s">
        <v>4400</v>
      </c>
      <c r="H1986">
        <v>155532</v>
      </c>
      <c r="I1986">
        <v>543</v>
      </c>
      <c r="J1986" s="5" t="s">
        <v>19</v>
      </c>
      <c r="K1986" s="5" t="s">
        <v>20</v>
      </c>
      <c r="L1986">
        <v>80000000</v>
      </c>
      <c r="M1986">
        <v>2001</v>
      </c>
      <c r="N1986">
        <v>6.5</v>
      </c>
      <c r="O1986">
        <f>'CLEAN DATA'!$D1986-'CLEAN DATA'!$L1986</f>
        <v>-10227031</v>
      </c>
    </row>
    <row r="1987" spans="1:15" ht="14.25" customHeight="1">
      <c r="A1987" s="5" t="s">
        <v>4401</v>
      </c>
      <c r="B1987">
        <v>169</v>
      </c>
      <c r="C1987">
        <v>95</v>
      </c>
      <c r="D1987">
        <v>119793567</v>
      </c>
      <c r="E1987" s="5" t="s">
        <v>4402</v>
      </c>
      <c r="F1987" s="5" t="s">
        <v>2894</v>
      </c>
      <c r="G1987" s="5" t="s">
        <v>4403</v>
      </c>
      <c r="H1987">
        <v>64387</v>
      </c>
      <c r="I1987">
        <v>85</v>
      </c>
      <c r="J1987" s="5" t="s">
        <v>19</v>
      </c>
      <c r="K1987" s="5" t="s">
        <v>20</v>
      </c>
      <c r="L1987">
        <v>78000000</v>
      </c>
      <c r="M1987">
        <v>2013</v>
      </c>
      <c r="N1987">
        <v>6.5</v>
      </c>
      <c r="O1987">
        <f>'CLEAN DATA'!$D1987-'CLEAN DATA'!$L1987</f>
        <v>41793567</v>
      </c>
    </row>
    <row r="1988" spans="1:15" ht="14.25" customHeight="1">
      <c r="A1988" s="5" t="s">
        <v>34</v>
      </c>
      <c r="B1988">
        <v>177</v>
      </c>
      <c r="C1988">
        <v>129</v>
      </c>
      <c r="D1988">
        <v>229074524</v>
      </c>
      <c r="E1988" s="5" t="s">
        <v>205</v>
      </c>
      <c r="F1988" s="5" t="s">
        <v>4404</v>
      </c>
      <c r="G1988" s="5" t="s">
        <v>4405</v>
      </c>
      <c r="H1988">
        <v>278362</v>
      </c>
      <c r="I1988">
        <v>552</v>
      </c>
      <c r="J1988" s="5" t="s">
        <v>19</v>
      </c>
      <c r="K1988" s="5" t="s">
        <v>20</v>
      </c>
      <c r="L1988">
        <v>73000000</v>
      </c>
      <c r="M1988">
        <v>1997</v>
      </c>
      <c r="N1988">
        <v>6.5</v>
      </c>
      <c r="O1988">
        <f>'CLEAN DATA'!$D1988-'CLEAN DATA'!$L1988</f>
        <v>156074524</v>
      </c>
    </row>
    <row r="1989" spans="1:15" ht="14.25" customHeight="1">
      <c r="A1989" s="5" t="s">
        <v>1676</v>
      </c>
      <c r="B1989">
        <v>241</v>
      </c>
      <c r="C1989">
        <v>130</v>
      </c>
      <c r="D1989">
        <v>103338338</v>
      </c>
      <c r="E1989" s="5" t="s">
        <v>4406</v>
      </c>
      <c r="F1989" s="5" t="s">
        <v>4407</v>
      </c>
      <c r="G1989" s="5" t="s">
        <v>4408</v>
      </c>
      <c r="H1989">
        <v>55901</v>
      </c>
      <c r="I1989">
        <v>503</v>
      </c>
      <c r="J1989" s="5" t="s">
        <v>19</v>
      </c>
      <c r="K1989" s="5" t="s">
        <v>20</v>
      </c>
      <c r="L1989">
        <v>70000000</v>
      </c>
      <c r="M1989">
        <v>2006</v>
      </c>
      <c r="N1989">
        <v>6.5</v>
      </c>
      <c r="O1989">
        <f>'CLEAN DATA'!$D1989-'CLEAN DATA'!$L1989</f>
        <v>33338338</v>
      </c>
    </row>
    <row r="1990" spans="1:15" ht="14.25" customHeight="1">
      <c r="A1990" s="5" t="s">
        <v>1073</v>
      </c>
      <c r="B1990">
        <v>124</v>
      </c>
      <c r="C1990">
        <v>131</v>
      </c>
      <c r="D1990">
        <v>42044321</v>
      </c>
      <c r="E1990" s="5" t="s">
        <v>603</v>
      </c>
      <c r="F1990" s="5" t="s">
        <v>1596</v>
      </c>
      <c r="G1990" s="5" t="s">
        <v>4409</v>
      </c>
      <c r="H1990">
        <v>65668</v>
      </c>
      <c r="I1990">
        <v>342</v>
      </c>
      <c r="J1990" s="5" t="s">
        <v>19</v>
      </c>
      <c r="K1990" s="5" t="s">
        <v>20</v>
      </c>
      <c r="L1990">
        <v>80000000</v>
      </c>
      <c r="M1990">
        <v>2004</v>
      </c>
      <c r="N1990">
        <v>6.5</v>
      </c>
      <c r="O1990">
        <f>'CLEAN DATA'!$D1990-'CLEAN DATA'!$L1990</f>
        <v>-37955679</v>
      </c>
    </row>
    <row r="1991" spans="1:15" ht="14.25" customHeight="1">
      <c r="A1991" s="5" t="s">
        <v>430</v>
      </c>
      <c r="B1991">
        <v>261</v>
      </c>
      <c r="C1991">
        <v>108</v>
      </c>
      <c r="D1991">
        <v>114195633</v>
      </c>
      <c r="E1991" s="5" t="s">
        <v>1384</v>
      </c>
      <c r="F1991" s="5" t="s">
        <v>1825</v>
      </c>
      <c r="G1991" s="5" t="s">
        <v>4410</v>
      </c>
      <c r="H1991">
        <v>193770</v>
      </c>
      <c r="I1991">
        <v>2003</v>
      </c>
      <c r="J1991" s="5" t="s">
        <v>19</v>
      </c>
      <c r="K1991" s="5" t="s">
        <v>20</v>
      </c>
      <c r="L1991">
        <v>60000000</v>
      </c>
      <c r="M1991">
        <v>2004</v>
      </c>
      <c r="N1991">
        <v>6.5</v>
      </c>
      <c r="O1991">
        <f>'CLEAN DATA'!$D1991-'CLEAN DATA'!$L1991</f>
        <v>54195633</v>
      </c>
    </row>
    <row r="1992" spans="1:15" ht="14.25" customHeight="1">
      <c r="A1992" s="5" t="s">
        <v>1080</v>
      </c>
      <c r="B1992">
        <v>358</v>
      </c>
      <c r="C1992">
        <v>119</v>
      </c>
      <c r="D1992">
        <v>98895417</v>
      </c>
      <c r="E1992" s="5" t="s">
        <v>114</v>
      </c>
      <c r="F1992" s="5" t="s">
        <v>319</v>
      </c>
      <c r="G1992" s="5" t="s">
        <v>4411</v>
      </c>
      <c r="H1992">
        <v>203154</v>
      </c>
      <c r="I1992">
        <v>698</v>
      </c>
      <c r="J1992" s="5" t="s">
        <v>19</v>
      </c>
      <c r="K1992" s="5" t="s">
        <v>20</v>
      </c>
      <c r="L1992">
        <v>70000000</v>
      </c>
      <c r="M1992">
        <v>2013</v>
      </c>
      <c r="N1992">
        <v>6.5</v>
      </c>
      <c r="O1992">
        <f>'CLEAN DATA'!$D1992-'CLEAN DATA'!$L1992</f>
        <v>28895417</v>
      </c>
    </row>
    <row r="1993" spans="1:15" ht="14.25" customHeight="1">
      <c r="A1993" s="5" t="s">
        <v>4412</v>
      </c>
      <c r="B1993">
        <v>189</v>
      </c>
      <c r="C1993">
        <v>116</v>
      </c>
      <c r="D1993">
        <v>25093607</v>
      </c>
      <c r="E1993" s="5" t="s">
        <v>1481</v>
      </c>
      <c r="F1993" s="5" t="s">
        <v>281</v>
      </c>
      <c r="G1993" s="5" t="s">
        <v>4413</v>
      </c>
      <c r="H1993">
        <v>105556</v>
      </c>
      <c r="I1993">
        <v>157</v>
      </c>
      <c r="J1993" s="5" t="s">
        <v>19</v>
      </c>
      <c r="K1993" s="5" t="s">
        <v>155</v>
      </c>
      <c r="L1993">
        <v>35000000</v>
      </c>
      <c r="M1993">
        <v>2011</v>
      </c>
      <c r="N1993">
        <v>6.5</v>
      </c>
      <c r="O1993">
        <f>'CLEAN DATA'!$D1993-'CLEAN DATA'!$L1993</f>
        <v>-9906393</v>
      </c>
    </row>
    <row r="1994" spans="1:15" ht="14.25" customHeight="1">
      <c r="A1994" s="5" t="s">
        <v>4414</v>
      </c>
      <c r="B1994">
        <v>327</v>
      </c>
      <c r="C1994">
        <v>132</v>
      </c>
      <c r="D1994">
        <v>43568507</v>
      </c>
      <c r="E1994" s="5" t="s">
        <v>25</v>
      </c>
      <c r="F1994" s="5" t="s">
        <v>4415</v>
      </c>
      <c r="G1994" s="5" t="s">
        <v>4416</v>
      </c>
      <c r="H1994">
        <v>136954</v>
      </c>
      <c r="I1994">
        <v>346</v>
      </c>
      <c r="J1994" s="5" t="s">
        <v>19</v>
      </c>
      <c r="K1994" s="5" t="s">
        <v>20</v>
      </c>
      <c r="L1994">
        <v>66000000</v>
      </c>
      <c r="M1994">
        <v>2014</v>
      </c>
      <c r="N1994">
        <v>6.5</v>
      </c>
      <c r="O1994">
        <f>'CLEAN DATA'!$D1994-'CLEAN DATA'!$L1994</f>
        <v>-22431493</v>
      </c>
    </row>
    <row r="1995" spans="1:15" ht="14.25" customHeight="1">
      <c r="A1995" s="5" t="s">
        <v>2944</v>
      </c>
      <c r="B1995">
        <v>153</v>
      </c>
      <c r="C1995">
        <v>119</v>
      </c>
      <c r="D1995">
        <v>115731542</v>
      </c>
      <c r="E1995" s="5" t="s">
        <v>603</v>
      </c>
      <c r="F1995" s="5" t="s">
        <v>59</v>
      </c>
      <c r="G1995" s="5" t="s">
        <v>4417</v>
      </c>
      <c r="H1995">
        <v>151812</v>
      </c>
      <c r="I1995">
        <v>556</v>
      </c>
      <c r="J1995" s="5" t="s">
        <v>19</v>
      </c>
      <c r="K1995" s="5" t="s">
        <v>20</v>
      </c>
      <c r="L1995">
        <v>65000000</v>
      </c>
      <c r="M1995">
        <v>1998</v>
      </c>
      <c r="N1995">
        <v>6.5</v>
      </c>
      <c r="O1995">
        <f>'CLEAN DATA'!$D1995-'CLEAN DATA'!$L1995</f>
        <v>50731542</v>
      </c>
    </row>
    <row r="1996" spans="1:15" ht="14.25" customHeight="1">
      <c r="A1996" s="5" t="s">
        <v>432</v>
      </c>
      <c r="B1996">
        <v>339</v>
      </c>
      <c r="C1996">
        <v>102</v>
      </c>
      <c r="D1996">
        <v>13750556</v>
      </c>
      <c r="E1996" s="5" t="s">
        <v>1481</v>
      </c>
      <c r="F1996" s="5" t="s">
        <v>1173</v>
      </c>
      <c r="G1996" s="5" t="s">
        <v>4418</v>
      </c>
      <c r="H1996">
        <v>111102</v>
      </c>
      <c r="I1996">
        <v>239</v>
      </c>
      <c r="J1996" s="5" t="s">
        <v>19</v>
      </c>
      <c r="K1996" s="5" t="s">
        <v>20</v>
      </c>
      <c r="L1996">
        <v>65000000</v>
      </c>
      <c r="M1996">
        <v>2014</v>
      </c>
      <c r="N1996">
        <v>6.5</v>
      </c>
      <c r="O1996">
        <f>'CLEAN DATA'!$D1996-'CLEAN DATA'!$L1996</f>
        <v>-51249444</v>
      </c>
    </row>
    <row r="1997" spans="1:15" ht="14.25" customHeight="1">
      <c r="A1997" s="5" t="s">
        <v>981</v>
      </c>
      <c r="B1997">
        <v>96</v>
      </c>
      <c r="C1997">
        <v>170</v>
      </c>
      <c r="D1997">
        <v>75370763</v>
      </c>
      <c r="E1997" s="5" t="s">
        <v>1570</v>
      </c>
      <c r="F1997" s="5" t="s">
        <v>595</v>
      </c>
      <c r="G1997" s="5" t="s">
        <v>4419</v>
      </c>
      <c r="H1997">
        <v>32353</v>
      </c>
      <c r="I1997">
        <v>263</v>
      </c>
      <c r="J1997" s="5" t="s">
        <v>19</v>
      </c>
      <c r="K1997" s="5" t="s">
        <v>20</v>
      </c>
      <c r="L1997">
        <v>60000000</v>
      </c>
      <c r="M1997">
        <v>1998</v>
      </c>
      <c r="N1997">
        <v>6.5</v>
      </c>
      <c r="O1997">
        <f>'CLEAN DATA'!$D1997-'CLEAN DATA'!$L1997</f>
        <v>15370763</v>
      </c>
    </row>
    <row r="1998" spans="1:15" ht="14.25" customHeight="1">
      <c r="A1998" s="5" t="s">
        <v>3074</v>
      </c>
      <c r="B1998">
        <v>125</v>
      </c>
      <c r="C1998">
        <v>115</v>
      </c>
      <c r="D1998">
        <v>74540762</v>
      </c>
      <c r="E1998" s="5" t="s">
        <v>331</v>
      </c>
      <c r="F1998" s="5" t="s">
        <v>2351</v>
      </c>
      <c r="G1998" s="5" t="s">
        <v>4420</v>
      </c>
      <c r="H1998">
        <v>48753</v>
      </c>
      <c r="I1998">
        <v>323</v>
      </c>
      <c r="J1998" s="5" t="s">
        <v>19</v>
      </c>
      <c r="K1998" s="5" t="s">
        <v>20</v>
      </c>
      <c r="L1998">
        <v>55000000</v>
      </c>
      <c r="M1998">
        <v>2004</v>
      </c>
      <c r="N1998">
        <v>6.5</v>
      </c>
      <c r="O1998">
        <f>'CLEAN DATA'!$D1998-'CLEAN DATA'!$L1998</f>
        <v>19540762</v>
      </c>
    </row>
    <row r="1999" spans="1:15" ht="14.25" hidden="1" customHeight="1">
      <c r="A1999" s="5" t="s">
        <v>4421</v>
      </c>
      <c r="B1999">
        <v>110</v>
      </c>
      <c r="C1999">
        <v>115</v>
      </c>
      <c r="D1999">
        <v>56702901</v>
      </c>
      <c r="E1999" s="5" t="s">
        <v>54</v>
      </c>
      <c r="F1999" s="5" t="s">
        <v>664</v>
      </c>
      <c r="G1999" s="5" t="s">
        <v>4422</v>
      </c>
      <c r="H1999">
        <v>23302</v>
      </c>
      <c r="I1999">
        <v>181</v>
      </c>
      <c r="J1999" s="5" t="s">
        <v>19</v>
      </c>
      <c r="K1999" s="5" t="s">
        <v>20</v>
      </c>
      <c r="L1999">
        <v>60000000</v>
      </c>
      <c r="M1999">
        <v>1998</v>
      </c>
      <c r="N1999">
        <v>6.5</v>
      </c>
      <c r="O1999">
        <f>'CLEAN DATA'!$D1999-'CLEAN DATA'!$L1999</f>
        <v>-3297099</v>
      </c>
    </row>
    <row r="2000" spans="1:15" ht="14.25" hidden="1" customHeight="1">
      <c r="A2000" s="5" t="s">
        <v>544</v>
      </c>
      <c r="B2000">
        <v>54</v>
      </c>
      <c r="C2000">
        <v>127</v>
      </c>
      <c r="D2000">
        <v>4426297</v>
      </c>
      <c r="E2000" s="5" t="s">
        <v>4090</v>
      </c>
      <c r="F2000" s="5" t="s">
        <v>857</v>
      </c>
      <c r="G2000" s="5" t="s">
        <v>4423</v>
      </c>
      <c r="H2000">
        <v>22570</v>
      </c>
      <c r="I2000">
        <v>156</v>
      </c>
      <c r="J2000" s="5" t="s">
        <v>19</v>
      </c>
      <c r="K2000" s="5" t="s">
        <v>20</v>
      </c>
      <c r="L2000">
        <v>35000000</v>
      </c>
      <c r="M2000">
        <v>2003</v>
      </c>
      <c r="N2000">
        <v>6.5</v>
      </c>
      <c r="O2000">
        <f>'CLEAN DATA'!$D2000-'CLEAN DATA'!$L2000</f>
        <v>-30573703</v>
      </c>
    </row>
    <row r="2001" spans="1:15" ht="14.25" customHeight="1">
      <c r="A2001" s="5" t="s">
        <v>3191</v>
      </c>
      <c r="B2001">
        <v>100</v>
      </c>
      <c r="C2001">
        <v>126</v>
      </c>
      <c r="D2001">
        <v>34098563</v>
      </c>
      <c r="E2001" s="5" t="s">
        <v>169</v>
      </c>
      <c r="F2001" s="5" t="s">
        <v>98</v>
      </c>
      <c r="G2001" s="5" t="s">
        <v>4424</v>
      </c>
      <c r="H2001">
        <v>27191</v>
      </c>
      <c r="I2001">
        <v>232</v>
      </c>
      <c r="J2001" s="5" t="s">
        <v>19</v>
      </c>
      <c r="K2001" s="5" t="s">
        <v>20</v>
      </c>
      <c r="L2001">
        <v>55000000</v>
      </c>
      <c r="M2001">
        <v>1999</v>
      </c>
      <c r="N2001">
        <v>6.5</v>
      </c>
      <c r="O2001">
        <f>'CLEAN DATA'!$D2001-'CLEAN DATA'!$L2001</f>
        <v>-20901437</v>
      </c>
    </row>
    <row r="2002" spans="1:15" ht="14.25" customHeight="1">
      <c r="A2002" s="5" t="s">
        <v>746</v>
      </c>
      <c r="B2002">
        <v>203</v>
      </c>
      <c r="C2002">
        <v>92</v>
      </c>
      <c r="D2002">
        <v>23324666</v>
      </c>
      <c r="E2002" s="5" t="s">
        <v>114</v>
      </c>
      <c r="F2002" s="5" t="s">
        <v>4425</v>
      </c>
      <c r="G2002" s="5" t="s">
        <v>4426</v>
      </c>
      <c r="H2002">
        <v>97775</v>
      </c>
      <c r="I2002">
        <v>211</v>
      </c>
      <c r="J2002" s="5" t="s">
        <v>19</v>
      </c>
      <c r="K2002" s="5" t="s">
        <v>140</v>
      </c>
      <c r="L2002">
        <v>52000000</v>
      </c>
      <c r="M2002">
        <v>2010</v>
      </c>
      <c r="N2002">
        <v>6.5</v>
      </c>
      <c r="O2002">
        <f>'CLEAN DATA'!$D2002-'CLEAN DATA'!$L2002</f>
        <v>-28675334</v>
      </c>
    </row>
    <row r="2003" spans="1:15" ht="14.25" customHeight="1">
      <c r="A2003" s="5" t="s">
        <v>2679</v>
      </c>
      <c r="B2003">
        <v>155</v>
      </c>
      <c r="C2003">
        <v>116</v>
      </c>
      <c r="D2003">
        <v>90567722</v>
      </c>
      <c r="E2003" s="5" t="s">
        <v>674</v>
      </c>
      <c r="F2003" s="5" t="s">
        <v>4427</v>
      </c>
      <c r="G2003" s="5" t="s">
        <v>4428</v>
      </c>
      <c r="H2003">
        <v>185878</v>
      </c>
      <c r="I2003">
        <v>481</v>
      </c>
      <c r="J2003" s="5" t="s">
        <v>19</v>
      </c>
      <c r="K2003" s="5" t="s">
        <v>20</v>
      </c>
      <c r="L2003">
        <v>51000000</v>
      </c>
      <c r="M2003">
        <v>2000</v>
      </c>
      <c r="N2003">
        <v>6.5</v>
      </c>
      <c r="O2003">
        <f>'CLEAN DATA'!$D2003-'CLEAN DATA'!$L2003</f>
        <v>39567722</v>
      </c>
    </row>
    <row r="2004" spans="1:15" ht="14.25" customHeight="1">
      <c r="A2004" s="5" t="s">
        <v>4429</v>
      </c>
      <c r="B2004">
        <v>118</v>
      </c>
      <c r="C2004">
        <v>118</v>
      </c>
      <c r="D2004">
        <v>44737059</v>
      </c>
      <c r="E2004" s="5" t="s">
        <v>1858</v>
      </c>
      <c r="F2004" s="5" t="s">
        <v>68</v>
      </c>
      <c r="G2004" s="5" t="s">
        <v>4430</v>
      </c>
      <c r="H2004">
        <v>48322</v>
      </c>
      <c r="I2004">
        <v>261</v>
      </c>
      <c r="J2004" s="5" t="s">
        <v>19</v>
      </c>
      <c r="K2004" s="5" t="s">
        <v>20</v>
      </c>
      <c r="L2004">
        <v>50000000</v>
      </c>
      <c r="M2004">
        <v>2000</v>
      </c>
      <c r="N2004">
        <v>6.5</v>
      </c>
      <c r="O2004">
        <f>'CLEAN DATA'!$D2004-'CLEAN DATA'!$L2004</f>
        <v>-5262941</v>
      </c>
    </row>
    <row r="2005" spans="1:15" ht="14.25" customHeight="1">
      <c r="A2005" s="5" t="s">
        <v>2964</v>
      </c>
      <c r="B2005">
        <v>124</v>
      </c>
      <c r="C2005">
        <v>114</v>
      </c>
      <c r="D2005">
        <v>40905277</v>
      </c>
      <c r="E2005" s="5" t="s">
        <v>1765</v>
      </c>
      <c r="F2005" s="5" t="s">
        <v>728</v>
      </c>
      <c r="G2005" s="5" t="s">
        <v>4431</v>
      </c>
      <c r="H2005">
        <v>45895</v>
      </c>
      <c r="I2005">
        <v>157</v>
      </c>
      <c r="J2005" s="5" t="s">
        <v>19</v>
      </c>
      <c r="K2005" s="5" t="s">
        <v>20</v>
      </c>
      <c r="L2005">
        <v>50000000</v>
      </c>
      <c r="M2005">
        <v>2003</v>
      </c>
      <c r="N2005">
        <v>6.5</v>
      </c>
      <c r="O2005">
        <f>'CLEAN DATA'!$D2005-'CLEAN DATA'!$L2005</f>
        <v>-9094723</v>
      </c>
    </row>
    <row r="2006" spans="1:15" ht="14.25" customHeight="1">
      <c r="A2006" s="5" t="s">
        <v>994</v>
      </c>
      <c r="B2006">
        <v>113</v>
      </c>
      <c r="C2006">
        <v>137</v>
      </c>
      <c r="D2006">
        <v>35168395</v>
      </c>
      <c r="E2006" s="5" t="s">
        <v>2132</v>
      </c>
      <c r="F2006" s="5" t="s">
        <v>166</v>
      </c>
      <c r="G2006" s="5" t="s">
        <v>4432</v>
      </c>
      <c r="H2006">
        <v>26034</v>
      </c>
      <c r="I2006">
        <v>226</v>
      </c>
      <c r="J2006" s="5" t="s">
        <v>19</v>
      </c>
      <c r="K2006" s="5" t="s">
        <v>20</v>
      </c>
      <c r="L2006">
        <v>50000000</v>
      </c>
      <c r="M2006">
        <v>1999</v>
      </c>
      <c r="N2006">
        <v>6.5</v>
      </c>
      <c r="O2006">
        <f>'CLEAN DATA'!$D2006-'CLEAN DATA'!$L2006</f>
        <v>-14831605</v>
      </c>
    </row>
    <row r="2007" spans="1:15" ht="14.25" customHeight="1">
      <c r="A2007" s="5" t="s">
        <v>43</v>
      </c>
      <c r="B2007">
        <v>315</v>
      </c>
      <c r="C2007">
        <v>129</v>
      </c>
      <c r="D2007">
        <v>32741596</v>
      </c>
      <c r="E2007" s="5" t="s">
        <v>2087</v>
      </c>
      <c r="F2007" s="5" t="s">
        <v>403</v>
      </c>
      <c r="G2007" s="5" t="s">
        <v>4433</v>
      </c>
      <c r="H2007">
        <v>80140</v>
      </c>
      <c r="I2007">
        <v>323</v>
      </c>
      <c r="J2007" s="5" t="s">
        <v>19</v>
      </c>
      <c r="K2007" s="5" t="s">
        <v>20</v>
      </c>
      <c r="L2007">
        <v>50000000</v>
      </c>
      <c r="M2007">
        <v>2010</v>
      </c>
      <c r="N2007">
        <v>6.5</v>
      </c>
      <c r="O2007">
        <f>'CLEAN DATA'!$D2007-'CLEAN DATA'!$L2007</f>
        <v>-17258404</v>
      </c>
    </row>
    <row r="2008" spans="1:15" ht="14.25" customHeight="1">
      <c r="A2008" s="5" t="s">
        <v>338</v>
      </c>
      <c r="B2008">
        <v>131</v>
      </c>
      <c r="C2008">
        <v>98</v>
      </c>
      <c r="D2008">
        <v>26536120</v>
      </c>
      <c r="E2008" s="5" t="s">
        <v>1341</v>
      </c>
      <c r="F2008" s="5" t="s">
        <v>4434</v>
      </c>
      <c r="G2008" s="5" t="s">
        <v>4435</v>
      </c>
      <c r="H2008">
        <v>49926</v>
      </c>
      <c r="I2008">
        <v>286</v>
      </c>
      <c r="J2008" s="5" t="s">
        <v>19</v>
      </c>
      <c r="K2008" s="5" t="s">
        <v>173</v>
      </c>
      <c r="L2008">
        <v>50000000</v>
      </c>
      <c r="M2008">
        <v>2003</v>
      </c>
      <c r="N2008">
        <v>6.5</v>
      </c>
      <c r="O2008">
        <f>'CLEAN DATA'!$D2008-'CLEAN DATA'!$L2008</f>
        <v>-23463880</v>
      </c>
    </row>
    <row r="2009" spans="1:15" ht="14.25" customHeight="1">
      <c r="A2009" s="5" t="s">
        <v>1023</v>
      </c>
      <c r="B2009">
        <v>245</v>
      </c>
      <c r="C2009">
        <v>118</v>
      </c>
      <c r="D2009">
        <v>25450527</v>
      </c>
      <c r="E2009" s="5" t="s">
        <v>1341</v>
      </c>
      <c r="F2009" s="5" t="s">
        <v>615</v>
      </c>
      <c r="G2009" s="5" t="s">
        <v>4436</v>
      </c>
      <c r="H2009">
        <v>80196</v>
      </c>
      <c r="I2009">
        <v>190</v>
      </c>
      <c r="J2009" s="5" t="s">
        <v>19</v>
      </c>
      <c r="K2009" s="5" t="s">
        <v>20</v>
      </c>
      <c r="L2009">
        <v>50000000</v>
      </c>
      <c r="M2009">
        <v>2009</v>
      </c>
      <c r="N2009">
        <v>6.5</v>
      </c>
      <c r="O2009">
        <f>'CLEAN DATA'!$D2009-'CLEAN DATA'!$L2009</f>
        <v>-24549473</v>
      </c>
    </row>
    <row r="2010" spans="1:15" ht="14.25" hidden="1" customHeight="1">
      <c r="A2010" s="5" t="s">
        <v>21</v>
      </c>
      <c r="B2010">
        <v>36</v>
      </c>
      <c r="C2010">
        <v>123</v>
      </c>
      <c r="D2010">
        <v>25900000</v>
      </c>
      <c r="E2010" s="5" t="s">
        <v>1888</v>
      </c>
      <c r="F2010" s="5" t="s">
        <v>1126</v>
      </c>
      <c r="G2010" s="5" t="s">
        <v>4437</v>
      </c>
      <c r="H2010">
        <v>12771</v>
      </c>
      <c r="I2010">
        <v>84</v>
      </c>
      <c r="J2010" s="5" t="s">
        <v>19</v>
      </c>
      <c r="K2010" s="5" t="s">
        <v>20</v>
      </c>
      <c r="L2010">
        <v>58000000</v>
      </c>
      <c r="M2010">
        <v>1984</v>
      </c>
      <c r="N2010">
        <v>6.5</v>
      </c>
      <c r="O2010">
        <f>'CLEAN DATA'!$D2010-'CLEAN DATA'!$L2010</f>
        <v>-32100000</v>
      </c>
    </row>
    <row r="2011" spans="1:15" ht="14.25" customHeight="1">
      <c r="A2011" s="5" t="s">
        <v>4438</v>
      </c>
      <c r="B2011">
        <v>43</v>
      </c>
      <c r="C2011">
        <v>141</v>
      </c>
      <c r="D2011">
        <v>100768056</v>
      </c>
      <c r="E2011" s="5" t="s">
        <v>94</v>
      </c>
      <c r="F2011" s="5" t="s">
        <v>728</v>
      </c>
      <c r="G2011" s="5" t="s">
        <v>4439</v>
      </c>
      <c r="H2011">
        <v>59569</v>
      </c>
      <c r="I2011">
        <v>89</v>
      </c>
      <c r="J2011" s="5" t="s">
        <v>19</v>
      </c>
      <c r="K2011" s="5" t="s">
        <v>20</v>
      </c>
      <c r="L2011">
        <v>45000000</v>
      </c>
      <c r="M2011">
        <v>1993</v>
      </c>
      <c r="N2011">
        <v>6.5</v>
      </c>
      <c r="O2011">
        <f>'CLEAN DATA'!$D2011-'CLEAN DATA'!$L2011</f>
        <v>55768056</v>
      </c>
    </row>
    <row r="2012" spans="1:15" ht="14.25" customHeight="1">
      <c r="A2012" s="5" t="s">
        <v>2934</v>
      </c>
      <c r="B2012">
        <v>167</v>
      </c>
      <c r="C2012">
        <v>91</v>
      </c>
      <c r="D2012">
        <v>66790248</v>
      </c>
      <c r="E2012" s="5" t="s">
        <v>169</v>
      </c>
      <c r="F2012" s="5" t="s">
        <v>1817</v>
      </c>
      <c r="G2012" s="5" t="s">
        <v>4440</v>
      </c>
      <c r="H2012">
        <v>57281</v>
      </c>
      <c r="I2012">
        <v>350</v>
      </c>
      <c r="J2012" s="5" t="s">
        <v>19</v>
      </c>
      <c r="K2012" s="5" t="s">
        <v>20</v>
      </c>
      <c r="L2012">
        <v>45000000</v>
      </c>
      <c r="M2012">
        <v>2002</v>
      </c>
      <c r="N2012">
        <v>6.5</v>
      </c>
      <c r="O2012">
        <f>'CLEAN DATA'!$D2012-'CLEAN DATA'!$L2012</f>
        <v>21790248</v>
      </c>
    </row>
    <row r="2013" spans="1:15" ht="14.25" customHeight="1">
      <c r="A2013" s="5" t="s">
        <v>4441</v>
      </c>
      <c r="B2013">
        <v>173</v>
      </c>
      <c r="C2013">
        <v>117</v>
      </c>
      <c r="D2013">
        <v>46280507</v>
      </c>
      <c r="E2013" s="5" t="s">
        <v>189</v>
      </c>
      <c r="F2013" s="5" t="s">
        <v>4442</v>
      </c>
      <c r="G2013" s="5" t="s">
        <v>4443</v>
      </c>
      <c r="H2013">
        <v>87165</v>
      </c>
      <c r="I2013">
        <v>184</v>
      </c>
      <c r="J2013" s="5" t="s">
        <v>19</v>
      </c>
      <c r="K2013" s="5" t="s">
        <v>20</v>
      </c>
      <c r="L2013">
        <v>40000000</v>
      </c>
      <c r="M2013">
        <v>2014</v>
      </c>
      <c r="N2013">
        <v>6.5</v>
      </c>
      <c r="O2013">
        <f>'CLEAN DATA'!$D2013-'CLEAN DATA'!$L2013</f>
        <v>6280507</v>
      </c>
    </row>
    <row r="2014" spans="1:15" ht="14.25" customHeight="1">
      <c r="A2014" s="5" t="s">
        <v>490</v>
      </c>
      <c r="B2014">
        <v>339</v>
      </c>
      <c r="C2014">
        <v>141</v>
      </c>
      <c r="D2014">
        <v>47307550</v>
      </c>
      <c r="E2014" s="5" t="s">
        <v>126</v>
      </c>
      <c r="F2014" s="5" t="s">
        <v>2412</v>
      </c>
      <c r="G2014" s="5" t="s">
        <v>4444</v>
      </c>
      <c r="H2014">
        <v>104301</v>
      </c>
      <c r="I2014">
        <v>269</v>
      </c>
      <c r="J2014" s="5" t="s">
        <v>19</v>
      </c>
      <c r="K2014" s="5" t="s">
        <v>20</v>
      </c>
      <c r="L2014">
        <v>45000000</v>
      </c>
      <c r="M2014">
        <v>2012</v>
      </c>
      <c r="N2014">
        <v>6.5</v>
      </c>
      <c r="O2014">
        <f>'CLEAN DATA'!$D2014-'CLEAN DATA'!$L2014</f>
        <v>2307550</v>
      </c>
    </row>
    <row r="2015" spans="1:15" ht="14.25" customHeight="1">
      <c r="A2015" s="5" t="s">
        <v>4445</v>
      </c>
      <c r="B2015">
        <v>127</v>
      </c>
      <c r="C2015">
        <v>94</v>
      </c>
      <c r="D2015">
        <v>32003620</v>
      </c>
      <c r="E2015" s="5" t="s">
        <v>1481</v>
      </c>
      <c r="F2015" s="5" t="s">
        <v>4446</v>
      </c>
      <c r="G2015" s="5" t="s">
        <v>4447</v>
      </c>
      <c r="H2015">
        <v>79141</v>
      </c>
      <c r="I2015">
        <v>355</v>
      </c>
      <c r="J2015" s="5" t="s">
        <v>19</v>
      </c>
      <c r="K2015" s="5" t="s">
        <v>20</v>
      </c>
      <c r="L2015">
        <v>25000000</v>
      </c>
      <c r="M2015">
        <v>2004</v>
      </c>
      <c r="N2015">
        <v>6.5</v>
      </c>
      <c r="O2015">
        <f>'CLEAN DATA'!$D2015-'CLEAN DATA'!$L2015</f>
        <v>7003620</v>
      </c>
    </row>
    <row r="2016" spans="1:15" ht="14.25" hidden="1" customHeight="1">
      <c r="A2016" s="5" t="s">
        <v>1955</v>
      </c>
      <c r="B2016">
        <v>87</v>
      </c>
      <c r="C2016">
        <v>74</v>
      </c>
      <c r="D2016">
        <v>7262288</v>
      </c>
      <c r="E2016" s="5" t="s">
        <v>2170</v>
      </c>
      <c r="F2016" s="5" t="s">
        <v>3272</v>
      </c>
      <c r="G2016" s="5" t="s">
        <v>4448</v>
      </c>
      <c r="H2016">
        <v>17307</v>
      </c>
      <c r="I2016">
        <v>186</v>
      </c>
      <c r="J2016" s="5" t="s">
        <v>19</v>
      </c>
      <c r="K2016" s="5" t="s">
        <v>20</v>
      </c>
      <c r="L2016">
        <v>40000000</v>
      </c>
      <c r="M2016">
        <v>2002</v>
      </c>
      <c r="N2016">
        <v>6.5</v>
      </c>
      <c r="O2016">
        <f>'CLEAN DATA'!$D2016-'CLEAN DATA'!$L2016</f>
        <v>-32737712</v>
      </c>
    </row>
    <row r="2017" spans="1:15" ht="14.25" customHeight="1">
      <c r="A2017" s="5" t="s">
        <v>3070</v>
      </c>
      <c r="B2017">
        <v>117</v>
      </c>
      <c r="C2017">
        <v>99</v>
      </c>
      <c r="D2017">
        <v>31136950</v>
      </c>
      <c r="E2017" s="5" t="s">
        <v>834</v>
      </c>
      <c r="F2017" s="5" t="s">
        <v>4449</v>
      </c>
      <c r="G2017" s="5" t="s">
        <v>4450</v>
      </c>
      <c r="H2017">
        <v>47364</v>
      </c>
      <c r="I2017">
        <v>75</v>
      </c>
      <c r="J2017" s="5" t="s">
        <v>19</v>
      </c>
      <c r="K2017" s="5" t="s">
        <v>20</v>
      </c>
      <c r="L2017">
        <v>44000000</v>
      </c>
      <c r="M2017">
        <v>2010</v>
      </c>
      <c r="N2017">
        <v>6.5</v>
      </c>
      <c r="O2017">
        <f>'CLEAN DATA'!$D2017-'CLEAN DATA'!$L2017</f>
        <v>-12863050</v>
      </c>
    </row>
    <row r="2018" spans="1:15" ht="14.25" customHeight="1">
      <c r="A2018" s="5" t="s">
        <v>4441</v>
      </c>
      <c r="B2018">
        <v>154</v>
      </c>
      <c r="C2018">
        <v>105</v>
      </c>
      <c r="D2018">
        <v>45290318</v>
      </c>
      <c r="E2018" s="5" t="s">
        <v>2135</v>
      </c>
      <c r="F2018" s="5" t="s">
        <v>1833</v>
      </c>
      <c r="G2018" s="5" t="s">
        <v>4451</v>
      </c>
      <c r="H2018">
        <v>74169</v>
      </c>
      <c r="I2018">
        <v>112</v>
      </c>
      <c r="J2018" s="5" t="s">
        <v>19</v>
      </c>
      <c r="K2018" s="5" t="s">
        <v>20</v>
      </c>
      <c r="L2018">
        <v>42000000</v>
      </c>
      <c r="M2018">
        <v>2012</v>
      </c>
      <c r="N2018">
        <v>6.5</v>
      </c>
      <c r="O2018">
        <f>'CLEAN DATA'!$D2018-'CLEAN DATA'!$L2018</f>
        <v>3290318</v>
      </c>
    </row>
    <row r="2019" spans="1:15" ht="14.25" hidden="1" customHeight="1">
      <c r="A2019" s="5" t="s">
        <v>4180</v>
      </c>
      <c r="B2019">
        <v>27</v>
      </c>
      <c r="C2019">
        <v>122</v>
      </c>
      <c r="D2019">
        <v>41252428</v>
      </c>
      <c r="E2019" s="5" t="s">
        <v>603</v>
      </c>
      <c r="F2019" s="5" t="s">
        <v>853</v>
      </c>
      <c r="G2019" s="5" t="s">
        <v>4452</v>
      </c>
      <c r="H2019">
        <v>11453</v>
      </c>
      <c r="I2019">
        <v>71</v>
      </c>
      <c r="J2019" s="5" t="s">
        <v>19</v>
      </c>
      <c r="K2019" s="5" t="s">
        <v>20</v>
      </c>
      <c r="L2019">
        <v>42000000</v>
      </c>
      <c r="M2019">
        <v>1996</v>
      </c>
      <c r="N2019">
        <v>6.5</v>
      </c>
      <c r="O2019">
        <f>'CLEAN DATA'!$D2019-'CLEAN DATA'!$L2019</f>
        <v>-747572</v>
      </c>
    </row>
    <row r="2020" spans="1:15" ht="14.25" customHeight="1">
      <c r="A2020" s="5" t="s">
        <v>2361</v>
      </c>
      <c r="B2020">
        <v>166</v>
      </c>
      <c r="C2020">
        <v>119</v>
      </c>
      <c r="D2020">
        <v>35228696</v>
      </c>
      <c r="E2020" s="5" t="s">
        <v>4453</v>
      </c>
      <c r="F2020" s="5" t="s">
        <v>4454</v>
      </c>
      <c r="G2020" s="5" t="s">
        <v>4455</v>
      </c>
      <c r="H2020">
        <v>63677</v>
      </c>
      <c r="I2020">
        <v>460</v>
      </c>
      <c r="J2020" s="5" t="s">
        <v>19</v>
      </c>
      <c r="K2020" s="5" t="s">
        <v>20</v>
      </c>
      <c r="L2020">
        <v>32000000</v>
      </c>
      <c r="M2020">
        <v>2002</v>
      </c>
      <c r="N2020">
        <v>6.5</v>
      </c>
      <c r="O2020">
        <f>'CLEAN DATA'!$D2020-'CLEAN DATA'!$L2020</f>
        <v>3228696</v>
      </c>
    </row>
    <row r="2021" spans="1:15" ht="14.25" customHeight="1">
      <c r="A2021" s="5" t="s">
        <v>1756</v>
      </c>
      <c r="B2021">
        <v>193</v>
      </c>
      <c r="C2021">
        <v>104</v>
      </c>
      <c r="D2021">
        <v>47806295</v>
      </c>
      <c r="E2021" s="5" t="s">
        <v>146</v>
      </c>
      <c r="F2021" s="5" t="s">
        <v>4456</v>
      </c>
      <c r="G2021" s="5" t="s">
        <v>4457</v>
      </c>
      <c r="H2021">
        <v>87447</v>
      </c>
      <c r="I2021">
        <v>371</v>
      </c>
      <c r="J2021" s="5" t="s">
        <v>19</v>
      </c>
      <c r="K2021" s="5" t="s">
        <v>20</v>
      </c>
      <c r="L2021">
        <v>43000000</v>
      </c>
      <c r="M2021">
        <v>2005</v>
      </c>
      <c r="N2021">
        <v>6.5</v>
      </c>
      <c r="O2021">
        <f>'CLEAN DATA'!$D2021-'CLEAN DATA'!$L2021</f>
        <v>4806295</v>
      </c>
    </row>
    <row r="2022" spans="1:15" ht="14.25" customHeight="1">
      <c r="A2022" s="5" t="s">
        <v>1741</v>
      </c>
      <c r="B2022">
        <v>138</v>
      </c>
      <c r="C2022">
        <v>123</v>
      </c>
      <c r="D2022">
        <v>36283504</v>
      </c>
      <c r="E2022" s="5" t="s">
        <v>156</v>
      </c>
      <c r="F2022" s="5" t="s">
        <v>1126</v>
      </c>
      <c r="G2022" s="5" t="s">
        <v>4458</v>
      </c>
      <c r="H2022">
        <v>104564</v>
      </c>
      <c r="I2022">
        <v>587</v>
      </c>
      <c r="J2022" s="5" t="s">
        <v>19</v>
      </c>
      <c r="K2022" s="5" t="s">
        <v>173</v>
      </c>
      <c r="L2022">
        <v>40000000</v>
      </c>
      <c r="M2022">
        <v>1999</v>
      </c>
      <c r="N2022">
        <v>6.5</v>
      </c>
      <c r="O2022">
        <f>'CLEAN DATA'!$D2022-'CLEAN DATA'!$L2022</f>
        <v>-3716496</v>
      </c>
    </row>
    <row r="2023" spans="1:15" ht="14.25" customHeight="1">
      <c r="A2023" s="5" t="s">
        <v>2934</v>
      </c>
      <c r="B2023">
        <v>212</v>
      </c>
      <c r="C2023">
        <v>107</v>
      </c>
      <c r="D2023">
        <v>30993544</v>
      </c>
      <c r="E2023" s="5" t="s">
        <v>603</v>
      </c>
      <c r="F2023" s="5" t="s">
        <v>4459</v>
      </c>
      <c r="G2023" s="5" t="s">
        <v>4460</v>
      </c>
      <c r="H2023">
        <v>58871</v>
      </c>
      <c r="I2023">
        <v>156</v>
      </c>
      <c r="J2023" s="5" t="s">
        <v>19</v>
      </c>
      <c r="K2023" s="5" t="s">
        <v>20</v>
      </c>
      <c r="L2023">
        <v>40000000</v>
      </c>
      <c r="M2023">
        <v>2010</v>
      </c>
      <c r="N2023">
        <v>6.5</v>
      </c>
      <c r="O2023">
        <f>'CLEAN DATA'!$D2023-'CLEAN DATA'!$L2023</f>
        <v>-9006456</v>
      </c>
    </row>
    <row r="2024" spans="1:15" ht="14.25" hidden="1" customHeight="1">
      <c r="A2024" s="5" t="s">
        <v>4200</v>
      </c>
      <c r="B2024">
        <v>125</v>
      </c>
      <c r="C2024">
        <v>107</v>
      </c>
      <c r="D2024">
        <v>20113965</v>
      </c>
      <c r="E2024" s="5" t="s">
        <v>474</v>
      </c>
      <c r="F2024" s="5" t="s">
        <v>4461</v>
      </c>
      <c r="G2024" s="5" t="s">
        <v>4462</v>
      </c>
      <c r="H2024">
        <v>15231</v>
      </c>
      <c r="I2024">
        <v>66</v>
      </c>
      <c r="J2024" s="5" t="s">
        <v>19</v>
      </c>
      <c r="K2024" s="5" t="s">
        <v>20</v>
      </c>
      <c r="L2024">
        <v>40000000</v>
      </c>
      <c r="M2024">
        <v>2012</v>
      </c>
      <c r="N2024">
        <v>6.5</v>
      </c>
      <c r="O2024">
        <f>'CLEAN DATA'!$D2024-'CLEAN DATA'!$L2024</f>
        <v>-19886035</v>
      </c>
    </row>
    <row r="2025" spans="1:15" ht="14.25" customHeight="1">
      <c r="A2025" s="5" t="s">
        <v>3528</v>
      </c>
      <c r="B2025">
        <v>174</v>
      </c>
      <c r="C2025">
        <v>96</v>
      </c>
      <c r="D2025">
        <v>88915214</v>
      </c>
      <c r="E2025" s="5" t="s">
        <v>189</v>
      </c>
      <c r="F2025" s="5" t="s">
        <v>319</v>
      </c>
      <c r="G2025" s="5" t="s">
        <v>4463</v>
      </c>
      <c r="H2025">
        <v>163665</v>
      </c>
      <c r="I2025">
        <v>169</v>
      </c>
      <c r="J2025" s="5" t="s">
        <v>19</v>
      </c>
      <c r="K2025" s="5" t="s">
        <v>20</v>
      </c>
      <c r="L2025">
        <v>38000000</v>
      </c>
      <c r="M2025">
        <v>2009</v>
      </c>
      <c r="N2025">
        <v>6.5</v>
      </c>
      <c r="O2025">
        <f>'CLEAN DATA'!$D2025-'CLEAN DATA'!$L2025</f>
        <v>50915214</v>
      </c>
    </row>
    <row r="2026" spans="1:15" ht="14.25" hidden="1" customHeight="1">
      <c r="A2026" s="5" t="s">
        <v>1625</v>
      </c>
      <c r="B2026">
        <v>273</v>
      </c>
      <c r="C2026">
        <v>122</v>
      </c>
      <c r="D2026">
        <v>6594136</v>
      </c>
      <c r="E2026" s="5" t="s">
        <v>4464</v>
      </c>
      <c r="F2026" s="5" t="s">
        <v>4465</v>
      </c>
      <c r="G2026" s="5" t="s">
        <v>4466</v>
      </c>
      <c r="H2026">
        <v>24557</v>
      </c>
      <c r="I2026">
        <v>111</v>
      </c>
      <c r="J2026" s="5" t="s">
        <v>723</v>
      </c>
      <c r="K2026" s="5" t="s">
        <v>932</v>
      </c>
      <c r="L2026">
        <v>38600000</v>
      </c>
      <c r="M2026">
        <v>2013</v>
      </c>
      <c r="N2026">
        <v>6.5</v>
      </c>
      <c r="O2026">
        <f>'CLEAN DATA'!$D2026-'CLEAN DATA'!$L2026</f>
        <v>-32005864</v>
      </c>
    </row>
    <row r="2027" spans="1:15" ht="14.25" customHeight="1">
      <c r="A2027" s="5" t="s">
        <v>4105</v>
      </c>
      <c r="B2027">
        <v>118</v>
      </c>
      <c r="C2027">
        <v>90</v>
      </c>
      <c r="D2027">
        <v>7871693</v>
      </c>
      <c r="E2027" s="5" t="s">
        <v>4467</v>
      </c>
      <c r="F2027" s="5" t="s">
        <v>440</v>
      </c>
      <c r="G2027" s="5" t="s">
        <v>4468</v>
      </c>
      <c r="H2027">
        <v>52908</v>
      </c>
      <c r="I2027">
        <v>102</v>
      </c>
      <c r="J2027" s="5" t="s">
        <v>19</v>
      </c>
      <c r="K2027" s="5" t="s">
        <v>20</v>
      </c>
      <c r="L2027">
        <v>55000000</v>
      </c>
      <c r="M2027">
        <v>2008</v>
      </c>
      <c r="N2027">
        <v>6.5</v>
      </c>
      <c r="O2027">
        <f>'CLEAN DATA'!$D2027-'CLEAN DATA'!$L2027</f>
        <v>-47128307</v>
      </c>
    </row>
    <row r="2028" spans="1:15" ht="14.25" customHeight="1">
      <c r="A2028" s="5" t="s">
        <v>3038</v>
      </c>
      <c r="B2028">
        <v>248</v>
      </c>
      <c r="C2028">
        <v>91</v>
      </c>
      <c r="D2028">
        <v>20275446</v>
      </c>
      <c r="E2028" s="5" t="s">
        <v>1481</v>
      </c>
      <c r="F2028" s="5" t="s">
        <v>1173</v>
      </c>
      <c r="G2028" s="5" t="s">
        <v>4469</v>
      </c>
      <c r="H2028">
        <v>95274</v>
      </c>
      <c r="I2028">
        <v>178</v>
      </c>
      <c r="J2028" s="5" t="s">
        <v>19</v>
      </c>
      <c r="K2028" s="5" t="s">
        <v>20</v>
      </c>
      <c r="L2028">
        <v>35000000</v>
      </c>
      <c r="M2028">
        <v>2012</v>
      </c>
      <c r="N2028">
        <v>6.5</v>
      </c>
      <c r="O2028">
        <f>'CLEAN DATA'!$D2028-'CLEAN DATA'!$L2028</f>
        <v>-14724554</v>
      </c>
    </row>
    <row r="2029" spans="1:15" ht="14.25" customHeight="1">
      <c r="A2029" s="5" t="s">
        <v>1576</v>
      </c>
      <c r="B2029">
        <v>105</v>
      </c>
      <c r="C2029">
        <v>125</v>
      </c>
      <c r="D2029">
        <v>18306166</v>
      </c>
      <c r="E2029" s="5" t="s">
        <v>4090</v>
      </c>
      <c r="F2029" s="5" t="s">
        <v>119</v>
      </c>
      <c r="G2029" s="5" t="s">
        <v>4470</v>
      </c>
      <c r="H2029">
        <v>28130</v>
      </c>
      <c r="I2029">
        <v>215</v>
      </c>
      <c r="J2029" s="5" t="s">
        <v>19</v>
      </c>
      <c r="K2029" s="5" t="s">
        <v>155</v>
      </c>
      <c r="L2029">
        <v>35000000</v>
      </c>
      <c r="M2029">
        <v>2002</v>
      </c>
      <c r="N2029">
        <v>6.5</v>
      </c>
      <c r="O2029">
        <f>'CLEAN DATA'!$D2029-'CLEAN DATA'!$L2029</f>
        <v>-16693834</v>
      </c>
    </row>
    <row r="2030" spans="1:15" ht="14.25" customHeight="1">
      <c r="A2030" s="5" t="s">
        <v>4471</v>
      </c>
      <c r="B2030">
        <v>121</v>
      </c>
      <c r="C2030">
        <v>99</v>
      </c>
      <c r="D2030">
        <v>35057332</v>
      </c>
      <c r="E2030" s="5" t="s">
        <v>818</v>
      </c>
      <c r="F2030" s="5" t="s">
        <v>4472</v>
      </c>
      <c r="G2030" s="5" t="s">
        <v>4473</v>
      </c>
      <c r="H2030">
        <v>45394</v>
      </c>
      <c r="I2030">
        <v>72</v>
      </c>
      <c r="J2030" s="5" t="s">
        <v>19</v>
      </c>
      <c r="K2030" s="5" t="s">
        <v>20</v>
      </c>
      <c r="L2030">
        <v>33000000</v>
      </c>
      <c r="M2030">
        <v>2012</v>
      </c>
      <c r="N2030">
        <v>6.5</v>
      </c>
      <c r="O2030">
        <f>'CLEAN DATA'!$D2030-'CLEAN DATA'!$L2030</f>
        <v>2057332</v>
      </c>
    </row>
    <row r="2031" spans="1:15" ht="14.25" customHeight="1">
      <c r="A2031" s="5" t="s">
        <v>4474</v>
      </c>
      <c r="B2031">
        <v>192</v>
      </c>
      <c r="C2031">
        <v>140</v>
      </c>
      <c r="D2031">
        <v>33682273</v>
      </c>
      <c r="E2031" s="5" t="s">
        <v>25</v>
      </c>
      <c r="F2031" s="5" t="s">
        <v>4475</v>
      </c>
      <c r="G2031" s="5" t="s">
        <v>4476</v>
      </c>
      <c r="H2031">
        <v>124242</v>
      </c>
      <c r="I2031">
        <v>622</v>
      </c>
      <c r="J2031" s="5" t="s">
        <v>19</v>
      </c>
      <c r="K2031" s="5" t="s">
        <v>20</v>
      </c>
      <c r="L2031">
        <v>33000000</v>
      </c>
      <c r="M2031">
        <v>2004</v>
      </c>
      <c r="N2031">
        <v>6.5</v>
      </c>
      <c r="O2031">
        <f>'CLEAN DATA'!$D2031-'CLEAN DATA'!$L2031</f>
        <v>682273</v>
      </c>
    </row>
    <row r="2032" spans="1:15" ht="14.25" customHeight="1">
      <c r="A2032" s="5" t="s">
        <v>886</v>
      </c>
      <c r="B2032">
        <v>258</v>
      </c>
      <c r="C2032">
        <v>94</v>
      </c>
      <c r="D2032">
        <v>17120019</v>
      </c>
      <c r="E2032" s="5" t="s">
        <v>1481</v>
      </c>
      <c r="F2032" s="5" t="s">
        <v>281</v>
      </c>
      <c r="G2032" s="5" t="s">
        <v>4477</v>
      </c>
      <c r="H2032">
        <v>83097</v>
      </c>
      <c r="I2032">
        <v>134</v>
      </c>
      <c r="J2032" s="5" t="s">
        <v>19</v>
      </c>
      <c r="K2032" s="5" t="s">
        <v>20</v>
      </c>
      <c r="L2032">
        <v>30000000</v>
      </c>
      <c r="M2032">
        <v>2012</v>
      </c>
      <c r="N2032">
        <v>6.5</v>
      </c>
      <c r="O2032">
        <f>'CLEAN DATA'!$D2032-'CLEAN DATA'!$L2032</f>
        <v>-12879981</v>
      </c>
    </row>
    <row r="2033" spans="1:15" ht="14.25" hidden="1" customHeight="1">
      <c r="A2033" s="5" t="s">
        <v>4478</v>
      </c>
      <c r="B2033">
        <v>126</v>
      </c>
      <c r="C2033">
        <v>106</v>
      </c>
      <c r="D2033">
        <v>11854694</v>
      </c>
      <c r="E2033" s="5" t="s">
        <v>54</v>
      </c>
      <c r="F2033" s="5" t="s">
        <v>63</v>
      </c>
      <c r="G2033" s="5" t="s">
        <v>4479</v>
      </c>
      <c r="H2033">
        <v>14281</v>
      </c>
      <c r="I2033">
        <v>64</v>
      </c>
      <c r="J2033" s="5" t="s">
        <v>19</v>
      </c>
      <c r="K2033" s="5" t="s">
        <v>20</v>
      </c>
      <c r="L2033">
        <v>31000000</v>
      </c>
      <c r="M2033">
        <v>2010</v>
      </c>
      <c r="N2033">
        <v>6.5</v>
      </c>
      <c r="O2033">
        <f>'CLEAN DATA'!$D2033-'CLEAN DATA'!$L2033</f>
        <v>-19145306</v>
      </c>
    </row>
    <row r="2034" spans="1:15" ht="14.25" customHeight="1">
      <c r="A2034" s="5" t="s">
        <v>4480</v>
      </c>
      <c r="B2034">
        <v>159</v>
      </c>
      <c r="C2034">
        <v>105</v>
      </c>
      <c r="D2034">
        <v>53021560</v>
      </c>
      <c r="E2034" s="5" t="s">
        <v>603</v>
      </c>
      <c r="F2034" s="5" t="s">
        <v>3284</v>
      </c>
      <c r="G2034" s="5" t="s">
        <v>4481</v>
      </c>
      <c r="H2034">
        <v>74630</v>
      </c>
      <c r="I2034">
        <v>156</v>
      </c>
      <c r="J2034" s="5" t="s">
        <v>19</v>
      </c>
      <c r="K2034" s="5" t="s">
        <v>20</v>
      </c>
      <c r="L2034">
        <v>30000000</v>
      </c>
      <c r="M2034">
        <v>2010</v>
      </c>
      <c r="N2034">
        <v>6.5</v>
      </c>
      <c r="O2034">
        <f>'CLEAN DATA'!$D2034-'CLEAN DATA'!$L2034</f>
        <v>23021560</v>
      </c>
    </row>
    <row r="2035" spans="1:15" ht="14.25" customHeight="1">
      <c r="A2035" s="5" t="s">
        <v>4482</v>
      </c>
      <c r="B2035">
        <v>217</v>
      </c>
      <c r="C2035">
        <v>118</v>
      </c>
      <c r="D2035">
        <v>10880926</v>
      </c>
      <c r="E2035" s="5" t="s">
        <v>25</v>
      </c>
      <c r="F2035" s="5" t="s">
        <v>1936</v>
      </c>
      <c r="G2035" s="5" t="s">
        <v>4483</v>
      </c>
      <c r="H2035">
        <v>54147</v>
      </c>
      <c r="I2035">
        <v>127</v>
      </c>
      <c r="J2035" s="5" t="s">
        <v>19</v>
      </c>
      <c r="K2035" s="5" t="s">
        <v>20</v>
      </c>
      <c r="L2035">
        <v>30000000</v>
      </c>
      <c r="M2035">
        <v>2013</v>
      </c>
      <c r="N2035">
        <v>6.5</v>
      </c>
      <c r="O2035">
        <f>'CLEAN DATA'!$D2035-'CLEAN DATA'!$L2035</f>
        <v>-19119074</v>
      </c>
    </row>
    <row r="2036" spans="1:15" ht="14.25" customHeight="1">
      <c r="A2036" s="5" t="s">
        <v>4484</v>
      </c>
      <c r="B2036">
        <v>221</v>
      </c>
      <c r="C2036">
        <v>115</v>
      </c>
      <c r="D2036">
        <v>183436380</v>
      </c>
      <c r="E2036" s="5" t="s">
        <v>2689</v>
      </c>
      <c r="F2036" s="5" t="s">
        <v>1530</v>
      </c>
      <c r="G2036" s="5" t="s">
        <v>4485</v>
      </c>
      <c r="H2036">
        <v>97697</v>
      </c>
      <c r="I2036">
        <v>185</v>
      </c>
      <c r="J2036" s="5" t="s">
        <v>19</v>
      </c>
      <c r="K2036" s="5" t="s">
        <v>20</v>
      </c>
      <c r="L2036">
        <v>29000000</v>
      </c>
      <c r="M2036">
        <v>2015</v>
      </c>
      <c r="N2036">
        <v>6.5</v>
      </c>
      <c r="O2036">
        <f>'CLEAN DATA'!$D2036-'CLEAN DATA'!$L2036</f>
        <v>154436380</v>
      </c>
    </row>
    <row r="2037" spans="1:15" ht="14.25" customHeight="1">
      <c r="A2037" s="5" t="s">
        <v>4486</v>
      </c>
      <c r="B2037">
        <v>135</v>
      </c>
      <c r="C2037">
        <v>110</v>
      </c>
      <c r="D2037">
        <v>2775593</v>
      </c>
      <c r="E2037" s="5" t="s">
        <v>603</v>
      </c>
      <c r="F2037" s="5" t="s">
        <v>1852</v>
      </c>
      <c r="G2037" s="5" t="s">
        <v>4487</v>
      </c>
      <c r="H2037">
        <v>61269</v>
      </c>
      <c r="I2037">
        <v>98</v>
      </c>
      <c r="J2037" s="5" t="s">
        <v>19</v>
      </c>
      <c r="K2037" s="5" t="s">
        <v>155</v>
      </c>
      <c r="L2037">
        <v>27000000</v>
      </c>
      <c r="M2037">
        <v>2008</v>
      </c>
      <c r="N2037">
        <v>6.5</v>
      </c>
      <c r="O2037">
        <f>'CLEAN DATA'!$D2037-'CLEAN DATA'!$L2037</f>
        <v>-24224407</v>
      </c>
    </row>
    <row r="2038" spans="1:15" ht="14.25" customHeight="1">
      <c r="A2038" s="5" t="s">
        <v>4488</v>
      </c>
      <c r="B2038">
        <v>253</v>
      </c>
      <c r="C2038">
        <v>114</v>
      </c>
      <c r="D2038">
        <v>25977365</v>
      </c>
      <c r="E2038" s="5" t="s">
        <v>94</v>
      </c>
      <c r="F2038" s="5" t="s">
        <v>36</v>
      </c>
      <c r="G2038" s="5" t="s">
        <v>4489</v>
      </c>
      <c r="H2038">
        <v>87950</v>
      </c>
      <c r="I2038">
        <v>207</v>
      </c>
      <c r="J2038" s="5" t="s">
        <v>19</v>
      </c>
      <c r="K2038" s="5" t="s">
        <v>20</v>
      </c>
      <c r="L2038">
        <v>28000000</v>
      </c>
      <c r="M2038">
        <v>2014</v>
      </c>
      <c r="N2038">
        <v>6.5</v>
      </c>
      <c r="O2038">
        <f>'CLEAN DATA'!$D2038-'CLEAN DATA'!$L2038</f>
        <v>-2022635</v>
      </c>
    </row>
    <row r="2039" spans="1:15" ht="14.25" customHeight="1">
      <c r="A2039" s="5" t="s">
        <v>1548</v>
      </c>
      <c r="B2039">
        <v>224</v>
      </c>
      <c r="C2039">
        <v>85</v>
      </c>
      <c r="D2039">
        <v>57859105</v>
      </c>
      <c r="E2039" s="5" t="s">
        <v>156</v>
      </c>
      <c r="F2039" s="5" t="s">
        <v>4490</v>
      </c>
      <c r="G2039" s="5" t="s">
        <v>4491</v>
      </c>
      <c r="H2039">
        <v>94108</v>
      </c>
      <c r="I2039">
        <v>673</v>
      </c>
      <c r="J2039" s="5" t="s">
        <v>19</v>
      </c>
      <c r="K2039" s="5" t="s">
        <v>20</v>
      </c>
      <c r="L2039">
        <v>26000000</v>
      </c>
      <c r="M2039">
        <v>2005</v>
      </c>
      <c r="N2039">
        <v>6.5</v>
      </c>
      <c r="O2039">
        <f>'CLEAN DATA'!$D2039-'CLEAN DATA'!$L2039</f>
        <v>31859105</v>
      </c>
    </row>
    <row r="2040" spans="1:15" ht="14.25" customHeight="1">
      <c r="A2040" s="5" t="s">
        <v>1733</v>
      </c>
      <c r="B2040">
        <v>335</v>
      </c>
      <c r="C2040">
        <v>129</v>
      </c>
      <c r="D2040">
        <v>49874933</v>
      </c>
      <c r="E2040" s="5" t="s">
        <v>291</v>
      </c>
      <c r="F2040" s="5" t="s">
        <v>3268</v>
      </c>
      <c r="G2040" s="5" t="s">
        <v>4492</v>
      </c>
      <c r="H2040">
        <v>161168</v>
      </c>
      <c r="I2040">
        <v>287</v>
      </c>
      <c r="J2040" s="5" t="s">
        <v>19</v>
      </c>
      <c r="K2040" s="5" t="s">
        <v>20</v>
      </c>
      <c r="L2040">
        <v>26000000</v>
      </c>
      <c r="M2040">
        <v>2013</v>
      </c>
      <c r="N2040">
        <v>6.5</v>
      </c>
      <c r="O2040">
        <f>'CLEAN DATA'!$D2040-'CLEAN DATA'!$L2040</f>
        <v>23874933</v>
      </c>
    </row>
    <row r="2041" spans="1:15" ht="14.25" customHeight="1">
      <c r="A2041" s="5" t="s">
        <v>3032</v>
      </c>
      <c r="B2041">
        <v>157</v>
      </c>
      <c r="C2041">
        <v>109</v>
      </c>
      <c r="D2041">
        <v>45489752</v>
      </c>
      <c r="E2041" s="5" t="s">
        <v>603</v>
      </c>
      <c r="F2041" s="5" t="s">
        <v>595</v>
      </c>
      <c r="G2041" s="5" t="s">
        <v>4493</v>
      </c>
      <c r="H2041">
        <v>48973</v>
      </c>
      <c r="I2041">
        <v>214</v>
      </c>
      <c r="J2041" s="5" t="s">
        <v>19</v>
      </c>
      <c r="K2041" s="5" t="s">
        <v>20</v>
      </c>
      <c r="L2041">
        <v>26000000</v>
      </c>
      <c r="M2041">
        <v>2004</v>
      </c>
      <c r="N2041">
        <v>6.5</v>
      </c>
      <c r="O2041">
        <f>'CLEAN DATA'!$D2041-'CLEAN DATA'!$L2041</f>
        <v>19489752</v>
      </c>
    </row>
    <row r="2042" spans="1:15" ht="14.25" customHeight="1">
      <c r="A2042" s="5" t="s">
        <v>4494</v>
      </c>
      <c r="B2042">
        <v>178</v>
      </c>
      <c r="C2042">
        <v>117</v>
      </c>
      <c r="D2042">
        <v>12276810</v>
      </c>
      <c r="E2042" s="5" t="s">
        <v>1046</v>
      </c>
      <c r="F2042" s="5" t="s">
        <v>423</v>
      </c>
      <c r="G2042" s="5" t="s">
        <v>4495</v>
      </c>
      <c r="H2042">
        <v>57674</v>
      </c>
      <c r="I2042">
        <v>126</v>
      </c>
      <c r="J2042" s="5" t="s">
        <v>19</v>
      </c>
      <c r="K2042" s="5" t="s">
        <v>20</v>
      </c>
      <c r="L2042">
        <v>26000000</v>
      </c>
      <c r="M2042">
        <v>2015</v>
      </c>
      <c r="N2042">
        <v>6.5</v>
      </c>
      <c r="O2042">
        <f>'CLEAN DATA'!$D2042-'CLEAN DATA'!$L2042</f>
        <v>-13723190</v>
      </c>
    </row>
    <row r="2043" spans="1:15" ht="14.25" customHeight="1">
      <c r="A2043" s="5" t="s">
        <v>1193</v>
      </c>
      <c r="B2043">
        <v>170</v>
      </c>
      <c r="C2043">
        <v>101</v>
      </c>
      <c r="D2043">
        <v>60443237</v>
      </c>
      <c r="E2043" s="5" t="s">
        <v>505</v>
      </c>
      <c r="F2043" s="5" t="s">
        <v>4496</v>
      </c>
      <c r="G2043" s="5" t="s">
        <v>4497</v>
      </c>
      <c r="H2043">
        <v>76882</v>
      </c>
      <c r="I2043">
        <v>106</v>
      </c>
      <c r="J2043" s="5" t="s">
        <v>19</v>
      </c>
      <c r="K2043" s="5" t="s">
        <v>20</v>
      </c>
      <c r="L2043">
        <v>25000000</v>
      </c>
      <c r="M2043">
        <v>2012</v>
      </c>
      <c r="N2043">
        <v>6.5</v>
      </c>
      <c r="O2043">
        <f>'CLEAN DATA'!$D2043-'CLEAN DATA'!$L2043</f>
        <v>35443237</v>
      </c>
    </row>
    <row r="2044" spans="1:15" ht="14.25" customHeight="1">
      <c r="A2044" s="5" t="s">
        <v>2595</v>
      </c>
      <c r="B2044">
        <v>270</v>
      </c>
      <c r="C2044">
        <v>109</v>
      </c>
      <c r="D2044">
        <v>66489425</v>
      </c>
      <c r="E2044" s="5" t="s">
        <v>25</v>
      </c>
      <c r="F2044" s="5" t="s">
        <v>166</v>
      </c>
      <c r="G2044" s="5" t="s">
        <v>4498</v>
      </c>
      <c r="H2044">
        <v>101977</v>
      </c>
      <c r="I2044">
        <v>161</v>
      </c>
      <c r="J2044" s="5" t="s">
        <v>19</v>
      </c>
      <c r="K2044" s="5" t="s">
        <v>20</v>
      </c>
      <c r="L2044">
        <v>25000000</v>
      </c>
      <c r="M2044">
        <v>2012</v>
      </c>
      <c r="N2044">
        <v>6.5</v>
      </c>
      <c r="O2044">
        <f>'CLEAN DATA'!$D2044-'CLEAN DATA'!$L2044</f>
        <v>41489425</v>
      </c>
    </row>
    <row r="2045" spans="1:15" ht="14.25" customHeight="1">
      <c r="A2045" s="5" t="s">
        <v>1653</v>
      </c>
      <c r="B2045">
        <v>198</v>
      </c>
      <c r="C2045">
        <v>97</v>
      </c>
      <c r="D2045">
        <v>45089048</v>
      </c>
      <c r="E2045" s="5" t="s">
        <v>594</v>
      </c>
      <c r="F2045" s="5" t="s">
        <v>853</v>
      </c>
      <c r="G2045" s="5" t="s">
        <v>4499</v>
      </c>
      <c r="H2045">
        <v>86251</v>
      </c>
      <c r="I2045">
        <v>260</v>
      </c>
      <c r="J2045" s="5" t="s">
        <v>19</v>
      </c>
      <c r="K2045" s="5" t="s">
        <v>581</v>
      </c>
      <c r="L2045">
        <v>25000000</v>
      </c>
      <c r="M2045">
        <v>2014</v>
      </c>
      <c r="N2045">
        <v>6.5</v>
      </c>
      <c r="O2045">
        <f>'CLEAN DATA'!$D2045-'CLEAN DATA'!$L2045</f>
        <v>20089048</v>
      </c>
    </row>
    <row r="2046" spans="1:15" ht="14.25" hidden="1" customHeight="1">
      <c r="A2046" s="5" t="s">
        <v>2668</v>
      </c>
      <c r="B2046">
        <v>91</v>
      </c>
      <c r="C2046">
        <v>144</v>
      </c>
      <c r="D2046">
        <v>41229</v>
      </c>
      <c r="E2046" s="5" t="s">
        <v>126</v>
      </c>
      <c r="F2046" s="5" t="s">
        <v>2336</v>
      </c>
      <c r="G2046" s="5" t="s">
        <v>4500</v>
      </c>
      <c r="H2046">
        <v>14612</v>
      </c>
      <c r="I2046">
        <v>41</v>
      </c>
      <c r="J2046" s="5" t="s">
        <v>19</v>
      </c>
      <c r="K2046" s="5" t="s">
        <v>140</v>
      </c>
      <c r="L2046">
        <v>25500000</v>
      </c>
      <c r="M2046">
        <v>2013</v>
      </c>
      <c r="N2046">
        <v>6.5</v>
      </c>
      <c r="O2046">
        <f>'CLEAN DATA'!$D2046-'CLEAN DATA'!$L2046</f>
        <v>-25458771</v>
      </c>
    </row>
    <row r="2047" spans="1:15" ht="14.25" hidden="1" customHeight="1">
      <c r="A2047" s="5" t="s">
        <v>1476</v>
      </c>
      <c r="B2047">
        <v>143</v>
      </c>
      <c r="C2047">
        <v>112</v>
      </c>
      <c r="D2047">
        <v>10911750</v>
      </c>
      <c r="E2047" s="5" t="s">
        <v>141</v>
      </c>
      <c r="F2047" s="5" t="s">
        <v>1173</v>
      </c>
      <c r="G2047" s="5" t="s">
        <v>4501</v>
      </c>
      <c r="H2047">
        <v>17757</v>
      </c>
      <c r="I2047">
        <v>99</v>
      </c>
      <c r="J2047" s="5" t="s">
        <v>19</v>
      </c>
      <c r="K2047" s="5" t="s">
        <v>20</v>
      </c>
      <c r="L2047">
        <v>25000000</v>
      </c>
      <c r="M2047">
        <v>2008</v>
      </c>
      <c r="N2047">
        <v>6.5</v>
      </c>
      <c r="O2047">
        <f>'CLEAN DATA'!$D2047-'CLEAN DATA'!$L2047</f>
        <v>-14088250</v>
      </c>
    </row>
    <row r="2048" spans="1:15" ht="14.25" hidden="1" customHeight="1">
      <c r="A2048" s="5" t="s">
        <v>1205</v>
      </c>
      <c r="B2048">
        <v>97</v>
      </c>
      <c r="C2048">
        <v>107</v>
      </c>
      <c r="D2048">
        <v>871527</v>
      </c>
      <c r="E2048" s="5" t="s">
        <v>94</v>
      </c>
      <c r="F2048" s="5" t="s">
        <v>608</v>
      </c>
      <c r="G2048" s="5" t="s">
        <v>4502</v>
      </c>
      <c r="H2048">
        <v>14982</v>
      </c>
      <c r="I2048">
        <v>128</v>
      </c>
      <c r="J2048" s="5" t="s">
        <v>19</v>
      </c>
      <c r="K2048" s="5" t="s">
        <v>365</v>
      </c>
      <c r="L2048">
        <v>25000000</v>
      </c>
      <c r="M2048">
        <v>2005</v>
      </c>
      <c r="N2048">
        <v>6.5</v>
      </c>
      <c r="O2048">
        <f>'CLEAN DATA'!$D2048-'CLEAN DATA'!$L2048</f>
        <v>-24128473</v>
      </c>
    </row>
    <row r="2049" spans="1:15" ht="14.25" hidden="1" customHeight="1">
      <c r="A2049" s="5" t="s">
        <v>4503</v>
      </c>
      <c r="B2049">
        <v>65</v>
      </c>
      <c r="C2049">
        <v>100</v>
      </c>
      <c r="D2049">
        <v>129115</v>
      </c>
      <c r="E2049" s="5" t="s">
        <v>4004</v>
      </c>
      <c r="F2049" s="5" t="s">
        <v>4504</v>
      </c>
      <c r="G2049" s="5" t="s">
        <v>4505</v>
      </c>
      <c r="H2049">
        <v>5900</v>
      </c>
      <c r="I2049">
        <v>26</v>
      </c>
      <c r="J2049" s="5" t="s">
        <v>931</v>
      </c>
      <c r="K2049" s="5" t="s">
        <v>724</v>
      </c>
      <c r="L2049">
        <v>25000000</v>
      </c>
      <c r="M2049">
        <v>2014</v>
      </c>
      <c r="N2049">
        <v>6.5</v>
      </c>
      <c r="O2049">
        <f>'CLEAN DATA'!$D2049-'CLEAN DATA'!$L2049</f>
        <v>-24870885</v>
      </c>
    </row>
    <row r="2050" spans="1:15" ht="14.25" customHeight="1">
      <c r="A2050" s="5" t="s">
        <v>4506</v>
      </c>
      <c r="B2050">
        <v>60</v>
      </c>
      <c r="C2050">
        <v>107</v>
      </c>
      <c r="D2050">
        <v>80000000</v>
      </c>
      <c r="E2050" s="5" t="s">
        <v>818</v>
      </c>
      <c r="F2050" s="5" t="s">
        <v>1359</v>
      </c>
      <c r="G2050" s="5" t="s">
        <v>4507</v>
      </c>
      <c r="H2050">
        <v>51459</v>
      </c>
      <c r="I2050">
        <v>113</v>
      </c>
      <c r="J2050" s="5" t="s">
        <v>19</v>
      </c>
      <c r="K2050" s="5" t="s">
        <v>20</v>
      </c>
      <c r="L2050">
        <v>8200000</v>
      </c>
      <c r="M2050">
        <v>1984</v>
      </c>
      <c r="N2050">
        <v>6.5</v>
      </c>
      <c r="O2050">
        <f>'CLEAN DATA'!$D2050-'CLEAN DATA'!$L2050</f>
        <v>71800000</v>
      </c>
    </row>
    <row r="2051" spans="1:15" ht="14.25" customHeight="1">
      <c r="A2051" s="5" t="s">
        <v>2323</v>
      </c>
      <c r="B2051">
        <v>196</v>
      </c>
      <c r="C2051">
        <v>98</v>
      </c>
      <c r="D2051">
        <v>23225911</v>
      </c>
      <c r="E2051" s="5" t="s">
        <v>25</v>
      </c>
      <c r="F2051" s="5" t="s">
        <v>3268</v>
      </c>
      <c r="G2051" s="5" t="s">
        <v>4508</v>
      </c>
      <c r="H2051">
        <v>80574</v>
      </c>
      <c r="I2051">
        <v>157</v>
      </c>
      <c r="J2051" s="5" t="s">
        <v>19</v>
      </c>
      <c r="K2051" s="5" t="s">
        <v>20</v>
      </c>
      <c r="L2051">
        <v>24000000</v>
      </c>
      <c r="M2051">
        <v>2010</v>
      </c>
      <c r="N2051">
        <v>6.5</v>
      </c>
      <c r="O2051">
        <f>'CLEAN DATA'!$D2051-'CLEAN DATA'!$L2051</f>
        <v>-774089</v>
      </c>
    </row>
    <row r="2052" spans="1:15" ht="14.25" customHeight="1">
      <c r="A2052" s="5" t="s">
        <v>847</v>
      </c>
      <c r="B2052">
        <v>248</v>
      </c>
      <c r="C2052">
        <v>108</v>
      </c>
      <c r="D2052">
        <v>33313582</v>
      </c>
      <c r="E2052" s="5" t="s">
        <v>3646</v>
      </c>
      <c r="F2052" s="5" t="s">
        <v>403</v>
      </c>
      <c r="G2052" s="5" t="s">
        <v>4509</v>
      </c>
      <c r="H2052">
        <v>52888</v>
      </c>
      <c r="I2052">
        <v>175</v>
      </c>
      <c r="J2052" s="5" t="s">
        <v>19</v>
      </c>
      <c r="K2052" s="5" t="s">
        <v>20</v>
      </c>
      <c r="L2052">
        <v>21000000</v>
      </c>
      <c r="M2052">
        <v>2009</v>
      </c>
      <c r="N2052">
        <v>6.5</v>
      </c>
      <c r="O2052">
        <f>'CLEAN DATA'!$D2052-'CLEAN DATA'!$L2052</f>
        <v>12313582</v>
      </c>
    </row>
    <row r="2053" spans="1:15" ht="14.25" customHeight="1">
      <c r="A2053" s="5" t="s">
        <v>2023</v>
      </c>
      <c r="B2053">
        <v>203</v>
      </c>
      <c r="C2053">
        <v>100</v>
      </c>
      <c r="D2053">
        <v>19783777</v>
      </c>
      <c r="E2053" s="5" t="s">
        <v>25</v>
      </c>
      <c r="F2053" s="5" t="s">
        <v>281</v>
      </c>
      <c r="G2053" s="5" t="s">
        <v>4510</v>
      </c>
      <c r="H2053">
        <v>82804</v>
      </c>
      <c r="I2053">
        <v>154</v>
      </c>
      <c r="J2053" s="5" t="s">
        <v>19</v>
      </c>
      <c r="K2053" s="5" t="s">
        <v>20</v>
      </c>
      <c r="L2053">
        <v>22000000</v>
      </c>
      <c r="M2053">
        <v>2013</v>
      </c>
      <c r="N2053">
        <v>6.5</v>
      </c>
      <c r="O2053">
        <f>'CLEAN DATA'!$D2053-'CLEAN DATA'!$L2053</f>
        <v>-2216223</v>
      </c>
    </row>
    <row r="2054" spans="1:15" ht="14.25" hidden="1" customHeight="1">
      <c r="A2054" s="5" t="s">
        <v>3485</v>
      </c>
      <c r="B2054">
        <v>27</v>
      </c>
      <c r="C2054">
        <v>101</v>
      </c>
      <c r="D2054">
        <v>22294341</v>
      </c>
      <c r="E2054" s="5" t="s">
        <v>1819</v>
      </c>
      <c r="F2054" s="5" t="s">
        <v>336</v>
      </c>
      <c r="G2054" s="5" t="s">
        <v>4511</v>
      </c>
      <c r="H2054">
        <v>12278</v>
      </c>
      <c r="I2054">
        <v>71</v>
      </c>
      <c r="J2054" s="5" t="s">
        <v>19</v>
      </c>
      <c r="K2054" s="5" t="s">
        <v>20</v>
      </c>
      <c r="L2054">
        <v>21500000</v>
      </c>
      <c r="M2054">
        <v>1996</v>
      </c>
      <c r="N2054">
        <v>6.5</v>
      </c>
      <c r="O2054">
        <f>'CLEAN DATA'!$D2054-'CLEAN DATA'!$L2054</f>
        <v>794341</v>
      </c>
    </row>
    <row r="2055" spans="1:15" ht="14.25" customHeight="1">
      <c r="A2055" s="5" t="s">
        <v>4512</v>
      </c>
      <c r="B2055">
        <v>69</v>
      </c>
      <c r="C2055">
        <v>115</v>
      </c>
      <c r="D2055">
        <v>29753944</v>
      </c>
      <c r="E2055" s="5" t="s">
        <v>94</v>
      </c>
      <c r="F2055" s="5" t="s">
        <v>440</v>
      </c>
      <c r="G2055" s="5" t="s">
        <v>4513</v>
      </c>
      <c r="H2055">
        <v>90677</v>
      </c>
      <c r="I2055">
        <v>389</v>
      </c>
      <c r="J2055" s="5" t="s">
        <v>19</v>
      </c>
      <c r="K2055" s="5" t="s">
        <v>20</v>
      </c>
      <c r="L2055">
        <v>20000000</v>
      </c>
      <c r="M2055">
        <v>1998</v>
      </c>
      <c r="N2055">
        <v>6.5</v>
      </c>
      <c r="O2055">
        <f>'CLEAN DATA'!$D2055-'CLEAN DATA'!$L2055</f>
        <v>9753944</v>
      </c>
    </row>
    <row r="2056" spans="1:15" ht="14.25" customHeight="1">
      <c r="A2056" s="5" t="s">
        <v>4514</v>
      </c>
      <c r="B2056">
        <v>292</v>
      </c>
      <c r="C2056">
        <v>98</v>
      </c>
      <c r="D2056">
        <v>29975979</v>
      </c>
      <c r="E2056" s="5" t="s">
        <v>3833</v>
      </c>
      <c r="F2056" s="5" t="s">
        <v>4515</v>
      </c>
      <c r="G2056" s="5" t="s">
        <v>4516</v>
      </c>
      <c r="H2056">
        <v>105797</v>
      </c>
      <c r="I2056">
        <v>281</v>
      </c>
      <c r="J2056" s="5" t="s">
        <v>19</v>
      </c>
      <c r="K2056" s="5" t="s">
        <v>397</v>
      </c>
      <c r="L2056">
        <v>20000000</v>
      </c>
      <c r="M2056">
        <v>2009</v>
      </c>
      <c r="N2056">
        <v>6.5</v>
      </c>
      <c r="O2056">
        <f>'CLEAN DATA'!$D2056-'CLEAN DATA'!$L2056</f>
        <v>9975979</v>
      </c>
    </row>
    <row r="2057" spans="1:15" ht="14.25" customHeight="1">
      <c r="A2057" s="5" t="s">
        <v>1076</v>
      </c>
      <c r="B2057">
        <v>345</v>
      </c>
      <c r="C2057">
        <v>99</v>
      </c>
      <c r="D2057">
        <v>5702083</v>
      </c>
      <c r="E2057" s="5" t="s">
        <v>706</v>
      </c>
      <c r="F2057" s="5" t="s">
        <v>248</v>
      </c>
      <c r="G2057" s="5" t="s">
        <v>4517</v>
      </c>
      <c r="H2057">
        <v>80617</v>
      </c>
      <c r="I2057">
        <v>190</v>
      </c>
      <c r="J2057" s="5" t="s">
        <v>19</v>
      </c>
      <c r="K2057" s="5" t="s">
        <v>155</v>
      </c>
      <c r="L2057">
        <v>15000000</v>
      </c>
      <c r="M2057">
        <v>2011</v>
      </c>
      <c r="N2057">
        <v>6.5</v>
      </c>
      <c r="O2057">
        <f>'CLEAN DATA'!$D2057-'CLEAN DATA'!$L2057</f>
        <v>-9297917</v>
      </c>
    </row>
    <row r="2058" spans="1:15" ht="14.25" customHeight="1">
      <c r="A2058" s="5" t="s">
        <v>4518</v>
      </c>
      <c r="B2058">
        <v>308</v>
      </c>
      <c r="C2058">
        <v>101</v>
      </c>
      <c r="D2058">
        <v>39103378</v>
      </c>
      <c r="E2058" s="5" t="s">
        <v>758</v>
      </c>
      <c r="F2058" s="5" t="s">
        <v>2706</v>
      </c>
      <c r="G2058" s="5" t="s">
        <v>4519</v>
      </c>
      <c r="H2058">
        <v>93272</v>
      </c>
      <c r="I2058">
        <v>251</v>
      </c>
      <c r="J2058" s="5" t="s">
        <v>19</v>
      </c>
      <c r="K2058" s="5" t="s">
        <v>20</v>
      </c>
      <c r="L2058">
        <v>20000000</v>
      </c>
      <c r="M2058">
        <v>2010</v>
      </c>
      <c r="N2058">
        <v>6.5</v>
      </c>
      <c r="O2058">
        <f>'CLEAN DATA'!$D2058-'CLEAN DATA'!$L2058</f>
        <v>19103378</v>
      </c>
    </row>
    <row r="2059" spans="1:15" ht="14.25" customHeight="1">
      <c r="A2059" s="5" t="s">
        <v>4520</v>
      </c>
      <c r="B2059">
        <v>102</v>
      </c>
      <c r="C2059">
        <v>129</v>
      </c>
      <c r="D2059">
        <v>8396942</v>
      </c>
      <c r="E2059" s="5" t="s">
        <v>4521</v>
      </c>
      <c r="F2059" s="5" t="s">
        <v>4522</v>
      </c>
      <c r="G2059" s="5" t="s">
        <v>4523</v>
      </c>
      <c r="H2059">
        <v>72715</v>
      </c>
      <c r="I2059">
        <v>103</v>
      </c>
      <c r="J2059" s="5" t="s">
        <v>19</v>
      </c>
      <c r="K2059" s="5" t="s">
        <v>20</v>
      </c>
      <c r="L2059">
        <v>19000000</v>
      </c>
      <c r="M2059">
        <v>2008</v>
      </c>
      <c r="N2059">
        <v>6.5</v>
      </c>
      <c r="O2059">
        <f>'CLEAN DATA'!$D2059-'CLEAN DATA'!$L2059</f>
        <v>-10603058</v>
      </c>
    </row>
    <row r="2060" spans="1:15" ht="14.25" customHeight="1">
      <c r="A2060" s="5" t="s">
        <v>4366</v>
      </c>
      <c r="B2060">
        <v>192</v>
      </c>
      <c r="C2060">
        <v>90</v>
      </c>
      <c r="D2060">
        <v>15281286</v>
      </c>
      <c r="E2060" s="5" t="s">
        <v>603</v>
      </c>
      <c r="F2060" s="5" t="s">
        <v>408</v>
      </c>
      <c r="G2060" s="5" t="s">
        <v>4524</v>
      </c>
      <c r="H2060">
        <v>64646</v>
      </c>
      <c r="I2060">
        <v>105</v>
      </c>
      <c r="J2060" s="5" t="s">
        <v>19</v>
      </c>
      <c r="K2060" s="5" t="s">
        <v>20</v>
      </c>
      <c r="L2060">
        <v>18000000</v>
      </c>
      <c r="M2060">
        <v>2009</v>
      </c>
      <c r="N2060">
        <v>6.5</v>
      </c>
      <c r="O2060">
        <f>'CLEAN DATA'!$D2060-'CLEAN DATA'!$L2060</f>
        <v>-2718714</v>
      </c>
    </row>
    <row r="2061" spans="1:15" ht="14.25" customHeight="1">
      <c r="A2061" s="5" t="s">
        <v>4525</v>
      </c>
      <c r="B2061">
        <v>142</v>
      </c>
      <c r="C2061">
        <v>80</v>
      </c>
      <c r="D2061">
        <v>51053787</v>
      </c>
      <c r="E2061" s="5" t="s">
        <v>4526</v>
      </c>
      <c r="F2061" s="5" t="s">
        <v>2723</v>
      </c>
      <c r="G2061" s="5" t="s">
        <v>4527</v>
      </c>
      <c r="H2061">
        <v>45900</v>
      </c>
      <c r="I2061">
        <v>247</v>
      </c>
      <c r="J2061" s="5" t="s">
        <v>19</v>
      </c>
      <c r="K2061" s="5" t="s">
        <v>20</v>
      </c>
      <c r="L2061">
        <v>17500000</v>
      </c>
      <c r="M2061">
        <v>2005</v>
      </c>
      <c r="N2061">
        <v>6.5</v>
      </c>
      <c r="O2061">
        <f>'CLEAN DATA'!$D2061-'CLEAN DATA'!$L2061</f>
        <v>33553787</v>
      </c>
    </row>
    <row r="2062" spans="1:15" ht="14.25" customHeight="1">
      <c r="A2062" s="5" t="s">
        <v>3567</v>
      </c>
      <c r="B2062">
        <v>129</v>
      </c>
      <c r="C2062">
        <v>104</v>
      </c>
      <c r="D2062">
        <v>82389560</v>
      </c>
      <c r="E2062" s="5" t="s">
        <v>674</v>
      </c>
      <c r="F2062" s="5" t="s">
        <v>4528</v>
      </c>
      <c r="G2062" s="5" t="s">
        <v>4529</v>
      </c>
      <c r="H2062">
        <v>106820</v>
      </c>
      <c r="I2062">
        <v>147</v>
      </c>
      <c r="J2062" s="5" t="s">
        <v>19</v>
      </c>
      <c r="K2062" s="5" t="s">
        <v>20</v>
      </c>
      <c r="L2062">
        <v>17000000</v>
      </c>
      <c r="M2062">
        <v>2014</v>
      </c>
      <c r="N2062">
        <v>6.5</v>
      </c>
      <c r="O2062">
        <f>'CLEAN DATA'!$D2062-'CLEAN DATA'!$L2062</f>
        <v>65389560</v>
      </c>
    </row>
    <row r="2063" spans="1:15" ht="14.25" customHeight="1">
      <c r="A2063" s="5" t="s">
        <v>4530</v>
      </c>
      <c r="B2063">
        <v>543</v>
      </c>
      <c r="C2063">
        <v>96</v>
      </c>
      <c r="D2063">
        <v>54239856</v>
      </c>
      <c r="E2063" s="5" t="s">
        <v>631</v>
      </c>
      <c r="F2063" s="5" t="s">
        <v>4531</v>
      </c>
      <c r="G2063" s="5" t="s">
        <v>4532</v>
      </c>
      <c r="H2063">
        <v>125016</v>
      </c>
      <c r="I2063">
        <v>789</v>
      </c>
      <c r="J2063" s="5" t="s">
        <v>19</v>
      </c>
      <c r="K2063" s="5" t="s">
        <v>20</v>
      </c>
      <c r="L2063">
        <v>17000000</v>
      </c>
      <c r="M2063">
        <v>2013</v>
      </c>
      <c r="N2063">
        <v>6.5</v>
      </c>
      <c r="O2063">
        <f>'CLEAN DATA'!$D2063-'CLEAN DATA'!$L2063</f>
        <v>37239856</v>
      </c>
    </row>
    <row r="2064" spans="1:15" ht="14.25" hidden="1" customHeight="1">
      <c r="A2064" s="5" t="s">
        <v>2809</v>
      </c>
      <c r="B2064">
        <v>105</v>
      </c>
      <c r="C2064">
        <v>122</v>
      </c>
      <c r="D2064">
        <v>220914</v>
      </c>
      <c r="E2064" s="5" t="s">
        <v>474</v>
      </c>
      <c r="F2064" s="5" t="s">
        <v>316</v>
      </c>
      <c r="G2064" s="5" t="s">
        <v>4533</v>
      </c>
      <c r="H2064">
        <v>13239</v>
      </c>
      <c r="I2064">
        <v>97</v>
      </c>
      <c r="J2064" s="5" t="s">
        <v>19</v>
      </c>
      <c r="K2064" s="5" t="s">
        <v>20</v>
      </c>
      <c r="L2064">
        <v>16800000</v>
      </c>
      <c r="M2064">
        <v>2006</v>
      </c>
      <c r="N2064">
        <v>6.5</v>
      </c>
      <c r="O2064">
        <f>'CLEAN DATA'!$D2064-'CLEAN DATA'!$L2064</f>
        <v>-16579086</v>
      </c>
    </row>
    <row r="2065" spans="1:15" ht="14.25" customHeight="1">
      <c r="A2065" s="5" t="s">
        <v>882</v>
      </c>
      <c r="B2065">
        <v>103</v>
      </c>
      <c r="C2065">
        <v>94</v>
      </c>
      <c r="D2065">
        <v>68525609</v>
      </c>
      <c r="E2065" s="5" t="s">
        <v>674</v>
      </c>
      <c r="F2065" s="5" t="s">
        <v>105</v>
      </c>
      <c r="G2065" s="5" t="s">
        <v>4534</v>
      </c>
      <c r="H2065">
        <v>132963</v>
      </c>
      <c r="I2065">
        <v>302</v>
      </c>
      <c r="J2065" s="5" t="s">
        <v>19</v>
      </c>
      <c r="K2065" s="5" t="s">
        <v>20</v>
      </c>
      <c r="L2065">
        <v>15600000</v>
      </c>
      <c r="M2065">
        <v>2000</v>
      </c>
      <c r="N2065">
        <v>6.5</v>
      </c>
      <c r="O2065">
        <f>'CLEAN DATA'!$D2065-'CLEAN DATA'!$L2065</f>
        <v>52925609</v>
      </c>
    </row>
    <row r="2066" spans="1:15" ht="14.25" customHeight="1">
      <c r="A2066" s="5" t="s">
        <v>392</v>
      </c>
      <c r="B2066">
        <v>251</v>
      </c>
      <c r="C2066">
        <v>95</v>
      </c>
      <c r="D2066">
        <v>7774730</v>
      </c>
      <c r="E2066" s="5" t="s">
        <v>2753</v>
      </c>
      <c r="F2066" s="5" t="s">
        <v>4535</v>
      </c>
      <c r="G2066" s="5" t="s">
        <v>4536</v>
      </c>
      <c r="H2066">
        <v>61912</v>
      </c>
      <c r="I2066">
        <v>352</v>
      </c>
      <c r="J2066" s="5" t="s">
        <v>19</v>
      </c>
      <c r="K2066" s="5" t="s">
        <v>365</v>
      </c>
      <c r="L2066">
        <v>15500000</v>
      </c>
      <c r="M2066">
        <v>2006</v>
      </c>
      <c r="N2066">
        <v>6.5</v>
      </c>
      <c r="O2066">
        <f>'CLEAN DATA'!$D2066-'CLEAN DATA'!$L2066</f>
        <v>-7725270</v>
      </c>
    </row>
    <row r="2067" spans="1:15" ht="14.25" customHeight="1">
      <c r="A2067" s="5" t="s">
        <v>4537</v>
      </c>
      <c r="B2067">
        <v>238</v>
      </c>
      <c r="C2067">
        <v>112</v>
      </c>
      <c r="D2067">
        <v>42919096</v>
      </c>
      <c r="E2067" s="5" t="s">
        <v>331</v>
      </c>
      <c r="F2067" s="5" t="s">
        <v>3268</v>
      </c>
      <c r="G2067" s="5" t="s">
        <v>4538</v>
      </c>
      <c r="H2067">
        <v>64747</v>
      </c>
      <c r="I2067">
        <v>122</v>
      </c>
      <c r="J2067" s="5" t="s">
        <v>19</v>
      </c>
      <c r="K2067" s="5" t="s">
        <v>20</v>
      </c>
      <c r="L2067">
        <v>15000000</v>
      </c>
      <c r="M2067">
        <v>2013</v>
      </c>
      <c r="N2067">
        <v>6.5</v>
      </c>
      <c r="O2067">
        <f>'CLEAN DATA'!$D2067-'CLEAN DATA'!$L2067</f>
        <v>27919096</v>
      </c>
    </row>
    <row r="2068" spans="1:15" ht="14.25" hidden="1" customHeight="1">
      <c r="A2068" s="5" t="s">
        <v>4539</v>
      </c>
      <c r="B2068">
        <v>68</v>
      </c>
      <c r="C2068">
        <v>120</v>
      </c>
      <c r="D2068">
        <v>4956401</v>
      </c>
      <c r="E2068" s="5" t="s">
        <v>141</v>
      </c>
      <c r="F2068" s="5" t="s">
        <v>288</v>
      </c>
      <c r="G2068" s="5" t="s">
        <v>4540</v>
      </c>
      <c r="H2068">
        <v>12601</v>
      </c>
      <c r="I2068">
        <v>89</v>
      </c>
      <c r="J2068" s="5" t="s">
        <v>19</v>
      </c>
      <c r="K2068" s="5" t="s">
        <v>140</v>
      </c>
      <c r="L2068">
        <v>15000000</v>
      </c>
      <c r="M2068">
        <v>1999</v>
      </c>
      <c r="N2068">
        <v>6.5</v>
      </c>
      <c r="O2068">
        <f>'CLEAN DATA'!$D2068-'CLEAN DATA'!$L2068</f>
        <v>-10043599</v>
      </c>
    </row>
    <row r="2069" spans="1:15" ht="14.25" customHeight="1">
      <c r="A2069" s="5" t="s">
        <v>783</v>
      </c>
      <c r="B2069">
        <v>250</v>
      </c>
      <c r="C2069">
        <v>111</v>
      </c>
      <c r="D2069">
        <v>1294640</v>
      </c>
      <c r="E2069" s="5" t="s">
        <v>97</v>
      </c>
      <c r="F2069" s="5" t="s">
        <v>615</v>
      </c>
      <c r="G2069" s="5" t="s">
        <v>4541</v>
      </c>
      <c r="H2069">
        <v>69569</v>
      </c>
      <c r="I2069">
        <v>436</v>
      </c>
      <c r="J2069" s="5" t="s">
        <v>19</v>
      </c>
      <c r="K2069" s="5" t="s">
        <v>20</v>
      </c>
      <c r="L2069">
        <v>15000000</v>
      </c>
      <c r="M2069">
        <v>2007</v>
      </c>
      <c r="N2069">
        <v>6.5</v>
      </c>
      <c r="O2069">
        <f>'CLEAN DATA'!$D2069-'CLEAN DATA'!$L2069</f>
        <v>-13705360</v>
      </c>
    </row>
    <row r="2070" spans="1:15" ht="14.25" customHeight="1">
      <c r="A2070" s="5" t="s">
        <v>2672</v>
      </c>
      <c r="B2070">
        <v>160</v>
      </c>
      <c r="C2070">
        <v>108</v>
      </c>
      <c r="D2070">
        <v>15483540</v>
      </c>
      <c r="E2070" s="5" t="s">
        <v>4542</v>
      </c>
      <c r="F2070" s="5" t="s">
        <v>390</v>
      </c>
      <c r="G2070" s="5" t="s">
        <v>4543</v>
      </c>
      <c r="H2070">
        <v>56338</v>
      </c>
      <c r="I2070">
        <v>215</v>
      </c>
      <c r="J2070" s="5" t="s">
        <v>19</v>
      </c>
      <c r="K2070" s="5" t="s">
        <v>20</v>
      </c>
      <c r="L2070">
        <v>14000000</v>
      </c>
      <c r="M2070">
        <v>2009</v>
      </c>
      <c r="N2070">
        <v>6.5</v>
      </c>
      <c r="O2070">
        <f>'CLEAN DATA'!$D2070-'CLEAN DATA'!$L2070</f>
        <v>1483540</v>
      </c>
    </row>
    <row r="2071" spans="1:15" ht="14.25" hidden="1" customHeight="1">
      <c r="A2071" s="5" t="s">
        <v>4544</v>
      </c>
      <c r="B2071">
        <v>2</v>
      </c>
      <c r="C2071">
        <v>127</v>
      </c>
      <c r="D2071">
        <v>1000000</v>
      </c>
      <c r="E2071" s="5" t="s">
        <v>720</v>
      </c>
      <c r="F2071" s="5" t="s">
        <v>50</v>
      </c>
      <c r="G2071" s="5" t="s">
        <v>4545</v>
      </c>
      <c r="H2071">
        <v>524</v>
      </c>
      <c r="I2071">
        <v>8</v>
      </c>
      <c r="J2071" s="5" t="s">
        <v>19</v>
      </c>
      <c r="K2071" s="5" t="s">
        <v>179</v>
      </c>
      <c r="L2071">
        <v>14000000</v>
      </c>
      <c r="M2071">
        <v>1978</v>
      </c>
      <c r="N2071">
        <v>6.5</v>
      </c>
      <c r="O2071">
        <f>'CLEAN DATA'!$D2071-'CLEAN DATA'!$L2071</f>
        <v>-13000000</v>
      </c>
    </row>
    <row r="2072" spans="1:15" ht="14.25" hidden="1" customHeight="1">
      <c r="A2072" s="5" t="s">
        <v>1235</v>
      </c>
      <c r="B2072">
        <v>116</v>
      </c>
      <c r="C2072">
        <v>186</v>
      </c>
      <c r="D2072">
        <v>46495</v>
      </c>
      <c r="E2072" s="5" t="s">
        <v>54</v>
      </c>
      <c r="F2072" s="5" t="s">
        <v>403</v>
      </c>
      <c r="G2072" s="5" t="s">
        <v>4546</v>
      </c>
      <c r="H2072">
        <v>12053</v>
      </c>
      <c r="I2072">
        <v>119</v>
      </c>
      <c r="J2072" s="5" t="s">
        <v>19</v>
      </c>
      <c r="K2072" s="5" t="s">
        <v>20</v>
      </c>
      <c r="L2072">
        <v>14000000</v>
      </c>
      <c r="M2072">
        <v>2011</v>
      </c>
      <c r="N2072">
        <v>6.5</v>
      </c>
      <c r="O2072">
        <f>'CLEAN DATA'!$D2072-'CLEAN DATA'!$L2072</f>
        <v>-13953505</v>
      </c>
    </row>
    <row r="2073" spans="1:15" ht="14.25" hidden="1" customHeight="1">
      <c r="A2073" s="5" t="s">
        <v>4547</v>
      </c>
      <c r="B2073">
        <v>84</v>
      </c>
      <c r="C2073">
        <v>135</v>
      </c>
      <c r="D2073">
        <v>16929123</v>
      </c>
      <c r="E2073" s="5" t="s">
        <v>505</v>
      </c>
      <c r="F2073" s="5" t="s">
        <v>2442</v>
      </c>
      <c r="G2073" s="5" t="s">
        <v>4548</v>
      </c>
      <c r="H2073">
        <v>21406</v>
      </c>
      <c r="I2073">
        <v>169</v>
      </c>
      <c r="J2073" s="5" t="s">
        <v>19</v>
      </c>
      <c r="K2073" s="5" t="s">
        <v>20</v>
      </c>
      <c r="L2073">
        <v>14000000</v>
      </c>
      <c r="M2073">
        <v>2001</v>
      </c>
      <c r="N2073">
        <v>6.5</v>
      </c>
      <c r="O2073">
        <f>'CLEAN DATA'!$D2073-'CLEAN DATA'!$L2073</f>
        <v>2929123</v>
      </c>
    </row>
    <row r="2074" spans="1:15" ht="14.25" hidden="1" customHeight="1">
      <c r="A2074" s="5" t="s">
        <v>3685</v>
      </c>
      <c r="B2074">
        <v>71</v>
      </c>
      <c r="C2074">
        <v>115</v>
      </c>
      <c r="D2074">
        <v>403932</v>
      </c>
      <c r="E2074" s="5" t="s">
        <v>1570</v>
      </c>
      <c r="F2074" s="5" t="s">
        <v>1051</v>
      </c>
      <c r="G2074" s="5" t="s">
        <v>4549</v>
      </c>
      <c r="H2074">
        <v>5254</v>
      </c>
      <c r="I2074">
        <v>92</v>
      </c>
      <c r="J2074" s="5" t="s">
        <v>19</v>
      </c>
      <c r="K2074" s="5" t="s">
        <v>155</v>
      </c>
      <c r="L2074">
        <v>20000000</v>
      </c>
      <c r="M2074">
        <v>2000</v>
      </c>
      <c r="N2074">
        <v>6.5</v>
      </c>
      <c r="O2074">
        <f>'CLEAN DATA'!$D2074-'CLEAN DATA'!$L2074</f>
        <v>-19596068</v>
      </c>
    </row>
    <row r="2075" spans="1:15" ht="14.25" customHeight="1">
      <c r="A2075" s="5" t="s">
        <v>4550</v>
      </c>
      <c r="B2075">
        <v>216</v>
      </c>
      <c r="C2075">
        <v>110</v>
      </c>
      <c r="D2075">
        <v>70011073</v>
      </c>
      <c r="E2075" s="5" t="s">
        <v>4551</v>
      </c>
      <c r="F2075" s="5" t="s">
        <v>4552</v>
      </c>
      <c r="G2075" s="5" t="s">
        <v>4553</v>
      </c>
      <c r="H2075">
        <v>57996</v>
      </c>
      <c r="I2075">
        <v>349</v>
      </c>
      <c r="J2075" s="5" t="s">
        <v>19</v>
      </c>
      <c r="K2075" s="5" t="s">
        <v>20</v>
      </c>
      <c r="L2075">
        <v>12000000</v>
      </c>
      <c r="M2075">
        <v>2012</v>
      </c>
      <c r="N2075">
        <v>6.5</v>
      </c>
      <c r="O2075">
        <f>'CLEAN DATA'!$D2075-'CLEAN DATA'!$L2075</f>
        <v>58011073</v>
      </c>
    </row>
    <row r="2076" spans="1:15" ht="14.25" customHeight="1">
      <c r="A2076" s="5" t="s">
        <v>3847</v>
      </c>
      <c r="B2076">
        <v>107</v>
      </c>
      <c r="C2076">
        <v>104</v>
      </c>
      <c r="D2076">
        <v>65269010</v>
      </c>
      <c r="E2076" s="5" t="s">
        <v>4554</v>
      </c>
      <c r="F2076" s="5" t="s">
        <v>1997</v>
      </c>
      <c r="G2076" s="5" t="s">
        <v>4555</v>
      </c>
      <c r="H2076">
        <v>90938</v>
      </c>
      <c r="I2076">
        <v>271</v>
      </c>
      <c r="J2076" s="5" t="s">
        <v>19</v>
      </c>
      <c r="K2076" s="5" t="s">
        <v>20</v>
      </c>
      <c r="L2076">
        <v>12000000</v>
      </c>
      <c r="M2076">
        <v>2006</v>
      </c>
      <c r="N2076">
        <v>6.5</v>
      </c>
      <c r="O2076">
        <f>'CLEAN DATA'!$D2076-'CLEAN DATA'!$L2076</f>
        <v>53269010</v>
      </c>
    </row>
    <row r="2077" spans="1:15" ht="14.25" hidden="1" customHeight="1">
      <c r="A2077" s="5" t="s">
        <v>4556</v>
      </c>
      <c r="B2077">
        <v>161</v>
      </c>
      <c r="C2077">
        <v>102</v>
      </c>
      <c r="D2077">
        <v>25277561</v>
      </c>
      <c r="E2077" s="5" t="s">
        <v>189</v>
      </c>
      <c r="F2077" s="5" t="s">
        <v>434</v>
      </c>
      <c r="G2077" s="5" t="s">
        <v>4557</v>
      </c>
      <c r="H2077">
        <v>21672</v>
      </c>
      <c r="I2077">
        <v>93</v>
      </c>
      <c r="J2077" s="5" t="s">
        <v>19</v>
      </c>
      <c r="K2077" s="5" t="s">
        <v>20</v>
      </c>
      <c r="L2077">
        <v>12000000</v>
      </c>
      <c r="M2077">
        <v>2014</v>
      </c>
      <c r="N2077">
        <v>6.5</v>
      </c>
      <c r="O2077">
        <f>'CLEAN DATA'!$D2077-'CLEAN DATA'!$L2077</f>
        <v>13277561</v>
      </c>
    </row>
    <row r="2078" spans="1:15" ht="14.25" customHeight="1">
      <c r="A2078" s="5" t="s">
        <v>4558</v>
      </c>
      <c r="B2078">
        <v>81</v>
      </c>
      <c r="C2078">
        <v>97</v>
      </c>
      <c r="D2078">
        <v>11043445</v>
      </c>
      <c r="E2078" s="5" t="s">
        <v>603</v>
      </c>
      <c r="F2078" s="5" t="s">
        <v>350</v>
      </c>
      <c r="G2078" s="5" t="s">
        <v>4559</v>
      </c>
      <c r="H2078">
        <v>27689</v>
      </c>
      <c r="I2078">
        <v>74</v>
      </c>
      <c r="J2078" s="5" t="s">
        <v>19</v>
      </c>
      <c r="K2078" s="5" t="s">
        <v>20</v>
      </c>
      <c r="L2078">
        <v>10000000</v>
      </c>
      <c r="M2078">
        <v>2007</v>
      </c>
      <c r="N2078">
        <v>6.5</v>
      </c>
      <c r="O2078">
        <f>'CLEAN DATA'!$D2078-'CLEAN DATA'!$L2078</f>
        <v>1043445</v>
      </c>
    </row>
    <row r="2079" spans="1:15" ht="14.25" hidden="1" customHeight="1">
      <c r="A2079" s="5" t="s">
        <v>4560</v>
      </c>
      <c r="B2079">
        <v>44</v>
      </c>
      <c r="C2079">
        <v>82</v>
      </c>
      <c r="D2079">
        <v>36696761</v>
      </c>
      <c r="E2079" s="5" t="s">
        <v>1558</v>
      </c>
      <c r="F2079" s="5" t="s">
        <v>4561</v>
      </c>
      <c r="G2079" s="5" t="s">
        <v>4562</v>
      </c>
      <c r="H2079">
        <v>6808</v>
      </c>
      <c r="I2079">
        <v>38</v>
      </c>
      <c r="J2079" s="5" t="s">
        <v>19</v>
      </c>
      <c r="K2079" s="5" t="s">
        <v>20</v>
      </c>
      <c r="L2079">
        <v>23000000</v>
      </c>
      <c r="M2079">
        <v>2001</v>
      </c>
      <c r="N2079">
        <v>6.5</v>
      </c>
      <c r="O2079">
        <f>'CLEAN DATA'!$D2079-'CLEAN DATA'!$L2079</f>
        <v>13696761</v>
      </c>
    </row>
    <row r="2080" spans="1:15" ht="14.25" customHeight="1">
      <c r="A2080" s="5" t="s">
        <v>2404</v>
      </c>
      <c r="B2080">
        <v>78</v>
      </c>
      <c r="C2080">
        <v>101</v>
      </c>
      <c r="D2080">
        <v>29500000</v>
      </c>
      <c r="E2080" s="5" t="s">
        <v>4563</v>
      </c>
      <c r="F2080" s="5" t="s">
        <v>1737</v>
      </c>
      <c r="G2080" s="5" t="s">
        <v>4564</v>
      </c>
      <c r="H2080">
        <v>25613</v>
      </c>
      <c r="I2080">
        <v>121</v>
      </c>
      <c r="J2080" s="5" t="s">
        <v>19</v>
      </c>
      <c r="K2080" s="5" t="s">
        <v>20</v>
      </c>
      <c r="L2080">
        <v>10000000</v>
      </c>
      <c r="M2080">
        <v>1983</v>
      </c>
      <c r="N2080">
        <v>6.5</v>
      </c>
      <c r="O2080">
        <f>'CLEAN DATA'!$D2080-'CLEAN DATA'!$L2080</f>
        <v>19500000</v>
      </c>
    </row>
    <row r="2081" spans="1:15" ht="14.25" customHeight="1">
      <c r="A2081" s="5" t="s">
        <v>4565</v>
      </c>
      <c r="B2081">
        <v>83</v>
      </c>
      <c r="C2081">
        <v>114</v>
      </c>
      <c r="D2081">
        <v>30050028</v>
      </c>
      <c r="E2081" s="5" t="s">
        <v>114</v>
      </c>
      <c r="F2081" s="5" t="s">
        <v>1953</v>
      </c>
      <c r="G2081" s="5" t="s">
        <v>4566</v>
      </c>
      <c r="H2081">
        <v>42987</v>
      </c>
      <c r="I2081">
        <v>201</v>
      </c>
      <c r="J2081" s="5" t="s">
        <v>19</v>
      </c>
      <c r="K2081" s="5" t="s">
        <v>20</v>
      </c>
      <c r="L2081">
        <v>17000000</v>
      </c>
      <c r="M2081">
        <v>1989</v>
      </c>
      <c r="N2081">
        <v>6.5</v>
      </c>
      <c r="O2081">
        <f>'CLEAN DATA'!$D2081-'CLEAN DATA'!$L2081</f>
        <v>13050028</v>
      </c>
    </row>
    <row r="2082" spans="1:15" ht="14.25" customHeight="1">
      <c r="A2082" s="5" t="s">
        <v>4567</v>
      </c>
      <c r="B2082">
        <v>76</v>
      </c>
      <c r="C2082">
        <v>100</v>
      </c>
      <c r="D2082">
        <v>25339117</v>
      </c>
      <c r="E2082" s="5" t="s">
        <v>189</v>
      </c>
      <c r="F2082" s="5" t="s">
        <v>2769</v>
      </c>
      <c r="G2082" s="5" t="s">
        <v>4568</v>
      </c>
      <c r="H2082">
        <v>37885</v>
      </c>
      <c r="I2082">
        <v>247</v>
      </c>
      <c r="J2082" s="5" t="s">
        <v>19</v>
      </c>
      <c r="K2082" s="5" t="s">
        <v>20</v>
      </c>
      <c r="L2082">
        <v>10000000</v>
      </c>
      <c r="M2082">
        <v>1998</v>
      </c>
      <c r="N2082">
        <v>6.5</v>
      </c>
      <c r="O2082">
        <f>'CLEAN DATA'!$D2082-'CLEAN DATA'!$L2082</f>
        <v>15339117</v>
      </c>
    </row>
    <row r="2083" spans="1:15" ht="14.25" hidden="1" customHeight="1">
      <c r="A2083" s="5" t="s">
        <v>799</v>
      </c>
      <c r="B2083">
        <v>23</v>
      </c>
      <c r="C2083">
        <v>129</v>
      </c>
      <c r="D2083">
        <v>16153600</v>
      </c>
      <c r="E2083" s="5" t="s">
        <v>818</v>
      </c>
      <c r="F2083" s="5" t="s">
        <v>728</v>
      </c>
      <c r="G2083" s="5" t="s">
        <v>4569</v>
      </c>
      <c r="H2083">
        <v>8295</v>
      </c>
      <c r="I2083">
        <v>30</v>
      </c>
      <c r="J2083" s="5" t="s">
        <v>19</v>
      </c>
      <c r="K2083" s="5" t="s">
        <v>20</v>
      </c>
      <c r="L2083">
        <v>10000000</v>
      </c>
      <c r="M2083">
        <v>1990</v>
      </c>
      <c r="N2083">
        <v>6.5</v>
      </c>
      <c r="O2083">
        <f>'CLEAN DATA'!$D2083-'CLEAN DATA'!$L2083</f>
        <v>6153600</v>
      </c>
    </row>
    <row r="2084" spans="1:15" ht="14.25" customHeight="1">
      <c r="A2084" s="5" t="s">
        <v>4570</v>
      </c>
      <c r="B2084">
        <v>77</v>
      </c>
      <c r="C2084">
        <v>97</v>
      </c>
      <c r="D2084">
        <v>10561238</v>
      </c>
      <c r="E2084" s="5" t="s">
        <v>4571</v>
      </c>
      <c r="F2084" s="5" t="s">
        <v>2442</v>
      </c>
      <c r="G2084" s="5" t="s">
        <v>4572</v>
      </c>
      <c r="H2084">
        <v>27265</v>
      </c>
      <c r="I2084">
        <v>321</v>
      </c>
      <c r="J2084" s="5" t="s">
        <v>19</v>
      </c>
      <c r="K2084" s="5" t="s">
        <v>173</v>
      </c>
      <c r="L2084">
        <v>10000000</v>
      </c>
      <c r="M2084">
        <v>1999</v>
      </c>
      <c r="N2084">
        <v>6.5</v>
      </c>
      <c r="O2084">
        <f>'CLEAN DATA'!$D2084-'CLEAN DATA'!$L2084</f>
        <v>561238</v>
      </c>
    </row>
    <row r="2085" spans="1:15" ht="14.25" customHeight="1">
      <c r="A2085" s="5" t="s">
        <v>4371</v>
      </c>
      <c r="B2085">
        <v>182</v>
      </c>
      <c r="C2085">
        <v>83</v>
      </c>
      <c r="D2085">
        <v>4244155</v>
      </c>
      <c r="E2085" s="5" t="s">
        <v>58</v>
      </c>
      <c r="F2085" s="5" t="s">
        <v>1726</v>
      </c>
      <c r="G2085" s="5" t="s">
        <v>4573</v>
      </c>
      <c r="H2085">
        <v>56005</v>
      </c>
      <c r="I2085">
        <v>112</v>
      </c>
      <c r="J2085" s="5" t="s">
        <v>19</v>
      </c>
      <c r="K2085" s="5" t="s">
        <v>20</v>
      </c>
      <c r="L2085">
        <v>10000000</v>
      </c>
      <c r="M2085">
        <v>2011</v>
      </c>
      <c r="N2085">
        <v>6.5</v>
      </c>
      <c r="O2085">
        <f>'CLEAN DATA'!$D2085-'CLEAN DATA'!$L2085</f>
        <v>-5755845</v>
      </c>
    </row>
    <row r="2086" spans="1:15" ht="14.25" hidden="1" customHeight="1">
      <c r="A2086" s="5" t="s">
        <v>799</v>
      </c>
      <c r="B2086">
        <v>57</v>
      </c>
      <c r="C2086">
        <v>135</v>
      </c>
      <c r="D2086">
        <v>2185266</v>
      </c>
      <c r="E2086" s="5" t="s">
        <v>1669</v>
      </c>
      <c r="F2086" s="5" t="s">
        <v>4574</v>
      </c>
      <c r="G2086" s="5" t="s">
        <v>4575</v>
      </c>
      <c r="H2086">
        <v>8720</v>
      </c>
      <c r="I2086">
        <v>186</v>
      </c>
      <c r="J2086" s="5" t="s">
        <v>19</v>
      </c>
      <c r="K2086" s="5" t="s">
        <v>20</v>
      </c>
      <c r="L2086">
        <v>10000000</v>
      </c>
      <c r="M2086">
        <v>2000</v>
      </c>
      <c r="N2086">
        <v>6.5</v>
      </c>
      <c r="O2086">
        <f>'CLEAN DATA'!$D2086-'CLEAN DATA'!$L2086</f>
        <v>-7814734</v>
      </c>
    </row>
    <row r="2087" spans="1:15" ht="14.25" customHeight="1">
      <c r="A2087" s="5" t="s">
        <v>4576</v>
      </c>
      <c r="B2087">
        <v>144</v>
      </c>
      <c r="C2087">
        <v>96</v>
      </c>
      <c r="D2087">
        <v>1474508</v>
      </c>
      <c r="E2087" s="5" t="s">
        <v>58</v>
      </c>
      <c r="F2087" s="5" t="s">
        <v>2987</v>
      </c>
      <c r="G2087" s="5" t="s">
        <v>4577</v>
      </c>
      <c r="H2087">
        <v>33473</v>
      </c>
      <c r="I2087">
        <v>88</v>
      </c>
      <c r="J2087" s="5" t="s">
        <v>19</v>
      </c>
      <c r="K2087" s="5" t="s">
        <v>20</v>
      </c>
      <c r="L2087">
        <v>5000000</v>
      </c>
      <c r="M2087">
        <v>2009</v>
      </c>
      <c r="N2087">
        <v>6.5</v>
      </c>
      <c r="O2087">
        <f>'CLEAN DATA'!$D2087-'CLEAN DATA'!$L2087</f>
        <v>-3525492</v>
      </c>
    </row>
    <row r="2088" spans="1:15" ht="14.25" customHeight="1">
      <c r="A2088" s="5" t="s">
        <v>4578</v>
      </c>
      <c r="B2088">
        <v>142</v>
      </c>
      <c r="C2088">
        <v>87</v>
      </c>
      <c r="D2088">
        <v>33244684</v>
      </c>
      <c r="E2088" s="5" t="s">
        <v>1771</v>
      </c>
      <c r="F2088" s="5" t="s">
        <v>4579</v>
      </c>
      <c r="G2088" s="5" t="s">
        <v>4580</v>
      </c>
      <c r="H2088">
        <v>62038</v>
      </c>
      <c r="I2088">
        <v>281</v>
      </c>
      <c r="J2088" s="5" t="s">
        <v>19</v>
      </c>
      <c r="K2088" s="5" t="s">
        <v>20</v>
      </c>
      <c r="L2088">
        <v>9000000</v>
      </c>
      <c r="M2088">
        <v>1988</v>
      </c>
      <c r="N2088">
        <v>6.5</v>
      </c>
      <c r="O2088">
        <f>'CLEAN DATA'!$D2088-'CLEAN DATA'!$L2088</f>
        <v>24244684</v>
      </c>
    </row>
    <row r="2089" spans="1:15" ht="14.25" customHeight="1">
      <c r="A2089" s="5" t="s">
        <v>4581</v>
      </c>
      <c r="B2089">
        <v>285</v>
      </c>
      <c r="C2089">
        <v>103</v>
      </c>
      <c r="D2089">
        <v>71519230</v>
      </c>
      <c r="E2089" s="5" t="s">
        <v>3833</v>
      </c>
      <c r="F2089" s="5" t="s">
        <v>4582</v>
      </c>
      <c r="G2089" s="5" t="s">
        <v>4583</v>
      </c>
      <c r="H2089">
        <v>92364</v>
      </c>
      <c r="I2089">
        <v>244</v>
      </c>
      <c r="J2089" s="5" t="s">
        <v>19</v>
      </c>
      <c r="K2089" s="5" t="s">
        <v>20</v>
      </c>
      <c r="L2089">
        <v>9000000</v>
      </c>
      <c r="M2089">
        <v>2014</v>
      </c>
      <c r="N2089">
        <v>6.5</v>
      </c>
      <c r="O2089">
        <f>'CLEAN DATA'!$D2089-'CLEAN DATA'!$L2089</f>
        <v>62519230</v>
      </c>
    </row>
    <row r="2090" spans="1:15" ht="14.25" hidden="1" customHeight="1">
      <c r="A2090" s="5" t="s">
        <v>4584</v>
      </c>
      <c r="B2090">
        <v>15</v>
      </c>
      <c r="C2090">
        <v>79</v>
      </c>
      <c r="D2090">
        <v>4350774</v>
      </c>
      <c r="E2090" s="5" t="s">
        <v>674</v>
      </c>
      <c r="F2090" s="5" t="s">
        <v>691</v>
      </c>
      <c r="G2090" s="5" t="s">
        <v>4585</v>
      </c>
      <c r="H2090">
        <v>10476</v>
      </c>
      <c r="I2090">
        <v>52</v>
      </c>
      <c r="J2090" s="5" t="s">
        <v>19</v>
      </c>
      <c r="K2090" s="5" t="s">
        <v>20</v>
      </c>
      <c r="L2090">
        <v>8000000</v>
      </c>
      <c r="M2090">
        <v>1994</v>
      </c>
      <c r="N2090">
        <v>6.5</v>
      </c>
      <c r="O2090">
        <f>'CLEAN DATA'!$D2090-'CLEAN DATA'!$L2090</f>
        <v>-3649226</v>
      </c>
    </row>
    <row r="2091" spans="1:15" ht="14.25" customHeight="1">
      <c r="A2091" s="5" t="s">
        <v>4586</v>
      </c>
      <c r="B2091">
        <v>35</v>
      </c>
      <c r="C2091">
        <v>93</v>
      </c>
      <c r="D2091">
        <v>174635000</v>
      </c>
      <c r="E2091" s="5" t="s">
        <v>1819</v>
      </c>
      <c r="F2091" s="5" t="s">
        <v>4587</v>
      </c>
      <c r="G2091" s="5" t="s">
        <v>4588</v>
      </c>
      <c r="H2091">
        <v>74743</v>
      </c>
      <c r="I2091">
        <v>93</v>
      </c>
      <c r="J2091" s="5" t="s">
        <v>19</v>
      </c>
      <c r="K2091" s="5" t="s">
        <v>397</v>
      </c>
      <c r="L2091">
        <v>8800000</v>
      </c>
      <c r="M2091">
        <v>1986</v>
      </c>
      <c r="N2091">
        <v>6.5</v>
      </c>
      <c r="O2091">
        <f>'CLEAN DATA'!$D2091-'CLEAN DATA'!$L2091</f>
        <v>165835000</v>
      </c>
    </row>
    <row r="2092" spans="1:15" ht="14.25" customHeight="1">
      <c r="A2092" s="5" t="s">
        <v>4589</v>
      </c>
      <c r="B2092">
        <v>133</v>
      </c>
      <c r="C2092">
        <v>84</v>
      </c>
      <c r="D2092">
        <v>14373825</v>
      </c>
      <c r="E2092" s="5" t="s">
        <v>1077</v>
      </c>
      <c r="F2092" s="5" t="s">
        <v>2445</v>
      </c>
      <c r="G2092" s="5" t="s">
        <v>4590</v>
      </c>
      <c r="H2092">
        <v>63216</v>
      </c>
      <c r="I2092">
        <v>196</v>
      </c>
      <c r="J2092" s="5" t="s">
        <v>19</v>
      </c>
      <c r="K2092" s="5" t="s">
        <v>20</v>
      </c>
      <c r="L2092">
        <v>8600000</v>
      </c>
      <c r="M2092">
        <v>2007</v>
      </c>
      <c r="N2092">
        <v>6.5</v>
      </c>
      <c r="O2092">
        <f>'CLEAN DATA'!$D2092-'CLEAN DATA'!$L2092</f>
        <v>5773825</v>
      </c>
    </row>
    <row r="2093" spans="1:15" ht="14.25" customHeight="1">
      <c r="A2093" s="5" t="s">
        <v>4591</v>
      </c>
      <c r="B2093">
        <v>132</v>
      </c>
      <c r="C2093">
        <v>101</v>
      </c>
      <c r="D2093">
        <v>34017854</v>
      </c>
      <c r="E2093" s="5" t="s">
        <v>674</v>
      </c>
      <c r="F2093" s="5" t="s">
        <v>4442</v>
      </c>
      <c r="G2093" s="5" t="s">
        <v>4592</v>
      </c>
      <c r="H2093">
        <v>51326</v>
      </c>
      <c r="I2093">
        <v>116</v>
      </c>
      <c r="J2093" s="5" t="s">
        <v>19</v>
      </c>
      <c r="K2093" s="5" t="s">
        <v>20</v>
      </c>
      <c r="L2093">
        <v>8500000</v>
      </c>
      <c r="M2093">
        <v>2015</v>
      </c>
      <c r="N2093">
        <v>6.5</v>
      </c>
      <c r="O2093">
        <f>'CLEAN DATA'!$D2093-'CLEAN DATA'!$L2093</f>
        <v>25517854</v>
      </c>
    </row>
    <row r="2094" spans="1:15" ht="14.25" customHeight="1">
      <c r="A2094" s="5" t="s">
        <v>4506</v>
      </c>
      <c r="B2094">
        <v>60</v>
      </c>
      <c r="C2094">
        <v>107</v>
      </c>
      <c r="D2094">
        <v>80000000</v>
      </c>
      <c r="E2094" s="5" t="s">
        <v>818</v>
      </c>
      <c r="F2094" s="5" t="s">
        <v>1359</v>
      </c>
      <c r="G2094" s="5" t="s">
        <v>4507</v>
      </c>
      <c r="H2094">
        <v>51459</v>
      </c>
      <c r="I2094">
        <v>113</v>
      </c>
      <c r="J2094" s="5" t="s">
        <v>19</v>
      </c>
      <c r="K2094" s="5" t="s">
        <v>20</v>
      </c>
      <c r="L2094">
        <v>8200000</v>
      </c>
      <c r="M2094">
        <v>1984</v>
      </c>
      <c r="N2094">
        <v>6.5</v>
      </c>
      <c r="O2094">
        <f>'CLEAN DATA'!$D2094-'CLEAN DATA'!$L2094</f>
        <v>71800000</v>
      </c>
    </row>
    <row r="2095" spans="1:15" ht="14.25" hidden="1" customHeight="1">
      <c r="A2095" s="5" t="s">
        <v>2157</v>
      </c>
      <c r="B2095">
        <v>37</v>
      </c>
      <c r="C2095">
        <v>109</v>
      </c>
      <c r="D2095">
        <v>27362712</v>
      </c>
      <c r="E2095" s="5" t="s">
        <v>1365</v>
      </c>
      <c r="F2095" s="5" t="s">
        <v>4593</v>
      </c>
      <c r="G2095" s="5" t="s">
        <v>4594</v>
      </c>
      <c r="H2095">
        <v>5971</v>
      </c>
      <c r="I2095">
        <v>60</v>
      </c>
      <c r="J2095" s="5" t="s">
        <v>19</v>
      </c>
      <c r="K2095" s="5" t="s">
        <v>20</v>
      </c>
      <c r="L2095">
        <v>8000000</v>
      </c>
      <c r="M2095">
        <v>2002</v>
      </c>
      <c r="N2095">
        <v>6.5</v>
      </c>
      <c r="O2095">
        <f>'CLEAN DATA'!$D2095-'CLEAN DATA'!$L2095</f>
        <v>19362712</v>
      </c>
    </row>
    <row r="2096" spans="1:15" ht="14.25" customHeight="1">
      <c r="A2096" s="5" t="s">
        <v>4366</v>
      </c>
      <c r="B2096">
        <v>107</v>
      </c>
      <c r="C2096">
        <v>93</v>
      </c>
      <c r="D2096">
        <v>14015786</v>
      </c>
      <c r="E2096" s="5" t="s">
        <v>505</v>
      </c>
      <c r="F2096" s="5" t="s">
        <v>497</v>
      </c>
      <c r="G2096" s="5" t="s">
        <v>4595</v>
      </c>
      <c r="H2096">
        <v>37952</v>
      </c>
      <c r="I2096">
        <v>298</v>
      </c>
      <c r="J2096" s="5" t="s">
        <v>19</v>
      </c>
      <c r="K2096" s="5" t="s">
        <v>20</v>
      </c>
      <c r="L2096">
        <v>5000000</v>
      </c>
      <c r="M2096">
        <v>2002</v>
      </c>
      <c r="N2096">
        <v>6.5</v>
      </c>
      <c r="O2096">
        <f>'CLEAN DATA'!$D2096-'CLEAN DATA'!$L2096</f>
        <v>9015786</v>
      </c>
    </row>
    <row r="2097" spans="1:15" ht="14.25" hidden="1" customHeight="1">
      <c r="A2097" s="5" t="s">
        <v>4596</v>
      </c>
      <c r="B2097">
        <v>74</v>
      </c>
      <c r="C2097">
        <v>108</v>
      </c>
      <c r="D2097">
        <v>568695</v>
      </c>
      <c r="E2097" s="5" t="s">
        <v>1135</v>
      </c>
      <c r="F2097" s="5" t="s">
        <v>1587</v>
      </c>
      <c r="G2097" s="5" t="s">
        <v>4597</v>
      </c>
      <c r="H2097">
        <v>16617</v>
      </c>
      <c r="I2097">
        <v>110</v>
      </c>
      <c r="J2097" s="5" t="s">
        <v>19</v>
      </c>
      <c r="K2097" s="5" t="s">
        <v>20</v>
      </c>
      <c r="L2097">
        <v>8000000</v>
      </c>
      <c r="M2097">
        <v>2005</v>
      </c>
      <c r="N2097">
        <v>6.5</v>
      </c>
      <c r="O2097">
        <f>'CLEAN DATA'!$D2097-'CLEAN DATA'!$L2097</f>
        <v>-7431305</v>
      </c>
    </row>
    <row r="2098" spans="1:15" ht="14.25" hidden="1" customHeight="1">
      <c r="A2098" s="5" t="s">
        <v>4598</v>
      </c>
      <c r="B2098">
        <v>21</v>
      </c>
      <c r="C2098">
        <v>90</v>
      </c>
      <c r="D2098">
        <v>882290</v>
      </c>
      <c r="E2098" s="5" t="s">
        <v>4599</v>
      </c>
      <c r="F2098" s="5" t="s">
        <v>575</v>
      </c>
      <c r="G2098" s="5" t="s">
        <v>4600</v>
      </c>
      <c r="H2098">
        <v>4792</v>
      </c>
      <c r="I2098">
        <v>43</v>
      </c>
      <c r="J2098" s="5" t="s">
        <v>19</v>
      </c>
      <c r="K2098" s="5" t="s">
        <v>397</v>
      </c>
      <c r="L2098">
        <v>10000000</v>
      </c>
      <c r="M2098">
        <v>1989</v>
      </c>
      <c r="N2098">
        <v>6.5</v>
      </c>
      <c r="O2098">
        <f>'CLEAN DATA'!$D2098-'CLEAN DATA'!$L2098</f>
        <v>-9117710</v>
      </c>
    </row>
    <row r="2099" spans="1:15" ht="14.25" hidden="1" customHeight="1">
      <c r="A2099" s="5" t="s">
        <v>3685</v>
      </c>
      <c r="B2099">
        <v>71</v>
      </c>
      <c r="C2099">
        <v>115</v>
      </c>
      <c r="D2099">
        <v>403932</v>
      </c>
      <c r="E2099" s="5" t="s">
        <v>1570</v>
      </c>
      <c r="F2099" s="5" t="s">
        <v>1051</v>
      </c>
      <c r="G2099" s="5" t="s">
        <v>4549</v>
      </c>
      <c r="H2099">
        <v>5254</v>
      </c>
      <c r="I2099">
        <v>92</v>
      </c>
      <c r="J2099" s="5" t="s">
        <v>19</v>
      </c>
      <c r="K2099" s="5" t="s">
        <v>155</v>
      </c>
      <c r="L2099">
        <v>20000000</v>
      </c>
      <c r="M2099">
        <v>2000</v>
      </c>
      <c r="N2099">
        <v>6.5</v>
      </c>
      <c r="O2099">
        <f>'CLEAN DATA'!$D2099-'CLEAN DATA'!$L2099</f>
        <v>-19596068</v>
      </c>
    </row>
    <row r="2100" spans="1:15" ht="14.25" hidden="1" customHeight="1">
      <c r="A2100" s="5" t="s">
        <v>4601</v>
      </c>
      <c r="B2100">
        <v>27</v>
      </c>
      <c r="C2100">
        <v>113</v>
      </c>
      <c r="D2100">
        <v>4720371</v>
      </c>
      <c r="E2100" s="5" t="s">
        <v>349</v>
      </c>
      <c r="F2100" s="5" t="s">
        <v>2723</v>
      </c>
      <c r="G2100" s="5" t="s">
        <v>4602</v>
      </c>
      <c r="H2100">
        <v>3203</v>
      </c>
      <c r="I2100">
        <v>85</v>
      </c>
      <c r="J2100" s="5" t="s">
        <v>19</v>
      </c>
      <c r="K2100" s="5" t="s">
        <v>20</v>
      </c>
      <c r="L2100">
        <v>7000000</v>
      </c>
      <c r="M2100">
        <v>2001</v>
      </c>
      <c r="N2100">
        <v>6.5</v>
      </c>
      <c r="O2100">
        <f>'CLEAN DATA'!$D2100-'CLEAN DATA'!$L2100</f>
        <v>-2279629</v>
      </c>
    </row>
    <row r="2101" spans="1:15" ht="14.25" hidden="1" customHeight="1">
      <c r="A2101" s="5" t="s">
        <v>4603</v>
      </c>
      <c r="B2101">
        <v>34</v>
      </c>
      <c r="C2101">
        <v>99</v>
      </c>
      <c r="D2101">
        <v>1889522</v>
      </c>
      <c r="E2101" s="5" t="s">
        <v>345</v>
      </c>
      <c r="F2101" s="5" t="s">
        <v>220</v>
      </c>
      <c r="G2101" s="5" t="s">
        <v>4604</v>
      </c>
      <c r="H2101">
        <v>1119</v>
      </c>
      <c r="I2101">
        <v>12</v>
      </c>
      <c r="J2101" s="5" t="s">
        <v>19</v>
      </c>
      <c r="K2101" s="5" t="s">
        <v>20</v>
      </c>
      <c r="L2101">
        <v>7000000</v>
      </c>
      <c r="M2101">
        <v>2009</v>
      </c>
      <c r="N2101">
        <v>6.5</v>
      </c>
      <c r="O2101">
        <f>'CLEAN DATA'!$D2101-'CLEAN DATA'!$L2101</f>
        <v>-5110478</v>
      </c>
    </row>
    <row r="2102" spans="1:15" ht="14.25" hidden="1" customHeight="1">
      <c r="A2102" s="5" t="s">
        <v>2530</v>
      </c>
      <c r="B2102">
        <v>133</v>
      </c>
      <c r="C2102">
        <v>103</v>
      </c>
      <c r="D2102">
        <v>532988</v>
      </c>
      <c r="E2102" s="5" t="s">
        <v>474</v>
      </c>
      <c r="F2102" s="5" t="s">
        <v>789</v>
      </c>
      <c r="G2102" s="5" t="s">
        <v>4605</v>
      </c>
      <c r="H2102">
        <v>5863</v>
      </c>
      <c r="I2102">
        <v>25</v>
      </c>
      <c r="J2102" s="5" t="s">
        <v>19</v>
      </c>
      <c r="K2102" s="5" t="s">
        <v>20</v>
      </c>
      <c r="L2102">
        <v>7000000</v>
      </c>
      <c r="M2102">
        <v>2015</v>
      </c>
      <c r="N2102">
        <v>6.5</v>
      </c>
      <c r="O2102">
        <f>'CLEAN DATA'!$D2102-'CLEAN DATA'!$L2102</f>
        <v>-6467012</v>
      </c>
    </row>
    <row r="2103" spans="1:15" ht="14.25" hidden="1" customHeight="1">
      <c r="A2103" s="5" t="s">
        <v>558</v>
      </c>
      <c r="B2103">
        <v>36</v>
      </c>
      <c r="C2103">
        <v>125</v>
      </c>
      <c r="D2103">
        <v>223878</v>
      </c>
      <c r="E2103" s="5" t="s">
        <v>603</v>
      </c>
      <c r="F2103" s="5" t="s">
        <v>4606</v>
      </c>
      <c r="G2103" s="5" t="s">
        <v>4607</v>
      </c>
      <c r="H2103">
        <v>3548</v>
      </c>
      <c r="I2103">
        <v>21</v>
      </c>
      <c r="J2103" s="5" t="s">
        <v>45</v>
      </c>
      <c r="K2103" s="5" t="s">
        <v>46</v>
      </c>
      <c r="L2103">
        <v>5000000</v>
      </c>
      <c r="M2103">
        <v>2003</v>
      </c>
      <c r="N2103">
        <v>6.5</v>
      </c>
      <c r="O2103">
        <f>'CLEAN DATA'!$D2103-'CLEAN DATA'!$L2103</f>
        <v>-4776122</v>
      </c>
    </row>
    <row r="2104" spans="1:15" ht="14.25" hidden="1" customHeight="1">
      <c r="A2104" s="5" t="s">
        <v>4608</v>
      </c>
      <c r="B2104">
        <v>9</v>
      </c>
      <c r="C2104">
        <v>42</v>
      </c>
      <c r="D2104">
        <v>7518876</v>
      </c>
      <c r="E2104" s="5" t="s">
        <v>4609</v>
      </c>
      <c r="F2104" s="5" t="s">
        <v>942</v>
      </c>
      <c r="G2104" s="5" t="s">
        <v>4610</v>
      </c>
      <c r="H2104">
        <v>172</v>
      </c>
      <c r="I2104">
        <v>5</v>
      </c>
      <c r="J2104" s="5" t="s">
        <v>19</v>
      </c>
      <c r="K2104" s="5" t="s">
        <v>155</v>
      </c>
      <c r="L2104">
        <v>6000000</v>
      </c>
      <c r="M2104">
        <v>2008</v>
      </c>
      <c r="N2104">
        <v>6.5</v>
      </c>
      <c r="O2104">
        <f>'CLEAN DATA'!$D2104-'CLEAN DATA'!$L2104</f>
        <v>1518876</v>
      </c>
    </row>
    <row r="2105" spans="1:15" ht="14.25" customHeight="1">
      <c r="A2105" s="5" t="s">
        <v>4611</v>
      </c>
      <c r="B2105">
        <v>336</v>
      </c>
      <c r="C2105">
        <v>104</v>
      </c>
      <c r="D2105">
        <v>27689474</v>
      </c>
      <c r="E2105" s="5" t="s">
        <v>2370</v>
      </c>
      <c r="F2105" s="5" t="s">
        <v>4612</v>
      </c>
      <c r="G2105" s="5" t="s">
        <v>4613</v>
      </c>
      <c r="H2105">
        <v>85688</v>
      </c>
      <c r="I2105">
        <v>339</v>
      </c>
      <c r="J2105" s="5" t="s">
        <v>19</v>
      </c>
      <c r="K2105" s="5" t="s">
        <v>20</v>
      </c>
      <c r="L2105">
        <v>5000000</v>
      </c>
      <c r="M2105">
        <v>2013</v>
      </c>
      <c r="N2105">
        <v>6.5</v>
      </c>
      <c r="O2105">
        <f>'CLEAN DATA'!$D2105-'CLEAN DATA'!$L2105</f>
        <v>22689474</v>
      </c>
    </row>
    <row r="2106" spans="1:15" ht="14.25" customHeight="1">
      <c r="A2106" s="5" t="s">
        <v>4614</v>
      </c>
      <c r="B2106">
        <v>54</v>
      </c>
      <c r="C2106">
        <v>99</v>
      </c>
      <c r="D2106">
        <v>92191</v>
      </c>
      <c r="E2106" s="5" t="s">
        <v>1442</v>
      </c>
      <c r="F2106" s="5" t="s">
        <v>281</v>
      </c>
      <c r="G2106" s="5" t="s">
        <v>4615</v>
      </c>
      <c r="H2106">
        <v>29463</v>
      </c>
      <c r="I2106">
        <v>84</v>
      </c>
      <c r="J2106" s="5" t="s">
        <v>19</v>
      </c>
      <c r="K2106" s="5" t="s">
        <v>155</v>
      </c>
      <c r="L2106">
        <v>2500000</v>
      </c>
      <c r="M2106">
        <v>2001</v>
      </c>
      <c r="N2106">
        <v>6.5</v>
      </c>
      <c r="O2106">
        <f>'CLEAN DATA'!$D2106-'CLEAN DATA'!$L2106</f>
        <v>-2407809</v>
      </c>
    </row>
    <row r="2107" spans="1:15" ht="14.25" customHeight="1">
      <c r="A2107" s="5" t="s">
        <v>3798</v>
      </c>
      <c r="B2107">
        <v>232</v>
      </c>
      <c r="C2107">
        <v>104</v>
      </c>
      <c r="D2107">
        <v>1487477</v>
      </c>
      <c r="E2107" s="5" t="s">
        <v>4616</v>
      </c>
      <c r="F2107" s="5" t="s">
        <v>4617</v>
      </c>
      <c r="G2107" s="5" t="s">
        <v>4618</v>
      </c>
      <c r="H2107">
        <v>47097</v>
      </c>
      <c r="I2107">
        <v>310</v>
      </c>
      <c r="J2107" s="5" t="s">
        <v>4619</v>
      </c>
      <c r="K2107" s="5" t="s">
        <v>2081</v>
      </c>
      <c r="L2107">
        <v>4200000</v>
      </c>
      <c r="M2107">
        <v>2004</v>
      </c>
      <c r="N2107">
        <v>6.5</v>
      </c>
      <c r="O2107">
        <f>'CLEAN DATA'!$D2107-'CLEAN DATA'!$L2107</f>
        <v>-2712523</v>
      </c>
    </row>
    <row r="2108" spans="1:15" ht="14.25" hidden="1" customHeight="1">
      <c r="A2108" s="5" t="s">
        <v>1835</v>
      </c>
      <c r="B2108">
        <v>121</v>
      </c>
      <c r="C2108">
        <v>93</v>
      </c>
      <c r="D2108">
        <v>2426851</v>
      </c>
      <c r="E2108" s="5" t="s">
        <v>4620</v>
      </c>
      <c r="F2108" s="5" t="s">
        <v>4621</v>
      </c>
      <c r="G2108" s="5" t="s">
        <v>4622</v>
      </c>
      <c r="H2108">
        <v>16224</v>
      </c>
      <c r="I2108">
        <v>76</v>
      </c>
      <c r="J2108" s="5" t="s">
        <v>19</v>
      </c>
      <c r="K2108" s="5" t="s">
        <v>20</v>
      </c>
      <c r="L2108">
        <v>4000000</v>
      </c>
      <c r="M2108">
        <v>2007</v>
      </c>
      <c r="N2108">
        <v>6.5</v>
      </c>
      <c r="O2108">
        <f>'CLEAN DATA'!$D2108-'CLEAN DATA'!$L2108</f>
        <v>-1573149</v>
      </c>
    </row>
    <row r="2109" spans="1:15" ht="14.25" customHeight="1">
      <c r="A2109" s="5" t="s">
        <v>4623</v>
      </c>
      <c r="B2109">
        <v>215</v>
      </c>
      <c r="C2109">
        <v>98</v>
      </c>
      <c r="D2109">
        <v>18469</v>
      </c>
      <c r="E2109" s="5" t="s">
        <v>2245</v>
      </c>
      <c r="F2109" s="5" t="s">
        <v>4624</v>
      </c>
      <c r="G2109" s="5" t="s">
        <v>4625</v>
      </c>
      <c r="H2109">
        <v>34263</v>
      </c>
      <c r="I2109">
        <v>141</v>
      </c>
      <c r="J2109" s="5" t="s">
        <v>19</v>
      </c>
      <c r="K2109" s="5" t="s">
        <v>20</v>
      </c>
      <c r="L2109">
        <v>650000</v>
      </c>
      <c r="M2109">
        <v>2010</v>
      </c>
      <c r="N2109">
        <v>6.5</v>
      </c>
      <c r="O2109">
        <f>'CLEAN DATA'!$D2109-'CLEAN DATA'!$L2109</f>
        <v>-631531</v>
      </c>
    </row>
    <row r="2110" spans="1:15" ht="14.25" hidden="1" customHeight="1">
      <c r="A2110" s="5" t="s">
        <v>4626</v>
      </c>
      <c r="B2110">
        <v>30</v>
      </c>
      <c r="C2110">
        <v>101</v>
      </c>
      <c r="D2110">
        <v>220234</v>
      </c>
      <c r="E2110" s="5" t="s">
        <v>189</v>
      </c>
      <c r="F2110" s="5" t="s">
        <v>4627</v>
      </c>
      <c r="G2110" s="5" t="s">
        <v>4628</v>
      </c>
      <c r="H2110">
        <v>1950</v>
      </c>
      <c r="I2110">
        <v>24</v>
      </c>
      <c r="J2110" s="5" t="s">
        <v>19</v>
      </c>
      <c r="K2110" s="5" t="s">
        <v>20</v>
      </c>
      <c r="L2110">
        <v>3500000</v>
      </c>
      <c r="M2110">
        <v>2006</v>
      </c>
      <c r="N2110">
        <v>6.5</v>
      </c>
      <c r="O2110">
        <f>'CLEAN DATA'!$D2110-'CLEAN DATA'!$L2110</f>
        <v>-3279766</v>
      </c>
    </row>
    <row r="2111" spans="1:15" ht="14.25" customHeight="1">
      <c r="A2111" s="5" t="s">
        <v>4629</v>
      </c>
      <c r="B2111">
        <v>159</v>
      </c>
      <c r="C2111">
        <v>92</v>
      </c>
      <c r="D2111">
        <v>2926565</v>
      </c>
      <c r="E2111" s="5" t="s">
        <v>58</v>
      </c>
      <c r="F2111" s="5" t="s">
        <v>1694</v>
      </c>
      <c r="G2111" s="5" t="s">
        <v>4630</v>
      </c>
      <c r="H2111">
        <v>28573</v>
      </c>
      <c r="I2111">
        <v>72</v>
      </c>
      <c r="J2111" s="5" t="s">
        <v>19</v>
      </c>
      <c r="K2111" s="5" t="s">
        <v>20</v>
      </c>
      <c r="L2111">
        <v>3000000</v>
      </c>
      <c r="M2111">
        <v>2008</v>
      </c>
      <c r="N2111">
        <v>6.5</v>
      </c>
      <c r="O2111">
        <f>'CLEAN DATA'!$D2111-'CLEAN DATA'!$L2111</f>
        <v>-73435</v>
      </c>
    </row>
    <row r="2112" spans="1:15" ht="14.25" hidden="1" customHeight="1">
      <c r="A2112" s="5" t="s">
        <v>4631</v>
      </c>
      <c r="B2112">
        <v>81</v>
      </c>
      <c r="C2112">
        <v>97</v>
      </c>
      <c r="D2112">
        <v>7282851</v>
      </c>
      <c r="E2112" s="5" t="s">
        <v>4632</v>
      </c>
      <c r="F2112" s="5" t="s">
        <v>4633</v>
      </c>
      <c r="G2112" s="5" t="s">
        <v>4634</v>
      </c>
      <c r="H2112">
        <v>9502</v>
      </c>
      <c r="I2112">
        <v>100</v>
      </c>
      <c r="J2112" s="5" t="s">
        <v>19</v>
      </c>
      <c r="K2112" s="5" t="s">
        <v>20</v>
      </c>
      <c r="L2112">
        <v>3000000</v>
      </c>
      <c r="M2112">
        <v>1988</v>
      </c>
      <c r="N2112">
        <v>6.5</v>
      </c>
      <c r="O2112">
        <f>'CLEAN DATA'!$D2112-'CLEAN DATA'!$L2112</f>
        <v>4282851</v>
      </c>
    </row>
    <row r="2113" spans="1:15" ht="14.25" customHeight="1">
      <c r="A2113" s="5" t="s">
        <v>556</v>
      </c>
      <c r="B2113">
        <v>451</v>
      </c>
      <c r="C2113">
        <v>108</v>
      </c>
      <c r="D2113">
        <v>334185206</v>
      </c>
      <c r="E2113" s="5" t="s">
        <v>1516</v>
      </c>
      <c r="F2113" s="5" t="s">
        <v>406</v>
      </c>
      <c r="G2113" s="5" t="s">
        <v>4377</v>
      </c>
      <c r="H2113">
        <v>306336</v>
      </c>
      <c r="I2113">
        <v>736</v>
      </c>
      <c r="J2113" s="5" t="s">
        <v>19</v>
      </c>
      <c r="K2113" s="5" t="s">
        <v>20</v>
      </c>
      <c r="L2113">
        <v>200000000</v>
      </c>
      <c r="M2113">
        <v>2010</v>
      </c>
      <c r="N2113">
        <v>6.5</v>
      </c>
      <c r="O2113">
        <f>'CLEAN DATA'!$D2113-'CLEAN DATA'!$L2113</f>
        <v>134185206</v>
      </c>
    </row>
    <row r="2114" spans="1:15" ht="14.25" hidden="1" customHeight="1">
      <c r="A2114" s="5" t="s">
        <v>4635</v>
      </c>
      <c r="B2114">
        <v>35</v>
      </c>
      <c r="C2114">
        <v>105</v>
      </c>
      <c r="D2114">
        <v>3123749</v>
      </c>
      <c r="E2114" s="5" t="s">
        <v>189</v>
      </c>
      <c r="F2114" s="5" t="s">
        <v>4636</v>
      </c>
      <c r="G2114" s="5" t="s">
        <v>4637</v>
      </c>
      <c r="H2114">
        <v>746</v>
      </c>
      <c r="I2114">
        <v>27</v>
      </c>
      <c r="J2114" s="5" t="s">
        <v>19</v>
      </c>
      <c r="K2114" s="5" t="s">
        <v>20</v>
      </c>
      <c r="L2114">
        <v>1500000</v>
      </c>
      <c r="M2114">
        <v>2005</v>
      </c>
      <c r="N2114">
        <v>6.5</v>
      </c>
      <c r="O2114">
        <f>'CLEAN DATA'!$D2114-'CLEAN DATA'!$L2114</f>
        <v>1623749</v>
      </c>
    </row>
    <row r="2115" spans="1:15" ht="14.25" customHeight="1">
      <c r="A2115" s="5" t="s">
        <v>983</v>
      </c>
      <c r="B2115">
        <v>160</v>
      </c>
      <c r="C2115">
        <v>101</v>
      </c>
      <c r="D2115">
        <v>1984378</v>
      </c>
      <c r="E2115" s="5" t="s">
        <v>603</v>
      </c>
      <c r="F2115" s="5" t="s">
        <v>4638</v>
      </c>
      <c r="G2115" s="5" t="s">
        <v>4639</v>
      </c>
      <c r="H2115">
        <v>27346</v>
      </c>
      <c r="I2115">
        <v>206</v>
      </c>
      <c r="J2115" s="5" t="s">
        <v>19</v>
      </c>
      <c r="K2115" s="5" t="s">
        <v>20</v>
      </c>
      <c r="L2115">
        <v>2000000</v>
      </c>
      <c r="M2115">
        <v>2006</v>
      </c>
      <c r="N2115">
        <v>6.5</v>
      </c>
      <c r="O2115">
        <f>'CLEAN DATA'!$D2115-'CLEAN DATA'!$L2115</f>
        <v>-15622</v>
      </c>
    </row>
    <row r="2116" spans="1:15" ht="14.25" hidden="1" customHeight="1">
      <c r="A2116" s="5" t="s">
        <v>4023</v>
      </c>
      <c r="B2116">
        <v>37</v>
      </c>
      <c r="C2116">
        <v>99</v>
      </c>
      <c r="D2116">
        <v>418953</v>
      </c>
      <c r="E2116" s="5" t="s">
        <v>126</v>
      </c>
      <c r="F2116" s="5" t="s">
        <v>2764</v>
      </c>
      <c r="G2116" s="5" t="s">
        <v>4640</v>
      </c>
      <c r="H2116">
        <v>17322</v>
      </c>
      <c r="I2116">
        <v>93</v>
      </c>
      <c r="J2116" s="5" t="s">
        <v>19</v>
      </c>
      <c r="K2116" s="5" t="s">
        <v>140</v>
      </c>
      <c r="L2116">
        <v>1500000</v>
      </c>
      <c r="M2116">
        <v>1993</v>
      </c>
      <c r="N2116">
        <v>6.5</v>
      </c>
      <c r="O2116">
        <f>'CLEAN DATA'!$D2116-'CLEAN DATA'!$L2116</f>
        <v>-1081047</v>
      </c>
    </row>
    <row r="2117" spans="1:15" ht="14.25" customHeight="1">
      <c r="A2117" s="5" t="s">
        <v>1208</v>
      </c>
      <c r="B2117">
        <v>127</v>
      </c>
      <c r="C2117">
        <v>100</v>
      </c>
      <c r="D2117">
        <v>373967</v>
      </c>
      <c r="E2117" s="5" t="s">
        <v>2370</v>
      </c>
      <c r="F2117" s="5" t="s">
        <v>4641</v>
      </c>
      <c r="G2117" s="5" t="s">
        <v>4642</v>
      </c>
      <c r="H2117">
        <v>43839</v>
      </c>
      <c r="I2117">
        <v>481</v>
      </c>
      <c r="J2117" s="5" t="s">
        <v>19</v>
      </c>
      <c r="K2117" s="5" t="s">
        <v>20</v>
      </c>
      <c r="L2117">
        <v>1500000</v>
      </c>
      <c r="M2117">
        <v>2001</v>
      </c>
      <c r="N2117">
        <v>6.5</v>
      </c>
      <c r="O2117">
        <f>'CLEAN DATA'!$D2117-'CLEAN DATA'!$L2117</f>
        <v>-1126033</v>
      </c>
    </row>
    <row r="2118" spans="1:15" ht="14.25" hidden="1" customHeight="1">
      <c r="A2118" s="5" t="s">
        <v>4643</v>
      </c>
      <c r="B2118">
        <v>31</v>
      </c>
      <c r="C2118">
        <v>91</v>
      </c>
      <c r="D2118">
        <v>119841</v>
      </c>
      <c r="E2118" s="5" t="s">
        <v>54</v>
      </c>
      <c r="F2118" s="5" t="s">
        <v>4644</v>
      </c>
      <c r="G2118" s="5" t="s">
        <v>4645</v>
      </c>
      <c r="H2118">
        <v>2419</v>
      </c>
      <c r="I2118">
        <v>55</v>
      </c>
      <c r="J2118" s="5" t="s">
        <v>19</v>
      </c>
      <c r="K2118" s="5" t="s">
        <v>20</v>
      </c>
      <c r="L2118">
        <v>1500000</v>
      </c>
      <c r="M2118">
        <v>2002</v>
      </c>
      <c r="N2118">
        <v>6.5</v>
      </c>
      <c r="O2118">
        <f>'CLEAN DATA'!$D2118-'CLEAN DATA'!$L2118</f>
        <v>-1380159</v>
      </c>
    </row>
    <row r="2119" spans="1:15" ht="14.25" hidden="1" customHeight="1">
      <c r="A2119" s="5" t="s">
        <v>4646</v>
      </c>
      <c r="B2119">
        <v>14</v>
      </c>
      <c r="C2119">
        <v>105</v>
      </c>
      <c r="D2119">
        <v>609042</v>
      </c>
      <c r="E2119" s="5" t="s">
        <v>54</v>
      </c>
      <c r="F2119" s="5" t="s">
        <v>2600</v>
      </c>
      <c r="G2119" s="5" t="s">
        <v>4647</v>
      </c>
      <c r="H2119">
        <v>449</v>
      </c>
      <c r="I2119">
        <v>38</v>
      </c>
      <c r="J2119" s="5" t="s">
        <v>19</v>
      </c>
      <c r="K2119" s="5" t="s">
        <v>20</v>
      </c>
      <c r="L2119">
        <v>1300000</v>
      </c>
      <c r="M2119">
        <v>1999</v>
      </c>
      <c r="N2119">
        <v>6.5</v>
      </c>
      <c r="O2119">
        <f>'CLEAN DATA'!$D2119-'CLEAN DATA'!$L2119</f>
        <v>-690958</v>
      </c>
    </row>
    <row r="2120" spans="1:15" ht="14.25" customHeight="1">
      <c r="A2120" s="5" t="s">
        <v>4537</v>
      </c>
      <c r="B2120">
        <v>238</v>
      </c>
      <c r="C2120">
        <v>112</v>
      </c>
      <c r="D2120">
        <v>42919096</v>
      </c>
      <c r="E2120" s="5" t="s">
        <v>331</v>
      </c>
      <c r="F2120" s="5" t="s">
        <v>3268</v>
      </c>
      <c r="G2120" s="5" t="s">
        <v>4538</v>
      </c>
      <c r="H2120">
        <v>64748</v>
      </c>
      <c r="I2120">
        <v>122</v>
      </c>
      <c r="J2120" s="5" t="s">
        <v>19</v>
      </c>
      <c r="K2120" s="5" t="s">
        <v>20</v>
      </c>
      <c r="L2120">
        <v>15000000</v>
      </c>
      <c r="M2120">
        <v>2013</v>
      </c>
      <c r="N2120">
        <v>6.5</v>
      </c>
      <c r="O2120">
        <f>'CLEAN DATA'!$D2120-'CLEAN DATA'!$L2120</f>
        <v>27919096</v>
      </c>
    </row>
    <row r="2121" spans="1:15" ht="14.25" hidden="1" customHeight="1">
      <c r="A2121" s="5" t="s">
        <v>3066</v>
      </c>
      <c r="B2121">
        <v>29</v>
      </c>
      <c r="C2121">
        <v>104</v>
      </c>
      <c r="D2121">
        <v>144583</v>
      </c>
      <c r="E2121" s="5" t="s">
        <v>169</v>
      </c>
      <c r="F2121" s="5" t="s">
        <v>4648</v>
      </c>
      <c r="G2121" s="5" t="s">
        <v>4649</v>
      </c>
      <c r="H2121">
        <v>2256</v>
      </c>
      <c r="I2121">
        <v>79</v>
      </c>
      <c r="J2121" s="5" t="s">
        <v>19</v>
      </c>
      <c r="K2121" s="5" t="s">
        <v>140</v>
      </c>
      <c r="L2121">
        <v>800000</v>
      </c>
      <c r="M2121">
        <v>1999</v>
      </c>
      <c r="N2121">
        <v>6.5</v>
      </c>
      <c r="O2121">
        <f>'CLEAN DATA'!$D2121-'CLEAN DATA'!$L2121</f>
        <v>-655417</v>
      </c>
    </row>
    <row r="2122" spans="1:15" ht="14.25" hidden="1" customHeight="1">
      <c r="A2122" s="5" t="s">
        <v>4650</v>
      </c>
      <c r="B2122">
        <v>2</v>
      </c>
      <c r="C2122">
        <v>107</v>
      </c>
      <c r="D2122">
        <v>10508</v>
      </c>
      <c r="E2122" s="5" t="s">
        <v>54</v>
      </c>
      <c r="F2122" s="5" t="s">
        <v>4651</v>
      </c>
      <c r="G2122" s="5" t="s">
        <v>4652</v>
      </c>
      <c r="H2122">
        <v>103</v>
      </c>
      <c r="I2122">
        <v>6</v>
      </c>
      <c r="J2122" s="5" t="s">
        <v>19</v>
      </c>
      <c r="K2122" s="5" t="s">
        <v>20</v>
      </c>
      <c r="L2122">
        <v>700000</v>
      </c>
      <c r="M2122">
        <v>1998</v>
      </c>
      <c r="N2122">
        <v>6.5</v>
      </c>
      <c r="O2122">
        <f>'CLEAN DATA'!$D2122-'CLEAN DATA'!$L2122</f>
        <v>-689492</v>
      </c>
    </row>
    <row r="2123" spans="1:15" ht="14.25" hidden="1" customHeight="1">
      <c r="A2123" s="5" t="s">
        <v>4653</v>
      </c>
      <c r="B2123">
        <v>25</v>
      </c>
      <c r="C2123">
        <v>84</v>
      </c>
      <c r="D2123">
        <v>2301777</v>
      </c>
      <c r="E2123" s="5" t="s">
        <v>674</v>
      </c>
      <c r="F2123" s="5" t="s">
        <v>4654</v>
      </c>
      <c r="G2123" s="5" t="s">
        <v>4655</v>
      </c>
      <c r="H2123">
        <v>819</v>
      </c>
      <c r="I2123">
        <v>36</v>
      </c>
      <c r="J2123" s="5" t="s">
        <v>19</v>
      </c>
      <c r="K2123" s="5" t="s">
        <v>20</v>
      </c>
      <c r="L2123">
        <v>650000</v>
      </c>
      <c r="M2123">
        <v>1997</v>
      </c>
      <c r="N2123">
        <v>6.5</v>
      </c>
      <c r="O2123">
        <f>'CLEAN DATA'!$D2123-'CLEAN DATA'!$L2123</f>
        <v>1651777</v>
      </c>
    </row>
    <row r="2124" spans="1:15" ht="14.25" hidden="1" customHeight="1">
      <c r="A2124" s="5" t="s">
        <v>3123</v>
      </c>
      <c r="B2124">
        <v>50</v>
      </c>
      <c r="C2124">
        <v>122</v>
      </c>
      <c r="D2124">
        <v>33451479</v>
      </c>
      <c r="E2124" s="5" t="s">
        <v>505</v>
      </c>
      <c r="F2124" s="5" t="s">
        <v>4656</v>
      </c>
      <c r="G2124" s="5" t="s">
        <v>4657</v>
      </c>
      <c r="H2124">
        <v>17068</v>
      </c>
      <c r="I2124">
        <v>215</v>
      </c>
      <c r="J2124" s="5" t="s">
        <v>19</v>
      </c>
      <c r="K2124" s="5" t="s">
        <v>20</v>
      </c>
      <c r="L2124">
        <v>500000</v>
      </c>
      <c r="M2124">
        <v>2008</v>
      </c>
      <c r="N2124">
        <v>6.5</v>
      </c>
      <c r="O2124">
        <f>'CLEAN DATA'!$D2124-'CLEAN DATA'!$L2124</f>
        <v>32951479</v>
      </c>
    </row>
    <row r="2125" spans="1:15" ht="14.25" hidden="1" customHeight="1">
      <c r="A2125" s="5" t="s">
        <v>4658</v>
      </c>
      <c r="B2125">
        <v>46</v>
      </c>
      <c r="C2125">
        <v>86</v>
      </c>
      <c r="D2125">
        <v>1114943</v>
      </c>
      <c r="E2125" s="5" t="s">
        <v>165</v>
      </c>
      <c r="F2125" s="5" t="s">
        <v>4659</v>
      </c>
      <c r="G2125" s="5" t="s">
        <v>4660</v>
      </c>
      <c r="H2125">
        <v>3562</v>
      </c>
      <c r="I2125">
        <v>74</v>
      </c>
      <c r="J2125" s="5" t="s">
        <v>19</v>
      </c>
      <c r="K2125" s="5" t="s">
        <v>20</v>
      </c>
      <c r="L2125">
        <v>500000</v>
      </c>
      <c r="M2125">
        <v>2000</v>
      </c>
      <c r="N2125">
        <v>6.5</v>
      </c>
      <c r="O2125">
        <f>'CLEAN DATA'!$D2125-'CLEAN DATA'!$L2125</f>
        <v>614943</v>
      </c>
    </row>
    <row r="2126" spans="1:15" ht="14.25" hidden="1" customHeight="1">
      <c r="A2126" s="5" t="s">
        <v>4661</v>
      </c>
      <c r="B2126">
        <v>17</v>
      </c>
      <c r="C2126">
        <v>86</v>
      </c>
      <c r="D2126">
        <v>334041</v>
      </c>
      <c r="E2126" s="5" t="s">
        <v>386</v>
      </c>
      <c r="F2126" s="5" t="s">
        <v>4662</v>
      </c>
      <c r="G2126" s="5" t="s">
        <v>4663</v>
      </c>
      <c r="H2126">
        <v>1038</v>
      </c>
      <c r="I2126">
        <v>21</v>
      </c>
      <c r="J2126" s="5" t="s">
        <v>19</v>
      </c>
      <c r="K2126" s="5" t="s">
        <v>20</v>
      </c>
      <c r="L2126">
        <v>500000</v>
      </c>
      <c r="M2126">
        <v>1997</v>
      </c>
      <c r="N2126">
        <v>6.5</v>
      </c>
      <c r="O2126">
        <f>'CLEAN DATA'!$D2126-'CLEAN DATA'!$L2126</f>
        <v>-165959</v>
      </c>
    </row>
    <row r="2127" spans="1:15" ht="14.25" hidden="1" customHeight="1">
      <c r="A2127" s="5" t="s">
        <v>4664</v>
      </c>
      <c r="B2127">
        <v>28</v>
      </c>
      <c r="C2127">
        <v>91</v>
      </c>
      <c r="D2127">
        <v>12055</v>
      </c>
      <c r="E2127" s="5" t="s">
        <v>674</v>
      </c>
      <c r="F2127" s="5" t="s">
        <v>4665</v>
      </c>
      <c r="G2127" s="5" t="s">
        <v>4666</v>
      </c>
      <c r="H2127">
        <v>739</v>
      </c>
      <c r="I2127">
        <v>10</v>
      </c>
      <c r="J2127" s="5" t="s">
        <v>19</v>
      </c>
      <c r="K2127" s="5" t="s">
        <v>20</v>
      </c>
      <c r="L2127">
        <v>500000</v>
      </c>
      <c r="M2127">
        <v>2007</v>
      </c>
      <c r="N2127">
        <v>6.5</v>
      </c>
      <c r="O2127">
        <f>'CLEAN DATA'!$D2127-'CLEAN DATA'!$L2127</f>
        <v>-487945</v>
      </c>
    </row>
    <row r="2128" spans="1:15" ht="14.25" hidden="1" customHeight="1">
      <c r="A2128" s="5" t="s">
        <v>4667</v>
      </c>
      <c r="B2128">
        <v>23</v>
      </c>
      <c r="C2128">
        <v>94</v>
      </c>
      <c r="D2128">
        <v>1977544</v>
      </c>
      <c r="E2128" s="5" t="s">
        <v>603</v>
      </c>
      <c r="F2128" s="5" t="s">
        <v>4668</v>
      </c>
      <c r="G2128" s="5" t="s">
        <v>4669</v>
      </c>
      <c r="H2128">
        <v>3513</v>
      </c>
      <c r="I2128">
        <v>36</v>
      </c>
      <c r="J2128" s="5" t="s">
        <v>19</v>
      </c>
      <c r="K2128" s="5" t="s">
        <v>20</v>
      </c>
      <c r="L2128">
        <v>250000</v>
      </c>
      <c r="M2128">
        <v>1995</v>
      </c>
      <c r="N2128">
        <v>6.5</v>
      </c>
      <c r="O2128">
        <f>'CLEAN DATA'!$D2128-'CLEAN DATA'!$L2128</f>
        <v>1727544</v>
      </c>
    </row>
    <row r="2129" spans="1:15" ht="14.25" hidden="1" customHeight="1">
      <c r="A2129" s="5" t="s">
        <v>1590</v>
      </c>
      <c r="B2129">
        <v>37</v>
      </c>
      <c r="C2129">
        <v>97</v>
      </c>
      <c r="D2129">
        <v>78030</v>
      </c>
      <c r="E2129" s="5" t="s">
        <v>54</v>
      </c>
      <c r="F2129" s="5" t="s">
        <v>4670</v>
      </c>
      <c r="G2129" s="5" t="s">
        <v>4671</v>
      </c>
      <c r="H2129">
        <v>1034</v>
      </c>
      <c r="I2129">
        <v>10</v>
      </c>
      <c r="J2129" s="5" t="s">
        <v>19</v>
      </c>
      <c r="K2129" s="5" t="s">
        <v>20</v>
      </c>
      <c r="L2129">
        <v>200000</v>
      </c>
      <c r="M2129">
        <v>2012</v>
      </c>
      <c r="N2129">
        <v>6.5</v>
      </c>
      <c r="O2129">
        <f>'CLEAN DATA'!$D2129-'CLEAN DATA'!$L2129</f>
        <v>-121970</v>
      </c>
    </row>
    <row r="2130" spans="1:15" ht="14.25" hidden="1" customHeight="1">
      <c r="A2130" s="5" t="s">
        <v>799</v>
      </c>
      <c r="B2130">
        <v>26</v>
      </c>
      <c r="C2130">
        <v>88</v>
      </c>
      <c r="D2130">
        <v>7137502</v>
      </c>
      <c r="E2130" s="5" t="s">
        <v>189</v>
      </c>
      <c r="F2130" s="5" t="s">
        <v>4672</v>
      </c>
      <c r="G2130" s="5" t="s">
        <v>4673</v>
      </c>
      <c r="H2130">
        <v>4769</v>
      </c>
      <c r="I2130">
        <v>26</v>
      </c>
      <c r="J2130" s="5" t="s">
        <v>19</v>
      </c>
      <c r="K2130" s="5" t="s">
        <v>20</v>
      </c>
      <c r="L2130">
        <v>175000</v>
      </c>
      <c r="M2130">
        <v>1986</v>
      </c>
      <c r="N2130">
        <v>6.5</v>
      </c>
      <c r="O2130">
        <f>'CLEAN DATA'!$D2130-'CLEAN DATA'!$L2130</f>
        <v>6962502</v>
      </c>
    </row>
    <row r="2131" spans="1:15" ht="14.25" customHeight="1">
      <c r="A2131" s="5" t="s">
        <v>994</v>
      </c>
      <c r="B2131">
        <v>525</v>
      </c>
      <c r="C2131">
        <v>130</v>
      </c>
      <c r="D2131">
        <v>234903076</v>
      </c>
      <c r="E2131" s="5" t="s">
        <v>1516</v>
      </c>
      <c r="F2131" s="5" t="s">
        <v>4674</v>
      </c>
      <c r="G2131" s="5" t="s">
        <v>4675</v>
      </c>
      <c r="H2131">
        <v>175409</v>
      </c>
      <c r="I2131">
        <v>511</v>
      </c>
      <c r="J2131" s="5" t="s">
        <v>19</v>
      </c>
      <c r="K2131" s="5" t="s">
        <v>20</v>
      </c>
      <c r="L2131">
        <v>215000000</v>
      </c>
      <c r="M2131">
        <v>2013</v>
      </c>
      <c r="N2131">
        <v>6.4</v>
      </c>
      <c r="O2131">
        <f>'CLEAN DATA'!$D2131-'CLEAN DATA'!$L2131</f>
        <v>19903076</v>
      </c>
    </row>
    <row r="2132" spans="1:15" ht="14.25" customHeight="1">
      <c r="A2132" s="5" t="s">
        <v>4676</v>
      </c>
      <c r="B2132">
        <v>226</v>
      </c>
      <c r="C2132">
        <v>93</v>
      </c>
      <c r="D2132">
        <v>238371987</v>
      </c>
      <c r="E2132" s="5" t="s">
        <v>238</v>
      </c>
      <c r="F2132" s="5" t="s">
        <v>2590</v>
      </c>
      <c r="G2132" s="5" t="s">
        <v>4677</v>
      </c>
      <c r="H2132">
        <v>138661</v>
      </c>
      <c r="I2132">
        <v>173</v>
      </c>
      <c r="J2132" s="5" t="s">
        <v>19</v>
      </c>
      <c r="K2132" s="5" t="s">
        <v>20</v>
      </c>
      <c r="L2132">
        <v>165000000</v>
      </c>
      <c r="M2132">
        <v>2010</v>
      </c>
      <c r="N2132">
        <v>6.4</v>
      </c>
      <c r="O2132">
        <f>'CLEAN DATA'!$D2132-'CLEAN DATA'!$L2132</f>
        <v>73371987</v>
      </c>
    </row>
    <row r="2133" spans="1:15" ht="14.25" customHeight="1">
      <c r="A2133" s="5" t="s">
        <v>3239</v>
      </c>
      <c r="B2133">
        <v>280</v>
      </c>
      <c r="C2133">
        <v>109</v>
      </c>
      <c r="D2133">
        <v>150350192</v>
      </c>
      <c r="E2133" s="5" t="s">
        <v>67</v>
      </c>
      <c r="F2133" s="5" t="s">
        <v>1305</v>
      </c>
      <c r="G2133" s="5" t="s">
        <v>4678</v>
      </c>
      <c r="H2133">
        <v>305340</v>
      </c>
      <c r="I2133">
        <v>1676</v>
      </c>
      <c r="J2133" s="5" t="s">
        <v>19</v>
      </c>
      <c r="K2133" s="5" t="s">
        <v>20</v>
      </c>
      <c r="L2133">
        <v>200000000</v>
      </c>
      <c r="M2133">
        <v>2003</v>
      </c>
      <c r="N2133">
        <v>6.4</v>
      </c>
      <c r="O2133">
        <f>'CLEAN DATA'!$D2133-'CLEAN DATA'!$L2133</f>
        <v>-49649808</v>
      </c>
    </row>
    <row r="2134" spans="1:15" ht="14.25" hidden="1" customHeight="1">
      <c r="A2134" s="5" t="s">
        <v>2617</v>
      </c>
      <c r="B2134">
        <v>218</v>
      </c>
      <c r="C2134">
        <v>113</v>
      </c>
      <c r="D2134">
        <v>76846624</v>
      </c>
      <c r="E2134" s="5" t="s">
        <v>1516</v>
      </c>
      <c r="F2134" s="5" t="s">
        <v>406</v>
      </c>
      <c r="G2134" s="5" t="s">
        <v>4679</v>
      </c>
      <c r="H2134">
        <v>21352</v>
      </c>
      <c r="I2134">
        <v>131</v>
      </c>
      <c r="J2134" s="5" t="s">
        <v>19</v>
      </c>
      <c r="K2134" s="5" t="s">
        <v>20</v>
      </c>
      <c r="L2134">
        <v>170000000</v>
      </c>
      <c r="M2134">
        <v>2016</v>
      </c>
      <c r="N2134">
        <v>6.4</v>
      </c>
      <c r="O2134">
        <f>'CLEAN DATA'!$D2134-'CLEAN DATA'!$L2134</f>
        <v>-93153376</v>
      </c>
    </row>
    <row r="2135" spans="1:15" ht="14.25" customHeight="1">
      <c r="A2135" s="5" t="s">
        <v>1320</v>
      </c>
      <c r="B2135">
        <v>318</v>
      </c>
      <c r="C2135">
        <v>102</v>
      </c>
      <c r="D2135">
        <v>227946274</v>
      </c>
      <c r="E2135" s="5" t="s">
        <v>4004</v>
      </c>
      <c r="F2135" s="5" t="s">
        <v>559</v>
      </c>
      <c r="G2135" s="5" t="s">
        <v>4680</v>
      </c>
      <c r="H2135">
        <v>343648</v>
      </c>
      <c r="I2135">
        <v>590</v>
      </c>
      <c r="J2135" s="5" t="s">
        <v>19</v>
      </c>
      <c r="K2135" s="5" t="s">
        <v>20</v>
      </c>
      <c r="L2135">
        <v>150000000</v>
      </c>
      <c r="M2135">
        <v>2008</v>
      </c>
      <c r="N2135">
        <v>6.4</v>
      </c>
      <c r="O2135">
        <f>'CLEAN DATA'!$D2135-'CLEAN DATA'!$L2135</f>
        <v>77946274</v>
      </c>
    </row>
    <row r="2136" spans="1:15" ht="14.25" customHeight="1">
      <c r="A2136" s="5" t="s">
        <v>2557</v>
      </c>
      <c r="B2136">
        <v>339</v>
      </c>
      <c r="C2136">
        <v>131</v>
      </c>
      <c r="D2136">
        <v>73103784</v>
      </c>
      <c r="E2136" s="5" t="s">
        <v>331</v>
      </c>
      <c r="F2136" s="5" t="s">
        <v>1997</v>
      </c>
      <c r="G2136" s="5" t="s">
        <v>4681</v>
      </c>
      <c r="H2136">
        <v>164238</v>
      </c>
      <c r="I2136">
        <v>434</v>
      </c>
      <c r="J2136" s="5" t="s">
        <v>19</v>
      </c>
      <c r="K2136" s="5" t="s">
        <v>20</v>
      </c>
      <c r="L2136">
        <v>150000000</v>
      </c>
      <c r="M2136">
        <v>2013</v>
      </c>
      <c r="N2136">
        <v>6.4</v>
      </c>
      <c r="O2136">
        <f>'CLEAN DATA'!$D2136-'CLEAN DATA'!$L2136</f>
        <v>-76896216</v>
      </c>
    </row>
    <row r="2137" spans="1:15" ht="14.25" customHeight="1">
      <c r="A2137" s="5" t="s">
        <v>4682</v>
      </c>
      <c r="B2137">
        <v>166</v>
      </c>
      <c r="C2137">
        <v>106</v>
      </c>
      <c r="D2137">
        <v>32131830</v>
      </c>
      <c r="E2137" s="5" t="s">
        <v>4683</v>
      </c>
      <c r="F2137" s="5" t="s">
        <v>408</v>
      </c>
      <c r="G2137" s="5" t="s">
        <v>4684</v>
      </c>
      <c r="H2137">
        <v>72259</v>
      </c>
      <c r="I2137">
        <v>788</v>
      </c>
      <c r="J2137" s="5" t="s">
        <v>19</v>
      </c>
      <c r="K2137" s="5" t="s">
        <v>20</v>
      </c>
      <c r="L2137">
        <v>137000000</v>
      </c>
      <c r="M2137">
        <v>2001</v>
      </c>
      <c r="N2137">
        <v>6.4</v>
      </c>
      <c r="O2137">
        <f>'CLEAN DATA'!$D2137-'CLEAN DATA'!$L2137</f>
        <v>-104868170</v>
      </c>
    </row>
    <row r="2138" spans="1:15" ht="14.25" customHeight="1">
      <c r="A2138" s="5" t="s">
        <v>2368</v>
      </c>
      <c r="B2138">
        <v>197</v>
      </c>
      <c r="C2138">
        <v>128</v>
      </c>
      <c r="D2138">
        <v>126930660</v>
      </c>
      <c r="E2138" s="5" t="s">
        <v>545</v>
      </c>
      <c r="F2138" s="5" t="s">
        <v>4685</v>
      </c>
      <c r="G2138" s="5" t="s">
        <v>4686</v>
      </c>
      <c r="H2138">
        <v>157519</v>
      </c>
      <c r="I2138">
        <v>683</v>
      </c>
      <c r="J2138" s="5" t="s">
        <v>19</v>
      </c>
      <c r="K2138" s="5" t="s">
        <v>155</v>
      </c>
      <c r="L2138">
        <v>135000000</v>
      </c>
      <c r="M2138">
        <v>1999</v>
      </c>
      <c r="N2138">
        <v>6.4</v>
      </c>
      <c r="O2138">
        <f>'CLEAN DATA'!$D2138-'CLEAN DATA'!$L2138</f>
        <v>-8069340</v>
      </c>
    </row>
    <row r="2139" spans="1:15" ht="14.25" customHeight="1">
      <c r="A2139" s="5" t="s">
        <v>1653</v>
      </c>
      <c r="B2139">
        <v>330</v>
      </c>
      <c r="C2139">
        <v>101</v>
      </c>
      <c r="D2139">
        <v>118311368</v>
      </c>
      <c r="E2139" s="5" t="s">
        <v>2919</v>
      </c>
      <c r="F2139" s="5" t="s">
        <v>857</v>
      </c>
      <c r="G2139" s="5" t="s">
        <v>4687</v>
      </c>
      <c r="H2139">
        <v>245621</v>
      </c>
      <c r="I2139">
        <v>514</v>
      </c>
      <c r="J2139" s="5" t="s">
        <v>19</v>
      </c>
      <c r="K2139" s="5" t="s">
        <v>20</v>
      </c>
      <c r="L2139">
        <v>110000000</v>
      </c>
      <c r="M2139">
        <v>2010</v>
      </c>
      <c r="N2139">
        <v>6.4</v>
      </c>
      <c r="O2139">
        <f>'CLEAN DATA'!$D2139-'CLEAN DATA'!$L2139</f>
        <v>8311368</v>
      </c>
    </row>
    <row r="2140" spans="1:15" ht="14.25" customHeight="1">
      <c r="A2140" s="5" t="s">
        <v>2896</v>
      </c>
      <c r="B2140">
        <v>159</v>
      </c>
      <c r="C2140">
        <v>101</v>
      </c>
      <c r="D2140">
        <v>131536019</v>
      </c>
      <c r="E2140" s="5" t="s">
        <v>2038</v>
      </c>
      <c r="F2140" s="5" t="s">
        <v>3401</v>
      </c>
      <c r="G2140" s="5" t="s">
        <v>4688</v>
      </c>
      <c r="H2140">
        <v>58498</v>
      </c>
      <c r="I2140">
        <v>99</v>
      </c>
      <c r="J2140" s="5" t="s">
        <v>19</v>
      </c>
      <c r="K2140" s="5" t="s">
        <v>20</v>
      </c>
      <c r="L2140">
        <v>103000000</v>
      </c>
      <c r="M2140">
        <v>2014</v>
      </c>
      <c r="N2140">
        <v>6.4</v>
      </c>
      <c r="O2140">
        <f>'CLEAN DATA'!$D2140-'CLEAN DATA'!$L2140</f>
        <v>28536019</v>
      </c>
    </row>
    <row r="2141" spans="1:15" ht="14.25" customHeight="1">
      <c r="A2141" s="5" t="s">
        <v>2557</v>
      </c>
      <c r="B2141">
        <v>239</v>
      </c>
      <c r="C2141">
        <v>124</v>
      </c>
      <c r="D2141">
        <v>186739919</v>
      </c>
      <c r="E2141" s="5" t="s">
        <v>47</v>
      </c>
      <c r="F2141" s="5" t="s">
        <v>497</v>
      </c>
      <c r="G2141" s="5" t="s">
        <v>4689</v>
      </c>
      <c r="H2141">
        <v>333248</v>
      </c>
      <c r="I2141">
        <v>1159</v>
      </c>
      <c r="J2141" s="5" t="s">
        <v>19</v>
      </c>
      <c r="K2141" s="5" t="s">
        <v>20</v>
      </c>
      <c r="L2141">
        <v>125000000</v>
      </c>
      <c r="M2141">
        <v>2004</v>
      </c>
      <c r="N2141">
        <v>6.4</v>
      </c>
      <c r="O2141">
        <f>'CLEAN DATA'!$D2141-'CLEAN DATA'!$L2141</f>
        <v>61739919</v>
      </c>
    </row>
    <row r="2142" spans="1:15" ht="14.25" customHeight="1">
      <c r="A2142" s="5" t="s">
        <v>214</v>
      </c>
      <c r="B2142">
        <v>231</v>
      </c>
      <c r="C2142">
        <v>130</v>
      </c>
      <c r="D2142">
        <v>182618434</v>
      </c>
      <c r="E2142" s="5" t="s">
        <v>873</v>
      </c>
      <c r="F2142" s="5" t="s">
        <v>4690</v>
      </c>
      <c r="G2142" s="5" t="s">
        <v>4691</v>
      </c>
      <c r="H2142">
        <v>133076</v>
      </c>
      <c r="I2142">
        <v>779</v>
      </c>
      <c r="J2142" s="5" t="s">
        <v>19</v>
      </c>
      <c r="K2142" s="5" t="s">
        <v>20</v>
      </c>
      <c r="L2142">
        <v>140000000</v>
      </c>
      <c r="M2142">
        <v>2000</v>
      </c>
      <c r="N2142">
        <v>6.4</v>
      </c>
      <c r="O2142">
        <f>'CLEAN DATA'!$D2142-'CLEAN DATA'!$L2142</f>
        <v>42618434</v>
      </c>
    </row>
    <row r="2143" spans="1:15" ht="14.25" customHeight="1">
      <c r="A2143" s="5" t="s">
        <v>2560</v>
      </c>
      <c r="B2143">
        <v>179</v>
      </c>
      <c r="C2143">
        <v>108</v>
      </c>
      <c r="D2143">
        <v>250863268</v>
      </c>
      <c r="E2143" s="5" t="s">
        <v>4692</v>
      </c>
      <c r="F2143" s="5" t="s">
        <v>288</v>
      </c>
      <c r="G2143" s="5" t="s">
        <v>4693</v>
      </c>
      <c r="H2143">
        <v>234480</v>
      </c>
      <c r="I2143">
        <v>444</v>
      </c>
      <c r="J2143" s="5" t="s">
        <v>19</v>
      </c>
      <c r="K2143" s="5" t="s">
        <v>20</v>
      </c>
      <c r="L2143">
        <v>110000000</v>
      </c>
      <c r="M2143">
        <v>2006</v>
      </c>
      <c r="N2143">
        <v>6.4</v>
      </c>
      <c r="O2143">
        <f>'CLEAN DATA'!$D2143-'CLEAN DATA'!$L2143</f>
        <v>140863268</v>
      </c>
    </row>
    <row r="2144" spans="1:15" ht="14.25" customHeight="1">
      <c r="A2144" s="5" t="s">
        <v>847</v>
      </c>
      <c r="B2144">
        <v>198</v>
      </c>
      <c r="C2144">
        <v>125</v>
      </c>
      <c r="D2144">
        <v>125531634</v>
      </c>
      <c r="E2144" s="5" t="s">
        <v>433</v>
      </c>
      <c r="F2144" s="5" t="s">
        <v>55</v>
      </c>
      <c r="G2144" s="5" t="s">
        <v>4694</v>
      </c>
      <c r="H2144">
        <v>284852</v>
      </c>
      <c r="I2144">
        <v>627</v>
      </c>
      <c r="J2144" s="5" t="s">
        <v>19</v>
      </c>
      <c r="K2144" s="5" t="s">
        <v>20</v>
      </c>
      <c r="L2144">
        <v>110000000</v>
      </c>
      <c r="M2144">
        <v>2004</v>
      </c>
      <c r="N2144">
        <v>6.4</v>
      </c>
      <c r="O2144">
        <f>'CLEAN DATA'!$D2144-'CLEAN DATA'!$L2144</f>
        <v>15531634</v>
      </c>
    </row>
    <row r="2145" spans="1:15" ht="14.25" customHeight="1">
      <c r="A2145" s="5" t="s">
        <v>623</v>
      </c>
      <c r="B2145">
        <v>267</v>
      </c>
      <c r="C2145">
        <v>106</v>
      </c>
      <c r="D2145">
        <v>65452312</v>
      </c>
      <c r="E2145" s="5" t="s">
        <v>1481</v>
      </c>
      <c r="F2145" s="5" t="s">
        <v>728</v>
      </c>
      <c r="G2145" s="5" t="s">
        <v>4695</v>
      </c>
      <c r="H2145">
        <v>149998</v>
      </c>
      <c r="I2145">
        <v>285</v>
      </c>
      <c r="J2145" s="5" t="s">
        <v>19</v>
      </c>
      <c r="K2145" s="5" t="s">
        <v>20</v>
      </c>
      <c r="L2145">
        <v>100000000</v>
      </c>
      <c r="M2145">
        <v>2009</v>
      </c>
      <c r="N2145">
        <v>6.4</v>
      </c>
      <c r="O2145">
        <f>'CLEAN DATA'!$D2145-'CLEAN DATA'!$L2145</f>
        <v>-34547688</v>
      </c>
    </row>
    <row r="2146" spans="1:15" ht="14.25" customHeight="1">
      <c r="A2146" s="5" t="s">
        <v>1817</v>
      </c>
      <c r="B2146">
        <v>227</v>
      </c>
      <c r="C2146">
        <v>128</v>
      </c>
      <c r="D2146">
        <v>72515360</v>
      </c>
      <c r="E2146" s="5" t="s">
        <v>1077</v>
      </c>
      <c r="F2146" s="5" t="s">
        <v>4696</v>
      </c>
      <c r="G2146" s="5" t="s">
        <v>4697</v>
      </c>
      <c r="H2146">
        <v>86152</v>
      </c>
      <c r="I2146">
        <v>411</v>
      </c>
      <c r="J2146" s="5" t="s">
        <v>1657</v>
      </c>
      <c r="K2146" s="5" t="s">
        <v>155</v>
      </c>
      <c r="L2146">
        <v>80000000</v>
      </c>
      <c r="M2146">
        <v>2005</v>
      </c>
      <c r="N2146">
        <v>6.4</v>
      </c>
      <c r="O2146">
        <f>'CLEAN DATA'!$D2146-'CLEAN DATA'!$L2146</f>
        <v>-7484640</v>
      </c>
    </row>
    <row r="2147" spans="1:15" ht="14.25" customHeight="1">
      <c r="A2147" s="5" t="s">
        <v>214</v>
      </c>
      <c r="B2147">
        <v>142</v>
      </c>
      <c r="C2147">
        <v>124</v>
      </c>
      <c r="D2147">
        <v>172620724</v>
      </c>
      <c r="E2147" s="5" t="s">
        <v>873</v>
      </c>
      <c r="F2147" s="5" t="s">
        <v>63</v>
      </c>
      <c r="G2147" s="5" t="s">
        <v>4698</v>
      </c>
      <c r="H2147">
        <v>146134</v>
      </c>
      <c r="I2147">
        <v>393</v>
      </c>
      <c r="J2147" s="5" t="s">
        <v>19</v>
      </c>
      <c r="K2147" s="5" t="s">
        <v>20</v>
      </c>
      <c r="L2147">
        <v>85000000</v>
      </c>
      <c r="M2147">
        <v>1997</v>
      </c>
      <c r="N2147">
        <v>6.4</v>
      </c>
      <c r="O2147">
        <f>'CLEAN DATA'!$D2147-'CLEAN DATA'!$L2147</f>
        <v>87620724</v>
      </c>
    </row>
    <row r="2148" spans="1:15" ht="14.25" customHeight="1">
      <c r="A2148" s="5" t="s">
        <v>4441</v>
      </c>
      <c r="B2148">
        <v>173</v>
      </c>
      <c r="C2148">
        <v>107</v>
      </c>
      <c r="D2148">
        <v>137340146</v>
      </c>
      <c r="E2148" s="5" t="s">
        <v>1347</v>
      </c>
      <c r="F2148" s="5" t="s">
        <v>1596</v>
      </c>
      <c r="G2148" s="5" t="s">
        <v>4699</v>
      </c>
      <c r="H2148">
        <v>246492</v>
      </c>
      <c r="I2148">
        <v>685</v>
      </c>
      <c r="J2148" s="5" t="s">
        <v>19</v>
      </c>
      <c r="K2148" s="5" t="s">
        <v>20</v>
      </c>
      <c r="L2148">
        <v>70000000</v>
      </c>
      <c r="M2148">
        <v>2006</v>
      </c>
      <c r="N2148">
        <v>6.4</v>
      </c>
      <c r="O2148">
        <f>'CLEAN DATA'!$D2148-'CLEAN DATA'!$L2148</f>
        <v>67340146</v>
      </c>
    </row>
    <row r="2149" spans="1:15" ht="14.25" customHeight="1">
      <c r="A2149" s="5" t="s">
        <v>3485</v>
      </c>
      <c r="B2149">
        <v>134</v>
      </c>
      <c r="C2149">
        <v>113</v>
      </c>
      <c r="D2149">
        <v>158115031</v>
      </c>
      <c r="E2149" s="5" t="s">
        <v>4700</v>
      </c>
      <c r="F2149" s="5" t="s">
        <v>1596</v>
      </c>
      <c r="G2149" s="5" t="s">
        <v>4701</v>
      </c>
      <c r="H2149">
        <v>130070</v>
      </c>
      <c r="I2149">
        <v>316</v>
      </c>
      <c r="J2149" s="5" t="s">
        <v>19</v>
      </c>
      <c r="K2149" s="5" t="s">
        <v>20</v>
      </c>
      <c r="L2149">
        <v>82000000</v>
      </c>
      <c r="M2149">
        <v>2005</v>
      </c>
      <c r="N2149">
        <v>6.4</v>
      </c>
      <c r="O2149">
        <f>'CLEAN DATA'!$D2149-'CLEAN DATA'!$L2149</f>
        <v>76115031</v>
      </c>
    </row>
    <row r="2150" spans="1:15" ht="14.25" customHeight="1">
      <c r="A2150" s="5" t="s">
        <v>3053</v>
      </c>
      <c r="B2150">
        <v>204</v>
      </c>
      <c r="C2150">
        <v>117</v>
      </c>
      <c r="D2150">
        <v>103028109</v>
      </c>
      <c r="E2150" s="5" t="s">
        <v>189</v>
      </c>
      <c r="F2150" s="5" t="s">
        <v>1596</v>
      </c>
      <c r="G2150" s="5" t="s">
        <v>4702</v>
      </c>
      <c r="H2150">
        <v>172878</v>
      </c>
      <c r="I2150">
        <v>203</v>
      </c>
      <c r="J2150" s="5" t="s">
        <v>19</v>
      </c>
      <c r="K2150" s="5" t="s">
        <v>20</v>
      </c>
      <c r="L2150">
        <v>80000000</v>
      </c>
      <c r="M2150">
        <v>2011</v>
      </c>
      <c r="N2150">
        <v>6.4</v>
      </c>
      <c r="O2150">
        <f>'CLEAN DATA'!$D2150-'CLEAN DATA'!$L2150</f>
        <v>23028109</v>
      </c>
    </row>
    <row r="2151" spans="1:15" ht="14.25" customHeight="1">
      <c r="A2151" s="5" t="s">
        <v>4703</v>
      </c>
      <c r="B2151">
        <v>308</v>
      </c>
      <c r="C2151">
        <v>91</v>
      </c>
      <c r="D2151">
        <v>336029560</v>
      </c>
      <c r="E2151" s="5" t="s">
        <v>1944</v>
      </c>
      <c r="F2151" s="5" t="s">
        <v>789</v>
      </c>
      <c r="G2151" s="5" t="s">
        <v>4704</v>
      </c>
      <c r="H2151">
        <v>142403</v>
      </c>
      <c r="I2151">
        <v>275</v>
      </c>
      <c r="J2151" s="5" t="s">
        <v>19</v>
      </c>
      <c r="K2151" s="5" t="s">
        <v>20</v>
      </c>
      <c r="L2151">
        <v>74000000</v>
      </c>
      <c r="M2151">
        <v>2015</v>
      </c>
      <c r="N2151">
        <v>6.4</v>
      </c>
      <c r="O2151">
        <f>'CLEAN DATA'!$D2151-'CLEAN DATA'!$L2151</f>
        <v>262029560</v>
      </c>
    </row>
    <row r="2152" spans="1:15" ht="14.25" customHeight="1">
      <c r="A2152" s="5" t="s">
        <v>2658</v>
      </c>
      <c r="B2152">
        <v>230</v>
      </c>
      <c r="C2152">
        <v>153</v>
      </c>
      <c r="D2152">
        <v>51814190</v>
      </c>
      <c r="E2152" s="5" t="s">
        <v>58</v>
      </c>
      <c r="F2152" s="5" t="s">
        <v>1596</v>
      </c>
      <c r="G2152" s="5" t="s">
        <v>4705</v>
      </c>
      <c r="H2152">
        <v>100837</v>
      </c>
      <c r="I2152">
        <v>301</v>
      </c>
      <c r="J2152" s="5" t="s">
        <v>19</v>
      </c>
      <c r="K2152" s="5" t="s">
        <v>20</v>
      </c>
      <c r="L2152">
        <v>75000000</v>
      </c>
      <c r="M2152">
        <v>2009</v>
      </c>
      <c r="N2152">
        <v>6.4</v>
      </c>
      <c r="O2152">
        <f>'CLEAN DATA'!$D2152-'CLEAN DATA'!$L2152</f>
        <v>-23185810</v>
      </c>
    </row>
    <row r="2153" spans="1:15" ht="14.25" customHeight="1">
      <c r="A2153" s="5" t="s">
        <v>1315</v>
      </c>
      <c r="B2153">
        <v>160</v>
      </c>
      <c r="C2153">
        <v>103</v>
      </c>
      <c r="D2153">
        <v>70117571</v>
      </c>
      <c r="E2153" s="5" t="s">
        <v>47</v>
      </c>
      <c r="F2153" s="5" t="s">
        <v>1317</v>
      </c>
      <c r="G2153" s="5" t="s">
        <v>4706</v>
      </c>
      <c r="H2153">
        <v>56741</v>
      </c>
      <c r="I2153">
        <v>515</v>
      </c>
      <c r="J2153" s="5" t="s">
        <v>19</v>
      </c>
      <c r="K2153" s="5" t="s">
        <v>20</v>
      </c>
      <c r="L2153">
        <v>58000000</v>
      </c>
      <c r="M2153">
        <v>1998</v>
      </c>
      <c r="N2153">
        <v>6.4</v>
      </c>
      <c r="O2153">
        <f>'CLEAN DATA'!$D2153-'CLEAN DATA'!$L2153</f>
        <v>12117571</v>
      </c>
    </row>
    <row r="2154" spans="1:15" ht="14.25" customHeight="1">
      <c r="A2154" s="5" t="s">
        <v>4707</v>
      </c>
      <c r="B2154">
        <v>242</v>
      </c>
      <c r="C2154">
        <v>88</v>
      </c>
      <c r="D2154">
        <v>62321039</v>
      </c>
      <c r="E2154" s="5" t="s">
        <v>4708</v>
      </c>
      <c r="F2154" s="5" t="s">
        <v>4709</v>
      </c>
      <c r="G2154" s="5" t="s">
        <v>4710</v>
      </c>
      <c r="H2154">
        <v>117096</v>
      </c>
      <c r="I2154">
        <v>271</v>
      </c>
      <c r="J2154" s="5" t="s">
        <v>19</v>
      </c>
      <c r="K2154" s="5" t="s">
        <v>20</v>
      </c>
      <c r="L2154">
        <v>70000000</v>
      </c>
      <c r="M2154">
        <v>2012</v>
      </c>
      <c r="N2154">
        <v>6.4</v>
      </c>
      <c r="O2154">
        <f>'CLEAN DATA'!$D2154-'CLEAN DATA'!$L2154</f>
        <v>-7678961</v>
      </c>
    </row>
    <row r="2155" spans="1:15" ht="14.25" customHeight="1">
      <c r="A2155" s="5" t="s">
        <v>4711</v>
      </c>
      <c r="B2155">
        <v>176</v>
      </c>
      <c r="C2155">
        <v>124</v>
      </c>
      <c r="D2155">
        <v>118471320</v>
      </c>
      <c r="E2155" s="5" t="s">
        <v>331</v>
      </c>
      <c r="F2155" s="5" t="s">
        <v>17</v>
      </c>
      <c r="G2155" s="5" t="s">
        <v>4712</v>
      </c>
      <c r="H2155">
        <v>86504</v>
      </c>
      <c r="I2155">
        <v>568</v>
      </c>
      <c r="J2155" s="5" t="s">
        <v>19</v>
      </c>
      <c r="K2155" s="5" t="s">
        <v>20</v>
      </c>
      <c r="L2155">
        <v>68000000</v>
      </c>
      <c r="M2155">
        <v>2002</v>
      </c>
      <c r="N2155">
        <v>6.4</v>
      </c>
      <c r="O2155">
        <f>'CLEAN DATA'!$D2155-'CLEAN DATA'!$L2155</f>
        <v>50471320</v>
      </c>
    </row>
    <row r="2156" spans="1:15" ht="14.25" customHeight="1">
      <c r="A2156" s="5" t="s">
        <v>2903</v>
      </c>
      <c r="B2156">
        <v>280</v>
      </c>
      <c r="C2156">
        <v>125</v>
      </c>
      <c r="D2156">
        <v>81257500</v>
      </c>
      <c r="E2156" s="5" t="s">
        <v>674</v>
      </c>
      <c r="F2156" s="5" t="s">
        <v>36</v>
      </c>
      <c r="G2156" s="5" t="s">
        <v>4713</v>
      </c>
      <c r="H2156">
        <v>117739</v>
      </c>
      <c r="I2156">
        <v>229</v>
      </c>
      <c r="J2156" s="5" t="s">
        <v>19</v>
      </c>
      <c r="K2156" s="5" t="s">
        <v>20</v>
      </c>
      <c r="L2156">
        <v>68000000</v>
      </c>
      <c r="M2156">
        <v>2015</v>
      </c>
      <c r="N2156">
        <v>6.4</v>
      </c>
      <c r="O2156">
        <f>'CLEAN DATA'!$D2156-'CLEAN DATA'!$L2156</f>
        <v>13257500</v>
      </c>
    </row>
    <row r="2157" spans="1:15" ht="14.25" customHeight="1">
      <c r="A2157" s="5" t="s">
        <v>2306</v>
      </c>
      <c r="B2157">
        <v>149</v>
      </c>
      <c r="C2157">
        <v>127</v>
      </c>
      <c r="D2157">
        <v>182805123</v>
      </c>
      <c r="E2157" s="5" t="s">
        <v>471</v>
      </c>
      <c r="F2157" s="5" t="s">
        <v>1726</v>
      </c>
      <c r="G2157" s="5" t="s">
        <v>4714</v>
      </c>
      <c r="H2157">
        <v>158864</v>
      </c>
      <c r="I2157">
        <v>395</v>
      </c>
      <c r="J2157" s="5" t="s">
        <v>19</v>
      </c>
      <c r="K2157" s="5" t="s">
        <v>20</v>
      </c>
      <c r="L2157">
        <v>70000000</v>
      </c>
      <c r="M2157">
        <v>2000</v>
      </c>
      <c r="N2157">
        <v>6.4</v>
      </c>
      <c r="O2157">
        <f>'CLEAN DATA'!$D2157-'CLEAN DATA'!$L2157</f>
        <v>112805123</v>
      </c>
    </row>
    <row r="2158" spans="1:15" ht="14.25" customHeight="1">
      <c r="A2158" s="5" t="s">
        <v>43</v>
      </c>
      <c r="B2158">
        <v>169</v>
      </c>
      <c r="C2158">
        <v>130</v>
      </c>
      <c r="D2158">
        <v>90454043</v>
      </c>
      <c r="E2158" s="5" t="s">
        <v>545</v>
      </c>
      <c r="F2158" s="5" t="s">
        <v>43</v>
      </c>
      <c r="G2158" s="5" t="s">
        <v>4715</v>
      </c>
      <c r="H2158">
        <v>60165</v>
      </c>
      <c r="I2158">
        <v>326</v>
      </c>
      <c r="J2158" s="5" t="s">
        <v>19</v>
      </c>
      <c r="K2158" s="5" t="s">
        <v>20</v>
      </c>
      <c r="L2158">
        <v>65000000</v>
      </c>
      <c r="M2158">
        <v>2000</v>
      </c>
      <c r="N2158">
        <v>6.4</v>
      </c>
      <c r="O2158">
        <f>'CLEAN DATA'!$D2158-'CLEAN DATA'!$L2158</f>
        <v>25454043</v>
      </c>
    </row>
    <row r="2159" spans="1:15" ht="14.25" customHeight="1">
      <c r="A2159" s="5" t="s">
        <v>2588</v>
      </c>
      <c r="B2159">
        <v>74</v>
      </c>
      <c r="C2159">
        <v>124</v>
      </c>
      <c r="D2159">
        <v>84049211</v>
      </c>
      <c r="E2159" s="5" t="s">
        <v>545</v>
      </c>
      <c r="F2159" s="5" t="s">
        <v>522</v>
      </c>
      <c r="G2159" s="5" t="s">
        <v>4716</v>
      </c>
      <c r="H2159">
        <v>96096</v>
      </c>
      <c r="I2159">
        <v>172</v>
      </c>
      <c r="J2159" s="5" t="s">
        <v>19</v>
      </c>
      <c r="K2159" s="5" t="s">
        <v>20</v>
      </c>
      <c r="L2159">
        <v>70000000</v>
      </c>
      <c r="M2159">
        <v>1993</v>
      </c>
      <c r="N2159">
        <v>6.4</v>
      </c>
      <c r="O2159">
        <f>'CLEAN DATA'!$D2159-'CLEAN DATA'!$L2159</f>
        <v>14049211</v>
      </c>
    </row>
    <row r="2160" spans="1:15" ht="14.25" customHeight="1">
      <c r="A2160" s="5" t="s">
        <v>884</v>
      </c>
      <c r="B2160">
        <v>141</v>
      </c>
      <c r="C2160">
        <v>117</v>
      </c>
      <c r="D2160">
        <v>63695760</v>
      </c>
      <c r="E2160" s="5" t="s">
        <v>54</v>
      </c>
      <c r="F2160" s="5" t="s">
        <v>1993</v>
      </c>
      <c r="G2160" s="5" t="s">
        <v>4717</v>
      </c>
      <c r="H2160">
        <v>61490</v>
      </c>
      <c r="I2160">
        <v>264</v>
      </c>
      <c r="J2160" s="5" t="s">
        <v>19</v>
      </c>
      <c r="K2160" s="5" t="s">
        <v>20</v>
      </c>
      <c r="L2160">
        <v>65000000</v>
      </c>
      <c r="M2160">
        <v>2003</v>
      </c>
      <c r="N2160">
        <v>6.4</v>
      </c>
      <c r="O2160">
        <f>'CLEAN DATA'!$D2160-'CLEAN DATA'!$L2160</f>
        <v>-1304240</v>
      </c>
    </row>
    <row r="2161" spans="1:15" ht="14.25" customHeight="1">
      <c r="A2161" s="5" t="s">
        <v>1218</v>
      </c>
      <c r="B2161">
        <v>313</v>
      </c>
      <c r="C2161">
        <v>99</v>
      </c>
      <c r="D2161">
        <v>59617068</v>
      </c>
      <c r="E2161" s="5" t="s">
        <v>189</v>
      </c>
      <c r="F2161" s="5" t="s">
        <v>4718</v>
      </c>
      <c r="G2161" s="5" t="s">
        <v>4719</v>
      </c>
      <c r="H2161">
        <v>213863</v>
      </c>
      <c r="I2161">
        <v>310</v>
      </c>
      <c r="J2161" s="5" t="s">
        <v>19</v>
      </c>
      <c r="K2161" s="5" t="s">
        <v>20</v>
      </c>
      <c r="L2161">
        <v>65000000</v>
      </c>
      <c r="M2161">
        <v>2012</v>
      </c>
      <c r="N2161">
        <v>6.4</v>
      </c>
      <c r="O2161">
        <f>'CLEAN DATA'!$D2161-'CLEAN DATA'!$L2161</f>
        <v>-5382932</v>
      </c>
    </row>
    <row r="2162" spans="1:15" ht="14.25" customHeight="1">
      <c r="A2162" s="5" t="s">
        <v>3825</v>
      </c>
      <c r="B2162">
        <v>230</v>
      </c>
      <c r="C2162">
        <v>111</v>
      </c>
      <c r="D2162">
        <v>36064910</v>
      </c>
      <c r="E2162" s="5" t="s">
        <v>578</v>
      </c>
      <c r="F2162" s="5" t="s">
        <v>281</v>
      </c>
      <c r="G2162" s="5" t="s">
        <v>4720</v>
      </c>
      <c r="H2162">
        <v>166610</v>
      </c>
      <c r="I2162">
        <v>211</v>
      </c>
      <c r="J2162" s="5" t="s">
        <v>19</v>
      </c>
      <c r="K2162" s="5" t="s">
        <v>20</v>
      </c>
      <c r="L2162">
        <v>45000000</v>
      </c>
      <c r="M2162">
        <v>2008</v>
      </c>
      <c r="N2162">
        <v>6.4</v>
      </c>
      <c r="O2162">
        <f>'CLEAN DATA'!$D2162-'CLEAN DATA'!$L2162</f>
        <v>-8935090</v>
      </c>
    </row>
    <row r="2163" spans="1:15" ht="14.25" customHeight="1">
      <c r="A2163" s="5" t="s">
        <v>3535</v>
      </c>
      <c r="B2163">
        <v>249</v>
      </c>
      <c r="C2163">
        <v>132</v>
      </c>
      <c r="D2163">
        <v>81687587</v>
      </c>
      <c r="E2163" s="5" t="s">
        <v>578</v>
      </c>
      <c r="F2163" s="5" t="s">
        <v>3536</v>
      </c>
      <c r="G2163" s="5" t="s">
        <v>4721</v>
      </c>
      <c r="H2163">
        <v>138246</v>
      </c>
      <c r="I2163">
        <v>360</v>
      </c>
      <c r="J2163" s="5" t="s">
        <v>19</v>
      </c>
      <c r="K2163" s="5" t="s">
        <v>20</v>
      </c>
      <c r="L2163">
        <v>61000000</v>
      </c>
      <c r="M2163">
        <v>2015</v>
      </c>
      <c r="N2163">
        <v>6.4</v>
      </c>
      <c r="O2163">
        <f>'CLEAN DATA'!$D2163-'CLEAN DATA'!$L2163</f>
        <v>20687587</v>
      </c>
    </row>
    <row r="2164" spans="1:15" ht="14.25" customHeight="1">
      <c r="A2164" s="5" t="s">
        <v>4722</v>
      </c>
      <c r="B2164">
        <v>172</v>
      </c>
      <c r="C2164">
        <v>116</v>
      </c>
      <c r="D2164">
        <v>43119879</v>
      </c>
      <c r="E2164" s="5" t="s">
        <v>47</v>
      </c>
      <c r="F2164" s="5" t="s">
        <v>115</v>
      </c>
      <c r="G2164" s="5" t="s">
        <v>4723</v>
      </c>
      <c r="H2164">
        <v>58450</v>
      </c>
      <c r="I2164">
        <v>842</v>
      </c>
      <c r="J2164" s="5" t="s">
        <v>19</v>
      </c>
      <c r="K2164" s="5" t="s">
        <v>20</v>
      </c>
      <c r="L2164">
        <v>60000000</v>
      </c>
      <c r="M2164">
        <v>2002</v>
      </c>
      <c r="N2164">
        <v>6.4</v>
      </c>
      <c r="O2164">
        <f>'CLEAN DATA'!$D2164-'CLEAN DATA'!$L2164</f>
        <v>-16880121</v>
      </c>
    </row>
    <row r="2165" spans="1:15" ht="14.25" customHeight="1">
      <c r="A2165" s="5" t="s">
        <v>4378</v>
      </c>
      <c r="B2165">
        <v>218</v>
      </c>
      <c r="C2165">
        <v>103</v>
      </c>
      <c r="D2165">
        <v>80021740</v>
      </c>
      <c r="E2165" s="5" t="s">
        <v>4724</v>
      </c>
      <c r="F2165" s="5" t="s">
        <v>4725</v>
      </c>
      <c r="G2165" s="5" t="s">
        <v>4726</v>
      </c>
      <c r="H2165">
        <v>47968</v>
      </c>
      <c r="I2165">
        <v>154</v>
      </c>
      <c r="J2165" s="5" t="s">
        <v>19</v>
      </c>
      <c r="K2165" s="5" t="s">
        <v>20</v>
      </c>
      <c r="L2165">
        <v>58000000</v>
      </c>
      <c r="M2165">
        <v>2015</v>
      </c>
      <c r="N2165">
        <v>6.4</v>
      </c>
      <c r="O2165">
        <f>'CLEAN DATA'!$D2165-'CLEAN DATA'!$L2165</f>
        <v>22021740</v>
      </c>
    </row>
    <row r="2166" spans="1:15" ht="14.25" customHeight="1">
      <c r="A2166" s="5" t="s">
        <v>3757</v>
      </c>
      <c r="B2166">
        <v>60</v>
      </c>
      <c r="C2166">
        <v>103</v>
      </c>
      <c r="D2166">
        <v>51317350</v>
      </c>
      <c r="E2166" s="5" t="s">
        <v>250</v>
      </c>
      <c r="F2166" s="5" t="s">
        <v>744</v>
      </c>
      <c r="G2166" s="5" t="s">
        <v>4727</v>
      </c>
      <c r="H2166">
        <v>78343</v>
      </c>
      <c r="I2166">
        <v>139</v>
      </c>
      <c r="J2166" s="5" t="s">
        <v>19</v>
      </c>
      <c r="K2166" s="5" t="s">
        <v>20</v>
      </c>
      <c r="L2166">
        <v>57000000</v>
      </c>
      <c r="M2166">
        <v>1996</v>
      </c>
      <c r="N2166">
        <v>6.4</v>
      </c>
      <c r="O2166">
        <f>'CLEAN DATA'!$D2166-'CLEAN DATA'!$L2166</f>
        <v>-5682650</v>
      </c>
    </row>
    <row r="2167" spans="1:15" ht="14.25" customHeight="1">
      <c r="A2167" s="5" t="s">
        <v>1796</v>
      </c>
      <c r="B2167">
        <v>140</v>
      </c>
      <c r="C2167">
        <v>85</v>
      </c>
      <c r="D2167">
        <v>66365290</v>
      </c>
      <c r="E2167" s="5" t="s">
        <v>674</v>
      </c>
      <c r="F2167" s="5" t="s">
        <v>316</v>
      </c>
      <c r="G2167" s="5" t="s">
        <v>4728</v>
      </c>
      <c r="H2167">
        <v>56874</v>
      </c>
      <c r="I2167">
        <v>358</v>
      </c>
      <c r="J2167" s="5" t="s">
        <v>19</v>
      </c>
      <c r="K2167" s="5" t="s">
        <v>20</v>
      </c>
      <c r="L2167">
        <v>55000000</v>
      </c>
      <c r="M2167">
        <v>1999</v>
      </c>
      <c r="N2167">
        <v>6.4</v>
      </c>
      <c r="O2167">
        <f>'CLEAN DATA'!$D2167-'CLEAN DATA'!$L2167</f>
        <v>11365290</v>
      </c>
    </row>
    <row r="2168" spans="1:15" ht="14.25" customHeight="1">
      <c r="A2168" s="5" t="s">
        <v>57</v>
      </c>
      <c r="B2168">
        <v>49</v>
      </c>
      <c r="C2168">
        <v>104</v>
      </c>
      <c r="D2168">
        <v>58422650</v>
      </c>
      <c r="E2168" s="5" t="s">
        <v>1409</v>
      </c>
      <c r="F2168" s="5" t="s">
        <v>39</v>
      </c>
      <c r="G2168" s="5" t="s">
        <v>4729</v>
      </c>
      <c r="H2168">
        <v>78974</v>
      </c>
      <c r="I2168">
        <v>173</v>
      </c>
      <c r="J2168" s="5" t="s">
        <v>19</v>
      </c>
      <c r="K2168" s="5" t="s">
        <v>20</v>
      </c>
      <c r="L2168">
        <v>55000000</v>
      </c>
      <c r="M2168">
        <v>1992</v>
      </c>
      <c r="N2168">
        <v>6.4</v>
      </c>
      <c r="O2168">
        <f>'CLEAN DATA'!$D2168-'CLEAN DATA'!$L2168</f>
        <v>3422650</v>
      </c>
    </row>
    <row r="2169" spans="1:15" ht="14.25" customHeight="1">
      <c r="A2169" s="5" t="s">
        <v>4722</v>
      </c>
      <c r="B2169">
        <v>60</v>
      </c>
      <c r="C2169">
        <v>133</v>
      </c>
      <c r="D2169">
        <v>68750000</v>
      </c>
      <c r="E2169" s="5" t="s">
        <v>545</v>
      </c>
      <c r="F2169" s="5" t="s">
        <v>2859</v>
      </c>
      <c r="G2169" s="5" t="s">
        <v>4730</v>
      </c>
      <c r="H2169">
        <v>40858</v>
      </c>
      <c r="I2169">
        <v>144</v>
      </c>
      <c r="J2169" s="5" t="s">
        <v>19</v>
      </c>
      <c r="K2169" s="5" t="s">
        <v>20</v>
      </c>
      <c r="L2169">
        <v>55000000</v>
      </c>
      <c r="M2169">
        <v>1996</v>
      </c>
      <c r="N2169">
        <v>6.4</v>
      </c>
      <c r="O2169">
        <f>'CLEAN DATA'!$D2169-'CLEAN DATA'!$L2169</f>
        <v>13750000</v>
      </c>
    </row>
    <row r="2170" spans="1:15" ht="14.25" customHeight="1">
      <c r="A2170" s="5" t="s">
        <v>53</v>
      </c>
      <c r="B2170">
        <v>210</v>
      </c>
      <c r="C2170">
        <v>145</v>
      </c>
      <c r="D2170">
        <v>55473600</v>
      </c>
      <c r="E2170" s="5" t="s">
        <v>933</v>
      </c>
      <c r="F2170" s="5" t="s">
        <v>4731</v>
      </c>
      <c r="G2170" s="5" t="s">
        <v>4732</v>
      </c>
      <c r="H2170">
        <v>207686</v>
      </c>
      <c r="I2170">
        <v>776</v>
      </c>
      <c r="J2170" s="5" t="s">
        <v>19</v>
      </c>
      <c r="K2170" s="5" t="s">
        <v>20</v>
      </c>
      <c r="L2170">
        <v>50000000</v>
      </c>
      <c r="M2170">
        <v>1992</v>
      </c>
      <c r="N2170">
        <v>6.4</v>
      </c>
      <c r="O2170">
        <f>'CLEAN DATA'!$D2170-'CLEAN DATA'!$L2170</f>
        <v>5473600</v>
      </c>
    </row>
    <row r="2171" spans="1:15" ht="14.25" hidden="1" customHeight="1">
      <c r="A2171" s="5" t="s">
        <v>2617</v>
      </c>
      <c r="B2171">
        <v>277</v>
      </c>
      <c r="C2171">
        <v>119</v>
      </c>
      <c r="D2171">
        <v>51178893</v>
      </c>
      <c r="E2171" s="5" t="s">
        <v>4733</v>
      </c>
      <c r="F2171" s="5" t="s">
        <v>1784</v>
      </c>
      <c r="G2171" s="5" t="s">
        <v>4734</v>
      </c>
      <c r="H2171">
        <v>24285</v>
      </c>
      <c r="I2171">
        <v>110</v>
      </c>
      <c r="J2171" s="5" t="s">
        <v>19</v>
      </c>
      <c r="K2171" s="5" t="s">
        <v>20</v>
      </c>
      <c r="L2171">
        <v>50000000</v>
      </c>
      <c r="M2171">
        <v>2014</v>
      </c>
      <c r="N2171">
        <v>6.4</v>
      </c>
      <c r="O2171">
        <f>'CLEAN DATA'!$D2171-'CLEAN DATA'!$L2171</f>
        <v>1178893</v>
      </c>
    </row>
    <row r="2172" spans="1:15" ht="14.25" customHeight="1">
      <c r="A2172" s="5" t="s">
        <v>4735</v>
      </c>
      <c r="B2172">
        <v>197</v>
      </c>
      <c r="C2172">
        <v>119</v>
      </c>
      <c r="D2172">
        <v>39440655</v>
      </c>
      <c r="E2172" s="5" t="s">
        <v>4736</v>
      </c>
      <c r="F2172" s="5" t="s">
        <v>2600</v>
      </c>
      <c r="G2172" s="5" t="s">
        <v>4737</v>
      </c>
      <c r="H2172">
        <v>61680</v>
      </c>
      <c r="I2172">
        <v>222</v>
      </c>
      <c r="J2172" s="5" t="s">
        <v>19</v>
      </c>
      <c r="K2172" s="5" t="s">
        <v>20</v>
      </c>
      <c r="L2172">
        <v>55000000</v>
      </c>
      <c r="M2172">
        <v>2010</v>
      </c>
      <c r="N2172">
        <v>6.4</v>
      </c>
      <c r="O2172">
        <f>'CLEAN DATA'!$D2172-'CLEAN DATA'!$L2172</f>
        <v>-15559345</v>
      </c>
    </row>
    <row r="2173" spans="1:15" ht="14.25" customHeight="1">
      <c r="A2173" s="5" t="s">
        <v>712</v>
      </c>
      <c r="B2173">
        <v>190</v>
      </c>
      <c r="C2173">
        <v>123</v>
      </c>
      <c r="D2173">
        <v>26838389</v>
      </c>
      <c r="E2173" s="5" t="s">
        <v>603</v>
      </c>
      <c r="F2173" s="5" t="s">
        <v>32</v>
      </c>
      <c r="G2173" s="5" t="s">
        <v>4738</v>
      </c>
      <c r="H2173">
        <v>58658</v>
      </c>
      <c r="I2173">
        <v>495</v>
      </c>
      <c r="J2173" s="5" t="s">
        <v>19</v>
      </c>
      <c r="K2173" s="5" t="s">
        <v>20</v>
      </c>
      <c r="L2173">
        <v>57000000</v>
      </c>
      <c r="M2173">
        <v>2005</v>
      </c>
      <c r="N2173">
        <v>6.4</v>
      </c>
      <c r="O2173">
        <f>'CLEAN DATA'!$D2173-'CLEAN DATA'!$L2173</f>
        <v>-30161611</v>
      </c>
    </row>
    <row r="2174" spans="1:15" ht="14.25" customHeight="1">
      <c r="A2174" s="5" t="s">
        <v>1754</v>
      </c>
      <c r="B2174">
        <v>215</v>
      </c>
      <c r="C2174">
        <v>118</v>
      </c>
      <c r="D2174">
        <v>37035845</v>
      </c>
      <c r="E2174" s="5" t="s">
        <v>1615</v>
      </c>
      <c r="F2174" s="5" t="s">
        <v>423</v>
      </c>
      <c r="G2174" s="5" t="s">
        <v>4739</v>
      </c>
      <c r="H2174">
        <v>136680</v>
      </c>
      <c r="I2174">
        <v>149</v>
      </c>
      <c r="J2174" s="5" t="s">
        <v>19</v>
      </c>
      <c r="K2174" s="5" t="s">
        <v>20</v>
      </c>
      <c r="L2174">
        <v>52000000</v>
      </c>
      <c r="M2174">
        <v>2011</v>
      </c>
      <c r="N2174">
        <v>6.4</v>
      </c>
      <c r="O2174">
        <f>'CLEAN DATA'!$D2174-'CLEAN DATA'!$L2174</f>
        <v>-14964155</v>
      </c>
    </row>
    <row r="2175" spans="1:15" ht="14.25" customHeight="1">
      <c r="A2175" s="5" t="s">
        <v>4740</v>
      </c>
      <c r="B2175">
        <v>140</v>
      </c>
      <c r="C2175">
        <v>116</v>
      </c>
      <c r="D2175">
        <v>105807520</v>
      </c>
      <c r="E2175" s="5" t="s">
        <v>189</v>
      </c>
      <c r="F2175" s="5" t="s">
        <v>90</v>
      </c>
      <c r="G2175" s="5" t="s">
        <v>4741</v>
      </c>
      <c r="H2175">
        <v>156717</v>
      </c>
      <c r="I2175">
        <v>357</v>
      </c>
      <c r="J2175" s="5" t="s">
        <v>19</v>
      </c>
      <c r="K2175" s="5" t="s">
        <v>20</v>
      </c>
      <c r="L2175">
        <v>50000000</v>
      </c>
      <c r="M2175">
        <v>2003</v>
      </c>
      <c r="N2175">
        <v>6.4</v>
      </c>
      <c r="O2175">
        <f>'CLEAN DATA'!$D2175-'CLEAN DATA'!$L2175</f>
        <v>55807520</v>
      </c>
    </row>
    <row r="2176" spans="1:15" ht="14.25" customHeight="1">
      <c r="A2176" s="5" t="s">
        <v>330</v>
      </c>
      <c r="B2176">
        <v>235</v>
      </c>
      <c r="C2176">
        <v>99</v>
      </c>
      <c r="D2176">
        <v>38105077</v>
      </c>
      <c r="E2176" s="5" t="s">
        <v>1481</v>
      </c>
      <c r="F2176" s="5" t="s">
        <v>4742</v>
      </c>
      <c r="G2176" s="5" t="s">
        <v>4743</v>
      </c>
      <c r="H2176">
        <v>58349</v>
      </c>
      <c r="I2176">
        <v>194</v>
      </c>
      <c r="J2176" s="5" t="s">
        <v>19</v>
      </c>
      <c r="K2176" s="5" t="s">
        <v>20</v>
      </c>
      <c r="L2176">
        <v>40000000</v>
      </c>
      <c r="M2176">
        <v>2009</v>
      </c>
      <c r="N2176">
        <v>6.4</v>
      </c>
      <c r="O2176">
        <f>'CLEAN DATA'!$D2176-'CLEAN DATA'!$L2176</f>
        <v>-1894923</v>
      </c>
    </row>
    <row r="2177" spans="1:15" ht="14.25" customHeight="1">
      <c r="A2177" s="5" t="s">
        <v>43</v>
      </c>
      <c r="B2177">
        <v>146</v>
      </c>
      <c r="C2177">
        <v>110</v>
      </c>
      <c r="D2177">
        <v>26199517</v>
      </c>
      <c r="E2177" s="5" t="s">
        <v>1341</v>
      </c>
      <c r="F2177" s="5" t="s">
        <v>43</v>
      </c>
      <c r="G2177" s="5" t="s">
        <v>4744</v>
      </c>
      <c r="H2177">
        <v>34356</v>
      </c>
      <c r="I2177">
        <v>260</v>
      </c>
      <c r="J2177" s="5" t="s">
        <v>19</v>
      </c>
      <c r="K2177" s="5" t="s">
        <v>20</v>
      </c>
      <c r="L2177">
        <v>50000000</v>
      </c>
      <c r="M2177">
        <v>2002</v>
      </c>
      <c r="N2177">
        <v>6.4</v>
      </c>
      <c r="O2177">
        <f>'CLEAN DATA'!$D2177-'CLEAN DATA'!$L2177</f>
        <v>-23800483</v>
      </c>
    </row>
    <row r="2178" spans="1:15" ht="14.25" customHeight="1">
      <c r="A2178" s="5" t="s">
        <v>1050</v>
      </c>
      <c r="B2178">
        <v>111</v>
      </c>
      <c r="C2178">
        <v>158</v>
      </c>
      <c r="D2178">
        <v>14131298</v>
      </c>
      <c r="E2178" s="5" t="s">
        <v>211</v>
      </c>
      <c r="F2178" s="5" t="s">
        <v>4745</v>
      </c>
      <c r="G2178" s="5" t="s">
        <v>4746</v>
      </c>
      <c r="H2178">
        <v>55889</v>
      </c>
      <c r="I2178">
        <v>390</v>
      </c>
      <c r="J2178" s="5" t="s">
        <v>19</v>
      </c>
      <c r="K2178" s="5" t="s">
        <v>140</v>
      </c>
      <c r="L2178">
        <v>390000000</v>
      </c>
      <c r="M2178">
        <v>1999</v>
      </c>
      <c r="N2178">
        <v>6.4</v>
      </c>
      <c r="O2178">
        <f>'CLEAN DATA'!$D2178-'CLEAN DATA'!$L2178</f>
        <v>-375868702</v>
      </c>
    </row>
    <row r="2179" spans="1:15" ht="14.25" customHeight="1">
      <c r="A2179" s="5" t="s">
        <v>4177</v>
      </c>
      <c r="B2179">
        <v>105</v>
      </c>
      <c r="C2179">
        <v>109</v>
      </c>
      <c r="D2179">
        <v>8355815</v>
      </c>
      <c r="E2179" s="5" t="s">
        <v>3646</v>
      </c>
      <c r="F2179" s="5" t="s">
        <v>288</v>
      </c>
      <c r="G2179" s="5" t="s">
        <v>4747</v>
      </c>
      <c r="H2179">
        <v>34730</v>
      </c>
      <c r="I2179">
        <v>341</v>
      </c>
      <c r="J2179" s="5" t="s">
        <v>19</v>
      </c>
      <c r="K2179" s="5" t="s">
        <v>155</v>
      </c>
      <c r="L2179">
        <v>55000000</v>
      </c>
      <c r="M2179">
        <v>2002</v>
      </c>
      <c r="N2179">
        <v>6.4</v>
      </c>
      <c r="O2179">
        <f>'CLEAN DATA'!$D2179-'CLEAN DATA'!$L2179</f>
        <v>-46644185</v>
      </c>
    </row>
    <row r="2180" spans="1:15" ht="14.25" customHeight="1">
      <c r="A2180" s="5" t="s">
        <v>3477</v>
      </c>
      <c r="B2180">
        <v>172</v>
      </c>
      <c r="C2180">
        <v>137</v>
      </c>
      <c r="D2180">
        <v>1206135</v>
      </c>
      <c r="E2180" s="5" t="s">
        <v>126</v>
      </c>
      <c r="F2180" s="5" t="s">
        <v>115</v>
      </c>
      <c r="G2180" s="5" t="s">
        <v>4748</v>
      </c>
      <c r="H2180">
        <v>40568</v>
      </c>
      <c r="I2180">
        <v>185</v>
      </c>
      <c r="J2180" s="5" t="s">
        <v>19</v>
      </c>
      <c r="K2180" s="5" t="s">
        <v>1874</v>
      </c>
      <c r="L2180">
        <v>50000000</v>
      </c>
      <c r="M2180">
        <v>2015</v>
      </c>
      <c r="N2180">
        <v>6.4</v>
      </c>
      <c r="O2180">
        <f>'CLEAN DATA'!$D2180-'CLEAN DATA'!$L2180</f>
        <v>-48793865</v>
      </c>
    </row>
    <row r="2181" spans="1:15" ht="14.25" customHeight="1">
      <c r="A2181" s="5" t="s">
        <v>2985</v>
      </c>
      <c r="B2181">
        <v>103</v>
      </c>
      <c r="C2181">
        <v>112</v>
      </c>
      <c r="D2181">
        <v>56607223</v>
      </c>
      <c r="E2181" s="5" t="s">
        <v>1819</v>
      </c>
      <c r="F2181" s="5" t="s">
        <v>4749</v>
      </c>
      <c r="G2181" s="5" t="s">
        <v>4750</v>
      </c>
      <c r="H2181">
        <v>93367</v>
      </c>
      <c r="I2181">
        <v>497</v>
      </c>
      <c r="J2181" s="5" t="s">
        <v>19</v>
      </c>
      <c r="K2181" s="5" t="s">
        <v>365</v>
      </c>
      <c r="L2181">
        <v>48000000</v>
      </c>
      <c r="M2181">
        <v>2001</v>
      </c>
      <c r="N2181">
        <v>6.4</v>
      </c>
      <c r="O2181">
        <f>'CLEAN DATA'!$D2181-'CLEAN DATA'!$L2181</f>
        <v>8607223</v>
      </c>
    </row>
    <row r="2182" spans="1:15" ht="14.25" customHeight="1">
      <c r="A2182" s="5" t="s">
        <v>730</v>
      </c>
      <c r="B2182">
        <v>125</v>
      </c>
      <c r="C2182">
        <v>123</v>
      </c>
      <c r="D2182">
        <v>47095453</v>
      </c>
      <c r="E2182" s="5" t="s">
        <v>471</v>
      </c>
      <c r="F2182" s="5" t="s">
        <v>428</v>
      </c>
      <c r="G2182" s="5" t="s">
        <v>4751</v>
      </c>
      <c r="H2182">
        <v>64595</v>
      </c>
      <c r="I2182">
        <v>316</v>
      </c>
      <c r="J2182" s="5" t="s">
        <v>19</v>
      </c>
      <c r="K2182" s="5" t="s">
        <v>20</v>
      </c>
      <c r="L2182">
        <v>48000000</v>
      </c>
      <c r="M2182">
        <v>2001</v>
      </c>
      <c r="N2182">
        <v>6.4</v>
      </c>
      <c r="O2182">
        <f>'CLEAN DATA'!$D2182-'CLEAN DATA'!$L2182</f>
        <v>-904547</v>
      </c>
    </row>
    <row r="2183" spans="1:15" ht="14.25" hidden="1" customHeight="1">
      <c r="A2183" s="5" t="s">
        <v>2068</v>
      </c>
      <c r="B2183">
        <v>89</v>
      </c>
      <c r="C2183">
        <v>132</v>
      </c>
      <c r="D2183">
        <v>29781453</v>
      </c>
      <c r="E2183" s="5" t="s">
        <v>753</v>
      </c>
      <c r="F2183" s="5" t="s">
        <v>4752</v>
      </c>
      <c r="G2183" s="5" t="s">
        <v>4753</v>
      </c>
      <c r="H2183">
        <v>22447</v>
      </c>
      <c r="I2183">
        <v>210</v>
      </c>
      <c r="J2183" s="5" t="s">
        <v>19</v>
      </c>
      <c r="K2183" s="5" t="s">
        <v>20</v>
      </c>
      <c r="L2183">
        <v>48000000</v>
      </c>
      <c r="M2183">
        <v>2001</v>
      </c>
      <c r="N2183">
        <v>6.4</v>
      </c>
      <c r="O2183">
        <f>'CLEAN DATA'!$D2183-'CLEAN DATA'!$L2183</f>
        <v>-18218547</v>
      </c>
    </row>
    <row r="2184" spans="1:15" ht="14.25" hidden="1" customHeight="1">
      <c r="A2184" s="5" t="s">
        <v>4754</v>
      </c>
      <c r="B2184">
        <v>99</v>
      </c>
      <c r="C2184">
        <v>112</v>
      </c>
      <c r="D2184">
        <v>38360195</v>
      </c>
      <c r="E2184" s="5" t="s">
        <v>963</v>
      </c>
      <c r="F2184" s="5" t="s">
        <v>4755</v>
      </c>
      <c r="G2184" s="5" t="s">
        <v>4756</v>
      </c>
      <c r="H2184">
        <v>21215</v>
      </c>
      <c r="I2184">
        <v>116</v>
      </c>
      <c r="J2184" s="5" t="s">
        <v>19</v>
      </c>
      <c r="K2184" s="5" t="s">
        <v>20</v>
      </c>
      <c r="L2184">
        <v>45000000</v>
      </c>
      <c r="M2184">
        <v>2006</v>
      </c>
      <c r="N2184">
        <v>6.4</v>
      </c>
      <c r="O2184">
        <f>'CLEAN DATA'!$D2184-'CLEAN DATA'!$L2184</f>
        <v>-6639805</v>
      </c>
    </row>
    <row r="2185" spans="1:15" ht="14.25" customHeight="1">
      <c r="A2185" s="5" t="s">
        <v>4757</v>
      </c>
      <c r="B2185">
        <v>168</v>
      </c>
      <c r="C2185">
        <v>134</v>
      </c>
      <c r="D2185">
        <v>19377727</v>
      </c>
      <c r="E2185" s="5" t="s">
        <v>1245</v>
      </c>
      <c r="F2185" s="5" t="s">
        <v>4758</v>
      </c>
      <c r="G2185" s="5" t="s">
        <v>4759</v>
      </c>
      <c r="H2185">
        <v>35140</v>
      </c>
      <c r="I2185">
        <v>409</v>
      </c>
      <c r="J2185" s="5" t="s">
        <v>19</v>
      </c>
      <c r="K2185" s="5" t="s">
        <v>20</v>
      </c>
      <c r="L2185">
        <v>45000000</v>
      </c>
      <c r="M2185">
        <v>2005</v>
      </c>
      <c r="N2185">
        <v>6.4</v>
      </c>
      <c r="O2185">
        <f>'CLEAN DATA'!$D2185-'CLEAN DATA'!$L2185</f>
        <v>-25622273</v>
      </c>
    </row>
    <row r="2186" spans="1:15" ht="14.25" hidden="1" customHeight="1">
      <c r="A2186" s="5" t="s">
        <v>884</v>
      </c>
      <c r="B2186">
        <v>115</v>
      </c>
      <c r="C2186">
        <v>139</v>
      </c>
      <c r="D2186">
        <v>4584886</v>
      </c>
      <c r="E2186" s="5" t="s">
        <v>505</v>
      </c>
      <c r="F2186" s="5" t="s">
        <v>4760</v>
      </c>
      <c r="G2186" s="5" t="s">
        <v>4761</v>
      </c>
      <c r="H2186">
        <v>19114</v>
      </c>
      <c r="I2186">
        <v>115</v>
      </c>
      <c r="J2186" s="5" t="s">
        <v>19</v>
      </c>
      <c r="K2186" s="5" t="s">
        <v>20</v>
      </c>
      <c r="L2186">
        <v>45000000</v>
      </c>
      <c r="M2186">
        <v>2007</v>
      </c>
      <c r="N2186">
        <v>6.4</v>
      </c>
      <c r="O2186">
        <f>'CLEAN DATA'!$D2186-'CLEAN DATA'!$L2186</f>
        <v>-40415114</v>
      </c>
    </row>
    <row r="2187" spans="1:15" ht="14.25" customHeight="1">
      <c r="A2187" s="5" t="s">
        <v>900</v>
      </c>
      <c r="B2187">
        <v>96</v>
      </c>
      <c r="C2187">
        <v>96</v>
      </c>
      <c r="D2187">
        <v>150415432</v>
      </c>
      <c r="E2187" s="5" t="s">
        <v>4762</v>
      </c>
      <c r="F2187" s="5" t="s">
        <v>522</v>
      </c>
      <c r="G2187" s="5" t="s">
        <v>4763</v>
      </c>
      <c r="H2187">
        <v>117606</v>
      </c>
      <c r="I2187">
        <v>217</v>
      </c>
      <c r="J2187" s="5" t="s">
        <v>19</v>
      </c>
      <c r="K2187" s="5" t="s">
        <v>20</v>
      </c>
      <c r="L2187">
        <v>44000000</v>
      </c>
      <c r="M2187">
        <v>1985</v>
      </c>
      <c r="N2187">
        <v>6.4</v>
      </c>
      <c r="O2187">
        <f>'CLEAN DATA'!$D2187-'CLEAN DATA'!$L2187</f>
        <v>106415432</v>
      </c>
    </row>
    <row r="2188" spans="1:15" ht="14.25" customHeight="1">
      <c r="A2188" s="5" t="s">
        <v>1854</v>
      </c>
      <c r="B2188">
        <v>129</v>
      </c>
      <c r="C2188">
        <v>105</v>
      </c>
      <c r="D2188">
        <v>116735231</v>
      </c>
      <c r="E2188" s="5" t="s">
        <v>1077</v>
      </c>
      <c r="F2188" s="5" t="s">
        <v>1206</v>
      </c>
      <c r="G2188" s="5" t="s">
        <v>4764</v>
      </c>
      <c r="H2188">
        <v>56646</v>
      </c>
      <c r="I2188">
        <v>336</v>
      </c>
      <c r="J2188" s="5" t="s">
        <v>19</v>
      </c>
      <c r="K2188" s="5" t="s">
        <v>20</v>
      </c>
      <c r="L2188">
        <v>70000000</v>
      </c>
      <c r="M2188">
        <v>1999</v>
      </c>
      <c r="N2188">
        <v>6.4</v>
      </c>
      <c r="O2188">
        <f>'CLEAN DATA'!$D2188-'CLEAN DATA'!$L2188</f>
        <v>46735231</v>
      </c>
    </row>
    <row r="2189" spans="1:15" ht="14.25" customHeight="1">
      <c r="A2189" s="5" t="s">
        <v>1050</v>
      </c>
      <c r="B2189">
        <v>433</v>
      </c>
      <c r="C2189">
        <v>89</v>
      </c>
      <c r="D2189">
        <v>126546825</v>
      </c>
      <c r="E2189" s="5" t="s">
        <v>578</v>
      </c>
      <c r="F2189" s="5" t="s">
        <v>595</v>
      </c>
      <c r="G2189" s="5" t="s">
        <v>4765</v>
      </c>
      <c r="H2189">
        <v>327367</v>
      </c>
      <c r="I2189">
        <v>918</v>
      </c>
      <c r="J2189" s="5" t="s">
        <v>19</v>
      </c>
      <c r="K2189" s="5" t="s">
        <v>140</v>
      </c>
      <c r="L2189">
        <v>40000000</v>
      </c>
      <c r="M2189">
        <v>2014</v>
      </c>
      <c r="N2189">
        <v>6.4</v>
      </c>
      <c r="O2189">
        <f>'CLEAN DATA'!$D2189-'CLEAN DATA'!$L2189</f>
        <v>86546825</v>
      </c>
    </row>
    <row r="2190" spans="1:15" ht="14.25" customHeight="1">
      <c r="A2190" s="5" t="s">
        <v>4200</v>
      </c>
      <c r="B2190">
        <v>161</v>
      </c>
      <c r="C2190">
        <v>129</v>
      </c>
      <c r="D2190">
        <v>93952276</v>
      </c>
      <c r="E2190" s="5" t="s">
        <v>603</v>
      </c>
      <c r="F2190" s="5" t="s">
        <v>4766</v>
      </c>
      <c r="G2190" s="5" t="s">
        <v>4767</v>
      </c>
      <c r="H2190">
        <v>132048</v>
      </c>
      <c r="I2190">
        <v>203</v>
      </c>
      <c r="J2190" s="5" t="s">
        <v>19</v>
      </c>
      <c r="K2190" s="5" t="s">
        <v>20</v>
      </c>
      <c r="L2190">
        <v>40000000</v>
      </c>
      <c r="M2190">
        <v>2009</v>
      </c>
      <c r="N2190">
        <v>6.4</v>
      </c>
      <c r="O2190">
        <f>'CLEAN DATA'!$D2190-'CLEAN DATA'!$L2190</f>
        <v>53952276</v>
      </c>
    </row>
    <row r="2191" spans="1:15" ht="14.25" customHeight="1">
      <c r="A2191" s="5" t="s">
        <v>3070</v>
      </c>
      <c r="B2191">
        <v>191</v>
      </c>
      <c r="C2191">
        <v>102</v>
      </c>
      <c r="D2191">
        <v>64149837</v>
      </c>
      <c r="E2191" s="5" t="s">
        <v>2069</v>
      </c>
      <c r="F2191" s="5" t="s">
        <v>4768</v>
      </c>
      <c r="G2191" s="5" t="s">
        <v>4769</v>
      </c>
      <c r="H2191">
        <v>146899</v>
      </c>
      <c r="I2191">
        <v>185</v>
      </c>
      <c r="J2191" s="5" t="s">
        <v>19</v>
      </c>
      <c r="K2191" s="5" t="s">
        <v>20</v>
      </c>
      <c r="L2191">
        <v>20000000</v>
      </c>
      <c r="M2191">
        <v>2009</v>
      </c>
      <c r="N2191">
        <v>6.4</v>
      </c>
      <c r="O2191">
        <f>'CLEAN DATA'!$D2191-'CLEAN DATA'!$L2191</f>
        <v>44149837</v>
      </c>
    </row>
    <row r="2192" spans="1:15" ht="14.25" customHeight="1">
      <c r="A2192" s="5" t="s">
        <v>4770</v>
      </c>
      <c r="B2192">
        <v>131</v>
      </c>
      <c r="C2192">
        <v>106</v>
      </c>
      <c r="D2192">
        <v>59068786</v>
      </c>
      <c r="E2192" s="5" t="s">
        <v>1751</v>
      </c>
      <c r="F2192" s="5" t="s">
        <v>4771</v>
      </c>
      <c r="G2192" s="5" t="s">
        <v>4772</v>
      </c>
      <c r="H2192">
        <v>86902</v>
      </c>
      <c r="I2192">
        <v>411</v>
      </c>
      <c r="J2192" s="5" t="s">
        <v>19</v>
      </c>
      <c r="K2192" s="5" t="s">
        <v>20</v>
      </c>
      <c r="L2192">
        <v>40000000</v>
      </c>
      <c r="M2192">
        <v>2001</v>
      </c>
      <c r="N2192">
        <v>6.4</v>
      </c>
      <c r="O2192">
        <f>'CLEAN DATA'!$D2192-'CLEAN DATA'!$L2192</f>
        <v>19068786</v>
      </c>
    </row>
    <row r="2193" spans="1:15" ht="14.25" customHeight="1">
      <c r="A2193" s="5" t="s">
        <v>4773</v>
      </c>
      <c r="B2193">
        <v>351</v>
      </c>
      <c r="C2193">
        <v>107</v>
      </c>
      <c r="D2193">
        <v>52000688</v>
      </c>
      <c r="E2193" s="5" t="s">
        <v>47</v>
      </c>
      <c r="F2193" s="5" t="s">
        <v>4774</v>
      </c>
      <c r="G2193" s="5" t="s">
        <v>4775</v>
      </c>
      <c r="H2193">
        <v>171418</v>
      </c>
      <c r="I2193">
        <v>619</v>
      </c>
      <c r="J2193" s="5" t="s">
        <v>19</v>
      </c>
      <c r="K2193" s="5" t="s">
        <v>20</v>
      </c>
      <c r="L2193">
        <v>40000000</v>
      </c>
      <c r="M2193">
        <v>2010</v>
      </c>
      <c r="N2193">
        <v>6.4</v>
      </c>
      <c r="O2193">
        <f>'CLEAN DATA'!$D2193-'CLEAN DATA'!$L2193</f>
        <v>12000688</v>
      </c>
    </row>
    <row r="2194" spans="1:15" ht="14.25" customHeight="1">
      <c r="A2194" s="5" t="s">
        <v>4776</v>
      </c>
      <c r="B2194">
        <v>201</v>
      </c>
      <c r="C2194">
        <v>112</v>
      </c>
      <c r="D2194">
        <v>36665854</v>
      </c>
      <c r="E2194" s="5" t="s">
        <v>25</v>
      </c>
      <c r="F2194" s="5" t="s">
        <v>4777</v>
      </c>
      <c r="G2194" s="5" t="s">
        <v>4778</v>
      </c>
      <c r="H2194">
        <v>76498</v>
      </c>
      <c r="I2194">
        <v>203</v>
      </c>
      <c r="J2194" s="5" t="s">
        <v>19</v>
      </c>
      <c r="K2194" s="5" t="s">
        <v>140</v>
      </c>
      <c r="L2194">
        <v>40000000</v>
      </c>
      <c r="M2194">
        <v>2011</v>
      </c>
      <c r="N2194">
        <v>6.4</v>
      </c>
      <c r="O2194">
        <f>'CLEAN DATA'!$D2194-'CLEAN DATA'!$L2194</f>
        <v>-3334146</v>
      </c>
    </row>
    <row r="2195" spans="1:15" ht="14.25" customHeight="1">
      <c r="A2195" s="5" t="s">
        <v>989</v>
      </c>
      <c r="B2195">
        <v>260</v>
      </c>
      <c r="C2195">
        <v>123</v>
      </c>
      <c r="D2195">
        <v>15962471</v>
      </c>
      <c r="E2195" s="5" t="s">
        <v>607</v>
      </c>
      <c r="F2195" s="5" t="s">
        <v>2442</v>
      </c>
      <c r="G2195" s="5" t="s">
        <v>4779</v>
      </c>
      <c r="H2195">
        <v>79892</v>
      </c>
      <c r="I2195">
        <v>619</v>
      </c>
      <c r="J2195" s="5" t="s">
        <v>19</v>
      </c>
      <c r="K2195" s="5" t="s">
        <v>20</v>
      </c>
      <c r="L2195">
        <v>40000000</v>
      </c>
      <c r="M2195">
        <v>2006</v>
      </c>
      <c r="N2195">
        <v>6.4</v>
      </c>
      <c r="O2195">
        <f>'CLEAN DATA'!$D2195-'CLEAN DATA'!$L2195</f>
        <v>-24037529</v>
      </c>
    </row>
    <row r="2196" spans="1:15" ht="14.25" customHeight="1">
      <c r="A2196" s="5" t="s">
        <v>3485</v>
      </c>
      <c r="B2196">
        <v>211</v>
      </c>
      <c r="C2196">
        <v>113</v>
      </c>
      <c r="D2196">
        <v>29802761</v>
      </c>
      <c r="E2196" s="5" t="s">
        <v>1858</v>
      </c>
      <c r="F2196" s="5" t="s">
        <v>28</v>
      </c>
      <c r="G2196" s="5" t="s">
        <v>4780</v>
      </c>
      <c r="H2196">
        <v>46480</v>
      </c>
      <c r="I2196">
        <v>115</v>
      </c>
      <c r="J2196" s="5" t="s">
        <v>19</v>
      </c>
      <c r="K2196" s="5" t="s">
        <v>20</v>
      </c>
      <c r="L2196">
        <v>40000000</v>
      </c>
      <c r="M2196">
        <v>2013</v>
      </c>
      <c r="N2196">
        <v>6.4</v>
      </c>
      <c r="O2196">
        <f>'CLEAN DATA'!$D2196-'CLEAN DATA'!$L2196</f>
        <v>-10197239</v>
      </c>
    </row>
    <row r="2197" spans="1:15" ht="14.25" customHeight="1">
      <c r="A2197" s="5" t="s">
        <v>2672</v>
      </c>
      <c r="B2197">
        <v>302</v>
      </c>
      <c r="C2197">
        <v>127</v>
      </c>
      <c r="D2197">
        <v>41997790</v>
      </c>
      <c r="E2197" s="5" t="s">
        <v>578</v>
      </c>
      <c r="F2197" s="5" t="s">
        <v>565</v>
      </c>
      <c r="G2197" s="5" t="s">
        <v>4781</v>
      </c>
      <c r="H2197">
        <v>125305</v>
      </c>
      <c r="I2197">
        <v>343</v>
      </c>
      <c r="J2197" s="5" t="s">
        <v>19</v>
      </c>
      <c r="K2197" s="5" t="s">
        <v>20</v>
      </c>
      <c r="L2197">
        <v>38000000</v>
      </c>
      <c r="M2197">
        <v>2013</v>
      </c>
      <c r="N2197">
        <v>6.4</v>
      </c>
      <c r="O2197">
        <f>'CLEAN DATA'!$D2197-'CLEAN DATA'!$L2197</f>
        <v>3997790</v>
      </c>
    </row>
    <row r="2198" spans="1:15" ht="14.25" hidden="1" customHeight="1">
      <c r="A2198" s="5" t="s">
        <v>4782</v>
      </c>
      <c r="B2198">
        <v>38</v>
      </c>
      <c r="C2198">
        <v>118</v>
      </c>
      <c r="D2198">
        <v>6482195</v>
      </c>
      <c r="E2198" s="5" t="s">
        <v>1077</v>
      </c>
      <c r="F2198" s="5" t="s">
        <v>4783</v>
      </c>
      <c r="G2198" s="5" t="s">
        <v>4784</v>
      </c>
      <c r="H2198">
        <v>9740</v>
      </c>
      <c r="I2198">
        <v>81</v>
      </c>
      <c r="J2198" s="5" t="s">
        <v>19</v>
      </c>
      <c r="K2198" s="5" t="s">
        <v>20</v>
      </c>
      <c r="L2198">
        <v>37000000</v>
      </c>
      <c r="M2198">
        <v>1997</v>
      </c>
      <c r="N2198">
        <v>6.4</v>
      </c>
      <c r="O2198">
        <f>'CLEAN DATA'!$D2198-'CLEAN DATA'!$L2198</f>
        <v>-30517805</v>
      </c>
    </row>
    <row r="2199" spans="1:15" ht="14.25" customHeight="1">
      <c r="A2199" s="5" t="s">
        <v>4785</v>
      </c>
      <c r="B2199">
        <v>265</v>
      </c>
      <c r="C2199">
        <v>101</v>
      </c>
      <c r="D2199">
        <v>50213619</v>
      </c>
      <c r="E2199" s="5" t="s">
        <v>4786</v>
      </c>
      <c r="F2199" s="5" t="s">
        <v>2518</v>
      </c>
      <c r="G2199" s="5" t="s">
        <v>4787</v>
      </c>
      <c r="H2199">
        <v>139184</v>
      </c>
      <c r="I2199">
        <v>243</v>
      </c>
      <c r="J2199" s="5" t="s">
        <v>19</v>
      </c>
      <c r="K2199" s="5" t="s">
        <v>20</v>
      </c>
      <c r="L2199">
        <v>36000000</v>
      </c>
      <c r="M2199">
        <v>2010</v>
      </c>
      <c r="N2199">
        <v>6.4</v>
      </c>
      <c r="O2199">
        <f>'CLEAN DATA'!$D2199-'CLEAN DATA'!$L2199</f>
        <v>14213619</v>
      </c>
    </row>
    <row r="2200" spans="1:15" ht="14.25" hidden="1" customHeight="1">
      <c r="A2200" s="5" t="s">
        <v>3237</v>
      </c>
      <c r="B2200">
        <v>54</v>
      </c>
      <c r="C2200">
        <v>107</v>
      </c>
      <c r="D2200">
        <v>42019483</v>
      </c>
      <c r="E2200" s="5" t="s">
        <v>175</v>
      </c>
      <c r="F2200" s="5" t="s">
        <v>17</v>
      </c>
      <c r="G2200" s="5" t="s">
        <v>4788</v>
      </c>
      <c r="H2200">
        <v>6069</v>
      </c>
      <c r="I2200">
        <v>33</v>
      </c>
      <c r="J2200" s="5" t="s">
        <v>19</v>
      </c>
      <c r="K2200" s="5" t="s">
        <v>20</v>
      </c>
      <c r="L2200">
        <v>36000000</v>
      </c>
      <c r="M2200">
        <v>2014</v>
      </c>
      <c r="N2200">
        <v>6.4</v>
      </c>
      <c r="O2200">
        <f>'CLEAN DATA'!$D2200-'CLEAN DATA'!$L2200</f>
        <v>6019483</v>
      </c>
    </row>
    <row r="2201" spans="1:15" ht="14.25" customHeight="1">
      <c r="A2201" s="5" t="s">
        <v>650</v>
      </c>
      <c r="B2201">
        <v>134</v>
      </c>
      <c r="C2201">
        <v>143</v>
      </c>
      <c r="D2201">
        <v>82300000</v>
      </c>
      <c r="E2201" s="5" t="s">
        <v>284</v>
      </c>
      <c r="F2201" s="5" t="s">
        <v>1146</v>
      </c>
      <c r="G2201" s="5" t="s">
        <v>4789</v>
      </c>
      <c r="H2201">
        <v>63330</v>
      </c>
      <c r="I2201">
        <v>405</v>
      </c>
      <c r="J2201" s="5" t="s">
        <v>19</v>
      </c>
      <c r="K2201" s="5" t="s">
        <v>20</v>
      </c>
      <c r="L2201">
        <v>35000000</v>
      </c>
      <c r="M2201">
        <v>1979</v>
      </c>
      <c r="N2201">
        <v>6.4</v>
      </c>
      <c r="O2201">
        <f>'CLEAN DATA'!$D2201-'CLEAN DATA'!$L2201</f>
        <v>47300000</v>
      </c>
    </row>
    <row r="2202" spans="1:15" ht="14.25" customHeight="1">
      <c r="A2202" s="5" t="s">
        <v>2318</v>
      </c>
      <c r="B2202">
        <v>83</v>
      </c>
      <c r="C2202">
        <v>132</v>
      </c>
      <c r="D2202">
        <v>56876365</v>
      </c>
      <c r="E2202" s="5" t="s">
        <v>143</v>
      </c>
      <c r="F2202" s="5" t="s">
        <v>48</v>
      </c>
      <c r="G2202" s="5" t="s">
        <v>4790</v>
      </c>
      <c r="H2202">
        <v>125219</v>
      </c>
      <c r="I2202">
        <v>244</v>
      </c>
      <c r="J2202" s="5" t="s">
        <v>19</v>
      </c>
      <c r="K2202" s="5" t="s">
        <v>20</v>
      </c>
      <c r="L2202">
        <v>35000000</v>
      </c>
      <c r="M2202">
        <v>1998</v>
      </c>
      <c r="N2202">
        <v>6.4</v>
      </c>
      <c r="O2202">
        <f>'CLEAN DATA'!$D2202-'CLEAN DATA'!$L2202</f>
        <v>21876365</v>
      </c>
    </row>
    <row r="2203" spans="1:15" ht="14.25" hidden="1" customHeight="1">
      <c r="A2203" s="5" t="s">
        <v>4791</v>
      </c>
      <c r="B2203">
        <v>50</v>
      </c>
      <c r="C2203">
        <v>121</v>
      </c>
      <c r="D2203">
        <v>2221994</v>
      </c>
      <c r="E2203" s="5" t="s">
        <v>1278</v>
      </c>
      <c r="F2203" s="5" t="s">
        <v>1299</v>
      </c>
      <c r="G2203" s="5" t="s">
        <v>4792</v>
      </c>
      <c r="H2203">
        <v>11747</v>
      </c>
      <c r="I2203">
        <v>99</v>
      </c>
      <c r="J2203" s="5" t="s">
        <v>19</v>
      </c>
      <c r="K2203" s="5" t="s">
        <v>298</v>
      </c>
      <c r="L2203">
        <v>35000000</v>
      </c>
      <c r="M2203">
        <v>1997</v>
      </c>
      <c r="N2203">
        <v>6.4</v>
      </c>
      <c r="O2203">
        <f>'CLEAN DATA'!$D2203-'CLEAN DATA'!$L2203</f>
        <v>-32778006</v>
      </c>
    </row>
    <row r="2204" spans="1:15" ht="14.25" customHeight="1">
      <c r="A2204" s="5" t="s">
        <v>3191</v>
      </c>
      <c r="B2204">
        <v>53</v>
      </c>
      <c r="C2204">
        <v>123</v>
      </c>
      <c r="D2204">
        <v>104632573</v>
      </c>
      <c r="E2204" s="5" t="s">
        <v>259</v>
      </c>
      <c r="F2204" s="5" t="s">
        <v>664</v>
      </c>
      <c r="G2204" s="5" t="s">
        <v>4793</v>
      </c>
      <c r="H2204">
        <v>63839</v>
      </c>
      <c r="I2204">
        <v>118</v>
      </c>
      <c r="J2204" s="5" t="s">
        <v>19</v>
      </c>
      <c r="K2204" s="5" t="s">
        <v>20</v>
      </c>
      <c r="L2204">
        <v>32000000</v>
      </c>
      <c r="M2204">
        <v>1996</v>
      </c>
      <c r="N2204">
        <v>6.4</v>
      </c>
      <c r="O2204">
        <f>'CLEAN DATA'!$D2204-'CLEAN DATA'!$L2204</f>
        <v>72632573</v>
      </c>
    </row>
    <row r="2205" spans="1:15" ht="14.25" customHeight="1">
      <c r="A2205" s="5" t="s">
        <v>1741</v>
      </c>
      <c r="B2205">
        <v>224</v>
      </c>
      <c r="C2205">
        <v>98</v>
      </c>
      <c r="D2205">
        <v>35063732</v>
      </c>
      <c r="E2205" s="5" t="s">
        <v>156</v>
      </c>
      <c r="F2205" s="5" t="s">
        <v>621</v>
      </c>
      <c r="G2205" s="5" t="s">
        <v>4794</v>
      </c>
      <c r="H2205">
        <v>164608</v>
      </c>
      <c r="I2205">
        <v>383</v>
      </c>
      <c r="J2205" s="5" t="s">
        <v>19</v>
      </c>
      <c r="K2205" s="5" t="s">
        <v>20</v>
      </c>
      <c r="L2205">
        <v>32000000</v>
      </c>
      <c r="M2205">
        <v>2007</v>
      </c>
      <c r="N2205">
        <v>6.4</v>
      </c>
      <c r="O2205">
        <f>'CLEAN DATA'!$D2205-'CLEAN DATA'!$L2205</f>
        <v>3063732</v>
      </c>
    </row>
    <row r="2206" spans="1:15" ht="14.25" customHeight="1">
      <c r="A2206" s="5" t="s">
        <v>994</v>
      </c>
      <c r="B2206">
        <v>63</v>
      </c>
      <c r="C2206">
        <v>107</v>
      </c>
      <c r="D2206">
        <v>18636537</v>
      </c>
      <c r="E2206" s="5" t="s">
        <v>4795</v>
      </c>
      <c r="F2206" s="5" t="s">
        <v>48</v>
      </c>
      <c r="G2206" s="5" t="s">
        <v>4796</v>
      </c>
      <c r="H2206">
        <v>69197</v>
      </c>
      <c r="I2206">
        <v>216</v>
      </c>
      <c r="J2206" s="5" t="s">
        <v>19</v>
      </c>
      <c r="K2206" s="5" t="s">
        <v>88</v>
      </c>
      <c r="L2206">
        <v>32000000</v>
      </c>
      <c r="M2206">
        <v>1995</v>
      </c>
      <c r="N2206">
        <v>6.4</v>
      </c>
      <c r="O2206">
        <f>'CLEAN DATA'!$D2206-'CLEAN DATA'!$L2206</f>
        <v>-13363463</v>
      </c>
    </row>
    <row r="2207" spans="1:15" ht="14.25" customHeight="1">
      <c r="A2207" s="5" t="s">
        <v>3053</v>
      </c>
      <c r="B2207">
        <v>112</v>
      </c>
      <c r="C2207">
        <v>93</v>
      </c>
      <c r="D2207">
        <v>163479795</v>
      </c>
      <c r="E2207" s="5" t="s">
        <v>58</v>
      </c>
      <c r="F2207" s="5" t="s">
        <v>408</v>
      </c>
      <c r="G2207" s="5" t="s">
        <v>4797</v>
      </c>
      <c r="H2207">
        <v>161858</v>
      </c>
      <c r="I2207">
        <v>289</v>
      </c>
      <c r="J2207" s="5" t="s">
        <v>19</v>
      </c>
      <c r="K2207" s="5" t="s">
        <v>20</v>
      </c>
      <c r="L2207">
        <v>34200000</v>
      </c>
      <c r="M2207">
        <v>1999</v>
      </c>
      <c r="N2207">
        <v>6.4</v>
      </c>
      <c r="O2207">
        <f>'CLEAN DATA'!$D2207-'CLEAN DATA'!$L2207</f>
        <v>129279795</v>
      </c>
    </row>
    <row r="2208" spans="1:15" ht="14.25" customHeight="1">
      <c r="A2208" s="5" t="s">
        <v>4798</v>
      </c>
      <c r="B2208">
        <v>142</v>
      </c>
      <c r="C2208">
        <v>108</v>
      </c>
      <c r="D2208">
        <v>145096820</v>
      </c>
      <c r="E2208" s="5" t="s">
        <v>674</v>
      </c>
      <c r="F2208" s="5" t="s">
        <v>3033</v>
      </c>
      <c r="G2208" s="5" t="s">
        <v>4799</v>
      </c>
      <c r="H2208">
        <v>200260</v>
      </c>
      <c r="I2208">
        <v>431</v>
      </c>
      <c r="J2208" s="5" t="s">
        <v>19</v>
      </c>
      <c r="K2208" s="5" t="s">
        <v>20</v>
      </c>
      <c r="L2208">
        <v>30000000</v>
      </c>
      <c r="M2208">
        <v>2001</v>
      </c>
      <c r="N2208">
        <v>6.4</v>
      </c>
      <c r="O2208">
        <f>'CLEAN DATA'!$D2208-'CLEAN DATA'!$L2208</f>
        <v>115096820</v>
      </c>
    </row>
    <row r="2209" spans="1:15" ht="14.25" customHeight="1">
      <c r="A2209" s="5" t="s">
        <v>3485</v>
      </c>
      <c r="B2209">
        <v>43</v>
      </c>
      <c r="C2209">
        <v>83</v>
      </c>
      <c r="D2209">
        <v>51109400</v>
      </c>
      <c r="E2209" s="5" t="s">
        <v>280</v>
      </c>
      <c r="F2209" s="5" t="s">
        <v>3254</v>
      </c>
      <c r="G2209" s="5" t="s">
        <v>4800</v>
      </c>
      <c r="H2209">
        <v>76850</v>
      </c>
      <c r="I2209">
        <v>85</v>
      </c>
      <c r="J2209" s="5" t="s">
        <v>19</v>
      </c>
      <c r="K2209" s="5" t="s">
        <v>20</v>
      </c>
      <c r="L2209">
        <v>30000000</v>
      </c>
      <c r="M2209">
        <v>1994</v>
      </c>
      <c r="N2209">
        <v>6.4</v>
      </c>
      <c r="O2209">
        <f>'CLEAN DATA'!$D2209-'CLEAN DATA'!$L2209</f>
        <v>21109400</v>
      </c>
    </row>
    <row r="2210" spans="1:15" ht="14.25" customHeight="1">
      <c r="A2210" s="5" t="s">
        <v>1830</v>
      </c>
      <c r="B2210">
        <v>358</v>
      </c>
      <c r="C2210">
        <v>106</v>
      </c>
      <c r="D2210">
        <v>18298649</v>
      </c>
      <c r="E2210" s="5" t="s">
        <v>660</v>
      </c>
      <c r="F2210" s="5" t="s">
        <v>4801</v>
      </c>
      <c r="G2210" s="5" t="s">
        <v>4802</v>
      </c>
      <c r="H2210">
        <v>85024</v>
      </c>
      <c r="I2210">
        <v>242</v>
      </c>
      <c r="J2210" s="5" t="s">
        <v>19</v>
      </c>
      <c r="K2210" s="5" t="s">
        <v>20</v>
      </c>
      <c r="L2210">
        <v>30000000</v>
      </c>
      <c r="M2210">
        <v>2011</v>
      </c>
      <c r="N2210">
        <v>6.4</v>
      </c>
      <c r="O2210">
        <f>'CLEAN DATA'!$D2210-'CLEAN DATA'!$L2210</f>
        <v>-11701351</v>
      </c>
    </row>
    <row r="2211" spans="1:15" ht="14.25" customHeight="1">
      <c r="A2211" s="5" t="s">
        <v>2141</v>
      </c>
      <c r="B2211">
        <v>376</v>
      </c>
      <c r="C2211">
        <v>107</v>
      </c>
      <c r="D2211">
        <v>12026670</v>
      </c>
      <c r="E2211" s="5" t="s">
        <v>1481</v>
      </c>
      <c r="F2211" s="5" t="s">
        <v>4803</v>
      </c>
      <c r="G2211" s="5" t="s">
        <v>4804</v>
      </c>
      <c r="H2211">
        <v>114241</v>
      </c>
      <c r="I2211">
        <v>258</v>
      </c>
      <c r="J2211" s="5" t="s">
        <v>19</v>
      </c>
      <c r="K2211" s="5" t="s">
        <v>20</v>
      </c>
      <c r="L2211">
        <v>45000000</v>
      </c>
      <c r="M2211">
        <v>2013</v>
      </c>
      <c r="N2211">
        <v>6.4</v>
      </c>
      <c r="O2211">
        <f>'CLEAN DATA'!$D2211-'CLEAN DATA'!$L2211</f>
        <v>-32973330</v>
      </c>
    </row>
    <row r="2212" spans="1:15" ht="14.25" customHeight="1">
      <c r="A2212" s="5" t="s">
        <v>4805</v>
      </c>
      <c r="B2212">
        <v>148</v>
      </c>
      <c r="C2212">
        <v>128</v>
      </c>
      <c r="D2212">
        <v>37036404</v>
      </c>
      <c r="E2212" s="5" t="s">
        <v>603</v>
      </c>
      <c r="F2212" s="5" t="s">
        <v>4806</v>
      </c>
      <c r="G2212" s="5" t="s">
        <v>4807</v>
      </c>
      <c r="H2212">
        <v>44816</v>
      </c>
      <c r="I2212">
        <v>259</v>
      </c>
      <c r="J2212" s="5" t="s">
        <v>19</v>
      </c>
      <c r="K2212" s="5" t="s">
        <v>20</v>
      </c>
      <c r="L2212">
        <v>30000000</v>
      </c>
      <c r="M2212">
        <v>2000</v>
      </c>
      <c r="N2212">
        <v>6.4</v>
      </c>
      <c r="O2212">
        <f>'CLEAN DATA'!$D2212-'CLEAN DATA'!$L2212</f>
        <v>7036404</v>
      </c>
    </row>
    <row r="2213" spans="1:15" ht="14.25" customHeight="1">
      <c r="A2213" s="5" t="s">
        <v>1301</v>
      </c>
      <c r="B2213">
        <v>178</v>
      </c>
      <c r="C2213">
        <v>102</v>
      </c>
      <c r="D2213">
        <v>55845943</v>
      </c>
      <c r="E2213" s="5" t="s">
        <v>1481</v>
      </c>
      <c r="F2213" s="5" t="s">
        <v>406</v>
      </c>
      <c r="G2213" s="5" t="s">
        <v>4808</v>
      </c>
      <c r="H2213">
        <v>130094</v>
      </c>
      <c r="I2213">
        <v>471</v>
      </c>
      <c r="J2213" s="5" t="s">
        <v>19</v>
      </c>
      <c r="K2213" s="5" t="s">
        <v>20</v>
      </c>
      <c r="L2213">
        <v>29000000</v>
      </c>
      <c r="M2213">
        <v>2003</v>
      </c>
      <c r="N2213">
        <v>6.4</v>
      </c>
      <c r="O2213">
        <f>'CLEAN DATA'!$D2213-'CLEAN DATA'!$L2213</f>
        <v>26845943</v>
      </c>
    </row>
    <row r="2214" spans="1:15" ht="14.25" hidden="1" customHeight="1">
      <c r="A2214" s="5" t="s">
        <v>1741</v>
      </c>
      <c r="B2214">
        <v>78</v>
      </c>
      <c r="C2214">
        <v>112</v>
      </c>
      <c r="D2214">
        <v>4485485</v>
      </c>
      <c r="E2214" s="5" t="s">
        <v>291</v>
      </c>
      <c r="F2214" s="5" t="s">
        <v>28</v>
      </c>
      <c r="G2214" s="5" t="s">
        <v>4809</v>
      </c>
      <c r="H2214">
        <v>14612</v>
      </c>
      <c r="I2214">
        <v>105</v>
      </c>
      <c r="J2214" s="5" t="s">
        <v>19</v>
      </c>
      <c r="K2214" s="5" t="s">
        <v>20</v>
      </c>
      <c r="L2214">
        <v>15000000</v>
      </c>
      <c r="M2214">
        <v>1999</v>
      </c>
      <c r="N2214">
        <v>6.4</v>
      </c>
      <c r="O2214">
        <f>'CLEAN DATA'!$D2214-'CLEAN DATA'!$L2214</f>
        <v>-10514515</v>
      </c>
    </row>
    <row r="2215" spans="1:15" ht="14.25" customHeight="1">
      <c r="A2215" s="5" t="s">
        <v>2588</v>
      </c>
      <c r="B2215">
        <v>127</v>
      </c>
      <c r="C2215">
        <v>101</v>
      </c>
      <c r="D2215">
        <v>4476235</v>
      </c>
      <c r="E2215" s="5" t="s">
        <v>1926</v>
      </c>
      <c r="F2215" s="5" t="s">
        <v>4755</v>
      </c>
      <c r="G2215" s="5" t="s">
        <v>4810</v>
      </c>
      <c r="H2215">
        <v>49405</v>
      </c>
      <c r="I2215">
        <v>226</v>
      </c>
      <c r="J2215" s="5" t="s">
        <v>19</v>
      </c>
      <c r="K2215" s="5" t="s">
        <v>20</v>
      </c>
      <c r="L2215">
        <v>27000000</v>
      </c>
      <c r="M2215">
        <v>2004</v>
      </c>
      <c r="N2215">
        <v>6.4</v>
      </c>
      <c r="O2215">
        <f>'CLEAN DATA'!$D2215-'CLEAN DATA'!$L2215</f>
        <v>-22523765</v>
      </c>
    </row>
    <row r="2216" spans="1:15" ht="14.25" customHeight="1">
      <c r="A2216" s="5" t="s">
        <v>330</v>
      </c>
      <c r="B2216">
        <v>265</v>
      </c>
      <c r="C2216">
        <v>110</v>
      </c>
      <c r="D2216">
        <v>16005978</v>
      </c>
      <c r="E2216" s="5" t="s">
        <v>1077</v>
      </c>
      <c r="F2216" s="5" t="s">
        <v>4811</v>
      </c>
      <c r="G2216" s="5" t="s">
        <v>4812</v>
      </c>
      <c r="H2216">
        <v>72886</v>
      </c>
      <c r="I2216">
        <v>190</v>
      </c>
      <c r="J2216" s="5" t="s">
        <v>19</v>
      </c>
      <c r="K2216" s="5" t="s">
        <v>20</v>
      </c>
      <c r="L2216">
        <v>26000000</v>
      </c>
      <c r="M2216">
        <v>2012</v>
      </c>
      <c r="N2216">
        <v>6.4</v>
      </c>
      <c r="O2216">
        <f>'CLEAN DATA'!$D2216-'CLEAN DATA'!$L2216</f>
        <v>-9994022</v>
      </c>
    </row>
    <row r="2217" spans="1:15" ht="14.25" customHeight="1">
      <c r="A2217" s="5" t="s">
        <v>490</v>
      </c>
      <c r="B2217">
        <v>242</v>
      </c>
      <c r="C2217">
        <v>129</v>
      </c>
      <c r="D2217">
        <v>25517500</v>
      </c>
      <c r="E2217" s="5" t="s">
        <v>35</v>
      </c>
      <c r="F2217" s="5" t="s">
        <v>1106</v>
      </c>
      <c r="G2217" s="5" t="s">
        <v>4813</v>
      </c>
      <c r="H2217">
        <v>40941</v>
      </c>
      <c r="I2217">
        <v>320</v>
      </c>
      <c r="J2217" s="5" t="s">
        <v>19</v>
      </c>
      <c r="K2217" s="5" t="s">
        <v>20</v>
      </c>
      <c r="L2217">
        <v>25100000</v>
      </c>
      <c r="M2217">
        <v>2008</v>
      </c>
      <c r="N2217">
        <v>6.4</v>
      </c>
      <c r="O2217">
        <f>'CLEAN DATA'!$D2217-'CLEAN DATA'!$L2217</f>
        <v>417500</v>
      </c>
    </row>
    <row r="2218" spans="1:15" ht="14.25" customHeight="1">
      <c r="A2218" s="5" t="s">
        <v>4814</v>
      </c>
      <c r="B2218">
        <v>91</v>
      </c>
      <c r="C2218">
        <v>105</v>
      </c>
      <c r="D2218">
        <v>33687630</v>
      </c>
      <c r="E2218" s="5" t="s">
        <v>189</v>
      </c>
      <c r="F2218" s="5" t="s">
        <v>1997</v>
      </c>
      <c r="G2218" s="5" t="s">
        <v>4815</v>
      </c>
      <c r="H2218">
        <v>116762</v>
      </c>
      <c r="I2218">
        <v>261</v>
      </c>
      <c r="J2218" s="5" t="s">
        <v>19</v>
      </c>
      <c r="K2218" s="5" t="s">
        <v>20</v>
      </c>
      <c r="L2218">
        <v>20000000</v>
      </c>
      <c r="M2218">
        <v>2006</v>
      </c>
      <c r="N2218">
        <v>6.4</v>
      </c>
      <c r="O2218">
        <f>'CLEAN DATA'!$D2218-'CLEAN DATA'!$L2218</f>
        <v>13687630</v>
      </c>
    </row>
    <row r="2219" spans="1:15" ht="14.25" customHeight="1">
      <c r="A2219" s="5" t="s">
        <v>4816</v>
      </c>
      <c r="B2219">
        <v>213</v>
      </c>
      <c r="C2219">
        <v>97</v>
      </c>
      <c r="D2219">
        <v>23527955</v>
      </c>
      <c r="E2219" s="5" t="s">
        <v>1341</v>
      </c>
      <c r="F2219" s="5" t="s">
        <v>2016</v>
      </c>
      <c r="G2219" s="5" t="s">
        <v>4817</v>
      </c>
      <c r="H2219">
        <v>74691</v>
      </c>
      <c r="I2219">
        <v>165</v>
      </c>
      <c r="J2219" s="5" t="s">
        <v>19</v>
      </c>
      <c r="K2219" s="5" t="s">
        <v>20</v>
      </c>
      <c r="L2219">
        <v>25000000</v>
      </c>
      <c r="M2219">
        <v>2010</v>
      </c>
      <c r="N2219">
        <v>6.4</v>
      </c>
      <c r="O2219">
        <f>'CLEAN DATA'!$D2219-'CLEAN DATA'!$L2219</f>
        <v>-1472045</v>
      </c>
    </row>
    <row r="2220" spans="1:15" ht="14.25" hidden="1" customHeight="1">
      <c r="A2220" s="5" t="s">
        <v>4818</v>
      </c>
      <c r="B2220">
        <v>70</v>
      </c>
      <c r="C2220">
        <v>100</v>
      </c>
      <c r="D2220">
        <v>10114315</v>
      </c>
      <c r="E2220" s="5" t="s">
        <v>223</v>
      </c>
      <c r="F2220" s="5" t="s">
        <v>4819</v>
      </c>
      <c r="G2220" s="5" t="s">
        <v>4820</v>
      </c>
      <c r="H2220">
        <v>18693</v>
      </c>
      <c r="I2220">
        <v>187</v>
      </c>
      <c r="J2220" s="5" t="s">
        <v>19</v>
      </c>
      <c r="K2220" s="5" t="s">
        <v>20</v>
      </c>
      <c r="L2220">
        <v>25000000</v>
      </c>
      <c r="M2220">
        <v>1999</v>
      </c>
      <c r="N2220">
        <v>6.4</v>
      </c>
      <c r="O2220">
        <f>'CLEAN DATA'!$D2220-'CLEAN DATA'!$L2220</f>
        <v>-14885685</v>
      </c>
    </row>
    <row r="2221" spans="1:15" ht="14.25" customHeight="1">
      <c r="A2221" s="5" t="s">
        <v>4821</v>
      </c>
      <c r="B2221">
        <v>64</v>
      </c>
      <c r="C2221">
        <v>97</v>
      </c>
      <c r="D2221">
        <v>144833357</v>
      </c>
      <c r="E2221" s="5" t="s">
        <v>4161</v>
      </c>
      <c r="F2221" s="5" t="s">
        <v>2091</v>
      </c>
      <c r="G2221" s="5" t="s">
        <v>4822</v>
      </c>
      <c r="H2221">
        <v>64742</v>
      </c>
      <c r="I2221">
        <v>111</v>
      </c>
      <c r="J2221" s="5" t="s">
        <v>19</v>
      </c>
      <c r="K2221" s="5" t="s">
        <v>20</v>
      </c>
      <c r="L2221">
        <v>22000000</v>
      </c>
      <c r="M2221">
        <v>1994</v>
      </c>
      <c r="N2221">
        <v>6.4</v>
      </c>
      <c r="O2221">
        <f>'CLEAN DATA'!$D2221-'CLEAN DATA'!$L2221</f>
        <v>122833357</v>
      </c>
    </row>
    <row r="2222" spans="1:15" ht="14.25" customHeight="1">
      <c r="A2222" s="5" t="s">
        <v>4823</v>
      </c>
      <c r="B2222">
        <v>168</v>
      </c>
      <c r="C2222">
        <v>105</v>
      </c>
      <c r="D2222">
        <v>30659817</v>
      </c>
      <c r="E2222" s="5" t="s">
        <v>58</v>
      </c>
      <c r="F2222" s="5" t="s">
        <v>4824</v>
      </c>
      <c r="G2222" s="5" t="s">
        <v>4825</v>
      </c>
      <c r="H2222">
        <v>59805</v>
      </c>
      <c r="I2222">
        <v>95</v>
      </c>
      <c r="J2222" s="5" t="s">
        <v>19</v>
      </c>
      <c r="K2222" s="5" t="s">
        <v>20</v>
      </c>
      <c r="L2222">
        <v>26000000</v>
      </c>
      <c r="M2222">
        <v>2013</v>
      </c>
      <c r="N2222">
        <v>6.4</v>
      </c>
      <c r="O2222">
        <f>'CLEAN DATA'!$D2222-'CLEAN DATA'!$L2222</f>
        <v>4659817</v>
      </c>
    </row>
    <row r="2223" spans="1:15" ht="14.25" hidden="1" customHeight="1">
      <c r="A2223" s="5" t="s">
        <v>3766</v>
      </c>
      <c r="B2223">
        <v>88</v>
      </c>
      <c r="C2223">
        <v>94</v>
      </c>
      <c r="D2223">
        <v>49002815</v>
      </c>
      <c r="E2223" s="5" t="s">
        <v>1612</v>
      </c>
      <c r="F2223" s="5" t="s">
        <v>3302</v>
      </c>
      <c r="G2223" s="5" t="s">
        <v>4826</v>
      </c>
      <c r="H2223">
        <v>15665</v>
      </c>
      <c r="I2223">
        <v>35</v>
      </c>
      <c r="J2223" s="5" t="s">
        <v>19</v>
      </c>
      <c r="K2223" s="5" t="s">
        <v>20</v>
      </c>
      <c r="L2223">
        <v>22000000</v>
      </c>
      <c r="M2223">
        <v>2012</v>
      </c>
      <c r="N2223">
        <v>6.4</v>
      </c>
      <c r="O2223">
        <f>'CLEAN DATA'!$D2223-'CLEAN DATA'!$L2223</f>
        <v>27002815</v>
      </c>
    </row>
    <row r="2224" spans="1:15" ht="14.25" customHeight="1">
      <c r="A2224" s="5" t="s">
        <v>446</v>
      </c>
      <c r="B2224">
        <v>423</v>
      </c>
      <c r="C2224">
        <v>106</v>
      </c>
      <c r="D2224">
        <v>29997095</v>
      </c>
      <c r="E2224" s="5" t="s">
        <v>4827</v>
      </c>
      <c r="F2224" s="5" t="s">
        <v>595</v>
      </c>
      <c r="G2224" s="5" t="s">
        <v>4828</v>
      </c>
      <c r="H2224">
        <v>60926</v>
      </c>
      <c r="I2224">
        <v>302</v>
      </c>
      <c r="J2224" s="5" t="s">
        <v>19</v>
      </c>
      <c r="K2224" s="5" t="s">
        <v>155</v>
      </c>
      <c r="L2224">
        <v>22000000</v>
      </c>
      <c r="M2224">
        <v>2016</v>
      </c>
      <c r="N2224">
        <v>6.4</v>
      </c>
      <c r="O2224">
        <f>'CLEAN DATA'!$D2224-'CLEAN DATA'!$L2224</f>
        <v>7997095</v>
      </c>
    </row>
    <row r="2225" spans="1:15" ht="14.25" customHeight="1">
      <c r="A2225" s="5" t="s">
        <v>623</v>
      </c>
      <c r="B2225">
        <v>50</v>
      </c>
      <c r="C2225">
        <v>100</v>
      </c>
      <c r="D2225">
        <v>153665036</v>
      </c>
      <c r="E2225" s="5" t="s">
        <v>1351</v>
      </c>
      <c r="F2225" s="5" t="s">
        <v>3326</v>
      </c>
      <c r="G2225" s="5" t="s">
        <v>4829</v>
      </c>
      <c r="H2225">
        <v>84824</v>
      </c>
      <c r="I2225">
        <v>95</v>
      </c>
      <c r="J2225" s="5" t="s">
        <v>19</v>
      </c>
      <c r="K2225" s="5" t="s">
        <v>20</v>
      </c>
      <c r="L2225">
        <v>28000000</v>
      </c>
      <c r="M2225">
        <v>1987</v>
      </c>
      <c r="N2225">
        <v>6.4</v>
      </c>
      <c r="O2225">
        <f>'CLEAN DATA'!$D2225-'CLEAN DATA'!$L2225</f>
        <v>125665036</v>
      </c>
    </row>
    <row r="2226" spans="1:15" ht="14.25" customHeight="1">
      <c r="A2226" s="5" t="s">
        <v>4830</v>
      </c>
      <c r="B2226">
        <v>180</v>
      </c>
      <c r="C2226">
        <v>104</v>
      </c>
      <c r="D2226">
        <v>31584722</v>
      </c>
      <c r="E2226" s="5" t="s">
        <v>189</v>
      </c>
      <c r="F2226" s="5" t="s">
        <v>2978</v>
      </c>
      <c r="G2226" s="5" t="s">
        <v>4831</v>
      </c>
      <c r="H2226">
        <v>101730</v>
      </c>
      <c r="I2226">
        <v>131</v>
      </c>
      <c r="J2226" s="5" t="s">
        <v>19</v>
      </c>
      <c r="K2226" s="5" t="s">
        <v>20</v>
      </c>
      <c r="L2226">
        <v>20000000</v>
      </c>
      <c r="M2226">
        <v>2010</v>
      </c>
      <c r="N2226">
        <v>6.4</v>
      </c>
      <c r="O2226">
        <f>'CLEAN DATA'!$D2226-'CLEAN DATA'!$L2226</f>
        <v>11584722</v>
      </c>
    </row>
    <row r="2227" spans="1:15" ht="14.25" hidden="1" customHeight="1">
      <c r="A2227" s="5" t="s">
        <v>4832</v>
      </c>
      <c r="B2227">
        <v>45</v>
      </c>
      <c r="C2227">
        <v>68</v>
      </c>
      <c r="D2227">
        <v>18081626</v>
      </c>
      <c r="E2227" s="5" t="s">
        <v>4833</v>
      </c>
      <c r="F2227" s="5" t="s">
        <v>4834</v>
      </c>
      <c r="G2227" s="5" t="s">
        <v>4835</v>
      </c>
      <c r="H2227">
        <v>4180</v>
      </c>
      <c r="I2227">
        <v>32</v>
      </c>
      <c r="J2227" s="5" t="s">
        <v>19</v>
      </c>
      <c r="K2227" s="5" t="s">
        <v>20</v>
      </c>
      <c r="L2227">
        <v>20000000</v>
      </c>
      <c r="M2227">
        <v>2005</v>
      </c>
      <c r="N2227">
        <v>6.4</v>
      </c>
      <c r="O2227">
        <f>'CLEAN DATA'!$D2227-'CLEAN DATA'!$L2227</f>
        <v>-1918374</v>
      </c>
    </row>
    <row r="2228" spans="1:15" ht="14.25" customHeight="1">
      <c r="A2228" s="5" t="s">
        <v>258</v>
      </c>
      <c r="B2228">
        <v>248</v>
      </c>
      <c r="C2228">
        <v>102</v>
      </c>
      <c r="D2228">
        <v>11169531</v>
      </c>
      <c r="E2228" s="5" t="s">
        <v>674</v>
      </c>
      <c r="F2228" s="5" t="s">
        <v>4836</v>
      </c>
      <c r="G2228" s="5" t="s">
        <v>4837</v>
      </c>
      <c r="H2228">
        <v>79855</v>
      </c>
      <c r="I2228">
        <v>235</v>
      </c>
      <c r="J2228" s="5" t="s">
        <v>19</v>
      </c>
      <c r="K2228" s="5" t="s">
        <v>155</v>
      </c>
      <c r="L2228">
        <v>20000000</v>
      </c>
      <c r="M2228">
        <v>2008</v>
      </c>
      <c r="N2228">
        <v>6.4</v>
      </c>
      <c r="O2228">
        <f>'CLEAN DATA'!$D2228-'CLEAN DATA'!$L2228</f>
        <v>-8830469</v>
      </c>
    </row>
    <row r="2229" spans="1:15" ht="14.25" hidden="1" customHeight="1">
      <c r="A2229" s="5" t="s">
        <v>4838</v>
      </c>
      <c r="B2229">
        <v>79</v>
      </c>
      <c r="C2229">
        <v>111</v>
      </c>
      <c r="D2229">
        <v>5205343</v>
      </c>
      <c r="E2229" s="5" t="s">
        <v>4839</v>
      </c>
      <c r="F2229" s="5" t="s">
        <v>4840</v>
      </c>
      <c r="G2229" s="5" t="s">
        <v>4841</v>
      </c>
      <c r="H2229">
        <v>11958</v>
      </c>
      <c r="I2229">
        <v>39</v>
      </c>
      <c r="J2229" s="5" t="s">
        <v>19</v>
      </c>
      <c r="K2229" s="5" t="s">
        <v>20</v>
      </c>
      <c r="L2229">
        <v>20000000</v>
      </c>
      <c r="M2229">
        <v>2009</v>
      </c>
      <c r="N2229">
        <v>6.4</v>
      </c>
      <c r="O2229">
        <f>'CLEAN DATA'!$D2229-'CLEAN DATA'!$L2229</f>
        <v>-14794657</v>
      </c>
    </row>
    <row r="2230" spans="1:15" ht="14.25" hidden="1" customHeight="1">
      <c r="A2230" s="5" t="s">
        <v>2736</v>
      </c>
      <c r="B2230">
        <v>93</v>
      </c>
      <c r="C2230">
        <v>115</v>
      </c>
      <c r="D2230">
        <v>882710</v>
      </c>
      <c r="E2230" s="5" t="s">
        <v>1765</v>
      </c>
      <c r="F2230" s="5" t="s">
        <v>2178</v>
      </c>
      <c r="G2230" s="5" t="s">
        <v>4842</v>
      </c>
      <c r="H2230">
        <v>16215</v>
      </c>
      <c r="I2230">
        <v>138</v>
      </c>
      <c r="J2230" s="5" t="s">
        <v>19</v>
      </c>
      <c r="K2230" s="5" t="s">
        <v>20</v>
      </c>
      <c r="L2230">
        <v>24000000</v>
      </c>
      <c r="M2230">
        <v>2000</v>
      </c>
      <c r="N2230">
        <v>6.4</v>
      </c>
      <c r="O2230">
        <f>'CLEAN DATA'!$D2230-'CLEAN DATA'!$L2230</f>
        <v>-23117290</v>
      </c>
    </row>
    <row r="2231" spans="1:15" ht="14.25" hidden="1" customHeight="1">
      <c r="A2231" s="5" t="s">
        <v>1092</v>
      </c>
      <c r="B2231">
        <v>9</v>
      </c>
      <c r="C2231">
        <v>107</v>
      </c>
      <c r="D2231">
        <v>305070</v>
      </c>
      <c r="E2231" s="5" t="s">
        <v>3006</v>
      </c>
      <c r="F2231" s="5" t="s">
        <v>3667</v>
      </c>
      <c r="G2231" s="5" t="s">
        <v>4843</v>
      </c>
      <c r="H2231">
        <v>3843</v>
      </c>
      <c r="I2231">
        <v>25</v>
      </c>
      <c r="J2231" s="5" t="s">
        <v>19</v>
      </c>
      <c r="K2231" s="5" t="s">
        <v>20</v>
      </c>
      <c r="L2231">
        <v>20000000</v>
      </c>
      <c r="M2231">
        <v>1994</v>
      </c>
      <c r="N2231">
        <v>6.4</v>
      </c>
      <c r="O2231">
        <f>'CLEAN DATA'!$D2231-'CLEAN DATA'!$L2231</f>
        <v>-19694930</v>
      </c>
    </row>
    <row r="2232" spans="1:15" ht="14.25" customHeight="1">
      <c r="A2232" s="5" t="s">
        <v>3374</v>
      </c>
      <c r="B2232">
        <v>134</v>
      </c>
      <c r="C2232">
        <v>100</v>
      </c>
      <c r="D2232">
        <v>12561</v>
      </c>
      <c r="E2232" s="5" t="s">
        <v>189</v>
      </c>
      <c r="F2232" s="5" t="s">
        <v>1960</v>
      </c>
      <c r="G2232" s="5" t="s">
        <v>4844</v>
      </c>
      <c r="H2232">
        <v>71276</v>
      </c>
      <c r="I2232">
        <v>181</v>
      </c>
      <c r="J2232" s="5" t="s">
        <v>19</v>
      </c>
      <c r="K2232" s="5" t="s">
        <v>20</v>
      </c>
      <c r="L2232">
        <v>19000000</v>
      </c>
      <c r="M2232">
        <v>2010</v>
      </c>
      <c r="N2232">
        <v>6.4</v>
      </c>
      <c r="O2232">
        <f>'CLEAN DATA'!$D2232-'CLEAN DATA'!$L2232</f>
        <v>-18987439</v>
      </c>
    </row>
    <row r="2233" spans="1:15" ht="14.25" customHeight="1">
      <c r="A2233" s="5" t="s">
        <v>4845</v>
      </c>
      <c r="B2233">
        <v>192</v>
      </c>
      <c r="C2233">
        <v>100</v>
      </c>
      <c r="D2233">
        <v>18439082</v>
      </c>
      <c r="E2233" s="5" t="s">
        <v>471</v>
      </c>
      <c r="F2233" s="5" t="s">
        <v>2583</v>
      </c>
      <c r="G2233" s="5" t="s">
        <v>4846</v>
      </c>
      <c r="H2233">
        <v>94292</v>
      </c>
      <c r="I2233">
        <v>287</v>
      </c>
      <c r="J2233" s="5" t="s">
        <v>19</v>
      </c>
      <c r="K2233" s="5" t="s">
        <v>20</v>
      </c>
      <c r="L2233">
        <v>18500000</v>
      </c>
      <c r="M2233">
        <v>2009</v>
      </c>
      <c r="N2233">
        <v>6.4</v>
      </c>
      <c r="O2233">
        <f>'CLEAN DATA'!$D2233-'CLEAN DATA'!$L2233</f>
        <v>-60918</v>
      </c>
    </row>
    <row r="2234" spans="1:15" ht="14.25" customHeight="1">
      <c r="A2234" s="5" t="s">
        <v>2335</v>
      </c>
      <c r="B2234">
        <v>351</v>
      </c>
      <c r="C2234">
        <v>97</v>
      </c>
      <c r="D2234">
        <v>150056505</v>
      </c>
      <c r="E2234" s="5" t="s">
        <v>674</v>
      </c>
      <c r="F2234" s="5" t="s">
        <v>4847</v>
      </c>
      <c r="G2234" s="5" t="s">
        <v>4848</v>
      </c>
      <c r="H2234">
        <v>216581</v>
      </c>
      <c r="I2234">
        <v>397</v>
      </c>
      <c r="J2234" s="5" t="s">
        <v>19</v>
      </c>
      <c r="K2234" s="5" t="s">
        <v>20</v>
      </c>
      <c r="L2234">
        <v>18000000</v>
      </c>
      <c r="M2234">
        <v>2014</v>
      </c>
      <c r="N2234">
        <v>6.4</v>
      </c>
      <c r="O2234">
        <f>'CLEAN DATA'!$D2234-'CLEAN DATA'!$L2234</f>
        <v>132056505</v>
      </c>
    </row>
    <row r="2235" spans="1:15" ht="14.25" customHeight="1">
      <c r="A2235" s="5" t="s">
        <v>499</v>
      </c>
      <c r="B2235">
        <v>128</v>
      </c>
      <c r="C2235">
        <v>108</v>
      </c>
      <c r="D2235">
        <v>3203044</v>
      </c>
      <c r="E2235" s="5" t="s">
        <v>189</v>
      </c>
      <c r="F2235" s="5" t="s">
        <v>499</v>
      </c>
      <c r="G2235" s="5" t="s">
        <v>4849</v>
      </c>
      <c r="H2235">
        <v>25165</v>
      </c>
      <c r="I2235">
        <v>155</v>
      </c>
      <c r="J2235" s="5" t="s">
        <v>19</v>
      </c>
      <c r="K2235" s="5" t="s">
        <v>20</v>
      </c>
      <c r="L2235">
        <v>18000000</v>
      </c>
      <c r="M2235">
        <v>2003</v>
      </c>
      <c r="N2235">
        <v>6.4</v>
      </c>
      <c r="O2235">
        <f>'CLEAN DATA'!$D2235-'CLEAN DATA'!$L2235</f>
        <v>-14796956</v>
      </c>
    </row>
    <row r="2236" spans="1:15" ht="14.25" customHeight="1">
      <c r="A2236" s="5" t="s">
        <v>3704</v>
      </c>
      <c r="B2236">
        <v>265</v>
      </c>
      <c r="C2236">
        <v>108</v>
      </c>
      <c r="D2236">
        <v>41777564</v>
      </c>
      <c r="E2236" s="5" t="s">
        <v>631</v>
      </c>
      <c r="F2236" s="5" t="s">
        <v>4850</v>
      </c>
      <c r="G2236" s="5" t="s">
        <v>4851</v>
      </c>
      <c r="H2236">
        <v>129719</v>
      </c>
      <c r="I2236">
        <v>855</v>
      </c>
      <c r="J2236" s="5" t="s">
        <v>19</v>
      </c>
      <c r="K2236" s="5" t="s">
        <v>20</v>
      </c>
      <c r="L2236">
        <v>15000000</v>
      </c>
      <c r="M2236">
        <v>2006</v>
      </c>
      <c r="N2236">
        <v>6.4</v>
      </c>
      <c r="O2236">
        <f>'CLEAN DATA'!$D2236-'CLEAN DATA'!$L2236</f>
        <v>26777564</v>
      </c>
    </row>
    <row r="2237" spans="1:15" ht="14.25" hidden="1" customHeight="1">
      <c r="A2237" s="5" t="s">
        <v>4852</v>
      </c>
      <c r="B2237">
        <v>50</v>
      </c>
      <c r="C2237">
        <v>102</v>
      </c>
      <c r="D2237">
        <v>2000000</v>
      </c>
      <c r="E2237" s="5" t="s">
        <v>2429</v>
      </c>
      <c r="F2237" s="5" t="s">
        <v>4853</v>
      </c>
      <c r="G2237" s="5" t="s">
        <v>4854</v>
      </c>
      <c r="H2237">
        <v>1275</v>
      </c>
      <c r="I2237">
        <v>27</v>
      </c>
      <c r="J2237" s="5" t="s">
        <v>19</v>
      </c>
      <c r="K2237" s="5" t="s">
        <v>20</v>
      </c>
      <c r="L2237">
        <v>17000000</v>
      </c>
      <c r="M2237">
        <v>1981</v>
      </c>
      <c r="N2237">
        <v>6.4</v>
      </c>
      <c r="O2237">
        <f>'CLEAN DATA'!$D2237-'CLEAN DATA'!$L2237</f>
        <v>-15000000</v>
      </c>
    </row>
    <row r="2238" spans="1:15" ht="14.25" customHeight="1">
      <c r="A2238" s="5" t="s">
        <v>4855</v>
      </c>
      <c r="B2238">
        <v>67</v>
      </c>
      <c r="C2238">
        <v>106</v>
      </c>
      <c r="D2238">
        <v>52885587</v>
      </c>
      <c r="E2238" s="5" t="s">
        <v>1884</v>
      </c>
      <c r="F2238" s="5" t="s">
        <v>1813</v>
      </c>
      <c r="G2238" s="5" t="s">
        <v>4856</v>
      </c>
      <c r="H2238">
        <v>35312</v>
      </c>
      <c r="I2238">
        <v>267</v>
      </c>
      <c r="J2238" s="5" t="s">
        <v>19</v>
      </c>
      <c r="K2238" s="5" t="s">
        <v>20</v>
      </c>
      <c r="L2238">
        <v>16000000</v>
      </c>
      <c r="M2238">
        <v>1999</v>
      </c>
      <c r="N2238">
        <v>6.4</v>
      </c>
      <c r="O2238">
        <f>'CLEAN DATA'!$D2238-'CLEAN DATA'!$L2238</f>
        <v>36885587</v>
      </c>
    </row>
    <row r="2239" spans="1:15" ht="14.25" hidden="1" customHeight="1">
      <c r="A2239" s="5" t="s">
        <v>974</v>
      </c>
      <c r="B2239">
        <v>41</v>
      </c>
      <c r="C2239">
        <v>130</v>
      </c>
      <c r="D2239">
        <v>28734552</v>
      </c>
      <c r="E2239" s="5" t="s">
        <v>1765</v>
      </c>
      <c r="F2239" s="5" t="s">
        <v>2021</v>
      </c>
      <c r="G2239" s="5" t="s">
        <v>4857</v>
      </c>
      <c r="H2239">
        <v>9566</v>
      </c>
      <c r="I2239">
        <v>81</v>
      </c>
      <c r="J2239" s="5" t="s">
        <v>19</v>
      </c>
      <c r="K2239" s="5" t="s">
        <v>20</v>
      </c>
      <c r="L2239">
        <v>16000000</v>
      </c>
      <c r="M2239">
        <v>2001</v>
      </c>
      <c r="N2239">
        <v>6.4</v>
      </c>
      <c r="O2239">
        <f>'CLEAN DATA'!$D2239-'CLEAN DATA'!$L2239</f>
        <v>12734552</v>
      </c>
    </row>
    <row r="2240" spans="1:15" ht="14.25" customHeight="1">
      <c r="A2240" s="5" t="s">
        <v>4858</v>
      </c>
      <c r="B2240">
        <v>462</v>
      </c>
      <c r="C2240">
        <v>95</v>
      </c>
      <c r="D2240">
        <v>54322273</v>
      </c>
      <c r="E2240" s="5" t="s">
        <v>4859</v>
      </c>
      <c r="F2240" s="5" t="s">
        <v>839</v>
      </c>
      <c r="G2240" s="5" t="s">
        <v>4860</v>
      </c>
      <c r="H2240">
        <v>139749</v>
      </c>
      <c r="I2240">
        <v>509</v>
      </c>
      <c r="J2240" s="5" t="s">
        <v>19</v>
      </c>
      <c r="K2240" s="5" t="s">
        <v>155</v>
      </c>
      <c r="L2240">
        <v>17000000</v>
      </c>
      <c r="M2240">
        <v>2012</v>
      </c>
      <c r="N2240">
        <v>6.4</v>
      </c>
      <c r="O2240">
        <f>'CLEAN DATA'!$D2240-'CLEAN DATA'!$L2240</f>
        <v>37322273</v>
      </c>
    </row>
    <row r="2241" spans="1:15" ht="14.25" customHeight="1">
      <c r="A2241" s="5" t="s">
        <v>1301</v>
      </c>
      <c r="B2241">
        <v>154</v>
      </c>
      <c r="C2241">
        <v>104</v>
      </c>
      <c r="D2241">
        <v>40064955</v>
      </c>
      <c r="E2241" s="5" t="s">
        <v>335</v>
      </c>
      <c r="F2241" s="5" t="s">
        <v>4861</v>
      </c>
      <c r="G2241" s="5" t="s">
        <v>4862</v>
      </c>
      <c r="H2241">
        <v>92074</v>
      </c>
      <c r="I2241">
        <v>502</v>
      </c>
      <c r="J2241" s="5" t="s">
        <v>19</v>
      </c>
      <c r="K2241" s="5" t="s">
        <v>20</v>
      </c>
      <c r="L2241">
        <v>15000000</v>
      </c>
      <c r="M2241">
        <v>1998</v>
      </c>
      <c r="N2241">
        <v>6.4</v>
      </c>
      <c r="O2241">
        <f>'CLEAN DATA'!$D2241-'CLEAN DATA'!$L2241</f>
        <v>25064955</v>
      </c>
    </row>
    <row r="2242" spans="1:15" ht="14.25" hidden="1" customHeight="1">
      <c r="A2242" s="5" t="s">
        <v>4754</v>
      </c>
      <c r="B2242">
        <v>96</v>
      </c>
      <c r="C2242">
        <v>106</v>
      </c>
      <c r="D2242">
        <v>32645546</v>
      </c>
      <c r="E2242" s="5" t="s">
        <v>111</v>
      </c>
      <c r="F2242" s="5" t="s">
        <v>4863</v>
      </c>
      <c r="G2242" s="5" t="s">
        <v>4864</v>
      </c>
      <c r="H2242">
        <v>8427</v>
      </c>
      <c r="I2242">
        <v>88</v>
      </c>
      <c r="J2242" s="5" t="s">
        <v>19</v>
      </c>
      <c r="K2242" s="5" t="s">
        <v>20</v>
      </c>
      <c r="L2242">
        <v>14000000</v>
      </c>
      <c r="M2242">
        <v>2005</v>
      </c>
      <c r="N2242">
        <v>6.4</v>
      </c>
      <c r="O2242">
        <f>'CLEAN DATA'!$D2242-'CLEAN DATA'!$L2242</f>
        <v>18645546</v>
      </c>
    </row>
    <row r="2243" spans="1:15" ht="14.25" hidden="1" customHeight="1">
      <c r="A2243" s="5" t="s">
        <v>4865</v>
      </c>
      <c r="B2243">
        <v>129</v>
      </c>
      <c r="C2243">
        <v>100</v>
      </c>
      <c r="D2243">
        <v>20566327</v>
      </c>
      <c r="E2243" s="5" t="s">
        <v>1108</v>
      </c>
      <c r="F2243" s="5" t="s">
        <v>2196</v>
      </c>
      <c r="G2243" s="5" t="s">
        <v>4866</v>
      </c>
      <c r="H2243">
        <v>15385</v>
      </c>
      <c r="I2243">
        <v>84</v>
      </c>
      <c r="J2243" s="5" t="s">
        <v>19</v>
      </c>
      <c r="K2243" s="5" t="s">
        <v>20</v>
      </c>
      <c r="L2243">
        <v>15000000</v>
      </c>
      <c r="M2243">
        <v>2016</v>
      </c>
      <c r="N2243">
        <v>6.4</v>
      </c>
      <c r="O2243">
        <f>'CLEAN DATA'!$D2243-'CLEAN DATA'!$L2243</f>
        <v>5566327</v>
      </c>
    </row>
    <row r="2244" spans="1:15" ht="14.25" hidden="1" customHeight="1">
      <c r="A2244" s="5" t="s">
        <v>499</v>
      </c>
      <c r="B2244">
        <v>42</v>
      </c>
      <c r="C2244">
        <v>124</v>
      </c>
      <c r="D2244">
        <v>10763469</v>
      </c>
      <c r="E2244" s="5" t="s">
        <v>603</v>
      </c>
      <c r="F2244" s="5" t="s">
        <v>499</v>
      </c>
      <c r="G2244" s="5" t="s">
        <v>4867</v>
      </c>
      <c r="H2244">
        <v>13692</v>
      </c>
      <c r="I2244">
        <v>55</v>
      </c>
      <c r="J2244" s="5" t="s">
        <v>19</v>
      </c>
      <c r="K2244" s="5" t="s">
        <v>20</v>
      </c>
      <c r="L2244">
        <v>15000000</v>
      </c>
      <c r="M2244">
        <v>1989</v>
      </c>
      <c r="N2244">
        <v>6.4</v>
      </c>
      <c r="O2244">
        <f>'CLEAN DATA'!$D2244-'CLEAN DATA'!$L2244</f>
        <v>-4236531</v>
      </c>
    </row>
    <row r="2245" spans="1:15" ht="14.25" hidden="1" customHeight="1">
      <c r="A2245" s="5" t="s">
        <v>4868</v>
      </c>
      <c r="B2245">
        <v>205</v>
      </c>
      <c r="C2245">
        <v>105</v>
      </c>
      <c r="D2245">
        <v>613556</v>
      </c>
      <c r="E2245" s="5" t="s">
        <v>4004</v>
      </c>
      <c r="F2245" s="5" t="s">
        <v>4869</v>
      </c>
      <c r="G2245" s="5" t="s">
        <v>4870</v>
      </c>
      <c r="H2245">
        <v>9427</v>
      </c>
      <c r="I2245">
        <v>87</v>
      </c>
      <c r="J2245" s="5" t="s">
        <v>723</v>
      </c>
      <c r="K2245" s="5" t="s">
        <v>766</v>
      </c>
      <c r="L2245">
        <v>15000000</v>
      </c>
      <c r="M2245">
        <v>2015</v>
      </c>
      <c r="N2245">
        <v>6.4</v>
      </c>
      <c r="O2245">
        <f>'CLEAN DATA'!$D2245-'CLEAN DATA'!$L2245</f>
        <v>-14386444</v>
      </c>
    </row>
    <row r="2246" spans="1:15" ht="14.25" customHeight="1">
      <c r="A2246" s="5" t="s">
        <v>4871</v>
      </c>
      <c r="B2246">
        <v>331</v>
      </c>
      <c r="C2246">
        <v>105</v>
      </c>
      <c r="D2246">
        <v>29959436</v>
      </c>
      <c r="E2246" s="5" t="s">
        <v>35</v>
      </c>
      <c r="F2246" s="5" t="s">
        <v>1355</v>
      </c>
      <c r="G2246" s="5" t="s">
        <v>4872</v>
      </c>
      <c r="H2246">
        <v>82327</v>
      </c>
      <c r="I2246">
        <v>350</v>
      </c>
      <c r="J2246" s="5" t="s">
        <v>19</v>
      </c>
      <c r="K2246" s="5" t="s">
        <v>155</v>
      </c>
      <c r="L2246">
        <v>13000000</v>
      </c>
      <c r="M2246">
        <v>2011</v>
      </c>
      <c r="N2246">
        <v>6.4</v>
      </c>
      <c r="O2246">
        <f>'CLEAN DATA'!$D2246-'CLEAN DATA'!$L2246</f>
        <v>16959436</v>
      </c>
    </row>
    <row r="2247" spans="1:15" ht="14.25" hidden="1" customHeight="1">
      <c r="A2247" s="5" t="s">
        <v>4873</v>
      </c>
      <c r="B2247">
        <v>32</v>
      </c>
      <c r="C2247">
        <v>82</v>
      </c>
      <c r="D2247">
        <v>9975684</v>
      </c>
      <c r="E2247" s="5" t="s">
        <v>674</v>
      </c>
      <c r="F2247" s="5" t="s">
        <v>4874</v>
      </c>
      <c r="G2247" s="5" t="s">
        <v>4875</v>
      </c>
      <c r="H2247">
        <v>20033</v>
      </c>
      <c r="I2247">
        <v>117</v>
      </c>
      <c r="J2247" s="5" t="s">
        <v>19</v>
      </c>
      <c r="K2247" s="5" t="s">
        <v>365</v>
      </c>
      <c r="L2247">
        <v>13000000</v>
      </c>
      <c r="M2247">
        <v>1998</v>
      </c>
      <c r="N2247">
        <v>6.4</v>
      </c>
      <c r="O2247">
        <f>'CLEAN DATA'!$D2247-'CLEAN DATA'!$L2247</f>
        <v>-3024316</v>
      </c>
    </row>
    <row r="2248" spans="1:15" ht="14.25" hidden="1" customHeight="1">
      <c r="A2248" s="5" t="s">
        <v>4876</v>
      </c>
      <c r="B2248">
        <v>116</v>
      </c>
      <c r="C2248">
        <v>90</v>
      </c>
      <c r="D2248">
        <v>4360548</v>
      </c>
      <c r="E2248" s="5" t="s">
        <v>603</v>
      </c>
      <c r="F2248" s="5" t="s">
        <v>4877</v>
      </c>
      <c r="G2248" s="5" t="s">
        <v>4878</v>
      </c>
      <c r="H2248">
        <v>13371</v>
      </c>
      <c r="I2248">
        <v>60</v>
      </c>
      <c r="J2248" s="5" t="s">
        <v>19</v>
      </c>
      <c r="K2248" s="5" t="s">
        <v>20</v>
      </c>
      <c r="L2248">
        <v>15000000</v>
      </c>
      <c r="M2248">
        <v>2009</v>
      </c>
      <c r="N2248">
        <v>6.4</v>
      </c>
      <c r="O2248">
        <f>'CLEAN DATA'!$D2248-'CLEAN DATA'!$L2248</f>
        <v>-10639452</v>
      </c>
    </row>
    <row r="2249" spans="1:15" ht="14.25" customHeight="1">
      <c r="A2249" s="5" t="s">
        <v>2824</v>
      </c>
      <c r="B2249">
        <v>191</v>
      </c>
      <c r="C2249">
        <v>109</v>
      </c>
      <c r="D2249">
        <v>31990064</v>
      </c>
      <c r="E2249" s="5" t="s">
        <v>2503</v>
      </c>
      <c r="F2249" s="5" t="s">
        <v>4879</v>
      </c>
      <c r="G2249" s="5" t="s">
        <v>4880</v>
      </c>
      <c r="H2249">
        <v>63390</v>
      </c>
      <c r="I2249">
        <v>160</v>
      </c>
      <c r="J2249" s="5" t="s">
        <v>19</v>
      </c>
      <c r="K2249" s="5" t="s">
        <v>20</v>
      </c>
      <c r="L2249">
        <v>12000000</v>
      </c>
      <c r="M2249">
        <v>2015</v>
      </c>
      <c r="N2249">
        <v>6.4</v>
      </c>
      <c r="O2249">
        <f>'CLEAN DATA'!$D2249-'CLEAN DATA'!$L2249</f>
        <v>19990064</v>
      </c>
    </row>
    <row r="2250" spans="1:15" ht="14.25" customHeight="1">
      <c r="A2250" s="5" t="s">
        <v>4881</v>
      </c>
      <c r="B2250">
        <v>177</v>
      </c>
      <c r="C2250">
        <v>106</v>
      </c>
      <c r="D2250">
        <v>22331028</v>
      </c>
      <c r="E2250" s="5" t="s">
        <v>341</v>
      </c>
      <c r="F2250" s="5" t="s">
        <v>4882</v>
      </c>
      <c r="G2250" s="5" t="s">
        <v>4883</v>
      </c>
      <c r="H2250">
        <v>57349</v>
      </c>
      <c r="I2250">
        <v>177</v>
      </c>
      <c r="J2250" s="5" t="s">
        <v>19</v>
      </c>
      <c r="K2250" s="5" t="s">
        <v>20</v>
      </c>
      <c r="L2250">
        <v>12000000</v>
      </c>
      <c r="M2250">
        <v>2015</v>
      </c>
      <c r="N2250">
        <v>6.4</v>
      </c>
      <c r="O2250">
        <f>'CLEAN DATA'!$D2250-'CLEAN DATA'!$L2250</f>
        <v>10331028</v>
      </c>
    </row>
    <row r="2251" spans="1:15" ht="14.25" hidden="1" customHeight="1">
      <c r="A2251" s="5" t="s">
        <v>315</v>
      </c>
      <c r="B2251">
        <v>72</v>
      </c>
      <c r="C2251">
        <v>86</v>
      </c>
      <c r="D2251">
        <v>333976</v>
      </c>
      <c r="E2251" s="5" t="s">
        <v>280</v>
      </c>
      <c r="F2251" s="5" t="s">
        <v>4884</v>
      </c>
      <c r="G2251" s="5" t="s">
        <v>4885</v>
      </c>
      <c r="H2251">
        <v>12559</v>
      </c>
      <c r="I2251">
        <v>90</v>
      </c>
      <c r="J2251" s="5" t="s">
        <v>19</v>
      </c>
      <c r="K2251" s="5" t="s">
        <v>20</v>
      </c>
      <c r="L2251">
        <v>12000000</v>
      </c>
      <c r="M2251">
        <v>2002</v>
      </c>
      <c r="N2251">
        <v>6.4</v>
      </c>
      <c r="O2251">
        <f>'CLEAN DATA'!$D2251-'CLEAN DATA'!$L2251</f>
        <v>-11666024</v>
      </c>
    </row>
    <row r="2252" spans="1:15" ht="14.25" hidden="1" customHeight="1">
      <c r="A2252" s="5" t="s">
        <v>1386</v>
      </c>
      <c r="B2252">
        <v>78</v>
      </c>
      <c r="C2252">
        <v>90</v>
      </c>
      <c r="D2252">
        <v>303439</v>
      </c>
      <c r="E2252" s="5" t="s">
        <v>223</v>
      </c>
      <c r="F2252" s="5" t="s">
        <v>4886</v>
      </c>
      <c r="G2252" s="5" t="s">
        <v>4887</v>
      </c>
      <c r="H2252">
        <v>12125</v>
      </c>
      <c r="I2252">
        <v>78</v>
      </c>
      <c r="J2252" s="5" t="s">
        <v>19</v>
      </c>
      <c r="K2252" s="5" t="s">
        <v>20</v>
      </c>
      <c r="L2252">
        <v>8000000</v>
      </c>
      <c r="M2252">
        <v>2007</v>
      </c>
      <c r="N2252">
        <v>6.4</v>
      </c>
      <c r="O2252">
        <f>'CLEAN DATA'!$D2252-'CLEAN DATA'!$L2252</f>
        <v>-7696561</v>
      </c>
    </row>
    <row r="2253" spans="1:15" ht="14.25" hidden="1" customHeight="1">
      <c r="A2253" s="5" t="s">
        <v>4888</v>
      </c>
      <c r="B2253">
        <v>75</v>
      </c>
      <c r="C2253">
        <v>118</v>
      </c>
      <c r="D2253">
        <v>399879</v>
      </c>
      <c r="E2253" s="5" t="s">
        <v>94</v>
      </c>
      <c r="F2253" s="5" t="s">
        <v>4889</v>
      </c>
      <c r="G2253" s="5" t="s">
        <v>4890</v>
      </c>
      <c r="H2253">
        <v>5772</v>
      </c>
      <c r="I2253">
        <v>115</v>
      </c>
      <c r="J2253" s="5" t="s">
        <v>19</v>
      </c>
      <c r="K2253" s="5" t="s">
        <v>397</v>
      </c>
      <c r="L2253">
        <v>15000000</v>
      </c>
      <c r="M2253">
        <v>2006</v>
      </c>
      <c r="N2253">
        <v>6.4</v>
      </c>
      <c r="O2253">
        <f>'CLEAN DATA'!$D2253-'CLEAN DATA'!$L2253</f>
        <v>-14600121</v>
      </c>
    </row>
    <row r="2254" spans="1:15" ht="14.25" hidden="1" customHeight="1">
      <c r="A2254" s="5" t="s">
        <v>4891</v>
      </c>
      <c r="B2254">
        <v>5</v>
      </c>
      <c r="C2254">
        <v>99</v>
      </c>
      <c r="D2254">
        <v>125169</v>
      </c>
      <c r="E2254" s="5" t="s">
        <v>58</v>
      </c>
      <c r="F2254" s="5" t="s">
        <v>4892</v>
      </c>
      <c r="G2254" s="5" t="s">
        <v>4893</v>
      </c>
      <c r="H2254">
        <v>859</v>
      </c>
      <c r="I2254">
        <v>31</v>
      </c>
      <c r="J2254" s="5" t="s">
        <v>19</v>
      </c>
      <c r="K2254" s="5" t="s">
        <v>20</v>
      </c>
      <c r="L2254">
        <v>10500000</v>
      </c>
      <c r="M2254">
        <v>1994</v>
      </c>
      <c r="N2254">
        <v>6.4</v>
      </c>
      <c r="O2254">
        <f>'CLEAN DATA'!$D2254-'CLEAN DATA'!$L2254</f>
        <v>-10374831</v>
      </c>
    </row>
    <row r="2255" spans="1:15" ht="14.25" customHeight="1">
      <c r="A2255" s="5" t="s">
        <v>2030</v>
      </c>
      <c r="B2255">
        <v>22</v>
      </c>
      <c r="C2255">
        <v>100</v>
      </c>
      <c r="D2255">
        <v>50752337</v>
      </c>
      <c r="E2255" s="5" t="s">
        <v>3029</v>
      </c>
      <c r="F2255" s="5" t="s">
        <v>4894</v>
      </c>
      <c r="G2255" s="5" t="s">
        <v>4895</v>
      </c>
      <c r="H2255">
        <v>44502</v>
      </c>
      <c r="I2255">
        <v>46</v>
      </c>
      <c r="J2255" s="5" t="s">
        <v>19</v>
      </c>
      <c r="K2255" s="5" t="s">
        <v>20</v>
      </c>
      <c r="L2255">
        <v>10000000</v>
      </c>
      <c r="M2255">
        <v>1992</v>
      </c>
      <c r="N2255">
        <v>6.4</v>
      </c>
      <c r="O2255">
        <f>'CLEAN DATA'!$D2255-'CLEAN DATA'!$L2255</f>
        <v>40752337</v>
      </c>
    </row>
    <row r="2256" spans="1:15" ht="14.25" hidden="1" customHeight="1">
      <c r="A2256" s="5" t="s">
        <v>4896</v>
      </c>
      <c r="B2256">
        <v>129</v>
      </c>
      <c r="C2256">
        <v>92</v>
      </c>
      <c r="D2256">
        <v>4881867</v>
      </c>
      <c r="E2256" s="5" t="s">
        <v>2689</v>
      </c>
      <c r="F2256" s="5" t="s">
        <v>1401</v>
      </c>
      <c r="G2256" s="5" t="s">
        <v>4897</v>
      </c>
      <c r="H2256">
        <v>15200</v>
      </c>
      <c r="I2256">
        <v>76</v>
      </c>
      <c r="J2256" s="5" t="s">
        <v>19</v>
      </c>
      <c r="K2256" s="5" t="s">
        <v>20</v>
      </c>
      <c r="L2256">
        <v>9000000</v>
      </c>
      <c r="M2256">
        <v>2008</v>
      </c>
      <c r="N2256">
        <v>6.4</v>
      </c>
      <c r="O2256">
        <f>'CLEAN DATA'!$D2256-'CLEAN DATA'!$L2256</f>
        <v>-4118133</v>
      </c>
    </row>
    <row r="2257" spans="1:15" ht="14.25" customHeight="1">
      <c r="A2257" s="5" t="s">
        <v>1548</v>
      </c>
      <c r="B2257">
        <v>109</v>
      </c>
      <c r="C2257">
        <v>107</v>
      </c>
      <c r="D2257">
        <v>18090181</v>
      </c>
      <c r="E2257" s="5" t="s">
        <v>2962</v>
      </c>
      <c r="F2257" s="5" t="s">
        <v>4278</v>
      </c>
      <c r="G2257" s="5" t="s">
        <v>4898</v>
      </c>
      <c r="H2257">
        <v>38191</v>
      </c>
      <c r="I2257">
        <v>271</v>
      </c>
      <c r="J2257" s="5" t="s">
        <v>19</v>
      </c>
      <c r="K2257" s="5" t="s">
        <v>20</v>
      </c>
      <c r="L2257">
        <v>8000000</v>
      </c>
      <c r="M2257">
        <v>1994</v>
      </c>
      <c r="N2257">
        <v>6.4</v>
      </c>
      <c r="O2257">
        <f>'CLEAN DATA'!$D2257-'CLEAN DATA'!$L2257</f>
        <v>10090181</v>
      </c>
    </row>
    <row r="2258" spans="1:15" ht="14.25" hidden="1" customHeight="1">
      <c r="A2258" s="5" t="s">
        <v>4899</v>
      </c>
      <c r="B2258">
        <v>41</v>
      </c>
      <c r="C2258">
        <v>99</v>
      </c>
      <c r="D2258">
        <v>398420</v>
      </c>
      <c r="E2258" s="5" t="s">
        <v>16</v>
      </c>
      <c r="F2258" s="5" t="s">
        <v>1322</v>
      </c>
      <c r="G2258" s="5" t="s">
        <v>4900</v>
      </c>
      <c r="H2258">
        <v>5049</v>
      </c>
      <c r="I2258">
        <v>48</v>
      </c>
      <c r="J2258" s="5" t="s">
        <v>19</v>
      </c>
      <c r="K2258" s="5" t="s">
        <v>20</v>
      </c>
      <c r="L2258">
        <v>8000000</v>
      </c>
      <c r="M2258">
        <v>2007</v>
      </c>
      <c r="N2258">
        <v>6.4</v>
      </c>
      <c r="O2258">
        <f>'CLEAN DATA'!$D2258-'CLEAN DATA'!$L2258</f>
        <v>-7601580</v>
      </c>
    </row>
    <row r="2259" spans="1:15" ht="14.25" hidden="1" customHeight="1">
      <c r="A2259" s="5" t="s">
        <v>4901</v>
      </c>
      <c r="B2259">
        <v>26</v>
      </c>
      <c r="C2259">
        <v>107</v>
      </c>
      <c r="D2259">
        <v>53481</v>
      </c>
      <c r="E2259" s="5" t="s">
        <v>126</v>
      </c>
      <c r="F2259" s="5" t="s">
        <v>4644</v>
      </c>
      <c r="G2259" s="5" t="s">
        <v>4902</v>
      </c>
      <c r="H2259">
        <v>5557</v>
      </c>
      <c r="I2259">
        <v>34</v>
      </c>
      <c r="J2259" s="5" t="s">
        <v>19</v>
      </c>
      <c r="K2259" s="5" t="s">
        <v>20</v>
      </c>
      <c r="L2259">
        <v>8000000</v>
      </c>
      <c r="M2259">
        <v>2006</v>
      </c>
      <c r="N2259">
        <v>6.4</v>
      </c>
      <c r="O2259">
        <f>'CLEAN DATA'!$D2259-'CLEAN DATA'!$L2259</f>
        <v>-7946519</v>
      </c>
    </row>
    <row r="2260" spans="1:15" ht="14.25" hidden="1" customHeight="1">
      <c r="A2260" s="5" t="s">
        <v>4899</v>
      </c>
      <c r="B2260">
        <v>72</v>
      </c>
      <c r="C2260">
        <v>96</v>
      </c>
      <c r="D2260">
        <v>7292175</v>
      </c>
      <c r="E2260" s="5" t="s">
        <v>603</v>
      </c>
      <c r="F2260" s="5" t="s">
        <v>4903</v>
      </c>
      <c r="G2260" s="5" t="s">
        <v>4904</v>
      </c>
      <c r="H2260">
        <v>7736</v>
      </c>
      <c r="I2260">
        <v>100</v>
      </c>
      <c r="J2260" s="5" t="s">
        <v>19</v>
      </c>
      <c r="K2260" s="5" t="s">
        <v>20</v>
      </c>
      <c r="L2260">
        <v>7000000</v>
      </c>
      <c r="M2260">
        <v>1999</v>
      </c>
      <c r="N2260">
        <v>6.4</v>
      </c>
      <c r="O2260">
        <f>'CLEAN DATA'!$D2260-'CLEAN DATA'!$L2260</f>
        <v>292175</v>
      </c>
    </row>
    <row r="2261" spans="1:15" ht="14.25" hidden="1" customHeight="1">
      <c r="A2261" s="5" t="s">
        <v>4905</v>
      </c>
      <c r="B2261">
        <v>117</v>
      </c>
      <c r="C2261">
        <v>99</v>
      </c>
      <c r="D2261">
        <v>1654367</v>
      </c>
      <c r="E2261" s="5" t="s">
        <v>326</v>
      </c>
      <c r="F2261" s="5" t="s">
        <v>2445</v>
      </c>
      <c r="G2261" s="5" t="s">
        <v>4906</v>
      </c>
      <c r="H2261">
        <v>18355</v>
      </c>
      <c r="I2261">
        <v>106</v>
      </c>
      <c r="J2261" s="5" t="s">
        <v>19</v>
      </c>
      <c r="K2261" s="5" t="s">
        <v>20</v>
      </c>
      <c r="L2261">
        <v>7000000</v>
      </c>
      <c r="M2261">
        <v>2006</v>
      </c>
      <c r="N2261">
        <v>6.4</v>
      </c>
      <c r="O2261">
        <f>'CLEAN DATA'!$D2261-'CLEAN DATA'!$L2261</f>
        <v>-5345633</v>
      </c>
    </row>
    <row r="2262" spans="1:15" ht="14.25" hidden="1" customHeight="1">
      <c r="A2262" s="5" t="s">
        <v>4907</v>
      </c>
      <c r="B2262">
        <v>25</v>
      </c>
      <c r="C2262">
        <v>101</v>
      </c>
      <c r="D2262">
        <v>10696</v>
      </c>
      <c r="E2262" s="5" t="s">
        <v>433</v>
      </c>
      <c r="F2262" s="5" t="s">
        <v>4908</v>
      </c>
      <c r="G2262" s="5" t="s">
        <v>4909</v>
      </c>
      <c r="H2262">
        <v>10771</v>
      </c>
      <c r="I2262">
        <v>65</v>
      </c>
      <c r="J2262" s="5" t="s">
        <v>19</v>
      </c>
      <c r="K2262" s="5" t="s">
        <v>20</v>
      </c>
      <c r="L2262">
        <v>6800000</v>
      </c>
      <c r="M2262">
        <v>2003</v>
      </c>
      <c r="N2262">
        <v>6.4</v>
      </c>
      <c r="O2262">
        <f>'CLEAN DATA'!$D2262-'CLEAN DATA'!$L2262</f>
        <v>-6789304</v>
      </c>
    </row>
    <row r="2263" spans="1:15" ht="14.25" customHeight="1">
      <c r="A2263" s="5" t="s">
        <v>4910</v>
      </c>
      <c r="B2263">
        <v>96</v>
      </c>
      <c r="C2263">
        <v>94</v>
      </c>
      <c r="D2263">
        <v>21005329</v>
      </c>
      <c r="E2263" s="5" t="s">
        <v>189</v>
      </c>
      <c r="F2263" s="5" t="s">
        <v>423</v>
      </c>
      <c r="G2263" s="5" t="s">
        <v>4911</v>
      </c>
      <c r="H2263">
        <v>89128</v>
      </c>
      <c r="I2263">
        <v>258</v>
      </c>
      <c r="J2263" s="5" t="s">
        <v>19</v>
      </c>
      <c r="K2263" s="5" t="s">
        <v>173</v>
      </c>
      <c r="L2263">
        <v>6000000</v>
      </c>
      <c r="M2263">
        <v>2002</v>
      </c>
      <c r="N2263">
        <v>6.4</v>
      </c>
      <c r="O2263">
        <f>'CLEAN DATA'!$D2263-'CLEAN DATA'!$L2263</f>
        <v>15005329</v>
      </c>
    </row>
    <row r="2264" spans="1:15" ht="14.25" customHeight="1">
      <c r="A2264" s="5" t="s">
        <v>4912</v>
      </c>
      <c r="B2264">
        <v>179</v>
      </c>
      <c r="C2264">
        <v>90</v>
      </c>
      <c r="D2264">
        <v>24809547</v>
      </c>
      <c r="E2264" s="5" t="s">
        <v>58</v>
      </c>
      <c r="F2264" s="5" t="s">
        <v>3272</v>
      </c>
      <c r="G2264" s="5" t="s">
        <v>4913</v>
      </c>
      <c r="H2264">
        <v>74875</v>
      </c>
      <c r="I2264">
        <v>115</v>
      </c>
      <c r="J2264" s="5" t="s">
        <v>19</v>
      </c>
      <c r="K2264" s="5" t="s">
        <v>20</v>
      </c>
      <c r="L2264">
        <v>5000000</v>
      </c>
      <c r="M2264">
        <v>2011</v>
      </c>
      <c r="N2264">
        <v>6.4</v>
      </c>
      <c r="O2264">
        <f>'CLEAN DATA'!$D2264-'CLEAN DATA'!$L2264</f>
        <v>19809547</v>
      </c>
    </row>
    <row r="2265" spans="1:15" ht="14.25" hidden="1" customHeight="1">
      <c r="A2265" s="5" t="s">
        <v>691</v>
      </c>
      <c r="B2265">
        <v>81</v>
      </c>
      <c r="C2265">
        <v>95</v>
      </c>
      <c r="D2265">
        <v>5308707</v>
      </c>
      <c r="E2265" s="5" t="s">
        <v>3646</v>
      </c>
      <c r="F2265" s="5" t="s">
        <v>691</v>
      </c>
      <c r="G2265" s="5" t="s">
        <v>4914</v>
      </c>
      <c r="H2265">
        <v>15053</v>
      </c>
      <c r="I2265">
        <v>165</v>
      </c>
      <c r="J2265" s="5" t="s">
        <v>19</v>
      </c>
      <c r="K2265" s="5" t="s">
        <v>20</v>
      </c>
      <c r="L2265">
        <v>5000000</v>
      </c>
      <c r="M2265">
        <v>2001</v>
      </c>
      <c r="N2265">
        <v>6.4</v>
      </c>
      <c r="O2265">
        <f>'CLEAN DATA'!$D2265-'CLEAN DATA'!$L2265</f>
        <v>308707</v>
      </c>
    </row>
    <row r="2266" spans="1:15" ht="14.25" customHeight="1">
      <c r="A2266" s="5" t="s">
        <v>4915</v>
      </c>
      <c r="B2266">
        <v>155</v>
      </c>
      <c r="C2266">
        <v>97</v>
      </c>
      <c r="D2266">
        <v>2711210</v>
      </c>
      <c r="E2266" s="5" t="s">
        <v>58</v>
      </c>
      <c r="F2266" s="5" t="s">
        <v>1348</v>
      </c>
      <c r="G2266" s="5" t="s">
        <v>4916</v>
      </c>
      <c r="H2266">
        <v>40305</v>
      </c>
      <c r="I2266">
        <v>86</v>
      </c>
      <c r="J2266" s="5" t="s">
        <v>19</v>
      </c>
      <c r="K2266" s="5" t="s">
        <v>20</v>
      </c>
      <c r="L2266">
        <v>5000000</v>
      </c>
      <c r="M2266">
        <v>2010</v>
      </c>
      <c r="N2266">
        <v>6.4</v>
      </c>
      <c r="O2266">
        <f>'CLEAN DATA'!$D2266-'CLEAN DATA'!$L2266</f>
        <v>-2288790</v>
      </c>
    </row>
    <row r="2267" spans="1:15" ht="14.25" hidden="1" customHeight="1">
      <c r="A2267" s="5" t="s">
        <v>4917</v>
      </c>
      <c r="B2267">
        <v>50</v>
      </c>
      <c r="C2267">
        <v>98</v>
      </c>
      <c r="D2267">
        <v>101228</v>
      </c>
      <c r="E2267" s="5" t="s">
        <v>58</v>
      </c>
      <c r="F2267" s="5" t="s">
        <v>3272</v>
      </c>
      <c r="G2267" s="5" t="s">
        <v>4918</v>
      </c>
      <c r="H2267">
        <v>7228</v>
      </c>
      <c r="I2267">
        <v>53</v>
      </c>
      <c r="J2267" s="5" t="s">
        <v>19</v>
      </c>
      <c r="K2267" s="5" t="s">
        <v>20</v>
      </c>
      <c r="L2267">
        <v>3500000</v>
      </c>
      <c r="M2267">
        <v>2005</v>
      </c>
      <c r="N2267">
        <v>6.4</v>
      </c>
      <c r="O2267">
        <f>'CLEAN DATA'!$D2267-'CLEAN DATA'!$L2267</f>
        <v>-3398772</v>
      </c>
    </row>
    <row r="2268" spans="1:15" ht="14.25" hidden="1" customHeight="1">
      <c r="A2268" s="5" t="s">
        <v>4919</v>
      </c>
      <c r="B2268">
        <v>16</v>
      </c>
      <c r="C2268">
        <v>92</v>
      </c>
      <c r="D2268">
        <v>7680</v>
      </c>
      <c r="E2268" s="5" t="s">
        <v>505</v>
      </c>
      <c r="F2268" s="5" t="s">
        <v>4920</v>
      </c>
      <c r="G2268" s="5" t="s">
        <v>4921</v>
      </c>
      <c r="H2268">
        <v>704</v>
      </c>
      <c r="I2268">
        <v>18</v>
      </c>
      <c r="J2268" s="5" t="s">
        <v>19</v>
      </c>
      <c r="K2268" s="5" t="s">
        <v>20</v>
      </c>
      <c r="L2268">
        <v>2000000</v>
      </c>
      <c r="M2268">
        <v>1999</v>
      </c>
      <c r="N2268">
        <v>6.4</v>
      </c>
      <c r="O2268">
        <f>'CLEAN DATA'!$D2268-'CLEAN DATA'!$L2268</f>
        <v>-1992320</v>
      </c>
    </row>
    <row r="2269" spans="1:15" ht="14.25" hidden="1" customHeight="1">
      <c r="A2269" s="5" t="s">
        <v>4922</v>
      </c>
      <c r="B2269">
        <v>73</v>
      </c>
      <c r="C2269">
        <v>93</v>
      </c>
      <c r="D2269">
        <v>100675</v>
      </c>
      <c r="E2269" s="5" t="s">
        <v>588</v>
      </c>
      <c r="F2269" s="5" t="s">
        <v>4923</v>
      </c>
      <c r="G2269" s="5" t="s">
        <v>4924</v>
      </c>
      <c r="H2269">
        <v>5695</v>
      </c>
      <c r="I2269">
        <v>23</v>
      </c>
      <c r="J2269" s="5" t="s">
        <v>19</v>
      </c>
      <c r="K2269" s="5" t="s">
        <v>20</v>
      </c>
      <c r="L2269">
        <v>3000000</v>
      </c>
      <c r="M2269">
        <v>2010</v>
      </c>
      <c r="N2269">
        <v>6.4</v>
      </c>
      <c r="O2269">
        <f>'CLEAN DATA'!$D2269-'CLEAN DATA'!$L2269</f>
        <v>-2899325</v>
      </c>
    </row>
    <row r="2270" spans="1:15" ht="14.25" hidden="1" customHeight="1">
      <c r="A2270" s="5" t="s">
        <v>2219</v>
      </c>
      <c r="B2270">
        <v>60</v>
      </c>
      <c r="C2270">
        <v>103</v>
      </c>
      <c r="D2270">
        <v>1420578</v>
      </c>
      <c r="E2270" s="5" t="s">
        <v>2087</v>
      </c>
      <c r="F2270" s="5" t="s">
        <v>4925</v>
      </c>
      <c r="G2270" s="5" t="s">
        <v>4926</v>
      </c>
      <c r="H2270">
        <v>4894</v>
      </c>
      <c r="I2270">
        <v>122</v>
      </c>
      <c r="J2270" s="5" t="s">
        <v>19</v>
      </c>
      <c r="K2270" s="5" t="s">
        <v>20</v>
      </c>
      <c r="L2270">
        <v>1900000</v>
      </c>
      <c r="M2270">
        <v>2003</v>
      </c>
      <c r="N2270">
        <v>6.4</v>
      </c>
      <c r="O2270">
        <f>'CLEAN DATA'!$D2270-'CLEAN DATA'!$L2270</f>
        <v>-479422</v>
      </c>
    </row>
    <row r="2271" spans="1:15" ht="14.25" customHeight="1">
      <c r="A2271" s="5" t="s">
        <v>4378</v>
      </c>
      <c r="B2271">
        <v>218</v>
      </c>
      <c r="C2271">
        <v>103</v>
      </c>
      <c r="D2271">
        <v>80021740</v>
      </c>
      <c r="E2271" s="5" t="s">
        <v>4724</v>
      </c>
      <c r="F2271" s="5" t="s">
        <v>4725</v>
      </c>
      <c r="G2271" s="5" t="s">
        <v>4726</v>
      </c>
      <c r="H2271">
        <v>47988</v>
      </c>
      <c r="I2271">
        <v>154</v>
      </c>
      <c r="J2271" s="5" t="s">
        <v>19</v>
      </c>
      <c r="K2271" s="5" t="s">
        <v>20</v>
      </c>
      <c r="L2271">
        <v>58000000</v>
      </c>
      <c r="M2271">
        <v>2015</v>
      </c>
      <c r="N2271">
        <v>6.4</v>
      </c>
      <c r="O2271">
        <f>'CLEAN DATA'!$D2271-'CLEAN DATA'!$L2271</f>
        <v>22021740</v>
      </c>
    </row>
    <row r="2272" spans="1:15" ht="14.25" customHeight="1">
      <c r="A2272" s="5" t="s">
        <v>4927</v>
      </c>
      <c r="B2272">
        <v>238</v>
      </c>
      <c r="C2272">
        <v>95</v>
      </c>
      <c r="D2272">
        <v>100659</v>
      </c>
      <c r="E2272" s="5" t="s">
        <v>631</v>
      </c>
      <c r="F2272" s="5" t="s">
        <v>4928</v>
      </c>
      <c r="G2272" s="5" t="s">
        <v>4929</v>
      </c>
      <c r="H2272">
        <v>30160</v>
      </c>
      <c r="I2272">
        <v>193</v>
      </c>
      <c r="J2272" s="5" t="s">
        <v>19</v>
      </c>
      <c r="K2272" s="5" t="s">
        <v>20</v>
      </c>
      <c r="L2272">
        <v>900000</v>
      </c>
      <c r="M2272">
        <v>2009</v>
      </c>
      <c r="N2272">
        <v>6.4</v>
      </c>
      <c r="O2272">
        <f>'CLEAN DATA'!$D2272-'CLEAN DATA'!$L2272</f>
        <v>-799341</v>
      </c>
    </row>
    <row r="2273" spans="1:15" ht="14.25" hidden="1" customHeight="1">
      <c r="A2273" s="5" t="s">
        <v>4351</v>
      </c>
      <c r="B2273">
        <v>65</v>
      </c>
      <c r="C2273">
        <v>91</v>
      </c>
      <c r="D2273">
        <v>381186</v>
      </c>
      <c r="E2273" s="5" t="s">
        <v>169</v>
      </c>
      <c r="F2273" s="5" t="s">
        <v>1875</v>
      </c>
      <c r="G2273" s="5" t="s">
        <v>4930</v>
      </c>
      <c r="H2273">
        <v>13485</v>
      </c>
      <c r="I2273">
        <v>90</v>
      </c>
      <c r="J2273" s="5" t="s">
        <v>19</v>
      </c>
      <c r="K2273" s="5" t="s">
        <v>20</v>
      </c>
      <c r="L2273">
        <v>900000</v>
      </c>
      <c r="M2273">
        <v>2005</v>
      </c>
      <c r="N2273">
        <v>6.4</v>
      </c>
      <c r="O2273">
        <f>'CLEAN DATA'!$D2273-'CLEAN DATA'!$L2273</f>
        <v>-518814</v>
      </c>
    </row>
    <row r="2274" spans="1:15" ht="14.25" hidden="1" customHeight="1">
      <c r="A2274" s="5" t="s">
        <v>4931</v>
      </c>
      <c r="B2274">
        <v>62</v>
      </c>
      <c r="C2274">
        <v>101</v>
      </c>
      <c r="D2274">
        <v>6643</v>
      </c>
      <c r="E2274" s="5" t="s">
        <v>4932</v>
      </c>
      <c r="F2274" s="5" t="s">
        <v>832</v>
      </c>
      <c r="G2274" s="5" t="s">
        <v>4933</v>
      </c>
      <c r="H2274">
        <v>11965</v>
      </c>
      <c r="I2274">
        <v>39</v>
      </c>
      <c r="J2274" s="5" t="s">
        <v>19</v>
      </c>
      <c r="K2274" s="5" t="s">
        <v>20</v>
      </c>
      <c r="L2274">
        <v>900000</v>
      </c>
      <c r="M2274">
        <v>2012</v>
      </c>
      <c r="N2274">
        <v>6.4</v>
      </c>
      <c r="O2274">
        <f>'CLEAN DATA'!$D2274-'CLEAN DATA'!$L2274</f>
        <v>-893357</v>
      </c>
    </row>
    <row r="2275" spans="1:15" ht="14.25" customHeight="1">
      <c r="A2275" s="5" t="s">
        <v>4934</v>
      </c>
      <c r="B2275">
        <v>224</v>
      </c>
      <c r="C2275">
        <v>91</v>
      </c>
      <c r="D2275">
        <v>41709</v>
      </c>
      <c r="E2275" s="5" t="s">
        <v>660</v>
      </c>
      <c r="F2275" s="5" t="s">
        <v>4935</v>
      </c>
      <c r="G2275" s="5" t="s">
        <v>4936</v>
      </c>
      <c r="H2275">
        <v>54601</v>
      </c>
      <c r="I2275">
        <v>200</v>
      </c>
      <c r="J2275" s="5" t="s">
        <v>1439</v>
      </c>
      <c r="K2275" s="5" t="s">
        <v>1440</v>
      </c>
      <c r="L2275">
        <v>800000</v>
      </c>
      <c r="M2275">
        <v>2009</v>
      </c>
      <c r="N2275">
        <v>6.4</v>
      </c>
      <c r="O2275">
        <f>'CLEAN DATA'!$D2275-'CLEAN DATA'!$L2275</f>
        <v>-758291</v>
      </c>
    </row>
    <row r="2276" spans="1:15" ht="14.25" customHeight="1">
      <c r="A2276" s="5" t="s">
        <v>4937</v>
      </c>
      <c r="B2276">
        <v>360</v>
      </c>
      <c r="C2276">
        <v>81</v>
      </c>
      <c r="D2276">
        <v>140530114</v>
      </c>
      <c r="E2276" s="5" t="s">
        <v>631</v>
      </c>
      <c r="F2276" s="5" t="s">
        <v>4938</v>
      </c>
      <c r="G2276" s="5" t="s">
        <v>4939</v>
      </c>
      <c r="H2276">
        <v>186786</v>
      </c>
      <c r="I2276">
        <v>3400</v>
      </c>
      <c r="J2276" s="5" t="s">
        <v>19</v>
      </c>
      <c r="K2276" s="5" t="s">
        <v>20</v>
      </c>
      <c r="L2276">
        <v>60000</v>
      </c>
      <c r="M2276">
        <v>1999</v>
      </c>
      <c r="N2276">
        <v>6.4</v>
      </c>
      <c r="O2276">
        <f>'CLEAN DATA'!$D2276-'CLEAN DATA'!$L2276</f>
        <v>140470114</v>
      </c>
    </row>
    <row r="2277" spans="1:15" ht="14.25" hidden="1" customHeight="1">
      <c r="A2277" s="5" t="s">
        <v>4940</v>
      </c>
      <c r="B2277">
        <v>5</v>
      </c>
      <c r="C2277">
        <v>102</v>
      </c>
      <c r="D2277">
        <v>1250798</v>
      </c>
      <c r="E2277" s="5" t="s">
        <v>603</v>
      </c>
      <c r="F2277" s="5" t="s">
        <v>4941</v>
      </c>
      <c r="G2277" s="5" t="s">
        <v>4942</v>
      </c>
      <c r="H2277">
        <v>1099</v>
      </c>
      <c r="I2277">
        <v>53</v>
      </c>
      <c r="J2277" s="5" t="s">
        <v>19</v>
      </c>
      <c r="K2277" s="5" t="s">
        <v>20</v>
      </c>
      <c r="L2277">
        <v>500000</v>
      </c>
      <c r="M2277">
        <v>2002</v>
      </c>
      <c r="N2277">
        <v>6.4</v>
      </c>
      <c r="O2277">
        <f>'CLEAN DATA'!$D2277-'CLEAN DATA'!$L2277</f>
        <v>750798</v>
      </c>
    </row>
    <row r="2278" spans="1:15" ht="14.25" customHeight="1">
      <c r="A2278" s="5" t="s">
        <v>4943</v>
      </c>
      <c r="B2278">
        <v>344</v>
      </c>
      <c r="C2278">
        <v>94</v>
      </c>
      <c r="D2278">
        <v>237301</v>
      </c>
      <c r="E2278" s="5" t="s">
        <v>496</v>
      </c>
      <c r="F2278" s="5" t="s">
        <v>4944</v>
      </c>
      <c r="G2278" s="5" t="s">
        <v>4945</v>
      </c>
      <c r="H2278">
        <v>75669</v>
      </c>
      <c r="I2278">
        <v>451</v>
      </c>
      <c r="J2278" s="5" t="s">
        <v>19</v>
      </c>
      <c r="K2278" s="5" t="s">
        <v>155</v>
      </c>
      <c r="L2278">
        <v>500000</v>
      </c>
      <c r="M2278">
        <v>2010</v>
      </c>
      <c r="N2278">
        <v>6.4</v>
      </c>
      <c r="O2278">
        <f>'CLEAN DATA'!$D2278-'CLEAN DATA'!$L2278</f>
        <v>-262699</v>
      </c>
    </row>
    <row r="2279" spans="1:15" ht="14.25" customHeight="1">
      <c r="A2279" s="5" t="s">
        <v>994</v>
      </c>
      <c r="B2279">
        <v>525</v>
      </c>
      <c r="C2279">
        <v>130</v>
      </c>
      <c r="D2279">
        <v>234903076</v>
      </c>
      <c r="E2279" s="5" t="s">
        <v>1516</v>
      </c>
      <c r="F2279" s="5" t="s">
        <v>4674</v>
      </c>
      <c r="G2279" s="5" t="s">
        <v>4675</v>
      </c>
      <c r="H2279">
        <v>175413</v>
      </c>
      <c r="I2279">
        <v>511</v>
      </c>
      <c r="J2279" s="5" t="s">
        <v>19</v>
      </c>
      <c r="K2279" s="5" t="s">
        <v>20</v>
      </c>
      <c r="L2279">
        <v>215000000</v>
      </c>
      <c r="M2279">
        <v>2013</v>
      </c>
      <c r="N2279">
        <v>6.4</v>
      </c>
      <c r="O2279">
        <f>'CLEAN DATA'!$D2279-'CLEAN DATA'!$L2279</f>
        <v>19903076</v>
      </c>
    </row>
    <row r="2280" spans="1:15" ht="14.25" hidden="1" customHeight="1">
      <c r="A2280" s="5" t="s">
        <v>4946</v>
      </c>
      <c r="B2280">
        <v>286</v>
      </c>
      <c r="C2280">
        <v>90</v>
      </c>
      <c r="D2280">
        <v>318622</v>
      </c>
      <c r="E2280" s="5" t="s">
        <v>2002</v>
      </c>
      <c r="F2280" s="5" t="s">
        <v>4947</v>
      </c>
      <c r="G2280" s="5" t="s">
        <v>4948</v>
      </c>
      <c r="H2280">
        <v>24668</v>
      </c>
      <c r="I2280">
        <v>175</v>
      </c>
      <c r="J2280" s="5" t="s">
        <v>19</v>
      </c>
      <c r="K2280" s="5" t="s">
        <v>20</v>
      </c>
      <c r="L2280">
        <v>270000</v>
      </c>
      <c r="M2280">
        <v>2012</v>
      </c>
      <c r="N2280">
        <v>6.4</v>
      </c>
      <c r="O2280">
        <f>'CLEAN DATA'!$D2280-'CLEAN DATA'!$L2280</f>
        <v>48622</v>
      </c>
    </row>
    <row r="2281" spans="1:15" ht="14.25" hidden="1" customHeight="1">
      <c r="A2281" s="5" t="s">
        <v>4949</v>
      </c>
      <c r="B2281">
        <v>21</v>
      </c>
      <c r="C2281">
        <v>76</v>
      </c>
      <c r="D2281">
        <v>212285</v>
      </c>
      <c r="E2281" s="5" t="s">
        <v>189</v>
      </c>
      <c r="F2281" s="5" t="s">
        <v>2706</v>
      </c>
      <c r="G2281" s="5" t="s">
        <v>4950</v>
      </c>
      <c r="H2281">
        <v>1727</v>
      </c>
      <c r="I2281">
        <v>21</v>
      </c>
      <c r="J2281" s="5" t="s">
        <v>19</v>
      </c>
      <c r="K2281" s="5" t="s">
        <v>397</v>
      </c>
      <c r="L2281">
        <v>250000</v>
      </c>
      <c r="M2281">
        <v>1996</v>
      </c>
      <c r="N2281">
        <v>6.4</v>
      </c>
      <c r="O2281">
        <f>'CLEAN DATA'!$D2281-'CLEAN DATA'!$L2281</f>
        <v>-37715</v>
      </c>
    </row>
    <row r="2282" spans="1:15" ht="14.25" hidden="1" customHeight="1">
      <c r="A2282" s="5" t="s">
        <v>4951</v>
      </c>
      <c r="B2282">
        <v>25</v>
      </c>
      <c r="C2282">
        <v>101</v>
      </c>
      <c r="D2282">
        <v>2428241</v>
      </c>
      <c r="E2282" s="5" t="s">
        <v>54</v>
      </c>
      <c r="F2282" s="5" t="s">
        <v>4952</v>
      </c>
      <c r="G2282" s="5" t="s">
        <v>4953</v>
      </c>
      <c r="H2282">
        <v>2099</v>
      </c>
      <c r="I2282">
        <v>26</v>
      </c>
      <c r="J2282" s="5" t="s">
        <v>19</v>
      </c>
      <c r="K2282" s="5" t="s">
        <v>20</v>
      </c>
      <c r="L2282">
        <v>200000</v>
      </c>
      <c r="M2282">
        <v>2010</v>
      </c>
      <c r="N2282">
        <v>6.4</v>
      </c>
      <c r="O2282">
        <f>'CLEAN DATA'!$D2282-'CLEAN DATA'!$L2282</f>
        <v>2228241</v>
      </c>
    </row>
    <row r="2283" spans="1:15" ht="14.25" hidden="1" customHeight="1">
      <c r="A2283" s="5" t="s">
        <v>4368</v>
      </c>
      <c r="B2283">
        <v>14</v>
      </c>
      <c r="C2283">
        <v>95</v>
      </c>
      <c r="D2283">
        <v>4584</v>
      </c>
      <c r="E2283" s="5" t="s">
        <v>58</v>
      </c>
      <c r="F2283" s="5" t="s">
        <v>4954</v>
      </c>
      <c r="G2283" s="5" t="s">
        <v>4955</v>
      </c>
      <c r="H2283">
        <v>1338</v>
      </c>
      <c r="I2283">
        <v>14</v>
      </c>
      <c r="J2283" s="5" t="s">
        <v>19</v>
      </c>
      <c r="K2283" s="5" t="s">
        <v>20</v>
      </c>
      <c r="L2283">
        <v>9000</v>
      </c>
      <c r="M2283">
        <v>2011</v>
      </c>
      <c r="N2283">
        <v>6.4</v>
      </c>
      <c r="O2283">
        <f>'CLEAN DATA'!$D2283-'CLEAN DATA'!$L2283</f>
        <v>-4416</v>
      </c>
    </row>
    <row r="2284" spans="1:15" ht="14.25" customHeight="1">
      <c r="A2284" s="5" t="s">
        <v>254</v>
      </c>
      <c r="B2284">
        <v>304</v>
      </c>
      <c r="C2284">
        <v>106</v>
      </c>
      <c r="D2284">
        <v>191450875</v>
      </c>
      <c r="E2284" s="5" t="s">
        <v>2276</v>
      </c>
      <c r="F2284" s="5" t="s">
        <v>4956</v>
      </c>
      <c r="G2284" s="5" t="s">
        <v>4957</v>
      </c>
      <c r="H2284">
        <v>101178</v>
      </c>
      <c r="I2284">
        <v>283</v>
      </c>
      <c r="J2284" s="5" t="s">
        <v>19</v>
      </c>
      <c r="K2284" s="5" t="s">
        <v>20</v>
      </c>
      <c r="L2284">
        <v>200000000</v>
      </c>
      <c r="M2284">
        <v>2011</v>
      </c>
      <c r="N2284">
        <v>6.3</v>
      </c>
      <c r="O2284">
        <f>'CLEAN DATA'!$D2284-'CLEAN DATA'!$L2284</f>
        <v>-8549125</v>
      </c>
    </row>
    <row r="2285" spans="1:15" ht="14.25" customHeight="1">
      <c r="A2285" s="5" t="s">
        <v>107</v>
      </c>
      <c r="B2285">
        <v>338</v>
      </c>
      <c r="C2285">
        <v>114</v>
      </c>
      <c r="D2285">
        <v>65171860</v>
      </c>
      <c r="E2285" s="5" t="s">
        <v>688</v>
      </c>
      <c r="F2285" s="5" t="s">
        <v>1162</v>
      </c>
      <c r="G2285" s="5" t="s">
        <v>4958</v>
      </c>
      <c r="H2285">
        <v>106416</v>
      </c>
      <c r="I2285">
        <v>205</v>
      </c>
      <c r="J2285" s="5" t="s">
        <v>19</v>
      </c>
      <c r="K2285" s="5" t="s">
        <v>20</v>
      </c>
      <c r="L2285">
        <v>195000000</v>
      </c>
      <c r="M2285">
        <v>2013</v>
      </c>
      <c r="N2285">
        <v>6.3</v>
      </c>
      <c r="O2285">
        <f>'CLEAN DATA'!$D2285-'CLEAN DATA'!$L2285</f>
        <v>-129828140</v>
      </c>
    </row>
    <row r="2286" spans="1:15" ht="14.25" customHeight="1">
      <c r="A2286" s="5" t="s">
        <v>1733</v>
      </c>
      <c r="B2286">
        <v>428</v>
      </c>
      <c r="C2286">
        <v>154</v>
      </c>
      <c r="D2286">
        <v>352358779</v>
      </c>
      <c r="E2286" s="5" t="s">
        <v>205</v>
      </c>
      <c r="F2286" s="5" t="s">
        <v>4959</v>
      </c>
      <c r="G2286" s="5" t="s">
        <v>4960</v>
      </c>
      <c r="H2286">
        <v>326180</v>
      </c>
      <c r="I2286">
        <v>899</v>
      </c>
      <c r="J2286" s="5" t="s">
        <v>19</v>
      </c>
      <c r="K2286" s="5" t="s">
        <v>20</v>
      </c>
      <c r="L2286">
        <v>195000000</v>
      </c>
      <c r="M2286">
        <v>2011</v>
      </c>
      <c r="N2286">
        <v>6.3</v>
      </c>
      <c r="O2286">
        <f>'CLEAN DATA'!$D2286-'CLEAN DATA'!$L2286</f>
        <v>157358779</v>
      </c>
    </row>
    <row r="2287" spans="1:15" ht="14.25" customHeight="1">
      <c r="A2287" s="5" t="s">
        <v>4961</v>
      </c>
      <c r="B2287">
        <v>218</v>
      </c>
      <c r="C2287">
        <v>128</v>
      </c>
      <c r="D2287">
        <v>38297305</v>
      </c>
      <c r="E2287" s="5" t="s">
        <v>31</v>
      </c>
      <c r="F2287" s="5" t="s">
        <v>68</v>
      </c>
      <c r="G2287" s="5" t="s">
        <v>4962</v>
      </c>
      <c r="H2287">
        <v>116994</v>
      </c>
      <c r="I2287">
        <v>324</v>
      </c>
      <c r="J2287" s="5" t="s">
        <v>19</v>
      </c>
      <c r="K2287" s="5" t="s">
        <v>20</v>
      </c>
      <c r="L2287">
        <v>175000000</v>
      </c>
      <c r="M2287">
        <v>2013</v>
      </c>
      <c r="N2287">
        <v>6.3</v>
      </c>
      <c r="O2287">
        <f>'CLEAN DATA'!$D2287-'CLEAN DATA'!$L2287</f>
        <v>-136702695</v>
      </c>
    </row>
    <row r="2288" spans="1:15" ht="14.25" customHeight="1">
      <c r="A2288" s="5" t="s">
        <v>2368</v>
      </c>
      <c r="B2288">
        <v>228</v>
      </c>
      <c r="C2288">
        <v>113</v>
      </c>
      <c r="D2288">
        <v>104383624</v>
      </c>
      <c r="E2288" s="5" t="s">
        <v>1516</v>
      </c>
      <c r="F2288" s="5" t="s">
        <v>4963</v>
      </c>
      <c r="G2288" s="5" t="s">
        <v>4964</v>
      </c>
      <c r="H2288">
        <v>106446</v>
      </c>
      <c r="I2288">
        <v>227</v>
      </c>
      <c r="J2288" s="5" t="s">
        <v>19</v>
      </c>
      <c r="K2288" s="5" t="s">
        <v>20</v>
      </c>
      <c r="L2288">
        <v>155000000</v>
      </c>
      <c r="M2288">
        <v>2010</v>
      </c>
      <c r="N2288">
        <v>6.3</v>
      </c>
      <c r="O2288">
        <f>'CLEAN DATA'!$D2288-'CLEAN DATA'!$L2288</f>
        <v>-50616376</v>
      </c>
    </row>
    <row r="2289" spans="1:15" ht="14.25" customHeight="1">
      <c r="A2289" s="5" t="s">
        <v>57</v>
      </c>
      <c r="B2289">
        <v>287</v>
      </c>
      <c r="C2289">
        <v>115</v>
      </c>
      <c r="D2289">
        <v>82161969</v>
      </c>
      <c r="E2289" s="5" t="s">
        <v>4965</v>
      </c>
      <c r="F2289" s="5" t="s">
        <v>468</v>
      </c>
      <c r="G2289" s="5" t="s">
        <v>4966</v>
      </c>
      <c r="H2289">
        <v>142440</v>
      </c>
      <c r="I2289">
        <v>505</v>
      </c>
      <c r="J2289" s="5" t="s">
        <v>19</v>
      </c>
      <c r="K2289" s="5" t="s">
        <v>20</v>
      </c>
      <c r="L2289">
        <v>150000000</v>
      </c>
      <c r="M2289">
        <v>2007</v>
      </c>
      <c r="N2289">
        <v>6.3</v>
      </c>
      <c r="O2289">
        <f>'CLEAN DATA'!$D2289-'CLEAN DATA'!$L2289</f>
        <v>-67838031</v>
      </c>
    </row>
    <row r="2290" spans="1:15" ht="14.25" customHeight="1">
      <c r="A2290" s="5" t="s">
        <v>730</v>
      </c>
      <c r="B2290">
        <v>283</v>
      </c>
      <c r="C2290">
        <v>117</v>
      </c>
      <c r="D2290">
        <v>76418654</v>
      </c>
      <c r="E2290" s="5" t="s">
        <v>4967</v>
      </c>
      <c r="F2290" s="5" t="s">
        <v>591</v>
      </c>
      <c r="G2290" s="5" t="s">
        <v>4968</v>
      </c>
      <c r="H2290">
        <v>148280</v>
      </c>
      <c r="I2290">
        <v>348</v>
      </c>
      <c r="J2290" s="5" t="s">
        <v>19</v>
      </c>
      <c r="K2290" s="5" t="s">
        <v>20</v>
      </c>
      <c r="L2290">
        <v>117000000</v>
      </c>
      <c r="M2290">
        <v>2010</v>
      </c>
      <c r="N2290">
        <v>6.3</v>
      </c>
      <c r="O2290">
        <f>'CLEAN DATA'!$D2290-'CLEAN DATA'!$L2290</f>
        <v>-40581346</v>
      </c>
    </row>
    <row r="2291" spans="1:15" ht="14.25" hidden="1" customHeight="1">
      <c r="A2291" s="5" t="s">
        <v>4969</v>
      </c>
      <c r="B2291">
        <v>181</v>
      </c>
      <c r="C2291">
        <v>112</v>
      </c>
      <c r="D2291">
        <v>81638674</v>
      </c>
      <c r="E2291" s="5" t="s">
        <v>1725</v>
      </c>
      <c r="F2291" s="5" t="s">
        <v>4970</v>
      </c>
      <c r="G2291" s="5" t="s">
        <v>4971</v>
      </c>
      <c r="H2291">
        <v>17533</v>
      </c>
      <c r="I2291">
        <v>115</v>
      </c>
      <c r="J2291" s="5" t="s">
        <v>19</v>
      </c>
      <c r="K2291" s="5" t="s">
        <v>20</v>
      </c>
      <c r="L2291">
        <v>135000000</v>
      </c>
      <c r="M2291">
        <v>2016</v>
      </c>
      <c r="N2291">
        <v>6.3</v>
      </c>
      <c r="O2291">
        <f>'CLEAN DATA'!$D2291-'CLEAN DATA'!$L2291</f>
        <v>-53361326</v>
      </c>
    </row>
    <row r="2292" spans="1:15" ht="14.25" customHeight="1">
      <c r="A2292" s="5" t="s">
        <v>2602</v>
      </c>
      <c r="B2292">
        <v>263</v>
      </c>
      <c r="C2292">
        <v>119</v>
      </c>
      <c r="D2292">
        <v>129995817</v>
      </c>
      <c r="E2292" s="5" t="s">
        <v>412</v>
      </c>
      <c r="F2292" s="5" t="s">
        <v>260</v>
      </c>
      <c r="G2292" s="5" t="s">
        <v>4972</v>
      </c>
      <c r="H2292">
        <v>154621</v>
      </c>
      <c r="I2292">
        <v>258</v>
      </c>
      <c r="J2292" s="5" t="s">
        <v>19</v>
      </c>
      <c r="K2292" s="5" t="s">
        <v>20</v>
      </c>
      <c r="L2292">
        <v>110000000</v>
      </c>
      <c r="M2292">
        <v>2015</v>
      </c>
      <c r="N2292">
        <v>6.3</v>
      </c>
      <c r="O2292">
        <f>'CLEAN DATA'!$D2292-'CLEAN DATA'!$L2292</f>
        <v>19995817</v>
      </c>
    </row>
    <row r="2293" spans="1:15" ht="14.25" customHeight="1">
      <c r="A2293" s="5" t="s">
        <v>4973</v>
      </c>
      <c r="B2293">
        <v>202</v>
      </c>
      <c r="C2293">
        <v>130</v>
      </c>
      <c r="D2293">
        <v>202007640</v>
      </c>
      <c r="E2293" s="5" t="s">
        <v>4974</v>
      </c>
      <c r="F2293" s="5" t="s">
        <v>3268</v>
      </c>
      <c r="G2293" s="5" t="s">
        <v>4975</v>
      </c>
      <c r="H2293">
        <v>248045</v>
      </c>
      <c r="I2293">
        <v>890</v>
      </c>
      <c r="J2293" s="5" t="s">
        <v>19</v>
      </c>
      <c r="K2293" s="5" t="s">
        <v>20</v>
      </c>
      <c r="L2293">
        <v>98000000</v>
      </c>
      <c r="M2293">
        <v>2001</v>
      </c>
      <c r="N2293">
        <v>6.3</v>
      </c>
      <c r="O2293">
        <f>'CLEAN DATA'!$D2293-'CLEAN DATA'!$L2293</f>
        <v>104007640</v>
      </c>
    </row>
    <row r="2294" spans="1:15" ht="14.25" customHeight="1">
      <c r="A2294" s="5" t="s">
        <v>4976</v>
      </c>
      <c r="B2294">
        <v>355</v>
      </c>
      <c r="C2294">
        <v>119</v>
      </c>
      <c r="D2294">
        <v>23014504</v>
      </c>
      <c r="E2294" s="5" t="s">
        <v>4977</v>
      </c>
      <c r="F2294" s="5" t="s">
        <v>406</v>
      </c>
      <c r="G2294" s="5" t="s">
        <v>4978</v>
      </c>
      <c r="H2294">
        <v>172707</v>
      </c>
      <c r="I2294">
        <v>462</v>
      </c>
      <c r="J2294" s="5" t="s">
        <v>19</v>
      </c>
      <c r="K2294" s="5" t="s">
        <v>155</v>
      </c>
      <c r="L2294">
        <v>100000000</v>
      </c>
      <c r="M2294">
        <v>2014</v>
      </c>
      <c r="N2294">
        <v>6.3</v>
      </c>
      <c r="O2294">
        <f>'CLEAN DATA'!$D2294-'CLEAN DATA'!$L2294</f>
        <v>-76985496</v>
      </c>
    </row>
    <row r="2295" spans="1:15" ht="14.25" customHeight="1">
      <c r="A2295" s="5" t="s">
        <v>2329</v>
      </c>
      <c r="B2295">
        <v>114</v>
      </c>
      <c r="C2295">
        <v>113</v>
      </c>
      <c r="D2295">
        <v>241688385</v>
      </c>
      <c r="E2295" s="5" t="s">
        <v>873</v>
      </c>
      <c r="F2295" s="5" t="s">
        <v>359</v>
      </c>
      <c r="G2295" s="5" t="s">
        <v>4979</v>
      </c>
      <c r="H2295">
        <v>144053</v>
      </c>
      <c r="I2295">
        <v>395</v>
      </c>
      <c r="J2295" s="5" t="s">
        <v>19</v>
      </c>
      <c r="K2295" s="5" t="s">
        <v>20</v>
      </c>
      <c r="L2295">
        <v>92000000</v>
      </c>
      <c r="M2295">
        <v>1996</v>
      </c>
      <c r="N2295">
        <v>6.3</v>
      </c>
      <c r="O2295">
        <f>'CLEAN DATA'!$D2295-'CLEAN DATA'!$L2295</f>
        <v>149688385</v>
      </c>
    </row>
    <row r="2296" spans="1:15" ht="14.25" customHeight="1">
      <c r="A2296" s="5" t="s">
        <v>1291</v>
      </c>
      <c r="B2296">
        <v>163</v>
      </c>
      <c r="C2296">
        <v>91</v>
      </c>
      <c r="D2296">
        <v>128200012</v>
      </c>
      <c r="E2296" s="5" t="s">
        <v>831</v>
      </c>
      <c r="F2296" s="5" t="s">
        <v>1299</v>
      </c>
      <c r="G2296" s="5" t="s">
        <v>4980</v>
      </c>
      <c r="H2296">
        <v>103022</v>
      </c>
      <c r="I2296">
        <v>269</v>
      </c>
      <c r="J2296" s="5" t="s">
        <v>19</v>
      </c>
      <c r="K2296" s="5" t="s">
        <v>20</v>
      </c>
      <c r="L2296">
        <v>75000000</v>
      </c>
      <c r="M2296">
        <v>2005</v>
      </c>
      <c r="N2296">
        <v>6.3</v>
      </c>
      <c r="O2296">
        <f>'CLEAN DATA'!$D2296-'CLEAN DATA'!$L2296</f>
        <v>53200012</v>
      </c>
    </row>
    <row r="2297" spans="1:15" ht="14.25" customHeight="1">
      <c r="A2297" s="5" t="s">
        <v>4981</v>
      </c>
      <c r="B2297">
        <v>46</v>
      </c>
      <c r="C2297">
        <v>88</v>
      </c>
      <c r="D2297">
        <v>90443603</v>
      </c>
      <c r="E2297" s="5" t="s">
        <v>4982</v>
      </c>
      <c r="F2297" s="5" t="s">
        <v>440</v>
      </c>
      <c r="G2297" s="5" t="s">
        <v>4983</v>
      </c>
      <c r="H2297">
        <v>112167</v>
      </c>
      <c r="I2297">
        <v>123</v>
      </c>
      <c r="J2297" s="5" t="s">
        <v>19</v>
      </c>
      <c r="K2297" s="5" t="s">
        <v>20</v>
      </c>
      <c r="L2297">
        <v>80000000</v>
      </c>
      <c r="M2297">
        <v>1996</v>
      </c>
      <c r="N2297">
        <v>6.3</v>
      </c>
      <c r="O2297">
        <f>'CLEAN DATA'!$D2297-'CLEAN DATA'!$L2297</f>
        <v>10443603</v>
      </c>
    </row>
    <row r="2298" spans="1:15" ht="14.25" customHeight="1">
      <c r="A2298" s="5" t="s">
        <v>556</v>
      </c>
      <c r="B2298">
        <v>132</v>
      </c>
      <c r="C2298">
        <v>106</v>
      </c>
      <c r="D2298">
        <v>37754208</v>
      </c>
      <c r="E2298" s="5" t="s">
        <v>2996</v>
      </c>
      <c r="F2298" s="5" t="s">
        <v>332</v>
      </c>
      <c r="G2298" s="5" t="s">
        <v>4984</v>
      </c>
      <c r="H2298">
        <v>172217</v>
      </c>
      <c r="I2298">
        <v>405</v>
      </c>
      <c r="J2298" s="5" t="s">
        <v>19</v>
      </c>
      <c r="K2298" s="5" t="s">
        <v>20</v>
      </c>
      <c r="L2298">
        <v>70000000</v>
      </c>
      <c r="M2298">
        <v>1996</v>
      </c>
      <c r="N2298">
        <v>6.3</v>
      </c>
      <c r="O2298">
        <f>'CLEAN DATA'!$D2298-'CLEAN DATA'!$L2298</f>
        <v>-32245792</v>
      </c>
    </row>
    <row r="2299" spans="1:15" ht="14.25" customHeight="1">
      <c r="A2299" s="5" t="s">
        <v>3239</v>
      </c>
      <c r="B2299">
        <v>258</v>
      </c>
      <c r="C2299">
        <v>89</v>
      </c>
      <c r="D2299">
        <v>38542418</v>
      </c>
      <c r="E2299" s="5" t="s">
        <v>578</v>
      </c>
      <c r="F2299" s="5" t="s">
        <v>39</v>
      </c>
      <c r="G2299" s="5" t="s">
        <v>4985</v>
      </c>
      <c r="H2299">
        <v>151424</v>
      </c>
      <c r="I2299">
        <v>252</v>
      </c>
      <c r="J2299" s="5" t="s">
        <v>19</v>
      </c>
      <c r="K2299" s="5" t="s">
        <v>20</v>
      </c>
      <c r="L2299">
        <v>80000000</v>
      </c>
      <c r="M2299">
        <v>2009</v>
      </c>
      <c r="N2299">
        <v>6.3</v>
      </c>
      <c r="O2299">
        <f>'CLEAN DATA'!$D2299-'CLEAN DATA'!$L2299</f>
        <v>-41457582</v>
      </c>
    </row>
    <row r="2300" spans="1:15" ht="14.25" customHeight="1">
      <c r="A2300" s="5" t="s">
        <v>4986</v>
      </c>
      <c r="B2300">
        <v>141</v>
      </c>
      <c r="C2300">
        <v>97</v>
      </c>
      <c r="D2300">
        <v>107225164</v>
      </c>
      <c r="E2300" s="5" t="s">
        <v>4987</v>
      </c>
      <c r="F2300" s="5" t="s">
        <v>1248</v>
      </c>
      <c r="G2300" s="5" t="s">
        <v>4988</v>
      </c>
      <c r="H2300">
        <v>27130</v>
      </c>
      <c r="I2300">
        <v>126</v>
      </c>
      <c r="J2300" s="5" t="s">
        <v>19</v>
      </c>
      <c r="K2300" s="5" t="s">
        <v>20</v>
      </c>
      <c r="L2300">
        <v>73000000</v>
      </c>
      <c r="M2300">
        <v>2016</v>
      </c>
      <c r="N2300">
        <v>6.3</v>
      </c>
      <c r="O2300">
        <f>'CLEAN DATA'!$D2300-'CLEAN DATA'!$L2300</f>
        <v>34225164</v>
      </c>
    </row>
    <row r="2301" spans="1:15" ht="14.25" customHeight="1">
      <c r="A2301" s="5" t="s">
        <v>490</v>
      </c>
      <c r="B2301">
        <v>297</v>
      </c>
      <c r="C2301">
        <v>136</v>
      </c>
      <c r="D2301">
        <v>52474616</v>
      </c>
      <c r="E2301" s="5" t="s">
        <v>54</v>
      </c>
      <c r="F2301" s="5" t="s">
        <v>2826</v>
      </c>
      <c r="G2301" s="5" t="s">
        <v>4989</v>
      </c>
      <c r="H2301">
        <v>84118</v>
      </c>
      <c r="I2301">
        <v>245</v>
      </c>
      <c r="J2301" s="5" t="s">
        <v>19</v>
      </c>
      <c r="K2301" s="5" t="s">
        <v>20</v>
      </c>
      <c r="L2301">
        <v>70000000</v>
      </c>
      <c r="M2301">
        <v>2010</v>
      </c>
      <c r="N2301">
        <v>6.3</v>
      </c>
      <c r="O2301">
        <f>'CLEAN DATA'!$D2301-'CLEAN DATA'!$L2301</f>
        <v>-17525384</v>
      </c>
    </row>
    <row r="2302" spans="1:15" ht="14.25" customHeight="1">
      <c r="A2302" s="5" t="s">
        <v>4990</v>
      </c>
      <c r="B2302">
        <v>261</v>
      </c>
      <c r="C2302">
        <v>92</v>
      </c>
      <c r="D2302">
        <v>55942830</v>
      </c>
      <c r="E2302" s="5" t="s">
        <v>4991</v>
      </c>
      <c r="F2302" s="5" t="s">
        <v>1936</v>
      </c>
      <c r="G2302" s="5" t="s">
        <v>4992</v>
      </c>
      <c r="H2302">
        <v>138582</v>
      </c>
      <c r="I2302">
        <v>423</v>
      </c>
      <c r="J2302" s="5" t="s">
        <v>19</v>
      </c>
      <c r="K2302" s="5" t="s">
        <v>20</v>
      </c>
      <c r="L2302">
        <v>70000000</v>
      </c>
      <c r="M2302">
        <v>2014</v>
      </c>
      <c r="N2302">
        <v>6.3</v>
      </c>
      <c r="O2302">
        <f>'CLEAN DATA'!$D2302-'CLEAN DATA'!$L2302</f>
        <v>-14057170</v>
      </c>
    </row>
    <row r="2303" spans="1:15" ht="14.25" customHeight="1">
      <c r="A2303" s="5" t="s">
        <v>548</v>
      </c>
      <c r="B2303">
        <v>120</v>
      </c>
      <c r="C2303">
        <v>116</v>
      </c>
      <c r="D2303">
        <v>40932372</v>
      </c>
      <c r="E2303" s="5" t="s">
        <v>114</v>
      </c>
      <c r="F2303" s="5" t="s">
        <v>728</v>
      </c>
      <c r="G2303" s="5" t="s">
        <v>4993</v>
      </c>
      <c r="H2303">
        <v>58023</v>
      </c>
      <c r="I2303">
        <v>281</v>
      </c>
      <c r="J2303" s="5" t="s">
        <v>19</v>
      </c>
      <c r="K2303" s="5" t="s">
        <v>20</v>
      </c>
      <c r="L2303">
        <v>70000000</v>
      </c>
      <c r="M2303">
        <v>1998</v>
      </c>
      <c r="N2303">
        <v>6.3</v>
      </c>
      <c r="O2303">
        <f>'CLEAN DATA'!$D2303-'CLEAN DATA'!$L2303</f>
        <v>-29067628</v>
      </c>
    </row>
    <row r="2304" spans="1:15" ht="14.25" customHeight="1">
      <c r="A2304" s="5" t="s">
        <v>2034</v>
      </c>
      <c r="B2304">
        <v>112</v>
      </c>
      <c r="C2304">
        <v>125</v>
      </c>
      <c r="D2304">
        <v>19076815</v>
      </c>
      <c r="E2304" s="5" t="s">
        <v>141</v>
      </c>
      <c r="F2304" s="5" t="s">
        <v>39</v>
      </c>
      <c r="G2304" s="5" t="s">
        <v>4994</v>
      </c>
      <c r="H2304">
        <v>43651</v>
      </c>
      <c r="I2304">
        <v>196</v>
      </c>
      <c r="J2304" s="5" t="s">
        <v>19</v>
      </c>
      <c r="K2304" s="5" t="s">
        <v>20</v>
      </c>
      <c r="L2304">
        <v>60000000</v>
      </c>
      <c r="M2304">
        <v>2002</v>
      </c>
      <c r="N2304">
        <v>6.3</v>
      </c>
      <c r="O2304">
        <f>'CLEAN DATA'!$D2304-'CLEAN DATA'!$L2304</f>
        <v>-40923185</v>
      </c>
    </row>
    <row r="2305" spans="1:15" ht="14.25" customHeight="1">
      <c r="A2305" s="5" t="s">
        <v>2593</v>
      </c>
      <c r="B2305">
        <v>241</v>
      </c>
      <c r="C2305">
        <v>103</v>
      </c>
      <c r="D2305">
        <v>54758461</v>
      </c>
      <c r="E2305" s="5" t="s">
        <v>4967</v>
      </c>
      <c r="F2305" s="5" t="s">
        <v>115</v>
      </c>
      <c r="G2305" s="5" t="s">
        <v>4995</v>
      </c>
      <c r="H2305">
        <v>147641</v>
      </c>
      <c r="I2305">
        <v>238</v>
      </c>
      <c r="J2305" s="5" t="s">
        <v>19</v>
      </c>
      <c r="K2305" s="5" t="s">
        <v>20</v>
      </c>
      <c r="L2305">
        <v>65000000</v>
      </c>
      <c r="M2305">
        <v>2012</v>
      </c>
      <c r="N2305">
        <v>6.3</v>
      </c>
      <c r="O2305">
        <f>'CLEAN DATA'!$D2305-'CLEAN DATA'!$L2305</f>
        <v>-10241539</v>
      </c>
    </row>
    <row r="2306" spans="1:15" ht="14.25" customHeight="1">
      <c r="A2306" s="5" t="s">
        <v>3766</v>
      </c>
      <c r="B2306">
        <v>138</v>
      </c>
      <c r="C2306">
        <v>94</v>
      </c>
      <c r="D2306">
        <v>19548064</v>
      </c>
      <c r="E2306" s="5" t="s">
        <v>1944</v>
      </c>
      <c r="F2306" s="5" t="s">
        <v>1126</v>
      </c>
      <c r="G2306" s="5" t="s">
        <v>4996</v>
      </c>
      <c r="H2306">
        <v>25681</v>
      </c>
      <c r="I2306">
        <v>77</v>
      </c>
      <c r="J2306" s="5" t="s">
        <v>19</v>
      </c>
      <c r="K2306" s="5" t="s">
        <v>932</v>
      </c>
      <c r="L2306">
        <v>65000000</v>
      </c>
      <c r="M2306">
        <v>2009</v>
      </c>
      <c r="N2306">
        <v>6.3</v>
      </c>
      <c r="O2306">
        <f>'CLEAN DATA'!$D2306-'CLEAN DATA'!$L2306</f>
        <v>-45451936</v>
      </c>
    </row>
    <row r="2307" spans="1:15" ht="14.25" customHeight="1">
      <c r="A2307" s="5" t="s">
        <v>4997</v>
      </c>
      <c r="B2307">
        <v>191</v>
      </c>
      <c r="C2307">
        <v>93</v>
      </c>
      <c r="D2307">
        <v>118153533</v>
      </c>
      <c r="E2307" s="5" t="s">
        <v>1858</v>
      </c>
      <c r="F2307" s="5" t="s">
        <v>1348</v>
      </c>
      <c r="G2307" s="5" t="s">
        <v>4998</v>
      </c>
      <c r="H2307">
        <v>129995</v>
      </c>
      <c r="I2307">
        <v>246</v>
      </c>
      <c r="J2307" s="5" t="s">
        <v>19</v>
      </c>
      <c r="K2307" s="5" t="s">
        <v>20</v>
      </c>
      <c r="L2307">
        <v>61000000</v>
      </c>
      <c r="M2307">
        <v>2007</v>
      </c>
      <c r="N2307">
        <v>6.3</v>
      </c>
      <c r="O2307">
        <f>'CLEAN DATA'!$D2307-'CLEAN DATA'!$L2307</f>
        <v>57153533</v>
      </c>
    </row>
    <row r="2308" spans="1:15" ht="14.25" customHeight="1">
      <c r="A2308" s="5" t="s">
        <v>2923</v>
      </c>
      <c r="B2308">
        <v>141</v>
      </c>
      <c r="C2308">
        <v>106</v>
      </c>
      <c r="D2308">
        <v>279167575</v>
      </c>
      <c r="E2308" s="5" t="s">
        <v>189</v>
      </c>
      <c r="F2308" s="5" t="s">
        <v>28</v>
      </c>
      <c r="G2308" s="5" t="s">
        <v>4999</v>
      </c>
      <c r="H2308">
        <v>211296</v>
      </c>
      <c r="I2308">
        <v>428</v>
      </c>
      <c r="J2308" s="5" t="s">
        <v>19</v>
      </c>
      <c r="K2308" s="5" t="s">
        <v>20</v>
      </c>
      <c r="L2308">
        <v>80000000</v>
      </c>
      <c r="M2308">
        <v>2004</v>
      </c>
      <c r="N2308">
        <v>6.3</v>
      </c>
      <c r="O2308">
        <f>'CLEAN DATA'!$D2308-'CLEAN DATA'!$L2308</f>
        <v>199167575</v>
      </c>
    </row>
    <row r="2309" spans="1:15" ht="14.25" customHeight="1">
      <c r="A2309" s="5" t="s">
        <v>3481</v>
      </c>
      <c r="B2309">
        <v>113</v>
      </c>
      <c r="C2309">
        <v>116</v>
      </c>
      <c r="D2309">
        <v>102678089</v>
      </c>
      <c r="E2309" s="5" t="s">
        <v>223</v>
      </c>
      <c r="F2309" s="5" t="s">
        <v>5000</v>
      </c>
      <c r="G2309" s="5" t="s">
        <v>5001</v>
      </c>
      <c r="H2309">
        <v>42705</v>
      </c>
      <c r="I2309">
        <v>274</v>
      </c>
      <c r="J2309" s="5" t="s">
        <v>19</v>
      </c>
      <c r="K2309" s="5" t="s">
        <v>20</v>
      </c>
      <c r="L2309">
        <v>95000000</v>
      </c>
      <c r="M2309">
        <v>1999</v>
      </c>
      <c r="N2309">
        <v>6.3</v>
      </c>
      <c r="O2309">
        <f>'CLEAN DATA'!$D2309-'CLEAN DATA'!$L2309</f>
        <v>7678089</v>
      </c>
    </row>
    <row r="2310" spans="1:15" ht="14.25" customHeight="1">
      <c r="A2310" s="5" t="s">
        <v>3280</v>
      </c>
      <c r="B2310">
        <v>83</v>
      </c>
      <c r="C2310">
        <v>124</v>
      </c>
      <c r="D2310">
        <v>54910560</v>
      </c>
      <c r="E2310" s="5" t="s">
        <v>1990</v>
      </c>
      <c r="F2310" s="5" t="s">
        <v>166</v>
      </c>
      <c r="G2310" s="5" t="s">
        <v>5002</v>
      </c>
      <c r="H2310">
        <v>88225</v>
      </c>
      <c r="I2310">
        <v>227</v>
      </c>
      <c r="J2310" s="5" t="s">
        <v>19</v>
      </c>
      <c r="K2310" s="5" t="s">
        <v>20</v>
      </c>
      <c r="L2310">
        <v>60000000</v>
      </c>
      <c r="M2310">
        <v>1997</v>
      </c>
      <c r="N2310">
        <v>6.3</v>
      </c>
      <c r="O2310">
        <f>'CLEAN DATA'!$D2310-'CLEAN DATA'!$L2310</f>
        <v>-5089440</v>
      </c>
    </row>
    <row r="2311" spans="1:15" ht="14.25" customHeight="1">
      <c r="A2311" s="5" t="s">
        <v>1767</v>
      </c>
      <c r="B2311">
        <v>196</v>
      </c>
      <c r="C2311">
        <v>119</v>
      </c>
      <c r="D2311">
        <v>53789313</v>
      </c>
      <c r="E2311" s="5" t="s">
        <v>1046</v>
      </c>
      <c r="F2311" s="5" t="s">
        <v>5003</v>
      </c>
      <c r="G2311" s="5" t="s">
        <v>5004</v>
      </c>
      <c r="H2311">
        <v>89816</v>
      </c>
      <c r="I2311">
        <v>347</v>
      </c>
      <c r="J2311" s="5" t="s">
        <v>19</v>
      </c>
      <c r="K2311" s="5" t="s">
        <v>20</v>
      </c>
      <c r="L2311">
        <v>60000000</v>
      </c>
      <c r="M2311">
        <v>2003</v>
      </c>
      <c r="N2311">
        <v>6.3</v>
      </c>
      <c r="O2311">
        <f>'CLEAN DATA'!$D2311-'CLEAN DATA'!$L2311</f>
        <v>-6210687</v>
      </c>
    </row>
    <row r="2312" spans="1:15" ht="14.25" customHeight="1">
      <c r="A2312" s="5" t="s">
        <v>188</v>
      </c>
      <c r="B2312">
        <v>223</v>
      </c>
      <c r="C2312">
        <v>116</v>
      </c>
      <c r="D2312">
        <v>47748610</v>
      </c>
      <c r="E2312" s="5" t="s">
        <v>933</v>
      </c>
      <c r="F2312" s="5" t="s">
        <v>5005</v>
      </c>
      <c r="G2312" s="5" t="s">
        <v>5006</v>
      </c>
      <c r="H2312">
        <v>170179</v>
      </c>
      <c r="I2312">
        <v>656</v>
      </c>
      <c r="J2312" s="5" t="s">
        <v>19</v>
      </c>
      <c r="K2312" s="5" t="s">
        <v>20</v>
      </c>
      <c r="L2312">
        <v>75000000</v>
      </c>
      <c r="M2312">
        <v>1997</v>
      </c>
      <c r="N2312">
        <v>6.3</v>
      </c>
      <c r="O2312">
        <f>'CLEAN DATA'!$D2312-'CLEAN DATA'!$L2312</f>
        <v>-27251390</v>
      </c>
    </row>
    <row r="2313" spans="1:15" ht="14.25" customHeight="1">
      <c r="A2313" s="5" t="s">
        <v>358</v>
      </c>
      <c r="B2313">
        <v>161</v>
      </c>
      <c r="C2313">
        <v>100</v>
      </c>
      <c r="D2313">
        <v>35096190</v>
      </c>
      <c r="E2313" s="5" t="s">
        <v>4332</v>
      </c>
      <c r="F2313" s="5" t="s">
        <v>3043</v>
      </c>
      <c r="G2313" s="5" t="s">
        <v>5007</v>
      </c>
      <c r="H2313">
        <v>76560</v>
      </c>
      <c r="I2313">
        <v>322</v>
      </c>
      <c r="J2313" s="5" t="s">
        <v>19</v>
      </c>
      <c r="K2313" s="5" t="s">
        <v>20</v>
      </c>
      <c r="L2313">
        <v>60000000</v>
      </c>
      <c r="M2313">
        <v>2003</v>
      </c>
      <c r="N2313">
        <v>6.3</v>
      </c>
      <c r="O2313">
        <f>'CLEAN DATA'!$D2313-'CLEAN DATA'!$L2313</f>
        <v>-24903810</v>
      </c>
    </row>
    <row r="2314" spans="1:15" ht="14.25" customHeight="1">
      <c r="A2314" s="5" t="s">
        <v>2560</v>
      </c>
      <c r="B2314">
        <v>246</v>
      </c>
      <c r="C2314">
        <v>125</v>
      </c>
      <c r="D2314">
        <v>44665963</v>
      </c>
      <c r="E2314" s="5" t="s">
        <v>674</v>
      </c>
      <c r="F2314" s="5" t="s">
        <v>1269</v>
      </c>
      <c r="G2314" s="5" t="s">
        <v>5008</v>
      </c>
      <c r="H2314">
        <v>159931</v>
      </c>
      <c r="I2314">
        <v>281</v>
      </c>
      <c r="J2314" s="5" t="s">
        <v>19</v>
      </c>
      <c r="K2314" s="5" t="s">
        <v>20</v>
      </c>
      <c r="L2314">
        <v>58000000</v>
      </c>
      <c r="M2314">
        <v>2013</v>
      </c>
      <c r="N2314">
        <v>6.3</v>
      </c>
      <c r="O2314">
        <f>'CLEAN DATA'!$D2314-'CLEAN DATA'!$L2314</f>
        <v>-13334037</v>
      </c>
    </row>
    <row r="2315" spans="1:15" ht="14.25" customHeight="1">
      <c r="A2315" s="5" t="s">
        <v>2271</v>
      </c>
      <c r="B2315">
        <v>117</v>
      </c>
      <c r="C2315">
        <v>97</v>
      </c>
      <c r="D2315">
        <v>28328132</v>
      </c>
      <c r="E2315" s="5" t="s">
        <v>5009</v>
      </c>
      <c r="F2315" s="5" t="s">
        <v>1833</v>
      </c>
      <c r="G2315" s="5" t="s">
        <v>5010</v>
      </c>
      <c r="H2315">
        <v>38298</v>
      </c>
      <c r="I2315">
        <v>147</v>
      </c>
      <c r="J2315" s="5" t="s">
        <v>19</v>
      </c>
      <c r="K2315" s="5" t="s">
        <v>20</v>
      </c>
      <c r="L2315">
        <v>58000000</v>
      </c>
      <c r="M2315">
        <v>2004</v>
      </c>
      <c r="N2315">
        <v>6.3</v>
      </c>
      <c r="O2315">
        <f>'CLEAN DATA'!$D2315-'CLEAN DATA'!$L2315</f>
        <v>-29671868</v>
      </c>
    </row>
    <row r="2316" spans="1:15" ht="14.25" customHeight="1">
      <c r="A2316" s="5" t="s">
        <v>5011</v>
      </c>
      <c r="B2316">
        <v>153</v>
      </c>
      <c r="C2316">
        <v>74</v>
      </c>
      <c r="D2316">
        <v>104354205</v>
      </c>
      <c r="E2316" s="5" t="s">
        <v>189</v>
      </c>
      <c r="F2316" s="5" t="s">
        <v>3033</v>
      </c>
      <c r="G2316" s="5" t="s">
        <v>5012</v>
      </c>
      <c r="H2316">
        <v>162331</v>
      </c>
      <c r="I2316">
        <v>332</v>
      </c>
      <c r="J2316" s="5" t="s">
        <v>19</v>
      </c>
      <c r="K2316" s="5" t="s">
        <v>20</v>
      </c>
      <c r="L2316">
        <v>55000000</v>
      </c>
      <c r="M2316">
        <v>2003</v>
      </c>
      <c r="N2316">
        <v>6.3</v>
      </c>
      <c r="O2316">
        <f>'CLEAN DATA'!$D2316-'CLEAN DATA'!$L2316</f>
        <v>49354205</v>
      </c>
    </row>
    <row r="2317" spans="1:15" ht="14.25" customHeight="1">
      <c r="A2317" s="5" t="s">
        <v>2560</v>
      </c>
      <c r="B2317">
        <v>247</v>
      </c>
      <c r="C2317">
        <v>101</v>
      </c>
      <c r="D2317">
        <v>98711404</v>
      </c>
      <c r="E2317" s="5" t="s">
        <v>4620</v>
      </c>
      <c r="F2317" s="5" t="s">
        <v>2336</v>
      </c>
      <c r="G2317" s="5" t="s">
        <v>5013</v>
      </c>
      <c r="H2317">
        <v>127571</v>
      </c>
      <c r="I2317">
        <v>207</v>
      </c>
      <c r="J2317" s="5" t="s">
        <v>19</v>
      </c>
      <c r="K2317" s="5" t="s">
        <v>20</v>
      </c>
      <c r="L2317">
        <v>55000000</v>
      </c>
      <c r="M2317">
        <v>2010</v>
      </c>
      <c r="N2317">
        <v>6.3</v>
      </c>
      <c r="O2317">
        <f>'CLEAN DATA'!$D2317-'CLEAN DATA'!$L2317</f>
        <v>43711404</v>
      </c>
    </row>
    <row r="2318" spans="1:15" ht="14.25" customHeight="1">
      <c r="A2318" s="5" t="s">
        <v>5014</v>
      </c>
      <c r="B2318">
        <v>45</v>
      </c>
      <c r="C2318">
        <v>97</v>
      </c>
      <c r="D2318">
        <v>63408614</v>
      </c>
      <c r="E2318" s="5" t="s">
        <v>1351</v>
      </c>
      <c r="F2318" s="5" t="s">
        <v>522</v>
      </c>
      <c r="G2318" s="5" t="s">
        <v>5015</v>
      </c>
      <c r="H2318">
        <v>75365</v>
      </c>
      <c r="I2318">
        <v>149</v>
      </c>
      <c r="J2318" s="5" t="s">
        <v>19</v>
      </c>
      <c r="K2318" s="5" t="s">
        <v>20</v>
      </c>
      <c r="L2318">
        <v>55000000</v>
      </c>
      <c r="M2318">
        <v>1989</v>
      </c>
      <c r="N2318">
        <v>6.3</v>
      </c>
      <c r="O2318">
        <f>'CLEAN DATA'!$D2318-'CLEAN DATA'!$L2318</f>
        <v>8408614</v>
      </c>
    </row>
    <row r="2319" spans="1:15" ht="14.25" customHeight="1">
      <c r="A2319" s="5" t="s">
        <v>1538</v>
      </c>
      <c r="B2319">
        <v>76</v>
      </c>
      <c r="C2319">
        <v>135</v>
      </c>
      <c r="D2319">
        <v>49994804</v>
      </c>
      <c r="E2319" s="5" t="s">
        <v>5016</v>
      </c>
      <c r="F2319" s="5" t="s">
        <v>5017</v>
      </c>
      <c r="G2319" s="5" t="s">
        <v>5018</v>
      </c>
      <c r="H2319">
        <v>29205</v>
      </c>
      <c r="I2319">
        <v>194</v>
      </c>
      <c r="J2319" s="5" t="s">
        <v>19</v>
      </c>
      <c r="K2319" s="5" t="s">
        <v>20</v>
      </c>
      <c r="L2319">
        <v>55000000</v>
      </c>
      <c r="M2319">
        <v>1996</v>
      </c>
      <c r="N2319">
        <v>6.3</v>
      </c>
      <c r="O2319">
        <f>'CLEAN DATA'!$D2319-'CLEAN DATA'!$L2319</f>
        <v>-5005196</v>
      </c>
    </row>
    <row r="2320" spans="1:15" ht="14.25" hidden="1" customHeight="1">
      <c r="A2320" s="5" t="s">
        <v>1115</v>
      </c>
      <c r="B2320">
        <v>84</v>
      </c>
      <c r="C2320">
        <v>280</v>
      </c>
      <c r="D2320">
        <v>12870569</v>
      </c>
      <c r="E2320" s="5" t="s">
        <v>459</v>
      </c>
      <c r="F2320" s="5" t="s">
        <v>5019</v>
      </c>
      <c r="G2320" s="5" t="s">
        <v>5020</v>
      </c>
      <c r="H2320">
        <v>13215</v>
      </c>
      <c r="I2320">
        <v>497</v>
      </c>
      <c r="J2320" s="5" t="s">
        <v>19</v>
      </c>
      <c r="K2320" s="5" t="s">
        <v>20</v>
      </c>
      <c r="L2320">
        <v>56000000</v>
      </c>
      <c r="M2320">
        <v>2003</v>
      </c>
      <c r="N2320">
        <v>6.3</v>
      </c>
      <c r="O2320">
        <f>'CLEAN DATA'!$D2320-'CLEAN DATA'!$L2320</f>
        <v>-43129431</v>
      </c>
    </row>
    <row r="2321" spans="1:15" ht="14.25" customHeight="1">
      <c r="A2321" s="5" t="s">
        <v>4871</v>
      </c>
      <c r="B2321">
        <v>238</v>
      </c>
      <c r="C2321">
        <v>108</v>
      </c>
      <c r="D2321">
        <v>143704210</v>
      </c>
      <c r="E2321" s="5" t="s">
        <v>5021</v>
      </c>
      <c r="F2321" s="5" t="s">
        <v>608</v>
      </c>
      <c r="G2321" s="5" t="s">
        <v>5022</v>
      </c>
      <c r="H2321">
        <v>145974</v>
      </c>
      <c r="I2321">
        <v>611</v>
      </c>
      <c r="J2321" s="5" t="s">
        <v>19</v>
      </c>
      <c r="K2321" s="5" t="s">
        <v>20</v>
      </c>
      <c r="L2321">
        <v>52000000</v>
      </c>
      <c r="M2321">
        <v>2008</v>
      </c>
      <c r="N2321">
        <v>6.3</v>
      </c>
      <c r="O2321">
        <f>'CLEAN DATA'!$D2321-'CLEAN DATA'!$L2321</f>
        <v>91704210</v>
      </c>
    </row>
    <row r="2322" spans="1:15" ht="14.25" customHeight="1">
      <c r="A2322" s="5" t="s">
        <v>891</v>
      </c>
      <c r="B2322">
        <v>272</v>
      </c>
      <c r="C2322">
        <v>143</v>
      </c>
      <c r="D2322">
        <v>2175312</v>
      </c>
      <c r="E2322" s="5" t="s">
        <v>674</v>
      </c>
      <c r="F2322" s="5" t="s">
        <v>63</v>
      </c>
      <c r="G2322" s="5" t="s">
        <v>5023</v>
      </c>
      <c r="H2322">
        <v>131227</v>
      </c>
      <c r="I2322">
        <v>346</v>
      </c>
      <c r="J2322" s="5" t="s">
        <v>19</v>
      </c>
      <c r="K2322" s="5" t="s">
        <v>20</v>
      </c>
      <c r="L2322">
        <v>50000000</v>
      </c>
      <c r="M2322">
        <v>2013</v>
      </c>
      <c r="N2322">
        <v>6.3</v>
      </c>
      <c r="O2322">
        <f>'CLEAN DATA'!$D2322-'CLEAN DATA'!$L2322</f>
        <v>-47824688</v>
      </c>
    </row>
    <row r="2323" spans="1:15" ht="14.25" customHeight="1">
      <c r="A2323" s="5" t="s">
        <v>2023</v>
      </c>
      <c r="B2323">
        <v>113</v>
      </c>
      <c r="C2323">
        <v>113</v>
      </c>
      <c r="D2323">
        <v>54997476</v>
      </c>
      <c r="E2323" s="5" t="s">
        <v>94</v>
      </c>
      <c r="F2323" s="5" t="s">
        <v>2859</v>
      </c>
      <c r="G2323" s="5" t="s">
        <v>5024</v>
      </c>
      <c r="H2323">
        <v>40362</v>
      </c>
      <c r="I2323">
        <v>248</v>
      </c>
      <c r="J2323" s="5" t="s">
        <v>19</v>
      </c>
      <c r="K2323" s="5" t="s">
        <v>20</v>
      </c>
      <c r="L2323">
        <v>50000000</v>
      </c>
      <c r="M2323">
        <v>2001</v>
      </c>
      <c r="N2323">
        <v>6.3</v>
      </c>
      <c r="O2323">
        <f>'CLEAN DATA'!$D2323-'CLEAN DATA'!$L2323</f>
        <v>4997476</v>
      </c>
    </row>
    <row r="2324" spans="1:15" ht="14.25" customHeight="1">
      <c r="A2324" s="5" t="s">
        <v>2404</v>
      </c>
      <c r="B2324">
        <v>105</v>
      </c>
      <c r="C2324">
        <v>106</v>
      </c>
      <c r="D2324">
        <v>41482207</v>
      </c>
      <c r="E2324" s="5" t="s">
        <v>1409</v>
      </c>
      <c r="F2324" s="5" t="s">
        <v>50</v>
      </c>
      <c r="G2324" s="5" t="s">
        <v>5025</v>
      </c>
      <c r="H2324">
        <v>68428</v>
      </c>
      <c r="I2324">
        <v>148</v>
      </c>
      <c r="J2324" s="5" t="s">
        <v>19</v>
      </c>
      <c r="K2324" s="5" t="s">
        <v>20</v>
      </c>
      <c r="L2324">
        <v>50000000</v>
      </c>
      <c r="M2324">
        <v>1990</v>
      </c>
      <c r="N2324">
        <v>6.3</v>
      </c>
      <c r="O2324">
        <f>'CLEAN DATA'!$D2324-'CLEAN DATA'!$L2324</f>
        <v>-8517793</v>
      </c>
    </row>
    <row r="2325" spans="1:15" ht="14.25" customHeight="1">
      <c r="A2325" s="5" t="s">
        <v>1985</v>
      </c>
      <c r="B2325">
        <v>61</v>
      </c>
      <c r="C2325">
        <v>132</v>
      </c>
      <c r="D2325">
        <v>30306268</v>
      </c>
      <c r="E2325" s="5" t="s">
        <v>1481</v>
      </c>
      <c r="F2325" s="5" t="s">
        <v>4167</v>
      </c>
      <c r="G2325" s="5" t="s">
        <v>5026</v>
      </c>
      <c r="H2325">
        <v>62981</v>
      </c>
      <c r="I2325">
        <v>84</v>
      </c>
      <c r="J2325" s="5" t="s">
        <v>19</v>
      </c>
      <c r="K2325" s="5" t="s">
        <v>140</v>
      </c>
      <c r="L2325">
        <v>50000000</v>
      </c>
      <c r="M2325">
        <v>1995</v>
      </c>
      <c r="N2325">
        <v>6.3</v>
      </c>
      <c r="O2325">
        <f>'CLEAN DATA'!$D2325-'CLEAN DATA'!$L2325</f>
        <v>-19693732</v>
      </c>
    </row>
    <row r="2326" spans="1:15" ht="14.25" hidden="1" customHeight="1">
      <c r="A2326" s="5" t="s">
        <v>2588</v>
      </c>
      <c r="B2326">
        <v>48</v>
      </c>
      <c r="C2326">
        <v>104</v>
      </c>
      <c r="D2326">
        <v>21413502</v>
      </c>
      <c r="E2326" s="5" t="s">
        <v>5027</v>
      </c>
      <c r="F2326" s="5" t="s">
        <v>2084</v>
      </c>
      <c r="G2326" s="5" t="s">
        <v>5028</v>
      </c>
      <c r="H2326">
        <v>14429</v>
      </c>
      <c r="I2326">
        <v>113</v>
      </c>
      <c r="J2326" s="5" t="s">
        <v>19</v>
      </c>
      <c r="K2326" s="5" t="s">
        <v>20</v>
      </c>
      <c r="L2326">
        <v>40000000</v>
      </c>
      <c r="M2326">
        <v>1990</v>
      </c>
      <c r="N2326">
        <v>6.3</v>
      </c>
      <c r="O2326">
        <f>'CLEAN DATA'!$D2326-'CLEAN DATA'!$L2326</f>
        <v>-18586498</v>
      </c>
    </row>
    <row r="2327" spans="1:15" ht="14.25" customHeight="1">
      <c r="A2327" s="5" t="s">
        <v>5029</v>
      </c>
      <c r="B2327">
        <v>84</v>
      </c>
      <c r="C2327">
        <v>105</v>
      </c>
      <c r="D2327">
        <v>126805112</v>
      </c>
      <c r="E2327" s="5" t="s">
        <v>189</v>
      </c>
      <c r="F2327" s="5" t="s">
        <v>1993</v>
      </c>
      <c r="G2327" s="5" t="s">
        <v>5030</v>
      </c>
      <c r="H2327">
        <v>98199</v>
      </c>
      <c r="I2327">
        <v>169</v>
      </c>
      <c r="J2327" s="5" t="s">
        <v>19</v>
      </c>
      <c r="K2327" s="5" t="s">
        <v>20</v>
      </c>
      <c r="L2327">
        <v>46000000</v>
      </c>
      <c r="M2327">
        <v>1997</v>
      </c>
      <c r="N2327">
        <v>6.3</v>
      </c>
      <c r="O2327">
        <f>'CLEAN DATA'!$D2327-'CLEAN DATA'!$L2327</f>
        <v>80805112</v>
      </c>
    </row>
    <row r="2328" spans="1:15" ht="14.25" customHeight="1">
      <c r="A2328" s="5" t="s">
        <v>4776</v>
      </c>
      <c r="B2328">
        <v>358</v>
      </c>
      <c r="C2328">
        <v>98</v>
      </c>
      <c r="D2328">
        <v>139852971</v>
      </c>
      <c r="E2328" s="5" t="s">
        <v>1481</v>
      </c>
      <c r="F2328" s="5" t="s">
        <v>36</v>
      </c>
      <c r="G2328" s="5" t="s">
        <v>5031</v>
      </c>
      <c r="H2328">
        <v>238671</v>
      </c>
      <c r="I2328">
        <v>461</v>
      </c>
      <c r="J2328" s="5" t="s">
        <v>19</v>
      </c>
      <c r="K2328" s="5" t="s">
        <v>140</v>
      </c>
      <c r="L2328">
        <v>45000000</v>
      </c>
      <c r="M2328">
        <v>2012</v>
      </c>
      <c r="N2328">
        <v>6.3</v>
      </c>
      <c r="O2328">
        <f>'CLEAN DATA'!$D2328-'CLEAN DATA'!$L2328</f>
        <v>94852971</v>
      </c>
    </row>
    <row r="2329" spans="1:15" ht="14.25" customHeight="1">
      <c r="A2329" s="5" t="s">
        <v>4250</v>
      </c>
      <c r="B2329">
        <v>48</v>
      </c>
      <c r="C2329">
        <v>135</v>
      </c>
      <c r="D2329">
        <v>53854588</v>
      </c>
      <c r="E2329" s="5" t="s">
        <v>1884</v>
      </c>
      <c r="F2329" s="5" t="s">
        <v>5032</v>
      </c>
      <c r="G2329" s="5" t="s">
        <v>5033</v>
      </c>
      <c r="H2329">
        <v>37911</v>
      </c>
      <c r="I2329">
        <v>73</v>
      </c>
      <c r="J2329" s="5" t="s">
        <v>19</v>
      </c>
      <c r="K2329" s="5" t="s">
        <v>20</v>
      </c>
      <c r="L2329">
        <v>45000000</v>
      </c>
      <c r="M2329">
        <v>1996</v>
      </c>
      <c r="N2329">
        <v>6.3</v>
      </c>
      <c r="O2329">
        <f>'CLEAN DATA'!$D2329-'CLEAN DATA'!$L2329</f>
        <v>8854588</v>
      </c>
    </row>
    <row r="2330" spans="1:15" ht="14.25" customHeight="1">
      <c r="A2330" s="5" t="s">
        <v>2383</v>
      </c>
      <c r="B2330">
        <v>216</v>
      </c>
      <c r="C2330">
        <v>94</v>
      </c>
      <c r="D2330">
        <v>50648679</v>
      </c>
      <c r="E2330" s="5" t="s">
        <v>3833</v>
      </c>
      <c r="F2330" s="5" t="s">
        <v>1051</v>
      </c>
      <c r="G2330" s="5" t="s">
        <v>5034</v>
      </c>
      <c r="H2330">
        <v>149549</v>
      </c>
      <c r="I2330">
        <v>348</v>
      </c>
      <c r="J2330" s="5" t="s">
        <v>19</v>
      </c>
      <c r="K2330" s="5" t="s">
        <v>140</v>
      </c>
      <c r="L2330">
        <v>45000000</v>
      </c>
      <c r="M2330">
        <v>2007</v>
      </c>
      <c r="N2330">
        <v>6.3</v>
      </c>
      <c r="O2330">
        <f>'CLEAN DATA'!$D2330-'CLEAN DATA'!$L2330</f>
        <v>5648679</v>
      </c>
    </row>
    <row r="2331" spans="1:15" ht="14.25" customHeight="1">
      <c r="A2331" s="5" t="s">
        <v>252</v>
      </c>
      <c r="B2331">
        <v>42</v>
      </c>
      <c r="C2331">
        <v>111</v>
      </c>
      <c r="D2331">
        <v>46815748</v>
      </c>
      <c r="E2331" s="5" t="s">
        <v>1990</v>
      </c>
      <c r="F2331" s="5" t="s">
        <v>1355</v>
      </c>
      <c r="G2331" s="5" t="s">
        <v>5035</v>
      </c>
      <c r="H2331">
        <v>32544</v>
      </c>
      <c r="I2331">
        <v>69</v>
      </c>
      <c r="J2331" s="5" t="s">
        <v>19</v>
      </c>
      <c r="K2331" s="5" t="s">
        <v>20</v>
      </c>
      <c r="L2331">
        <v>45000000</v>
      </c>
      <c r="M2331">
        <v>1994</v>
      </c>
      <c r="N2331">
        <v>6.3</v>
      </c>
      <c r="O2331">
        <f>'CLEAN DATA'!$D2331-'CLEAN DATA'!$L2331</f>
        <v>1815748</v>
      </c>
    </row>
    <row r="2332" spans="1:15" ht="14.25" customHeight="1">
      <c r="A2332" s="5" t="s">
        <v>3322</v>
      </c>
      <c r="B2332">
        <v>152</v>
      </c>
      <c r="C2332">
        <v>101</v>
      </c>
      <c r="D2332">
        <v>8129455</v>
      </c>
      <c r="E2332" s="5" t="s">
        <v>1413</v>
      </c>
      <c r="F2332" s="5" t="s">
        <v>5036</v>
      </c>
      <c r="G2332" s="5" t="s">
        <v>5037</v>
      </c>
      <c r="H2332">
        <v>89568</v>
      </c>
      <c r="I2332">
        <v>142</v>
      </c>
      <c r="J2332" s="5" t="s">
        <v>19</v>
      </c>
      <c r="K2332" s="5" t="s">
        <v>20</v>
      </c>
      <c r="L2332">
        <v>45000000</v>
      </c>
      <c r="M2332">
        <v>2011</v>
      </c>
      <c r="N2332">
        <v>6.3</v>
      </c>
      <c r="O2332">
        <f>'CLEAN DATA'!$D2332-'CLEAN DATA'!$L2332</f>
        <v>-36870545</v>
      </c>
    </row>
    <row r="2333" spans="1:15" ht="14.25" customHeight="1">
      <c r="A2333" s="5" t="s">
        <v>2964</v>
      </c>
      <c r="B2333">
        <v>114</v>
      </c>
      <c r="C2333">
        <v>115</v>
      </c>
      <c r="D2333">
        <v>41543207</v>
      </c>
      <c r="E2333" s="5" t="s">
        <v>94</v>
      </c>
      <c r="F2333" s="5" t="s">
        <v>17</v>
      </c>
      <c r="G2333" s="5" t="s">
        <v>5038</v>
      </c>
      <c r="H2333">
        <v>30077</v>
      </c>
      <c r="I2333">
        <v>175</v>
      </c>
      <c r="J2333" s="5" t="s">
        <v>19</v>
      </c>
      <c r="K2333" s="5" t="s">
        <v>20</v>
      </c>
      <c r="L2333">
        <v>42000000</v>
      </c>
      <c r="M2333">
        <v>2002</v>
      </c>
      <c r="N2333">
        <v>6.3</v>
      </c>
      <c r="O2333">
        <f>'CLEAN DATA'!$D2333-'CLEAN DATA'!$L2333</f>
        <v>-456793</v>
      </c>
    </row>
    <row r="2334" spans="1:15" ht="14.25" hidden="1" customHeight="1">
      <c r="A2334" s="5" t="s">
        <v>5039</v>
      </c>
      <c r="B2334">
        <v>95</v>
      </c>
      <c r="C2334">
        <v>100</v>
      </c>
      <c r="D2334">
        <v>5664251</v>
      </c>
      <c r="E2334" s="5" t="s">
        <v>5040</v>
      </c>
      <c r="F2334" s="5" t="s">
        <v>5041</v>
      </c>
      <c r="G2334" s="5" t="s">
        <v>5042</v>
      </c>
      <c r="H2334">
        <v>22309</v>
      </c>
      <c r="I2334">
        <v>102</v>
      </c>
      <c r="J2334" s="5" t="s">
        <v>19</v>
      </c>
      <c r="K2334" s="5" t="s">
        <v>52</v>
      </c>
      <c r="L2334">
        <v>45000000</v>
      </c>
      <c r="M2334">
        <v>2010</v>
      </c>
      <c r="N2334">
        <v>6.3</v>
      </c>
      <c r="O2334">
        <f>'CLEAN DATA'!$D2334-'CLEAN DATA'!$L2334</f>
        <v>-39335749</v>
      </c>
    </row>
    <row r="2335" spans="1:15" ht="14.25" customHeight="1">
      <c r="A2335" s="5" t="s">
        <v>4520</v>
      </c>
      <c r="B2335">
        <v>196</v>
      </c>
      <c r="C2335">
        <v>116</v>
      </c>
      <c r="D2335">
        <v>54414716</v>
      </c>
      <c r="E2335" s="5" t="s">
        <v>280</v>
      </c>
      <c r="F2335" s="5" t="s">
        <v>108</v>
      </c>
      <c r="G2335" s="5" t="s">
        <v>5043</v>
      </c>
      <c r="H2335">
        <v>114294</v>
      </c>
      <c r="I2335">
        <v>187</v>
      </c>
      <c r="J2335" s="5" t="s">
        <v>19</v>
      </c>
      <c r="K2335" s="5" t="s">
        <v>20</v>
      </c>
      <c r="L2335">
        <v>42000000</v>
      </c>
      <c r="M2335">
        <v>2014</v>
      </c>
      <c r="N2335">
        <v>6.3</v>
      </c>
      <c r="O2335">
        <f>'CLEAN DATA'!$D2335-'CLEAN DATA'!$L2335</f>
        <v>12414716</v>
      </c>
    </row>
    <row r="2336" spans="1:15" ht="14.25" hidden="1" customHeight="1">
      <c r="A2336" s="5" t="s">
        <v>5044</v>
      </c>
      <c r="B2336">
        <v>54</v>
      </c>
      <c r="C2336">
        <v>106</v>
      </c>
      <c r="D2336">
        <v>13376506</v>
      </c>
      <c r="E2336" s="5" t="s">
        <v>54</v>
      </c>
      <c r="F2336" s="5" t="s">
        <v>3855</v>
      </c>
      <c r="G2336" s="5" t="s">
        <v>5045</v>
      </c>
      <c r="H2336">
        <v>10413</v>
      </c>
      <c r="I2336">
        <v>111</v>
      </c>
      <c r="J2336" s="5" t="s">
        <v>19</v>
      </c>
      <c r="K2336" s="5" t="s">
        <v>20</v>
      </c>
      <c r="L2336">
        <v>40000000</v>
      </c>
      <c r="M2336">
        <v>1999</v>
      </c>
      <c r="N2336">
        <v>6.3</v>
      </c>
      <c r="O2336">
        <f>'CLEAN DATA'!$D2336-'CLEAN DATA'!$L2336</f>
        <v>-26623494</v>
      </c>
    </row>
    <row r="2337" spans="1:15" ht="14.25" customHeight="1">
      <c r="A2337" s="5" t="s">
        <v>5046</v>
      </c>
      <c r="B2337">
        <v>40</v>
      </c>
      <c r="C2337">
        <v>93</v>
      </c>
      <c r="D2337">
        <v>68208190</v>
      </c>
      <c r="E2337" s="5" t="s">
        <v>1351</v>
      </c>
      <c r="F2337" s="5" t="s">
        <v>3312</v>
      </c>
      <c r="G2337" s="5" t="s">
        <v>5047</v>
      </c>
      <c r="H2337">
        <v>60572</v>
      </c>
      <c r="I2337">
        <v>144</v>
      </c>
      <c r="J2337" s="5" t="s">
        <v>19</v>
      </c>
      <c r="K2337" s="5" t="s">
        <v>20</v>
      </c>
      <c r="L2337">
        <v>65000000</v>
      </c>
      <c r="M2337">
        <v>1999</v>
      </c>
      <c r="N2337">
        <v>6.3</v>
      </c>
      <c r="O2337">
        <f>'CLEAN DATA'!$D2337-'CLEAN DATA'!$L2337</f>
        <v>3208190</v>
      </c>
    </row>
    <row r="2338" spans="1:15" ht="14.25" customHeight="1">
      <c r="A2338" s="5" t="s">
        <v>2658</v>
      </c>
      <c r="B2338">
        <v>332</v>
      </c>
      <c r="C2338">
        <v>129</v>
      </c>
      <c r="D2338">
        <v>110008260</v>
      </c>
      <c r="E2338" s="5" t="s">
        <v>189</v>
      </c>
      <c r="F2338" s="5" t="s">
        <v>5048</v>
      </c>
      <c r="G2338" s="5" t="s">
        <v>5049</v>
      </c>
      <c r="H2338">
        <v>94241</v>
      </c>
      <c r="I2338">
        <v>309</v>
      </c>
      <c r="J2338" s="5" t="s">
        <v>19</v>
      </c>
      <c r="K2338" s="5" t="s">
        <v>88</v>
      </c>
      <c r="L2338">
        <v>35000000</v>
      </c>
      <c r="M2338">
        <v>2015</v>
      </c>
      <c r="N2338">
        <v>6.3</v>
      </c>
      <c r="O2338">
        <f>'CLEAN DATA'!$D2338-'CLEAN DATA'!$L2338</f>
        <v>75008260</v>
      </c>
    </row>
    <row r="2339" spans="1:15" ht="14.25" customHeight="1">
      <c r="A2339" s="5" t="s">
        <v>1796</v>
      </c>
      <c r="B2339">
        <v>83</v>
      </c>
      <c r="C2339">
        <v>90</v>
      </c>
      <c r="D2339">
        <v>63826569</v>
      </c>
      <c r="E2339" s="5" t="s">
        <v>674</v>
      </c>
      <c r="F2339" s="5" t="s">
        <v>5050</v>
      </c>
      <c r="G2339" s="5" t="s">
        <v>5051</v>
      </c>
      <c r="H2339">
        <v>32416</v>
      </c>
      <c r="I2339">
        <v>138</v>
      </c>
      <c r="J2339" s="5" t="s">
        <v>19</v>
      </c>
      <c r="K2339" s="5" t="s">
        <v>20</v>
      </c>
      <c r="L2339">
        <v>35000000</v>
      </c>
      <c r="M2339">
        <v>1997</v>
      </c>
      <c r="N2339">
        <v>6.3</v>
      </c>
      <c r="O2339">
        <f>'CLEAN DATA'!$D2339-'CLEAN DATA'!$L2339</f>
        <v>28826569</v>
      </c>
    </row>
    <row r="2340" spans="1:15" ht="14.25" customHeight="1">
      <c r="A2340" s="5" t="s">
        <v>4494</v>
      </c>
      <c r="B2340">
        <v>225</v>
      </c>
      <c r="C2340">
        <v>109</v>
      </c>
      <c r="D2340">
        <v>61280963</v>
      </c>
      <c r="E2340" s="5" t="s">
        <v>2192</v>
      </c>
      <c r="F2340" s="5" t="s">
        <v>5052</v>
      </c>
      <c r="G2340" s="5" t="s">
        <v>5053</v>
      </c>
      <c r="H2340">
        <v>79877</v>
      </c>
      <c r="I2340">
        <v>677</v>
      </c>
      <c r="J2340" s="5" t="s">
        <v>19</v>
      </c>
      <c r="K2340" s="5" t="s">
        <v>20</v>
      </c>
      <c r="L2340">
        <v>33000000</v>
      </c>
      <c r="M2340">
        <v>2000</v>
      </c>
      <c r="N2340">
        <v>6.3</v>
      </c>
      <c r="O2340">
        <f>'CLEAN DATA'!$D2340-'CLEAN DATA'!$L2340</f>
        <v>28280963</v>
      </c>
    </row>
    <row r="2341" spans="1:15" ht="14.25" customHeight="1">
      <c r="A2341" s="5" t="s">
        <v>5054</v>
      </c>
      <c r="B2341">
        <v>191</v>
      </c>
      <c r="C2341">
        <v>87</v>
      </c>
      <c r="D2341">
        <v>54132596</v>
      </c>
      <c r="E2341" s="5" t="s">
        <v>5055</v>
      </c>
      <c r="F2341" s="5" t="s">
        <v>2016</v>
      </c>
      <c r="G2341" s="5" t="s">
        <v>5056</v>
      </c>
      <c r="H2341">
        <v>53786</v>
      </c>
      <c r="I2341">
        <v>211</v>
      </c>
      <c r="J2341" s="5" t="s">
        <v>19</v>
      </c>
      <c r="K2341" s="5" t="s">
        <v>932</v>
      </c>
      <c r="L2341">
        <v>34000000</v>
      </c>
      <c r="M2341">
        <v>2007</v>
      </c>
      <c r="N2341">
        <v>6.3</v>
      </c>
      <c r="O2341">
        <f>'CLEAN DATA'!$D2341-'CLEAN DATA'!$L2341</f>
        <v>20132596</v>
      </c>
    </row>
    <row r="2342" spans="1:15" ht="14.25" customHeight="1">
      <c r="A2342" s="5" t="s">
        <v>5057</v>
      </c>
      <c r="B2342">
        <v>89</v>
      </c>
      <c r="C2342">
        <v>96</v>
      </c>
      <c r="D2342">
        <v>22913677</v>
      </c>
      <c r="E2342" s="5" t="s">
        <v>3248</v>
      </c>
      <c r="F2342" s="5" t="s">
        <v>2723</v>
      </c>
      <c r="G2342" s="5" t="s">
        <v>5058</v>
      </c>
      <c r="H2342">
        <v>47800</v>
      </c>
      <c r="I2342">
        <v>244</v>
      </c>
      <c r="J2342" s="5" t="s">
        <v>19</v>
      </c>
      <c r="K2342" s="5" t="s">
        <v>20</v>
      </c>
      <c r="L2342">
        <v>35000000</v>
      </c>
      <c r="M2342">
        <v>2004</v>
      </c>
      <c r="N2342">
        <v>6.3</v>
      </c>
      <c r="O2342">
        <f>'CLEAN DATA'!$D2342-'CLEAN DATA'!$L2342</f>
        <v>-12086323</v>
      </c>
    </row>
    <row r="2343" spans="1:15" ht="14.25" customHeight="1">
      <c r="A2343" s="5" t="s">
        <v>1645</v>
      </c>
      <c r="B2343">
        <v>129</v>
      </c>
      <c r="C2343">
        <v>98</v>
      </c>
      <c r="D2343">
        <v>16831505</v>
      </c>
      <c r="E2343" s="5" t="s">
        <v>2216</v>
      </c>
      <c r="F2343" s="5" t="s">
        <v>2442</v>
      </c>
      <c r="G2343" s="5" t="s">
        <v>5059</v>
      </c>
      <c r="H2343">
        <v>51842</v>
      </c>
      <c r="I2343">
        <v>173</v>
      </c>
      <c r="J2343" s="5" t="s">
        <v>19</v>
      </c>
      <c r="K2343" s="5" t="s">
        <v>155</v>
      </c>
      <c r="L2343">
        <v>31000000</v>
      </c>
      <c r="M2343">
        <v>2004</v>
      </c>
      <c r="N2343">
        <v>6.3</v>
      </c>
      <c r="O2343">
        <f>'CLEAN DATA'!$D2343-'CLEAN DATA'!$L2343</f>
        <v>-14168495</v>
      </c>
    </row>
    <row r="2344" spans="1:15" ht="14.25" customHeight="1">
      <c r="A2344" s="5" t="s">
        <v>256</v>
      </c>
      <c r="B2344">
        <v>149</v>
      </c>
      <c r="C2344">
        <v>114</v>
      </c>
      <c r="D2344">
        <v>6592103</v>
      </c>
      <c r="E2344" s="5" t="s">
        <v>94</v>
      </c>
      <c r="F2344" s="5" t="s">
        <v>4925</v>
      </c>
      <c r="G2344" s="5" t="s">
        <v>5060</v>
      </c>
      <c r="H2344">
        <v>28584</v>
      </c>
      <c r="I2344">
        <v>232</v>
      </c>
      <c r="J2344" s="5" t="s">
        <v>19</v>
      </c>
      <c r="K2344" s="5" t="s">
        <v>140</v>
      </c>
      <c r="L2344">
        <v>35000000</v>
      </c>
      <c r="M2344">
        <v>2002</v>
      </c>
      <c r="N2344">
        <v>6.3</v>
      </c>
      <c r="O2344">
        <f>'CLEAN DATA'!$D2344-'CLEAN DATA'!$L2344</f>
        <v>-28407897</v>
      </c>
    </row>
    <row r="2345" spans="1:15" ht="14.25" hidden="1" customHeight="1">
      <c r="A2345" s="5" t="s">
        <v>5061</v>
      </c>
      <c r="B2345">
        <v>60</v>
      </c>
      <c r="C2345">
        <v>85</v>
      </c>
      <c r="D2345">
        <v>4091</v>
      </c>
      <c r="E2345" s="5" t="s">
        <v>238</v>
      </c>
      <c r="F2345" s="5" t="s">
        <v>5062</v>
      </c>
      <c r="G2345" s="5" t="s">
        <v>5063</v>
      </c>
      <c r="H2345">
        <v>4265</v>
      </c>
      <c r="I2345">
        <v>16</v>
      </c>
      <c r="J2345" s="5" t="s">
        <v>19</v>
      </c>
      <c r="K2345" s="5" t="s">
        <v>2711</v>
      </c>
      <c r="L2345">
        <v>34000000</v>
      </c>
      <c r="M2345">
        <v>2013</v>
      </c>
      <c r="N2345">
        <v>6.3</v>
      </c>
      <c r="O2345">
        <f>'CLEAN DATA'!$D2345-'CLEAN DATA'!$L2345</f>
        <v>-33995909</v>
      </c>
    </row>
    <row r="2346" spans="1:15" ht="14.25" customHeight="1">
      <c r="A2346" s="5" t="s">
        <v>1974</v>
      </c>
      <c r="B2346">
        <v>163</v>
      </c>
      <c r="C2346">
        <v>87</v>
      </c>
      <c r="D2346">
        <v>43095600</v>
      </c>
      <c r="E2346" s="5" t="s">
        <v>1481</v>
      </c>
      <c r="F2346" s="5" t="s">
        <v>281</v>
      </c>
      <c r="G2346" s="5" t="s">
        <v>5064</v>
      </c>
      <c r="H2346">
        <v>156267</v>
      </c>
      <c r="I2346">
        <v>340</v>
      </c>
      <c r="J2346" s="5" t="s">
        <v>19</v>
      </c>
      <c r="K2346" s="5" t="s">
        <v>140</v>
      </c>
      <c r="L2346">
        <v>32000000</v>
      </c>
      <c r="M2346">
        <v>2005</v>
      </c>
      <c r="N2346">
        <v>6.3</v>
      </c>
      <c r="O2346">
        <f>'CLEAN DATA'!$D2346-'CLEAN DATA'!$L2346</f>
        <v>11095600</v>
      </c>
    </row>
    <row r="2347" spans="1:15" ht="14.25" customHeight="1">
      <c r="A2347" s="5" t="s">
        <v>5065</v>
      </c>
      <c r="B2347">
        <v>197</v>
      </c>
      <c r="C2347">
        <v>119</v>
      </c>
      <c r="D2347">
        <v>13763130</v>
      </c>
      <c r="E2347" s="5" t="s">
        <v>1969</v>
      </c>
      <c r="F2347" s="5" t="s">
        <v>79</v>
      </c>
      <c r="G2347" s="5" t="s">
        <v>5066</v>
      </c>
      <c r="H2347">
        <v>87768</v>
      </c>
      <c r="I2347">
        <v>187</v>
      </c>
      <c r="J2347" s="5" t="s">
        <v>19</v>
      </c>
      <c r="K2347" s="5" t="s">
        <v>20</v>
      </c>
      <c r="L2347">
        <v>32000000</v>
      </c>
      <c r="M2347">
        <v>2010</v>
      </c>
      <c r="N2347">
        <v>6.3</v>
      </c>
      <c r="O2347">
        <f>'CLEAN DATA'!$D2347-'CLEAN DATA'!$L2347</f>
        <v>-18236870</v>
      </c>
    </row>
    <row r="2348" spans="1:15" ht="14.25" customHeight="1">
      <c r="A2348" s="5" t="s">
        <v>5067</v>
      </c>
      <c r="B2348">
        <v>167</v>
      </c>
      <c r="C2348">
        <v>102</v>
      </c>
      <c r="D2348">
        <v>17797316</v>
      </c>
      <c r="E2348" s="5" t="s">
        <v>189</v>
      </c>
      <c r="F2348" s="5" t="s">
        <v>4528</v>
      </c>
      <c r="G2348" s="5" t="s">
        <v>5068</v>
      </c>
      <c r="H2348">
        <v>50523</v>
      </c>
      <c r="I2348">
        <v>113</v>
      </c>
      <c r="J2348" s="5" t="s">
        <v>19</v>
      </c>
      <c r="K2348" s="5" t="s">
        <v>20</v>
      </c>
      <c r="L2348">
        <v>32000000</v>
      </c>
      <c r="M2348">
        <v>2010</v>
      </c>
      <c r="N2348">
        <v>6.3</v>
      </c>
      <c r="O2348">
        <f>'CLEAN DATA'!$D2348-'CLEAN DATA'!$L2348</f>
        <v>-14202684</v>
      </c>
    </row>
    <row r="2349" spans="1:15" ht="14.25" hidden="1" customHeight="1">
      <c r="A2349" s="5" t="s">
        <v>3357</v>
      </c>
      <c r="B2349">
        <v>130</v>
      </c>
      <c r="C2349">
        <v>113</v>
      </c>
      <c r="D2349">
        <v>14268533</v>
      </c>
      <c r="E2349" s="5" t="s">
        <v>5069</v>
      </c>
      <c r="F2349" s="5" t="s">
        <v>1263</v>
      </c>
      <c r="G2349" s="5" t="s">
        <v>5070</v>
      </c>
      <c r="H2349">
        <v>17319</v>
      </c>
      <c r="I2349">
        <v>100</v>
      </c>
      <c r="J2349" s="5" t="s">
        <v>19</v>
      </c>
      <c r="K2349" s="5" t="s">
        <v>155</v>
      </c>
      <c r="L2349">
        <v>31500000</v>
      </c>
      <c r="M2349">
        <v>2016</v>
      </c>
      <c r="N2349">
        <v>6.3</v>
      </c>
      <c r="O2349">
        <f>'CLEAN DATA'!$D2349-'CLEAN DATA'!$L2349</f>
        <v>-17231467</v>
      </c>
    </row>
    <row r="2350" spans="1:15" ht="14.25" customHeight="1">
      <c r="A2350" s="5" t="s">
        <v>2727</v>
      </c>
      <c r="B2350">
        <v>121</v>
      </c>
      <c r="C2350">
        <v>126</v>
      </c>
      <c r="D2350">
        <v>62700000</v>
      </c>
      <c r="E2350" s="5" t="s">
        <v>47</v>
      </c>
      <c r="F2350" s="5" t="s">
        <v>3064</v>
      </c>
      <c r="G2350" s="5" t="s">
        <v>5071</v>
      </c>
      <c r="H2350">
        <v>69534</v>
      </c>
      <c r="I2350">
        <v>294</v>
      </c>
      <c r="J2350" s="5" t="s">
        <v>19</v>
      </c>
      <c r="K2350" s="5" t="s">
        <v>155</v>
      </c>
      <c r="L2350">
        <v>34000000</v>
      </c>
      <c r="M2350">
        <v>1979</v>
      </c>
      <c r="N2350">
        <v>6.3</v>
      </c>
      <c r="O2350">
        <f>'CLEAN DATA'!$D2350-'CLEAN DATA'!$L2350</f>
        <v>28700000</v>
      </c>
    </row>
    <row r="2351" spans="1:15" ht="14.25" customHeight="1">
      <c r="A2351" s="5" t="s">
        <v>2012</v>
      </c>
      <c r="B2351">
        <v>74</v>
      </c>
      <c r="C2351">
        <v>103</v>
      </c>
      <c r="D2351">
        <v>53133888</v>
      </c>
      <c r="E2351" s="5" t="s">
        <v>995</v>
      </c>
      <c r="F2351" s="5" t="s">
        <v>1882</v>
      </c>
      <c r="G2351" s="5" t="s">
        <v>5072</v>
      </c>
      <c r="H2351">
        <v>50389</v>
      </c>
      <c r="I2351">
        <v>136</v>
      </c>
      <c r="J2351" s="5" t="s">
        <v>19</v>
      </c>
      <c r="K2351" s="5" t="s">
        <v>20</v>
      </c>
      <c r="L2351">
        <v>31000000</v>
      </c>
      <c r="M2351">
        <v>1990</v>
      </c>
      <c r="N2351">
        <v>6.3</v>
      </c>
      <c r="O2351">
        <f>'CLEAN DATA'!$D2351-'CLEAN DATA'!$L2351</f>
        <v>22133888</v>
      </c>
    </row>
    <row r="2352" spans="1:15" ht="14.25" customHeight="1">
      <c r="A2352" s="5" t="s">
        <v>3888</v>
      </c>
      <c r="B2352">
        <v>59</v>
      </c>
      <c r="C2352">
        <v>90</v>
      </c>
      <c r="D2352">
        <v>108360000</v>
      </c>
      <c r="E2352" s="5" t="s">
        <v>1819</v>
      </c>
      <c r="F2352" s="5" t="s">
        <v>4963</v>
      </c>
      <c r="G2352" s="5" t="s">
        <v>5073</v>
      </c>
      <c r="H2352">
        <v>160321</v>
      </c>
      <c r="I2352">
        <v>178</v>
      </c>
      <c r="J2352" s="5" t="s">
        <v>19</v>
      </c>
      <c r="K2352" s="5" t="s">
        <v>20</v>
      </c>
      <c r="L2352">
        <v>30000000</v>
      </c>
      <c r="M2352">
        <v>1995</v>
      </c>
      <c r="N2352">
        <v>6.3</v>
      </c>
      <c r="O2352">
        <f>'CLEAN DATA'!$D2352-'CLEAN DATA'!$L2352</f>
        <v>78360000</v>
      </c>
    </row>
    <row r="2353" spans="1:15" ht="14.25" customHeight="1">
      <c r="A2353" s="5" t="s">
        <v>2599</v>
      </c>
      <c r="B2353">
        <v>234</v>
      </c>
      <c r="C2353">
        <v>100</v>
      </c>
      <c r="D2353">
        <v>63536011</v>
      </c>
      <c r="E2353" s="5" t="s">
        <v>603</v>
      </c>
      <c r="F2353" s="5" t="s">
        <v>1355</v>
      </c>
      <c r="G2353" s="5" t="s">
        <v>5074</v>
      </c>
      <c r="H2353">
        <v>34258</v>
      </c>
      <c r="I2353">
        <v>178</v>
      </c>
      <c r="J2353" s="5" t="s">
        <v>19</v>
      </c>
      <c r="K2353" s="5" t="s">
        <v>20</v>
      </c>
      <c r="L2353">
        <v>30000000</v>
      </c>
      <c r="M2353">
        <v>2012</v>
      </c>
      <c r="N2353">
        <v>6.3</v>
      </c>
      <c r="O2353">
        <f>'CLEAN DATA'!$D2353-'CLEAN DATA'!$L2353</f>
        <v>33536011</v>
      </c>
    </row>
    <row r="2354" spans="1:15" ht="14.25" customHeight="1">
      <c r="A2354" s="5" t="s">
        <v>3556</v>
      </c>
      <c r="B2354">
        <v>108</v>
      </c>
      <c r="C2354">
        <v>131</v>
      </c>
      <c r="D2354">
        <v>50300000</v>
      </c>
      <c r="E2354" s="5" t="s">
        <v>545</v>
      </c>
      <c r="F2354" s="5" t="s">
        <v>4353</v>
      </c>
      <c r="G2354" s="5" t="s">
        <v>5075</v>
      </c>
      <c r="H2354">
        <v>68565</v>
      </c>
      <c r="I2354">
        <v>300</v>
      </c>
      <c r="J2354" s="5" t="s">
        <v>19</v>
      </c>
      <c r="K2354" s="5" t="s">
        <v>155</v>
      </c>
      <c r="L2354">
        <v>30000000</v>
      </c>
      <c r="M2354">
        <v>1985</v>
      </c>
      <c r="N2354">
        <v>6.3</v>
      </c>
      <c r="O2354">
        <f>'CLEAN DATA'!$D2354-'CLEAN DATA'!$L2354</f>
        <v>20300000</v>
      </c>
    </row>
    <row r="2355" spans="1:15" ht="14.25" customHeight="1">
      <c r="A2355" s="5" t="s">
        <v>5076</v>
      </c>
      <c r="B2355">
        <v>152</v>
      </c>
      <c r="C2355">
        <v>109</v>
      </c>
      <c r="D2355">
        <v>19976073</v>
      </c>
      <c r="E2355" s="5" t="s">
        <v>25</v>
      </c>
      <c r="F2355" s="5" t="s">
        <v>4644</v>
      </c>
      <c r="G2355" s="5" t="s">
        <v>5077</v>
      </c>
      <c r="H2355">
        <v>65979</v>
      </c>
      <c r="I2355">
        <v>220</v>
      </c>
      <c r="J2355" s="5" t="s">
        <v>19</v>
      </c>
      <c r="K2355" s="5" t="s">
        <v>20</v>
      </c>
      <c r="L2355">
        <v>20000000</v>
      </c>
      <c r="M2355">
        <v>2005</v>
      </c>
      <c r="N2355">
        <v>6.3</v>
      </c>
      <c r="O2355">
        <f>'CLEAN DATA'!$D2355-'CLEAN DATA'!$L2355</f>
        <v>-23927</v>
      </c>
    </row>
    <row r="2356" spans="1:15" ht="14.25" customHeight="1">
      <c r="A2356" s="5" t="s">
        <v>2708</v>
      </c>
      <c r="B2356">
        <v>133</v>
      </c>
      <c r="C2356">
        <v>104</v>
      </c>
      <c r="D2356">
        <v>74058698</v>
      </c>
      <c r="E2356" s="5" t="s">
        <v>126</v>
      </c>
      <c r="F2356" s="5" t="s">
        <v>17</v>
      </c>
      <c r="G2356" s="5" t="s">
        <v>5078</v>
      </c>
      <c r="H2356">
        <v>59232</v>
      </c>
      <c r="I2356">
        <v>317</v>
      </c>
      <c r="J2356" s="5" t="s">
        <v>19</v>
      </c>
      <c r="K2356" s="5" t="s">
        <v>20</v>
      </c>
      <c r="L2356">
        <v>60000000</v>
      </c>
      <c r="M2356">
        <v>2001</v>
      </c>
      <c r="N2356">
        <v>6.3</v>
      </c>
      <c r="O2356">
        <f>'CLEAN DATA'!$D2356-'CLEAN DATA'!$L2356</f>
        <v>14058698</v>
      </c>
    </row>
    <row r="2357" spans="1:15" ht="14.25" customHeight="1">
      <c r="A2357" s="5" t="s">
        <v>1193</v>
      </c>
      <c r="B2357">
        <v>171</v>
      </c>
      <c r="C2357">
        <v>104</v>
      </c>
      <c r="D2357">
        <v>43097652</v>
      </c>
      <c r="E2357" s="5" t="s">
        <v>603</v>
      </c>
      <c r="F2357" s="5" t="s">
        <v>2419</v>
      </c>
      <c r="G2357" s="5" t="s">
        <v>5079</v>
      </c>
      <c r="H2357">
        <v>59068</v>
      </c>
      <c r="I2357">
        <v>128</v>
      </c>
      <c r="J2357" s="5" t="s">
        <v>19</v>
      </c>
      <c r="K2357" s="5" t="s">
        <v>20</v>
      </c>
      <c r="L2357">
        <v>28000000</v>
      </c>
      <c r="M2357">
        <v>2007</v>
      </c>
      <c r="N2357">
        <v>6.3</v>
      </c>
      <c r="O2357">
        <f>'CLEAN DATA'!$D2357-'CLEAN DATA'!$L2357</f>
        <v>15097652</v>
      </c>
    </row>
    <row r="2358" spans="1:15" ht="14.25" customHeight="1">
      <c r="A2358" s="5" t="s">
        <v>5080</v>
      </c>
      <c r="B2358">
        <v>95</v>
      </c>
      <c r="C2358">
        <v>93</v>
      </c>
      <c r="D2358">
        <v>5204007</v>
      </c>
      <c r="E2358" s="5" t="s">
        <v>1351</v>
      </c>
      <c r="F2358" s="5" t="s">
        <v>5081</v>
      </c>
      <c r="G2358" s="5" t="s">
        <v>5082</v>
      </c>
      <c r="H2358">
        <v>42876</v>
      </c>
      <c r="I2358">
        <v>167</v>
      </c>
      <c r="J2358" s="5" t="s">
        <v>19</v>
      </c>
      <c r="K2358" s="5" t="s">
        <v>155</v>
      </c>
      <c r="L2358">
        <v>28000000</v>
      </c>
      <c r="M2358">
        <v>2001</v>
      </c>
      <c r="N2358">
        <v>6.3</v>
      </c>
      <c r="O2358">
        <f>'CLEAN DATA'!$D2358-'CLEAN DATA'!$L2358</f>
        <v>-22795993</v>
      </c>
    </row>
    <row r="2359" spans="1:15" ht="14.25" customHeight="1">
      <c r="A2359" s="5" t="s">
        <v>5083</v>
      </c>
      <c r="B2359">
        <v>151</v>
      </c>
      <c r="C2359">
        <v>90</v>
      </c>
      <c r="D2359">
        <v>32553210</v>
      </c>
      <c r="E2359" s="5" t="s">
        <v>1612</v>
      </c>
      <c r="F2359" s="5" t="s">
        <v>5084</v>
      </c>
      <c r="G2359" s="5" t="s">
        <v>5085</v>
      </c>
      <c r="H2359">
        <v>88714</v>
      </c>
      <c r="I2359">
        <v>235</v>
      </c>
      <c r="J2359" s="5" t="s">
        <v>19</v>
      </c>
      <c r="K2359" s="5" t="s">
        <v>155</v>
      </c>
      <c r="L2359">
        <v>25000000</v>
      </c>
      <c r="M2359">
        <v>2007</v>
      </c>
      <c r="N2359">
        <v>6.3</v>
      </c>
      <c r="O2359">
        <f>'CLEAN DATA'!$D2359-'CLEAN DATA'!$L2359</f>
        <v>7553210</v>
      </c>
    </row>
    <row r="2360" spans="1:15" ht="14.25" customHeight="1">
      <c r="A2360" s="5" t="s">
        <v>969</v>
      </c>
      <c r="B2360">
        <v>162</v>
      </c>
      <c r="C2360">
        <v>108</v>
      </c>
      <c r="D2360">
        <v>80014842</v>
      </c>
      <c r="E2360" s="5" t="s">
        <v>509</v>
      </c>
      <c r="F2360" s="5" t="s">
        <v>1997</v>
      </c>
      <c r="G2360" s="5" t="s">
        <v>5086</v>
      </c>
      <c r="H2360">
        <v>104356</v>
      </c>
      <c r="I2360">
        <v>186</v>
      </c>
      <c r="J2360" s="5" t="s">
        <v>19</v>
      </c>
      <c r="K2360" s="5" t="s">
        <v>20</v>
      </c>
      <c r="L2360">
        <v>25000000</v>
      </c>
      <c r="M2360">
        <v>2010</v>
      </c>
      <c r="N2360">
        <v>6.3</v>
      </c>
      <c r="O2360">
        <f>'CLEAN DATA'!$D2360-'CLEAN DATA'!$L2360</f>
        <v>55014842</v>
      </c>
    </row>
    <row r="2361" spans="1:15" ht="14.25" customHeight="1">
      <c r="A2361" s="5" t="s">
        <v>5087</v>
      </c>
      <c r="B2361">
        <v>119</v>
      </c>
      <c r="C2361">
        <v>103</v>
      </c>
      <c r="D2361">
        <v>22466994</v>
      </c>
      <c r="E2361" s="5" t="s">
        <v>1481</v>
      </c>
      <c r="F2361" s="5" t="s">
        <v>281</v>
      </c>
      <c r="G2361" s="5" t="s">
        <v>5088</v>
      </c>
      <c r="H2361">
        <v>72673</v>
      </c>
      <c r="I2361">
        <v>166</v>
      </c>
      <c r="J2361" s="5" t="s">
        <v>19</v>
      </c>
      <c r="K2361" s="5" t="s">
        <v>20</v>
      </c>
      <c r="L2361">
        <v>25000000</v>
      </c>
      <c r="M2361">
        <v>2007</v>
      </c>
      <c r="N2361">
        <v>6.3</v>
      </c>
      <c r="O2361">
        <f>'CLEAN DATA'!$D2361-'CLEAN DATA'!$L2361</f>
        <v>-2533006</v>
      </c>
    </row>
    <row r="2362" spans="1:15" ht="14.25" customHeight="1">
      <c r="A2362" s="5" t="s">
        <v>2236</v>
      </c>
      <c r="B2362">
        <v>156</v>
      </c>
      <c r="C2362">
        <v>110</v>
      </c>
      <c r="D2362">
        <v>25167270</v>
      </c>
      <c r="E2362" s="5" t="s">
        <v>291</v>
      </c>
      <c r="F2362" s="5" t="s">
        <v>17</v>
      </c>
      <c r="G2362" s="5" t="s">
        <v>5089</v>
      </c>
      <c r="H2362">
        <v>30119</v>
      </c>
      <c r="I2362">
        <v>263</v>
      </c>
      <c r="J2362" s="5" t="s">
        <v>19</v>
      </c>
      <c r="K2362" s="5" t="s">
        <v>173</v>
      </c>
      <c r="L2362">
        <v>24000000</v>
      </c>
      <c r="M2362">
        <v>2000</v>
      </c>
      <c r="N2362">
        <v>6.3</v>
      </c>
      <c r="O2362">
        <f>'CLEAN DATA'!$D2362-'CLEAN DATA'!$L2362</f>
        <v>1167270</v>
      </c>
    </row>
    <row r="2363" spans="1:15" ht="14.25" customHeight="1">
      <c r="A2363" s="5" t="s">
        <v>5090</v>
      </c>
      <c r="B2363">
        <v>149</v>
      </c>
      <c r="C2363">
        <v>92</v>
      </c>
      <c r="D2363">
        <v>2963012</v>
      </c>
      <c r="E2363" s="5" t="s">
        <v>223</v>
      </c>
      <c r="F2363" s="5" t="s">
        <v>608</v>
      </c>
      <c r="G2363" s="5" t="s">
        <v>5091</v>
      </c>
      <c r="H2363">
        <v>48873</v>
      </c>
      <c r="I2363">
        <v>105</v>
      </c>
      <c r="J2363" s="5" t="s">
        <v>19</v>
      </c>
      <c r="K2363" s="5" t="s">
        <v>155</v>
      </c>
      <c r="L2363">
        <v>22000000</v>
      </c>
      <c r="M2363">
        <v>2014</v>
      </c>
      <c r="N2363">
        <v>6.3</v>
      </c>
      <c r="O2363">
        <f>'CLEAN DATA'!$D2363-'CLEAN DATA'!$L2363</f>
        <v>-19036988</v>
      </c>
    </row>
    <row r="2364" spans="1:15" ht="14.25" customHeight="1">
      <c r="A2364" s="5" t="s">
        <v>499</v>
      </c>
      <c r="B2364">
        <v>275</v>
      </c>
      <c r="C2364">
        <v>112</v>
      </c>
      <c r="D2364">
        <v>16684352</v>
      </c>
      <c r="E2364" s="5" t="s">
        <v>189</v>
      </c>
      <c r="F2364" s="5" t="s">
        <v>5092</v>
      </c>
      <c r="G2364" s="5" t="s">
        <v>5093</v>
      </c>
      <c r="H2364">
        <v>67893</v>
      </c>
      <c r="I2364">
        <v>163</v>
      </c>
      <c r="J2364" s="5" t="s">
        <v>19</v>
      </c>
      <c r="K2364" s="5" t="s">
        <v>20</v>
      </c>
      <c r="L2364">
        <v>17000000</v>
      </c>
      <c r="M2364">
        <v>2012</v>
      </c>
      <c r="N2364">
        <v>6.3</v>
      </c>
      <c r="O2364">
        <f>'CLEAN DATA'!$D2364-'CLEAN DATA'!$L2364</f>
        <v>-315648</v>
      </c>
    </row>
    <row r="2365" spans="1:15" ht="14.25" hidden="1" customHeight="1">
      <c r="A2365" s="5" t="s">
        <v>4855</v>
      </c>
      <c r="B2365">
        <v>85</v>
      </c>
      <c r="C2365">
        <v>106</v>
      </c>
      <c r="D2365">
        <v>40219708</v>
      </c>
      <c r="E2365" s="5" t="s">
        <v>345</v>
      </c>
      <c r="F2365" s="5" t="s">
        <v>68</v>
      </c>
      <c r="G2365" s="5" t="s">
        <v>5094</v>
      </c>
      <c r="H2365">
        <v>22649</v>
      </c>
      <c r="I2365">
        <v>131</v>
      </c>
      <c r="J2365" s="5" t="s">
        <v>19</v>
      </c>
      <c r="K2365" s="5" t="s">
        <v>20</v>
      </c>
      <c r="L2365">
        <v>21000000</v>
      </c>
      <c r="M2365">
        <v>2001</v>
      </c>
      <c r="N2365">
        <v>6.3</v>
      </c>
      <c r="O2365">
        <f>'CLEAN DATA'!$D2365-'CLEAN DATA'!$L2365</f>
        <v>19219708</v>
      </c>
    </row>
    <row r="2366" spans="1:15" ht="14.25" hidden="1" customHeight="1">
      <c r="A2366" s="5" t="s">
        <v>5095</v>
      </c>
      <c r="B2366">
        <v>89</v>
      </c>
      <c r="C2366">
        <v>77</v>
      </c>
      <c r="D2366">
        <v>45542421</v>
      </c>
      <c r="E2366" s="5" t="s">
        <v>5096</v>
      </c>
      <c r="F2366" s="5" t="s">
        <v>4834</v>
      </c>
      <c r="G2366" s="5" t="s">
        <v>5097</v>
      </c>
      <c r="H2366">
        <v>13319</v>
      </c>
      <c r="I2366">
        <v>53</v>
      </c>
      <c r="J2366" s="5" t="s">
        <v>19</v>
      </c>
      <c r="K2366" s="5" t="s">
        <v>20</v>
      </c>
      <c r="L2366">
        <v>30000000</v>
      </c>
      <c r="M2366">
        <v>2000</v>
      </c>
      <c r="N2366">
        <v>6.3</v>
      </c>
      <c r="O2366">
        <f>'CLEAN DATA'!$D2366-'CLEAN DATA'!$L2366</f>
        <v>15542421</v>
      </c>
    </row>
    <row r="2367" spans="1:15" ht="14.25" customHeight="1">
      <c r="A2367" s="5" t="s">
        <v>1184</v>
      </c>
      <c r="B2367">
        <v>333</v>
      </c>
      <c r="C2367">
        <v>105</v>
      </c>
      <c r="D2367">
        <v>35596227</v>
      </c>
      <c r="E2367" s="5" t="s">
        <v>126</v>
      </c>
      <c r="F2367" s="5" t="s">
        <v>5098</v>
      </c>
      <c r="G2367" s="5" t="s">
        <v>5099</v>
      </c>
      <c r="H2367">
        <v>79461</v>
      </c>
      <c r="I2367">
        <v>463</v>
      </c>
      <c r="J2367" s="5" t="s">
        <v>19</v>
      </c>
      <c r="K2367" s="5" t="s">
        <v>20</v>
      </c>
      <c r="L2367">
        <v>20000000</v>
      </c>
      <c r="M2367">
        <v>2010</v>
      </c>
      <c r="N2367">
        <v>6.3</v>
      </c>
      <c r="O2367">
        <f>'CLEAN DATA'!$D2367-'CLEAN DATA'!$L2367</f>
        <v>15596227</v>
      </c>
    </row>
    <row r="2368" spans="1:15" ht="14.25" hidden="1" customHeight="1">
      <c r="A2368" s="5" t="s">
        <v>1092</v>
      </c>
      <c r="B2368">
        <v>122</v>
      </c>
      <c r="C2368">
        <v>107</v>
      </c>
      <c r="D2368">
        <v>36874745</v>
      </c>
      <c r="E2368" s="5" t="s">
        <v>5100</v>
      </c>
      <c r="F2368" s="5" t="s">
        <v>5101</v>
      </c>
      <c r="G2368" s="5" t="s">
        <v>5102</v>
      </c>
      <c r="H2368">
        <v>12276</v>
      </c>
      <c r="I2368">
        <v>117</v>
      </c>
      <c r="J2368" s="5" t="s">
        <v>19</v>
      </c>
      <c r="K2368" s="5" t="s">
        <v>20</v>
      </c>
      <c r="L2368">
        <v>20000000</v>
      </c>
      <c r="M2368">
        <v>2016</v>
      </c>
      <c r="N2368">
        <v>6.3</v>
      </c>
      <c r="O2368">
        <f>'CLEAN DATA'!$D2368-'CLEAN DATA'!$L2368</f>
        <v>16874745</v>
      </c>
    </row>
    <row r="2369" spans="1:15" ht="14.25" customHeight="1">
      <c r="A2369" s="5" t="s">
        <v>5103</v>
      </c>
      <c r="B2369">
        <v>161</v>
      </c>
      <c r="C2369">
        <v>90</v>
      </c>
      <c r="D2369">
        <v>35033759</v>
      </c>
      <c r="E2369" s="5" t="s">
        <v>1819</v>
      </c>
      <c r="F2369" s="5" t="s">
        <v>572</v>
      </c>
      <c r="G2369" s="5" t="s">
        <v>5104</v>
      </c>
      <c r="H2369">
        <v>55008</v>
      </c>
      <c r="I2369">
        <v>93</v>
      </c>
      <c r="J2369" s="5" t="s">
        <v>19</v>
      </c>
      <c r="K2369" s="5" t="s">
        <v>20</v>
      </c>
      <c r="L2369">
        <v>19000000</v>
      </c>
      <c r="M2369">
        <v>2011</v>
      </c>
      <c r="N2369">
        <v>6.3</v>
      </c>
      <c r="O2369">
        <f>'CLEAN DATA'!$D2369-'CLEAN DATA'!$L2369</f>
        <v>16033759</v>
      </c>
    </row>
    <row r="2370" spans="1:15" ht="14.25" customHeight="1">
      <c r="A2370" s="5" t="s">
        <v>4007</v>
      </c>
      <c r="B2370">
        <v>98</v>
      </c>
      <c r="C2370">
        <v>104</v>
      </c>
      <c r="D2370">
        <v>23393765</v>
      </c>
      <c r="E2370" s="5" t="s">
        <v>505</v>
      </c>
      <c r="F2370" s="5" t="s">
        <v>2331</v>
      </c>
      <c r="G2370" s="5" t="s">
        <v>5105</v>
      </c>
      <c r="H2370">
        <v>31323</v>
      </c>
      <c r="I2370">
        <v>76</v>
      </c>
      <c r="J2370" s="5" t="s">
        <v>19</v>
      </c>
      <c r="K2370" s="5" t="s">
        <v>20</v>
      </c>
      <c r="L2370">
        <v>20000000</v>
      </c>
      <c r="M2370">
        <v>2014</v>
      </c>
      <c r="N2370">
        <v>6.3</v>
      </c>
      <c r="O2370">
        <f>'CLEAN DATA'!$D2370-'CLEAN DATA'!$L2370</f>
        <v>3393765</v>
      </c>
    </row>
    <row r="2371" spans="1:15" ht="14.25" hidden="1" customHeight="1">
      <c r="A2371" s="5" t="s">
        <v>5106</v>
      </c>
      <c r="B2371">
        <v>36</v>
      </c>
      <c r="C2371">
        <v>123</v>
      </c>
      <c r="D2371">
        <v>13391174</v>
      </c>
      <c r="E2371" s="5" t="s">
        <v>35</v>
      </c>
      <c r="F2371" s="5" t="s">
        <v>5107</v>
      </c>
      <c r="G2371" s="5" t="s">
        <v>5108</v>
      </c>
      <c r="H2371">
        <v>5796</v>
      </c>
      <c r="I2371">
        <v>177</v>
      </c>
      <c r="J2371" s="5" t="s">
        <v>19</v>
      </c>
      <c r="K2371" s="5" t="s">
        <v>20</v>
      </c>
      <c r="L2371">
        <v>20000000</v>
      </c>
      <c r="M2371">
        <v>2006</v>
      </c>
      <c r="N2371">
        <v>6.3</v>
      </c>
      <c r="O2371">
        <f>'CLEAN DATA'!$D2371-'CLEAN DATA'!$L2371</f>
        <v>-6608826</v>
      </c>
    </row>
    <row r="2372" spans="1:15" ht="14.25" customHeight="1">
      <c r="A2372" s="5" t="s">
        <v>1803</v>
      </c>
      <c r="B2372">
        <v>214</v>
      </c>
      <c r="C2372">
        <v>115</v>
      </c>
      <c r="D2372">
        <v>12626905</v>
      </c>
      <c r="E2372" s="5" t="s">
        <v>25</v>
      </c>
      <c r="F2372" s="5" t="s">
        <v>260</v>
      </c>
      <c r="G2372" s="5" t="s">
        <v>5109</v>
      </c>
      <c r="H2372">
        <v>32567</v>
      </c>
      <c r="I2372">
        <v>106</v>
      </c>
      <c r="J2372" s="5" t="s">
        <v>19</v>
      </c>
      <c r="K2372" s="5" t="s">
        <v>20</v>
      </c>
      <c r="L2372">
        <v>20000000</v>
      </c>
      <c r="M2372">
        <v>2016</v>
      </c>
      <c r="N2372">
        <v>6.3</v>
      </c>
      <c r="O2372">
        <f>'CLEAN DATA'!$D2372-'CLEAN DATA'!$L2372</f>
        <v>-7373095</v>
      </c>
    </row>
    <row r="2373" spans="1:15" ht="14.25" hidden="1" customHeight="1">
      <c r="A2373" s="5" t="s">
        <v>5110</v>
      </c>
      <c r="B2373">
        <v>76</v>
      </c>
      <c r="C2373">
        <v>108</v>
      </c>
      <c r="D2373">
        <v>8054280</v>
      </c>
      <c r="E2373" s="5" t="s">
        <v>5111</v>
      </c>
      <c r="F2373" s="5" t="s">
        <v>5112</v>
      </c>
      <c r="G2373" s="5" t="s">
        <v>5113</v>
      </c>
      <c r="H2373">
        <v>6838</v>
      </c>
      <c r="I2373">
        <v>117</v>
      </c>
      <c r="J2373" s="5" t="s">
        <v>19</v>
      </c>
      <c r="K2373" s="5" t="s">
        <v>20</v>
      </c>
      <c r="L2373">
        <v>20000000</v>
      </c>
      <c r="M2373">
        <v>2004</v>
      </c>
      <c r="N2373">
        <v>6.3</v>
      </c>
      <c r="O2373">
        <f>'CLEAN DATA'!$D2373-'CLEAN DATA'!$L2373</f>
        <v>-11945720</v>
      </c>
    </row>
    <row r="2374" spans="1:15" ht="14.25" customHeight="1">
      <c r="A2374" s="5" t="s">
        <v>5114</v>
      </c>
      <c r="B2374">
        <v>136</v>
      </c>
      <c r="C2374">
        <v>97</v>
      </c>
      <c r="D2374">
        <v>6923891</v>
      </c>
      <c r="E2374" s="5" t="s">
        <v>603</v>
      </c>
      <c r="F2374" s="5" t="s">
        <v>4774</v>
      </c>
      <c r="G2374" s="5" t="s">
        <v>5115</v>
      </c>
      <c r="H2374">
        <v>43867</v>
      </c>
      <c r="I2374">
        <v>83</v>
      </c>
      <c r="J2374" s="5" t="s">
        <v>19</v>
      </c>
      <c r="K2374" s="5" t="s">
        <v>20</v>
      </c>
      <c r="L2374">
        <v>23000000</v>
      </c>
      <c r="M2374">
        <v>2011</v>
      </c>
      <c r="N2374">
        <v>6.3</v>
      </c>
      <c r="O2374">
        <f>'CLEAN DATA'!$D2374-'CLEAN DATA'!$L2374</f>
        <v>-16076109</v>
      </c>
    </row>
    <row r="2375" spans="1:15" ht="14.25" hidden="1" customHeight="1">
      <c r="A2375" s="5" t="s">
        <v>2073</v>
      </c>
      <c r="B2375">
        <v>31</v>
      </c>
      <c r="C2375">
        <v>116</v>
      </c>
      <c r="D2375">
        <v>1292527</v>
      </c>
      <c r="E2375" s="5" t="s">
        <v>5116</v>
      </c>
      <c r="F2375" s="5" t="s">
        <v>408</v>
      </c>
      <c r="G2375" s="5" t="s">
        <v>5117</v>
      </c>
      <c r="H2375">
        <v>3536</v>
      </c>
      <c r="I2375">
        <v>44</v>
      </c>
      <c r="J2375" s="5" t="s">
        <v>19</v>
      </c>
      <c r="K2375" s="5" t="s">
        <v>140</v>
      </c>
      <c r="L2375">
        <v>19000000</v>
      </c>
      <c r="M2375">
        <v>1996</v>
      </c>
      <c r="N2375">
        <v>6.3</v>
      </c>
      <c r="O2375">
        <f>'CLEAN DATA'!$D2375-'CLEAN DATA'!$L2375</f>
        <v>-17707473</v>
      </c>
    </row>
    <row r="2376" spans="1:15" ht="14.25" customHeight="1">
      <c r="A2376" s="5" t="s">
        <v>5118</v>
      </c>
      <c r="B2376">
        <v>142</v>
      </c>
      <c r="C2376">
        <v>103</v>
      </c>
      <c r="D2376">
        <v>6061759</v>
      </c>
      <c r="E2376" s="5" t="s">
        <v>603</v>
      </c>
      <c r="F2376" s="5" t="s">
        <v>5119</v>
      </c>
      <c r="G2376" s="5" t="s">
        <v>5120</v>
      </c>
      <c r="H2376">
        <v>49077</v>
      </c>
      <c r="I2376">
        <v>475</v>
      </c>
      <c r="J2376" s="5" t="s">
        <v>19</v>
      </c>
      <c r="K2376" s="5" t="s">
        <v>20</v>
      </c>
      <c r="L2376">
        <v>17000000</v>
      </c>
      <c r="M2376">
        <v>2005</v>
      </c>
      <c r="N2376">
        <v>6.3</v>
      </c>
      <c r="O2376">
        <f>'CLEAN DATA'!$D2376-'CLEAN DATA'!$L2376</f>
        <v>-10938241</v>
      </c>
    </row>
    <row r="2377" spans="1:15" ht="14.25" customHeight="1">
      <c r="A2377" s="5" t="s">
        <v>21</v>
      </c>
      <c r="B2377">
        <v>44</v>
      </c>
      <c r="C2377">
        <v>103</v>
      </c>
      <c r="D2377">
        <v>41382841</v>
      </c>
      <c r="E2377" s="5" t="s">
        <v>1347</v>
      </c>
      <c r="F2377" s="5" t="s">
        <v>1126</v>
      </c>
      <c r="G2377" s="5" t="s">
        <v>5121</v>
      </c>
      <c r="H2377">
        <v>27149</v>
      </c>
      <c r="I2377">
        <v>96</v>
      </c>
      <c r="J2377" s="5" t="s">
        <v>19</v>
      </c>
      <c r="K2377" s="5" t="s">
        <v>20</v>
      </c>
      <c r="L2377">
        <v>18000000</v>
      </c>
      <c r="M2377">
        <v>1986</v>
      </c>
      <c r="N2377">
        <v>6.3</v>
      </c>
      <c r="O2377">
        <f>'CLEAN DATA'!$D2377-'CLEAN DATA'!$L2377</f>
        <v>23382841</v>
      </c>
    </row>
    <row r="2378" spans="1:15" ht="14.25" customHeight="1">
      <c r="A2378" s="5" t="s">
        <v>5122</v>
      </c>
      <c r="B2378">
        <v>193</v>
      </c>
      <c r="C2378">
        <v>94</v>
      </c>
      <c r="D2378">
        <v>39687528</v>
      </c>
      <c r="E2378" s="5" t="s">
        <v>25</v>
      </c>
      <c r="F2378" s="5" t="s">
        <v>1159</v>
      </c>
      <c r="G2378" s="5" t="s">
        <v>5123</v>
      </c>
      <c r="H2378">
        <v>140780</v>
      </c>
      <c r="I2378">
        <v>376</v>
      </c>
      <c r="J2378" s="5" t="s">
        <v>19</v>
      </c>
      <c r="K2378" s="5" t="s">
        <v>140</v>
      </c>
      <c r="L2378">
        <v>24000000</v>
      </c>
      <c r="M2378">
        <v>2007</v>
      </c>
      <c r="N2378">
        <v>6.3</v>
      </c>
      <c r="O2378">
        <f>'CLEAN DATA'!$D2378-'CLEAN DATA'!$L2378</f>
        <v>15687528</v>
      </c>
    </row>
    <row r="2379" spans="1:15" ht="14.25" customHeight="1">
      <c r="A2379" s="5" t="s">
        <v>2842</v>
      </c>
      <c r="B2379">
        <v>91</v>
      </c>
      <c r="C2379">
        <v>110</v>
      </c>
      <c r="D2379">
        <v>19179969</v>
      </c>
      <c r="E2379" s="5" t="s">
        <v>674</v>
      </c>
      <c r="F2379" s="5" t="s">
        <v>5124</v>
      </c>
      <c r="G2379" s="5" t="s">
        <v>5125</v>
      </c>
      <c r="H2379">
        <v>54710</v>
      </c>
      <c r="I2379">
        <v>177</v>
      </c>
      <c r="J2379" s="5" t="s">
        <v>19</v>
      </c>
      <c r="K2379" s="5" t="s">
        <v>20</v>
      </c>
      <c r="L2379">
        <v>17500000</v>
      </c>
      <c r="M2379">
        <v>2006</v>
      </c>
      <c r="N2379">
        <v>6.3</v>
      </c>
      <c r="O2379">
        <f>'CLEAN DATA'!$D2379-'CLEAN DATA'!$L2379</f>
        <v>1679969</v>
      </c>
    </row>
    <row r="2380" spans="1:15" ht="14.25" customHeight="1">
      <c r="A2380" s="5" t="s">
        <v>5126</v>
      </c>
      <c r="B2380">
        <v>72</v>
      </c>
      <c r="C2380">
        <v>108</v>
      </c>
      <c r="D2380">
        <v>11702090</v>
      </c>
      <c r="E2380" s="5" t="s">
        <v>189</v>
      </c>
      <c r="F2380" s="5" t="s">
        <v>5127</v>
      </c>
      <c r="G2380" s="5" t="s">
        <v>5128</v>
      </c>
      <c r="H2380">
        <v>37700</v>
      </c>
      <c r="I2380">
        <v>50</v>
      </c>
      <c r="J2380" s="5" t="s">
        <v>19</v>
      </c>
      <c r="K2380" s="5" t="s">
        <v>20</v>
      </c>
      <c r="L2380">
        <v>16500000</v>
      </c>
      <c r="M2380">
        <v>2007</v>
      </c>
      <c r="N2380">
        <v>6.3</v>
      </c>
      <c r="O2380">
        <f>'CLEAN DATA'!$D2380-'CLEAN DATA'!$L2380</f>
        <v>-4797910</v>
      </c>
    </row>
    <row r="2381" spans="1:15" ht="14.25" hidden="1" customHeight="1">
      <c r="A2381" s="5" t="s">
        <v>4007</v>
      </c>
      <c r="B2381">
        <v>135</v>
      </c>
      <c r="C2381">
        <v>117</v>
      </c>
      <c r="D2381">
        <v>20218921</v>
      </c>
      <c r="E2381" s="5" t="s">
        <v>165</v>
      </c>
      <c r="F2381" s="5" t="s">
        <v>5129</v>
      </c>
      <c r="G2381" s="5" t="s">
        <v>5130</v>
      </c>
      <c r="H2381">
        <v>14814</v>
      </c>
      <c r="I2381">
        <v>114</v>
      </c>
      <c r="J2381" s="5" t="s">
        <v>19</v>
      </c>
      <c r="K2381" s="5" t="s">
        <v>5131</v>
      </c>
      <c r="L2381">
        <v>15000000</v>
      </c>
      <c r="M2381">
        <v>2010</v>
      </c>
      <c r="N2381">
        <v>6.3</v>
      </c>
      <c r="O2381">
        <f>'CLEAN DATA'!$D2381-'CLEAN DATA'!$L2381</f>
        <v>5218921</v>
      </c>
    </row>
    <row r="2382" spans="1:15" ht="14.25" customHeight="1">
      <c r="A2382" s="5" t="s">
        <v>749</v>
      </c>
      <c r="B2382">
        <v>172</v>
      </c>
      <c r="C2382">
        <v>108</v>
      </c>
      <c r="D2382">
        <v>24984868</v>
      </c>
      <c r="E2382" s="5" t="s">
        <v>1481</v>
      </c>
      <c r="F2382" s="5" t="s">
        <v>3884</v>
      </c>
      <c r="G2382" s="5" t="s">
        <v>5132</v>
      </c>
      <c r="H2382">
        <v>50056</v>
      </c>
      <c r="I2382">
        <v>152</v>
      </c>
      <c r="J2382" s="5" t="s">
        <v>19</v>
      </c>
      <c r="K2382" s="5" t="s">
        <v>20</v>
      </c>
      <c r="L2382">
        <v>15000000</v>
      </c>
      <c r="M2382">
        <v>2014</v>
      </c>
      <c r="N2382">
        <v>6.3</v>
      </c>
      <c r="O2382">
        <f>'CLEAN DATA'!$D2382-'CLEAN DATA'!$L2382</f>
        <v>9984868</v>
      </c>
    </row>
    <row r="2383" spans="1:15" ht="14.25" customHeight="1">
      <c r="A2383" s="5" t="s">
        <v>499</v>
      </c>
      <c r="B2383">
        <v>223</v>
      </c>
      <c r="C2383">
        <v>98</v>
      </c>
      <c r="D2383">
        <v>3247816</v>
      </c>
      <c r="E2383" s="5" t="s">
        <v>603</v>
      </c>
      <c r="F2383" s="5" t="s">
        <v>98</v>
      </c>
      <c r="G2383" s="5" t="s">
        <v>5133</v>
      </c>
      <c r="H2383">
        <v>36145</v>
      </c>
      <c r="I2383">
        <v>108</v>
      </c>
      <c r="J2383" s="5" t="s">
        <v>19</v>
      </c>
      <c r="K2383" s="5" t="s">
        <v>20</v>
      </c>
      <c r="L2383">
        <v>22000000</v>
      </c>
      <c r="M2383">
        <v>2010</v>
      </c>
      <c r="N2383">
        <v>6.3</v>
      </c>
      <c r="O2383">
        <f>'CLEAN DATA'!$D2383-'CLEAN DATA'!$L2383</f>
        <v>-18752184</v>
      </c>
    </row>
    <row r="2384" spans="1:15" ht="14.25" hidden="1" customHeight="1">
      <c r="A2384" s="5" t="s">
        <v>5134</v>
      </c>
      <c r="B2384">
        <v>28</v>
      </c>
      <c r="C2384">
        <v>111</v>
      </c>
      <c r="D2384">
        <v>1954202</v>
      </c>
      <c r="E2384" s="5" t="s">
        <v>291</v>
      </c>
      <c r="F2384" s="5" t="s">
        <v>5081</v>
      </c>
      <c r="G2384" s="5" t="s">
        <v>5135</v>
      </c>
      <c r="H2384">
        <v>5917</v>
      </c>
      <c r="I2384">
        <v>71</v>
      </c>
      <c r="J2384" s="5" t="s">
        <v>19</v>
      </c>
      <c r="K2384" s="5" t="s">
        <v>20</v>
      </c>
      <c r="L2384">
        <v>15000000</v>
      </c>
      <c r="M2384">
        <v>1999</v>
      </c>
      <c r="N2384">
        <v>6.3</v>
      </c>
      <c r="O2384">
        <f>'CLEAN DATA'!$D2384-'CLEAN DATA'!$L2384</f>
        <v>-13045798</v>
      </c>
    </row>
    <row r="2385" spans="1:15" ht="14.25" hidden="1" customHeight="1">
      <c r="A2385" s="5" t="s">
        <v>2219</v>
      </c>
      <c r="B2385">
        <v>113</v>
      </c>
      <c r="C2385">
        <v>104</v>
      </c>
      <c r="D2385">
        <v>10996440</v>
      </c>
      <c r="E2385" s="5" t="s">
        <v>89</v>
      </c>
      <c r="F2385" s="5" t="s">
        <v>166</v>
      </c>
      <c r="G2385" s="5" t="s">
        <v>5136</v>
      </c>
      <c r="H2385">
        <v>19707</v>
      </c>
      <c r="I2385">
        <v>128</v>
      </c>
      <c r="J2385" s="5" t="s">
        <v>19</v>
      </c>
      <c r="K2385" s="5" t="s">
        <v>20</v>
      </c>
      <c r="L2385">
        <v>13000000</v>
      </c>
      <c r="M2385">
        <v>2006</v>
      </c>
      <c r="N2385">
        <v>6.3</v>
      </c>
      <c r="O2385">
        <f>'CLEAN DATA'!$D2385-'CLEAN DATA'!$L2385</f>
        <v>-2003560</v>
      </c>
    </row>
    <row r="2386" spans="1:15" ht="14.25" customHeight="1">
      <c r="A2386" s="5" t="s">
        <v>1205</v>
      </c>
      <c r="B2386">
        <v>226</v>
      </c>
      <c r="C2386">
        <v>96</v>
      </c>
      <c r="D2386">
        <v>3074838</v>
      </c>
      <c r="E2386" s="5" t="s">
        <v>1384</v>
      </c>
      <c r="F2386" s="5" t="s">
        <v>36</v>
      </c>
      <c r="G2386" s="5" t="s">
        <v>5137</v>
      </c>
      <c r="H2386">
        <v>56264</v>
      </c>
      <c r="I2386">
        <v>166</v>
      </c>
      <c r="J2386" s="5" t="s">
        <v>19</v>
      </c>
      <c r="K2386" s="5" t="s">
        <v>20</v>
      </c>
      <c r="L2386">
        <v>11000000</v>
      </c>
      <c r="M2386">
        <v>2009</v>
      </c>
      <c r="N2386">
        <v>6.3</v>
      </c>
      <c r="O2386">
        <f>'CLEAN DATA'!$D2386-'CLEAN DATA'!$L2386</f>
        <v>-7925162</v>
      </c>
    </row>
    <row r="2387" spans="1:15" ht="14.25" hidden="1" customHeight="1">
      <c r="A2387" s="5" t="s">
        <v>4268</v>
      </c>
      <c r="B2387">
        <v>91</v>
      </c>
      <c r="C2387">
        <v>102</v>
      </c>
      <c r="D2387">
        <v>75074950</v>
      </c>
      <c r="E2387" s="5" t="s">
        <v>58</v>
      </c>
      <c r="F2387" s="5" t="s">
        <v>5138</v>
      </c>
      <c r="G2387" s="5" t="s">
        <v>5139</v>
      </c>
      <c r="H2387">
        <v>22147</v>
      </c>
      <c r="I2387">
        <v>156</v>
      </c>
      <c r="J2387" s="5" t="s">
        <v>19</v>
      </c>
      <c r="K2387" s="5" t="s">
        <v>20</v>
      </c>
      <c r="L2387">
        <v>12000000</v>
      </c>
      <c r="M2387">
        <v>2002</v>
      </c>
      <c r="N2387">
        <v>6.3</v>
      </c>
      <c r="O2387">
        <f>'CLEAN DATA'!$D2387-'CLEAN DATA'!$L2387</f>
        <v>63074950</v>
      </c>
    </row>
    <row r="2388" spans="1:15" ht="14.25" customHeight="1">
      <c r="A2388" s="5" t="s">
        <v>1425</v>
      </c>
      <c r="B2388">
        <v>325</v>
      </c>
      <c r="C2388">
        <v>94</v>
      </c>
      <c r="D2388">
        <v>16300302</v>
      </c>
      <c r="E2388" s="5" t="s">
        <v>58</v>
      </c>
      <c r="F2388" s="5" t="s">
        <v>2178</v>
      </c>
      <c r="G2388" s="5" t="s">
        <v>5140</v>
      </c>
      <c r="H2388">
        <v>64682</v>
      </c>
      <c r="I2388">
        <v>203</v>
      </c>
      <c r="J2388" s="5" t="s">
        <v>19</v>
      </c>
      <c r="K2388" s="5" t="s">
        <v>20</v>
      </c>
      <c r="L2388">
        <v>12000000</v>
      </c>
      <c r="M2388">
        <v>2011</v>
      </c>
      <c r="N2388">
        <v>6.3</v>
      </c>
      <c r="O2388">
        <f>'CLEAN DATA'!$D2388-'CLEAN DATA'!$L2388</f>
        <v>4300302</v>
      </c>
    </row>
    <row r="2389" spans="1:15" ht="14.25" hidden="1" customHeight="1">
      <c r="A2389" s="5" t="s">
        <v>1453</v>
      </c>
      <c r="B2389">
        <v>144</v>
      </c>
      <c r="C2389">
        <v>86</v>
      </c>
      <c r="D2389">
        <v>5542025</v>
      </c>
      <c r="E2389" s="5" t="s">
        <v>674</v>
      </c>
      <c r="F2389" s="5" t="s">
        <v>1664</v>
      </c>
      <c r="G2389" s="5" t="s">
        <v>5141</v>
      </c>
      <c r="H2389">
        <v>12197</v>
      </c>
      <c r="I2389">
        <v>150</v>
      </c>
      <c r="J2389" s="5" t="s">
        <v>19</v>
      </c>
      <c r="K2389" s="5" t="s">
        <v>20</v>
      </c>
      <c r="L2389">
        <v>12000000</v>
      </c>
      <c r="M2389">
        <v>2006</v>
      </c>
      <c r="N2389">
        <v>6.3</v>
      </c>
      <c r="O2389">
        <f>'CLEAN DATA'!$D2389-'CLEAN DATA'!$L2389</f>
        <v>-6457975</v>
      </c>
    </row>
    <row r="2390" spans="1:15" ht="14.25" hidden="1" customHeight="1">
      <c r="A2390" s="5" t="s">
        <v>499</v>
      </c>
      <c r="B2390">
        <v>114</v>
      </c>
      <c r="C2390">
        <v>113</v>
      </c>
      <c r="D2390">
        <v>5032496</v>
      </c>
      <c r="E2390" s="5" t="s">
        <v>58</v>
      </c>
      <c r="F2390" s="5" t="s">
        <v>5142</v>
      </c>
      <c r="G2390" s="5" t="s">
        <v>5143</v>
      </c>
      <c r="H2390">
        <v>20576</v>
      </c>
      <c r="I2390">
        <v>161</v>
      </c>
      <c r="J2390" s="5" t="s">
        <v>19</v>
      </c>
      <c r="K2390" s="5" t="s">
        <v>20</v>
      </c>
      <c r="L2390">
        <v>12000000</v>
      </c>
      <c r="M2390">
        <v>1998</v>
      </c>
      <c r="N2390">
        <v>6.3</v>
      </c>
      <c r="O2390">
        <f>'CLEAN DATA'!$D2390-'CLEAN DATA'!$L2390</f>
        <v>-6967504</v>
      </c>
    </row>
    <row r="2391" spans="1:15" ht="14.25" hidden="1" customHeight="1">
      <c r="A2391" s="5" t="s">
        <v>5144</v>
      </c>
      <c r="B2391">
        <v>121</v>
      </c>
      <c r="C2391">
        <v>91</v>
      </c>
      <c r="D2391">
        <v>1506998</v>
      </c>
      <c r="E2391" s="5" t="s">
        <v>386</v>
      </c>
      <c r="F2391" s="5" t="s">
        <v>5145</v>
      </c>
      <c r="G2391" s="5" t="s">
        <v>5146</v>
      </c>
      <c r="H2391">
        <v>8014</v>
      </c>
      <c r="I2391">
        <v>50</v>
      </c>
      <c r="J2391" s="5" t="s">
        <v>19</v>
      </c>
      <c r="K2391" s="5" t="s">
        <v>20</v>
      </c>
      <c r="L2391">
        <v>12000000</v>
      </c>
      <c r="M2391">
        <v>2007</v>
      </c>
      <c r="N2391">
        <v>6.3</v>
      </c>
      <c r="O2391">
        <f>'CLEAN DATA'!$D2391-'CLEAN DATA'!$L2391</f>
        <v>-10493002</v>
      </c>
    </row>
    <row r="2392" spans="1:15" ht="14.25" hidden="1" customHeight="1">
      <c r="A2392" s="5" t="s">
        <v>5147</v>
      </c>
      <c r="B2392">
        <v>37</v>
      </c>
      <c r="C2392">
        <v>89</v>
      </c>
      <c r="D2392">
        <v>13903262</v>
      </c>
      <c r="E2392" s="5" t="s">
        <v>1858</v>
      </c>
      <c r="F2392" s="5" t="s">
        <v>5148</v>
      </c>
      <c r="G2392" s="5" t="s">
        <v>5149</v>
      </c>
      <c r="H2392">
        <v>14656</v>
      </c>
      <c r="I2392">
        <v>90</v>
      </c>
      <c r="J2392" s="5" t="s">
        <v>19</v>
      </c>
      <c r="K2392" s="5" t="s">
        <v>20</v>
      </c>
      <c r="L2392">
        <v>11000000</v>
      </c>
      <c r="M2392">
        <v>2001</v>
      </c>
      <c r="N2392">
        <v>6.3</v>
      </c>
      <c r="O2392">
        <f>'CLEAN DATA'!$D2392-'CLEAN DATA'!$L2392</f>
        <v>2903262</v>
      </c>
    </row>
    <row r="2393" spans="1:15" ht="14.25" customHeight="1">
      <c r="A2393" s="5" t="s">
        <v>3678</v>
      </c>
      <c r="B2393">
        <v>273</v>
      </c>
      <c r="C2393">
        <v>80</v>
      </c>
      <c r="D2393">
        <v>33583175</v>
      </c>
      <c r="E2393" s="5" t="s">
        <v>146</v>
      </c>
      <c r="F2393" s="5" t="s">
        <v>4125</v>
      </c>
      <c r="G2393" s="5" t="s">
        <v>5150</v>
      </c>
      <c r="H2393">
        <v>104089</v>
      </c>
      <c r="I2393">
        <v>319</v>
      </c>
      <c r="J2393" s="5" t="s">
        <v>19</v>
      </c>
      <c r="K2393" s="5" t="s">
        <v>20</v>
      </c>
      <c r="L2393">
        <v>10000000</v>
      </c>
      <c r="M2393">
        <v>2010</v>
      </c>
      <c r="N2393">
        <v>6.3</v>
      </c>
      <c r="O2393">
        <f>'CLEAN DATA'!$D2393-'CLEAN DATA'!$L2393</f>
        <v>23583175</v>
      </c>
    </row>
    <row r="2394" spans="1:15" ht="14.25" customHeight="1">
      <c r="A2394" s="5" t="s">
        <v>1320</v>
      </c>
      <c r="B2394">
        <v>100</v>
      </c>
      <c r="C2394">
        <v>100</v>
      </c>
      <c r="D2394">
        <v>9801782</v>
      </c>
      <c r="E2394" s="5" t="s">
        <v>2170</v>
      </c>
      <c r="F2394" s="5" t="s">
        <v>691</v>
      </c>
      <c r="G2394" s="5" t="s">
        <v>5151</v>
      </c>
      <c r="H2394">
        <v>39331</v>
      </c>
      <c r="I2394">
        <v>481</v>
      </c>
      <c r="J2394" s="5" t="s">
        <v>19</v>
      </c>
      <c r="K2394" s="5" t="s">
        <v>20</v>
      </c>
      <c r="L2394">
        <v>10000000</v>
      </c>
      <c r="M2394">
        <v>1998</v>
      </c>
      <c r="N2394">
        <v>6.3</v>
      </c>
      <c r="O2394">
        <f>'CLEAN DATA'!$D2394-'CLEAN DATA'!$L2394</f>
        <v>-198218</v>
      </c>
    </row>
    <row r="2395" spans="1:15" ht="14.25" customHeight="1">
      <c r="A2395" s="5" t="s">
        <v>1894</v>
      </c>
      <c r="B2395">
        <v>270</v>
      </c>
      <c r="C2395">
        <v>97</v>
      </c>
      <c r="D2395">
        <v>7574066</v>
      </c>
      <c r="E2395" s="5" t="s">
        <v>58</v>
      </c>
      <c r="F2395" s="5" t="s">
        <v>615</v>
      </c>
      <c r="G2395" s="5" t="s">
        <v>5152</v>
      </c>
      <c r="H2395">
        <v>30325</v>
      </c>
      <c r="I2395">
        <v>96</v>
      </c>
      <c r="J2395" s="5" t="s">
        <v>19</v>
      </c>
      <c r="K2395" s="5" t="s">
        <v>20</v>
      </c>
      <c r="L2395">
        <v>10000000</v>
      </c>
      <c r="M2395">
        <v>2014</v>
      </c>
      <c r="N2395">
        <v>6.3</v>
      </c>
      <c r="O2395">
        <f>'CLEAN DATA'!$D2395-'CLEAN DATA'!$L2395</f>
        <v>-2425934</v>
      </c>
    </row>
    <row r="2396" spans="1:15" ht="14.25" hidden="1" customHeight="1">
      <c r="A2396" s="5" t="s">
        <v>5153</v>
      </c>
      <c r="B2396">
        <v>79</v>
      </c>
      <c r="C2396">
        <v>82</v>
      </c>
      <c r="D2396">
        <v>131617</v>
      </c>
      <c r="E2396" s="5" t="s">
        <v>169</v>
      </c>
      <c r="F2396" s="5" t="s">
        <v>4956</v>
      </c>
      <c r="G2396" s="5" t="s">
        <v>5154</v>
      </c>
      <c r="H2396">
        <v>9971</v>
      </c>
      <c r="I2396">
        <v>119</v>
      </c>
      <c r="J2396" s="5" t="s">
        <v>19</v>
      </c>
      <c r="K2396" s="5" t="s">
        <v>20</v>
      </c>
      <c r="L2396">
        <v>10000000</v>
      </c>
      <c r="M2396">
        <v>2005</v>
      </c>
      <c r="N2396">
        <v>6.3</v>
      </c>
      <c r="O2396">
        <f>'CLEAN DATA'!$D2396-'CLEAN DATA'!$L2396</f>
        <v>-9868383</v>
      </c>
    </row>
    <row r="2397" spans="1:15" ht="14.25" customHeight="1">
      <c r="A2397" s="5" t="s">
        <v>5155</v>
      </c>
      <c r="B2397">
        <v>91</v>
      </c>
      <c r="C2397">
        <v>138</v>
      </c>
      <c r="D2397">
        <v>10269307</v>
      </c>
      <c r="E2397" s="5" t="s">
        <v>1481</v>
      </c>
      <c r="F2397" s="5" t="s">
        <v>3523</v>
      </c>
      <c r="G2397" s="5" t="s">
        <v>5156</v>
      </c>
      <c r="H2397">
        <v>53251</v>
      </c>
      <c r="I2397">
        <v>188</v>
      </c>
      <c r="J2397" s="5" t="s">
        <v>19</v>
      </c>
      <c r="K2397" s="5" t="s">
        <v>20</v>
      </c>
      <c r="L2397">
        <v>8000000</v>
      </c>
      <c r="M2397">
        <v>2009</v>
      </c>
      <c r="N2397">
        <v>6.3</v>
      </c>
      <c r="O2397">
        <f>'CLEAN DATA'!$D2397-'CLEAN DATA'!$L2397</f>
        <v>2269307</v>
      </c>
    </row>
    <row r="2398" spans="1:15" ht="14.25" hidden="1" customHeight="1">
      <c r="A2398" s="5" t="s">
        <v>3685</v>
      </c>
      <c r="B2398">
        <v>133</v>
      </c>
      <c r="C2398">
        <v>93</v>
      </c>
      <c r="D2398">
        <v>197148</v>
      </c>
      <c r="E2398" s="5" t="s">
        <v>5157</v>
      </c>
      <c r="F2398" s="5" t="s">
        <v>4920</v>
      </c>
      <c r="G2398" s="5" t="s">
        <v>5158</v>
      </c>
      <c r="H2398">
        <v>18109</v>
      </c>
      <c r="I2398">
        <v>150</v>
      </c>
      <c r="J2398" s="5" t="s">
        <v>19</v>
      </c>
      <c r="K2398" s="5" t="s">
        <v>155</v>
      </c>
      <c r="L2398">
        <v>7500000</v>
      </c>
      <c r="M2398">
        <v>2003</v>
      </c>
      <c r="N2398">
        <v>6.3</v>
      </c>
      <c r="O2398">
        <f>'CLEAN DATA'!$D2398-'CLEAN DATA'!$L2398</f>
        <v>-7302852</v>
      </c>
    </row>
    <row r="2399" spans="1:15" ht="14.25" customHeight="1">
      <c r="A2399" s="5" t="s">
        <v>4371</v>
      </c>
      <c r="B2399">
        <v>223</v>
      </c>
      <c r="C2399">
        <v>91</v>
      </c>
      <c r="D2399">
        <v>7455447</v>
      </c>
      <c r="E2399" s="5" t="s">
        <v>603</v>
      </c>
      <c r="F2399" s="5" t="s">
        <v>5159</v>
      </c>
      <c r="G2399" s="5" t="s">
        <v>5160</v>
      </c>
      <c r="H2399">
        <v>29967</v>
      </c>
      <c r="I2399">
        <v>126</v>
      </c>
      <c r="J2399" s="5" t="s">
        <v>19</v>
      </c>
      <c r="K2399" s="5" t="s">
        <v>20</v>
      </c>
      <c r="L2399">
        <v>7000000</v>
      </c>
      <c r="M2399">
        <v>2010</v>
      </c>
      <c r="N2399">
        <v>6.3</v>
      </c>
      <c r="O2399">
        <f>'CLEAN DATA'!$D2399-'CLEAN DATA'!$L2399</f>
        <v>455447</v>
      </c>
    </row>
    <row r="2400" spans="1:15" ht="14.25" hidden="1" customHeight="1">
      <c r="A2400" s="5" t="s">
        <v>5161</v>
      </c>
      <c r="B2400">
        <v>25</v>
      </c>
      <c r="C2400">
        <v>100</v>
      </c>
      <c r="D2400">
        <v>2148212</v>
      </c>
      <c r="E2400" s="5" t="s">
        <v>175</v>
      </c>
      <c r="F2400" s="5" t="s">
        <v>4340</v>
      </c>
      <c r="G2400" s="5" t="s">
        <v>5162</v>
      </c>
      <c r="H2400">
        <v>781</v>
      </c>
      <c r="I2400">
        <v>20</v>
      </c>
      <c r="J2400" s="5" t="s">
        <v>19</v>
      </c>
      <c r="K2400" s="5" t="s">
        <v>20</v>
      </c>
      <c r="L2400">
        <v>7000000</v>
      </c>
      <c r="M2400">
        <v>1999</v>
      </c>
      <c r="N2400">
        <v>6.3</v>
      </c>
      <c r="O2400">
        <f>'CLEAN DATA'!$D2400-'CLEAN DATA'!$L2400</f>
        <v>-4851788</v>
      </c>
    </row>
    <row r="2401" spans="1:15" ht="14.25" hidden="1" customHeight="1">
      <c r="A2401" s="5" t="s">
        <v>5163</v>
      </c>
      <c r="B2401">
        <v>6</v>
      </c>
      <c r="C2401">
        <v>107</v>
      </c>
      <c r="D2401">
        <v>1000000</v>
      </c>
      <c r="E2401" s="5" t="s">
        <v>4090</v>
      </c>
      <c r="F2401" s="5" t="s">
        <v>628</v>
      </c>
      <c r="G2401" s="5" t="s">
        <v>5164</v>
      </c>
      <c r="H2401">
        <v>2215</v>
      </c>
      <c r="I2401">
        <v>26</v>
      </c>
      <c r="J2401" s="5" t="s">
        <v>19</v>
      </c>
      <c r="K2401" s="5" t="s">
        <v>155</v>
      </c>
      <c r="L2401">
        <v>9000000</v>
      </c>
      <c r="M2401">
        <v>1977</v>
      </c>
      <c r="N2401">
        <v>6.3</v>
      </c>
      <c r="O2401">
        <f>'CLEAN DATA'!$D2401-'CLEAN DATA'!$L2401</f>
        <v>-8000000</v>
      </c>
    </row>
    <row r="2402" spans="1:15" ht="14.25" customHeight="1">
      <c r="A2402" s="5" t="s">
        <v>989</v>
      </c>
      <c r="B2402">
        <v>301</v>
      </c>
      <c r="C2402">
        <v>97</v>
      </c>
      <c r="D2402">
        <v>1768416</v>
      </c>
      <c r="E2402" s="5" t="s">
        <v>58</v>
      </c>
      <c r="F2402" s="5" t="s">
        <v>5165</v>
      </c>
      <c r="G2402" s="5" t="s">
        <v>5166</v>
      </c>
      <c r="H2402">
        <v>35848</v>
      </c>
      <c r="I2402">
        <v>198</v>
      </c>
      <c r="J2402" s="5" t="s">
        <v>19</v>
      </c>
      <c r="K2402" s="5" t="s">
        <v>20</v>
      </c>
      <c r="L2402">
        <v>7000000</v>
      </c>
      <c r="M2402">
        <v>2010</v>
      </c>
      <c r="N2402">
        <v>6.3</v>
      </c>
      <c r="O2402">
        <f>'CLEAN DATA'!$D2402-'CLEAN DATA'!$L2402</f>
        <v>-5231584</v>
      </c>
    </row>
    <row r="2403" spans="1:15" ht="14.25" hidden="1" customHeight="1">
      <c r="A2403" s="5" t="s">
        <v>5167</v>
      </c>
      <c r="B2403">
        <v>33</v>
      </c>
      <c r="C2403">
        <v>88</v>
      </c>
      <c r="D2403">
        <v>110029</v>
      </c>
      <c r="E2403" s="5" t="s">
        <v>5168</v>
      </c>
      <c r="F2403" s="5" t="s">
        <v>5169</v>
      </c>
      <c r="G2403" s="5" t="s">
        <v>5170</v>
      </c>
      <c r="H2403">
        <v>1388</v>
      </c>
      <c r="I2403">
        <v>31</v>
      </c>
      <c r="J2403" s="5" t="s">
        <v>19</v>
      </c>
      <c r="K2403" s="5" t="s">
        <v>397</v>
      </c>
      <c r="L2403">
        <v>6500000</v>
      </c>
      <c r="M2403">
        <v>2009</v>
      </c>
      <c r="N2403">
        <v>6.3</v>
      </c>
      <c r="O2403">
        <f>'CLEAN DATA'!$D2403-'CLEAN DATA'!$L2403</f>
        <v>-6389971</v>
      </c>
    </row>
    <row r="2404" spans="1:15" ht="14.25" hidden="1" customHeight="1">
      <c r="A2404" s="5" t="s">
        <v>5171</v>
      </c>
      <c r="B2404">
        <v>52</v>
      </c>
      <c r="C2404">
        <v>106</v>
      </c>
      <c r="D2404">
        <v>27457409</v>
      </c>
      <c r="E2404" s="5" t="s">
        <v>58</v>
      </c>
      <c r="F2404" s="5" t="s">
        <v>5172</v>
      </c>
      <c r="G2404" s="5" t="s">
        <v>5173</v>
      </c>
      <c r="H2404">
        <v>3198</v>
      </c>
      <c r="I2404">
        <v>43</v>
      </c>
      <c r="J2404" s="5" t="s">
        <v>19</v>
      </c>
      <c r="K2404" s="5" t="s">
        <v>20</v>
      </c>
      <c r="L2404">
        <v>6000000</v>
      </c>
      <c r="M2404">
        <v>2001</v>
      </c>
      <c r="N2404">
        <v>6.3</v>
      </c>
      <c r="O2404">
        <f>'CLEAN DATA'!$D2404-'CLEAN DATA'!$L2404</f>
        <v>21457409</v>
      </c>
    </row>
    <row r="2405" spans="1:15" ht="14.25" customHeight="1">
      <c r="A2405" s="5" t="s">
        <v>5174</v>
      </c>
      <c r="B2405">
        <v>162</v>
      </c>
      <c r="C2405">
        <v>95</v>
      </c>
      <c r="D2405">
        <v>65804</v>
      </c>
      <c r="E2405" s="5" t="s">
        <v>126</v>
      </c>
      <c r="F2405" s="5" t="s">
        <v>703</v>
      </c>
      <c r="G2405" s="5" t="s">
        <v>5175</v>
      </c>
      <c r="H2405">
        <v>32512</v>
      </c>
      <c r="I2405">
        <v>86</v>
      </c>
      <c r="J2405" s="5" t="s">
        <v>19</v>
      </c>
      <c r="K2405" s="5" t="s">
        <v>20</v>
      </c>
      <c r="L2405">
        <v>12000000</v>
      </c>
      <c r="M2405">
        <v>2012</v>
      </c>
      <c r="N2405">
        <v>6.3</v>
      </c>
      <c r="O2405">
        <f>'CLEAN DATA'!$D2405-'CLEAN DATA'!$L2405</f>
        <v>-11934196</v>
      </c>
    </row>
    <row r="2406" spans="1:15" ht="14.25" hidden="1" customHeight="1">
      <c r="A2406" s="5" t="s">
        <v>5176</v>
      </c>
      <c r="B2406">
        <v>29</v>
      </c>
      <c r="C2406">
        <v>107</v>
      </c>
      <c r="D2406">
        <v>12200000</v>
      </c>
      <c r="E2406" s="5" t="s">
        <v>3619</v>
      </c>
      <c r="F2406" s="5" t="s">
        <v>426</v>
      </c>
      <c r="G2406" s="5" t="s">
        <v>5177</v>
      </c>
      <c r="H2406">
        <v>7973</v>
      </c>
      <c r="I2406">
        <v>65</v>
      </c>
      <c r="J2406" s="5" t="s">
        <v>19</v>
      </c>
      <c r="K2406" s="5" t="s">
        <v>20</v>
      </c>
      <c r="L2406">
        <v>5000000</v>
      </c>
      <c r="M2406">
        <v>1983</v>
      </c>
      <c r="N2406">
        <v>6.3</v>
      </c>
      <c r="O2406">
        <f>'CLEAN DATA'!$D2406-'CLEAN DATA'!$L2406</f>
        <v>7200000</v>
      </c>
    </row>
    <row r="2407" spans="1:15" ht="14.25" hidden="1" customHeight="1">
      <c r="A2407" s="5" t="s">
        <v>3711</v>
      </c>
      <c r="B2407">
        <v>39</v>
      </c>
      <c r="C2407">
        <v>98</v>
      </c>
      <c r="D2407">
        <v>296665</v>
      </c>
      <c r="E2407" s="5" t="s">
        <v>2002</v>
      </c>
      <c r="F2407" s="5" t="s">
        <v>1613</v>
      </c>
      <c r="G2407" s="5" t="s">
        <v>5178</v>
      </c>
      <c r="H2407">
        <v>12675</v>
      </c>
      <c r="I2407">
        <v>158</v>
      </c>
      <c r="J2407" s="5" t="s">
        <v>19</v>
      </c>
      <c r="K2407" s="5" t="s">
        <v>20</v>
      </c>
      <c r="L2407">
        <v>5000000</v>
      </c>
      <c r="M2407">
        <v>2003</v>
      </c>
      <c r="N2407">
        <v>6.3</v>
      </c>
      <c r="O2407">
        <f>'CLEAN DATA'!$D2407-'CLEAN DATA'!$L2407</f>
        <v>-4703335</v>
      </c>
    </row>
    <row r="2408" spans="1:15" ht="14.25" hidden="1" customHeight="1">
      <c r="A2408" s="5" t="s">
        <v>5179</v>
      </c>
      <c r="B2408">
        <v>51</v>
      </c>
      <c r="C2408">
        <v>85</v>
      </c>
      <c r="D2408">
        <v>265107</v>
      </c>
      <c r="E2408" s="5" t="s">
        <v>5180</v>
      </c>
      <c r="F2408" s="5" t="s">
        <v>5181</v>
      </c>
      <c r="G2408" s="5" t="s">
        <v>5182</v>
      </c>
      <c r="H2408">
        <v>4617</v>
      </c>
      <c r="I2408">
        <v>93</v>
      </c>
      <c r="J2408" s="5" t="s">
        <v>19</v>
      </c>
      <c r="K2408" s="5" t="s">
        <v>397</v>
      </c>
      <c r="L2408">
        <v>1500000</v>
      </c>
      <c r="M2408">
        <v>2000</v>
      </c>
      <c r="N2408">
        <v>6.3</v>
      </c>
      <c r="O2408">
        <f>'CLEAN DATA'!$D2408-'CLEAN DATA'!$L2408</f>
        <v>-1234893</v>
      </c>
    </row>
    <row r="2409" spans="1:15" ht="14.25" hidden="1" customHeight="1">
      <c r="A2409" s="5" t="s">
        <v>5183</v>
      </c>
      <c r="B2409">
        <v>33</v>
      </c>
      <c r="C2409">
        <v>86</v>
      </c>
      <c r="D2409">
        <v>185577</v>
      </c>
      <c r="E2409" s="5" t="s">
        <v>674</v>
      </c>
      <c r="F2409" s="5" t="s">
        <v>2039</v>
      </c>
      <c r="G2409" s="5" t="s">
        <v>5184</v>
      </c>
      <c r="H2409">
        <v>2133</v>
      </c>
      <c r="I2409">
        <v>31</v>
      </c>
      <c r="J2409" s="5" t="s">
        <v>19</v>
      </c>
      <c r="K2409" s="5" t="s">
        <v>155</v>
      </c>
      <c r="L2409">
        <v>4000000</v>
      </c>
      <c r="M2409">
        <v>1999</v>
      </c>
      <c r="N2409">
        <v>6.3</v>
      </c>
      <c r="O2409">
        <f>'CLEAN DATA'!$D2409-'CLEAN DATA'!$L2409</f>
        <v>-3814423</v>
      </c>
    </row>
    <row r="2410" spans="1:15" ht="14.25" hidden="1" customHeight="1">
      <c r="A2410" s="5" t="s">
        <v>590</v>
      </c>
      <c r="B2410">
        <v>34</v>
      </c>
      <c r="C2410">
        <v>103</v>
      </c>
      <c r="D2410">
        <v>75078</v>
      </c>
      <c r="E2410" s="5" t="s">
        <v>674</v>
      </c>
      <c r="F2410" s="5" t="s">
        <v>5185</v>
      </c>
      <c r="G2410" s="5" t="s">
        <v>5186</v>
      </c>
      <c r="H2410">
        <v>1398</v>
      </c>
      <c r="I2410">
        <v>26</v>
      </c>
      <c r="J2410" s="5" t="s">
        <v>19</v>
      </c>
      <c r="K2410" s="5" t="s">
        <v>20</v>
      </c>
      <c r="L2410">
        <v>14000000</v>
      </c>
      <c r="M2410">
        <v>2000</v>
      </c>
      <c r="N2410">
        <v>6.3</v>
      </c>
      <c r="O2410">
        <f>'CLEAN DATA'!$D2410-'CLEAN DATA'!$L2410</f>
        <v>-13924922</v>
      </c>
    </row>
    <row r="2411" spans="1:15" ht="14.25" hidden="1" customHeight="1">
      <c r="A2411" s="5" t="s">
        <v>5187</v>
      </c>
      <c r="B2411">
        <v>19</v>
      </c>
      <c r="C2411">
        <v>110</v>
      </c>
      <c r="D2411">
        <v>2848578</v>
      </c>
      <c r="E2411" s="5" t="s">
        <v>175</v>
      </c>
      <c r="F2411" s="5" t="s">
        <v>5188</v>
      </c>
      <c r="G2411" s="5" t="s">
        <v>5189</v>
      </c>
      <c r="H2411">
        <v>3942</v>
      </c>
      <c r="I2411">
        <v>65</v>
      </c>
      <c r="J2411" s="5" t="s">
        <v>19</v>
      </c>
      <c r="K2411" s="5" t="s">
        <v>20</v>
      </c>
      <c r="L2411">
        <v>3500000</v>
      </c>
      <c r="M2411">
        <v>2010</v>
      </c>
      <c r="N2411">
        <v>6.3</v>
      </c>
      <c r="O2411">
        <f>'CLEAN DATA'!$D2411-'CLEAN DATA'!$L2411</f>
        <v>-651422</v>
      </c>
    </row>
    <row r="2412" spans="1:15" ht="14.25" customHeight="1">
      <c r="A2412" s="5" t="s">
        <v>5190</v>
      </c>
      <c r="B2412">
        <v>225</v>
      </c>
      <c r="C2412">
        <v>105</v>
      </c>
      <c r="D2412">
        <v>92401</v>
      </c>
      <c r="E2412" s="5" t="s">
        <v>758</v>
      </c>
      <c r="F2412" s="5" t="s">
        <v>5191</v>
      </c>
      <c r="G2412" s="5" t="s">
        <v>5192</v>
      </c>
      <c r="H2412">
        <v>56402</v>
      </c>
      <c r="I2412">
        <v>209</v>
      </c>
      <c r="J2412" s="5" t="s">
        <v>19</v>
      </c>
      <c r="K2412" s="5" t="s">
        <v>20</v>
      </c>
      <c r="L2412">
        <v>2000000</v>
      </c>
      <c r="M2412">
        <v>2010</v>
      </c>
      <c r="N2412">
        <v>6.3</v>
      </c>
      <c r="O2412">
        <f>'CLEAN DATA'!$D2412-'CLEAN DATA'!$L2412</f>
        <v>-1907599</v>
      </c>
    </row>
    <row r="2413" spans="1:15" ht="14.25" hidden="1" customHeight="1">
      <c r="A2413" s="5" t="s">
        <v>5193</v>
      </c>
      <c r="B2413">
        <v>77</v>
      </c>
      <c r="C2413">
        <v>98</v>
      </c>
      <c r="D2413">
        <v>1943649</v>
      </c>
      <c r="E2413" s="5" t="s">
        <v>4332</v>
      </c>
      <c r="F2413" s="5" t="s">
        <v>5194</v>
      </c>
      <c r="G2413" s="5" t="s">
        <v>5195</v>
      </c>
      <c r="H2413">
        <v>8697</v>
      </c>
      <c r="I2413">
        <v>122</v>
      </c>
      <c r="J2413" s="5" t="s">
        <v>19</v>
      </c>
      <c r="K2413" s="5" t="s">
        <v>20</v>
      </c>
      <c r="L2413">
        <v>1700000</v>
      </c>
      <c r="M2413">
        <v>1999</v>
      </c>
      <c r="N2413">
        <v>6.3</v>
      </c>
      <c r="O2413">
        <f>'CLEAN DATA'!$D2413-'CLEAN DATA'!$L2413</f>
        <v>243649</v>
      </c>
    </row>
    <row r="2414" spans="1:15" ht="14.25" hidden="1" customHeight="1">
      <c r="A2414" s="5" t="s">
        <v>5196</v>
      </c>
      <c r="B2414">
        <v>100</v>
      </c>
      <c r="C2414">
        <v>84</v>
      </c>
      <c r="D2414">
        <v>173066</v>
      </c>
      <c r="E2414" s="5" t="s">
        <v>1615</v>
      </c>
      <c r="F2414" s="5" t="s">
        <v>996</v>
      </c>
      <c r="G2414" s="5" t="s">
        <v>5197</v>
      </c>
      <c r="H2414">
        <v>21379</v>
      </c>
      <c r="I2414">
        <v>88</v>
      </c>
      <c r="J2414" s="5" t="s">
        <v>19</v>
      </c>
      <c r="K2414" s="5" t="s">
        <v>20</v>
      </c>
      <c r="L2414">
        <v>1500000</v>
      </c>
      <c r="M2414">
        <v>2007</v>
      </c>
      <c r="N2414">
        <v>6.3</v>
      </c>
      <c r="O2414">
        <f>'CLEAN DATA'!$D2414-'CLEAN DATA'!$L2414</f>
        <v>-1326934</v>
      </c>
    </row>
    <row r="2415" spans="1:15" ht="14.25" customHeight="1">
      <c r="A2415" s="5" t="s">
        <v>5198</v>
      </c>
      <c r="B2415">
        <v>255</v>
      </c>
      <c r="C2415">
        <v>95</v>
      </c>
      <c r="D2415">
        <v>26297</v>
      </c>
      <c r="E2415" s="5" t="s">
        <v>4245</v>
      </c>
      <c r="F2415" s="5" t="s">
        <v>2430</v>
      </c>
      <c r="G2415" s="5" t="s">
        <v>5199</v>
      </c>
      <c r="H2415">
        <v>25750</v>
      </c>
      <c r="I2415">
        <v>209</v>
      </c>
      <c r="J2415" s="5" t="s">
        <v>19</v>
      </c>
      <c r="K2415" s="5" t="s">
        <v>155</v>
      </c>
      <c r="L2415">
        <v>500000</v>
      </c>
      <c r="M2415">
        <v>2011</v>
      </c>
      <c r="N2415">
        <v>6.3</v>
      </c>
      <c r="O2415">
        <f>'CLEAN DATA'!$D2415-'CLEAN DATA'!$L2415</f>
        <v>-473703</v>
      </c>
    </row>
    <row r="2416" spans="1:15" ht="14.25" customHeight="1">
      <c r="A2416" s="5" t="s">
        <v>5200</v>
      </c>
      <c r="B2416">
        <v>409</v>
      </c>
      <c r="C2416">
        <v>84</v>
      </c>
      <c r="D2416">
        <v>107917283</v>
      </c>
      <c r="E2416" s="5" t="s">
        <v>631</v>
      </c>
      <c r="F2416" s="5" t="s">
        <v>5201</v>
      </c>
      <c r="G2416" s="5" t="s">
        <v>5202</v>
      </c>
      <c r="H2416">
        <v>184824</v>
      </c>
      <c r="I2416">
        <v>1189</v>
      </c>
      <c r="J2416" s="5" t="s">
        <v>19</v>
      </c>
      <c r="K2416" s="5" t="s">
        <v>20</v>
      </c>
      <c r="L2416">
        <v>15000</v>
      </c>
      <c r="M2416">
        <v>2007</v>
      </c>
      <c r="N2416">
        <v>6.3</v>
      </c>
      <c r="O2416">
        <f>'CLEAN DATA'!$D2416-'CLEAN DATA'!$L2416</f>
        <v>107902283</v>
      </c>
    </row>
    <row r="2417" spans="1:15" ht="14.25" hidden="1" customHeight="1">
      <c r="A2417" s="5" t="s">
        <v>5203</v>
      </c>
      <c r="B2417">
        <v>36</v>
      </c>
      <c r="C2417">
        <v>100</v>
      </c>
      <c r="D2417">
        <v>2808000</v>
      </c>
      <c r="E2417" s="5" t="s">
        <v>2438</v>
      </c>
      <c r="F2417" s="5" t="s">
        <v>5204</v>
      </c>
      <c r="G2417" s="5" t="s">
        <v>5205</v>
      </c>
      <c r="H2417">
        <v>4546</v>
      </c>
      <c r="I2417">
        <v>71</v>
      </c>
      <c r="J2417" s="5" t="s">
        <v>19</v>
      </c>
      <c r="K2417" s="5" t="s">
        <v>20</v>
      </c>
      <c r="L2417">
        <v>379000</v>
      </c>
      <c r="M2417">
        <v>1929</v>
      </c>
      <c r="N2417">
        <v>6.3</v>
      </c>
      <c r="O2417">
        <f>'CLEAN DATA'!$D2417-'CLEAN DATA'!$L2417</f>
        <v>2429000</v>
      </c>
    </row>
    <row r="2418" spans="1:15" ht="14.25" hidden="1" customHeight="1">
      <c r="A2418" s="5" t="s">
        <v>5206</v>
      </c>
      <c r="B2418">
        <v>8</v>
      </c>
      <c r="C2418">
        <v>81</v>
      </c>
      <c r="D2418">
        <v>18195</v>
      </c>
      <c r="E2418" s="5" t="s">
        <v>5207</v>
      </c>
      <c r="F2418" s="5" t="s">
        <v>5208</v>
      </c>
      <c r="G2418" s="5" t="s">
        <v>5209</v>
      </c>
      <c r="H2418">
        <v>336</v>
      </c>
      <c r="I2418">
        <v>7</v>
      </c>
      <c r="J2418" s="5" t="s">
        <v>19</v>
      </c>
      <c r="K2418" s="5" t="s">
        <v>20</v>
      </c>
      <c r="L2418">
        <v>250000</v>
      </c>
      <c r="M2418">
        <v>1997</v>
      </c>
      <c r="N2418">
        <v>6.3</v>
      </c>
      <c r="O2418">
        <f>'CLEAN DATA'!$D2418-'CLEAN DATA'!$L2418</f>
        <v>-231805</v>
      </c>
    </row>
    <row r="2419" spans="1:15" ht="14.25" hidden="1" customHeight="1">
      <c r="A2419" s="5" t="s">
        <v>4480</v>
      </c>
      <c r="B2419">
        <v>91</v>
      </c>
      <c r="C2419">
        <v>78</v>
      </c>
      <c r="D2419">
        <v>2882062</v>
      </c>
      <c r="E2419" s="5" t="s">
        <v>603</v>
      </c>
      <c r="F2419" s="5" t="s">
        <v>5210</v>
      </c>
      <c r="G2419" s="5" t="s">
        <v>5211</v>
      </c>
      <c r="H2419">
        <v>5178</v>
      </c>
      <c r="I2419">
        <v>101</v>
      </c>
      <c r="J2419" s="5" t="s">
        <v>19</v>
      </c>
      <c r="K2419" s="5" t="s">
        <v>20</v>
      </c>
      <c r="L2419">
        <v>150000</v>
      </c>
      <c r="M2419">
        <v>2000</v>
      </c>
      <c r="N2419">
        <v>6.3</v>
      </c>
      <c r="O2419">
        <f>'CLEAN DATA'!$D2419-'CLEAN DATA'!$L2419</f>
        <v>2732062</v>
      </c>
    </row>
    <row r="2420" spans="1:15" ht="14.25" hidden="1" customHeight="1">
      <c r="A2420" s="5" t="s">
        <v>4928</v>
      </c>
      <c r="B2420">
        <v>113</v>
      </c>
      <c r="C2420">
        <v>98</v>
      </c>
      <c r="D2420">
        <v>389804</v>
      </c>
      <c r="E2420" s="5" t="s">
        <v>603</v>
      </c>
      <c r="F2420" s="5" t="s">
        <v>4928</v>
      </c>
      <c r="G2420" s="5" t="s">
        <v>5212</v>
      </c>
      <c r="H2420">
        <v>11816</v>
      </c>
      <c r="I2420">
        <v>35</v>
      </c>
      <c r="J2420" s="5" t="s">
        <v>19</v>
      </c>
      <c r="K2420" s="5" t="s">
        <v>20</v>
      </c>
      <c r="L2420">
        <v>65000</v>
      </c>
      <c r="M2420">
        <v>2010</v>
      </c>
      <c r="N2420">
        <v>6.3</v>
      </c>
      <c r="O2420">
        <f>'CLEAN DATA'!$D2420-'CLEAN DATA'!$L2420</f>
        <v>324804</v>
      </c>
    </row>
    <row r="2421" spans="1:15" ht="14.25" hidden="1" customHeight="1">
      <c r="A2421" s="5" t="s">
        <v>5213</v>
      </c>
      <c r="B2421">
        <v>35</v>
      </c>
      <c r="C2421">
        <v>80</v>
      </c>
      <c r="D2421">
        <v>70071</v>
      </c>
      <c r="E2421" s="5" t="s">
        <v>5214</v>
      </c>
      <c r="F2421" s="5" t="s">
        <v>5215</v>
      </c>
      <c r="G2421" s="5" t="s">
        <v>5216</v>
      </c>
      <c r="H2421">
        <v>589</v>
      </c>
      <c r="I2421">
        <v>35</v>
      </c>
      <c r="J2421" s="5" t="s">
        <v>19</v>
      </c>
      <c r="K2421" s="5" t="s">
        <v>5217</v>
      </c>
      <c r="L2421">
        <v>7000</v>
      </c>
      <c r="M2421">
        <v>2005</v>
      </c>
      <c r="N2421">
        <v>6.3</v>
      </c>
      <c r="O2421">
        <f>'CLEAN DATA'!$D2421-'CLEAN DATA'!$L2421</f>
        <v>63071</v>
      </c>
    </row>
    <row r="2422" spans="1:15" ht="14.25" customHeight="1">
      <c r="A2422" s="5" t="s">
        <v>994</v>
      </c>
      <c r="B2422">
        <v>392</v>
      </c>
      <c r="C2422">
        <v>156</v>
      </c>
      <c r="D2422">
        <v>336530303</v>
      </c>
      <c r="E2422" s="5" t="s">
        <v>3223</v>
      </c>
      <c r="F2422" s="5" t="s">
        <v>166</v>
      </c>
      <c r="G2422" s="5" t="s">
        <v>5218</v>
      </c>
      <c r="H2422">
        <v>383056</v>
      </c>
      <c r="I2422">
        <v>1902</v>
      </c>
      <c r="J2422" s="5" t="s">
        <v>19</v>
      </c>
      <c r="K2422" s="5" t="s">
        <v>20</v>
      </c>
      <c r="L2422">
        <v>258000000</v>
      </c>
      <c r="M2422">
        <v>2007</v>
      </c>
      <c r="N2422">
        <v>6.2</v>
      </c>
      <c r="O2422">
        <f>'CLEAN DATA'!$D2422-'CLEAN DATA'!$L2422</f>
        <v>78530303</v>
      </c>
    </row>
    <row r="2423" spans="1:15" ht="14.25" customHeight="1">
      <c r="A2423" s="5" t="s">
        <v>34</v>
      </c>
      <c r="B2423">
        <v>470</v>
      </c>
      <c r="C2423">
        <v>122</v>
      </c>
      <c r="D2423">
        <v>317011114</v>
      </c>
      <c r="E2423" s="5" t="s">
        <v>250</v>
      </c>
      <c r="F2423" s="5" t="s">
        <v>63</v>
      </c>
      <c r="G2423" s="5" t="s">
        <v>5219</v>
      </c>
      <c r="H2423">
        <v>333847</v>
      </c>
      <c r="I2423">
        <v>2054</v>
      </c>
      <c r="J2423" s="5" t="s">
        <v>19</v>
      </c>
      <c r="K2423" s="5" t="s">
        <v>20</v>
      </c>
      <c r="L2423">
        <v>185000000</v>
      </c>
      <c r="M2423">
        <v>2008</v>
      </c>
      <c r="N2423">
        <v>6.2</v>
      </c>
      <c r="O2423">
        <f>'CLEAN DATA'!$D2423-'CLEAN DATA'!$L2423</f>
        <v>132011114</v>
      </c>
    </row>
    <row r="2424" spans="1:15" ht="14.25" customHeight="1">
      <c r="A2424" s="5" t="s">
        <v>2271</v>
      </c>
      <c r="B2424">
        <v>162</v>
      </c>
      <c r="C2424">
        <v>91</v>
      </c>
      <c r="D2424">
        <v>140080850</v>
      </c>
      <c r="E2424" s="5" t="s">
        <v>1351</v>
      </c>
      <c r="F2424" s="5" t="s">
        <v>5220</v>
      </c>
      <c r="G2424" s="5" t="s">
        <v>5221</v>
      </c>
      <c r="H2424">
        <v>121084</v>
      </c>
      <c r="I2424">
        <v>221</v>
      </c>
      <c r="J2424" s="5" t="s">
        <v>19</v>
      </c>
      <c r="K2424" s="5" t="s">
        <v>20</v>
      </c>
      <c r="L2424">
        <v>140000000</v>
      </c>
      <c r="M2424">
        <v>2007</v>
      </c>
      <c r="N2424">
        <v>6.2</v>
      </c>
      <c r="O2424">
        <f>'CLEAN DATA'!$D2424-'CLEAN DATA'!$L2424</f>
        <v>80850</v>
      </c>
    </row>
    <row r="2425" spans="1:15" ht="14.25" customHeight="1">
      <c r="A2425" s="5" t="s">
        <v>556</v>
      </c>
      <c r="B2425">
        <v>526</v>
      </c>
      <c r="C2425">
        <v>113</v>
      </c>
      <c r="D2425">
        <v>79711678</v>
      </c>
      <c r="E2425" s="5" t="s">
        <v>1409</v>
      </c>
      <c r="F2425" s="5" t="s">
        <v>406</v>
      </c>
      <c r="G2425" s="5" t="s">
        <v>5222</v>
      </c>
      <c r="H2425">
        <v>199039</v>
      </c>
      <c r="I2425">
        <v>479</v>
      </c>
      <c r="J2425" s="5" t="s">
        <v>19</v>
      </c>
      <c r="K2425" s="5" t="s">
        <v>20</v>
      </c>
      <c r="L2425">
        <v>100000000</v>
      </c>
      <c r="M2425">
        <v>2012</v>
      </c>
      <c r="N2425">
        <v>6.2</v>
      </c>
      <c r="O2425">
        <f>'CLEAN DATA'!$D2425-'CLEAN DATA'!$L2425</f>
        <v>-20288322</v>
      </c>
    </row>
    <row r="2426" spans="1:15" ht="14.25" customHeight="1">
      <c r="A2426" s="5" t="s">
        <v>5223</v>
      </c>
      <c r="B2426">
        <v>194</v>
      </c>
      <c r="C2426">
        <v>91</v>
      </c>
      <c r="D2426">
        <v>126597121</v>
      </c>
      <c r="E2426" s="5" t="s">
        <v>241</v>
      </c>
      <c r="F2426" s="5" t="s">
        <v>130</v>
      </c>
      <c r="G2426" s="5" t="s">
        <v>5224</v>
      </c>
      <c r="H2426">
        <v>105902</v>
      </c>
      <c r="I2426">
        <v>206</v>
      </c>
      <c r="J2426" s="5" t="s">
        <v>19</v>
      </c>
      <c r="K2426" s="5" t="s">
        <v>20</v>
      </c>
      <c r="L2426">
        <v>150000000</v>
      </c>
      <c r="M2426">
        <v>2007</v>
      </c>
      <c r="N2426">
        <v>6.2</v>
      </c>
      <c r="O2426">
        <f>'CLEAN DATA'!$D2426-'CLEAN DATA'!$L2426</f>
        <v>-23402879</v>
      </c>
    </row>
    <row r="2427" spans="1:15" ht="14.25" customHeight="1">
      <c r="A2427" s="5" t="s">
        <v>2560</v>
      </c>
      <c r="B2427">
        <v>154</v>
      </c>
      <c r="C2427">
        <v>98</v>
      </c>
      <c r="D2427">
        <v>113733726</v>
      </c>
      <c r="E2427" s="5" t="s">
        <v>3759</v>
      </c>
      <c r="F2427" s="5" t="s">
        <v>288</v>
      </c>
      <c r="G2427" s="5" t="s">
        <v>5225</v>
      </c>
      <c r="H2427">
        <v>67223</v>
      </c>
      <c r="I2427">
        <v>126</v>
      </c>
      <c r="J2427" s="5" t="s">
        <v>19</v>
      </c>
      <c r="K2427" s="5" t="s">
        <v>20</v>
      </c>
      <c r="L2427">
        <v>127000000</v>
      </c>
      <c r="M2427">
        <v>2014</v>
      </c>
      <c r="N2427">
        <v>6.2</v>
      </c>
      <c r="O2427">
        <f>'CLEAN DATA'!$D2427-'CLEAN DATA'!$L2427</f>
        <v>-13266274</v>
      </c>
    </row>
    <row r="2428" spans="1:15" ht="14.25" customHeight="1">
      <c r="A2428" s="5" t="s">
        <v>486</v>
      </c>
      <c r="B2428">
        <v>492</v>
      </c>
      <c r="C2428">
        <v>117</v>
      </c>
      <c r="D2428">
        <v>58607007</v>
      </c>
      <c r="E2428" s="5" t="s">
        <v>1969</v>
      </c>
      <c r="F2428" s="5" t="s">
        <v>1263</v>
      </c>
      <c r="G2428" s="5" t="s">
        <v>5226</v>
      </c>
      <c r="H2428">
        <v>182899</v>
      </c>
      <c r="I2428">
        <v>630</v>
      </c>
      <c r="J2428" s="5" t="s">
        <v>19</v>
      </c>
      <c r="K2428" s="5" t="s">
        <v>20</v>
      </c>
      <c r="L2428">
        <v>100000000</v>
      </c>
      <c r="M2428">
        <v>2014</v>
      </c>
      <c r="N2428">
        <v>6.2</v>
      </c>
      <c r="O2428">
        <f>'CLEAN DATA'!$D2428-'CLEAN DATA'!$L2428</f>
        <v>-41392993</v>
      </c>
    </row>
    <row r="2429" spans="1:15" ht="14.25" customHeight="1">
      <c r="A2429" s="5" t="s">
        <v>5227</v>
      </c>
      <c r="B2429">
        <v>366</v>
      </c>
      <c r="C2429">
        <v>102</v>
      </c>
      <c r="D2429">
        <v>106369117</v>
      </c>
      <c r="E2429" s="5" t="s">
        <v>1063</v>
      </c>
      <c r="F2429" s="5" t="s">
        <v>546</v>
      </c>
      <c r="G2429" s="5" t="s">
        <v>5228</v>
      </c>
      <c r="H2429">
        <v>225273</v>
      </c>
      <c r="I2429">
        <v>523</v>
      </c>
      <c r="J2429" s="5" t="s">
        <v>19</v>
      </c>
      <c r="K2429" s="5" t="s">
        <v>20</v>
      </c>
      <c r="L2429">
        <v>110000000</v>
      </c>
      <c r="M2429">
        <v>2014</v>
      </c>
      <c r="N2429">
        <v>6.2</v>
      </c>
      <c r="O2429">
        <f>'CLEAN DATA'!$D2429-'CLEAN DATA'!$L2429</f>
        <v>-3630883</v>
      </c>
    </row>
    <row r="2430" spans="1:15" ht="14.25" customHeight="1">
      <c r="A2430" s="5" t="s">
        <v>2923</v>
      </c>
      <c r="B2430">
        <v>255</v>
      </c>
      <c r="C2430">
        <v>85</v>
      </c>
      <c r="D2430">
        <v>86897182</v>
      </c>
      <c r="E2430" s="5" t="s">
        <v>674</v>
      </c>
      <c r="F2430" s="5" t="s">
        <v>1348</v>
      </c>
      <c r="G2430" s="5" t="s">
        <v>5229</v>
      </c>
      <c r="H2430">
        <v>106790</v>
      </c>
      <c r="I2430">
        <v>177</v>
      </c>
      <c r="J2430" s="5" t="s">
        <v>19</v>
      </c>
      <c r="K2430" s="5" t="s">
        <v>20</v>
      </c>
      <c r="L2430">
        <v>95000000</v>
      </c>
      <c r="M2430">
        <v>2012</v>
      </c>
      <c r="N2430">
        <v>6.2</v>
      </c>
      <c r="O2430">
        <f>'CLEAN DATA'!$D2430-'CLEAN DATA'!$L2430</f>
        <v>-8102818</v>
      </c>
    </row>
    <row r="2431" spans="1:15" ht="14.25" customHeight="1">
      <c r="A2431" s="5" t="s">
        <v>1653</v>
      </c>
      <c r="B2431">
        <v>64</v>
      </c>
      <c r="C2431">
        <v>116</v>
      </c>
      <c r="D2431">
        <v>61355436</v>
      </c>
      <c r="E2431" s="5" t="s">
        <v>3186</v>
      </c>
      <c r="F2431" s="5" t="s">
        <v>5230</v>
      </c>
      <c r="G2431" s="5" t="s">
        <v>5231</v>
      </c>
      <c r="H2431">
        <v>52136</v>
      </c>
      <c r="I2431">
        <v>184</v>
      </c>
      <c r="J2431" s="5" t="s">
        <v>19</v>
      </c>
      <c r="K2431" s="5" t="s">
        <v>20</v>
      </c>
      <c r="L2431">
        <v>68000000</v>
      </c>
      <c r="M2431">
        <v>1997</v>
      </c>
      <c r="N2431">
        <v>6.2</v>
      </c>
      <c r="O2431">
        <f>'CLEAN DATA'!$D2431-'CLEAN DATA'!$L2431</f>
        <v>-6644564</v>
      </c>
    </row>
    <row r="2432" spans="1:15" ht="14.25" customHeight="1">
      <c r="A2432" s="5" t="s">
        <v>2271</v>
      </c>
      <c r="B2432">
        <v>236</v>
      </c>
      <c r="C2432">
        <v>104</v>
      </c>
      <c r="D2432">
        <v>78009155</v>
      </c>
      <c r="E2432" s="5" t="s">
        <v>2090</v>
      </c>
      <c r="F2432" s="5" t="s">
        <v>130</v>
      </c>
      <c r="G2432" s="5" t="s">
        <v>5232</v>
      </c>
      <c r="H2432">
        <v>110073</v>
      </c>
      <c r="I2432">
        <v>194</v>
      </c>
      <c r="J2432" s="5" t="s">
        <v>19</v>
      </c>
      <c r="K2432" s="5" t="s">
        <v>20</v>
      </c>
      <c r="L2432">
        <v>75000000</v>
      </c>
      <c r="M2432">
        <v>2011</v>
      </c>
      <c r="N2432">
        <v>6.2</v>
      </c>
      <c r="O2432">
        <f>'CLEAN DATA'!$D2432-'CLEAN DATA'!$L2432</f>
        <v>3009155</v>
      </c>
    </row>
    <row r="2433" spans="1:15" ht="14.25" customHeight="1">
      <c r="A2433" s="5" t="s">
        <v>128</v>
      </c>
      <c r="B2433">
        <v>107</v>
      </c>
      <c r="C2433">
        <v>83</v>
      </c>
      <c r="D2433">
        <v>84303558</v>
      </c>
      <c r="E2433" s="5" t="s">
        <v>241</v>
      </c>
      <c r="F2433" s="5" t="s">
        <v>691</v>
      </c>
      <c r="G2433" s="5" t="s">
        <v>5233</v>
      </c>
      <c r="H2433">
        <v>65270</v>
      </c>
      <c r="I2433">
        <v>100</v>
      </c>
      <c r="J2433" s="5" t="s">
        <v>19</v>
      </c>
      <c r="K2433" s="5" t="s">
        <v>20</v>
      </c>
      <c r="L2433">
        <v>85000000</v>
      </c>
      <c r="M2433">
        <v>2006</v>
      </c>
      <c r="N2433">
        <v>6.2</v>
      </c>
      <c r="O2433">
        <f>'CLEAN DATA'!$D2433-'CLEAN DATA'!$L2433</f>
        <v>-696442</v>
      </c>
    </row>
    <row r="2434" spans="1:15" ht="14.25" customHeight="1">
      <c r="A2434" s="5" t="s">
        <v>338</v>
      </c>
      <c r="B2434">
        <v>80</v>
      </c>
      <c r="C2434">
        <v>130</v>
      </c>
      <c r="D2434">
        <v>50016394</v>
      </c>
      <c r="E2434" s="5" t="s">
        <v>2050</v>
      </c>
      <c r="F2434" s="5" t="s">
        <v>2008</v>
      </c>
      <c r="G2434" s="5" t="s">
        <v>5234</v>
      </c>
      <c r="H2434">
        <v>106528</v>
      </c>
      <c r="I2434">
        <v>257</v>
      </c>
      <c r="J2434" s="5" t="s">
        <v>19</v>
      </c>
      <c r="K2434" s="5" t="s">
        <v>20</v>
      </c>
      <c r="L2434">
        <v>70000000</v>
      </c>
      <c r="M2434">
        <v>1993</v>
      </c>
      <c r="N2434">
        <v>6.2</v>
      </c>
      <c r="O2434">
        <f>'CLEAN DATA'!$D2434-'CLEAN DATA'!$L2434</f>
        <v>-19983606</v>
      </c>
    </row>
    <row r="2435" spans="1:15" ht="14.25" customHeight="1">
      <c r="A2435" s="5" t="s">
        <v>2026</v>
      </c>
      <c r="B2435">
        <v>59</v>
      </c>
      <c r="C2435">
        <v>125</v>
      </c>
      <c r="D2435">
        <v>65012000</v>
      </c>
      <c r="E2435" s="5" t="s">
        <v>5235</v>
      </c>
      <c r="F2435" s="5" t="s">
        <v>3733</v>
      </c>
      <c r="G2435" s="5" t="s">
        <v>5236</v>
      </c>
      <c r="H2435">
        <v>43559</v>
      </c>
      <c r="I2435">
        <v>137</v>
      </c>
      <c r="J2435" s="5" t="s">
        <v>19</v>
      </c>
      <c r="K2435" s="5" t="s">
        <v>20</v>
      </c>
      <c r="L2435">
        <v>70000000</v>
      </c>
      <c r="M2435">
        <v>1994</v>
      </c>
      <c r="N2435">
        <v>6.2</v>
      </c>
      <c r="O2435">
        <f>'CLEAN DATA'!$D2435-'CLEAN DATA'!$L2435</f>
        <v>-4988000</v>
      </c>
    </row>
    <row r="2436" spans="1:15" ht="14.25" customHeight="1">
      <c r="A2436" s="5" t="s">
        <v>2679</v>
      </c>
      <c r="B2436">
        <v>81</v>
      </c>
      <c r="C2436">
        <v>95</v>
      </c>
      <c r="D2436">
        <v>13596911</v>
      </c>
      <c r="E2436" s="5" t="s">
        <v>5237</v>
      </c>
      <c r="F2436" s="5" t="s">
        <v>325</v>
      </c>
      <c r="G2436" s="5" t="s">
        <v>5238</v>
      </c>
      <c r="H2436">
        <v>25572</v>
      </c>
      <c r="I2436">
        <v>123</v>
      </c>
      <c r="J2436" s="5" t="s">
        <v>19</v>
      </c>
      <c r="K2436" s="5" t="s">
        <v>20</v>
      </c>
      <c r="L2436">
        <v>70000000</v>
      </c>
      <c r="M2436">
        <v>2001</v>
      </c>
      <c r="N2436">
        <v>6.2</v>
      </c>
      <c r="O2436">
        <f>'CLEAN DATA'!$D2436-'CLEAN DATA'!$L2436</f>
        <v>-56403089</v>
      </c>
    </row>
    <row r="2437" spans="1:15" ht="14.25" customHeight="1">
      <c r="A2437" s="5" t="s">
        <v>4222</v>
      </c>
      <c r="B2437">
        <v>138</v>
      </c>
      <c r="C2437">
        <v>113</v>
      </c>
      <c r="D2437">
        <v>87704396</v>
      </c>
      <c r="E2437" s="5" t="s">
        <v>5239</v>
      </c>
      <c r="F2437" s="5" t="s">
        <v>5240</v>
      </c>
      <c r="G2437" s="5" t="s">
        <v>5241</v>
      </c>
      <c r="H2437">
        <v>88132</v>
      </c>
      <c r="I2437">
        <v>274</v>
      </c>
      <c r="J2437" s="5" t="s">
        <v>19</v>
      </c>
      <c r="K2437" s="5" t="s">
        <v>20</v>
      </c>
      <c r="L2437">
        <v>66000000</v>
      </c>
      <c r="M2437">
        <v>1999</v>
      </c>
      <c r="N2437">
        <v>6.2</v>
      </c>
      <c r="O2437">
        <f>'CLEAN DATA'!$D2437-'CLEAN DATA'!$L2437</f>
        <v>21704396</v>
      </c>
    </row>
    <row r="2438" spans="1:15" ht="14.25" customHeight="1">
      <c r="A2438" s="5" t="s">
        <v>574</v>
      </c>
      <c r="B2438">
        <v>134</v>
      </c>
      <c r="C2438">
        <v>135</v>
      </c>
      <c r="D2438">
        <v>32598931</v>
      </c>
      <c r="E2438" s="5" t="s">
        <v>331</v>
      </c>
      <c r="F2438" s="5" t="s">
        <v>5242</v>
      </c>
      <c r="G2438" s="5" t="s">
        <v>5243</v>
      </c>
      <c r="H2438">
        <v>49300</v>
      </c>
      <c r="I2438">
        <v>265</v>
      </c>
      <c r="J2438" s="5" t="s">
        <v>19</v>
      </c>
      <c r="K2438" s="5" t="s">
        <v>20</v>
      </c>
      <c r="L2438">
        <v>65000000</v>
      </c>
      <c r="M2438">
        <v>2000</v>
      </c>
      <c r="N2438">
        <v>6.2</v>
      </c>
      <c r="O2438">
        <f>'CLEAN DATA'!$D2438-'CLEAN DATA'!$L2438</f>
        <v>-32401069</v>
      </c>
    </row>
    <row r="2439" spans="1:15" ht="14.25" customHeight="1">
      <c r="A2439" s="5" t="s">
        <v>2923</v>
      </c>
      <c r="B2439">
        <v>194</v>
      </c>
      <c r="C2439">
        <v>94</v>
      </c>
      <c r="D2439">
        <v>213079163</v>
      </c>
      <c r="E2439" s="5" t="s">
        <v>2090</v>
      </c>
      <c r="F2439" s="5" t="s">
        <v>5244</v>
      </c>
      <c r="G2439" s="5" t="s">
        <v>5245</v>
      </c>
      <c r="H2439">
        <v>162909</v>
      </c>
      <c r="I2439">
        <v>795</v>
      </c>
      <c r="J2439" s="5" t="s">
        <v>19</v>
      </c>
      <c r="K2439" s="5" t="s">
        <v>20</v>
      </c>
      <c r="L2439">
        <v>63000000</v>
      </c>
      <c r="M2439">
        <v>2002</v>
      </c>
      <c r="N2439">
        <v>6.2</v>
      </c>
      <c r="O2439">
        <f>'CLEAN DATA'!$D2439-'CLEAN DATA'!$L2439</f>
        <v>150079163</v>
      </c>
    </row>
    <row r="2440" spans="1:15" ht="14.25" customHeight="1">
      <c r="A2440" s="5" t="s">
        <v>937</v>
      </c>
      <c r="B2440">
        <v>313</v>
      </c>
      <c r="C2440">
        <v>105</v>
      </c>
      <c r="D2440">
        <v>50549107</v>
      </c>
      <c r="E2440" s="5" t="s">
        <v>331</v>
      </c>
      <c r="F2440" s="5" t="s">
        <v>2327</v>
      </c>
      <c r="G2440" s="5" t="s">
        <v>5246</v>
      </c>
      <c r="H2440">
        <v>99035</v>
      </c>
      <c r="I2440">
        <v>289</v>
      </c>
      <c r="J2440" s="5" t="s">
        <v>19</v>
      </c>
      <c r="K2440" s="5" t="s">
        <v>20</v>
      </c>
      <c r="L2440">
        <v>60000000</v>
      </c>
      <c r="M2440">
        <v>2014</v>
      </c>
      <c r="N2440">
        <v>6.2</v>
      </c>
      <c r="O2440">
        <f>'CLEAN DATA'!$D2440-'CLEAN DATA'!$L2440</f>
        <v>-9450893</v>
      </c>
    </row>
    <row r="2441" spans="1:15" ht="14.25" customHeight="1">
      <c r="A2441" s="5" t="s">
        <v>2912</v>
      </c>
      <c r="B2441">
        <v>138</v>
      </c>
      <c r="C2441">
        <v>101</v>
      </c>
      <c r="D2441">
        <v>43060566</v>
      </c>
      <c r="E2441" s="5" t="s">
        <v>531</v>
      </c>
      <c r="F2441" s="5" t="s">
        <v>26</v>
      </c>
      <c r="G2441" s="5" t="s">
        <v>5247</v>
      </c>
      <c r="H2441">
        <v>107859</v>
      </c>
      <c r="I2441">
        <v>569</v>
      </c>
      <c r="J2441" s="5" t="s">
        <v>19</v>
      </c>
      <c r="K2441" s="5" t="s">
        <v>20</v>
      </c>
      <c r="L2441">
        <v>60000000</v>
      </c>
      <c r="M2441">
        <v>2002</v>
      </c>
      <c r="N2441">
        <v>6.2</v>
      </c>
      <c r="O2441">
        <f>'CLEAN DATA'!$D2441-'CLEAN DATA'!$L2441</f>
        <v>-16939434</v>
      </c>
    </row>
    <row r="2442" spans="1:15" ht="14.25" customHeight="1">
      <c r="A2442" s="5" t="s">
        <v>2062</v>
      </c>
      <c r="B2442">
        <v>211</v>
      </c>
      <c r="C2442">
        <v>125</v>
      </c>
      <c r="D2442">
        <v>40559930</v>
      </c>
      <c r="E2442" s="5" t="s">
        <v>4620</v>
      </c>
      <c r="F2442" s="5" t="s">
        <v>1993</v>
      </c>
      <c r="G2442" s="5" t="s">
        <v>5248</v>
      </c>
      <c r="H2442">
        <v>41727</v>
      </c>
      <c r="I2442">
        <v>184</v>
      </c>
      <c r="J2442" s="5" t="s">
        <v>19</v>
      </c>
      <c r="K2442" s="5" t="s">
        <v>20</v>
      </c>
      <c r="L2442">
        <v>60000000</v>
      </c>
      <c r="M2442">
        <v>2009</v>
      </c>
      <c r="N2442">
        <v>6.2</v>
      </c>
      <c r="O2442">
        <f>'CLEAN DATA'!$D2442-'CLEAN DATA'!$L2442</f>
        <v>-19440070</v>
      </c>
    </row>
    <row r="2443" spans="1:15" ht="14.25" customHeight="1">
      <c r="A2443" s="5" t="s">
        <v>5249</v>
      </c>
      <c r="B2443">
        <v>189</v>
      </c>
      <c r="C2443">
        <v>118</v>
      </c>
      <c r="D2443">
        <v>22451</v>
      </c>
      <c r="E2443" s="5" t="s">
        <v>5250</v>
      </c>
      <c r="F2443" s="5" t="s">
        <v>3860</v>
      </c>
      <c r="G2443" s="5" t="s">
        <v>5251</v>
      </c>
      <c r="H2443">
        <v>41288</v>
      </c>
      <c r="I2443">
        <v>126</v>
      </c>
      <c r="J2443" s="5" t="s">
        <v>19</v>
      </c>
      <c r="K2443" s="5" t="s">
        <v>20</v>
      </c>
      <c r="L2443">
        <v>60000000</v>
      </c>
      <c r="M2443">
        <v>2014</v>
      </c>
      <c r="N2443">
        <v>6.2</v>
      </c>
      <c r="O2443">
        <f>'CLEAN DATA'!$D2443-'CLEAN DATA'!$L2443</f>
        <v>-59977549</v>
      </c>
    </row>
    <row r="2444" spans="1:15" ht="14.25" customHeight="1">
      <c r="A2444" s="5" t="s">
        <v>5252</v>
      </c>
      <c r="B2444">
        <v>117</v>
      </c>
      <c r="C2444">
        <v>86</v>
      </c>
      <c r="D2444">
        <v>45860039</v>
      </c>
      <c r="E2444" s="5" t="s">
        <v>5253</v>
      </c>
      <c r="F2444" s="5" t="s">
        <v>3268</v>
      </c>
      <c r="G2444" s="5" t="s">
        <v>5254</v>
      </c>
      <c r="H2444">
        <v>53118</v>
      </c>
      <c r="I2444">
        <v>221</v>
      </c>
      <c r="J2444" s="5" t="s">
        <v>19</v>
      </c>
      <c r="K2444" s="5" t="s">
        <v>20</v>
      </c>
      <c r="L2444">
        <v>56000000</v>
      </c>
      <c r="M2444">
        <v>2004</v>
      </c>
      <c r="N2444">
        <v>6.2</v>
      </c>
      <c r="O2444">
        <f>'CLEAN DATA'!$D2444-'CLEAN DATA'!$L2444</f>
        <v>-10139961</v>
      </c>
    </row>
    <row r="2445" spans="1:15" ht="14.25" customHeight="1">
      <c r="A2445" s="5" t="s">
        <v>2602</v>
      </c>
      <c r="B2445">
        <v>231</v>
      </c>
      <c r="C2445">
        <v>98</v>
      </c>
      <c r="D2445">
        <v>89706988</v>
      </c>
      <c r="E2445" s="5" t="s">
        <v>223</v>
      </c>
      <c r="F2445" s="5" t="s">
        <v>5255</v>
      </c>
      <c r="G2445" s="5" t="s">
        <v>5256</v>
      </c>
      <c r="H2445">
        <v>126746</v>
      </c>
      <c r="I2445">
        <v>600</v>
      </c>
      <c r="J2445" s="5" t="s">
        <v>19</v>
      </c>
      <c r="K2445" s="5" t="s">
        <v>20</v>
      </c>
      <c r="L2445">
        <v>55000000</v>
      </c>
      <c r="M2445">
        <v>2005</v>
      </c>
      <c r="N2445">
        <v>6.2</v>
      </c>
      <c r="O2445">
        <f>'CLEAN DATA'!$D2445-'CLEAN DATA'!$L2445</f>
        <v>34706988</v>
      </c>
    </row>
    <row r="2446" spans="1:15" ht="14.25" hidden="1" customHeight="1">
      <c r="A2446" s="5" t="s">
        <v>4421</v>
      </c>
      <c r="B2446">
        <v>127</v>
      </c>
      <c r="C2446">
        <v>128</v>
      </c>
      <c r="D2446">
        <v>7221458</v>
      </c>
      <c r="E2446" s="5" t="s">
        <v>169</v>
      </c>
      <c r="F2446" s="5" t="s">
        <v>260</v>
      </c>
      <c r="G2446" s="5" t="s">
        <v>5257</v>
      </c>
      <c r="H2446">
        <v>20740</v>
      </c>
      <c r="I2446">
        <v>178</v>
      </c>
      <c r="J2446" s="5" t="s">
        <v>19</v>
      </c>
      <c r="K2446" s="5" t="s">
        <v>173</v>
      </c>
      <c r="L2446">
        <v>55000000</v>
      </c>
      <c r="M2446">
        <v>2006</v>
      </c>
      <c r="N2446">
        <v>6.2</v>
      </c>
      <c r="O2446">
        <f>'CLEAN DATA'!$D2446-'CLEAN DATA'!$L2446</f>
        <v>-47778542</v>
      </c>
    </row>
    <row r="2447" spans="1:15" ht="14.25" customHeight="1">
      <c r="A2447" s="5" t="s">
        <v>1111</v>
      </c>
      <c r="B2447">
        <v>279</v>
      </c>
      <c r="C2447">
        <v>121</v>
      </c>
      <c r="D2447">
        <v>79948113</v>
      </c>
      <c r="E2447" s="5" t="s">
        <v>134</v>
      </c>
      <c r="F2447" s="5" t="s">
        <v>1126</v>
      </c>
      <c r="G2447" s="5" t="s">
        <v>5258</v>
      </c>
      <c r="H2447">
        <v>186879</v>
      </c>
      <c r="I2447">
        <v>791</v>
      </c>
      <c r="J2447" s="5" t="s">
        <v>19</v>
      </c>
      <c r="K2447" s="5" t="s">
        <v>20</v>
      </c>
      <c r="L2447">
        <v>50000000</v>
      </c>
      <c r="M2447">
        <v>2009</v>
      </c>
      <c r="N2447">
        <v>6.2</v>
      </c>
      <c r="O2447">
        <f>'CLEAN DATA'!$D2447-'CLEAN DATA'!$L2447</f>
        <v>29948113</v>
      </c>
    </row>
    <row r="2448" spans="1:15" ht="14.25" customHeight="1">
      <c r="A2448" s="5" t="s">
        <v>1754</v>
      </c>
      <c r="B2448">
        <v>165</v>
      </c>
      <c r="C2448">
        <v>114</v>
      </c>
      <c r="D2448">
        <v>60470220</v>
      </c>
      <c r="E2448" s="5" t="s">
        <v>1977</v>
      </c>
      <c r="F2448" s="5" t="s">
        <v>5259</v>
      </c>
      <c r="G2448" s="5" t="s">
        <v>5260</v>
      </c>
      <c r="H2448">
        <v>81444</v>
      </c>
      <c r="I2448">
        <v>192</v>
      </c>
      <c r="J2448" s="5" t="s">
        <v>19</v>
      </c>
      <c r="K2448" s="5" t="s">
        <v>20</v>
      </c>
      <c r="L2448">
        <v>50000000</v>
      </c>
      <c r="M2448">
        <v>2003</v>
      </c>
      <c r="N2448">
        <v>6.2</v>
      </c>
      <c r="O2448">
        <f>'CLEAN DATA'!$D2448-'CLEAN DATA'!$L2448</f>
        <v>10470220</v>
      </c>
    </row>
    <row r="2449" spans="1:15" ht="14.25" customHeight="1">
      <c r="A2449" s="5" t="s">
        <v>5261</v>
      </c>
      <c r="B2449">
        <v>191</v>
      </c>
      <c r="C2449">
        <v>98</v>
      </c>
      <c r="D2449">
        <v>50740078</v>
      </c>
      <c r="E2449" s="5" t="s">
        <v>3833</v>
      </c>
      <c r="F2449" s="5" t="s">
        <v>1051</v>
      </c>
      <c r="G2449" s="5" t="s">
        <v>5262</v>
      </c>
      <c r="H2449">
        <v>151580</v>
      </c>
      <c r="I2449">
        <v>672</v>
      </c>
      <c r="J2449" s="5" t="s">
        <v>19</v>
      </c>
      <c r="K2449" s="5" t="s">
        <v>173</v>
      </c>
      <c r="L2449">
        <v>45000000</v>
      </c>
      <c r="M2449">
        <v>2004</v>
      </c>
      <c r="N2449">
        <v>6.2</v>
      </c>
      <c r="O2449">
        <f>'CLEAN DATA'!$D2449-'CLEAN DATA'!$L2449</f>
        <v>5740078</v>
      </c>
    </row>
    <row r="2450" spans="1:15" ht="14.25" customHeight="1">
      <c r="A2450" s="5" t="s">
        <v>5263</v>
      </c>
      <c r="B2450">
        <v>209</v>
      </c>
      <c r="C2450">
        <v>131</v>
      </c>
      <c r="D2450">
        <v>27667947</v>
      </c>
      <c r="E2450" s="5" t="s">
        <v>126</v>
      </c>
      <c r="F2450" s="5" t="s">
        <v>1626</v>
      </c>
      <c r="G2450" s="5" t="s">
        <v>5264</v>
      </c>
      <c r="H2450">
        <v>86374</v>
      </c>
      <c r="I2450">
        <v>392</v>
      </c>
      <c r="J2450" s="5" t="s">
        <v>19</v>
      </c>
      <c r="K2450" s="5" t="s">
        <v>155</v>
      </c>
      <c r="L2450">
        <v>50000000</v>
      </c>
      <c r="M2450">
        <v>2007</v>
      </c>
      <c r="N2450">
        <v>6.2</v>
      </c>
      <c r="O2450">
        <f>'CLEAN DATA'!$D2450-'CLEAN DATA'!$L2450</f>
        <v>-22332053</v>
      </c>
    </row>
    <row r="2451" spans="1:15" ht="14.25" hidden="1" customHeight="1">
      <c r="A2451" s="5" t="s">
        <v>2099</v>
      </c>
      <c r="B2451">
        <v>59</v>
      </c>
      <c r="C2451">
        <v>115</v>
      </c>
      <c r="D2451">
        <v>10556196</v>
      </c>
      <c r="E2451" s="5" t="s">
        <v>126</v>
      </c>
      <c r="F2451" s="5" t="s">
        <v>5265</v>
      </c>
      <c r="G2451" s="5" t="s">
        <v>5266</v>
      </c>
      <c r="H2451">
        <v>16562</v>
      </c>
      <c r="I2451">
        <v>73</v>
      </c>
      <c r="J2451" s="5" t="s">
        <v>19</v>
      </c>
      <c r="K2451" s="5" t="s">
        <v>20</v>
      </c>
      <c r="L2451">
        <v>50000000</v>
      </c>
      <c r="M2451">
        <v>1997</v>
      </c>
      <c r="N2451">
        <v>6.2</v>
      </c>
      <c r="O2451">
        <f>'CLEAN DATA'!$D2451-'CLEAN DATA'!$L2451</f>
        <v>-39443804</v>
      </c>
    </row>
    <row r="2452" spans="1:15" ht="14.25" customHeight="1">
      <c r="A2452" s="5" t="s">
        <v>1586</v>
      </c>
      <c r="B2452">
        <v>231</v>
      </c>
      <c r="C2452">
        <v>124</v>
      </c>
      <c r="D2452">
        <v>19445217</v>
      </c>
      <c r="E2452" s="5" t="s">
        <v>834</v>
      </c>
      <c r="F2452" s="5" t="s">
        <v>5267</v>
      </c>
      <c r="G2452" s="5" t="s">
        <v>5268</v>
      </c>
      <c r="H2452">
        <v>67796</v>
      </c>
      <c r="I2452">
        <v>258</v>
      </c>
      <c r="J2452" s="5" t="s">
        <v>19</v>
      </c>
      <c r="K2452" s="5" t="s">
        <v>20</v>
      </c>
      <c r="L2452">
        <v>60000000</v>
      </c>
      <c r="M2452">
        <v>2013</v>
      </c>
      <c r="N2452">
        <v>6.2</v>
      </c>
      <c r="O2452">
        <f>'CLEAN DATA'!$D2452-'CLEAN DATA'!$L2452</f>
        <v>-40554783</v>
      </c>
    </row>
    <row r="2453" spans="1:15" ht="14.25" customHeight="1">
      <c r="A2453" s="5" t="s">
        <v>4740</v>
      </c>
      <c r="B2453">
        <v>140</v>
      </c>
      <c r="C2453">
        <v>109</v>
      </c>
      <c r="D2453">
        <v>106807667</v>
      </c>
      <c r="E2453" s="5" t="s">
        <v>5269</v>
      </c>
      <c r="F2453" s="5" t="s">
        <v>5270</v>
      </c>
      <c r="G2453" s="5" t="s">
        <v>5271</v>
      </c>
      <c r="H2453">
        <v>137377</v>
      </c>
      <c r="I2453">
        <v>370</v>
      </c>
      <c r="J2453" s="5" t="s">
        <v>19</v>
      </c>
      <c r="K2453" s="5" t="s">
        <v>20</v>
      </c>
      <c r="L2453">
        <v>45000000</v>
      </c>
      <c r="M2453">
        <v>2000</v>
      </c>
      <c r="N2453">
        <v>6.2</v>
      </c>
      <c r="O2453">
        <f>'CLEAN DATA'!$D2453-'CLEAN DATA'!$L2453</f>
        <v>61807667</v>
      </c>
    </row>
    <row r="2454" spans="1:15" ht="14.25" customHeight="1">
      <c r="A2454" s="5" t="s">
        <v>2599</v>
      </c>
      <c r="B2454">
        <v>108</v>
      </c>
      <c r="C2454">
        <v>100</v>
      </c>
      <c r="D2454">
        <v>7204138</v>
      </c>
      <c r="E2454" s="5" t="s">
        <v>674</v>
      </c>
      <c r="F2454" s="5" t="s">
        <v>5272</v>
      </c>
      <c r="G2454" s="5" t="s">
        <v>5273</v>
      </c>
      <c r="H2454">
        <v>34809</v>
      </c>
      <c r="I2454">
        <v>125</v>
      </c>
      <c r="J2454" s="5" t="s">
        <v>19</v>
      </c>
      <c r="K2454" s="5" t="s">
        <v>20</v>
      </c>
      <c r="L2454">
        <v>41000000</v>
      </c>
      <c r="M2454">
        <v>2011</v>
      </c>
      <c r="N2454">
        <v>6.2</v>
      </c>
      <c r="O2454">
        <f>'CLEAN DATA'!$D2454-'CLEAN DATA'!$L2454</f>
        <v>-33795862</v>
      </c>
    </row>
    <row r="2455" spans="1:15" ht="14.25" customHeight="1">
      <c r="A2455" s="5" t="s">
        <v>1548</v>
      </c>
      <c r="B2455">
        <v>420</v>
      </c>
      <c r="C2455">
        <v>111</v>
      </c>
      <c r="D2455">
        <v>38176892</v>
      </c>
      <c r="E2455" s="5" t="s">
        <v>2370</v>
      </c>
      <c r="F2455" s="5" t="s">
        <v>5274</v>
      </c>
      <c r="G2455" s="5" t="s">
        <v>5275</v>
      </c>
      <c r="H2455">
        <v>104119</v>
      </c>
      <c r="I2455">
        <v>518</v>
      </c>
      <c r="J2455" s="5" t="s">
        <v>19</v>
      </c>
      <c r="K2455" s="5" t="s">
        <v>20</v>
      </c>
      <c r="L2455">
        <v>40000000</v>
      </c>
      <c r="M2455">
        <v>2011</v>
      </c>
      <c r="N2455">
        <v>6.2</v>
      </c>
      <c r="O2455">
        <f>'CLEAN DATA'!$D2455-'CLEAN DATA'!$L2455</f>
        <v>-1823108</v>
      </c>
    </row>
    <row r="2456" spans="1:15" ht="14.25" customHeight="1">
      <c r="A2456" s="5" t="s">
        <v>2679</v>
      </c>
      <c r="B2456">
        <v>124</v>
      </c>
      <c r="C2456">
        <v>104</v>
      </c>
      <c r="D2456">
        <v>42071069</v>
      </c>
      <c r="E2456" s="5" t="s">
        <v>1884</v>
      </c>
      <c r="F2456" s="5" t="s">
        <v>5276</v>
      </c>
      <c r="G2456" s="5" t="s">
        <v>5277</v>
      </c>
      <c r="H2456">
        <v>36223</v>
      </c>
      <c r="I2456">
        <v>208</v>
      </c>
      <c r="J2456" s="5" t="s">
        <v>19</v>
      </c>
      <c r="K2456" s="5" t="s">
        <v>20</v>
      </c>
      <c r="L2456">
        <v>30000000</v>
      </c>
      <c r="M2456">
        <v>2005</v>
      </c>
      <c r="N2456">
        <v>6.2</v>
      </c>
      <c r="O2456">
        <f>'CLEAN DATA'!$D2456-'CLEAN DATA'!$L2456</f>
        <v>12071069</v>
      </c>
    </row>
    <row r="2457" spans="1:15" ht="14.25" hidden="1" customHeight="1">
      <c r="A2457" s="5" t="s">
        <v>5278</v>
      </c>
      <c r="B2457">
        <v>34</v>
      </c>
      <c r="C2457">
        <v>86</v>
      </c>
      <c r="D2457">
        <v>22717758</v>
      </c>
      <c r="E2457" s="5" t="s">
        <v>5279</v>
      </c>
      <c r="F2457" s="5" t="s">
        <v>1263</v>
      </c>
      <c r="G2457" s="5" t="s">
        <v>5280</v>
      </c>
      <c r="H2457">
        <v>11156</v>
      </c>
      <c r="I2457">
        <v>67</v>
      </c>
      <c r="J2457" s="5" t="s">
        <v>19</v>
      </c>
      <c r="K2457" s="5" t="s">
        <v>20</v>
      </c>
      <c r="L2457">
        <v>40000000</v>
      </c>
      <c r="M2457">
        <v>1998</v>
      </c>
      <c r="N2457">
        <v>6.2</v>
      </c>
      <c r="O2457">
        <f>'CLEAN DATA'!$D2457-'CLEAN DATA'!$L2457</f>
        <v>-17282242</v>
      </c>
    </row>
    <row r="2458" spans="1:15" ht="14.25" hidden="1" customHeight="1">
      <c r="A2458" s="5" t="s">
        <v>3280</v>
      </c>
      <c r="B2458">
        <v>104</v>
      </c>
      <c r="C2458">
        <v>108</v>
      </c>
      <c r="D2458">
        <v>22433915</v>
      </c>
      <c r="E2458" s="5" t="s">
        <v>94</v>
      </c>
      <c r="F2458" s="5" t="s">
        <v>28</v>
      </c>
      <c r="G2458" s="5" t="s">
        <v>5281</v>
      </c>
      <c r="H2458">
        <v>21319</v>
      </c>
      <c r="I2458">
        <v>166</v>
      </c>
      <c r="J2458" s="5" t="s">
        <v>19</v>
      </c>
      <c r="K2458" s="5" t="s">
        <v>20</v>
      </c>
      <c r="L2458">
        <v>60000000</v>
      </c>
      <c r="M2458">
        <v>2002</v>
      </c>
      <c r="N2458">
        <v>6.2</v>
      </c>
      <c r="O2458">
        <f>'CLEAN DATA'!$D2458-'CLEAN DATA'!$L2458</f>
        <v>-37566085</v>
      </c>
    </row>
    <row r="2459" spans="1:15" ht="14.25" hidden="1" customHeight="1">
      <c r="A2459" s="5" t="s">
        <v>3596</v>
      </c>
      <c r="B2459">
        <v>50</v>
      </c>
      <c r="C2459">
        <v>111</v>
      </c>
      <c r="D2459">
        <v>20300000</v>
      </c>
      <c r="E2459" s="5" t="s">
        <v>169</v>
      </c>
      <c r="F2459" s="5" t="s">
        <v>22</v>
      </c>
      <c r="G2459" s="5" t="s">
        <v>5282</v>
      </c>
      <c r="H2459">
        <v>16741</v>
      </c>
      <c r="I2459">
        <v>60</v>
      </c>
      <c r="J2459" s="5" t="s">
        <v>19</v>
      </c>
      <c r="K2459" s="5" t="s">
        <v>20</v>
      </c>
      <c r="L2459">
        <v>40000000</v>
      </c>
      <c r="M2459">
        <v>1996</v>
      </c>
      <c r="N2459">
        <v>6.2</v>
      </c>
      <c r="O2459">
        <f>'CLEAN DATA'!$D2459-'CLEAN DATA'!$L2459</f>
        <v>-19700000</v>
      </c>
    </row>
    <row r="2460" spans="1:15" ht="14.25" customHeight="1">
      <c r="A2460" s="5" t="s">
        <v>5283</v>
      </c>
      <c r="B2460">
        <v>135</v>
      </c>
      <c r="C2460">
        <v>103</v>
      </c>
      <c r="D2460">
        <v>13395939</v>
      </c>
      <c r="E2460" s="5" t="s">
        <v>603</v>
      </c>
      <c r="F2460" s="5" t="s">
        <v>2402</v>
      </c>
      <c r="G2460" s="5" t="s">
        <v>5284</v>
      </c>
      <c r="H2460">
        <v>43442</v>
      </c>
      <c r="I2460">
        <v>146</v>
      </c>
      <c r="J2460" s="5" t="s">
        <v>19</v>
      </c>
      <c r="K2460" s="5" t="s">
        <v>155</v>
      </c>
      <c r="L2460">
        <v>60000000</v>
      </c>
      <c r="M2460">
        <v>2004</v>
      </c>
      <c r="N2460">
        <v>6.2</v>
      </c>
      <c r="O2460">
        <f>'CLEAN DATA'!$D2460-'CLEAN DATA'!$L2460</f>
        <v>-46604061</v>
      </c>
    </row>
    <row r="2461" spans="1:15" ht="14.25" hidden="1" customHeight="1">
      <c r="A2461" s="5" t="s">
        <v>2023</v>
      </c>
      <c r="B2461">
        <v>83</v>
      </c>
      <c r="C2461">
        <v>102</v>
      </c>
      <c r="D2461">
        <v>6114237</v>
      </c>
      <c r="E2461" s="5" t="s">
        <v>134</v>
      </c>
      <c r="F2461" s="5" t="s">
        <v>5005</v>
      </c>
      <c r="G2461" s="5" t="s">
        <v>5285</v>
      </c>
      <c r="H2461">
        <v>19986</v>
      </c>
      <c r="I2461">
        <v>207</v>
      </c>
      <c r="J2461" s="5" t="s">
        <v>19</v>
      </c>
      <c r="K2461" s="5" t="s">
        <v>20</v>
      </c>
      <c r="L2461">
        <v>40000000</v>
      </c>
      <c r="M2461">
        <v>2001</v>
      </c>
      <c r="N2461">
        <v>6.2</v>
      </c>
      <c r="O2461">
        <f>'CLEAN DATA'!$D2461-'CLEAN DATA'!$L2461</f>
        <v>-33885763</v>
      </c>
    </row>
    <row r="2462" spans="1:15" ht="14.25" customHeight="1">
      <c r="A2462" s="5" t="s">
        <v>1756</v>
      </c>
      <c r="B2462">
        <v>79</v>
      </c>
      <c r="C2462">
        <v>107</v>
      </c>
      <c r="D2462">
        <v>7564000</v>
      </c>
      <c r="E2462" s="5" t="s">
        <v>3646</v>
      </c>
      <c r="F2462" s="5" t="s">
        <v>857</v>
      </c>
      <c r="G2462" s="5" t="s">
        <v>5286</v>
      </c>
      <c r="H2462">
        <v>54650</v>
      </c>
      <c r="I2462">
        <v>223</v>
      </c>
      <c r="J2462" s="5" t="s">
        <v>19</v>
      </c>
      <c r="K2462" s="5" t="s">
        <v>20</v>
      </c>
      <c r="L2462">
        <v>20000000</v>
      </c>
      <c r="M2462">
        <v>1995</v>
      </c>
      <c r="N2462">
        <v>6.2</v>
      </c>
      <c r="O2462">
        <f>'CLEAN DATA'!$D2462-'CLEAN DATA'!$L2462</f>
        <v>-12436000</v>
      </c>
    </row>
    <row r="2463" spans="1:15" ht="14.25" customHeight="1">
      <c r="A2463" s="5" t="s">
        <v>5287</v>
      </c>
      <c r="B2463">
        <v>116</v>
      </c>
      <c r="C2463">
        <v>123</v>
      </c>
      <c r="D2463">
        <v>40334024</v>
      </c>
      <c r="E2463" s="5" t="s">
        <v>4332</v>
      </c>
      <c r="F2463" s="5" t="s">
        <v>2680</v>
      </c>
      <c r="G2463" s="5" t="s">
        <v>5288</v>
      </c>
      <c r="H2463">
        <v>44168</v>
      </c>
      <c r="I2463">
        <v>216</v>
      </c>
      <c r="J2463" s="5" t="s">
        <v>19</v>
      </c>
      <c r="K2463" s="5" t="s">
        <v>20</v>
      </c>
      <c r="L2463">
        <v>35000000</v>
      </c>
      <c r="M2463">
        <v>2001</v>
      </c>
      <c r="N2463">
        <v>6.2</v>
      </c>
      <c r="O2463">
        <f>'CLEAN DATA'!$D2463-'CLEAN DATA'!$L2463</f>
        <v>5334024</v>
      </c>
    </row>
    <row r="2464" spans="1:15" ht="14.25" customHeight="1">
      <c r="A2464" s="5" t="s">
        <v>2030</v>
      </c>
      <c r="B2464">
        <v>107</v>
      </c>
      <c r="C2464">
        <v>105</v>
      </c>
      <c r="D2464">
        <v>16991902</v>
      </c>
      <c r="E2464" s="5" t="s">
        <v>165</v>
      </c>
      <c r="F2464" s="5" t="s">
        <v>3976</v>
      </c>
      <c r="G2464" s="5" t="s">
        <v>5289</v>
      </c>
      <c r="H2464">
        <v>34592</v>
      </c>
      <c r="I2464">
        <v>191</v>
      </c>
      <c r="J2464" s="5" t="s">
        <v>19</v>
      </c>
      <c r="K2464" s="5" t="s">
        <v>20</v>
      </c>
      <c r="L2464">
        <v>57000000</v>
      </c>
      <c r="M2464">
        <v>2001</v>
      </c>
      <c r="N2464">
        <v>6.2</v>
      </c>
      <c r="O2464">
        <f>'CLEAN DATA'!$D2464-'CLEAN DATA'!$L2464</f>
        <v>-40008098</v>
      </c>
    </row>
    <row r="2465" spans="1:15" ht="14.25" customHeight="1">
      <c r="A2465" s="5" t="s">
        <v>61</v>
      </c>
      <c r="B2465">
        <v>89</v>
      </c>
      <c r="C2465">
        <v>121</v>
      </c>
      <c r="D2465">
        <v>55500000</v>
      </c>
      <c r="E2465" s="5" t="s">
        <v>545</v>
      </c>
      <c r="F2465" s="5" t="s">
        <v>5290</v>
      </c>
      <c r="G2465" s="5" t="s">
        <v>5291</v>
      </c>
      <c r="H2465">
        <v>48636</v>
      </c>
      <c r="I2465">
        <v>214</v>
      </c>
      <c r="J2465" s="5" t="s">
        <v>19</v>
      </c>
      <c r="K2465" s="5" t="s">
        <v>155</v>
      </c>
      <c r="L2465">
        <v>36000000</v>
      </c>
      <c r="M2465">
        <v>1983</v>
      </c>
      <c r="N2465">
        <v>6.2</v>
      </c>
      <c r="O2465">
        <f>'CLEAN DATA'!$D2465-'CLEAN DATA'!$L2465</f>
        <v>19500000</v>
      </c>
    </row>
    <row r="2466" spans="1:15" ht="14.25" customHeight="1">
      <c r="A2466" s="5" t="s">
        <v>4676</v>
      </c>
      <c r="B2466">
        <v>127</v>
      </c>
      <c r="C2466">
        <v>100</v>
      </c>
      <c r="D2466">
        <v>63939454</v>
      </c>
      <c r="E2466" s="5" t="s">
        <v>5292</v>
      </c>
      <c r="F2466" s="5" t="s">
        <v>4304</v>
      </c>
      <c r="G2466" s="5" t="s">
        <v>5293</v>
      </c>
      <c r="H2466">
        <v>61321</v>
      </c>
      <c r="I2466">
        <v>217</v>
      </c>
      <c r="J2466" s="5" t="s">
        <v>19</v>
      </c>
      <c r="K2466" s="5" t="s">
        <v>20</v>
      </c>
      <c r="L2466">
        <v>35000000</v>
      </c>
      <c r="M2466">
        <v>2005</v>
      </c>
      <c r="N2466">
        <v>6.2</v>
      </c>
      <c r="O2466">
        <f>'CLEAN DATA'!$D2466-'CLEAN DATA'!$L2466</f>
        <v>28939454</v>
      </c>
    </row>
    <row r="2467" spans="1:15" ht="14.25" customHeight="1">
      <c r="A2467" s="5" t="s">
        <v>2658</v>
      </c>
      <c r="B2467">
        <v>285</v>
      </c>
      <c r="C2467">
        <v>134</v>
      </c>
      <c r="D2467">
        <v>67523385</v>
      </c>
      <c r="E2467" s="5" t="s">
        <v>674</v>
      </c>
      <c r="F2467" s="5" t="s">
        <v>5294</v>
      </c>
      <c r="G2467" s="5" t="s">
        <v>5295</v>
      </c>
      <c r="H2467">
        <v>104005</v>
      </c>
      <c r="I2467">
        <v>248</v>
      </c>
      <c r="J2467" s="5" t="s">
        <v>19</v>
      </c>
      <c r="K2467" s="5" t="s">
        <v>20</v>
      </c>
      <c r="L2467">
        <v>35000000</v>
      </c>
      <c r="M2467">
        <v>2012</v>
      </c>
      <c r="N2467">
        <v>6.2</v>
      </c>
      <c r="O2467">
        <f>'CLEAN DATA'!$D2467-'CLEAN DATA'!$L2467</f>
        <v>32523385</v>
      </c>
    </row>
    <row r="2468" spans="1:15" ht="14.25" customHeight="1">
      <c r="A2468" s="5" t="s">
        <v>446</v>
      </c>
      <c r="B2468">
        <v>193</v>
      </c>
      <c r="C2468">
        <v>104</v>
      </c>
      <c r="D2468">
        <v>39692139</v>
      </c>
      <c r="E2468" s="5" t="s">
        <v>2170</v>
      </c>
      <c r="F2468" s="5" t="s">
        <v>166</v>
      </c>
      <c r="G2468" s="5" t="s">
        <v>5296</v>
      </c>
      <c r="H2468">
        <v>84131</v>
      </c>
      <c r="I2468">
        <v>400</v>
      </c>
      <c r="J2468" s="5" t="s">
        <v>19</v>
      </c>
      <c r="K2468" s="5" t="s">
        <v>20</v>
      </c>
      <c r="L2468">
        <v>35000000</v>
      </c>
      <c r="M2468">
        <v>2004</v>
      </c>
      <c r="N2468">
        <v>6.2</v>
      </c>
      <c r="O2468">
        <f>'CLEAN DATA'!$D2468-'CLEAN DATA'!$L2468</f>
        <v>4692139</v>
      </c>
    </row>
    <row r="2469" spans="1:15" ht="14.25" customHeight="1">
      <c r="A2469" s="5" t="s">
        <v>3704</v>
      </c>
      <c r="B2469">
        <v>208</v>
      </c>
      <c r="C2469">
        <v>112</v>
      </c>
      <c r="D2469">
        <v>30691439</v>
      </c>
      <c r="E2469" s="5" t="s">
        <v>2370</v>
      </c>
      <c r="F2469" s="5" t="s">
        <v>5297</v>
      </c>
      <c r="G2469" s="5" t="s">
        <v>5298</v>
      </c>
      <c r="H2469">
        <v>86205</v>
      </c>
      <c r="I2469">
        <v>232</v>
      </c>
      <c r="J2469" s="5" t="s">
        <v>19</v>
      </c>
      <c r="K2469" s="5" t="s">
        <v>20</v>
      </c>
      <c r="L2469">
        <v>35000000</v>
      </c>
      <c r="M2469">
        <v>2008</v>
      </c>
      <c r="N2469">
        <v>6.2</v>
      </c>
      <c r="O2469">
        <f>'CLEAN DATA'!$D2469-'CLEAN DATA'!$L2469</f>
        <v>-4308561</v>
      </c>
    </row>
    <row r="2470" spans="1:15" ht="14.25" customHeight="1">
      <c r="A2470" s="5" t="s">
        <v>3497</v>
      </c>
      <c r="B2470">
        <v>119</v>
      </c>
      <c r="C2470">
        <v>103</v>
      </c>
      <c r="D2470">
        <v>30669413</v>
      </c>
      <c r="E2470" s="5" t="s">
        <v>933</v>
      </c>
      <c r="F2470" s="5" t="s">
        <v>570</v>
      </c>
      <c r="G2470" s="5" t="s">
        <v>5299</v>
      </c>
      <c r="H2470">
        <v>105478</v>
      </c>
      <c r="I2470">
        <v>291</v>
      </c>
      <c r="J2470" s="5" t="s">
        <v>19</v>
      </c>
      <c r="K2470" s="5" t="s">
        <v>20</v>
      </c>
      <c r="L2470">
        <v>35000000</v>
      </c>
      <c r="M2470">
        <v>1990</v>
      </c>
      <c r="N2470">
        <v>6.2</v>
      </c>
      <c r="O2470">
        <f>'CLEAN DATA'!$D2470-'CLEAN DATA'!$L2470</f>
        <v>-4330587</v>
      </c>
    </row>
    <row r="2471" spans="1:15" ht="14.25" customHeight="1">
      <c r="A2471" s="5" t="s">
        <v>2034</v>
      </c>
      <c r="B2471">
        <v>195</v>
      </c>
      <c r="C2471">
        <v>101</v>
      </c>
      <c r="D2471">
        <v>28687835</v>
      </c>
      <c r="E2471" s="5" t="s">
        <v>126</v>
      </c>
      <c r="F2471" s="5" t="s">
        <v>2351</v>
      </c>
      <c r="G2471" s="5" t="s">
        <v>5300</v>
      </c>
      <c r="H2471">
        <v>40964</v>
      </c>
      <c r="I2471">
        <v>245</v>
      </c>
      <c r="J2471" s="5" t="s">
        <v>19</v>
      </c>
      <c r="K2471" s="5" t="s">
        <v>20</v>
      </c>
      <c r="L2471">
        <v>35000000</v>
      </c>
      <c r="M2471">
        <v>2008</v>
      </c>
      <c r="N2471">
        <v>6.2</v>
      </c>
      <c r="O2471">
        <f>'CLEAN DATA'!$D2471-'CLEAN DATA'!$L2471</f>
        <v>-6312165</v>
      </c>
    </row>
    <row r="2472" spans="1:15" ht="14.25" customHeight="1">
      <c r="A2472" s="5" t="s">
        <v>1036</v>
      </c>
      <c r="B2472">
        <v>164</v>
      </c>
      <c r="C2472">
        <v>102</v>
      </c>
      <c r="D2472">
        <v>25266129</v>
      </c>
      <c r="E2472" s="5" t="s">
        <v>603</v>
      </c>
      <c r="F2472" s="5" t="s">
        <v>4183</v>
      </c>
      <c r="G2472" s="5" t="s">
        <v>5301</v>
      </c>
      <c r="H2472">
        <v>54346</v>
      </c>
      <c r="I2472">
        <v>358</v>
      </c>
      <c r="J2472" s="5" t="s">
        <v>19</v>
      </c>
      <c r="K2472" s="5" t="s">
        <v>20</v>
      </c>
      <c r="L2472">
        <v>35000000</v>
      </c>
      <c r="M2472">
        <v>2004</v>
      </c>
      <c r="N2472">
        <v>6.2</v>
      </c>
      <c r="O2472">
        <f>'CLEAN DATA'!$D2472-'CLEAN DATA'!$L2472</f>
        <v>-9733871</v>
      </c>
    </row>
    <row r="2473" spans="1:15" ht="14.25" customHeight="1">
      <c r="A2473" s="5" t="s">
        <v>5302</v>
      </c>
      <c r="B2473">
        <v>298</v>
      </c>
      <c r="C2473">
        <v>109</v>
      </c>
      <c r="D2473">
        <v>19692608</v>
      </c>
      <c r="E2473" s="5" t="s">
        <v>126</v>
      </c>
      <c r="F2473" s="5" t="s">
        <v>5303</v>
      </c>
      <c r="G2473" s="5" t="s">
        <v>5304</v>
      </c>
      <c r="H2473">
        <v>63548</v>
      </c>
      <c r="I2473">
        <v>134</v>
      </c>
      <c r="J2473" s="5" t="s">
        <v>19</v>
      </c>
      <c r="K2473" s="5" t="s">
        <v>20</v>
      </c>
      <c r="L2473">
        <v>35000000</v>
      </c>
      <c r="M2473">
        <v>2013</v>
      </c>
      <c r="N2473">
        <v>6.2</v>
      </c>
      <c r="O2473">
        <f>'CLEAN DATA'!$D2473-'CLEAN DATA'!$L2473</f>
        <v>-15307392</v>
      </c>
    </row>
    <row r="2474" spans="1:15" ht="14.25" customHeight="1">
      <c r="A2474" s="5" t="s">
        <v>574</v>
      </c>
      <c r="B2474">
        <v>224</v>
      </c>
      <c r="C2474">
        <v>118</v>
      </c>
      <c r="D2474">
        <v>17609982</v>
      </c>
      <c r="E2474" s="5" t="s">
        <v>5239</v>
      </c>
      <c r="F2474" s="5" t="s">
        <v>281</v>
      </c>
      <c r="G2474" s="5" t="s">
        <v>5305</v>
      </c>
      <c r="H2474">
        <v>90046</v>
      </c>
      <c r="I2474">
        <v>141</v>
      </c>
      <c r="J2474" s="5" t="s">
        <v>19</v>
      </c>
      <c r="K2474" s="5" t="s">
        <v>20</v>
      </c>
      <c r="L2474">
        <v>35000000</v>
      </c>
      <c r="M2474">
        <v>2013</v>
      </c>
      <c r="N2474">
        <v>6.2</v>
      </c>
      <c r="O2474">
        <f>'CLEAN DATA'!$D2474-'CLEAN DATA'!$L2474</f>
        <v>-17390018</v>
      </c>
    </row>
    <row r="2475" spans="1:15" ht="14.25" customHeight="1">
      <c r="A2475" s="5" t="s">
        <v>981</v>
      </c>
      <c r="B2475">
        <v>227</v>
      </c>
      <c r="C2475">
        <v>92</v>
      </c>
      <c r="D2475">
        <v>14998070</v>
      </c>
      <c r="E2475" s="5" t="s">
        <v>914</v>
      </c>
      <c r="F2475" s="5" t="s">
        <v>1355</v>
      </c>
      <c r="G2475" s="5" t="s">
        <v>5306</v>
      </c>
      <c r="H2475">
        <v>41170</v>
      </c>
      <c r="I2475">
        <v>298</v>
      </c>
      <c r="J2475" s="5" t="s">
        <v>19</v>
      </c>
      <c r="K2475" s="5" t="s">
        <v>20</v>
      </c>
      <c r="L2475">
        <v>35000000</v>
      </c>
      <c r="M2475">
        <v>2007</v>
      </c>
      <c r="N2475">
        <v>6.2</v>
      </c>
      <c r="O2475">
        <f>'CLEAN DATA'!$D2475-'CLEAN DATA'!$L2475</f>
        <v>-20001930</v>
      </c>
    </row>
    <row r="2476" spans="1:15" ht="14.25" customHeight="1">
      <c r="A2476" s="5" t="s">
        <v>5307</v>
      </c>
      <c r="B2476">
        <v>131</v>
      </c>
      <c r="C2476">
        <v>103</v>
      </c>
      <c r="D2476">
        <v>50041732</v>
      </c>
      <c r="E2476" s="5" t="s">
        <v>631</v>
      </c>
      <c r="F2476" s="5" t="s">
        <v>2196</v>
      </c>
      <c r="G2476" s="5" t="s">
        <v>5308</v>
      </c>
      <c r="H2476">
        <v>54390</v>
      </c>
      <c r="I2476">
        <v>398</v>
      </c>
      <c r="J2476" s="5" t="s">
        <v>19</v>
      </c>
      <c r="K2476" s="5" t="s">
        <v>20</v>
      </c>
      <c r="L2476">
        <v>29000000</v>
      </c>
      <c r="M2476">
        <v>1999</v>
      </c>
      <c r="N2476">
        <v>6.2</v>
      </c>
      <c r="O2476">
        <f>'CLEAN DATA'!$D2476-'CLEAN DATA'!$L2476</f>
        <v>21041732</v>
      </c>
    </row>
    <row r="2477" spans="1:15" ht="14.25" customHeight="1">
      <c r="A2477" s="5" t="s">
        <v>5309</v>
      </c>
      <c r="B2477">
        <v>119</v>
      </c>
      <c r="C2477">
        <v>107</v>
      </c>
      <c r="D2477">
        <v>57744720</v>
      </c>
      <c r="E2477" s="5" t="s">
        <v>1481</v>
      </c>
      <c r="F2477" s="5" t="s">
        <v>1813</v>
      </c>
      <c r="G2477" s="5" t="s">
        <v>5310</v>
      </c>
      <c r="H2477">
        <v>46961</v>
      </c>
      <c r="I2477">
        <v>132</v>
      </c>
      <c r="J2477" s="5" t="s">
        <v>19</v>
      </c>
      <c r="K2477" s="5" t="s">
        <v>20</v>
      </c>
      <c r="L2477">
        <v>20000000</v>
      </c>
      <c r="M2477">
        <v>2010</v>
      </c>
      <c r="N2477">
        <v>6.2</v>
      </c>
      <c r="O2477">
        <f>'CLEAN DATA'!$D2477-'CLEAN DATA'!$L2477</f>
        <v>37744720</v>
      </c>
    </row>
    <row r="2478" spans="1:15" ht="14.25" customHeight="1">
      <c r="A2478" s="5" t="s">
        <v>3330</v>
      </c>
      <c r="B2478">
        <v>108</v>
      </c>
      <c r="C2478">
        <v>111</v>
      </c>
      <c r="D2478">
        <v>108244774</v>
      </c>
      <c r="E2478" s="5" t="s">
        <v>4324</v>
      </c>
      <c r="F2478" s="5" t="s">
        <v>2723</v>
      </c>
      <c r="G2478" s="5" t="s">
        <v>5311</v>
      </c>
      <c r="H2478">
        <v>94049</v>
      </c>
      <c r="I2478">
        <v>301</v>
      </c>
      <c r="J2478" s="5" t="s">
        <v>19</v>
      </c>
      <c r="K2478" s="5" t="s">
        <v>20</v>
      </c>
      <c r="L2478">
        <v>37000000</v>
      </c>
      <c r="M2478">
        <v>2001</v>
      </c>
      <c r="N2478">
        <v>6.2</v>
      </c>
      <c r="O2478">
        <f>'CLEAN DATA'!$D2478-'CLEAN DATA'!$L2478</f>
        <v>71244774</v>
      </c>
    </row>
    <row r="2479" spans="1:15" ht="14.25" customHeight="1">
      <c r="A2479" s="5" t="s">
        <v>4017</v>
      </c>
      <c r="B2479">
        <v>50</v>
      </c>
      <c r="C2479">
        <v>103</v>
      </c>
      <c r="D2479">
        <v>105444419</v>
      </c>
      <c r="E2479" s="5" t="s">
        <v>674</v>
      </c>
      <c r="F2479" s="5" t="s">
        <v>5312</v>
      </c>
      <c r="G2479" s="5" t="s">
        <v>5313</v>
      </c>
      <c r="H2479">
        <v>31817</v>
      </c>
      <c r="I2479">
        <v>117</v>
      </c>
      <c r="J2479" s="5" t="s">
        <v>19</v>
      </c>
      <c r="K2479" s="5" t="s">
        <v>20</v>
      </c>
      <c r="L2479">
        <v>26000000</v>
      </c>
      <c r="M2479">
        <v>1996</v>
      </c>
      <c r="N2479">
        <v>6.2</v>
      </c>
      <c r="O2479">
        <f>'CLEAN DATA'!$D2479-'CLEAN DATA'!$L2479</f>
        <v>79444419</v>
      </c>
    </row>
    <row r="2480" spans="1:15" ht="14.25" customHeight="1">
      <c r="A2480" s="5" t="s">
        <v>3199</v>
      </c>
      <c r="B2480">
        <v>138</v>
      </c>
      <c r="C2480">
        <v>107</v>
      </c>
      <c r="D2480">
        <v>42385520</v>
      </c>
      <c r="E2480" s="5" t="s">
        <v>818</v>
      </c>
      <c r="F2480" s="5" t="s">
        <v>5314</v>
      </c>
      <c r="G2480" s="5" t="s">
        <v>5315</v>
      </c>
      <c r="H2480">
        <v>47297</v>
      </c>
      <c r="I2480">
        <v>86</v>
      </c>
      <c r="J2480" s="5" t="s">
        <v>19</v>
      </c>
      <c r="K2480" s="5" t="s">
        <v>20</v>
      </c>
      <c r="L2480">
        <v>30000000</v>
      </c>
      <c r="M2480">
        <v>2010</v>
      </c>
      <c r="N2480">
        <v>6.2</v>
      </c>
      <c r="O2480">
        <f>'CLEAN DATA'!$D2480-'CLEAN DATA'!$L2480</f>
        <v>12385520</v>
      </c>
    </row>
    <row r="2481" spans="1:15" ht="14.25" customHeight="1">
      <c r="A2481" s="5" t="s">
        <v>3701</v>
      </c>
      <c r="B2481">
        <v>242</v>
      </c>
      <c r="C2481">
        <v>118</v>
      </c>
      <c r="D2481">
        <v>30523568</v>
      </c>
      <c r="E2481" s="5" t="s">
        <v>146</v>
      </c>
      <c r="F2481" s="5" t="s">
        <v>5316</v>
      </c>
      <c r="G2481" s="5" t="s">
        <v>5317</v>
      </c>
      <c r="H2481">
        <v>54447</v>
      </c>
      <c r="I2481">
        <v>201</v>
      </c>
      <c r="J2481" s="5" t="s">
        <v>19</v>
      </c>
      <c r="K2481" s="5" t="s">
        <v>20</v>
      </c>
      <c r="L2481">
        <v>30000000</v>
      </c>
      <c r="M2481">
        <v>2014</v>
      </c>
      <c r="N2481">
        <v>6.2</v>
      </c>
      <c r="O2481">
        <f>'CLEAN DATA'!$D2481-'CLEAN DATA'!$L2481</f>
        <v>523568</v>
      </c>
    </row>
    <row r="2482" spans="1:15" ht="14.25" customHeight="1">
      <c r="A2482" s="5" t="s">
        <v>2335</v>
      </c>
      <c r="B2482">
        <v>232</v>
      </c>
      <c r="C2482">
        <v>131</v>
      </c>
      <c r="D2482">
        <v>28644770</v>
      </c>
      <c r="E2482" s="5" t="s">
        <v>189</v>
      </c>
      <c r="F2482" s="5" t="s">
        <v>5274</v>
      </c>
      <c r="G2482" s="5" t="s">
        <v>5318</v>
      </c>
      <c r="H2482">
        <v>78974</v>
      </c>
      <c r="I2482">
        <v>141</v>
      </c>
      <c r="J2482" s="5" t="s">
        <v>19</v>
      </c>
      <c r="K2482" s="5" t="s">
        <v>20</v>
      </c>
      <c r="L2482">
        <v>30000000</v>
      </c>
      <c r="M2482">
        <v>2012</v>
      </c>
      <c r="N2482">
        <v>6.2</v>
      </c>
      <c r="O2482">
        <f>'CLEAN DATA'!$D2482-'CLEAN DATA'!$L2482</f>
        <v>-1355230</v>
      </c>
    </row>
    <row r="2483" spans="1:15" ht="14.25" customHeight="1">
      <c r="A2483" s="5" t="s">
        <v>4366</v>
      </c>
      <c r="B2483">
        <v>119</v>
      </c>
      <c r="C2483">
        <v>81</v>
      </c>
      <c r="D2483">
        <v>66950483</v>
      </c>
      <c r="E2483" s="5" t="s">
        <v>1612</v>
      </c>
      <c r="F2483" s="5" t="s">
        <v>4442</v>
      </c>
      <c r="G2483" s="5" t="s">
        <v>5319</v>
      </c>
      <c r="H2483">
        <v>29738</v>
      </c>
      <c r="I2483">
        <v>85</v>
      </c>
      <c r="J2483" s="5" t="s">
        <v>19</v>
      </c>
      <c r="K2483" s="5" t="s">
        <v>20</v>
      </c>
      <c r="L2483">
        <v>28000000</v>
      </c>
      <c r="M2483">
        <v>2014</v>
      </c>
      <c r="N2483">
        <v>6.2</v>
      </c>
      <c r="O2483">
        <f>'CLEAN DATA'!$D2483-'CLEAN DATA'!$L2483</f>
        <v>38950483</v>
      </c>
    </row>
    <row r="2484" spans="1:15" ht="14.25" customHeight="1">
      <c r="A2484" s="5" t="s">
        <v>2593</v>
      </c>
      <c r="B2484">
        <v>211</v>
      </c>
      <c r="C2484">
        <v>123</v>
      </c>
      <c r="D2484">
        <v>30688364</v>
      </c>
      <c r="E2484" s="5" t="s">
        <v>331</v>
      </c>
      <c r="F2484" s="5" t="s">
        <v>4434</v>
      </c>
      <c r="G2484" s="5" t="s">
        <v>5320</v>
      </c>
      <c r="H2484">
        <v>69355</v>
      </c>
      <c r="I2484">
        <v>211</v>
      </c>
      <c r="J2484" s="5" t="s">
        <v>19</v>
      </c>
      <c r="K2484" s="5" t="s">
        <v>20</v>
      </c>
      <c r="L2484">
        <v>28000000</v>
      </c>
      <c r="M2484">
        <v>2014</v>
      </c>
      <c r="N2484">
        <v>6.2</v>
      </c>
      <c r="O2484">
        <f>'CLEAN DATA'!$D2484-'CLEAN DATA'!$L2484</f>
        <v>2688364</v>
      </c>
    </row>
    <row r="2485" spans="1:15" ht="14.25" customHeight="1">
      <c r="A2485" s="5" t="s">
        <v>3521</v>
      </c>
      <c r="B2485">
        <v>167</v>
      </c>
      <c r="C2485">
        <v>109</v>
      </c>
      <c r="D2485">
        <v>13248477</v>
      </c>
      <c r="E2485" s="5" t="s">
        <v>146</v>
      </c>
      <c r="F2485" s="5" t="s">
        <v>393</v>
      </c>
      <c r="G2485" s="5" t="s">
        <v>5321</v>
      </c>
      <c r="H2485">
        <v>60555</v>
      </c>
      <c r="I2485">
        <v>174</v>
      </c>
      <c r="J2485" s="5" t="s">
        <v>19</v>
      </c>
      <c r="K2485" s="5" t="s">
        <v>20</v>
      </c>
      <c r="L2485">
        <v>27000000</v>
      </c>
      <c r="M2485">
        <v>2009</v>
      </c>
      <c r="N2485">
        <v>6.2</v>
      </c>
      <c r="O2485">
        <f>'CLEAN DATA'!$D2485-'CLEAN DATA'!$L2485</f>
        <v>-13751523</v>
      </c>
    </row>
    <row r="2486" spans="1:15" ht="14.25" hidden="1" customHeight="1">
      <c r="A2486" s="5" t="s">
        <v>639</v>
      </c>
      <c r="B2486">
        <v>54</v>
      </c>
      <c r="C2486">
        <v>120</v>
      </c>
      <c r="D2486">
        <v>763044</v>
      </c>
      <c r="E2486" s="5" t="s">
        <v>169</v>
      </c>
      <c r="F2486" s="5" t="s">
        <v>942</v>
      </c>
      <c r="G2486" s="5" t="s">
        <v>5322</v>
      </c>
      <c r="H2486">
        <v>4257</v>
      </c>
      <c r="I2486">
        <v>52</v>
      </c>
      <c r="J2486" s="5" t="s">
        <v>19</v>
      </c>
      <c r="K2486" s="5" t="s">
        <v>365</v>
      </c>
      <c r="L2486">
        <v>23000000</v>
      </c>
      <c r="M2486">
        <v>2003</v>
      </c>
      <c r="N2486">
        <v>6.2</v>
      </c>
      <c r="O2486">
        <f>'CLEAN DATA'!$D2486-'CLEAN DATA'!$L2486</f>
        <v>-22236956</v>
      </c>
    </row>
    <row r="2487" spans="1:15" ht="14.25" customHeight="1">
      <c r="A2487" s="5" t="s">
        <v>4445</v>
      </c>
      <c r="B2487">
        <v>175</v>
      </c>
      <c r="C2487">
        <v>90</v>
      </c>
      <c r="D2487">
        <v>46455802</v>
      </c>
      <c r="E2487" s="5" t="s">
        <v>758</v>
      </c>
      <c r="F2487" s="5" t="s">
        <v>5323</v>
      </c>
      <c r="G2487" s="5" t="s">
        <v>5324</v>
      </c>
      <c r="H2487">
        <v>120786</v>
      </c>
      <c r="I2487">
        <v>472</v>
      </c>
      <c r="J2487" s="5" t="s">
        <v>19</v>
      </c>
      <c r="K2487" s="5" t="s">
        <v>20</v>
      </c>
      <c r="L2487">
        <v>26000000</v>
      </c>
      <c r="M2487">
        <v>2003</v>
      </c>
      <c r="N2487">
        <v>6.2</v>
      </c>
      <c r="O2487">
        <f>'CLEAN DATA'!$D2487-'CLEAN DATA'!$L2487</f>
        <v>20455802</v>
      </c>
    </row>
    <row r="2488" spans="1:15" ht="14.25" customHeight="1">
      <c r="A2488" s="5" t="s">
        <v>1676</v>
      </c>
      <c r="B2488">
        <v>224</v>
      </c>
      <c r="C2488">
        <v>128</v>
      </c>
      <c r="D2488">
        <v>3254172</v>
      </c>
      <c r="E2488" s="5" t="s">
        <v>706</v>
      </c>
      <c r="F2488" s="5" t="s">
        <v>464</v>
      </c>
      <c r="G2488" s="5" t="s">
        <v>5325</v>
      </c>
      <c r="H2488">
        <v>29282</v>
      </c>
      <c r="I2488">
        <v>105</v>
      </c>
      <c r="J2488" s="5" t="s">
        <v>19</v>
      </c>
      <c r="K2488" s="5" t="s">
        <v>20</v>
      </c>
      <c r="L2488">
        <v>28000000</v>
      </c>
      <c r="M2488">
        <v>2013</v>
      </c>
      <c r="N2488">
        <v>6.2</v>
      </c>
      <c r="O2488">
        <f>'CLEAN DATA'!$D2488-'CLEAN DATA'!$L2488</f>
        <v>-24745828</v>
      </c>
    </row>
    <row r="2489" spans="1:15" ht="14.25" customHeight="1">
      <c r="A2489" s="5" t="s">
        <v>4268</v>
      </c>
      <c r="B2489">
        <v>146</v>
      </c>
      <c r="C2489">
        <v>99</v>
      </c>
      <c r="D2489">
        <v>134141530</v>
      </c>
      <c r="E2489" s="5" t="s">
        <v>5269</v>
      </c>
      <c r="F2489" s="5" t="s">
        <v>4340</v>
      </c>
      <c r="G2489" s="5" t="s">
        <v>5326</v>
      </c>
      <c r="H2489">
        <v>75903</v>
      </c>
      <c r="I2489">
        <v>109</v>
      </c>
      <c r="J2489" s="5" t="s">
        <v>19</v>
      </c>
      <c r="K2489" s="5" t="s">
        <v>20</v>
      </c>
      <c r="L2489">
        <v>25000000</v>
      </c>
      <c r="M2489">
        <v>2014</v>
      </c>
      <c r="N2489">
        <v>6.2</v>
      </c>
      <c r="O2489">
        <f>'CLEAN DATA'!$D2489-'CLEAN DATA'!$L2489</f>
        <v>109141530</v>
      </c>
    </row>
    <row r="2490" spans="1:15" ht="14.25" customHeight="1">
      <c r="A2490" s="5" t="s">
        <v>3349</v>
      </c>
      <c r="B2490">
        <v>245</v>
      </c>
      <c r="C2490">
        <v>108</v>
      </c>
      <c r="D2490">
        <v>70625986</v>
      </c>
      <c r="E2490" s="5" t="s">
        <v>189</v>
      </c>
      <c r="F2490" s="5" t="s">
        <v>332</v>
      </c>
      <c r="G2490" s="5" t="s">
        <v>5327</v>
      </c>
      <c r="H2490">
        <v>168717</v>
      </c>
      <c r="I2490">
        <v>178</v>
      </c>
      <c r="J2490" s="5" t="s">
        <v>19</v>
      </c>
      <c r="K2490" s="5" t="s">
        <v>20</v>
      </c>
      <c r="L2490">
        <v>25000000</v>
      </c>
      <c r="M2490">
        <v>2011</v>
      </c>
      <c r="N2490">
        <v>6.2</v>
      </c>
      <c r="O2490">
        <f>'CLEAN DATA'!$D2490-'CLEAN DATA'!$L2490</f>
        <v>45625986</v>
      </c>
    </row>
    <row r="2491" spans="1:15" ht="14.25" hidden="1" customHeight="1">
      <c r="A2491" s="5" t="s">
        <v>5328</v>
      </c>
      <c r="B2491">
        <v>20</v>
      </c>
      <c r="C2491">
        <v>105</v>
      </c>
      <c r="D2491">
        <v>10070000</v>
      </c>
      <c r="E2491" s="5" t="s">
        <v>603</v>
      </c>
      <c r="F2491" s="5" t="s">
        <v>1677</v>
      </c>
      <c r="G2491" s="5" t="s">
        <v>5329</v>
      </c>
      <c r="H2491">
        <v>5668</v>
      </c>
      <c r="I2491">
        <v>50</v>
      </c>
      <c r="J2491" s="5" t="s">
        <v>19</v>
      </c>
      <c r="K2491" s="5" t="s">
        <v>20</v>
      </c>
      <c r="L2491">
        <v>25000000</v>
      </c>
      <c r="M2491">
        <v>1996</v>
      </c>
      <c r="N2491">
        <v>6.2</v>
      </c>
      <c r="O2491">
        <f>'CLEAN DATA'!$D2491-'CLEAN DATA'!$L2491</f>
        <v>-14930000</v>
      </c>
    </row>
    <row r="2492" spans="1:15" ht="14.25" customHeight="1">
      <c r="A2492" s="5" t="s">
        <v>5330</v>
      </c>
      <c r="B2492">
        <v>271</v>
      </c>
      <c r="C2492">
        <v>94</v>
      </c>
      <c r="D2492">
        <v>32416109</v>
      </c>
      <c r="E2492" s="5" t="s">
        <v>5331</v>
      </c>
      <c r="F2492" s="5" t="s">
        <v>108</v>
      </c>
      <c r="G2492" s="5" t="s">
        <v>5332</v>
      </c>
      <c r="H2492">
        <v>109620</v>
      </c>
      <c r="I2492">
        <v>268</v>
      </c>
      <c r="J2492" s="5" t="s">
        <v>19</v>
      </c>
      <c r="K2492" s="5" t="s">
        <v>20</v>
      </c>
      <c r="L2492">
        <v>25000000</v>
      </c>
      <c r="M2492">
        <v>2009</v>
      </c>
      <c r="N2492">
        <v>6.2</v>
      </c>
      <c r="O2492">
        <f>'CLEAN DATA'!$D2492-'CLEAN DATA'!$L2492</f>
        <v>7416109</v>
      </c>
    </row>
    <row r="2493" spans="1:15" ht="14.25" hidden="1" customHeight="1">
      <c r="A2493" s="5" t="s">
        <v>5333</v>
      </c>
      <c r="B2493">
        <v>70</v>
      </c>
      <c r="C2493">
        <v>87</v>
      </c>
      <c r="D2493">
        <v>16290976</v>
      </c>
      <c r="E2493" s="5" t="s">
        <v>5334</v>
      </c>
      <c r="F2493" s="5" t="s">
        <v>3262</v>
      </c>
      <c r="G2493" s="5" t="s">
        <v>5335</v>
      </c>
      <c r="H2493">
        <v>14637</v>
      </c>
      <c r="I2493">
        <v>100</v>
      </c>
      <c r="J2493" s="5" t="s">
        <v>19</v>
      </c>
      <c r="K2493" s="5" t="s">
        <v>20</v>
      </c>
      <c r="L2493">
        <v>24000000</v>
      </c>
      <c r="M2493">
        <v>1999</v>
      </c>
      <c r="N2493">
        <v>6.2</v>
      </c>
      <c r="O2493">
        <f>'CLEAN DATA'!$D2493-'CLEAN DATA'!$L2493</f>
        <v>-7709024</v>
      </c>
    </row>
    <row r="2494" spans="1:15" ht="14.25" hidden="1" customHeight="1">
      <c r="A2494" s="5" t="s">
        <v>1118</v>
      </c>
      <c r="B2494">
        <v>155</v>
      </c>
      <c r="C2494">
        <v>100</v>
      </c>
      <c r="D2494">
        <v>2708188</v>
      </c>
      <c r="E2494" s="5" t="s">
        <v>603</v>
      </c>
      <c r="F2494" s="5" t="s">
        <v>5336</v>
      </c>
      <c r="G2494" s="5" t="s">
        <v>5337</v>
      </c>
      <c r="H2494">
        <v>8924</v>
      </c>
      <c r="I2494">
        <v>43</v>
      </c>
      <c r="J2494" s="5" t="s">
        <v>19</v>
      </c>
      <c r="K2494" s="5" t="s">
        <v>155</v>
      </c>
      <c r="L2494">
        <v>23000000</v>
      </c>
      <c r="M2494">
        <v>2009</v>
      </c>
      <c r="N2494">
        <v>6.2</v>
      </c>
      <c r="O2494">
        <f>'CLEAN DATA'!$D2494-'CLEAN DATA'!$L2494</f>
        <v>-20291812</v>
      </c>
    </row>
    <row r="2495" spans="1:15" ht="14.25" hidden="1" customHeight="1">
      <c r="A2495" s="5" t="s">
        <v>1901</v>
      </c>
      <c r="B2495">
        <v>118</v>
      </c>
      <c r="C2495">
        <v>141</v>
      </c>
      <c r="D2495">
        <v>16123851</v>
      </c>
      <c r="E2495" s="5" t="s">
        <v>54</v>
      </c>
      <c r="F2495" s="5" t="s">
        <v>3931</v>
      </c>
      <c r="G2495" s="5" t="s">
        <v>5338</v>
      </c>
      <c r="H2495">
        <v>17373</v>
      </c>
      <c r="I2495">
        <v>148</v>
      </c>
      <c r="J2495" s="5" t="s">
        <v>19</v>
      </c>
      <c r="K2495" s="5" t="s">
        <v>20</v>
      </c>
      <c r="L2495">
        <v>23000000</v>
      </c>
      <c r="M2495">
        <v>2004</v>
      </c>
      <c r="N2495">
        <v>6.2</v>
      </c>
      <c r="O2495">
        <f>'CLEAN DATA'!$D2495-'CLEAN DATA'!$L2495</f>
        <v>-6876149</v>
      </c>
    </row>
    <row r="2496" spans="1:15" ht="14.25" customHeight="1">
      <c r="A2496" s="5" t="s">
        <v>4814</v>
      </c>
      <c r="B2496">
        <v>112</v>
      </c>
      <c r="C2496">
        <v>110</v>
      </c>
      <c r="D2496">
        <v>90636983</v>
      </c>
      <c r="E2496" s="5" t="s">
        <v>5339</v>
      </c>
      <c r="F2496" s="5" t="s">
        <v>3268</v>
      </c>
      <c r="G2496" s="5" t="s">
        <v>5340</v>
      </c>
      <c r="H2496">
        <v>44021</v>
      </c>
      <c r="I2496">
        <v>83</v>
      </c>
      <c r="J2496" s="5" t="s">
        <v>19</v>
      </c>
      <c r="K2496" s="5" t="s">
        <v>20</v>
      </c>
      <c r="L2496">
        <v>22000000</v>
      </c>
      <c r="M2496">
        <v>2007</v>
      </c>
      <c r="N2496">
        <v>6.2</v>
      </c>
      <c r="O2496">
        <f>'CLEAN DATA'!$D2496-'CLEAN DATA'!$L2496</f>
        <v>68636983</v>
      </c>
    </row>
    <row r="2497" spans="1:15" ht="14.25" hidden="1" customHeight="1">
      <c r="A2497" s="5" t="s">
        <v>5341</v>
      </c>
      <c r="B2497">
        <v>22</v>
      </c>
      <c r="C2497">
        <v>143</v>
      </c>
      <c r="D2497">
        <v>5000000</v>
      </c>
      <c r="E2497" s="5" t="s">
        <v>5342</v>
      </c>
      <c r="F2497" s="5" t="s">
        <v>5343</v>
      </c>
      <c r="G2497" s="5" t="s">
        <v>5344</v>
      </c>
      <c r="H2497">
        <v>1547</v>
      </c>
      <c r="I2497">
        <v>50</v>
      </c>
      <c r="J2497" s="5" t="s">
        <v>19</v>
      </c>
      <c r="K2497" s="5" t="s">
        <v>20</v>
      </c>
      <c r="L2497">
        <v>25000000</v>
      </c>
      <c r="M2497">
        <v>1970</v>
      </c>
      <c r="N2497">
        <v>6.2</v>
      </c>
      <c r="O2497">
        <f>'CLEAN DATA'!$D2497-'CLEAN DATA'!$L2497</f>
        <v>-20000000</v>
      </c>
    </row>
    <row r="2498" spans="1:15" ht="14.25" customHeight="1">
      <c r="A2498" s="5" t="s">
        <v>5345</v>
      </c>
      <c r="B2498">
        <v>43</v>
      </c>
      <c r="C2498">
        <v>93</v>
      </c>
      <c r="D2498">
        <v>38037513</v>
      </c>
      <c r="E2498" s="5" t="s">
        <v>5346</v>
      </c>
      <c r="F2498" s="5" t="s">
        <v>68</v>
      </c>
      <c r="G2498" s="5" t="s">
        <v>5347</v>
      </c>
      <c r="H2498">
        <v>49680</v>
      </c>
      <c r="I2498">
        <v>117</v>
      </c>
      <c r="J2498" s="5" t="s">
        <v>19</v>
      </c>
      <c r="K2498" s="5" t="s">
        <v>20</v>
      </c>
      <c r="L2498">
        <v>20000000</v>
      </c>
      <c r="M2498">
        <v>1991</v>
      </c>
      <c r="N2498">
        <v>6.2</v>
      </c>
      <c r="O2498">
        <f>'CLEAN DATA'!$D2498-'CLEAN DATA'!$L2498</f>
        <v>18037513</v>
      </c>
    </row>
    <row r="2499" spans="1:15" ht="14.25" customHeight="1">
      <c r="A2499" s="5" t="s">
        <v>590</v>
      </c>
      <c r="B2499">
        <v>111</v>
      </c>
      <c r="C2499">
        <v>115</v>
      </c>
      <c r="D2499">
        <v>37442180</v>
      </c>
      <c r="E2499" s="5" t="s">
        <v>2047</v>
      </c>
      <c r="F2499" s="5" t="s">
        <v>288</v>
      </c>
      <c r="G2499" s="5" t="s">
        <v>5348</v>
      </c>
      <c r="H2499">
        <v>28005</v>
      </c>
      <c r="I2499">
        <v>236</v>
      </c>
      <c r="J2499" s="5" t="s">
        <v>19</v>
      </c>
      <c r="K2499" s="5" t="s">
        <v>20</v>
      </c>
      <c r="L2499">
        <v>20000000</v>
      </c>
      <c r="M2499">
        <v>2006</v>
      </c>
      <c r="N2499">
        <v>6.2</v>
      </c>
      <c r="O2499">
        <f>'CLEAN DATA'!$D2499-'CLEAN DATA'!$L2499</f>
        <v>17442180</v>
      </c>
    </row>
    <row r="2500" spans="1:15" ht="14.25" customHeight="1">
      <c r="A2500" s="5" t="s">
        <v>3040</v>
      </c>
      <c r="B2500">
        <v>150</v>
      </c>
      <c r="C2500">
        <v>96</v>
      </c>
      <c r="D2500">
        <v>13630226</v>
      </c>
      <c r="E2500" s="5" t="s">
        <v>1969</v>
      </c>
      <c r="F2500" s="5" t="s">
        <v>281</v>
      </c>
      <c r="G2500" s="5" t="s">
        <v>5349</v>
      </c>
      <c r="H2500">
        <v>112516</v>
      </c>
      <c r="I2500">
        <v>223</v>
      </c>
      <c r="J2500" s="5" t="s">
        <v>19</v>
      </c>
      <c r="K2500" s="5" t="s">
        <v>20</v>
      </c>
      <c r="L2500">
        <v>20000000</v>
      </c>
      <c r="M2500">
        <v>2009</v>
      </c>
      <c r="N2500">
        <v>6.2</v>
      </c>
      <c r="O2500">
        <f>'CLEAN DATA'!$D2500-'CLEAN DATA'!$L2500</f>
        <v>-6369774</v>
      </c>
    </row>
    <row r="2501" spans="1:15" ht="14.25" hidden="1" customHeight="1">
      <c r="A2501" s="5" t="s">
        <v>5350</v>
      </c>
      <c r="B2501">
        <v>129</v>
      </c>
      <c r="C2501">
        <v>100</v>
      </c>
      <c r="D2501">
        <v>6852144</v>
      </c>
      <c r="E2501" s="5" t="s">
        <v>1418</v>
      </c>
      <c r="F2501" s="5" t="s">
        <v>4475</v>
      </c>
      <c r="G2501" s="5" t="s">
        <v>5351</v>
      </c>
      <c r="H2501">
        <v>15169</v>
      </c>
      <c r="I2501">
        <v>213</v>
      </c>
      <c r="J2501" s="5" t="s">
        <v>19</v>
      </c>
      <c r="K2501" s="5" t="s">
        <v>365</v>
      </c>
      <c r="L2501">
        <v>22000000</v>
      </c>
      <c r="M2501">
        <v>2003</v>
      </c>
      <c r="N2501">
        <v>6.2</v>
      </c>
      <c r="O2501">
        <f>'CLEAN DATA'!$D2501-'CLEAN DATA'!$L2501</f>
        <v>-15147856</v>
      </c>
    </row>
    <row r="2502" spans="1:15" ht="14.25" hidden="1" customHeight="1">
      <c r="A2502" s="5" t="s">
        <v>5352</v>
      </c>
      <c r="B2502">
        <v>21</v>
      </c>
      <c r="C2502">
        <v>101</v>
      </c>
      <c r="D2502">
        <v>375474</v>
      </c>
      <c r="E2502" s="5" t="s">
        <v>1963</v>
      </c>
      <c r="F2502" s="5" t="s">
        <v>319</v>
      </c>
      <c r="G2502" s="5" t="s">
        <v>5353</v>
      </c>
      <c r="H2502">
        <v>2613</v>
      </c>
      <c r="I2502">
        <v>46</v>
      </c>
      <c r="J2502" s="5" t="s">
        <v>19</v>
      </c>
      <c r="K2502" s="5" t="s">
        <v>20</v>
      </c>
      <c r="L2502">
        <v>20000000</v>
      </c>
      <c r="M2502">
        <v>2005</v>
      </c>
      <c r="N2502">
        <v>6.2</v>
      </c>
      <c r="O2502">
        <f>'CLEAN DATA'!$D2502-'CLEAN DATA'!$L2502</f>
        <v>-19624526</v>
      </c>
    </row>
    <row r="2503" spans="1:15" ht="14.25" customHeight="1">
      <c r="A2503" s="5" t="s">
        <v>5354</v>
      </c>
      <c r="B2503">
        <v>252</v>
      </c>
      <c r="C2503">
        <v>97</v>
      </c>
      <c r="D2503">
        <v>20433940</v>
      </c>
      <c r="E2503" s="5" t="s">
        <v>631</v>
      </c>
      <c r="F2503" s="5" t="s">
        <v>5355</v>
      </c>
      <c r="G2503" s="5" t="s">
        <v>5356</v>
      </c>
      <c r="H2503">
        <v>78883</v>
      </c>
      <c r="I2503">
        <v>662</v>
      </c>
      <c r="J2503" s="5" t="s">
        <v>19</v>
      </c>
      <c r="K2503" s="5" t="s">
        <v>365</v>
      </c>
      <c r="L2503">
        <v>15000000</v>
      </c>
      <c r="M2503">
        <v>2005</v>
      </c>
      <c r="N2503">
        <v>6.2</v>
      </c>
      <c r="O2503">
        <f>'CLEAN DATA'!$D2503-'CLEAN DATA'!$L2503</f>
        <v>5433940</v>
      </c>
    </row>
    <row r="2504" spans="1:15" ht="14.25" customHeight="1">
      <c r="A2504" s="5" t="s">
        <v>3528</v>
      </c>
      <c r="B2504">
        <v>163</v>
      </c>
      <c r="C2504">
        <v>96</v>
      </c>
      <c r="D2504">
        <v>95001351</v>
      </c>
      <c r="E2504" s="5" t="s">
        <v>189</v>
      </c>
      <c r="F2504" s="5" t="s">
        <v>3707</v>
      </c>
      <c r="G2504" s="5" t="s">
        <v>5357</v>
      </c>
      <c r="H2504">
        <v>131801</v>
      </c>
      <c r="I2504">
        <v>548</v>
      </c>
      <c r="J2504" s="5" t="s">
        <v>19</v>
      </c>
      <c r="K2504" s="5" t="s">
        <v>20</v>
      </c>
      <c r="L2504">
        <v>18000000</v>
      </c>
      <c r="M2504">
        <v>2001</v>
      </c>
      <c r="N2504">
        <v>6.2</v>
      </c>
      <c r="O2504">
        <f>'CLEAN DATA'!$D2504-'CLEAN DATA'!$L2504</f>
        <v>77001351</v>
      </c>
    </row>
    <row r="2505" spans="1:15" ht="14.25" hidden="1" customHeight="1">
      <c r="A2505" s="5" t="s">
        <v>5358</v>
      </c>
      <c r="B2505">
        <v>10</v>
      </c>
      <c r="C2505">
        <v>121</v>
      </c>
      <c r="D2505">
        <v>229311</v>
      </c>
      <c r="E2505" s="5" t="s">
        <v>5359</v>
      </c>
      <c r="F2505" s="5" t="s">
        <v>1116</v>
      </c>
      <c r="G2505" s="5" t="s">
        <v>5360</v>
      </c>
      <c r="H2505">
        <v>899</v>
      </c>
      <c r="I2505">
        <v>42</v>
      </c>
      <c r="J2505" s="5" t="s">
        <v>19</v>
      </c>
      <c r="K2505" s="5" t="s">
        <v>357</v>
      </c>
      <c r="L2505">
        <v>11350000</v>
      </c>
      <c r="M2505">
        <v>1999</v>
      </c>
      <c r="N2505">
        <v>6.2</v>
      </c>
      <c r="O2505">
        <f>'CLEAN DATA'!$D2505-'CLEAN DATA'!$L2505</f>
        <v>-11120689</v>
      </c>
    </row>
    <row r="2506" spans="1:15" ht="14.25" customHeight="1">
      <c r="A2506" s="5" t="s">
        <v>3199</v>
      </c>
      <c r="B2506">
        <v>97</v>
      </c>
      <c r="C2506">
        <v>98</v>
      </c>
      <c r="D2506">
        <v>58006147</v>
      </c>
      <c r="E2506" s="5" t="s">
        <v>4736</v>
      </c>
      <c r="F2506" s="5" t="s">
        <v>5361</v>
      </c>
      <c r="G2506" s="5" t="s">
        <v>5362</v>
      </c>
      <c r="H2506">
        <v>67653</v>
      </c>
      <c r="I2506">
        <v>108</v>
      </c>
      <c r="J2506" s="5" t="s">
        <v>19</v>
      </c>
      <c r="K2506" s="5" t="s">
        <v>20</v>
      </c>
      <c r="L2506">
        <v>23000000</v>
      </c>
      <c r="M2506">
        <v>2008</v>
      </c>
      <c r="N2506">
        <v>6.2</v>
      </c>
      <c r="O2506">
        <f>'CLEAN DATA'!$D2506-'CLEAN DATA'!$L2506</f>
        <v>35006147</v>
      </c>
    </row>
    <row r="2507" spans="1:15" ht="14.25" customHeight="1">
      <c r="A2507" s="5" t="s">
        <v>5363</v>
      </c>
      <c r="B2507">
        <v>63</v>
      </c>
      <c r="C2507">
        <v>82</v>
      </c>
      <c r="D2507">
        <v>30324946</v>
      </c>
      <c r="E2507" s="5" t="s">
        <v>300</v>
      </c>
      <c r="F2507" s="5" t="s">
        <v>1348</v>
      </c>
      <c r="G2507" s="5" t="s">
        <v>5364</v>
      </c>
      <c r="H2507">
        <v>48458</v>
      </c>
      <c r="I2507">
        <v>239</v>
      </c>
      <c r="J2507" s="5" t="s">
        <v>19</v>
      </c>
      <c r="K2507" s="5" t="s">
        <v>20</v>
      </c>
      <c r="L2507">
        <v>17000000</v>
      </c>
      <c r="M2507">
        <v>1998</v>
      </c>
      <c r="N2507">
        <v>6.2</v>
      </c>
      <c r="O2507">
        <f>'CLEAN DATA'!$D2507-'CLEAN DATA'!$L2507</f>
        <v>13324946</v>
      </c>
    </row>
    <row r="2508" spans="1:15" ht="14.25" hidden="1" customHeight="1">
      <c r="A2508" s="5" t="s">
        <v>5365</v>
      </c>
      <c r="B2508">
        <v>67</v>
      </c>
      <c r="C2508">
        <v>92</v>
      </c>
      <c r="D2508">
        <v>23091</v>
      </c>
      <c r="E2508" s="5" t="s">
        <v>509</v>
      </c>
      <c r="F2508" s="5" t="s">
        <v>1078</v>
      </c>
      <c r="G2508" s="5" t="s">
        <v>5366</v>
      </c>
      <c r="H2508">
        <v>5664</v>
      </c>
      <c r="I2508">
        <v>42</v>
      </c>
      <c r="J2508" s="5" t="s">
        <v>19</v>
      </c>
      <c r="K2508" s="5" t="s">
        <v>155</v>
      </c>
      <c r="L2508">
        <v>15000000</v>
      </c>
      <c r="M2508">
        <v>2008</v>
      </c>
      <c r="N2508">
        <v>6.2</v>
      </c>
      <c r="O2508">
        <f>'CLEAN DATA'!$D2508-'CLEAN DATA'!$L2508</f>
        <v>-14976909</v>
      </c>
    </row>
    <row r="2509" spans="1:15" ht="14.25" customHeight="1">
      <c r="A2509" s="5" t="s">
        <v>5367</v>
      </c>
      <c r="B2509">
        <v>111</v>
      </c>
      <c r="C2509">
        <v>94</v>
      </c>
      <c r="D2509">
        <v>64001297</v>
      </c>
      <c r="E2509" s="5" t="s">
        <v>1612</v>
      </c>
      <c r="F2509" s="5" t="s">
        <v>1512</v>
      </c>
      <c r="G2509" s="5" t="s">
        <v>5368</v>
      </c>
      <c r="H2509">
        <v>32002</v>
      </c>
      <c r="I2509">
        <v>103</v>
      </c>
      <c r="J2509" s="5" t="s">
        <v>19</v>
      </c>
      <c r="K2509" s="5" t="s">
        <v>20</v>
      </c>
      <c r="L2509">
        <v>15000000</v>
      </c>
      <c r="M2509">
        <v>2010</v>
      </c>
      <c r="N2509">
        <v>6.2</v>
      </c>
      <c r="O2509">
        <f>'CLEAN DATA'!$D2509-'CLEAN DATA'!$L2509</f>
        <v>49001297</v>
      </c>
    </row>
    <row r="2510" spans="1:15" ht="14.25" customHeight="1">
      <c r="A2510" s="5" t="s">
        <v>5369</v>
      </c>
      <c r="B2510">
        <v>393</v>
      </c>
      <c r="C2510">
        <v>100</v>
      </c>
      <c r="D2510">
        <v>71588220</v>
      </c>
      <c r="E2510" s="5" t="s">
        <v>1771</v>
      </c>
      <c r="F2510" s="5" t="s">
        <v>868</v>
      </c>
      <c r="G2510" s="5" t="s">
        <v>5370</v>
      </c>
      <c r="H2510">
        <v>134869</v>
      </c>
      <c r="I2510">
        <v>304</v>
      </c>
      <c r="J2510" s="5" t="s">
        <v>19</v>
      </c>
      <c r="K2510" s="5" t="s">
        <v>365</v>
      </c>
      <c r="L2510">
        <v>20000000</v>
      </c>
      <c r="M2510">
        <v>2013</v>
      </c>
      <c r="N2510">
        <v>6.2</v>
      </c>
      <c r="O2510">
        <f>'CLEAN DATA'!$D2510-'CLEAN DATA'!$L2510</f>
        <v>51588220</v>
      </c>
    </row>
    <row r="2511" spans="1:15" ht="14.25" customHeight="1">
      <c r="A2511" s="5" t="s">
        <v>5371</v>
      </c>
      <c r="B2511">
        <v>198</v>
      </c>
      <c r="C2511">
        <v>98</v>
      </c>
      <c r="D2511">
        <v>42592530</v>
      </c>
      <c r="E2511" s="5" t="s">
        <v>1409</v>
      </c>
      <c r="F2511" s="5" t="s">
        <v>1960</v>
      </c>
      <c r="G2511" s="5" t="s">
        <v>5372</v>
      </c>
      <c r="H2511">
        <v>29867</v>
      </c>
      <c r="I2511">
        <v>181</v>
      </c>
      <c r="J2511" s="5" t="s">
        <v>19</v>
      </c>
      <c r="K2511" s="5" t="s">
        <v>20</v>
      </c>
      <c r="L2511">
        <v>15000000</v>
      </c>
      <c r="M2511">
        <v>2015</v>
      </c>
      <c r="N2511">
        <v>6.2</v>
      </c>
      <c r="O2511">
        <f>'CLEAN DATA'!$D2511-'CLEAN DATA'!$L2511</f>
        <v>27592530</v>
      </c>
    </row>
    <row r="2512" spans="1:15" ht="14.25" customHeight="1">
      <c r="A2512" s="5" t="s">
        <v>4896</v>
      </c>
      <c r="B2512">
        <v>93</v>
      </c>
      <c r="C2512">
        <v>101</v>
      </c>
      <c r="D2512">
        <v>24881000</v>
      </c>
      <c r="E2512" s="5" t="s">
        <v>4859</v>
      </c>
      <c r="F2512" s="5" t="s">
        <v>5373</v>
      </c>
      <c r="G2512" s="5" t="s">
        <v>5374</v>
      </c>
      <c r="H2512">
        <v>57140</v>
      </c>
      <c r="I2512">
        <v>195</v>
      </c>
      <c r="J2512" s="5" t="s">
        <v>19</v>
      </c>
      <c r="K2512" s="5" t="s">
        <v>20</v>
      </c>
      <c r="L2512">
        <v>15000000</v>
      </c>
      <c r="M2512">
        <v>1996</v>
      </c>
      <c r="N2512">
        <v>6.2</v>
      </c>
      <c r="O2512">
        <f>'CLEAN DATA'!$D2512-'CLEAN DATA'!$L2512</f>
        <v>9881000</v>
      </c>
    </row>
    <row r="2513" spans="1:15" ht="14.25" hidden="1" customHeight="1">
      <c r="A2513" s="5" t="s">
        <v>3669</v>
      </c>
      <c r="B2513">
        <v>46</v>
      </c>
      <c r="C2513">
        <v>95</v>
      </c>
      <c r="D2513">
        <v>20998709</v>
      </c>
      <c r="E2513" s="5" t="s">
        <v>2013</v>
      </c>
      <c r="F2513" s="5" t="s">
        <v>2386</v>
      </c>
      <c r="G2513" s="5" t="s">
        <v>5375</v>
      </c>
      <c r="H2513">
        <v>6095</v>
      </c>
      <c r="I2513">
        <v>76</v>
      </c>
      <c r="J2513" s="5" t="s">
        <v>19</v>
      </c>
      <c r="K2513" s="5" t="s">
        <v>20</v>
      </c>
      <c r="L2513">
        <v>15000000</v>
      </c>
      <c r="M2513">
        <v>2006</v>
      </c>
      <c r="N2513">
        <v>6.2</v>
      </c>
      <c r="O2513">
        <f>'CLEAN DATA'!$D2513-'CLEAN DATA'!$L2513</f>
        <v>5998709</v>
      </c>
    </row>
    <row r="2514" spans="1:15" ht="14.25" customHeight="1">
      <c r="A2514" s="5" t="s">
        <v>1562</v>
      </c>
      <c r="B2514">
        <v>414</v>
      </c>
      <c r="C2514">
        <v>97</v>
      </c>
      <c r="D2514">
        <v>14938570</v>
      </c>
      <c r="E2514" s="5" t="s">
        <v>433</v>
      </c>
      <c r="F2514" s="5" t="s">
        <v>55</v>
      </c>
      <c r="G2514" s="5" t="s">
        <v>5376</v>
      </c>
      <c r="H2514">
        <v>111625</v>
      </c>
      <c r="I2514">
        <v>369</v>
      </c>
      <c r="J2514" s="5" t="s">
        <v>19</v>
      </c>
      <c r="K2514" s="5" t="s">
        <v>20</v>
      </c>
      <c r="L2514">
        <v>15000000</v>
      </c>
      <c r="M2514">
        <v>2012</v>
      </c>
      <c r="N2514">
        <v>6.2</v>
      </c>
      <c r="O2514">
        <f>'CLEAN DATA'!$D2514-'CLEAN DATA'!$L2514</f>
        <v>-61430</v>
      </c>
    </row>
    <row r="2515" spans="1:15" ht="14.25" hidden="1" customHeight="1">
      <c r="A2515" s="5" t="s">
        <v>5377</v>
      </c>
      <c r="B2515">
        <v>81</v>
      </c>
      <c r="C2515">
        <v>121</v>
      </c>
      <c r="D2515">
        <v>12549485</v>
      </c>
      <c r="E2515" s="5" t="s">
        <v>5378</v>
      </c>
      <c r="F2515" s="5" t="s">
        <v>4863</v>
      </c>
      <c r="G2515" s="5" t="s">
        <v>5379</v>
      </c>
      <c r="H2515">
        <v>4603</v>
      </c>
      <c r="I2515">
        <v>91</v>
      </c>
      <c r="J2515" s="5" t="s">
        <v>19</v>
      </c>
      <c r="K2515" s="5" t="s">
        <v>20</v>
      </c>
      <c r="L2515">
        <v>15000000</v>
      </c>
      <c r="M2515">
        <v>2006</v>
      </c>
      <c r="N2515">
        <v>6.2</v>
      </c>
      <c r="O2515">
        <f>'CLEAN DATA'!$D2515-'CLEAN DATA'!$L2515</f>
        <v>-2450515</v>
      </c>
    </row>
    <row r="2516" spans="1:15" ht="14.25" customHeight="1">
      <c r="A2516" s="5" t="s">
        <v>2471</v>
      </c>
      <c r="B2516">
        <v>132</v>
      </c>
      <c r="C2516">
        <v>102</v>
      </c>
      <c r="D2516">
        <v>6409206</v>
      </c>
      <c r="E2516" s="5" t="s">
        <v>2689</v>
      </c>
      <c r="F2516" s="5" t="s">
        <v>444</v>
      </c>
      <c r="G2516" s="5" t="s">
        <v>5380</v>
      </c>
      <c r="H2516">
        <v>32311</v>
      </c>
      <c r="I2516">
        <v>104</v>
      </c>
      <c r="J2516" s="5" t="s">
        <v>19</v>
      </c>
      <c r="K2516" s="5" t="s">
        <v>20</v>
      </c>
      <c r="L2516">
        <v>15000000</v>
      </c>
      <c r="M2516">
        <v>2008</v>
      </c>
      <c r="N2516">
        <v>6.2</v>
      </c>
      <c r="O2516">
        <f>'CLEAN DATA'!$D2516-'CLEAN DATA'!$L2516</f>
        <v>-8590794</v>
      </c>
    </row>
    <row r="2517" spans="1:15" ht="14.25" customHeight="1">
      <c r="A2517" s="5" t="s">
        <v>5381</v>
      </c>
      <c r="B2517">
        <v>59</v>
      </c>
      <c r="C2517">
        <v>92</v>
      </c>
      <c r="D2517">
        <v>4002955</v>
      </c>
      <c r="E2517" s="5" t="s">
        <v>995</v>
      </c>
      <c r="F2517" s="5" t="s">
        <v>561</v>
      </c>
      <c r="G2517" s="5" t="s">
        <v>5382</v>
      </c>
      <c r="H2517">
        <v>33745</v>
      </c>
      <c r="I2517">
        <v>198</v>
      </c>
      <c r="J2517" s="5" t="s">
        <v>19</v>
      </c>
      <c r="K2517" s="5" t="s">
        <v>20</v>
      </c>
      <c r="L2517">
        <v>20000000</v>
      </c>
      <c r="M2517">
        <v>1999</v>
      </c>
      <c r="N2517">
        <v>6.2</v>
      </c>
      <c r="O2517">
        <f>'CLEAN DATA'!$D2517-'CLEAN DATA'!$L2517</f>
        <v>-15997045</v>
      </c>
    </row>
    <row r="2518" spans="1:15" ht="14.25" hidden="1" customHeight="1">
      <c r="A2518" s="5" t="s">
        <v>5383</v>
      </c>
      <c r="B2518">
        <v>110</v>
      </c>
      <c r="C2518">
        <v>110</v>
      </c>
      <c r="D2518">
        <v>102055</v>
      </c>
      <c r="E2518" s="5" t="s">
        <v>425</v>
      </c>
      <c r="F2518" s="5" t="s">
        <v>5384</v>
      </c>
      <c r="G2518" s="5" t="s">
        <v>5385</v>
      </c>
      <c r="H2518">
        <v>24570</v>
      </c>
      <c r="I2518">
        <v>72</v>
      </c>
      <c r="J2518" s="5" t="s">
        <v>2796</v>
      </c>
      <c r="K2518" s="5" t="s">
        <v>2797</v>
      </c>
      <c r="L2518">
        <v>300000000</v>
      </c>
      <c r="M2518">
        <v>2008</v>
      </c>
      <c r="N2518">
        <v>6.2</v>
      </c>
      <c r="O2518">
        <f>'CLEAN DATA'!$D2518-'CLEAN DATA'!$L2518</f>
        <v>-299897945</v>
      </c>
    </row>
    <row r="2519" spans="1:15" ht="14.25" customHeight="1">
      <c r="A2519" s="5" t="s">
        <v>486</v>
      </c>
      <c r="B2519">
        <v>492</v>
      </c>
      <c r="C2519">
        <v>117</v>
      </c>
      <c r="D2519">
        <v>58607007</v>
      </c>
      <c r="E2519" s="5" t="s">
        <v>1969</v>
      </c>
      <c r="F2519" s="5" t="s">
        <v>1263</v>
      </c>
      <c r="G2519" s="5" t="s">
        <v>5226</v>
      </c>
      <c r="H2519">
        <v>182910</v>
      </c>
      <c r="I2519">
        <v>630</v>
      </c>
      <c r="J2519" s="5" t="s">
        <v>19</v>
      </c>
      <c r="K2519" s="5" t="s">
        <v>20</v>
      </c>
      <c r="L2519">
        <v>100000000</v>
      </c>
      <c r="M2519">
        <v>2014</v>
      </c>
      <c r="N2519">
        <v>6.2</v>
      </c>
      <c r="O2519">
        <f>'CLEAN DATA'!$D2519-'CLEAN DATA'!$L2519</f>
        <v>-41392993</v>
      </c>
    </row>
    <row r="2520" spans="1:15" ht="14.25" hidden="1" customHeight="1">
      <c r="A2520" s="5" t="s">
        <v>4905</v>
      </c>
      <c r="B2520">
        <v>117</v>
      </c>
      <c r="C2520">
        <v>108</v>
      </c>
      <c r="D2520">
        <v>1039869</v>
      </c>
      <c r="E2520" s="5" t="s">
        <v>321</v>
      </c>
      <c r="F2520" s="5" t="s">
        <v>108</v>
      </c>
      <c r="G2520" s="5" t="s">
        <v>5386</v>
      </c>
      <c r="H2520">
        <v>14757</v>
      </c>
      <c r="I2520">
        <v>51</v>
      </c>
      <c r="J2520" s="5" t="s">
        <v>19</v>
      </c>
      <c r="K2520" s="5" t="s">
        <v>365</v>
      </c>
      <c r="L2520">
        <v>15000000</v>
      </c>
      <c r="M2520">
        <v>2010</v>
      </c>
      <c r="N2520">
        <v>6.2</v>
      </c>
      <c r="O2520">
        <f>'CLEAN DATA'!$D2520-'CLEAN DATA'!$L2520</f>
        <v>-13960131</v>
      </c>
    </row>
    <row r="2521" spans="1:15" ht="14.25" customHeight="1">
      <c r="A2521" s="5" t="s">
        <v>5011</v>
      </c>
      <c r="B2521">
        <v>34</v>
      </c>
      <c r="C2521">
        <v>93</v>
      </c>
      <c r="D2521">
        <v>31155435</v>
      </c>
      <c r="E2521" s="5" t="s">
        <v>1615</v>
      </c>
      <c r="F2521" s="5" t="s">
        <v>5387</v>
      </c>
      <c r="G2521" s="5" t="s">
        <v>5388</v>
      </c>
      <c r="H2521">
        <v>42644</v>
      </c>
      <c r="I2521">
        <v>102</v>
      </c>
      <c r="J2521" s="5" t="s">
        <v>19</v>
      </c>
      <c r="K2521" s="5" t="s">
        <v>20</v>
      </c>
      <c r="L2521">
        <v>12000000</v>
      </c>
      <c r="M2521">
        <v>2001</v>
      </c>
      <c r="N2521">
        <v>6.2</v>
      </c>
      <c r="O2521">
        <f>'CLEAN DATA'!$D2521-'CLEAN DATA'!$L2521</f>
        <v>19155435</v>
      </c>
    </row>
    <row r="2522" spans="1:15" ht="14.25" hidden="1" customHeight="1">
      <c r="A2522" s="5" t="s">
        <v>5389</v>
      </c>
      <c r="B2522">
        <v>132</v>
      </c>
      <c r="C2522">
        <v>122</v>
      </c>
      <c r="D2522">
        <v>6754898</v>
      </c>
      <c r="E2522" s="5" t="s">
        <v>58</v>
      </c>
      <c r="F2522" s="5" t="s">
        <v>5390</v>
      </c>
      <c r="G2522" s="5" t="s">
        <v>5391</v>
      </c>
      <c r="H2522">
        <v>20000</v>
      </c>
      <c r="I2522">
        <v>188</v>
      </c>
      <c r="J2522" s="5" t="s">
        <v>19</v>
      </c>
      <c r="K2522" s="5" t="s">
        <v>20</v>
      </c>
      <c r="L2522">
        <v>12000000</v>
      </c>
      <c r="M2522">
        <v>2006</v>
      </c>
      <c r="N2522">
        <v>6.2</v>
      </c>
      <c r="O2522">
        <f>'CLEAN DATA'!$D2522-'CLEAN DATA'!$L2522</f>
        <v>-5245102</v>
      </c>
    </row>
    <row r="2523" spans="1:15" ht="14.25" hidden="1" customHeight="1">
      <c r="A2523" s="5" t="s">
        <v>1901</v>
      </c>
      <c r="B2523">
        <v>15</v>
      </c>
      <c r="C2523">
        <v>113</v>
      </c>
      <c r="D2523">
        <v>2832826</v>
      </c>
      <c r="E2523" s="5" t="s">
        <v>603</v>
      </c>
      <c r="F2523" s="5" t="s">
        <v>1694</v>
      </c>
      <c r="G2523" s="5" t="s">
        <v>5392</v>
      </c>
      <c r="H2523">
        <v>1761</v>
      </c>
      <c r="I2523">
        <v>19</v>
      </c>
      <c r="J2523" s="5" t="s">
        <v>19</v>
      </c>
      <c r="K2523" s="5" t="s">
        <v>20</v>
      </c>
      <c r="L2523">
        <v>11000000</v>
      </c>
      <c r="M2523">
        <v>1995</v>
      </c>
      <c r="N2523">
        <v>6.2</v>
      </c>
      <c r="O2523">
        <f>'CLEAN DATA'!$D2523-'CLEAN DATA'!$L2523</f>
        <v>-8167174</v>
      </c>
    </row>
    <row r="2524" spans="1:15" ht="14.25" hidden="1" customHeight="1">
      <c r="A2524" s="5" t="s">
        <v>2693</v>
      </c>
      <c r="B2524">
        <v>92</v>
      </c>
      <c r="C2524">
        <v>95</v>
      </c>
      <c r="D2524">
        <v>16017403</v>
      </c>
      <c r="E2524" s="5" t="s">
        <v>1135</v>
      </c>
      <c r="F2524" s="5" t="s">
        <v>2942</v>
      </c>
      <c r="G2524" s="5" t="s">
        <v>5393</v>
      </c>
      <c r="H2524">
        <v>17333</v>
      </c>
      <c r="I2524">
        <v>153</v>
      </c>
      <c r="J2524" s="5" t="s">
        <v>19</v>
      </c>
      <c r="K2524" s="5" t="s">
        <v>20</v>
      </c>
      <c r="L2524">
        <v>5000000</v>
      </c>
      <c r="M2524">
        <v>2001</v>
      </c>
      <c r="N2524">
        <v>6.2</v>
      </c>
      <c r="O2524">
        <f>'CLEAN DATA'!$D2524-'CLEAN DATA'!$L2524</f>
        <v>11017403</v>
      </c>
    </row>
    <row r="2525" spans="1:15" ht="14.25" customHeight="1">
      <c r="A2525" s="5" t="s">
        <v>3988</v>
      </c>
      <c r="B2525">
        <v>210</v>
      </c>
      <c r="C2525">
        <v>121</v>
      </c>
      <c r="D2525">
        <v>80150343</v>
      </c>
      <c r="E2525" s="5" t="s">
        <v>2370</v>
      </c>
      <c r="F2525" s="5" t="s">
        <v>3513</v>
      </c>
      <c r="G2525" s="5" t="s">
        <v>5394</v>
      </c>
      <c r="H2525">
        <v>142115</v>
      </c>
      <c r="I2525">
        <v>614</v>
      </c>
      <c r="J2525" s="5" t="s">
        <v>19</v>
      </c>
      <c r="K2525" s="5" t="s">
        <v>20</v>
      </c>
      <c r="L2525">
        <v>10000000</v>
      </c>
      <c r="M2525">
        <v>2006</v>
      </c>
      <c r="N2525">
        <v>6.2</v>
      </c>
      <c r="O2525">
        <f>'CLEAN DATA'!$D2525-'CLEAN DATA'!$L2525</f>
        <v>70150343</v>
      </c>
    </row>
    <row r="2526" spans="1:15" ht="14.25" customHeight="1">
      <c r="A2526" s="5" t="s">
        <v>395</v>
      </c>
      <c r="B2526">
        <v>117</v>
      </c>
      <c r="C2526">
        <v>107</v>
      </c>
      <c r="D2526">
        <v>36200000</v>
      </c>
      <c r="E2526" s="5" t="s">
        <v>47</v>
      </c>
      <c r="F2526" s="5" t="s">
        <v>5395</v>
      </c>
      <c r="G2526" s="5" t="s">
        <v>5396</v>
      </c>
      <c r="H2526">
        <v>101840</v>
      </c>
      <c r="I2526">
        <v>193</v>
      </c>
      <c r="J2526" s="5" t="s">
        <v>19</v>
      </c>
      <c r="K2526" s="5" t="s">
        <v>397</v>
      </c>
      <c r="L2526">
        <v>12305523</v>
      </c>
      <c r="M2526">
        <v>1985</v>
      </c>
      <c r="N2526">
        <v>6.2</v>
      </c>
      <c r="O2526">
        <f>'CLEAN DATA'!$D2526-'CLEAN DATA'!$L2526</f>
        <v>23894477</v>
      </c>
    </row>
    <row r="2527" spans="1:15" ht="14.25" customHeight="1">
      <c r="A2527" s="5" t="s">
        <v>3888</v>
      </c>
      <c r="B2527">
        <v>63</v>
      </c>
      <c r="C2527">
        <v>81</v>
      </c>
      <c r="D2527">
        <v>16033556</v>
      </c>
      <c r="E2527" s="5" t="s">
        <v>1108</v>
      </c>
      <c r="F2527" s="5" t="s">
        <v>3888</v>
      </c>
      <c r="G2527" s="5" t="s">
        <v>5397</v>
      </c>
      <c r="H2527">
        <v>37901</v>
      </c>
      <c r="I2527">
        <v>518</v>
      </c>
      <c r="J2527" s="5" t="s">
        <v>19</v>
      </c>
      <c r="K2527" s="5" t="s">
        <v>20</v>
      </c>
      <c r="L2527">
        <v>10000000</v>
      </c>
      <c r="M2527">
        <v>2002</v>
      </c>
      <c r="N2527">
        <v>6.2</v>
      </c>
      <c r="O2527">
        <f>'CLEAN DATA'!$D2527-'CLEAN DATA'!$L2527</f>
        <v>6033556</v>
      </c>
    </row>
    <row r="2528" spans="1:15" ht="14.25" hidden="1" customHeight="1">
      <c r="A2528" s="5" t="s">
        <v>3954</v>
      </c>
      <c r="B2528">
        <v>90</v>
      </c>
      <c r="C2528">
        <v>87</v>
      </c>
      <c r="D2528">
        <v>1276984</v>
      </c>
      <c r="E2528" s="5" t="s">
        <v>2170</v>
      </c>
      <c r="F2528" s="5" t="s">
        <v>2031</v>
      </c>
      <c r="G2528" s="5" t="s">
        <v>5398</v>
      </c>
      <c r="H2528">
        <v>11403</v>
      </c>
      <c r="I2528">
        <v>150</v>
      </c>
      <c r="J2528" s="5" t="s">
        <v>19</v>
      </c>
      <c r="K2528" s="5" t="s">
        <v>140</v>
      </c>
      <c r="L2528">
        <v>10000000</v>
      </c>
      <c r="M2528">
        <v>2000</v>
      </c>
      <c r="N2528">
        <v>6.2</v>
      </c>
      <c r="O2528">
        <f>'CLEAN DATA'!$D2528-'CLEAN DATA'!$L2528</f>
        <v>-8723016</v>
      </c>
    </row>
    <row r="2529" spans="1:15" ht="14.25" hidden="1" customHeight="1">
      <c r="A2529" s="5" t="s">
        <v>5399</v>
      </c>
      <c r="B2529">
        <v>43</v>
      </c>
      <c r="C2529">
        <v>86</v>
      </c>
      <c r="D2529">
        <v>226792</v>
      </c>
      <c r="E2529" s="5" t="s">
        <v>5400</v>
      </c>
      <c r="F2529" s="5" t="s">
        <v>203</v>
      </c>
      <c r="G2529" s="5" t="s">
        <v>5401</v>
      </c>
      <c r="H2529">
        <v>3080</v>
      </c>
      <c r="I2529">
        <v>44</v>
      </c>
      <c r="J2529" s="5" t="s">
        <v>19</v>
      </c>
      <c r="K2529" s="5" t="s">
        <v>155</v>
      </c>
      <c r="L2529">
        <v>10000000</v>
      </c>
      <c r="M2529">
        <v>2001</v>
      </c>
      <c r="N2529">
        <v>6.2</v>
      </c>
      <c r="O2529">
        <f>'CLEAN DATA'!$D2529-'CLEAN DATA'!$L2529</f>
        <v>-9773208</v>
      </c>
    </row>
    <row r="2530" spans="1:15" ht="14.25" hidden="1" customHeight="1">
      <c r="A2530" s="5" t="s">
        <v>5402</v>
      </c>
      <c r="B2530">
        <v>12</v>
      </c>
      <c r="C2530">
        <v>125</v>
      </c>
      <c r="D2530">
        <v>169379</v>
      </c>
      <c r="E2530" s="5" t="s">
        <v>459</v>
      </c>
      <c r="F2530" s="5" t="s">
        <v>5403</v>
      </c>
      <c r="G2530" s="5" t="s">
        <v>5404</v>
      </c>
      <c r="H2530">
        <v>683</v>
      </c>
      <c r="I2530">
        <v>3</v>
      </c>
      <c r="J2530" s="5" t="s">
        <v>356</v>
      </c>
      <c r="K2530" s="5" t="s">
        <v>514</v>
      </c>
      <c r="L2530">
        <v>10000000</v>
      </c>
      <c r="M2530">
        <v>2013</v>
      </c>
      <c r="N2530">
        <v>6.2</v>
      </c>
      <c r="O2530">
        <f>'CLEAN DATA'!$D2530-'CLEAN DATA'!$L2530</f>
        <v>-9830621</v>
      </c>
    </row>
    <row r="2531" spans="1:15" ht="14.25" hidden="1" customHeight="1">
      <c r="A2531" s="5" t="s">
        <v>5405</v>
      </c>
      <c r="B2531">
        <v>65</v>
      </c>
      <c r="C2531">
        <v>95</v>
      </c>
      <c r="D2531">
        <v>2955039</v>
      </c>
      <c r="E2531" s="5" t="s">
        <v>265</v>
      </c>
      <c r="F2531" s="5" t="s">
        <v>5406</v>
      </c>
      <c r="G2531" s="5" t="s">
        <v>5407</v>
      </c>
      <c r="H2531">
        <v>3624</v>
      </c>
      <c r="I2531">
        <v>27</v>
      </c>
      <c r="J2531" s="5" t="s">
        <v>19</v>
      </c>
      <c r="K2531" s="5" t="s">
        <v>20</v>
      </c>
      <c r="L2531">
        <v>9000000</v>
      </c>
      <c r="M2531">
        <v>2007</v>
      </c>
      <c r="N2531">
        <v>6.2</v>
      </c>
      <c r="O2531">
        <f>'CLEAN DATA'!$D2531-'CLEAN DATA'!$L2531</f>
        <v>-6044961</v>
      </c>
    </row>
    <row r="2532" spans="1:15" ht="14.25" hidden="1" customHeight="1">
      <c r="A2532" s="5" t="s">
        <v>5408</v>
      </c>
      <c r="B2532">
        <v>26</v>
      </c>
      <c r="C2532">
        <v>97</v>
      </c>
      <c r="D2532">
        <v>883887</v>
      </c>
      <c r="E2532" s="5" t="s">
        <v>54</v>
      </c>
      <c r="F2532" s="5" t="s">
        <v>5409</v>
      </c>
      <c r="G2532" s="5" t="s">
        <v>5410</v>
      </c>
      <c r="H2532">
        <v>1201</v>
      </c>
      <c r="I2532">
        <v>14</v>
      </c>
      <c r="J2532" s="5" t="s">
        <v>19</v>
      </c>
      <c r="K2532" s="5" t="s">
        <v>20</v>
      </c>
      <c r="L2532">
        <v>9000000</v>
      </c>
      <c r="M2532">
        <v>2009</v>
      </c>
      <c r="N2532">
        <v>6.2</v>
      </c>
      <c r="O2532">
        <f>'CLEAN DATA'!$D2532-'CLEAN DATA'!$L2532</f>
        <v>-8116113</v>
      </c>
    </row>
    <row r="2533" spans="1:15" ht="14.25" customHeight="1">
      <c r="A2533" s="5" t="s">
        <v>325</v>
      </c>
      <c r="B2533">
        <v>43</v>
      </c>
      <c r="C2533">
        <v>111</v>
      </c>
      <c r="D2533">
        <v>69800000</v>
      </c>
      <c r="E2533" s="5" t="s">
        <v>471</v>
      </c>
      <c r="F2533" s="5" t="s">
        <v>59</v>
      </c>
      <c r="G2533" s="5" t="s">
        <v>5411</v>
      </c>
      <c r="H2533">
        <v>54723</v>
      </c>
      <c r="I2533">
        <v>99</v>
      </c>
      <c r="J2533" s="5" t="s">
        <v>19</v>
      </c>
      <c r="K2533" s="5" t="s">
        <v>20</v>
      </c>
      <c r="L2533">
        <v>8000000</v>
      </c>
      <c r="M2533">
        <v>1984</v>
      </c>
      <c r="N2533">
        <v>6.2</v>
      </c>
      <c r="O2533">
        <f>'CLEAN DATA'!$D2533-'CLEAN DATA'!$L2533</f>
        <v>61800000</v>
      </c>
    </row>
    <row r="2534" spans="1:15" ht="14.25" customHeight="1">
      <c r="A2534" s="5" t="s">
        <v>971</v>
      </c>
      <c r="B2534">
        <v>192</v>
      </c>
      <c r="C2534">
        <v>92</v>
      </c>
      <c r="D2534">
        <v>10814185</v>
      </c>
      <c r="E2534" s="5" t="s">
        <v>4332</v>
      </c>
      <c r="F2534" s="5" t="s">
        <v>166</v>
      </c>
      <c r="G2534" s="5" t="s">
        <v>5412</v>
      </c>
      <c r="H2534">
        <v>37530</v>
      </c>
      <c r="I2534">
        <v>106</v>
      </c>
      <c r="J2534" s="5" t="s">
        <v>19</v>
      </c>
      <c r="K2534" s="5" t="s">
        <v>20</v>
      </c>
      <c r="L2534">
        <v>8000000</v>
      </c>
      <c r="M2534">
        <v>2009</v>
      </c>
      <c r="N2534">
        <v>6.2</v>
      </c>
      <c r="O2534">
        <f>'CLEAN DATA'!$D2534-'CLEAN DATA'!$L2534</f>
        <v>2814185</v>
      </c>
    </row>
    <row r="2535" spans="1:15" ht="14.25" customHeight="1">
      <c r="A2535" s="5" t="s">
        <v>994</v>
      </c>
      <c r="B2535">
        <v>392</v>
      </c>
      <c r="C2535">
        <v>156</v>
      </c>
      <c r="D2535">
        <v>336530303</v>
      </c>
      <c r="E2535" s="5" t="s">
        <v>3223</v>
      </c>
      <c r="F2535" s="5" t="s">
        <v>166</v>
      </c>
      <c r="G2535" s="5" t="s">
        <v>5218</v>
      </c>
      <c r="H2535">
        <v>383071</v>
      </c>
      <c r="I2535">
        <v>1902</v>
      </c>
      <c r="J2535" s="5" t="s">
        <v>19</v>
      </c>
      <c r="K2535" s="5" t="s">
        <v>20</v>
      </c>
      <c r="L2535">
        <v>258000000</v>
      </c>
      <c r="M2535">
        <v>2007</v>
      </c>
      <c r="N2535">
        <v>6.2</v>
      </c>
      <c r="O2535">
        <f>'CLEAN DATA'!$D2535-'CLEAN DATA'!$L2535</f>
        <v>78530303</v>
      </c>
    </row>
    <row r="2536" spans="1:15" ht="14.25" hidden="1" customHeight="1">
      <c r="A2536" s="5" t="s">
        <v>5413</v>
      </c>
      <c r="B2536">
        <v>31</v>
      </c>
      <c r="C2536">
        <v>103</v>
      </c>
      <c r="D2536">
        <v>9094451</v>
      </c>
      <c r="E2536" s="5" t="s">
        <v>3965</v>
      </c>
      <c r="F2536" s="5" t="s">
        <v>1882</v>
      </c>
      <c r="G2536" s="5" t="s">
        <v>5414</v>
      </c>
      <c r="H2536">
        <v>11668</v>
      </c>
      <c r="I2536">
        <v>79</v>
      </c>
      <c r="J2536" s="5" t="s">
        <v>19</v>
      </c>
      <c r="K2536" s="5" t="s">
        <v>20</v>
      </c>
      <c r="L2536">
        <v>7000000</v>
      </c>
      <c r="M2536">
        <v>1989</v>
      </c>
      <c r="N2536">
        <v>6.2</v>
      </c>
      <c r="O2536">
        <f>'CLEAN DATA'!$D2536-'CLEAN DATA'!$L2536</f>
        <v>2094451</v>
      </c>
    </row>
    <row r="2537" spans="1:15" ht="14.25" hidden="1" customHeight="1">
      <c r="A2537" s="5" t="s">
        <v>4009</v>
      </c>
      <c r="B2537">
        <v>119</v>
      </c>
      <c r="C2537">
        <v>122</v>
      </c>
      <c r="D2537">
        <v>6601079</v>
      </c>
      <c r="E2537" s="5" t="s">
        <v>5415</v>
      </c>
      <c r="F2537" s="5" t="s">
        <v>5416</v>
      </c>
      <c r="G2537" s="5" t="s">
        <v>5417</v>
      </c>
      <c r="H2537">
        <v>17436</v>
      </c>
      <c r="I2537">
        <v>276</v>
      </c>
      <c r="J2537" s="5" t="s">
        <v>19</v>
      </c>
      <c r="K2537" s="5" t="s">
        <v>155</v>
      </c>
      <c r="L2537">
        <v>7000000</v>
      </c>
      <c r="M2537">
        <v>2004</v>
      </c>
      <c r="N2537">
        <v>6.2</v>
      </c>
      <c r="O2537">
        <f>'CLEAN DATA'!$D2537-'CLEAN DATA'!$L2537</f>
        <v>-398921</v>
      </c>
    </row>
    <row r="2538" spans="1:15" ht="14.25" hidden="1" customHeight="1">
      <c r="A2538" s="5" t="s">
        <v>5418</v>
      </c>
      <c r="B2538">
        <v>39</v>
      </c>
      <c r="C2538">
        <v>96</v>
      </c>
      <c r="D2538">
        <v>5430822</v>
      </c>
      <c r="E2538" s="5" t="s">
        <v>5419</v>
      </c>
      <c r="F2538" s="5" t="s">
        <v>5420</v>
      </c>
      <c r="G2538" s="5" t="s">
        <v>5421</v>
      </c>
      <c r="H2538">
        <v>8391</v>
      </c>
      <c r="I2538">
        <v>75</v>
      </c>
      <c r="J2538" s="5" t="s">
        <v>19</v>
      </c>
      <c r="K2538" s="5" t="s">
        <v>155</v>
      </c>
      <c r="L2538">
        <v>7000000</v>
      </c>
      <c r="M2538">
        <v>1992</v>
      </c>
      <c r="N2538">
        <v>6.2</v>
      </c>
      <c r="O2538">
        <f>'CLEAN DATA'!$D2538-'CLEAN DATA'!$L2538</f>
        <v>-1569178</v>
      </c>
    </row>
    <row r="2539" spans="1:15" ht="14.25" hidden="1" customHeight="1">
      <c r="A2539" s="5" t="s">
        <v>287</v>
      </c>
      <c r="B2539">
        <v>103</v>
      </c>
      <c r="C2539">
        <v>103</v>
      </c>
      <c r="D2539">
        <v>236266</v>
      </c>
      <c r="E2539" s="5" t="s">
        <v>3228</v>
      </c>
      <c r="F2539" s="5" t="s">
        <v>403</v>
      </c>
      <c r="G2539" s="5" t="s">
        <v>5422</v>
      </c>
      <c r="H2539">
        <v>15104</v>
      </c>
      <c r="I2539">
        <v>290</v>
      </c>
      <c r="J2539" s="5" t="s">
        <v>19</v>
      </c>
      <c r="K2539" s="5" t="s">
        <v>20</v>
      </c>
      <c r="L2539">
        <v>3500000</v>
      </c>
      <c r="M2539">
        <v>2002</v>
      </c>
      <c r="N2539">
        <v>6.2</v>
      </c>
      <c r="O2539">
        <f>'CLEAN DATA'!$D2539-'CLEAN DATA'!$L2539</f>
        <v>-3263734</v>
      </c>
    </row>
    <row r="2540" spans="1:15" ht="14.25" hidden="1" customHeight="1">
      <c r="A2540" s="5" t="s">
        <v>4973</v>
      </c>
      <c r="B2540">
        <v>14</v>
      </c>
      <c r="C2540">
        <v>108</v>
      </c>
      <c r="D2540">
        <v>24103594</v>
      </c>
      <c r="E2540" s="5" t="s">
        <v>5423</v>
      </c>
      <c r="F2540" s="5" t="s">
        <v>5424</v>
      </c>
      <c r="G2540" s="5" t="s">
        <v>5425</v>
      </c>
      <c r="H2540">
        <v>6384</v>
      </c>
      <c r="I2540">
        <v>54</v>
      </c>
      <c r="J2540" s="5" t="s">
        <v>19</v>
      </c>
      <c r="K2540" s="5" t="s">
        <v>20</v>
      </c>
      <c r="L2540">
        <v>6500000</v>
      </c>
      <c r="M2540">
        <v>1993</v>
      </c>
      <c r="N2540">
        <v>6.2</v>
      </c>
      <c r="O2540">
        <f>'CLEAN DATA'!$D2540-'CLEAN DATA'!$L2540</f>
        <v>17603594</v>
      </c>
    </row>
    <row r="2541" spans="1:15" ht="14.25" hidden="1" customHeight="1">
      <c r="A2541" s="5" t="s">
        <v>4740</v>
      </c>
      <c r="B2541">
        <v>34</v>
      </c>
      <c r="C2541">
        <v>104</v>
      </c>
      <c r="D2541">
        <v>12793213</v>
      </c>
      <c r="E2541" s="5" t="s">
        <v>603</v>
      </c>
      <c r="F2541" s="5" t="s">
        <v>1993</v>
      </c>
      <c r="G2541" s="5" t="s">
        <v>5426</v>
      </c>
      <c r="H2541">
        <v>18286</v>
      </c>
      <c r="I2541">
        <v>73</v>
      </c>
      <c r="J2541" s="5" t="s">
        <v>19</v>
      </c>
      <c r="K2541" s="5" t="s">
        <v>20</v>
      </c>
      <c r="L2541">
        <v>6000000</v>
      </c>
      <c r="M2541">
        <v>1988</v>
      </c>
      <c r="N2541">
        <v>6.2</v>
      </c>
      <c r="O2541">
        <f>'CLEAN DATA'!$D2541-'CLEAN DATA'!$L2541</f>
        <v>6793213</v>
      </c>
    </row>
    <row r="2542" spans="1:15" ht="14.25" hidden="1" customHeight="1">
      <c r="A2542" s="5" t="s">
        <v>5427</v>
      </c>
      <c r="B2542">
        <v>36</v>
      </c>
      <c r="C2542">
        <v>97</v>
      </c>
      <c r="D2542">
        <v>117560</v>
      </c>
      <c r="E2542" s="5" t="s">
        <v>505</v>
      </c>
      <c r="F2542" s="5" t="s">
        <v>2693</v>
      </c>
      <c r="G2542" s="5" t="s">
        <v>5428</v>
      </c>
      <c r="H2542">
        <v>2330</v>
      </c>
      <c r="I2542">
        <v>29</v>
      </c>
      <c r="J2542" s="5" t="s">
        <v>19</v>
      </c>
      <c r="K2542" s="5" t="s">
        <v>20</v>
      </c>
      <c r="L2542">
        <v>6000000</v>
      </c>
      <c r="M2542">
        <v>2006</v>
      </c>
      <c r="N2542">
        <v>6.2</v>
      </c>
      <c r="O2542">
        <f>'CLEAN DATA'!$D2542-'CLEAN DATA'!$L2542</f>
        <v>-5882440</v>
      </c>
    </row>
    <row r="2543" spans="1:15" ht="14.25" hidden="1" customHeight="1">
      <c r="A2543" s="5" t="s">
        <v>2471</v>
      </c>
      <c r="B2543">
        <v>47</v>
      </c>
      <c r="C2543">
        <v>107</v>
      </c>
      <c r="D2543">
        <v>54606</v>
      </c>
      <c r="E2543" s="5" t="s">
        <v>4332</v>
      </c>
      <c r="F2543" s="5" t="s">
        <v>1250</v>
      </c>
      <c r="G2543" s="5" t="s">
        <v>5429</v>
      </c>
      <c r="H2543">
        <v>1940</v>
      </c>
      <c r="I2543">
        <v>34</v>
      </c>
      <c r="J2543" s="5" t="s">
        <v>19</v>
      </c>
      <c r="K2543" s="5" t="s">
        <v>155</v>
      </c>
      <c r="L2543">
        <v>6000000</v>
      </c>
      <c r="M2543">
        <v>2001</v>
      </c>
      <c r="N2543">
        <v>6.2</v>
      </c>
      <c r="O2543">
        <f>'CLEAN DATA'!$D2543-'CLEAN DATA'!$L2543</f>
        <v>-5945394</v>
      </c>
    </row>
    <row r="2544" spans="1:15" ht="14.25" hidden="1" customHeight="1">
      <c r="A2544" s="5" t="s">
        <v>2693</v>
      </c>
      <c r="B2544">
        <v>92</v>
      </c>
      <c r="C2544">
        <v>95</v>
      </c>
      <c r="D2544">
        <v>16017403</v>
      </c>
      <c r="E2544" s="5" t="s">
        <v>1135</v>
      </c>
      <c r="F2544" s="5" t="s">
        <v>2942</v>
      </c>
      <c r="G2544" s="5" t="s">
        <v>5393</v>
      </c>
      <c r="H2544">
        <v>17333</v>
      </c>
      <c r="I2544">
        <v>153</v>
      </c>
      <c r="J2544" s="5" t="s">
        <v>19</v>
      </c>
      <c r="K2544" s="5" t="s">
        <v>20</v>
      </c>
      <c r="L2544">
        <v>5000000</v>
      </c>
      <c r="M2544">
        <v>2001</v>
      </c>
      <c r="N2544">
        <v>6.2</v>
      </c>
      <c r="O2544">
        <f>'CLEAN DATA'!$D2544-'CLEAN DATA'!$L2544</f>
        <v>11017403</v>
      </c>
    </row>
    <row r="2545" spans="1:15" ht="14.25" hidden="1" customHeight="1">
      <c r="A2545" s="5" t="s">
        <v>5430</v>
      </c>
      <c r="B2545">
        <v>96</v>
      </c>
      <c r="C2545">
        <v>89</v>
      </c>
      <c r="D2545">
        <v>12947763</v>
      </c>
      <c r="E2545" s="5" t="s">
        <v>2370</v>
      </c>
      <c r="F2545" s="5" t="s">
        <v>5431</v>
      </c>
      <c r="G2545" s="5" t="s">
        <v>5432</v>
      </c>
      <c r="H2545">
        <v>10624</v>
      </c>
      <c r="I2545">
        <v>125</v>
      </c>
      <c r="J2545" s="5" t="s">
        <v>19</v>
      </c>
      <c r="K2545" s="5" t="s">
        <v>20</v>
      </c>
      <c r="L2545">
        <v>5000000</v>
      </c>
      <c r="M2545">
        <v>1986</v>
      </c>
      <c r="N2545">
        <v>6.2</v>
      </c>
      <c r="O2545">
        <f>'CLEAN DATA'!$D2545-'CLEAN DATA'!$L2545</f>
        <v>7947763</v>
      </c>
    </row>
    <row r="2546" spans="1:15" ht="14.25" hidden="1" customHeight="1">
      <c r="A2546" s="5" t="s">
        <v>4661</v>
      </c>
      <c r="B2546">
        <v>31</v>
      </c>
      <c r="C2546">
        <v>90</v>
      </c>
      <c r="D2546">
        <v>99147</v>
      </c>
      <c r="E2546" s="5" t="s">
        <v>54</v>
      </c>
      <c r="F2546" s="5" t="s">
        <v>105</v>
      </c>
      <c r="G2546" s="5" t="s">
        <v>5433</v>
      </c>
      <c r="H2546">
        <v>1884</v>
      </c>
      <c r="I2546">
        <v>28</v>
      </c>
      <c r="J2546" s="5" t="s">
        <v>19</v>
      </c>
      <c r="K2546" s="5" t="s">
        <v>20</v>
      </c>
      <c r="L2546">
        <v>2000000</v>
      </c>
      <c r="M2546">
        <v>1998</v>
      </c>
      <c r="N2546">
        <v>6.2</v>
      </c>
      <c r="O2546">
        <f>'CLEAN DATA'!$D2546-'CLEAN DATA'!$L2546</f>
        <v>-1900853</v>
      </c>
    </row>
    <row r="2547" spans="1:15" ht="14.25" customHeight="1">
      <c r="A2547" s="5" t="s">
        <v>430</v>
      </c>
      <c r="B2547">
        <v>371</v>
      </c>
      <c r="C2547">
        <v>94</v>
      </c>
      <c r="D2547">
        <v>65069140</v>
      </c>
      <c r="E2547" s="5" t="s">
        <v>758</v>
      </c>
      <c r="F2547" s="5" t="s">
        <v>5434</v>
      </c>
      <c r="G2547" s="5" t="s">
        <v>5435</v>
      </c>
      <c r="H2547">
        <v>65299</v>
      </c>
      <c r="I2547">
        <v>455</v>
      </c>
      <c r="J2547" s="5" t="s">
        <v>19</v>
      </c>
      <c r="K2547" s="5" t="s">
        <v>20</v>
      </c>
      <c r="L2547">
        <v>5000000</v>
      </c>
      <c r="M2547">
        <v>2015</v>
      </c>
      <c r="N2547">
        <v>6.2</v>
      </c>
      <c r="O2547">
        <f>'CLEAN DATA'!$D2547-'CLEAN DATA'!$L2547</f>
        <v>60069140</v>
      </c>
    </row>
    <row r="2548" spans="1:15" ht="14.25" hidden="1" customHeight="1">
      <c r="A2548" s="5" t="s">
        <v>256</v>
      </c>
      <c r="B2548">
        <v>133</v>
      </c>
      <c r="C2548">
        <v>90</v>
      </c>
      <c r="D2548">
        <v>65087</v>
      </c>
      <c r="E2548" s="5" t="s">
        <v>5436</v>
      </c>
      <c r="F2548" s="5" t="s">
        <v>5437</v>
      </c>
      <c r="G2548" s="5" t="s">
        <v>5438</v>
      </c>
      <c r="H2548">
        <v>8824</v>
      </c>
      <c r="I2548">
        <v>108</v>
      </c>
      <c r="J2548" s="5" t="s">
        <v>19</v>
      </c>
      <c r="K2548" s="5" t="s">
        <v>20</v>
      </c>
      <c r="L2548">
        <v>5000000</v>
      </c>
      <c r="M2548">
        <v>2007</v>
      </c>
      <c r="N2548">
        <v>6.2</v>
      </c>
      <c r="O2548">
        <f>'CLEAN DATA'!$D2548-'CLEAN DATA'!$L2548</f>
        <v>-4934913</v>
      </c>
    </row>
    <row r="2549" spans="1:15" ht="14.25" customHeight="1">
      <c r="A2549" s="5" t="s">
        <v>5439</v>
      </c>
      <c r="B2549">
        <v>75</v>
      </c>
      <c r="C2549">
        <v>94</v>
      </c>
      <c r="D2549">
        <v>105500000</v>
      </c>
      <c r="E2549" s="5" t="s">
        <v>674</v>
      </c>
      <c r="F2549" s="5" t="s">
        <v>5440</v>
      </c>
      <c r="G2549" s="5" t="s">
        <v>5441</v>
      </c>
      <c r="H2549">
        <v>31260</v>
      </c>
      <c r="I2549">
        <v>152</v>
      </c>
      <c r="J2549" s="5" t="s">
        <v>19</v>
      </c>
      <c r="K2549" s="5" t="s">
        <v>365</v>
      </c>
      <c r="L2549">
        <v>4000000</v>
      </c>
      <c r="M2549">
        <v>1981</v>
      </c>
      <c r="N2549">
        <v>6.2</v>
      </c>
      <c r="O2549">
        <f>'CLEAN DATA'!$D2549-'CLEAN DATA'!$L2549</f>
        <v>101500000</v>
      </c>
    </row>
    <row r="2550" spans="1:15" ht="14.25" hidden="1" customHeight="1">
      <c r="A2550" s="5" t="s">
        <v>3900</v>
      </c>
      <c r="B2550">
        <v>141</v>
      </c>
      <c r="C2550">
        <v>112</v>
      </c>
      <c r="D2550">
        <v>317125</v>
      </c>
      <c r="E2550" s="5" t="s">
        <v>505</v>
      </c>
      <c r="F2550" s="5" t="s">
        <v>468</v>
      </c>
      <c r="G2550" s="5" t="s">
        <v>5442</v>
      </c>
      <c r="H2550">
        <v>23334</v>
      </c>
      <c r="I2550">
        <v>87</v>
      </c>
      <c r="J2550" s="5" t="s">
        <v>19</v>
      </c>
      <c r="K2550" s="5" t="s">
        <v>397</v>
      </c>
      <c r="L2550">
        <v>16000000</v>
      </c>
      <c r="M2550">
        <v>2013</v>
      </c>
      <c r="N2550">
        <v>6.2</v>
      </c>
      <c r="O2550">
        <f>'CLEAN DATA'!$D2550-'CLEAN DATA'!$L2550</f>
        <v>-15682875</v>
      </c>
    </row>
    <row r="2551" spans="1:15" ht="14.25" hidden="1" customHeight="1">
      <c r="A2551" s="5" t="s">
        <v>5443</v>
      </c>
      <c r="B2551">
        <v>22</v>
      </c>
      <c r="C2551">
        <v>106</v>
      </c>
      <c r="D2551">
        <v>115504</v>
      </c>
      <c r="E2551" s="5" t="s">
        <v>603</v>
      </c>
      <c r="F2551" s="5" t="s">
        <v>5444</v>
      </c>
      <c r="G2551" s="5" t="s">
        <v>5445</v>
      </c>
      <c r="H2551">
        <v>4820</v>
      </c>
      <c r="I2551">
        <v>26</v>
      </c>
      <c r="J2551" s="5" t="s">
        <v>19</v>
      </c>
      <c r="K2551" s="5" t="s">
        <v>155</v>
      </c>
      <c r="L2551">
        <v>14000000</v>
      </c>
      <c r="M2551">
        <v>2008</v>
      </c>
      <c r="N2551">
        <v>6.2</v>
      </c>
      <c r="O2551">
        <f>'CLEAN DATA'!$D2551-'CLEAN DATA'!$L2551</f>
        <v>-13884496</v>
      </c>
    </row>
    <row r="2552" spans="1:15" ht="14.25" hidden="1" customHeight="1">
      <c r="A2552" s="5" t="s">
        <v>5446</v>
      </c>
      <c r="B2552">
        <v>66</v>
      </c>
      <c r="C2552">
        <v>95</v>
      </c>
      <c r="D2552">
        <v>17580</v>
      </c>
      <c r="E2552" s="5" t="s">
        <v>54</v>
      </c>
      <c r="F2552" s="5" t="s">
        <v>5447</v>
      </c>
      <c r="G2552" s="5" t="s">
        <v>5448</v>
      </c>
      <c r="H2552">
        <v>1268</v>
      </c>
      <c r="I2552">
        <v>23</v>
      </c>
      <c r="J2552" s="5" t="s">
        <v>19</v>
      </c>
      <c r="K2552" s="5" t="s">
        <v>20</v>
      </c>
      <c r="L2552">
        <v>1500000</v>
      </c>
      <c r="M2552">
        <v>2009</v>
      </c>
      <c r="N2552">
        <v>6.2</v>
      </c>
      <c r="O2552">
        <f>'CLEAN DATA'!$D2552-'CLEAN DATA'!$L2552</f>
        <v>-1482420</v>
      </c>
    </row>
    <row r="2553" spans="1:15" ht="14.25" hidden="1" customHeight="1">
      <c r="A2553" s="5" t="s">
        <v>5449</v>
      </c>
      <c r="B2553">
        <v>32</v>
      </c>
      <c r="C2553">
        <v>80</v>
      </c>
      <c r="D2553">
        <v>194568</v>
      </c>
      <c r="E2553" s="5" t="s">
        <v>189</v>
      </c>
      <c r="F2553" s="5" t="s">
        <v>5450</v>
      </c>
      <c r="G2553" s="5" t="s">
        <v>5451</v>
      </c>
      <c r="H2553">
        <v>2963</v>
      </c>
      <c r="I2553">
        <v>28</v>
      </c>
      <c r="J2553" s="5" t="s">
        <v>19</v>
      </c>
      <c r="K2553" s="5" t="s">
        <v>20</v>
      </c>
      <c r="L2553">
        <v>1500000</v>
      </c>
      <c r="M2553">
        <v>2006</v>
      </c>
      <c r="N2553">
        <v>6.2</v>
      </c>
      <c r="O2553">
        <f>'CLEAN DATA'!$D2553-'CLEAN DATA'!$L2553</f>
        <v>-1305432</v>
      </c>
    </row>
    <row r="2554" spans="1:15" ht="14.25" hidden="1" customHeight="1">
      <c r="A2554" s="5" t="s">
        <v>5452</v>
      </c>
      <c r="B2554">
        <v>35</v>
      </c>
      <c r="C2554">
        <v>87</v>
      </c>
      <c r="D2554">
        <v>19539</v>
      </c>
      <c r="E2554" s="5" t="s">
        <v>674</v>
      </c>
      <c r="F2554" s="5" t="s">
        <v>1726</v>
      </c>
      <c r="G2554" s="5" t="s">
        <v>5453</v>
      </c>
      <c r="H2554">
        <v>4182</v>
      </c>
      <c r="I2554">
        <v>53</v>
      </c>
      <c r="J2554" s="5" t="s">
        <v>19</v>
      </c>
      <c r="K2554" s="5" t="s">
        <v>20</v>
      </c>
      <c r="L2554">
        <v>1000000</v>
      </c>
      <c r="M2554">
        <v>2003</v>
      </c>
      <c r="N2554">
        <v>6.2</v>
      </c>
      <c r="O2554">
        <f>'CLEAN DATA'!$D2554-'CLEAN DATA'!$L2554</f>
        <v>-980461</v>
      </c>
    </row>
    <row r="2555" spans="1:15" ht="14.25" hidden="1" customHeight="1">
      <c r="A2555" s="5" t="s">
        <v>5454</v>
      </c>
      <c r="B2555">
        <v>17</v>
      </c>
      <c r="C2555">
        <v>85</v>
      </c>
      <c r="D2555">
        <v>7826</v>
      </c>
      <c r="E2555" s="5" t="s">
        <v>4030</v>
      </c>
      <c r="F2555" s="5" t="s">
        <v>288</v>
      </c>
      <c r="G2555" s="5" t="s">
        <v>5455</v>
      </c>
      <c r="H2555">
        <v>132</v>
      </c>
      <c r="I2555">
        <v>2</v>
      </c>
      <c r="J2555" s="5" t="s">
        <v>19</v>
      </c>
      <c r="K2555" s="5" t="s">
        <v>20</v>
      </c>
      <c r="L2555">
        <v>1200000</v>
      </c>
      <c r="M2555">
        <v>2007</v>
      </c>
      <c r="N2555">
        <v>6.2</v>
      </c>
      <c r="O2555">
        <f>'CLEAN DATA'!$D2555-'CLEAN DATA'!$L2555</f>
        <v>-1192174</v>
      </c>
    </row>
    <row r="2556" spans="1:15" ht="14.25" hidden="1" customHeight="1">
      <c r="A2556" s="5" t="s">
        <v>2912</v>
      </c>
      <c r="B2556">
        <v>9</v>
      </c>
      <c r="C2556">
        <v>91</v>
      </c>
      <c r="D2556">
        <v>2850263</v>
      </c>
      <c r="E2556" s="5" t="s">
        <v>5456</v>
      </c>
      <c r="F2556" s="5" t="s">
        <v>5457</v>
      </c>
      <c r="G2556" s="5" t="s">
        <v>5458</v>
      </c>
      <c r="H2556">
        <v>5061</v>
      </c>
      <c r="I2556">
        <v>70</v>
      </c>
      <c r="J2556" s="5" t="s">
        <v>19</v>
      </c>
      <c r="K2556" s="5" t="s">
        <v>20</v>
      </c>
      <c r="L2556">
        <v>2600000</v>
      </c>
      <c r="M2556">
        <v>1993</v>
      </c>
      <c r="N2556">
        <v>6.2</v>
      </c>
      <c r="O2556">
        <f>'CLEAN DATA'!$D2556-'CLEAN DATA'!$L2556</f>
        <v>250263</v>
      </c>
    </row>
    <row r="2557" spans="1:15" ht="14.25" hidden="1" customHeight="1">
      <c r="A2557" s="5" t="s">
        <v>5459</v>
      </c>
      <c r="B2557">
        <v>101</v>
      </c>
      <c r="C2557">
        <v>109</v>
      </c>
      <c r="D2557">
        <v>9000000</v>
      </c>
      <c r="E2557" s="5" t="s">
        <v>1669</v>
      </c>
      <c r="F2557" s="5" t="s">
        <v>5460</v>
      </c>
      <c r="G2557" s="5" t="s">
        <v>5461</v>
      </c>
      <c r="H2557">
        <v>7584</v>
      </c>
      <c r="I2557">
        <v>137</v>
      </c>
      <c r="J2557" s="5" t="s">
        <v>19</v>
      </c>
      <c r="K2557" s="5" t="s">
        <v>20</v>
      </c>
      <c r="L2557">
        <v>900000</v>
      </c>
      <c r="M2557">
        <v>1970</v>
      </c>
      <c r="N2557">
        <v>6.2</v>
      </c>
      <c r="O2557">
        <f>'CLEAN DATA'!$D2557-'CLEAN DATA'!$L2557</f>
        <v>8100000</v>
      </c>
    </row>
    <row r="2558" spans="1:15" ht="14.25" hidden="1" customHeight="1">
      <c r="A2558" s="5" t="s">
        <v>5462</v>
      </c>
      <c r="B2558">
        <v>1</v>
      </c>
      <c r="C2558">
        <v>167</v>
      </c>
      <c r="D2558">
        <v>610991</v>
      </c>
      <c r="E2558" s="5" t="s">
        <v>505</v>
      </c>
      <c r="F2558" s="5" t="s">
        <v>5463</v>
      </c>
      <c r="G2558" s="5" t="s">
        <v>5464</v>
      </c>
      <c r="H2558">
        <v>2715</v>
      </c>
      <c r="I2558">
        <v>19</v>
      </c>
      <c r="J2558" s="5" t="s">
        <v>649</v>
      </c>
      <c r="K2558" s="5" t="s">
        <v>198</v>
      </c>
      <c r="L2558">
        <v>1000000</v>
      </c>
      <c r="M2558">
        <v>2000</v>
      </c>
      <c r="N2558">
        <v>6.2</v>
      </c>
      <c r="O2558">
        <f>'CLEAN DATA'!$D2558-'CLEAN DATA'!$L2558</f>
        <v>-389009</v>
      </c>
    </row>
    <row r="2559" spans="1:15" ht="14.25" customHeight="1">
      <c r="A2559" s="5" t="s">
        <v>923</v>
      </c>
      <c r="B2559">
        <v>59</v>
      </c>
      <c r="C2559">
        <v>92</v>
      </c>
      <c r="D2559">
        <v>582024</v>
      </c>
      <c r="E2559" s="5" t="s">
        <v>4786</v>
      </c>
      <c r="F2559" s="5" t="s">
        <v>923</v>
      </c>
      <c r="G2559" s="5" t="s">
        <v>5465</v>
      </c>
      <c r="H2559">
        <v>30396</v>
      </c>
      <c r="I2559">
        <v>168</v>
      </c>
      <c r="J2559" s="5" t="s">
        <v>19</v>
      </c>
      <c r="K2559" s="5" t="s">
        <v>20</v>
      </c>
      <c r="L2559">
        <v>1000000</v>
      </c>
      <c r="M2559">
        <v>1997</v>
      </c>
      <c r="N2559">
        <v>6.2</v>
      </c>
      <c r="O2559">
        <f>'CLEAN DATA'!$D2559-'CLEAN DATA'!$L2559</f>
        <v>-417976</v>
      </c>
    </row>
    <row r="2560" spans="1:15" ht="14.25" hidden="1" customHeight="1">
      <c r="A2560" s="5" t="s">
        <v>1508</v>
      </c>
      <c r="B2560">
        <v>35</v>
      </c>
      <c r="C2560">
        <v>84</v>
      </c>
      <c r="D2560">
        <v>52850</v>
      </c>
      <c r="E2560" s="5" t="s">
        <v>674</v>
      </c>
      <c r="F2560" s="5" t="s">
        <v>5466</v>
      </c>
      <c r="G2560" s="5" t="s">
        <v>5467</v>
      </c>
      <c r="H2560">
        <v>1656</v>
      </c>
      <c r="I2560">
        <v>12</v>
      </c>
      <c r="J2560" s="5" t="s">
        <v>19</v>
      </c>
      <c r="K2560" s="5" t="s">
        <v>20</v>
      </c>
      <c r="L2560">
        <v>500000</v>
      </c>
      <c r="M2560">
        <v>2007</v>
      </c>
      <c r="N2560">
        <v>6.2</v>
      </c>
      <c r="O2560">
        <f>'CLEAN DATA'!$D2560-'CLEAN DATA'!$L2560</f>
        <v>-447150</v>
      </c>
    </row>
    <row r="2561" spans="1:15" ht="14.25" hidden="1" customHeight="1">
      <c r="A2561" s="5" t="s">
        <v>5468</v>
      </c>
      <c r="B2561">
        <v>88</v>
      </c>
      <c r="C2561">
        <v>103</v>
      </c>
      <c r="D2561">
        <v>23000</v>
      </c>
      <c r="E2561" s="5" t="s">
        <v>3137</v>
      </c>
      <c r="F2561" s="5" t="s">
        <v>5469</v>
      </c>
      <c r="G2561" s="5" t="s">
        <v>5470</v>
      </c>
      <c r="H2561">
        <v>5931</v>
      </c>
      <c r="I2561">
        <v>58</v>
      </c>
      <c r="J2561" s="5" t="s">
        <v>19</v>
      </c>
      <c r="K2561" s="5" t="s">
        <v>20</v>
      </c>
      <c r="L2561">
        <v>500000</v>
      </c>
      <c r="M2561">
        <v>2006</v>
      </c>
      <c r="N2561">
        <v>6.2</v>
      </c>
      <c r="O2561">
        <f>'CLEAN DATA'!$D2561-'CLEAN DATA'!$L2561</f>
        <v>-477000</v>
      </c>
    </row>
    <row r="2562" spans="1:15" ht="14.25" hidden="1" customHeight="1">
      <c r="A2562" s="5" t="s">
        <v>5471</v>
      </c>
      <c r="B2562">
        <v>22</v>
      </c>
      <c r="C2562">
        <v>88</v>
      </c>
      <c r="D2562">
        <v>76382</v>
      </c>
      <c r="E2562" s="5" t="s">
        <v>5472</v>
      </c>
      <c r="F2562" s="5" t="s">
        <v>5473</v>
      </c>
      <c r="G2562" s="5" t="s">
        <v>5474</v>
      </c>
      <c r="H2562">
        <v>1194</v>
      </c>
      <c r="I2562">
        <v>8</v>
      </c>
      <c r="J2562" s="5" t="s">
        <v>19</v>
      </c>
      <c r="K2562" s="5" t="s">
        <v>20</v>
      </c>
      <c r="L2562">
        <v>15000</v>
      </c>
      <c r="M2562">
        <v>2009</v>
      </c>
      <c r="N2562">
        <v>6.2</v>
      </c>
      <c r="O2562">
        <f>'CLEAN DATA'!$D2562-'CLEAN DATA'!$L2562</f>
        <v>61382</v>
      </c>
    </row>
    <row r="2563" spans="1:15" ht="14.25" customHeight="1">
      <c r="A2563" s="5" t="s">
        <v>107</v>
      </c>
      <c r="B2563">
        <v>434</v>
      </c>
      <c r="C2563">
        <v>169</v>
      </c>
      <c r="D2563">
        <v>200069408</v>
      </c>
      <c r="E2563" s="5" t="s">
        <v>205</v>
      </c>
      <c r="F2563" s="5" t="s">
        <v>108</v>
      </c>
      <c r="G2563" s="5" t="s">
        <v>5475</v>
      </c>
      <c r="H2563">
        <v>240396</v>
      </c>
      <c r="I2563">
        <v>2367</v>
      </c>
      <c r="J2563" s="5" t="s">
        <v>19</v>
      </c>
      <c r="K2563" s="5" t="s">
        <v>20</v>
      </c>
      <c r="L2563">
        <v>209000000</v>
      </c>
      <c r="M2563">
        <v>2006</v>
      </c>
      <c r="N2563">
        <v>6.1</v>
      </c>
      <c r="O2563">
        <f>'CLEAN DATA'!$D2563-'CLEAN DATA'!$L2563</f>
        <v>-8930592</v>
      </c>
    </row>
    <row r="2564" spans="1:15" ht="14.25" customHeight="1">
      <c r="A2564" s="5" t="s">
        <v>2411</v>
      </c>
      <c r="B2564">
        <v>251</v>
      </c>
      <c r="C2564">
        <v>113</v>
      </c>
      <c r="D2564">
        <v>70083519</v>
      </c>
      <c r="E2564" s="5" t="s">
        <v>1516</v>
      </c>
      <c r="F2564" s="5" t="s">
        <v>50</v>
      </c>
      <c r="G2564" s="5" t="s">
        <v>5476</v>
      </c>
      <c r="H2564">
        <v>149019</v>
      </c>
      <c r="I2564">
        <v>666</v>
      </c>
      <c r="J2564" s="5" t="s">
        <v>19</v>
      </c>
      <c r="K2564" s="5" t="s">
        <v>20</v>
      </c>
      <c r="L2564">
        <v>180000000</v>
      </c>
      <c r="M2564">
        <v>2007</v>
      </c>
      <c r="N2564">
        <v>6.1</v>
      </c>
      <c r="O2564">
        <f>'CLEAN DATA'!$D2564-'CLEAN DATA'!$L2564</f>
        <v>-109916481</v>
      </c>
    </row>
    <row r="2565" spans="1:15" ht="14.25" customHeight="1">
      <c r="A2565" s="5" t="s">
        <v>1092</v>
      </c>
      <c r="B2565">
        <v>91</v>
      </c>
      <c r="C2565">
        <v>176</v>
      </c>
      <c r="D2565">
        <v>88246220</v>
      </c>
      <c r="E2565" s="5" t="s">
        <v>47</v>
      </c>
      <c r="F2565" s="5" t="s">
        <v>3672</v>
      </c>
      <c r="G2565" s="5" t="s">
        <v>5477</v>
      </c>
      <c r="H2565">
        <v>144337</v>
      </c>
      <c r="I2565">
        <v>309</v>
      </c>
      <c r="J2565" s="5" t="s">
        <v>19</v>
      </c>
      <c r="K2565" s="5" t="s">
        <v>20</v>
      </c>
      <c r="L2565">
        <v>175000000</v>
      </c>
      <c r="M2565">
        <v>1995</v>
      </c>
      <c r="N2565">
        <v>6.1</v>
      </c>
      <c r="O2565">
        <f>'CLEAN DATA'!$D2565-'CLEAN DATA'!$L2565</f>
        <v>-86753780</v>
      </c>
    </row>
    <row r="2566" spans="1:15" ht="14.25" customHeight="1">
      <c r="A2566" s="5" t="s">
        <v>5478</v>
      </c>
      <c r="B2566">
        <v>416</v>
      </c>
      <c r="C2566">
        <v>132</v>
      </c>
      <c r="D2566">
        <v>155111815</v>
      </c>
      <c r="E2566" s="5" t="s">
        <v>31</v>
      </c>
      <c r="F2566" s="5" t="s">
        <v>390</v>
      </c>
      <c r="G2566" s="5" t="s">
        <v>5479</v>
      </c>
      <c r="H2566">
        <v>228554</v>
      </c>
      <c r="I2566">
        <v>710</v>
      </c>
      <c r="J2566" s="5" t="s">
        <v>19</v>
      </c>
      <c r="K2566" s="5" t="s">
        <v>20</v>
      </c>
      <c r="L2566">
        <v>170000000</v>
      </c>
      <c r="M2566">
        <v>2012</v>
      </c>
      <c r="N2566">
        <v>6.1</v>
      </c>
      <c r="O2566">
        <f>'CLEAN DATA'!$D2566-'CLEAN DATA'!$L2566</f>
        <v>-14888185</v>
      </c>
    </row>
    <row r="2567" spans="1:15" ht="14.25" customHeight="1">
      <c r="A2567" s="5" t="s">
        <v>3191</v>
      </c>
      <c r="B2567">
        <v>235</v>
      </c>
      <c r="C2567">
        <v>109</v>
      </c>
      <c r="D2567">
        <v>63143812</v>
      </c>
      <c r="E2567" s="5" t="s">
        <v>4078</v>
      </c>
      <c r="F2567" s="5" t="s">
        <v>1126</v>
      </c>
      <c r="G2567" s="5" t="s">
        <v>5480</v>
      </c>
      <c r="H2567">
        <v>124185</v>
      </c>
      <c r="I2567">
        <v>238</v>
      </c>
      <c r="J2567" s="5" t="s">
        <v>19</v>
      </c>
      <c r="K2567" s="5" t="s">
        <v>20</v>
      </c>
      <c r="L2567">
        <v>150000000</v>
      </c>
      <c r="M2567">
        <v>2010</v>
      </c>
      <c r="N2567">
        <v>6.1</v>
      </c>
      <c r="O2567">
        <f>'CLEAN DATA'!$D2567-'CLEAN DATA'!$L2567</f>
        <v>-86856188</v>
      </c>
    </row>
    <row r="2568" spans="1:15" ht="14.25" customHeight="1">
      <c r="A2568" s="5" t="s">
        <v>3772</v>
      </c>
      <c r="B2568">
        <v>227</v>
      </c>
      <c r="C2568">
        <v>93</v>
      </c>
      <c r="D2568">
        <v>320706665</v>
      </c>
      <c r="E2568" s="5" t="s">
        <v>238</v>
      </c>
      <c r="F2568" s="5" t="s">
        <v>1840</v>
      </c>
      <c r="G2568" s="5" t="s">
        <v>5481</v>
      </c>
      <c r="H2568">
        <v>211971</v>
      </c>
      <c r="I2568">
        <v>326</v>
      </c>
      <c r="J2568" s="5" t="s">
        <v>19</v>
      </c>
      <c r="K2568" s="5" t="s">
        <v>20</v>
      </c>
      <c r="L2568">
        <v>160000000</v>
      </c>
      <c r="M2568">
        <v>2007</v>
      </c>
      <c r="N2568">
        <v>6.1</v>
      </c>
      <c r="O2568">
        <f>'CLEAN DATA'!$D2568-'CLEAN DATA'!$L2568</f>
        <v>160706665</v>
      </c>
    </row>
    <row r="2569" spans="1:15" ht="14.25" customHeight="1">
      <c r="A2569" s="5" t="s">
        <v>1733</v>
      </c>
      <c r="B2569">
        <v>191</v>
      </c>
      <c r="C2569">
        <v>184</v>
      </c>
      <c r="D2569">
        <v>198539855</v>
      </c>
      <c r="E2569" s="5" t="s">
        <v>2630</v>
      </c>
      <c r="F2569" s="5" t="s">
        <v>2583</v>
      </c>
      <c r="G2569" s="5" t="s">
        <v>5482</v>
      </c>
      <c r="H2569">
        <v>254111</v>
      </c>
      <c r="I2569">
        <v>1999</v>
      </c>
      <c r="J2569" s="5" t="s">
        <v>19</v>
      </c>
      <c r="K2569" s="5" t="s">
        <v>20</v>
      </c>
      <c r="L2569">
        <v>140000000</v>
      </c>
      <c r="M2569">
        <v>2001</v>
      </c>
      <c r="N2569">
        <v>6.1</v>
      </c>
      <c r="O2569">
        <f>'CLEAN DATA'!$D2569-'CLEAN DATA'!$L2569</f>
        <v>58539855</v>
      </c>
    </row>
    <row r="2570" spans="1:15" ht="14.25" customHeight="1">
      <c r="A2570" s="5" t="s">
        <v>2708</v>
      </c>
      <c r="B2570">
        <v>264</v>
      </c>
      <c r="C2570">
        <v>133</v>
      </c>
      <c r="D2570">
        <v>160201106</v>
      </c>
      <c r="E2570" s="5" t="s">
        <v>545</v>
      </c>
      <c r="F2570" s="5" t="s">
        <v>1752</v>
      </c>
      <c r="G2570" s="5" t="s">
        <v>5483</v>
      </c>
      <c r="H2570">
        <v>169914</v>
      </c>
      <c r="I2570">
        <v>1185</v>
      </c>
      <c r="J2570" s="5" t="s">
        <v>19</v>
      </c>
      <c r="K2570" s="5" t="s">
        <v>155</v>
      </c>
      <c r="L2570">
        <v>142000000</v>
      </c>
      <c r="M2570">
        <v>2002</v>
      </c>
      <c r="N2570">
        <v>6.1</v>
      </c>
      <c r="O2570">
        <f>'CLEAN DATA'!$D2570-'CLEAN DATA'!$L2570</f>
        <v>18201106</v>
      </c>
    </row>
    <row r="2571" spans="1:15" ht="14.25" customHeight="1">
      <c r="A2571" s="5" t="s">
        <v>1955</v>
      </c>
      <c r="B2571">
        <v>208</v>
      </c>
      <c r="C2571">
        <v>88</v>
      </c>
      <c r="D2571">
        <v>190418803</v>
      </c>
      <c r="E2571" s="5" t="s">
        <v>5484</v>
      </c>
      <c r="F2571" s="5" t="s">
        <v>559</v>
      </c>
      <c r="G2571" s="5" t="s">
        <v>5485</v>
      </c>
      <c r="H2571">
        <v>270207</v>
      </c>
      <c r="I2571">
        <v>606</v>
      </c>
      <c r="J2571" s="5" t="s">
        <v>19</v>
      </c>
      <c r="K2571" s="5" t="s">
        <v>20</v>
      </c>
      <c r="L2571">
        <v>140000000</v>
      </c>
      <c r="M2571">
        <v>2002</v>
      </c>
      <c r="N2571">
        <v>6.1</v>
      </c>
      <c r="O2571">
        <f>'CLEAN DATA'!$D2571-'CLEAN DATA'!$L2571</f>
        <v>50418803</v>
      </c>
    </row>
    <row r="2572" spans="1:15" ht="14.25" customHeight="1">
      <c r="A2572" s="5" t="s">
        <v>2005</v>
      </c>
      <c r="B2572">
        <v>135</v>
      </c>
      <c r="C2572">
        <v>90</v>
      </c>
      <c r="D2572">
        <v>110332737</v>
      </c>
      <c r="E2572" s="5" t="s">
        <v>280</v>
      </c>
      <c r="F2572" s="5" t="s">
        <v>1664</v>
      </c>
      <c r="G2572" s="5" t="s">
        <v>5486</v>
      </c>
      <c r="H2572">
        <v>110788</v>
      </c>
      <c r="I2572">
        <v>258</v>
      </c>
      <c r="J2572" s="5" t="s">
        <v>19</v>
      </c>
      <c r="K2572" s="5" t="s">
        <v>20</v>
      </c>
      <c r="L2572">
        <v>100000000</v>
      </c>
      <c r="M2572">
        <v>2005</v>
      </c>
      <c r="N2572">
        <v>6.1</v>
      </c>
      <c r="O2572">
        <f>'CLEAN DATA'!$D2572-'CLEAN DATA'!$L2572</f>
        <v>10332737</v>
      </c>
    </row>
    <row r="2573" spans="1:15" ht="14.25" customHeight="1">
      <c r="A2573" s="5" t="s">
        <v>117</v>
      </c>
      <c r="B2573">
        <v>314</v>
      </c>
      <c r="C2573">
        <v>150</v>
      </c>
      <c r="D2573">
        <v>65007045</v>
      </c>
      <c r="E2573" s="5" t="s">
        <v>84</v>
      </c>
      <c r="F2573" s="5" t="s">
        <v>26</v>
      </c>
      <c r="G2573" s="5" t="s">
        <v>5487</v>
      </c>
      <c r="H2573">
        <v>128682</v>
      </c>
      <c r="I2573">
        <v>657</v>
      </c>
      <c r="J2573" s="5" t="s">
        <v>19</v>
      </c>
      <c r="K2573" s="5" t="s">
        <v>155</v>
      </c>
      <c r="L2573">
        <v>140000000</v>
      </c>
      <c r="M2573">
        <v>2014</v>
      </c>
      <c r="N2573">
        <v>6.1</v>
      </c>
      <c r="O2573">
        <f>'CLEAN DATA'!$D2573-'CLEAN DATA'!$L2573</f>
        <v>-74992955</v>
      </c>
    </row>
    <row r="2574" spans="1:15" ht="14.25" customHeight="1">
      <c r="A2574" s="5" t="s">
        <v>1767</v>
      </c>
      <c r="B2574">
        <v>237</v>
      </c>
      <c r="C2574">
        <v>123</v>
      </c>
      <c r="D2574">
        <v>215397307</v>
      </c>
      <c r="E2574" s="5" t="s">
        <v>545</v>
      </c>
      <c r="F2574" s="5" t="s">
        <v>591</v>
      </c>
      <c r="G2574" s="5" t="s">
        <v>5488</v>
      </c>
      <c r="H2574">
        <v>242188</v>
      </c>
      <c r="I2574">
        <v>1426</v>
      </c>
      <c r="J2574" s="5" t="s">
        <v>19</v>
      </c>
      <c r="K2574" s="5" t="s">
        <v>20</v>
      </c>
      <c r="L2574">
        <v>125000000</v>
      </c>
      <c r="M2574">
        <v>2000</v>
      </c>
      <c r="N2574">
        <v>6.1</v>
      </c>
      <c r="O2574">
        <f>'CLEAN DATA'!$D2574-'CLEAN DATA'!$L2574</f>
        <v>90397307</v>
      </c>
    </row>
    <row r="2575" spans="1:15" ht="14.25" customHeight="1">
      <c r="A2575" s="5" t="s">
        <v>66</v>
      </c>
      <c r="B2575">
        <v>284</v>
      </c>
      <c r="C2575">
        <v>135</v>
      </c>
      <c r="D2575">
        <v>43929341</v>
      </c>
      <c r="E2575" s="5" t="s">
        <v>5489</v>
      </c>
      <c r="F2575" s="5" t="s">
        <v>4840</v>
      </c>
      <c r="G2575" s="5" t="s">
        <v>5490</v>
      </c>
      <c r="H2575">
        <v>57873</v>
      </c>
      <c r="I2575">
        <v>414</v>
      </c>
      <c r="J2575" s="5" t="s">
        <v>19</v>
      </c>
      <c r="K2575" s="5" t="s">
        <v>20</v>
      </c>
      <c r="L2575">
        <v>120000000</v>
      </c>
      <c r="M2575">
        <v>2008</v>
      </c>
      <c r="N2575">
        <v>6.1</v>
      </c>
      <c r="O2575">
        <f>'CLEAN DATA'!$D2575-'CLEAN DATA'!$L2575</f>
        <v>-76070659</v>
      </c>
    </row>
    <row r="2576" spans="1:15" ht="14.25" customHeight="1">
      <c r="A2576" s="5" t="s">
        <v>5491</v>
      </c>
      <c r="B2576">
        <v>231</v>
      </c>
      <c r="C2576">
        <v>120</v>
      </c>
      <c r="D2576">
        <v>47952020</v>
      </c>
      <c r="E2576" s="5" t="s">
        <v>31</v>
      </c>
      <c r="F2576" s="5" t="s">
        <v>390</v>
      </c>
      <c r="G2576" s="5" t="s">
        <v>5492</v>
      </c>
      <c r="H2576">
        <v>37750</v>
      </c>
      <c r="I2576">
        <v>134</v>
      </c>
      <c r="J2576" s="5" t="s">
        <v>19</v>
      </c>
      <c r="K2576" s="5" t="s">
        <v>20</v>
      </c>
      <c r="L2576">
        <v>115000000</v>
      </c>
      <c r="M2576">
        <v>2016</v>
      </c>
      <c r="N2576">
        <v>6.1</v>
      </c>
      <c r="O2576">
        <f>'CLEAN DATA'!$D2576-'CLEAN DATA'!$L2576</f>
        <v>-67047980</v>
      </c>
    </row>
    <row r="2577" spans="1:15" ht="14.25" customHeight="1">
      <c r="A2577" s="5" t="s">
        <v>5493</v>
      </c>
      <c r="B2577">
        <v>358</v>
      </c>
      <c r="C2577">
        <v>114</v>
      </c>
      <c r="D2577">
        <v>155181732</v>
      </c>
      <c r="E2577" s="5" t="s">
        <v>873</v>
      </c>
      <c r="F2577" s="5" t="s">
        <v>3268</v>
      </c>
      <c r="G2577" s="5" t="s">
        <v>5494</v>
      </c>
      <c r="H2577">
        <v>147497</v>
      </c>
      <c r="I2577">
        <v>499</v>
      </c>
      <c r="J2577" s="5" t="s">
        <v>19</v>
      </c>
      <c r="K2577" s="5" t="s">
        <v>20</v>
      </c>
      <c r="L2577">
        <v>110000000</v>
      </c>
      <c r="M2577">
        <v>2015</v>
      </c>
      <c r="N2577">
        <v>6.1</v>
      </c>
      <c r="O2577">
        <f>'CLEAN DATA'!$D2577-'CLEAN DATA'!$L2577</f>
        <v>45181732</v>
      </c>
    </row>
    <row r="2578" spans="1:15" ht="14.25" customHeight="1">
      <c r="A2578" s="5" t="s">
        <v>3311</v>
      </c>
      <c r="B2578">
        <v>81</v>
      </c>
      <c r="C2578">
        <v>115</v>
      </c>
      <c r="D2578">
        <v>101228120</v>
      </c>
      <c r="E2578" s="5" t="s">
        <v>5495</v>
      </c>
      <c r="F2578" s="5" t="s">
        <v>3381</v>
      </c>
      <c r="G2578" s="5" t="s">
        <v>5496</v>
      </c>
      <c r="H2578">
        <v>84424</v>
      </c>
      <c r="I2578">
        <v>131</v>
      </c>
      <c r="J2578" s="5" t="s">
        <v>19</v>
      </c>
      <c r="K2578" s="5" t="s">
        <v>20</v>
      </c>
      <c r="L2578">
        <v>100000000</v>
      </c>
      <c r="M2578">
        <v>1996</v>
      </c>
      <c r="N2578">
        <v>6.1</v>
      </c>
      <c r="O2578">
        <f>'CLEAN DATA'!$D2578-'CLEAN DATA'!$L2578</f>
        <v>1228120</v>
      </c>
    </row>
    <row r="2579" spans="1:15" ht="14.25" customHeight="1">
      <c r="A2579" s="5" t="s">
        <v>5497</v>
      </c>
      <c r="B2579">
        <v>320</v>
      </c>
      <c r="C2579">
        <v>131</v>
      </c>
      <c r="D2579">
        <v>39292022</v>
      </c>
      <c r="E2579" s="5" t="s">
        <v>545</v>
      </c>
      <c r="F2579" s="5" t="s">
        <v>281</v>
      </c>
      <c r="G2579" s="5" t="s">
        <v>5498</v>
      </c>
      <c r="H2579">
        <v>127258</v>
      </c>
      <c r="I2579">
        <v>351</v>
      </c>
      <c r="J2579" s="5" t="s">
        <v>19</v>
      </c>
      <c r="K2579" s="5" t="s">
        <v>20</v>
      </c>
      <c r="L2579">
        <v>90000000</v>
      </c>
      <c r="M2579">
        <v>2014</v>
      </c>
      <c r="N2579">
        <v>6.1</v>
      </c>
      <c r="O2579">
        <f>'CLEAN DATA'!$D2579-'CLEAN DATA'!$L2579</f>
        <v>-50707978</v>
      </c>
    </row>
    <row r="2580" spans="1:15" ht="14.25" customHeight="1">
      <c r="A2580" s="5" t="s">
        <v>4438</v>
      </c>
      <c r="B2580">
        <v>66</v>
      </c>
      <c r="C2580">
        <v>111</v>
      </c>
      <c r="D2580">
        <v>42877165</v>
      </c>
      <c r="E2580" s="5" t="s">
        <v>25</v>
      </c>
      <c r="F2580" s="5" t="s">
        <v>63</v>
      </c>
      <c r="G2580" s="5" t="s">
        <v>5499</v>
      </c>
      <c r="H2580">
        <v>45602</v>
      </c>
      <c r="I2580">
        <v>114</v>
      </c>
      <c r="J2580" s="5" t="s">
        <v>19</v>
      </c>
      <c r="K2580" s="5" t="s">
        <v>20</v>
      </c>
      <c r="L2580">
        <v>86000000</v>
      </c>
      <c r="M2580">
        <v>1997</v>
      </c>
      <c r="N2580">
        <v>6.1</v>
      </c>
      <c r="O2580">
        <f>'CLEAN DATA'!$D2580-'CLEAN DATA'!$L2580</f>
        <v>-43122835</v>
      </c>
    </row>
    <row r="2581" spans="1:15" ht="14.25" customHeight="1">
      <c r="A2581" s="5" t="s">
        <v>693</v>
      </c>
      <c r="B2581">
        <v>238</v>
      </c>
      <c r="C2581">
        <v>88</v>
      </c>
      <c r="D2581">
        <v>80170146</v>
      </c>
      <c r="E2581" s="5" t="s">
        <v>47</v>
      </c>
      <c r="F2581" s="5" t="s">
        <v>350</v>
      </c>
      <c r="G2581" s="5" t="s">
        <v>5500</v>
      </c>
      <c r="H2581">
        <v>243053</v>
      </c>
      <c r="I2581">
        <v>488</v>
      </c>
      <c r="J2581" s="5" t="s">
        <v>19</v>
      </c>
      <c r="K2581" s="5" t="s">
        <v>20</v>
      </c>
      <c r="L2581">
        <v>85000000</v>
      </c>
      <c r="M2581">
        <v>2008</v>
      </c>
      <c r="N2581">
        <v>6.1</v>
      </c>
      <c r="O2581">
        <f>'CLEAN DATA'!$D2581-'CLEAN DATA'!$L2581</f>
        <v>-4829854</v>
      </c>
    </row>
    <row r="2582" spans="1:15" ht="14.25" customHeight="1">
      <c r="A2582" s="5" t="s">
        <v>2312</v>
      </c>
      <c r="B2582">
        <v>125</v>
      </c>
      <c r="C2582">
        <v>120</v>
      </c>
      <c r="D2582">
        <v>140459099</v>
      </c>
      <c r="E2582" s="5" t="s">
        <v>5501</v>
      </c>
      <c r="F2582" s="5" t="s">
        <v>17</v>
      </c>
      <c r="G2582" s="5" t="s">
        <v>5502</v>
      </c>
      <c r="H2582">
        <v>135601</v>
      </c>
      <c r="I2582">
        <v>493</v>
      </c>
      <c r="J2582" s="5" t="s">
        <v>19</v>
      </c>
      <c r="K2582" s="5" t="s">
        <v>20</v>
      </c>
      <c r="L2582">
        <v>75000000</v>
      </c>
      <c r="M2582">
        <v>1998</v>
      </c>
      <c r="N2582">
        <v>6.1</v>
      </c>
      <c r="O2582">
        <f>'CLEAN DATA'!$D2582-'CLEAN DATA'!$L2582</f>
        <v>65459099</v>
      </c>
    </row>
    <row r="2583" spans="1:15" ht="14.25" customHeight="1">
      <c r="A2583" s="5" t="s">
        <v>1837</v>
      </c>
      <c r="B2583">
        <v>144</v>
      </c>
      <c r="C2583">
        <v>99</v>
      </c>
      <c r="D2583">
        <v>109993847</v>
      </c>
      <c r="E2583" s="5" t="s">
        <v>3248</v>
      </c>
      <c r="F2583" s="5" t="s">
        <v>1596</v>
      </c>
      <c r="G2583" s="5" t="s">
        <v>5503</v>
      </c>
      <c r="H2583">
        <v>72326</v>
      </c>
      <c r="I2583">
        <v>116</v>
      </c>
      <c r="J2583" s="5" t="s">
        <v>19</v>
      </c>
      <c r="K2583" s="5" t="s">
        <v>20</v>
      </c>
      <c r="L2583">
        <v>80000000</v>
      </c>
      <c r="M2583">
        <v>2008</v>
      </c>
      <c r="N2583">
        <v>6.1</v>
      </c>
      <c r="O2583">
        <f>'CLEAN DATA'!$D2583-'CLEAN DATA'!$L2583</f>
        <v>29993847</v>
      </c>
    </row>
    <row r="2584" spans="1:15" ht="14.25" customHeight="1">
      <c r="A2584" s="5" t="s">
        <v>4494</v>
      </c>
      <c r="B2584">
        <v>284</v>
      </c>
      <c r="C2584">
        <v>110</v>
      </c>
      <c r="D2584">
        <v>83503161</v>
      </c>
      <c r="E2584" s="5" t="s">
        <v>5504</v>
      </c>
      <c r="F2584" s="5" t="s">
        <v>1058</v>
      </c>
      <c r="G2584" s="5" t="s">
        <v>5505</v>
      </c>
      <c r="H2584">
        <v>138190</v>
      </c>
      <c r="I2584">
        <v>405</v>
      </c>
      <c r="J2584" s="5" t="s">
        <v>19</v>
      </c>
      <c r="K2584" s="5" t="s">
        <v>20</v>
      </c>
      <c r="L2584">
        <v>75000000</v>
      </c>
      <c r="M2584">
        <v>2011</v>
      </c>
      <c r="N2584">
        <v>6.1</v>
      </c>
      <c r="O2584">
        <f>'CLEAN DATA'!$D2584-'CLEAN DATA'!$L2584</f>
        <v>8503161</v>
      </c>
    </row>
    <row r="2585" spans="1:15" ht="14.25" customHeight="1">
      <c r="A2585" s="5" t="s">
        <v>4770</v>
      </c>
      <c r="B2585">
        <v>114</v>
      </c>
      <c r="C2585">
        <v>113</v>
      </c>
      <c r="D2585">
        <v>21009180</v>
      </c>
      <c r="E2585" s="5" t="s">
        <v>873</v>
      </c>
      <c r="F2585" s="5" t="s">
        <v>744</v>
      </c>
      <c r="G2585" s="5" t="s">
        <v>5506</v>
      </c>
      <c r="H2585">
        <v>45815</v>
      </c>
      <c r="I2585">
        <v>222</v>
      </c>
      <c r="J2585" s="5" t="s">
        <v>19</v>
      </c>
      <c r="K2585" s="5" t="s">
        <v>20</v>
      </c>
      <c r="L2585">
        <v>45000000</v>
      </c>
      <c r="M2585">
        <v>2004</v>
      </c>
      <c r="N2585">
        <v>6.1</v>
      </c>
      <c r="O2585">
        <f>'CLEAN DATA'!$D2585-'CLEAN DATA'!$L2585</f>
        <v>-23990820</v>
      </c>
    </row>
    <row r="2586" spans="1:15" ht="14.25" customHeight="1">
      <c r="A2586" s="5" t="s">
        <v>1042</v>
      </c>
      <c r="B2586">
        <v>435</v>
      </c>
      <c r="C2586">
        <v>128</v>
      </c>
      <c r="D2586">
        <v>36381716</v>
      </c>
      <c r="E2586" s="5" t="s">
        <v>5507</v>
      </c>
      <c r="F2586" s="5" t="s">
        <v>2590</v>
      </c>
      <c r="G2586" s="5" t="s">
        <v>5508</v>
      </c>
      <c r="H2586">
        <v>197584</v>
      </c>
      <c r="I2586">
        <v>918</v>
      </c>
      <c r="J2586" s="5" t="s">
        <v>19</v>
      </c>
      <c r="K2586" s="5" t="s">
        <v>20</v>
      </c>
      <c r="L2586">
        <v>82000000</v>
      </c>
      <c r="M2586">
        <v>2011</v>
      </c>
      <c r="N2586">
        <v>6.1</v>
      </c>
      <c r="O2586">
        <f>'CLEAN DATA'!$D2586-'CLEAN DATA'!$L2586</f>
        <v>-45618284</v>
      </c>
    </row>
    <row r="2587" spans="1:15" ht="14.25" customHeight="1">
      <c r="A2587" s="5" t="s">
        <v>1651</v>
      </c>
      <c r="B2587">
        <v>371</v>
      </c>
      <c r="C2587">
        <v>118</v>
      </c>
      <c r="D2587">
        <v>78031620</v>
      </c>
      <c r="E2587" s="5" t="s">
        <v>141</v>
      </c>
      <c r="F2587" s="5" t="s">
        <v>440</v>
      </c>
      <c r="G2587" s="5" t="s">
        <v>5509</v>
      </c>
      <c r="H2587">
        <v>102248</v>
      </c>
      <c r="I2587">
        <v>403</v>
      </c>
      <c r="J2587" s="5" t="s">
        <v>19</v>
      </c>
      <c r="K2587" s="5" t="s">
        <v>20</v>
      </c>
      <c r="L2587">
        <v>70000000</v>
      </c>
      <c r="M2587">
        <v>2014</v>
      </c>
      <c r="N2587">
        <v>6.1</v>
      </c>
      <c r="O2587">
        <f>'CLEAN DATA'!$D2587-'CLEAN DATA'!$L2587</f>
        <v>8031620</v>
      </c>
    </row>
    <row r="2588" spans="1:15" ht="14.25" customHeight="1">
      <c r="A2588" s="5" t="s">
        <v>5510</v>
      </c>
      <c r="B2588">
        <v>197</v>
      </c>
      <c r="C2588">
        <v>106</v>
      </c>
      <c r="D2588">
        <v>37760080</v>
      </c>
      <c r="E2588" s="5" t="s">
        <v>4164</v>
      </c>
      <c r="F2588" s="5" t="s">
        <v>857</v>
      </c>
      <c r="G2588" s="5" t="s">
        <v>5511</v>
      </c>
      <c r="H2588">
        <v>72868</v>
      </c>
      <c r="I2588">
        <v>618</v>
      </c>
      <c r="J2588" s="5" t="s">
        <v>19</v>
      </c>
      <c r="K2588" s="5" t="s">
        <v>20</v>
      </c>
      <c r="L2588">
        <v>70000000</v>
      </c>
      <c r="M2588">
        <v>2004</v>
      </c>
      <c r="N2588">
        <v>6.1</v>
      </c>
      <c r="O2588">
        <f>'CLEAN DATA'!$D2588-'CLEAN DATA'!$L2588</f>
        <v>-32239920</v>
      </c>
    </row>
    <row r="2589" spans="1:15" ht="14.25" customHeight="1">
      <c r="A2589" s="5" t="s">
        <v>3191</v>
      </c>
      <c r="B2589">
        <v>86</v>
      </c>
      <c r="C2589">
        <v>104</v>
      </c>
      <c r="D2589">
        <v>69688384</v>
      </c>
      <c r="E2589" s="5" t="s">
        <v>3877</v>
      </c>
      <c r="F2589" s="5" t="s">
        <v>39</v>
      </c>
      <c r="G2589" s="5" t="s">
        <v>5512</v>
      </c>
      <c r="H2589">
        <v>34473</v>
      </c>
      <c r="I2589">
        <v>139</v>
      </c>
      <c r="J2589" s="5" t="s">
        <v>19</v>
      </c>
      <c r="K2589" s="5" t="s">
        <v>20</v>
      </c>
      <c r="L2589">
        <v>60000000</v>
      </c>
      <c r="M2589">
        <v>2000</v>
      </c>
      <c r="N2589">
        <v>6.1</v>
      </c>
      <c r="O2589">
        <f>'CLEAN DATA'!$D2589-'CLEAN DATA'!$L2589</f>
        <v>9688384</v>
      </c>
    </row>
    <row r="2590" spans="1:15" ht="14.25" customHeight="1">
      <c r="A2590" s="5" t="s">
        <v>691</v>
      </c>
      <c r="B2590">
        <v>136</v>
      </c>
      <c r="C2590">
        <v>101</v>
      </c>
      <c r="D2590">
        <v>28045540</v>
      </c>
      <c r="E2590" s="5" t="s">
        <v>3459</v>
      </c>
      <c r="F2590" s="5" t="s">
        <v>350</v>
      </c>
      <c r="G2590" s="5" t="s">
        <v>5513</v>
      </c>
      <c r="H2590">
        <v>67707</v>
      </c>
      <c r="I2590">
        <v>202</v>
      </c>
      <c r="J2590" s="5" t="s">
        <v>19</v>
      </c>
      <c r="K2590" s="5" t="s">
        <v>20</v>
      </c>
      <c r="L2590">
        <v>65000000</v>
      </c>
      <c r="M2590">
        <v>2005</v>
      </c>
      <c r="N2590">
        <v>6.1</v>
      </c>
      <c r="O2590">
        <f>'CLEAN DATA'!$D2590-'CLEAN DATA'!$L2590</f>
        <v>-36954460</v>
      </c>
    </row>
    <row r="2591" spans="1:15" ht="14.25" hidden="1" customHeight="1">
      <c r="A2591" s="5" t="s">
        <v>5514</v>
      </c>
      <c r="B2591">
        <v>68</v>
      </c>
      <c r="C2591">
        <v>103</v>
      </c>
      <c r="D2591">
        <v>72413</v>
      </c>
      <c r="E2591" s="5" t="s">
        <v>3753</v>
      </c>
      <c r="F2591" s="5" t="s">
        <v>5515</v>
      </c>
      <c r="G2591" s="5" t="s">
        <v>5516</v>
      </c>
      <c r="H2591">
        <v>11584</v>
      </c>
      <c r="I2591">
        <v>86</v>
      </c>
      <c r="J2591" s="5" t="s">
        <v>723</v>
      </c>
      <c r="K2591" s="5" t="s">
        <v>724</v>
      </c>
      <c r="L2591">
        <v>65000000</v>
      </c>
      <c r="M2591">
        <v>2015</v>
      </c>
      <c r="N2591">
        <v>6.1</v>
      </c>
      <c r="O2591">
        <f>'CLEAN DATA'!$D2591-'CLEAN DATA'!$L2591</f>
        <v>-64927587</v>
      </c>
    </row>
    <row r="2592" spans="1:15" ht="14.25" customHeight="1">
      <c r="A2592" s="5" t="s">
        <v>5517</v>
      </c>
      <c r="B2592">
        <v>118</v>
      </c>
      <c r="C2592">
        <v>101</v>
      </c>
      <c r="D2592">
        <v>93307796</v>
      </c>
      <c r="E2592" s="5" t="s">
        <v>189</v>
      </c>
      <c r="F2592" s="5" t="s">
        <v>5518</v>
      </c>
      <c r="G2592" s="5" t="s">
        <v>5519</v>
      </c>
      <c r="H2592">
        <v>85673</v>
      </c>
      <c r="I2592">
        <v>269</v>
      </c>
      <c r="J2592" s="5" t="s">
        <v>19</v>
      </c>
      <c r="K2592" s="5" t="s">
        <v>20</v>
      </c>
      <c r="L2592">
        <v>60000000</v>
      </c>
      <c r="M2592">
        <v>2002</v>
      </c>
      <c r="N2592">
        <v>6.1</v>
      </c>
      <c r="O2592">
        <f>'CLEAN DATA'!$D2592-'CLEAN DATA'!$L2592</f>
        <v>33307796</v>
      </c>
    </row>
    <row r="2593" spans="1:15" ht="14.25" customHeight="1">
      <c r="A2593" s="5" t="s">
        <v>882</v>
      </c>
      <c r="B2593">
        <v>173</v>
      </c>
      <c r="C2593">
        <v>101</v>
      </c>
      <c r="D2593">
        <v>88200225</v>
      </c>
      <c r="E2593" s="5" t="s">
        <v>280</v>
      </c>
      <c r="F2593" s="5" t="s">
        <v>5520</v>
      </c>
      <c r="G2593" s="5" t="s">
        <v>5521</v>
      </c>
      <c r="H2593">
        <v>120795</v>
      </c>
      <c r="I2593">
        <v>308</v>
      </c>
      <c r="J2593" s="5" t="s">
        <v>19</v>
      </c>
      <c r="K2593" s="5" t="s">
        <v>20</v>
      </c>
      <c r="L2593">
        <v>60000000</v>
      </c>
      <c r="M2593">
        <v>2004</v>
      </c>
      <c r="N2593">
        <v>6.1</v>
      </c>
      <c r="O2593">
        <f>'CLEAN DATA'!$D2593-'CLEAN DATA'!$L2593</f>
        <v>28200225</v>
      </c>
    </row>
    <row r="2594" spans="1:15" ht="14.25" hidden="1" customHeight="1">
      <c r="A2594" s="5" t="s">
        <v>5522</v>
      </c>
      <c r="B2594">
        <v>34</v>
      </c>
      <c r="C2594">
        <v>124</v>
      </c>
      <c r="D2594">
        <v>51045801</v>
      </c>
      <c r="E2594" s="5" t="s">
        <v>505</v>
      </c>
      <c r="F2594" s="5" t="s">
        <v>4956</v>
      </c>
      <c r="G2594" s="5" t="s">
        <v>5523</v>
      </c>
      <c r="H2594">
        <v>11370</v>
      </c>
      <c r="I2594">
        <v>54</v>
      </c>
      <c r="J2594" s="5" t="s">
        <v>19</v>
      </c>
      <c r="K2594" s="5" t="s">
        <v>20</v>
      </c>
      <c r="L2594">
        <v>60000000</v>
      </c>
      <c r="M2594">
        <v>1996</v>
      </c>
      <c r="N2594">
        <v>6.1</v>
      </c>
      <c r="O2594">
        <f>'CLEAN DATA'!$D2594-'CLEAN DATA'!$L2594</f>
        <v>-8954199</v>
      </c>
    </row>
    <row r="2595" spans="1:15" ht="14.25" customHeight="1">
      <c r="A2595" s="5" t="s">
        <v>5524</v>
      </c>
      <c r="B2595">
        <v>118</v>
      </c>
      <c r="C2595">
        <v>93</v>
      </c>
      <c r="D2595">
        <v>50818750</v>
      </c>
      <c r="E2595" s="5" t="s">
        <v>238</v>
      </c>
      <c r="F2595" s="5" t="s">
        <v>5525</v>
      </c>
      <c r="G2595" s="5" t="s">
        <v>5526</v>
      </c>
      <c r="H2595">
        <v>31209</v>
      </c>
      <c r="I2595">
        <v>106</v>
      </c>
      <c r="J2595" s="5" t="s">
        <v>19</v>
      </c>
      <c r="K2595" s="5" t="s">
        <v>155</v>
      </c>
      <c r="L2595">
        <v>60000000</v>
      </c>
      <c r="M2595">
        <v>2008</v>
      </c>
      <c r="N2595">
        <v>6.1</v>
      </c>
      <c r="O2595">
        <f>'CLEAN DATA'!$D2595-'CLEAN DATA'!$L2595</f>
        <v>-9181250</v>
      </c>
    </row>
    <row r="2596" spans="1:15" ht="14.25" customHeight="1">
      <c r="A2596" s="5" t="s">
        <v>5527</v>
      </c>
      <c r="B2596">
        <v>92</v>
      </c>
      <c r="C2596">
        <v>104</v>
      </c>
      <c r="D2596">
        <v>46611204</v>
      </c>
      <c r="E2596" s="5" t="s">
        <v>1347</v>
      </c>
      <c r="F2596" s="5" t="s">
        <v>1292</v>
      </c>
      <c r="G2596" s="5" t="s">
        <v>5528</v>
      </c>
      <c r="H2596">
        <v>55749</v>
      </c>
      <c r="I2596">
        <v>257</v>
      </c>
      <c r="J2596" s="5" t="s">
        <v>19</v>
      </c>
      <c r="K2596" s="5" t="s">
        <v>20</v>
      </c>
      <c r="L2596">
        <v>48000000</v>
      </c>
      <c r="M2596">
        <v>1998</v>
      </c>
      <c r="N2596">
        <v>6.1</v>
      </c>
      <c r="O2596">
        <f>'CLEAN DATA'!$D2596-'CLEAN DATA'!$L2596</f>
        <v>-1388796</v>
      </c>
    </row>
    <row r="2597" spans="1:15" ht="14.25" customHeight="1">
      <c r="A2597" s="5" t="s">
        <v>5529</v>
      </c>
      <c r="B2597">
        <v>161</v>
      </c>
      <c r="C2597">
        <v>107</v>
      </c>
      <c r="D2597">
        <v>36279230</v>
      </c>
      <c r="E2597" s="5" t="s">
        <v>1481</v>
      </c>
      <c r="F2597" s="5" t="s">
        <v>5530</v>
      </c>
      <c r="G2597" s="5" t="s">
        <v>5531</v>
      </c>
      <c r="H2597">
        <v>42144</v>
      </c>
      <c r="I2597">
        <v>213</v>
      </c>
      <c r="J2597" s="5" t="s">
        <v>19</v>
      </c>
      <c r="K2597" s="5" t="s">
        <v>20</v>
      </c>
      <c r="L2597">
        <v>60000000</v>
      </c>
      <c r="M2597">
        <v>2006</v>
      </c>
      <c r="N2597">
        <v>6.1</v>
      </c>
      <c r="O2597">
        <f>'CLEAN DATA'!$D2597-'CLEAN DATA'!$L2597</f>
        <v>-23720770</v>
      </c>
    </row>
    <row r="2598" spans="1:15" ht="14.25" customHeight="1">
      <c r="A2598" s="5" t="s">
        <v>5532</v>
      </c>
      <c r="B2598">
        <v>156</v>
      </c>
      <c r="C2598">
        <v>91</v>
      </c>
      <c r="D2598">
        <v>42194060</v>
      </c>
      <c r="E2598" s="5" t="s">
        <v>831</v>
      </c>
      <c r="F2598" s="5" t="s">
        <v>3268</v>
      </c>
      <c r="G2598" s="5" t="s">
        <v>5533</v>
      </c>
      <c r="H2598">
        <v>41259</v>
      </c>
      <c r="I2598">
        <v>72</v>
      </c>
      <c r="J2598" s="5" t="s">
        <v>19</v>
      </c>
      <c r="K2598" s="5" t="s">
        <v>357</v>
      </c>
      <c r="L2598">
        <v>70000000</v>
      </c>
      <c r="M2598">
        <v>2009</v>
      </c>
      <c r="N2598">
        <v>6.1</v>
      </c>
      <c r="O2598">
        <f>'CLEAN DATA'!$D2598-'CLEAN DATA'!$L2598</f>
        <v>-27805940</v>
      </c>
    </row>
    <row r="2599" spans="1:15" ht="14.25" customHeight="1">
      <c r="A2599" s="5" t="s">
        <v>3596</v>
      </c>
      <c r="B2599">
        <v>79</v>
      </c>
      <c r="C2599">
        <v>111</v>
      </c>
      <c r="D2599">
        <v>32940507</v>
      </c>
      <c r="E2599" s="5" t="s">
        <v>25</v>
      </c>
      <c r="F2599" s="5" t="s">
        <v>39</v>
      </c>
      <c r="G2599" s="5" t="s">
        <v>5534</v>
      </c>
      <c r="H2599">
        <v>54314</v>
      </c>
      <c r="I2599">
        <v>127</v>
      </c>
      <c r="J2599" s="5" t="s">
        <v>19</v>
      </c>
      <c r="K2599" s="5" t="s">
        <v>20</v>
      </c>
      <c r="L2599">
        <v>60000000</v>
      </c>
      <c r="M2599">
        <v>1998</v>
      </c>
      <c r="N2599">
        <v>6.1</v>
      </c>
      <c r="O2599">
        <f>'CLEAN DATA'!$D2599-'CLEAN DATA'!$L2599</f>
        <v>-27059493</v>
      </c>
    </row>
    <row r="2600" spans="1:15" ht="14.25" customHeight="1">
      <c r="A2600" s="5" t="s">
        <v>3341</v>
      </c>
      <c r="B2600">
        <v>117</v>
      </c>
      <c r="C2600">
        <v>104</v>
      </c>
      <c r="D2600">
        <v>30063805</v>
      </c>
      <c r="E2600" s="5" t="s">
        <v>5535</v>
      </c>
      <c r="F2600" s="5" t="s">
        <v>122</v>
      </c>
      <c r="G2600" s="5" t="s">
        <v>5536</v>
      </c>
      <c r="H2600">
        <v>31788</v>
      </c>
      <c r="I2600">
        <v>243</v>
      </c>
      <c r="J2600" s="5" t="s">
        <v>19</v>
      </c>
      <c r="K2600" s="5" t="s">
        <v>20</v>
      </c>
      <c r="L2600">
        <v>60000000</v>
      </c>
      <c r="M2600">
        <v>2002</v>
      </c>
      <c r="N2600">
        <v>6.1</v>
      </c>
      <c r="O2600">
        <f>'CLEAN DATA'!$D2600-'CLEAN DATA'!$L2600</f>
        <v>-29936195</v>
      </c>
    </row>
    <row r="2601" spans="1:15" ht="14.25" customHeight="1">
      <c r="A2601" s="5" t="s">
        <v>325</v>
      </c>
      <c r="B2601">
        <v>115</v>
      </c>
      <c r="C2601">
        <v>122</v>
      </c>
      <c r="D2601">
        <v>22362500</v>
      </c>
      <c r="E2601" s="5" t="s">
        <v>58</v>
      </c>
      <c r="F2601" s="5" t="s">
        <v>90</v>
      </c>
      <c r="G2601" s="5" t="s">
        <v>5537</v>
      </c>
      <c r="H2601">
        <v>35599</v>
      </c>
      <c r="I2601">
        <v>195</v>
      </c>
      <c r="J2601" s="5" t="s">
        <v>19</v>
      </c>
      <c r="K2601" s="5" t="s">
        <v>20</v>
      </c>
      <c r="L2601">
        <v>55000000</v>
      </c>
      <c r="M2601">
        <v>1999</v>
      </c>
      <c r="N2601">
        <v>6.1</v>
      </c>
      <c r="O2601">
        <f>'CLEAN DATA'!$D2601-'CLEAN DATA'!$L2601</f>
        <v>-32637500</v>
      </c>
    </row>
    <row r="2602" spans="1:15" ht="14.25" customHeight="1">
      <c r="A2602" s="5" t="s">
        <v>1756</v>
      </c>
      <c r="B2602">
        <v>161</v>
      </c>
      <c r="C2602">
        <v>106</v>
      </c>
      <c r="D2602">
        <v>17281832</v>
      </c>
      <c r="E2602" s="5" t="s">
        <v>1516</v>
      </c>
      <c r="F2602" s="5" t="s">
        <v>1677</v>
      </c>
      <c r="G2602" s="5" t="s">
        <v>5538</v>
      </c>
      <c r="H2602">
        <v>60232</v>
      </c>
      <c r="I2602">
        <v>110</v>
      </c>
      <c r="J2602" s="5" t="s">
        <v>19</v>
      </c>
      <c r="K2602" s="5" t="s">
        <v>173</v>
      </c>
      <c r="L2602">
        <v>60000000</v>
      </c>
      <c r="M2602">
        <v>2008</v>
      </c>
      <c r="N2602">
        <v>6.1</v>
      </c>
      <c r="O2602">
        <f>'CLEAN DATA'!$D2602-'CLEAN DATA'!$L2602</f>
        <v>-42718168</v>
      </c>
    </row>
    <row r="2603" spans="1:15" ht="14.25" customHeight="1">
      <c r="A2603" s="5" t="s">
        <v>4520</v>
      </c>
      <c r="B2603">
        <v>145</v>
      </c>
      <c r="C2603">
        <v>96</v>
      </c>
      <c r="D2603">
        <v>150315155</v>
      </c>
      <c r="E2603" s="5" t="s">
        <v>1612</v>
      </c>
      <c r="F2603" s="5" t="s">
        <v>1348</v>
      </c>
      <c r="G2603" s="5" t="s">
        <v>5539</v>
      </c>
      <c r="H2603">
        <v>54010</v>
      </c>
      <c r="I2603">
        <v>130</v>
      </c>
      <c r="J2603" s="5" t="s">
        <v>19</v>
      </c>
      <c r="K2603" s="5" t="s">
        <v>20</v>
      </c>
      <c r="L2603">
        <v>50000000</v>
      </c>
      <c r="M2603">
        <v>2015</v>
      </c>
      <c r="N2603">
        <v>6.1</v>
      </c>
      <c r="O2603">
        <f>'CLEAN DATA'!$D2603-'CLEAN DATA'!$L2603</f>
        <v>100315155</v>
      </c>
    </row>
    <row r="2604" spans="1:15" ht="14.25" customHeight="1">
      <c r="A2604" s="5" t="s">
        <v>4934</v>
      </c>
      <c r="B2604">
        <v>349</v>
      </c>
      <c r="C2604">
        <v>98</v>
      </c>
      <c r="D2604">
        <v>55682070</v>
      </c>
      <c r="E2604" s="5" t="s">
        <v>4708</v>
      </c>
      <c r="F2604" s="5" t="s">
        <v>1331</v>
      </c>
      <c r="G2604" s="5" t="s">
        <v>5540</v>
      </c>
      <c r="H2604">
        <v>159868</v>
      </c>
      <c r="I2604">
        <v>304</v>
      </c>
      <c r="J2604" s="5" t="s">
        <v>19</v>
      </c>
      <c r="K2604" s="5" t="s">
        <v>173</v>
      </c>
      <c r="L2604">
        <v>50000000</v>
      </c>
      <c r="M2604">
        <v>2013</v>
      </c>
      <c r="N2604">
        <v>6.1</v>
      </c>
      <c r="O2604">
        <f>'CLEAN DATA'!$D2604-'CLEAN DATA'!$L2604</f>
        <v>5682070</v>
      </c>
    </row>
    <row r="2605" spans="1:15" ht="14.25" customHeight="1">
      <c r="A2605" s="5" t="s">
        <v>2374</v>
      </c>
      <c r="B2605">
        <v>288</v>
      </c>
      <c r="C2605">
        <v>109</v>
      </c>
      <c r="D2605">
        <v>55092830</v>
      </c>
      <c r="E2605" s="5" t="s">
        <v>47</v>
      </c>
      <c r="F2605" s="5" t="s">
        <v>2331</v>
      </c>
      <c r="G2605" s="5" t="s">
        <v>5541</v>
      </c>
      <c r="H2605">
        <v>195043</v>
      </c>
      <c r="I2605">
        <v>329</v>
      </c>
      <c r="J2605" s="5" t="s">
        <v>19</v>
      </c>
      <c r="K2605" s="5" t="s">
        <v>20</v>
      </c>
      <c r="L2605">
        <v>60000000</v>
      </c>
      <c r="M2605">
        <v>2011</v>
      </c>
      <c r="N2605">
        <v>6.1</v>
      </c>
      <c r="O2605">
        <f>'CLEAN DATA'!$D2605-'CLEAN DATA'!$L2605</f>
        <v>-4907170</v>
      </c>
    </row>
    <row r="2606" spans="1:15" ht="14.25" customHeight="1">
      <c r="A2606" s="5" t="s">
        <v>5542</v>
      </c>
      <c r="B2606">
        <v>136</v>
      </c>
      <c r="C2606">
        <v>115</v>
      </c>
      <c r="D2606">
        <v>31874869</v>
      </c>
      <c r="E2606" s="5" t="s">
        <v>1077</v>
      </c>
      <c r="F2606" s="5" t="s">
        <v>726</v>
      </c>
      <c r="G2606" s="5" t="s">
        <v>5543</v>
      </c>
      <c r="H2606">
        <v>43574</v>
      </c>
      <c r="I2606">
        <v>302</v>
      </c>
      <c r="J2606" s="5" t="s">
        <v>19</v>
      </c>
      <c r="K2606" s="5" t="s">
        <v>20</v>
      </c>
      <c r="L2606">
        <v>50000000</v>
      </c>
      <c r="M2606">
        <v>2002</v>
      </c>
      <c r="N2606">
        <v>6.1</v>
      </c>
      <c r="O2606">
        <f>'CLEAN DATA'!$D2606-'CLEAN DATA'!$L2606</f>
        <v>-18125131</v>
      </c>
    </row>
    <row r="2607" spans="1:15" ht="14.25" customHeight="1">
      <c r="A2607" s="5" t="s">
        <v>3551</v>
      </c>
      <c r="B2607">
        <v>72</v>
      </c>
      <c r="C2607">
        <v>105</v>
      </c>
      <c r="D2607">
        <v>103738726</v>
      </c>
      <c r="E2607" s="5" t="s">
        <v>5544</v>
      </c>
      <c r="F2607" s="5" t="s">
        <v>5545</v>
      </c>
      <c r="G2607" s="5" t="s">
        <v>5546</v>
      </c>
      <c r="H2607">
        <v>47819</v>
      </c>
      <c r="I2607">
        <v>164</v>
      </c>
      <c r="J2607" s="5" t="s">
        <v>19</v>
      </c>
      <c r="K2607" s="5" t="s">
        <v>20</v>
      </c>
      <c r="L2607">
        <v>100000000</v>
      </c>
      <c r="M2607">
        <v>1990</v>
      </c>
      <c r="N2607">
        <v>6.1</v>
      </c>
      <c r="O2607">
        <f>'CLEAN DATA'!$D2607-'CLEAN DATA'!$L2607</f>
        <v>3738726</v>
      </c>
    </row>
    <row r="2608" spans="1:15" ht="14.25" customHeight="1">
      <c r="A2608" s="5" t="s">
        <v>3671</v>
      </c>
      <c r="B2608">
        <v>122</v>
      </c>
      <c r="C2608">
        <v>87</v>
      </c>
      <c r="D2608">
        <v>27972410</v>
      </c>
      <c r="E2608" s="5" t="s">
        <v>1977</v>
      </c>
      <c r="F2608" s="5" t="s">
        <v>4248</v>
      </c>
      <c r="G2608" s="5" t="s">
        <v>5547</v>
      </c>
      <c r="H2608">
        <v>114692</v>
      </c>
      <c r="I2608">
        <v>285</v>
      </c>
      <c r="J2608" s="5" t="s">
        <v>19</v>
      </c>
      <c r="K2608" s="5" t="s">
        <v>155</v>
      </c>
      <c r="L2608">
        <v>35000000</v>
      </c>
      <c r="M2608">
        <v>2003</v>
      </c>
      <c r="N2608">
        <v>6.1</v>
      </c>
      <c r="O2608">
        <f>'CLEAN DATA'!$D2608-'CLEAN DATA'!$L2608</f>
        <v>-7027590</v>
      </c>
    </row>
    <row r="2609" spans="1:15" ht="14.25" customHeight="1">
      <c r="A2609" s="5" t="s">
        <v>5548</v>
      </c>
      <c r="B2609">
        <v>151</v>
      </c>
      <c r="C2609">
        <v>120</v>
      </c>
      <c r="D2609">
        <v>24375436</v>
      </c>
      <c r="E2609" s="5" t="s">
        <v>25</v>
      </c>
      <c r="F2609" s="5" t="s">
        <v>28</v>
      </c>
      <c r="G2609" s="5" t="s">
        <v>5549</v>
      </c>
      <c r="H2609">
        <v>42547</v>
      </c>
      <c r="I2609">
        <v>265</v>
      </c>
      <c r="J2609" s="5" t="s">
        <v>19</v>
      </c>
      <c r="K2609" s="5" t="s">
        <v>20</v>
      </c>
      <c r="L2609">
        <v>42000000</v>
      </c>
      <c r="M2609">
        <v>2001</v>
      </c>
      <c r="N2609">
        <v>6.1</v>
      </c>
      <c r="O2609">
        <f>'CLEAN DATA'!$D2609-'CLEAN DATA'!$L2609</f>
        <v>-17624564</v>
      </c>
    </row>
    <row r="2610" spans="1:15" ht="14.25" customHeight="1">
      <c r="A2610" s="5" t="s">
        <v>405</v>
      </c>
      <c r="B2610">
        <v>125</v>
      </c>
      <c r="C2610">
        <v>123</v>
      </c>
      <c r="D2610">
        <v>66808615</v>
      </c>
      <c r="E2610" s="5" t="s">
        <v>5550</v>
      </c>
      <c r="F2610" s="5" t="s">
        <v>166</v>
      </c>
      <c r="G2610" s="5" t="s">
        <v>5551</v>
      </c>
      <c r="H2610">
        <v>87351</v>
      </c>
      <c r="I2610">
        <v>344</v>
      </c>
      <c r="J2610" s="5" t="s">
        <v>19</v>
      </c>
      <c r="K2610" s="5" t="s">
        <v>20</v>
      </c>
      <c r="L2610">
        <v>34000000</v>
      </c>
      <c r="M2610">
        <v>2001</v>
      </c>
      <c r="N2610">
        <v>6.1</v>
      </c>
      <c r="O2610">
        <f>'CLEAN DATA'!$D2610-'CLEAN DATA'!$L2610</f>
        <v>32808615</v>
      </c>
    </row>
    <row r="2611" spans="1:15" ht="14.25" customHeight="1">
      <c r="A2611" s="5" t="s">
        <v>3277</v>
      </c>
      <c r="B2611">
        <v>118</v>
      </c>
      <c r="C2611">
        <v>106</v>
      </c>
      <c r="D2611">
        <v>57887882</v>
      </c>
      <c r="E2611" s="5" t="s">
        <v>603</v>
      </c>
      <c r="F2611" s="5" t="s">
        <v>5552</v>
      </c>
      <c r="G2611" s="5" t="s">
        <v>5553</v>
      </c>
      <c r="H2611">
        <v>35508</v>
      </c>
      <c r="I2611">
        <v>211</v>
      </c>
      <c r="J2611" s="5" t="s">
        <v>19</v>
      </c>
      <c r="K2611" s="5" t="s">
        <v>20</v>
      </c>
      <c r="L2611">
        <v>50000000</v>
      </c>
      <c r="M2611">
        <v>2004</v>
      </c>
      <c r="N2611">
        <v>6.1</v>
      </c>
      <c r="O2611">
        <f>'CLEAN DATA'!$D2611-'CLEAN DATA'!$L2611</f>
        <v>7887882</v>
      </c>
    </row>
    <row r="2612" spans="1:15" ht="14.25" customHeight="1">
      <c r="A2612" s="5" t="s">
        <v>2404</v>
      </c>
      <c r="B2612">
        <v>100</v>
      </c>
      <c r="C2612">
        <v>108</v>
      </c>
      <c r="D2612">
        <v>53955614</v>
      </c>
      <c r="E2612" s="5" t="s">
        <v>5554</v>
      </c>
      <c r="F2612" s="5" t="s">
        <v>2442</v>
      </c>
      <c r="G2612" s="5" t="s">
        <v>5555</v>
      </c>
      <c r="H2612">
        <v>77415</v>
      </c>
      <c r="I2612">
        <v>139</v>
      </c>
      <c r="J2612" s="5" t="s">
        <v>19</v>
      </c>
      <c r="K2612" s="5" t="s">
        <v>20</v>
      </c>
      <c r="L2612">
        <v>40000000</v>
      </c>
      <c r="M2612">
        <v>1998</v>
      </c>
      <c r="N2612">
        <v>6.1</v>
      </c>
      <c r="O2612">
        <f>'CLEAN DATA'!$D2612-'CLEAN DATA'!$L2612</f>
        <v>13955614</v>
      </c>
    </row>
    <row r="2613" spans="1:15" ht="14.25" customHeight="1">
      <c r="A2613" s="5" t="s">
        <v>2903</v>
      </c>
      <c r="B2613">
        <v>303</v>
      </c>
      <c r="C2613">
        <v>136</v>
      </c>
      <c r="D2613">
        <v>42615685</v>
      </c>
      <c r="E2613" s="5" t="s">
        <v>1003</v>
      </c>
      <c r="F2613" s="5" t="s">
        <v>36</v>
      </c>
      <c r="G2613" s="5" t="s">
        <v>5556</v>
      </c>
      <c r="H2613">
        <v>136093</v>
      </c>
      <c r="I2613">
        <v>416</v>
      </c>
      <c r="J2613" s="5" t="s">
        <v>19</v>
      </c>
      <c r="K2613" s="5" t="s">
        <v>20</v>
      </c>
      <c r="L2613">
        <v>40000000</v>
      </c>
      <c r="M2613">
        <v>2014</v>
      </c>
      <c r="N2613">
        <v>6.1</v>
      </c>
      <c r="O2613">
        <f>'CLEAN DATA'!$D2613-'CLEAN DATA'!$L2613</f>
        <v>2615685</v>
      </c>
    </row>
    <row r="2614" spans="1:15" ht="14.25" hidden="1" customHeight="1">
      <c r="A2614" s="5" t="s">
        <v>2068</v>
      </c>
      <c r="B2614">
        <v>12</v>
      </c>
      <c r="C2614">
        <v>128</v>
      </c>
      <c r="D2614">
        <v>24332324</v>
      </c>
      <c r="E2614" s="5" t="s">
        <v>58</v>
      </c>
      <c r="F2614" s="5" t="s">
        <v>1239</v>
      </c>
      <c r="G2614" s="5" t="s">
        <v>5557</v>
      </c>
      <c r="H2614">
        <v>13830</v>
      </c>
      <c r="I2614">
        <v>61</v>
      </c>
      <c r="J2614" s="5" t="s">
        <v>19</v>
      </c>
      <c r="K2614" s="5" t="s">
        <v>20</v>
      </c>
      <c r="L2614">
        <v>40000000</v>
      </c>
      <c r="M2614">
        <v>1994</v>
      </c>
      <c r="N2614">
        <v>6.1</v>
      </c>
      <c r="O2614">
        <f>'CLEAN DATA'!$D2614-'CLEAN DATA'!$L2614</f>
        <v>-15667676</v>
      </c>
    </row>
    <row r="2615" spans="1:15" ht="14.25" customHeight="1">
      <c r="A2615" s="5" t="s">
        <v>2975</v>
      </c>
      <c r="B2615">
        <v>97</v>
      </c>
      <c r="C2615">
        <v>108</v>
      </c>
      <c r="D2615">
        <v>127214072</v>
      </c>
      <c r="E2615" s="5" t="s">
        <v>189</v>
      </c>
      <c r="F2615" s="5" t="s">
        <v>2769</v>
      </c>
      <c r="G2615" s="5" t="s">
        <v>5558</v>
      </c>
      <c r="H2615">
        <v>83786</v>
      </c>
      <c r="I2615">
        <v>392</v>
      </c>
      <c r="J2615" s="5" t="s">
        <v>19</v>
      </c>
      <c r="K2615" s="5" t="s">
        <v>20</v>
      </c>
      <c r="L2615">
        <v>38000000</v>
      </c>
      <c r="M2615">
        <v>2002</v>
      </c>
      <c r="N2615">
        <v>6.1</v>
      </c>
      <c r="O2615">
        <f>'CLEAN DATA'!$D2615-'CLEAN DATA'!$L2615</f>
        <v>89214072</v>
      </c>
    </row>
    <row r="2616" spans="1:15" ht="14.25" hidden="1" customHeight="1">
      <c r="A2616" s="5" t="s">
        <v>2368</v>
      </c>
      <c r="B2616">
        <v>47</v>
      </c>
      <c r="C2616">
        <v>118</v>
      </c>
      <c r="D2616">
        <v>17305211</v>
      </c>
      <c r="E2616" s="5" t="s">
        <v>94</v>
      </c>
      <c r="F2616" s="5" t="s">
        <v>166</v>
      </c>
      <c r="G2616" s="5" t="s">
        <v>5559</v>
      </c>
      <c r="H2616">
        <v>14066</v>
      </c>
      <c r="I2616">
        <v>75</v>
      </c>
      <c r="J2616" s="5" t="s">
        <v>19</v>
      </c>
      <c r="K2616" s="5" t="s">
        <v>20</v>
      </c>
      <c r="L2616">
        <v>38000000</v>
      </c>
      <c r="M2616">
        <v>1996</v>
      </c>
      <c r="N2616">
        <v>6.1</v>
      </c>
      <c r="O2616">
        <f>'CLEAN DATA'!$D2616-'CLEAN DATA'!$L2616</f>
        <v>-20694789</v>
      </c>
    </row>
    <row r="2617" spans="1:15" ht="14.25" customHeight="1">
      <c r="A2617" s="5" t="s">
        <v>5560</v>
      </c>
      <c r="B2617">
        <v>148</v>
      </c>
      <c r="C2617">
        <v>110</v>
      </c>
      <c r="D2617">
        <v>46813366</v>
      </c>
      <c r="E2617" s="5" t="s">
        <v>189</v>
      </c>
      <c r="F2617" s="5" t="s">
        <v>5274</v>
      </c>
      <c r="G2617" s="5" t="s">
        <v>5561</v>
      </c>
      <c r="H2617">
        <v>39440</v>
      </c>
      <c r="I2617">
        <v>83</v>
      </c>
      <c r="J2617" s="5" t="s">
        <v>19</v>
      </c>
      <c r="K2617" s="5" t="s">
        <v>20</v>
      </c>
      <c r="L2617">
        <v>38000000</v>
      </c>
      <c r="M2617">
        <v>2016</v>
      </c>
      <c r="N2617">
        <v>6.1</v>
      </c>
      <c r="O2617">
        <f>'CLEAN DATA'!$D2617-'CLEAN DATA'!$L2617</f>
        <v>8813366</v>
      </c>
    </row>
    <row r="2618" spans="1:15" ht="14.25" customHeight="1">
      <c r="A2618" s="5" t="s">
        <v>734</v>
      </c>
      <c r="B2618">
        <v>110</v>
      </c>
      <c r="C2618">
        <v>109</v>
      </c>
      <c r="D2618">
        <v>26183197</v>
      </c>
      <c r="E2618" s="5" t="s">
        <v>25</v>
      </c>
      <c r="F2618" s="5" t="s">
        <v>565</v>
      </c>
      <c r="G2618" s="5" t="s">
        <v>5562</v>
      </c>
      <c r="H2618">
        <v>38348</v>
      </c>
      <c r="I2618">
        <v>135</v>
      </c>
      <c r="J2618" s="5" t="s">
        <v>19</v>
      </c>
      <c r="K2618" s="5" t="s">
        <v>20</v>
      </c>
      <c r="L2618">
        <v>36000000</v>
      </c>
      <c r="M2618">
        <v>2003</v>
      </c>
      <c r="N2618">
        <v>6.1</v>
      </c>
      <c r="O2618">
        <f>'CLEAN DATA'!$D2618-'CLEAN DATA'!$L2618</f>
        <v>-9816803</v>
      </c>
    </row>
    <row r="2619" spans="1:15" ht="14.25" hidden="1" customHeight="1">
      <c r="A2619" s="5" t="s">
        <v>5563</v>
      </c>
      <c r="B2619">
        <v>97</v>
      </c>
      <c r="C2619">
        <v>109</v>
      </c>
      <c r="D2619">
        <v>28995450</v>
      </c>
      <c r="E2619" s="5" t="s">
        <v>3877</v>
      </c>
      <c r="F2619" s="5" t="s">
        <v>5564</v>
      </c>
      <c r="G2619" s="5" t="s">
        <v>5565</v>
      </c>
      <c r="H2619">
        <v>19230</v>
      </c>
      <c r="I2619">
        <v>59</v>
      </c>
      <c r="J2619" s="5" t="s">
        <v>19</v>
      </c>
      <c r="K2619" s="5" t="s">
        <v>155</v>
      </c>
      <c r="L2619">
        <v>35000000</v>
      </c>
      <c r="M2619">
        <v>2010</v>
      </c>
      <c r="N2619">
        <v>6.1</v>
      </c>
      <c r="O2619">
        <f>'CLEAN DATA'!$D2619-'CLEAN DATA'!$L2619</f>
        <v>-6004550</v>
      </c>
    </row>
    <row r="2620" spans="1:15" ht="14.25" hidden="1" customHeight="1">
      <c r="A2620" s="5" t="s">
        <v>847</v>
      </c>
      <c r="B2620">
        <v>183</v>
      </c>
      <c r="C2620">
        <v>105</v>
      </c>
      <c r="D2620">
        <v>1304837</v>
      </c>
      <c r="E2620" s="5" t="s">
        <v>223</v>
      </c>
      <c r="F2620" s="5" t="s">
        <v>3634</v>
      </c>
      <c r="G2620" s="5" t="s">
        <v>5566</v>
      </c>
      <c r="H2620">
        <v>21481</v>
      </c>
      <c r="I2620">
        <v>175</v>
      </c>
      <c r="J2620" s="5" t="s">
        <v>19</v>
      </c>
      <c r="K2620" s="5" t="s">
        <v>20</v>
      </c>
      <c r="L2620">
        <v>32000000</v>
      </c>
      <c r="M2620">
        <v>2006</v>
      </c>
      <c r="N2620">
        <v>6.1</v>
      </c>
      <c r="O2620">
        <f>'CLEAN DATA'!$D2620-'CLEAN DATA'!$L2620</f>
        <v>-30695163</v>
      </c>
    </row>
    <row r="2621" spans="1:15" ht="14.25" customHeight="1">
      <c r="A2621" s="5" t="s">
        <v>5567</v>
      </c>
      <c r="B2621">
        <v>204</v>
      </c>
      <c r="C2621">
        <v>99</v>
      </c>
      <c r="D2621">
        <v>58879132</v>
      </c>
      <c r="E2621" s="5" t="s">
        <v>1819</v>
      </c>
      <c r="F2621" s="5" t="s">
        <v>390</v>
      </c>
      <c r="G2621" s="5" t="s">
        <v>5568</v>
      </c>
      <c r="H2621">
        <v>66123</v>
      </c>
      <c r="I2621">
        <v>219</v>
      </c>
      <c r="J2621" s="5" t="s">
        <v>19</v>
      </c>
      <c r="K2621" s="5" t="s">
        <v>20</v>
      </c>
      <c r="L2621">
        <v>31000000</v>
      </c>
      <c r="M2621">
        <v>2015</v>
      </c>
      <c r="N2621">
        <v>6.1</v>
      </c>
      <c r="O2621">
        <f>'CLEAN DATA'!$D2621-'CLEAN DATA'!$L2621</f>
        <v>27879132</v>
      </c>
    </row>
    <row r="2622" spans="1:15" ht="14.25" customHeight="1">
      <c r="A2622" s="5" t="s">
        <v>3847</v>
      </c>
      <c r="B2622">
        <v>175</v>
      </c>
      <c r="C2622">
        <v>111</v>
      </c>
      <c r="D2622">
        <v>76806312</v>
      </c>
      <c r="E2622" s="5" t="s">
        <v>189</v>
      </c>
      <c r="F2622" s="5" t="s">
        <v>1726</v>
      </c>
      <c r="G2622" s="5" t="s">
        <v>5569</v>
      </c>
      <c r="H2622">
        <v>124501</v>
      </c>
      <c r="I2622">
        <v>154</v>
      </c>
      <c r="J2622" s="5" t="s">
        <v>19</v>
      </c>
      <c r="K2622" s="5" t="s">
        <v>20</v>
      </c>
      <c r="L2622">
        <v>30000000</v>
      </c>
      <c r="M2622">
        <v>2008</v>
      </c>
      <c r="N2622">
        <v>6.1</v>
      </c>
      <c r="O2622">
        <f>'CLEAN DATA'!$D2622-'CLEAN DATA'!$L2622</f>
        <v>46806312</v>
      </c>
    </row>
    <row r="2623" spans="1:15" ht="14.25" hidden="1" customHeight="1">
      <c r="A2623" s="5" t="s">
        <v>5570</v>
      </c>
      <c r="B2623">
        <v>41</v>
      </c>
      <c r="C2623">
        <v>78</v>
      </c>
      <c r="D2623">
        <v>76501438</v>
      </c>
      <c r="E2623" s="5" t="s">
        <v>3196</v>
      </c>
      <c r="F2623" s="5" t="s">
        <v>5571</v>
      </c>
      <c r="G2623" s="5" t="s">
        <v>5572</v>
      </c>
      <c r="H2623">
        <v>8146</v>
      </c>
      <c r="I2623">
        <v>49</v>
      </c>
      <c r="J2623" s="5" t="s">
        <v>19</v>
      </c>
      <c r="K2623" s="5" t="s">
        <v>173</v>
      </c>
      <c r="L2623">
        <v>30000000</v>
      </c>
      <c r="M2623">
        <v>2000</v>
      </c>
      <c r="N2623">
        <v>6.1</v>
      </c>
      <c r="O2623">
        <f>'CLEAN DATA'!$D2623-'CLEAN DATA'!$L2623</f>
        <v>46501438</v>
      </c>
    </row>
    <row r="2624" spans="1:15" ht="14.25" customHeight="1">
      <c r="A2624" s="5" t="s">
        <v>4480</v>
      </c>
      <c r="B2624">
        <v>119</v>
      </c>
      <c r="C2624">
        <v>98</v>
      </c>
      <c r="D2624">
        <v>56044241</v>
      </c>
      <c r="E2624" s="5" t="s">
        <v>471</v>
      </c>
      <c r="F2624" s="5" t="s">
        <v>2583</v>
      </c>
      <c r="G2624" s="5" t="s">
        <v>5573</v>
      </c>
      <c r="H2624">
        <v>122187</v>
      </c>
      <c r="I2624">
        <v>339</v>
      </c>
      <c r="J2624" s="5" t="s">
        <v>19</v>
      </c>
      <c r="K2624" s="5" t="s">
        <v>20</v>
      </c>
      <c r="L2624">
        <v>37000000</v>
      </c>
      <c r="M2624">
        <v>2004</v>
      </c>
      <c r="N2624">
        <v>6.1</v>
      </c>
      <c r="O2624">
        <f>'CLEAN DATA'!$D2624-'CLEAN DATA'!$L2624</f>
        <v>19044241</v>
      </c>
    </row>
    <row r="2625" spans="1:15" ht="14.25" customHeight="1">
      <c r="A2625" s="5" t="s">
        <v>5574</v>
      </c>
      <c r="B2625">
        <v>85</v>
      </c>
      <c r="C2625">
        <v>131</v>
      </c>
      <c r="D2625">
        <v>52799004</v>
      </c>
      <c r="E2625" s="5" t="s">
        <v>505</v>
      </c>
      <c r="F2625" s="5" t="s">
        <v>468</v>
      </c>
      <c r="G2625" s="5" t="s">
        <v>5575</v>
      </c>
      <c r="H2625">
        <v>28942</v>
      </c>
      <c r="I2625">
        <v>223</v>
      </c>
      <c r="J2625" s="5" t="s">
        <v>19</v>
      </c>
      <c r="K2625" s="5" t="s">
        <v>20</v>
      </c>
      <c r="L2625">
        <v>55000000</v>
      </c>
      <c r="M2625">
        <v>1999</v>
      </c>
      <c r="N2625">
        <v>6.1</v>
      </c>
      <c r="O2625">
        <f>'CLEAN DATA'!$D2625-'CLEAN DATA'!$L2625</f>
        <v>-2200996</v>
      </c>
    </row>
    <row r="2626" spans="1:15" ht="14.25" customHeight="1">
      <c r="A2626" s="5" t="s">
        <v>59</v>
      </c>
      <c r="B2626">
        <v>218</v>
      </c>
      <c r="C2626">
        <v>98</v>
      </c>
      <c r="D2626">
        <v>35565975</v>
      </c>
      <c r="E2626" s="5" t="s">
        <v>603</v>
      </c>
      <c r="F2626" s="5" t="s">
        <v>59</v>
      </c>
      <c r="G2626" s="5" t="s">
        <v>5576</v>
      </c>
      <c r="H2626">
        <v>49205</v>
      </c>
      <c r="I2626">
        <v>184</v>
      </c>
      <c r="J2626" s="5" t="s">
        <v>19</v>
      </c>
      <c r="K2626" s="5" t="s">
        <v>20</v>
      </c>
      <c r="L2626">
        <v>30000000</v>
      </c>
      <c r="M2626">
        <v>2011</v>
      </c>
      <c r="N2626">
        <v>6.1</v>
      </c>
      <c r="O2626">
        <f>'CLEAN DATA'!$D2626-'CLEAN DATA'!$L2626</f>
        <v>5565975</v>
      </c>
    </row>
    <row r="2627" spans="1:15" ht="14.25" hidden="1" customHeight="1">
      <c r="A2627" s="5" t="s">
        <v>1080</v>
      </c>
      <c r="B2627">
        <v>105</v>
      </c>
      <c r="C2627">
        <v>96</v>
      </c>
      <c r="D2627">
        <v>18967571</v>
      </c>
      <c r="E2627" s="5" t="s">
        <v>1481</v>
      </c>
      <c r="F2627" s="5" t="s">
        <v>4215</v>
      </c>
      <c r="G2627" s="5" t="s">
        <v>5577</v>
      </c>
      <c r="H2627">
        <v>23345</v>
      </c>
      <c r="I2627">
        <v>167</v>
      </c>
      <c r="J2627" s="5" t="s">
        <v>19</v>
      </c>
      <c r="K2627" s="5" t="s">
        <v>20</v>
      </c>
      <c r="L2627">
        <v>30000000</v>
      </c>
      <c r="M2627">
        <v>1998</v>
      </c>
      <c r="N2627">
        <v>6.1</v>
      </c>
      <c r="O2627">
        <f>'CLEAN DATA'!$D2627-'CLEAN DATA'!$L2627</f>
        <v>-11032429</v>
      </c>
    </row>
    <row r="2628" spans="1:15" ht="14.25" customHeight="1">
      <c r="A2628" s="5" t="s">
        <v>5578</v>
      </c>
      <c r="B2628">
        <v>65</v>
      </c>
      <c r="C2628">
        <v>101</v>
      </c>
      <c r="D2628">
        <v>12189514</v>
      </c>
      <c r="E2628" s="5" t="s">
        <v>189</v>
      </c>
      <c r="F2628" s="5" t="s">
        <v>5579</v>
      </c>
      <c r="G2628" s="5" t="s">
        <v>5580</v>
      </c>
      <c r="H2628">
        <v>30092</v>
      </c>
      <c r="I2628">
        <v>129</v>
      </c>
      <c r="J2628" s="5" t="s">
        <v>19</v>
      </c>
      <c r="K2628" s="5" t="s">
        <v>20</v>
      </c>
      <c r="L2628">
        <v>23000000</v>
      </c>
      <c r="M2628">
        <v>2004</v>
      </c>
      <c r="N2628">
        <v>6.1</v>
      </c>
      <c r="O2628">
        <f>'CLEAN DATA'!$D2628-'CLEAN DATA'!$L2628</f>
        <v>-10810486</v>
      </c>
    </row>
    <row r="2629" spans="1:15" ht="14.25" customHeight="1">
      <c r="A2629" s="5" t="s">
        <v>3671</v>
      </c>
      <c r="B2629">
        <v>123</v>
      </c>
      <c r="C2629">
        <v>109</v>
      </c>
      <c r="D2629">
        <v>10965209</v>
      </c>
      <c r="E2629" s="5" t="s">
        <v>25</v>
      </c>
      <c r="F2629" s="5" t="s">
        <v>5581</v>
      </c>
      <c r="G2629" s="5" t="s">
        <v>5582</v>
      </c>
      <c r="H2629">
        <v>25558</v>
      </c>
      <c r="I2629">
        <v>221</v>
      </c>
      <c r="J2629" s="5" t="s">
        <v>19</v>
      </c>
      <c r="K2629" s="5" t="s">
        <v>20</v>
      </c>
      <c r="L2629">
        <v>30000000</v>
      </c>
      <c r="M2629">
        <v>2001</v>
      </c>
      <c r="N2629">
        <v>6.1</v>
      </c>
      <c r="O2629">
        <f>'CLEAN DATA'!$D2629-'CLEAN DATA'!$L2629</f>
        <v>-19034791</v>
      </c>
    </row>
    <row r="2630" spans="1:15" ht="14.25" customHeight="1">
      <c r="A2630" s="5" t="s">
        <v>1120</v>
      </c>
      <c r="B2630">
        <v>220</v>
      </c>
      <c r="C2630">
        <v>83</v>
      </c>
      <c r="D2630">
        <v>37053924</v>
      </c>
      <c r="E2630" s="5" t="s">
        <v>2090</v>
      </c>
      <c r="F2630" s="5" t="s">
        <v>5583</v>
      </c>
      <c r="G2630" s="5" t="s">
        <v>5584</v>
      </c>
      <c r="H2630">
        <v>77935</v>
      </c>
      <c r="I2630">
        <v>122</v>
      </c>
      <c r="J2630" s="5" t="s">
        <v>19</v>
      </c>
      <c r="K2630" s="5" t="s">
        <v>173</v>
      </c>
      <c r="L2630">
        <v>28000000</v>
      </c>
      <c r="M2630">
        <v>2011</v>
      </c>
      <c r="N2630">
        <v>6.1</v>
      </c>
      <c r="O2630">
        <f>'CLEAN DATA'!$D2630-'CLEAN DATA'!$L2630</f>
        <v>9053924</v>
      </c>
    </row>
    <row r="2631" spans="1:15" ht="14.25" hidden="1" customHeight="1">
      <c r="A2631" s="5" t="s">
        <v>1712</v>
      </c>
      <c r="B2631">
        <v>125</v>
      </c>
      <c r="C2631">
        <v>107</v>
      </c>
      <c r="D2631">
        <v>6998324</v>
      </c>
      <c r="E2631" s="5" t="s">
        <v>58</v>
      </c>
      <c r="F2631" s="5" t="s">
        <v>5585</v>
      </c>
      <c r="G2631" s="5" t="s">
        <v>5586</v>
      </c>
      <c r="H2631">
        <v>11476</v>
      </c>
      <c r="I2631">
        <v>50</v>
      </c>
      <c r="J2631" s="5" t="s">
        <v>19</v>
      </c>
      <c r="K2631" s="5" t="s">
        <v>20</v>
      </c>
      <c r="L2631">
        <v>28000000</v>
      </c>
      <c r="M2631">
        <v>2015</v>
      </c>
      <c r="N2631">
        <v>6.1</v>
      </c>
      <c r="O2631">
        <f>'CLEAN DATA'!$D2631-'CLEAN DATA'!$L2631</f>
        <v>-21001676</v>
      </c>
    </row>
    <row r="2632" spans="1:15" ht="14.25" customHeight="1">
      <c r="A2632" s="5" t="s">
        <v>3009</v>
      </c>
      <c r="B2632">
        <v>129</v>
      </c>
      <c r="C2632">
        <v>97</v>
      </c>
      <c r="D2632">
        <v>110222438</v>
      </c>
      <c r="E2632" s="5" t="s">
        <v>5587</v>
      </c>
      <c r="F2632" s="5" t="s">
        <v>759</v>
      </c>
      <c r="G2632" s="5" t="s">
        <v>5588</v>
      </c>
      <c r="H2632">
        <v>96693</v>
      </c>
      <c r="I2632">
        <v>271</v>
      </c>
      <c r="J2632" s="5" t="s">
        <v>19</v>
      </c>
      <c r="K2632" s="5" t="s">
        <v>20</v>
      </c>
      <c r="L2632">
        <v>26000000</v>
      </c>
      <c r="M2632">
        <v>2003</v>
      </c>
      <c r="N2632">
        <v>6.1</v>
      </c>
      <c r="O2632">
        <f>'CLEAN DATA'!$D2632-'CLEAN DATA'!$L2632</f>
        <v>84222438</v>
      </c>
    </row>
    <row r="2633" spans="1:15" ht="14.25" hidden="1" customHeight="1">
      <c r="A2633" s="5" t="s">
        <v>5589</v>
      </c>
      <c r="B2633">
        <v>42</v>
      </c>
      <c r="C2633">
        <v>101</v>
      </c>
      <c r="D2633">
        <v>1075288</v>
      </c>
      <c r="E2633" s="5" t="s">
        <v>126</v>
      </c>
      <c r="F2633" s="5" t="s">
        <v>3934</v>
      </c>
      <c r="G2633" s="5" t="s">
        <v>5590</v>
      </c>
      <c r="H2633">
        <v>7772</v>
      </c>
      <c r="I2633">
        <v>55</v>
      </c>
      <c r="J2633" s="5" t="s">
        <v>19</v>
      </c>
      <c r="K2633" s="5" t="s">
        <v>20</v>
      </c>
      <c r="L2633">
        <v>22000000</v>
      </c>
      <c r="M2633">
        <v>1996</v>
      </c>
      <c r="N2633">
        <v>6.1</v>
      </c>
      <c r="O2633">
        <f>'CLEAN DATA'!$D2633-'CLEAN DATA'!$L2633</f>
        <v>-20924712</v>
      </c>
    </row>
    <row r="2634" spans="1:15" ht="14.25" customHeight="1">
      <c r="A2634" s="5" t="s">
        <v>5591</v>
      </c>
      <c r="B2634">
        <v>48</v>
      </c>
      <c r="C2634">
        <v>129</v>
      </c>
      <c r="D2634">
        <v>121945720</v>
      </c>
      <c r="E2634" s="5" t="s">
        <v>5592</v>
      </c>
      <c r="F2634" s="5" t="s">
        <v>2619</v>
      </c>
      <c r="G2634" s="5" t="s">
        <v>5593</v>
      </c>
      <c r="H2634">
        <v>89972</v>
      </c>
      <c r="I2634">
        <v>126</v>
      </c>
      <c r="J2634" s="5" t="s">
        <v>19</v>
      </c>
      <c r="K2634" s="5" t="s">
        <v>20</v>
      </c>
      <c r="L2634">
        <v>25000000</v>
      </c>
      <c r="M2634">
        <v>1992</v>
      </c>
      <c r="N2634">
        <v>6.1</v>
      </c>
      <c r="O2634">
        <f>'CLEAN DATA'!$D2634-'CLEAN DATA'!$L2634</f>
        <v>96945720</v>
      </c>
    </row>
    <row r="2635" spans="1:15" ht="14.25" hidden="1" customHeight="1">
      <c r="A2635" s="5" t="s">
        <v>4814</v>
      </c>
      <c r="B2635">
        <v>139</v>
      </c>
      <c r="C2635">
        <v>105</v>
      </c>
      <c r="D2635">
        <v>77264926</v>
      </c>
      <c r="E2635" s="5" t="s">
        <v>1612</v>
      </c>
      <c r="F2635" s="5" t="s">
        <v>5594</v>
      </c>
      <c r="G2635" s="5" t="s">
        <v>5595</v>
      </c>
      <c r="H2635">
        <v>21176</v>
      </c>
      <c r="I2635">
        <v>107</v>
      </c>
      <c r="J2635" s="5" t="s">
        <v>19</v>
      </c>
      <c r="K2635" s="5" t="s">
        <v>20</v>
      </c>
      <c r="L2635">
        <v>25000000</v>
      </c>
      <c r="M2635">
        <v>2012</v>
      </c>
      <c r="N2635">
        <v>6.1</v>
      </c>
      <c r="O2635">
        <f>'CLEAN DATA'!$D2635-'CLEAN DATA'!$L2635</f>
        <v>52264926</v>
      </c>
    </row>
    <row r="2636" spans="1:15" ht="14.25" customHeight="1">
      <c r="A2636" s="5" t="s">
        <v>5596</v>
      </c>
      <c r="B2636">
        <v>70</v>
      </c>
      <c r="C2636">
        <v>115</v>
      </c>
      <c r="D2636">
        <v>55973336</v>
      </c>
      <c r="E2636" s="5" t="s">
        <v>1481</v>
      </c>
      <c r="F2636" s="5" t="s">
        <v>721</v>
      </c>
      <c r="G2636" s="5" t="s">
        <v>5597</v>
      </c>
      <c r="H2636">
        <v>57040</v>
      </c>
      <c r="I2636">
        <v>365</v>
      </c>
      <c r="J2636" s="5" t="s">
        <v>19</v>
      </c>
      <c r="K2636" s="5" t="s">
        <v>20</v>
      </c>
      <c r="L2636">
        <v>25000000</v>
      </c>
      <c r="M2636">
        <v>2000</v>
      </c>
      <c r="N2636">
        <v>6.1</v>
      </c>
      <c r="O2636">
        <f>'CLEAN DATA'!$D2636-'CLEAN DATA'!$L2636</f>
        <v>30973336</v>
      </c>
    </row>
    <row r="2637" spans="1:15" ht="14.25" hidden="1" customHeight="1">
      <c r="A2637" s="5" t="s">
        <v>2271</v>
      </c>
      <c r="B2637">
        <v>29</v>
      </c>
      <c r="C2637">
        <v>97</v>
      </c>
      <c r="D2637">
        <v>41067398</v>
      </c>
      <c r="E2637" s="5" t="s">
        <v>1351</v>
      </c>
      <c r="F2637" s="5" t="s">
        <v>5598</v>
      </c>
      <c r="G2637" s="5" t="s">
        <v>5599</v>
      </c>
      <c r="H2637">
        <v>22748</v>
      </c>
      <c r="I2637">
        <v>41</v>
      </c>
      <c r="J2637" s="5" t="s">
        <v>19</v>
      </c>
      <c r="K2637" s="5" t="s">
        <v>20</v>
      </c>
      <c r="L2637">
        <v>25000000</v>
      </c>
      <c r="M2637">
        <v>1997</v>
      </c>
      <c r="N2637">
        <v>6.1</v>
      </c>
      <c r="O2637">
        <f>'CLEAN DATA'!$D2637-'CLEAN DATA'!$L2637</f>
        <v>16067398</v>
      </c>
    </row>
    <row r="2638" spans="1:15" ht="14.25" customHeight="1">
      <c r="A2638" s="5" t="s">
        <v>670</v>
      </c>
      <c r="B2638">
        <v>252</v>
      </c>
      <c r="C2638">
        <v>137</v>
      </c>
      <c r="D2638">
        <v>717753</v>
      </c>
      <c r="E2638" s="5" t="s">
        <v>479</v>
      </c>
      <c r="F2638" s="5" t="s">
        <v>350</v>
      </c>
      <c r="G2638" s="5" t="s">
        <v>5600</v>
      </c>
      <c r="H2638">
        <v>33107</v>
      </c>
      <c r="I2638">
        <v>128</v>
      </c>
      <c r="J2638" s="5" t="s">
        <v>19</v>
      </c>
      <c r="K2638" s="5" t="s">
        <v>140</v>
      </c>
      <c r="L2638">
        <v>25000000</v>
      </c>
      <c r="M2638">
        <v>2012</v>
      </c>
      <c r="N2638">
        <v>6.1</v>
      </c>
      <c r="O2638">
        <f>'CLEAN DATA'!$D2638-'CLEAN DATA'!$L2638</f>
        <v>-24282247</v>
      </c>
    </row>
    <row r="2639" spans="1:15" ht="14.25" customHeight="1">
      <c r="A2639" s="5" t="s">
        <v>1548</v>
      </c>
      <c r="B2639">
        <v>195</v>
      </c>
      <c r="C2639">
        <v>120</v>
      </c>
      <c r="D2639">
        <v>101334374</v>
      </c>
      <c r="E2639" s="5" t="s">
        <v>2370</v>
      </c>
      <c r="F2639" s="5" t="s">
        <v>2402</v>
      </c>
      <c r="G2639" s="5" t="s">
        <v>5601</v>
      </c>
      <c r="H2639">
        <v>124941</v>
      </c>
      <c r="I2639">
        <v>488</v>
      </c>
      <c r="J2639" s="5" t="s">
        <v>19</v>
      </c>
      <c r="K2639" s="5" t="s">
        <v>20</v>
      </c>
      <c r="L2639">
        <v>24000000</v>
      </c>
      <c r="M2639">
        <v>1997</v>
      </c>
      <c r="N2639">
        <v>6.1</v>
      </c>
      <c r="O2639">
        <f>'CLEAN DATA'!$D2639-'CLEAN DATA'!$L2639</f>
        <v>77334374</v>
      </c>
    </row>
    <row r="2640" spans="1:15" ht="14.25" customHeight="1">
      <c r="A2640" s="5" t="s">
        <v>4441</v>
      </c>
      <c r="B2640">
        <v>108</v>
      </c>
      <c r="C2640">
        <v>90</v>
      </c>
      <c r="D2640">
        <v>161487252</v>
      </c>
      <c r="E2640" s="5" t="s">
        <v>1858</v>
      </c>
      <c r="F2640" s="5" t="s">
        <v>1596</v>
      </c>
      <c r="G2640" s="5" t="s">
        <v>5602</v>
      </c>
      <c r="H2640">
        <v>119450</v>
      </c>
      <c r="I2640">
        <v>300</v>
      </c>
      <c r="J2640" s="5" t="s">
        <v>19</v>
      </c>
      <c r="K2640" s="5" t="s">
        <v>20</v>
      </c>
      <c r="L2640">
        <v>20000000</v>
      </c>
      <c r="M2640">
        <v>1998</v>
      </c>
      <c r="N2640">
        <v>6.1</v>
      </c>
      <c r="O2640">
        <f>'CLEAN DATA'!$D2640-'CLEAN DATA'!$L2640</f>
        <v>141487252</v>
      </c>
    </row>
    <row r="2641" spans="1:15" ht="14.25" hidden="1" customHeight="1">
      <c r="A2641" s="5" t="s">
        <v>4246</v>
      </c>
      <c r="B2641">
        <v>92</v>
      </c>
      <c r="C2641">
        <v>97</v>
      </c>
      <c r="D2641">
        <v>27338033</v>
      </c>
      <c r="E2641" s="5" t="s">
        <v>189</v>
      </c>
      <c r="F2641" s="5" t="s">
        <v>428</v>
      </c>
      <c r="G2641" s="5" t="s">
        <v>5603</v>
      </c>
      <c r="H2641">
        <v>19709</v>
      </c>
      <c r="I2641">
        <v>167</v>
      </c>
      <c r="J2641" s="5" t="s">
        <v>19</v>
      </c>
      <c r="K2641" s="5" t="s">
        <v>20</v>
      </c>
      <c r="L2641">
        <v>23000000</v>
      </c>
      <c r="M2641">
        <v>2001</v>
      </c>
      <c r="N2641">
        <v>6.1</v>
      </c>
      <c r="O2641">
        <f>'CLEAN DATA'!$D2641-'CLEAN DATA'!$L2641</f>
        <v>4338033</v>
      </c>
    </row>
    <row r="2642" spans="1:15" ht="14.25" hidden="1" customHeight="1">
      <c r="A2642" s="5" t="s">
        <v>4754</v>
      </c>
      <c r="B2642">
        <v>36</v>
      </c>
      <c r="C2642">
        <v>114</v>
      </c>
      <c r="D2642">
        <v>18653615</v>
      </c>
      <c r="E2642" s="5" t="s">
        <v>58</v>
      </c>
      <c r="F2642" s="5" t="s">
        <v>332</v>
      </c>
      <c r="G2642" s="5" t="s">
        <v>5604</v>
      </c>
      <c r="H2642">
        <v>14786</v>
      </c>
      <c r="I2642">
        <v>103</v>
      </c>
      <c r="J2642" s="5" t="s">
        <v>19</v>
      </c>
      <c r="K2642" s="5" t="s">
        <v>20</v>
      </c>
      <c r="L2642">
        <v>23000000</v>
      </c>
      <c r="M2642">
        <v>1999</v>
      </c>
      <c r="N2642">
        <v>6.1</v>
      </c>
      <c r="O2642">
        <f>'CLEAN DATA'!$D2642-'CLEAN DATA'!$L2642</f>
        <v>-4346385</v>
      </c>
    </row>
    <row r="2643" spans="1:15" ht="14.25" customHeight="1">
      <c r="A2643" s="5" t="s">
        <v>5578</v>
      </c>
      <c r="B2643">
        <v>65</v>
      </c>
      <c r="C2643">
        <v>101</v>
      </c>
      <c r="D2643">
        <v>12189514</v>
      </c>
      <c r="E2643" s="5" t="s">
        <v>189</v>
      </c>
      <c r="F2643" s="5" t="s">
        <v>5579</v>
      </c>
      <c r="G2643" s="5" t="s">
        <v>5580</v>
      </c>
      <c r="H2643">
        <v>30092</v>
      </c>
      <c r="I2643">
        <v>129</v>
      </c>
      <c r="J2643" s="5" t="s">
        <v>19</v>
      </c>
      <c r="K2643" s="5" t="s">
        <v>20</v>
      </c>
      <c r="L2643">
        <v>23000000</v>
      </c>
      <c r="M2643">
        <v>2004</v>
      </c>
      <c r="N2643">
        <v>6.1</v>
      </c>
      <c r="O2643">
        <f>'CLEAN DATA'!$D2643-'CLEAN DATA'!$L2643</f>
        <v>-10810486</v>
      </c>
    </row>
    <row r="2644" spans="1:15" ht="14.25" customHeight="1">
      <c r="A2644" s="5" t="s">
        <v>5605</v>
      </c>
      <c r="B2644">
        <v>176</v>
      </c>
      <c r="C2644">
        <v>100</v>
      </c>
      <c r="D2644">
        <v>13746550</v>
      </c>
      <c r="E2644" s="5" t="s">
        <v>4967</v>
      </c>
      <c r="F2644" s="5" t="s">
        <v>393</v>
      </c>
      <c r="G2644" s="5" t="s">
        <v>5606</v>
      </c>
      <c r="H2644">
        <v>29322</v>
      </c>
      <c r="I2644">
        <v>104</v>
      </c>
      <c r="J2644" s="5" t="s">
        <v>19</v>
      </c>
      <c r="K2644" s="5" t="s">
        <v>20</v>
      </c>
      <c r="L2644">
        <v>2000000</v>
      </c>
      <c r="M2644">
        <v>2012</v>
      </c>
      <c r="N2644">
        <v>6.1</v>
      </c>
      <c r="O2644">
        <f>'CLEAN DATA'!$D2644-'CLEAN DATA'!$L2644</f>
        <v>11746550</v>
      </c>
    </row>
    <row r="2645" spans="1:15" ht="14.25" hidden="1" customHeight="1">
      <c r="A2645" s="5" t="s">
        <v>5607</v>
      </c>
      <c r="B2645">
        <v>131</v>
      </c>
      <c r="C2645">
        <v>120</v>
      </c>
      <c r="D2645">
        <v>16284360</v>
      </c>
      <c r="E2645" s="5" t="s">
        <v>58</v>
      </c>
      <c r="F2645" s="5" t="s">
        <v>1137</v>
      </c>
      <c r="G2645" s="5" t="s">
        <v>5608</v>
      </c>
      <c r="H2645">
        <v>15079</v>
      </c>
      <c r="I2645">
        <v>79</v>
      </c>
      <c r="J2645" s="5" t="s">
        <v>19</v>
      </c>
      <c r="K2645" s="5" t="s">
        <v>20</v>
      </c>
      <c r="L2645">
        <v>21000000</v>
      </c>
      <c r="M2645">
        <v>2008</v>
      </c>
      <c r="N2645">
        <v>6.1</v>
      </c>
      <c r="O2645">
        <f>'CLEAN DATA'!$D2645-'CLEAN DATA'!$L2645</f>
        <v>-4715640</v>
      </c>
    </row>
    <row r="2646" spans="1:15" ht="14.25" customHeight="1">
      <c r="A2646" s="5" t="s">
        <v>2236</v>
      </c>
      <c r="B2646">
        <v>165</v>
      </c>
      <c r="C2646">
        <v>110</v>
      </c>
      <c r="D2646">
        <v>39263506</v>
      </c>
      <c r="E2646" s="5" t="s">
        <v>126</v>
      </c>
      <c r="F2646" s="5" t="s">
        <v>3584</v>
      </c>
      <c r="G2646" s="5" t="s">
        <v>5609</v>
      </c>
      <c r="H2646">
        <v>40469</v>
      </c>
      <c r="I2646">
        <v>135</v>
      </c>
      <c r="J2646" s="5" t="s">
        <v>19</v>
      </c>
      <c r="K2646" s="5" t="s">
        <v>20</v>
      </c>
      <c r="L2646">
        <v>22000000</v>
      </c>
      <c r="M2646">
        <v>2008</v>
      </c>
      <c r="N2646">
        <v>6.1</v>
      </c>
      <c r="O2646">
        <f>'CLEAN DATA'!$D2646-'CLEAN DATA'!$L2646</f>
        <v>17263506</v>
      </c>
    </row>
    <row r="2647" spans="1:15" ht="14.25" hidden="1" customHeight="1">
      <c r="A2647" s="5" t="s">
        <v>5610</v>
      </c>
      <c r="B2647">
        <v>31</v>
      </c>
      <c r="C2647">
        <v>101</v>
      </c>
      <c r="D2647">
        <v>53146000</v>
      </c>
      <c r="E2647" s="5" t="s">
        <v>126</v>
      </c>
      <c r="F2647" s="5" t="s">
        <v>4956</v>
      </c>
      <c r="G2647" s="5" t="s">
        <v>5611</v>
      </c>
      <c r="H2647">
        <v>9845</v>
      </c>
      <c r="I2647">
        <v>77</v>
      </c>
      <c r="J2647" s="5" t="s">
        <v>19</v>
      </c>
      <c r="K2647" s="5" t="s">
        <v>20</v>
      </c>
      <c r="L2647">
        <v>20000000</v>
      </c>
      <c r="M2647">
        <v>1996</v>
      </c>
      <c r="N2647">
        <v>6.1</v>
      </c>
      <c r="O2647">
        <f>'CLEAN DATA'!$D2647-'CLEAN DATA'!$L2647</f>
        <v>33146000</v>
      </c>
    </row>
    <row r="2648" spans="1:15" ht="14.25" customHeight="1">
      <c r="A2648" s="5" t="s">
        <v>334</v>
      </c>
      <c r="B2648">
        <v>114</v>
      </c>
      <c r="C2648">
        <v>104</v>
      </c>
      <c r="D2648">
        <v>20241395</v>
      </c>
      <c r="E2648" s="5" t="s">
        <v>1302</v>
      </c>
      <c r="F2648" s="5" t="s">
        <v>5612</v>
      </c>
      <c r="G2648" s="5" t="s">
        <v>5613</v>
      </c>
      <c r="H2648">
        <v>42664</v>
      </c>
      <c r="I2648">
        <v>403</v>
      </c>
      <c r="J2648" s="5" t="s">
        <v>19</v>
      </c>
      <c r="K2648" s="5" t="s">
        <v>20</v>
      </c>
      <c r="L2648">
        <v>20000000</v>
      </c>
      <c r="M2648">
        <v>1998</v>
      </c>
      <c r="N2648">
        <v>6.1</v>
      </c>
      <c r="O2648">
        <f>'CLEAN DATA'!$D2648-'CLEAN DATA'!$L2648</f>
        <v>241395</v>
      </c>
    </row>
    <row r="2649" spans="1:15" ht="14.25" customHeight="1">
      <c r="A2649" s="5" t="s">
        <v>5614</v>
      </c>
      <c r="B2649">
        <v>289</v>
      </c>
      <c r="C2649">
        <v>95</v>
      </c>
      <c r="D2649">
        <v>14291570</v>
      </c>
      <c r="E2649" s="5" t="s">
        <v>47</v>
      </c>
      <c r="F2649" s="5" t="s">
        <v>2003</v>
      </c>
      <c r="G2649" s="5" t="s">
        <v>5615</v>
      </c>
      <c r="H2649">
        <v>82082</v>
      </c>
      <c r="I2649">
        <v>236</v>
      </c>
      <c r="J2649" s="5" t="s">
        <v>19</v>
      </c>
      <c r="K2649" s="5" t="s">
        <v>140</v>
      </c>
      <c r="L2649">
        <v>20000000</v>
      </c>
      <c r="M2649">
        <v>2012</v>
      </c>
      <c r="N2649">
        <v>6.1</v>
      </c>
      <c r="O2649">
        <f>'CLEAN DATA'!$D2649-'CLEAN DATA'!$L2649</f>
        <v>-5708430</v>
      </c>
    </row>
    <row r="2650" spans="1:15" ht="14.25" hidden="1" customHeight="1">
      <c r="A2650" s="5" t="s">
        <v>5616</v>
      </c>
      <c r="B2650">
        <v>64</v>
      </c>
      <c r="C2650">
        <v>94</v>
      </c>
      <c r="D2650">
        <v>12398628</v>
      </c>
      <c r="E2650" s="5" t="s">
        <v>5617</v>
      </c>
      <c r="F2650" s="5" t="s">
        <v>5618</v>
      </c>
      <c r="G2650" s="5" t="s">
        <v>5619</v>
      </c>
      <c r="H2650">
        <v>21542</v>
      </c>
      <c r="I2650">
        <v>88</v>
      </c>
      <c r="J2650" s="5" t="s">
        <v>19</v>
      </c>
      <c r="K2650" s="5" t="s">
        <v>20</v>
      </c>
      <c r="L2650">
        <v>20000000</v>
      </c>
      <c r="M2650">
        <v>2002</v>
      </c>
      <c r="N2650">
        <v>6.1</v>
      </c>
      <c r="O2650">
        <f>'CLEAN DATA'!$D2650-'CLEAN DATA'!$L2650</f>
        <v>-7601372</v>
      </c>
    </row>
    <row r="2651" spans="1:15" ht="14.25" hidden="1" customHeight="1">
      <c r="A2651" s="5" t="s">
        <v>5620</v>
      </c>
      <c r="B2651">
        <v>81</v>
      </c>
      <c r="C2651">
        <v>98</v>
      </c>
      <c r="D2651">
        <v>10544143</v>
      </c>
      <c r="E2651" s="5" t="s">
        <v>189</v>
      </c>
      <c r="F2651" s="5" t="s">
        <v>4768</v>
      </c>
      <c r="G2651" s="5" t="s">
        <v>5621</v>
      </c>
      <c r="H2651">
        <v>16372</v>
      </c>
      <c r="I2651">
        <v>121</v>
      </c>
      <c r="J2651" s="5" t="s">
        <v>19</v>
      </c>
      <c r="K2651" s="5" t="s">
        <v>397</v>
      </c>
      <c r="L2651">
        <v>20000000</v>
      </c>
      <c r="M2651">
        <v>1999</v>
      </c>
      <c r="N2651">
        <v>6.1</v>
      </c>
      <c r="O2651">
        <f>'CLEAN DATA'!$D2651-'CLEAN DATA'!$L2651</f>
        <v>-9455857</v>
      </c>
    </row>
    <row r="2652" spans="1:15" ht="14.25" customHeight="1">
      <c r="A2652" s="5" t="s">
        <v>5622</v>
      </c>
      <c r="B2652">
        <v>167</v>
      </c>
      <c r="C2652">
        <v>100</v>
      </c>
      <c r="D2652">
        <v>5005883</v>
      </c>
      <c r="E2652" s="5" t="s">
        <v>1384</v>
      </c>
      <c r="F2652" s="5" t="s">
        <v>5623</v>
      </c>
      <c r="G2652" s="5" t="s">
        <v>5624</v>
      </c>
      <c r="H2652">
        <v>29649</v>
      </c>
      <c r="I2652">
        <v>361</v>
      </c>
      <c r="J2652" s="5" t="s">
        <v>19</v>
      </c>
      <c r="K2652" s="5" t="s">
        <v>20</v>
      </c>
      <c r="L2652">
        <v>20000000</v>
      </c>
      <c r="M2652">
        <v>2004</v>
      </c>
      <c r="N2652">
        <v>6.1</v>
      </c>
      <c r="O2652">
        <f>'CLEAN DATA'!$D2652-'CLEAN DATA'!$L2652</f>
        <v>-14994117</v>
      </c>
    </row>
    <row r="2653" spans="1:15" ht="14.25" customHeight="1">
      <c r="A2653" s="5" t="s">
        <v>4997</v>
      </c>
      <c r="B2653">
        <v>181</v>
      </c>
      <c r="C2653">
        <v>101</v>
      </c>
      <c r="D2653">
        <v>27758465</v>
      </c>
      <c r="E2653" s="5" t="s">
        <v>603</v>
      </c>
      <c r="F2653" s="5" t="s">
        <v>5625</v>
      </c>
      <c r="G2653" s="5" t="s">
        <v>5626</v>
      </c>
      <c r="H2653">
        <v>77987</v>
      </c>
      <c r="I2653">
        <v>120</v>
      </c>
      <c r="J2653" s="5" t="s">
        <v>19</v>
      </c>
      <c r="K2653" s="5" t="s">
        <v>20</v>
      </c>
      <c r="L2653">
        <v>19000000</v>
      </c>
      <c r="M2653">
        <v>2010</v>
      </c>
      <c r="N2653">
        <v>6.1</v>
      </c>
      <c r="O2653">
        <f>'CLEAN DATA'!$D2653-'CLEAN DATA'!$L2653</f>
        <v>8758465</v>
      </c>
    </row>
    <row r="2654" spans="1:15" ht="14.25" hidden="1" customHeight="1">
      <c r="A2654" s="5" t="s">
        <v>1880</v>
      </c>
      <c r="B2654">
        <v>156</v>
      </c>
      <c r="C2654">
        <v>94</v>
      </c>
      <c r="D2654">
        <v>59573085</v>
      </c>
      <c r="E2654" s="5" t="s">
        <v>4324</v>
      </c>
      <c r="F2654" s="5" t="s">
        <v>4325</v>
      </c>
      <c r="G2654" s="5" t="s">
        <v>5627</v>
      </c>
      <c r="H2654">
        <v>13562</v>
      </c>
      <c r="I2654">
        <v>103</v>
      </c>
      <c r="J2654" s="5" t="s">
        <v>19</v>
      </c>
      <c r="K2654" s="5" t="s">
        <v>20</v>
      </c>
      <c r="L2654">
        <v>18000000</v>
      </c>
      <c r="M2654">
        <v>2016</v>
      </c>
      <c r="N2654">
        <v>6.1</v>
      </c>
      <c r="O2654">
        <f>'CLEAN DATA'!$D2654-'CLEAN DATA'!$L2654</f>
        <v>41573085</v>
      </c>
    </row>
    <row r="2655" spans="1:15" ht="14.25" hidden="1" customHeight="1">
      <c r="A2655" s="5" t="s">
        <v>5628</v>
      </c>
      <c r="B2655">
        <v>104</v>
      </c>
      <c r="C2655">
        <v>109</v>
      </c>
      <c r="D2655">
        <v>13491653</v>
      </c>
      <c r="E2655" s="5" t="s">
        <v>169</v>
      </c>
      <c r="F2655" s="5" t="s">
        <v>839</v>
      </c>
      <c r="G2655" s="5" t="s">
        <v>5629</v>
      </c>
      <c r="H2655">
        <v>23728</v>
      </c>
      <c r="I2655">
        <v>213</v>
      </c>
      <c r="J2655" s="5" t="s">
        <v>19</v>
      </c>
      <c r="K2655" s="5" t="s">
        <v>20</v>
      </c>
      <c r="L2655">
        <v>18000000</v>
      </c>
      <c r="M2655">
        <v>2001</v>
      </c>
      <c r="N2655">
        <v>6.1</v>
      </c>
      <c r="O2655">
        <f>'CLEAN DATA'!$D2655-'CLEAN DATA'!$L2655</f>
        <v>-4508347</v>
      </c>
    </row>
    <row r="2656" spans="1:15" ht="14.25" hidden="1" customHeight="1">
      <c r="A2656" s="5" t="s">
        <v>3602</v>
      </c>
      <c r="B2656">
        <v>25</v>
      </c>
      <c r="C2656">
        <v>109</v>
      </c>
      <c r="D2656">
        <v>69800000</v>
      </c>
      <c r="E2656" s="5" t="s">
        <v>5331</v>
      </c>
      <c r="F2656" s="5" t="s">
        <v>292</v>
      </c>
      <c r="G2656" s="5" t="s">
        <v>5630</v>
      </c>
      <c r="H2656">
        <v>18140</v>
      </c>
      <c r="I2656">
        <v>60</v>
      </c>
      <c r="J2656" s="5" t="s">
        <v>19</v>
      </c>
      <c r="K2656" s="5" t="s">
        <v>20</v>
      </c>
      <c r="L2656">
        <v>10000000</v>
      </c>
      <c r="M2656">
        <v>1980</v>
      </c>
      <c r="N2656">
        <v>6.1</v>
      </c>
      <c r="O2656">
        <f>'CLEAN DATA'!$D2656-'CLEAN DATA'!$L2656</f>
        <v>59800000</v>
      </c>
    </row>
    <row r="2657" spans="1:15" ht="14.25" customHeight="1">
      <c r="A2657" s="5" t="s">
        <v>5631</v>
      </c>
      <c r="B2657">
        <v>103</v>
      </c>
      <c r="C2657">
        <v>90</v>
      </c>
      <c r="D2657">
        <v>31585300</v>
      </c>
      <c r="E2657" s="5" t="s">
        <v>189</v>
      </c>
      <c r="F2657" s="5" t="s">
        <v>5632</v>
      </c>
      <c r="G2657" s="5" t="s">
        <v>5633</v>
      </c>
      <c r="H2657">
        <v>38248</v>
      </c>
      <c r="I2657">
        <v>250</v>
      </c>
      <c r="J2657" s="5" t="s">
        <v>19</v>
      </c>
      <c r="K2657" s="5" t="s">
        <v>20</v>
      </c>
      <c r="L2657">
        <v>15000000</v>
      </c>
      <c r="M2657">
        <v>2005</v>
      </c>
      <c r="N2657">
        <v>6.1</v>
      </c>
      <c r="O2657">
        <f>'CLEAN DATA'!$D2657-'CLEAN DATA'!$L2657</f>
        <v>16585300</v>
      </c>
    </row>
    <row r="2658" spans="1:15" ht="14.25" customHeight="1">
      <c r="A2658" s="5" t="s">
        <v>5634</v>
      </c>
      <c r="B2658">
        <v>177</v>
      </c>
      <c r="C2658">
        <v>103</v>
      </c>
      <c r="D2658">
        <v>73548</v>
      </c>
      <c r="E2658" s="5" t="s">
        <v>5635</v>
      </c>
      <c r="F2658" s="5" t="s">
        <v>393</v>
      </c>
      <c r="G2658" s="5" t="s">
        <v>5636</v>
      </c>
      <c r="H2658">
        <v>47574</v>
      </c>
      <c r="I2658">
        <v>209</v>
      </c>
      <c r="J2658" s="5" t="s">
        <v>19</v>
      </c>
      <c r="K2658" s="5" t="s">
        <v>20</v>
      </c>
      <c r="L2658">
        <v>15000000</v>
      </c>
      <c r="M2658">
        <v>2008</v>
      </c>
      <c r="N2658">
        <v>6.1</v>
      </c>
      <c r="O2658">
        <f>'CLEAN DATA'!$D2658-'CLEAN DATA'!$L2658</f>
        <v>-14926452</v>
      </c>
    </row>
    <row r="2659" spans="1:15" ht="14.25" customHeight="1">
      <c r="A2659" s="5" t="s">
        <v>2294</v>
      </c>
      <c r="B2659">
        <v>101</v>
      </c>
      <c r="C2659">
        <v>112</v>
      </c>
      <c r="D2659">
        <v>91038276</v>
      </c>
      <c r="E2659" s="5" t="s">
        <v>818</v>
      </c>
      <c r="F2659" s="5" t="s">
        <v>5138</v>
      </c>
      <c r="G2659" s="5" t="s">
        <v>5637</v>
      </c>
      <c r="H2659">
        <v>47876</v>
      </c>
      <c r="I2659">
        <v>320</v>
      </c>
      <c r="J2659" s="5" t="s">
        <v>19</v>
      </c>
      <c r="K2659" s="5" t="s">
        <v>20</v>
      </c>
      <c r="L2659">
        <v>13000000</v>
      </c>
      <c r="M2659">
        <v>2001</v>
      </c>
      <c r="N2659">
        <v>6.1</v>
      </c>
      <c r="O2659">
        <f>'CLEAN DATA'!$D2659-'CLEAN DATA'!$L2659</f>
        <v>78038276</v>
      </c>
    </row>
    <row r="2660" spans="1:15" ht="14.25" hidden="1" customHeight="1">
      <c r="A2660" s="5" t="s">
        <v>4785</v>
      </c>
      <c r="B2660">
        <v>90</v>
      </c>
      <c r="C2660">
        <v>100</v>
      </c>
      <c r="D2660">
        <v>48637684</v>
      </c>
      <c r="E2660" s="5" t="s">
        <v>189</v>
      </c>
      <c r="F2660" s="5" t="s">
        <v>3275</v>
      </c>
      <c r="G2660" s="5" t="s">
        <v>5638</v>
      </c>
      <c r="H2660">
        <v>16979</v>
      </c>
      <c r="I2660">
        <v>42</v>
      </c>
      <c r="J2660" s="5" t="s">
        <v>19</v>
      </c>
      <c r="K2660" s="5" t="s">
        <v>20</v>
      </c>
      <c r="L2660">
        <v>12500000</v>
      </c>
      <c r="M2660">
        <v>2014</v>
      </c>
      <c r="N2660">
        <v>6.1</v>
      </c>
      <c r="O2660">
        <f>'CLEAN DATA'!$D2660-'CLEAN DATA'!$L2660</f>
        <v>36137684</v>
      </c>
    </row>
    <row r="2661" spans="1:15" ht="14.25" customHeight="1">
      <c r="A2661" s="5" t="s">
        <v>5639</v>
      </c>
      <c r="B2661">
        <v>19</v>
      </c>
      <c r="C2661">
        <v>84</v>
      </c>
      <c r="D2661">
        <v>27979400</v>
      </c>
      <c r="E2661" s="5" t="s">
        <v>2090</v>
      </c>
      <c r="F2661" s="5" t="s">
        <v>4758</v>
      </c>
      <c r="G2661" s="5" t="s">
        <v>5640</v>
      </c>
      <c r="H2661">
        <v>37611</v>
      </c>
      <c r="I2661">
        <v>72</v>
      </c>
      <c r="J2661" s="5" t="s">
        <v>19</v>
      </c>
      <c r="K2661" s="5" t="s">
        <v>20</v>
      </c>
      <c r="L2661">
        <v>8200000</v>
      </c>
      <c r="M2661">
        <v>1993</v>
      </c>
      <c r="N2661">
        <v>6.1</v>
      </c>
      <c r="O2661">
        <f>'CLEAN DATA'!$D2661-'CLEAN DATA'!$L2661</f>
        <v>19779400</v>
      </c>
    </row>
    <row r="2662" spans="1:15" ht="14.25" hidden="1" customHeight="1">
      <c r="A2662" s="5" t="s">
        <v>5641</v>
      </c>
      <c r="B2662">
        <v>37</v>
      </c>
      <c r="C2662">
        <v>117</v>
      </c>
      <c r="D2662">
        <v>49121934</v>
      </c>
      <c r="E2662" s="5" t="s">
        <v>603</v>
      </c>
      <c r="F2662" s="5" t="s">
        <v>2942</v>
      </c>
      <c r="G2662" s="5" t="s">
        <v>5642</v>
      </c>
      <c r="H2662">
        <v>6528</v>
      </c>
      <c r="I2662">
        <v>32</v>
      </c>
      <c r="J2662" s="5" t="s">
        <v>19</v>
      </c>
      <c r="K2662" s="5" t="s">
        <v>20</v>
      </c>
      <c r="L2662">
        <v>13000000</v>
      </c>
      <c r="M2662">
        <v>2007</v>
      </c>
      <c r="N2662">
        <v>6.1</v>
      </c>
      <c r="O2662">
        <f>'CLEAN DATA'!$D2662-'CLEAN DATA'!$L2662</f>
        <v>36121934</v>
      </c>
    </row>
    <row r="2663" spans="1:15" ht="14.25" hidden="1" customHeight="1">
      <c r="A2663" s="5" t="s">
        <v>5643</v>
      </c>
      <c r="B2663">
        <v>57</v>
      </c>
      <c r="C2663">
        <v>91</v>
      </c>
      <c r="D2663">
        <v>27052167</v>
      </c>
      <c r="E2663" s="5" t="s">
        <v>1351</v>
      </c>
      <c r="F2663" s="5" t="s">
        <v>1090</v>
      </c>
      <c r="G2663" s="5" t="s">
        <v>5644</v>
      </c>
      <c r="H2663">
        <v>24834</v>
      </c>
      <c r="I2663">
        <v>168</v>
      </c>
      <c r="J2663" s="5" t="s">
        <v>19</v>
      </c>
      <c r="K2663" s="5" t="s">
        <v>20</v>
      </c>
      <c r="L2663">
        <v>13000000</v>
      </c>
      <c r="M2663">
        <v>1998</v>
      </c>
      <c r="N2663">
        <v>6.1</v>
      </c>
      <c r="O2663">
        <f>'CLEAN DATA'!$D2663-'CLEAN DATA'!$L2663</f>
        <v>14052167</v>
      </c>
    </row>
    <row r="2664" spans="1:15" ht="14.25" hidden="1" customHeight="1">
      <c r="A2664" s="5" t="s">
        <v>5645</v>
      </c>
      <c r="B2664">
        <v>40</v>
      </c>
      <c r="C2664">
        <v>90</v>
      </c>
      <c r="D2664">
        <v>22235901</v>
      </c>
      <c r="E2664" s="5" t="s">
        <v>189</v>
      </c>
      <c r="F2664" s="5" t="s">
        <v>2021</v>
      </c>
      <c r="G2664" s="5" t="s">
        <v>5646</v>
      </c>
      <c r="H2664">
        <v>4339</v>
      </c>
      <c r="I2664">
        <v>31</v>
      </c>
      <c r="J2664" s="5" t="s">
        <v>19</v>
      </c>
      <c r="K2664" s="5" t="s">
        <v>20</v>
      </c>
      <c r="L2664">
        <v>6000000</v>
      </c>
      <c r="M2664">
        <v>2001</v>
      </c>
      <c r="N2664">
        <v>6.1</v>
      </c>
      <c r="O2664">
        <f>'CLEAN DATA'!$D2664-'CLEAN DATA'!$L2664</f>
        <v>16235901</v>
      </c>
    </row>
    <row r="2665" spans="1:15" ht="14.25" hidden="1" customHeight="1">
      <c r="A2665" s="5" t="s">
        <v>4896</v>
      </c>
      <c r="B2665">
        <v>81</v>
      </c>
      <c r="C2665">
        <v>94</v>
      </c>
      <c r="D2665">
        <v>6241697</v>
      </c>
      <c r="E2665" s="5" t="s">
        <v>674</v>
      </c>
      <c r="F2665" s="5" t="s">
        <v>423</v>
      </c>
      <c r="G2665" s="5" t="s">
        <v>5647</v>
      </c>
      <c r="H2665">
        <v>16059</v>
      </c>
      <c r="I2665">
        <v>210</v>
      </c>
      <c r="J2665" s="5" t="s">
        <v>19</v>
      </c>
      <c r="K2665" s="5" t="s">
        <v>140</v>
      </c>
      <c r="L2665">
        <v>13000000</v>
      </c>
      <c r="M2665">
        <v>1999</v>
      </c>
      <c r="N2665">
        <v>6.1</v>
      </c>
      <c r="O2665">
        <f>'CLEAN DATA'!$D2665-'CLEAN DATA'!$L2665</f>
        <v>-6758303</v>
      </c>
    </row>
    <row r="2666" spans="1:15" ht="14.25" hidden="1" customHeight="1">
      <c r="A2666" s="5" t="s">
        <v>5648</v>
      </c>
      <c r="B2666">
        <v>111</v>
      </c>
      <c r="C2666">
        <v>93</v>
      </c>
      <c r="D2666">
        <v>4919896</v>
      </c>
      <c r="E2666" s="5" t="s">
        <v>2170</v>
      </c>
      <c r="F2666" s="5" t="s">
        <v>1559</v>
      </c>
      <c r="G2666" s="5" t="s">
        <v>5649</v>
      </c>
      <c r="H2666">
        <v>21530</v>
      </c>
      <c r="I2666">
        <v>159</v>
      </c>
      <c r="J2666" s="5" t="s">
        <v>19</v>
      </c>
      <c r="K2666" s="5" t="s">
        <v>155</v>
      </c>
      <c r="L2666">
        <v>13000000</v>
      </c>
      <c r="M2666">
        <v>2001</v>
      </c>
      <c r="N2666">
        <v>6.1</v>
      </c>
      <c r="O2666">
        <f>'CLEAN DATA'!$D2666-'CLEAN DATA'!$L2666</f>
        <v>-8080104</v>
      </c>
    </row>
    <row r="2667" spans="1:15" ht="14.25" customHeight="1">
      <c r="A2667" s="5" t="s">
        <v>3685</v>
      </c>
      <c r="B2667">
        <v>225</v>
      </c>
      <c r="C2667">
        <v>109</v>
      </c>
      <c r="D2667">
        <v>214966</v>
      </c>
      <c r="E2667" s="5" t="s">
        <v>126</v>
      </c>
      <c r="F2667" s="5" t="s">
        <v>5650</v>
      </c>
      <c r="G2667" s="5" t="s">
        <v>5651</v>
      </c>
      <c r="H2667">
        <v>28483</v>
      </c>
      <c r="I2667">
        <v>176</v>
      </c>
      <c r="J2667" s="5" t="s">
        <v>19</v>
      </c>
      <c r="K2667" s="5" t="s">
        <v>20</v>
      </c>
      <c r="L2667">
        <v>13000000</v>
      </c>
      <c r="M2667">
        <v>2010</v>
      </c>
      <c r="N2667">
        <v>6.1</v>
      </c>
      <c r="O2667">
        <f>'CLEAN DATA'!$D2667-'CLEAN DATA'!$L2667</f>
        <v>-12785034</v>
      </c>
    </row>
    <row r="2668" spans="1:15" ht="14.25" hidden="1" customHeight="1">
      <c r="A2668" s="5" t="s">
        <v>4581</v>
      </c>
      <c r="B2668">
        <v>165</v>
      </c>
      <c r="C2668">
        <v>109</v>
      </c>
      <c r="D2668">
        <v>78845130</v>
      </c>
      <c r="E2668" s="5" t="s">
        <v>3833</v>
      </c>
      <c r="F2668" s="5" t="s">
        <v>5652</v>
      </c>
      <c r="G2668" s="5" t="s">
        <v>5653</v>
      </c>
      <c r="H2668">
        <v>17596</v>
      </c>
      <c r="I2668">
        <v>94</v>
      </c>
      <c r="J2668" s="5" t="s">
        <v>19</v>
      </c>
      <c r="K2668" s="5" t="s">
        <v>140</v>
      </c>
      <c r="L2668">
        <v>10000000</v>
      </c>
      <c r="M2668">
        <v>2016</v>
      </c>
      <c r="N2668">
        <v>6.1</v>
      </c>
      <c r="O2668">
        <f>'CLEAN DATA'!$D2668-'CLEAN DATA'!$L2668</f>
        <v>68845130</v>
      </c>
    </row>
    <row r="2669" spans="1:15" ht="14.25" customHeight="1">
      <c r="A2669" s="5" t="s">
        <v>2131</v>
      </c>
      <c r="B2669">
        <v>190</v>
      </c>
      <c r="C2669">
        <v>90</v>
      </c>
      <c r="D2669">
        <v>37470017</v>
      </c>
      <c r="E2669" s="5" t="s">
        <v>2370</v>
      </c>
      <c r="F2669" s="5" t="s">
        <v>292</v>
      </c>
      <c r="G2669" s="5" t="s">
        <v>5654</v>
      </c>
      <c r="H2669">
        <v>86890</v>
      </c>
      <c r="I2669">
        <v>985</v>
      </c>
      <c r="J2669" s="5" t="s">
        <v>19</v>
      </c>
      <c r="K2669" s="5" t="s">
        <v>173</v>
      </c>
      <c r="L2669">
        <v>10000000</v>
      </c>
      <c r="M2669">
        <v>2001</v>
      </c>
      <c r="N2669">
        <v>6.1</v>
      </c>
      <c r="O2669">
        <f>'CLEAN DATA'!$D2669-'CLEAN DATA'!$L2669</f>
        <v>27470017</v>
      </c>
    </row>
    <row r="2670" spans="1:15" ht="14.25" customHeight="1">
      <c r="A2670" s="5" t="s">
        <v>5655</v>
      </c>
      <c r="B2670">
        <v>242</v>
      </c>
      <c r="C2670">
        <v>97</v>
      </c>
      <c r="D2670">
        <v>52200504</v>
      </c>
      <c r="E2670" s="5" t="s">
        <v>1380</v>
      </c>
      <c r="F2670" s="5" t="s">
        <v>3723</v>
      </c>
      <c r="G2670" s="5" t="s">
        <v>5656</v>
      </c>
      <c r="H2670">
        <v>54190</v>
      </c>
      <c r="I2670">
        <v>183</v>
      </c>
      <c r="J2670" s="5" t="s">
        <v>19</v>
      </c>
      <c r="K2670" s="5" t="s">
        <v>365</v>
      </c>
      <c r="L2670">
        <v>10000000</v>
      </c>
      <c r="M2670">
        <v>2015</v>
      </c>
      <c r="N2670">
        <v>6.1</v>
      </c>
      <c r="O2670">
        <f>'CLEAN DATA'!$D2670-'CLEAN DATA'!$L2670</f>
        <v>42200504</v>
      </c>
    </row>
    <row r="2671" spans="1:15" ht="14.25" customHeight="1">
      <c r="A2671" s="5" t="s">
        <v>5657</v>
      </c>
      <c r="B2671">
        <v>191</v>
      </c>
      <c r="C2671">
        <v>84</v>
      </c>
      <c r="D2671">
        <v>15417771</v>
      </c>
      <c r="E2671" s="5" t="s">
        <v>758</v>
      </c>
      <c r="F2671" s="5" t="s">
        <v>1909</v>
      </c>
      <c r="G2671" s="5" t="s">
        <v>5658</v>
      </c>
      <c r="H2671">
        <v>87494</v>
      </c>
      <c r="I2671">
        <v>540</v>
      </c>
      <c r="J2671" s="5" t="s">
        <v>19</v>
      </c>
      <c r="K2671" s="5" t="s">
        <v>20</v>
      </c>
      <c r="L2671">
        <v>12600000</v>
      </c>
      <c r="M2671">
        <v>2003</v>
      </c>
      <c r="N2671">
        <v>6.1</v>
      </c>
      <c r="O2671">
        <f>'CLEAN DATA'!$D2671-'CLEAN DATA'!$L2671</f>
        <v>2817771</v>
      </c>
    </row>
    <row r="2672" spans="1:15" ht="14.25" customHeight="1">
      <c r="A2672" s="5" t="s">
        <v>5659</v>
      </c>
      <c r="B2672">
        <v>147</v>
      </c>
      <c r="C2672">
        <v>82</v>
      </c>
      <c r="D2672">
        <v>6842058</v>
      </c>
      <c r="E2672" s="5" t="s">
        <v>1302</v>
      </c>
      <c r="F2672" s="5" t="s">
        <v>5660</v>
      </c>
      <c r="G2672" s="5" t="s">
        <v>5661</v>
      </c>
      <c r="H2672">
        <v>36029</v>
      </c>
      <c r="I2672">
        <v>99</v>
      </c>
      <c r="J2672" s="5" t="s">
        <v>19</v>
      </c>
      <c r="K2672" s="5" t="s">
        <v>20</v>
      </c>
      <c r="L2672">
        <v>10000000</v>
      </c>
      <c r="M2672">
        <v>2012</v>
      </c>
      <c r="N2672">
        <v>6.1</v>
      </c>
      <c r="O2672">
        <f>'CLEAN DATA'!$D2672-'CLEAN DATA'!$L2672</f>
        <v>-3157942</v>
      </c>
    </row>
    <row r="2673" spans="1:15" ht="14.25" hidden="1" customHeight="1">
      <c r="A2673" s="5" t="s">
        <v>5662</v>
      </c>
      <c r="B2673">
        <v>71</v>
      </c>
      <c r="C2673">
        <v>104</v>
      </c>
      <c r="D2673">
        <v>3607</v>
      </c>
      <c r="E2673" s="5" t="s">
        <v>1077</v>
      </c>
      <c r="F2673" s="5" t="s">
        <v>5663</v>
      </c>
      <c r="G2673" s="5" t="s">
        <v>5664</v>
      </c>
      <c r="H2673">
        <v>22753</v>
      </c>
      <c r="I2673">
        <v>94</v>
      </c>
      <c r="J2673" s="5" t="s">
        <v>19</v>
      </c>
      <c r="K2673" s="5" t="s">
        <v>357</v>
      </c>
      <c r="L2673">
        <v>10000000</v>
      </c>
      <c r="M2673">
        <v>2008</v>
      </c>
      <c r="N2673">
        <v>6.1</v>
      </c>
      <c r="O2673">
        <f>'CLEAN DATA'!$D2673-'CLEAN DATA'!$L2673</f>
        <v>-9996393</v>
      </c>
    </row>
    <row r="2674" spans="1:15" ht="14.25" customHeight="1">
      <c r="A2674" s="5" t="s">
        <v>5665</v>
      </c>
      <c r="B2674">
        <v>55</v>
      </c>
      <c r="C2674">
        <v>98</v>
      </c>
      <c r="D2674">
        <v>57176582</v>
      </c>
      <c r="E2674" s="5" t="s">
        <v>674</v>
      </c>
      <c r="F2674" s="5" t="s">
        <v>5666</v>
      </c>
      <c r="G2674" s="5" t="s">
        <v>5667</v>
      </c>
      <c r="H2674">
        <v>27492</v>
      </c>
      <c r="I2674">
        <v>84</v>
      </c>
      <c r="J2674" s="5" t="s">
        <v>19</v>
      </c>
      <c r="K2674" s="5" t="s">
        <v>20</v>
      </c>
      <c r="L2674">
        <v>9500000</v>
      </c>
      <c r="M2674">
        <v>2000</v>
      </c>
      <c r="N2674">
        <v>6.1</v>
      </c>
      <c r="O2674">
        <f>'CLEAN DATA'!$D2674-'CLEAN DATA'!$L2674</f>
        <v>47676582</v>
      </c>
    </row>
    <row r="2675" spans="1:15" ht="14.25" hidden="1" customHeight="1">
      <c r="A2675" s="5" t="s">
        <v>5668</v>
      </c>
      <c r="B2675">
        <v>76</v>
      </c>
      <c r="C2675">
        <v>120</v>
      </c>
      <c r="D2675">
        <v>349618</v>
      </c>
      <c r="E2675" s="5" t="s">
        <v>631</v>
      </c>
      <c r="F2675" s="5" t="s">
        <v>5669</v>
      </c>
      <c r="G2675" s="5" t="s">
        <v>5670</v>
      </c>
      <c r="H2675">
        <v>4302</v>
      </c>
      <c r="I2675">
        <v>45</v>
      </c>
      <c r="J2675" s="5" t="s">
        <v>19</v>
      </c>
      <c r="K2675" s="5" t="s">
        <v>46</v>
      </c>
      <c r="L2675">
        <v>9000000</v>
      </c>
      <c r="M2675">
        <v>1990</v>
      </c>
      <c r="N2675">
        <v>6.1</v>
      </c>
      <c r="O2675">
        <f>'CLEAN DATA'!$D2675-'CLEAN DATA'!$L2675</f>
        <v>-8650382</v>
      </c>
    </row>
    <row r="2676" spans="1:15" ht="14.25" customHeight="1">
      <c r="A2676" s="5" t="s">
        <v>5671</v>
      </c>
      <c r="B2676">
        <v>164</v>
      </c>
      <c r="C2676">
        <v>94</v>
      </c>
      <c r="D2676">
        <v>26049082</v>
      </c>
      <c r="E2676" s="5" t="s">
        <v>189</v>
      </c>
      <c r="F2676" s="5" t="s">
        <v>5672</v>
      </c>
      <c r="G2676" s="5" t="s">
        <v>5673</v>
      </c>
      <c r="H2676">
        <v>76791</v>
      </c>
      <c r="I2676">
        <v>100</v>
      </c>
      <c r="J2676" s="5" t="s">
        <v>19</v>
      </c>
      <c r="K2676" s="5" t="s">
        <v>20</v>
      </c>
      <c r="L2676">
        <v>8000000</v>
      </c>
      <c r="M2676">
        <v>2014</v>
      </c>
      <c r="N2676">
        <v>6.1</v>
      </c>
      <c r="O2676">
        <f>'CLEAN DATA'!$D2676-'CLEAN DATA'!$L2676</f>
        <v>18049082</v>
      </c>
    </row>
    <row r="2677" spans="1:15" ht="14.25" customHeight="1">
      <c r="A2677" s="5" t="s">
        <v>3328</v>
      </c>
      <c r="B2677">
        <v>51</v>
      </c>
      <c r="C2677">
        <v>95</v>
      </c>
      <c r="D2677">
        <v>94900000</v>
      </c>
      <c r="E2677" s="5" t="s">
        <v>818</v>
      </c>
      <c r="F2677" s="5" t="s">
        <v>5674</v>
      </c>
      <c r="G2677" s="5" t="s">
        <v>5675</v>
      </c>
      <c r="H2677">
        <v>35172</v>
      </c>
      <c r="I2677">
        <v>128</v>
      </c>
      <c r="J2677" s="5" t="s">
        <v>19</v>
      </c>
      <c r="K2677" s="5" t="s">
        <v>20</v>
      </c>
      <c r="L2677">
        <v>4000000</v>
      </c>
      <c r="M2677">
        <v>1983</v>
      </c>
      <c r="N2677">
        <v>6.1</v>
      </c>
      <c r="O2677">
        <f>'CLEAN DATA'!$D2677-'CLEAN DATA'!$L2677</f>
        <v>90900000</v>
      </c>
    </row>
    <row r="2678" spans="1:15" ht="14.25" customHeight="1">
      <c r="A2678" s="5" t="s">
        <v>847</v>
      </c>
      <c r="B2678">
        <v>324</v>
      </c>
      <c r="C2678">
        <v>110</v>
      </c>
      <c r="D2678">
        <v>113709992</v>
      </c>
      <c r="E2678" s="5" t="s">
        <v>58</v>
      </c>
      <c r="F2678" s="5" t="s">
        <v>1997</v>
      </c>
      <c r="G2678" s="5" t="s">
        <v>5676</v>
      </c>
      <c r="H2678">
        <v>108843</v>
      </c>
      <c r="I2678">
        <v>281</v>
      </c>
      <c r="J2678" s="5" t="s">
        <v>19</v>
      </c>
      <c r="K2678" s="5" t="s">
        <v>20</v>
      </c>
      <c r="L2678">
        <v>7000000</v>
      </c>
      <c r="M2678">
        <v>2012</v>
      </c>
      <c r="N2678">
        <v>6.1</v>
      </c>
      <c r="O2678">
        <f>'CLEAN DATA'!$D2678-'CLEAN DATA'!$L2678</f>
        <v>106709992</v>
      </c>
    </row>
    <row r="2679" spans="1:15" ht="14.25" hidden="1" customHeight="1">
      <c r="A2679" s="5" t="s">
        <v>5677</v>
      </c>
      <c r="B2679">
        <v>28</v>
      </c>
      <c r="C2679">
        <v>95</v>
      </c>
      <c r="D2679">
        <v>14003141</v>
      </c>
      <c r="E2679" s="5" t="s">
        <v>126</v>
      </c>
      <c r="F2679" s="5" t="s">
        <v>4755</v>
      </c>
      <c r="G2679" s="5" t="s">
        <v>5678</v>
      </c>
      <c r="H2679">
        <v>4598</v>
      </c>
      <c r="I2679">
        <v>29</v>
      </c>
      <c r="J2679" s="5" t="s">
        <v>19</v>
      </c>
      <c r="K2679" s="5" t="s">
        <v>20</v>
      </c>
      <c r="L2679">
        <v>7000000</v>
      </c>
      <c r="M2679">
        <v>1999</v>
      </c>
      <c r="N2679">
        <v>6.1</v>
      </c>
      <c r="O2679">
        <f>'CLEAN DATA'!$D2679-'CLEAN DATA'!$L2679</f>
        <v>7003141</v>
      </c>
    </row>
    <row r="2680" spans="1:15" ht="14.25" hidden="1" customHeight="1">
      <c r="A2680" s="5" t="s">
        <v>5679</v>
      </c>
      <c r="B2680">
        <v>25</v>
      </c>
      <c r="C2680">
        <v>98</v>
      </c>
      <c r="D2680">
        <v>11797927</v>
      </c>
      <c r="E2680" s="5" t="s">
        <v>4294</v>
      </c>
      <c r="F2680" s="5" t="s">
        <v>2408</v>
      </c>
      <c r="G2680" s="5" t="s">
        <v>5680</v>
      </c>
      <c r="H2680">
        <v>4582</v>
      </c>
      <c r="I2680">
        <v>52</v>
      </c>
      <c r="J2680" s="5" t="s">
        <v>19</v>
      </c>
      <c r="K2680" s="5" t="s">
        <v>20</v>
      </c>
      <c r="L2680">
        <v>6000000</v>
      </c>
      <c r="M2680">
        <v>1995</v>
      </c>
      <c r="N2680">
        <v>6.1</v>
      </c>
      <c r="O2680">
        <f>'CLEAN DATA'!$D2680-'CLEAN DATA'!$L2680</f>
        <v>5797927</v>
      </c>
    </row>
    <row r="2681" spans="1:15" ht="14.25" hidden="1" customHeight="1">
      <c r="A2681" s="5" t="s">
        <v>4754</v>
      </c>
      <c r="B2681">
        <v>56</v>
      </c>
      <c r="C2681">
        <v>104</v>
      </c>
      <c r="D2681">
        <v>1346503</v>
      </c>
      <c r="E2681" s="5" t="s">
        <v>2308</v>
      </c>
      <c r="F2681" s="5" t="s">
        <v>5681</v>
      </c>
      <c r="G2681" s="5" t="s">
        <v>5682</v>
      </c>
      <c r="H2681">
        <v>3024</v>
      </c>
      <c r="I2681">
        <v>22</v>
      </c>
      <c r="J2681" s="5" t="s">
        <v>19</v>
      </c>
      <c r="K2681" s="5" t="s">
        <v>724</v>
      </c>
      <c r="L2681">
        <v>6000000</v>
      </c>
      <c r="M2681">
        <v>2011</v>
      </c>
      <c r="N2681">
        <v>6.1</v>
      </c>
      <c r="O2681">
        <f>'CLEAN DATA'!$D2681-'CLEAN DATA'!$L2681</f>
        <v>-4653497</v>
      </c>
    </row>
    <row r="2682" spans="1:15" ht="14.25" customHeight="1">
      <c r="A2682" s="5" t="s">
        <v>5542</v>
      </c>
      <c r="B2682">
        <v>136</v>
      </c>
      <c r="C2682">
        <v>115</v>
      </c>
      <c r="D2682">
        <v>31874869</v>
      </c>
      <c r="E2682" s="5" t="s">
        <v>1077</v>
      </c>
      <c r="F2682" s="5" t="s">
        <v>726</v>
      </c>
      <c r="G2682" s="5" t="s">
        <v>5543</v>
      </c>
      <c r="H2682">
        <v>43575</v>
      </c>
      <c r="I2682">
        <v>302</v>
      </c>
      <c r="J2682" s="5" t="s">
        <v>19</v>
      </c>
      <c r="K2682" s="5" t="s">
        <v>20</v>
      </c>
      <c r="L2682">
        <v>50000000</v>
      </c>
      <c r="M2682">
        <v>2002</v>
      </c>
      <c r="N2682">
        <v>6.1</v>
      </c>
      <c r="O2682">
        <f>'CLEAN DATA'!$D2682-'CLEAN DATA'!$L2682</f>
        <v>-18125131</v>
      </c>
    </row>
    <row r="2683" spans="1:15" ht="14.25" hidden="1" customHeight="1">
      <c r="A2683" s="5" t="s">
        <v>5683</v>
      </c>
      <c r="B2683">
        <v>72</v>
      </c>
      <c r="C2683">
        <v>99</v>
      </c>
      <c r="D2683">
        <v>22770</v>
      </c>
      <c r="E2683" s="5" t="s">
        <v>58</v>
      </c>
      <c r="F2683" s="5" t="s">
        <v>5684</v>
      </c>
      <c r="G2683" s="5" t="s">
        <v>5685</v>
      </c>
      <c r="H2683">
        <v>1658</v>
      </c>
      <c r="I2683">
        <v>12</v>
      </c>
      <c r="J2683" s="5" t="s">
        <v>87</v>
      </c>
      <c r="K2683" s="5" t="s">
        <v>88</v>
      </c>
      <c r="L2683">
        <v>5500000</v>
      </c>
      <c r="M2683">
        <v>2013</v>
      </c>
      <c r="N2683">
        <v>6.1</v>
      </c>
      <c r="O2683">
        <f>'CLEAN DATA'!$D2683-'CLEAN DATA'!$L2683</f>
        <v>-5477230</v>
      </c>
    </row>
    <row r="2684" spans="1:15" ht="14.25" customHeight="1">
      <c r="A2684" s="5" t="s">
        <v>3678</v>
      </c>
      <c r="B2684">
        <v>196</v>
      </c>
      <c r="C2684">
        <v>93</v>
      </c>
      <c r="D2684">
        <v>21197315</v>
      </c>
      <c r="E2684" s="5" t="s">
        <v>146</v>
      </c>
      <c r="F2684" s="5" t="s">
        <v>5686</v>
      </c>
      <c r="G2684" s="5" t="s">
        <v>5687</v>
      </c>
      <c r="H2684">
        <v>49948</v>
      </c>
      <c r="I2684">
        <v>211</v>
      </c>
      <c r="J2684" s="5" t="s">
        <v>19</v>
      </c>
      <c r="K2684" s="5" t="s">
        <v>20</v>
      </c>
      <c r="L2684">
        <v>5000000</v>
      </c>
      <c r="M2684">
        <v>2014</v>
      </c>
      <c r="N2684">
        <v>6.1</v>
      </c>
      <c r="O2684">
        <f>'CLEAN DATA'!$D2684-'CLEAN DATA'!$L2684</f>
        <v>16197315</v>
      </c>
    </row>
    <row r="2685" spans="1:15" ht="14.25" hidden="1" customHeight="1">
      <c r="A2685" s="5" t="s">
        <v>2613</v>
      </c>
      <c r="B2685">
        <v>45</v>
      </c>
      <c r="C2685">
        <v>99</v>
      </c>
      <c r="D2685">
        <v>10572742</v>
      </c>
      <c r="E2685" s="5" t="s">
        <v>505</v>
      </c>
      <c r="F2685" s="5" t="s">
        <v>5688</v>
      </c>
      <c r="G2685" s="5" t="s">
        <v>5689</v>
      </c>
      <c r="H2685">
        <v>2326</v>
      </c>
      <c r="I2685">
        <v>21</v>
      </c>
      <c r="J2685" s="5" t="s">
        <v>19</v>
      </c>
      <c r="K2685" s="5" t="s">
        <v>20</v>
      </c>
      <c r="L2685">
        <v>8000000</v>
      </c>
      <c r="M2685">
        <v>2009</v>
      </c>
      <c r="N2685">
        <v>6.1</v>
      </c>
      <c r="O2685">
        <f>'CLEAN DATA'!$D2685-'CLEAN DATA'!$L2685</f>
        <v>2572742</v>
      </c>
    </row>
    <row r="2686" spans="1:15" ht="14.25" hidden="1" customHeight="1">
      <c r="A2686" s="5" t="s">
        <v>108</v>
      </c>
      <c r="B2686">
        <v>37</v>
      </c>
      <c r="C2686">
        <v>97</v>
      </c>
      <c r="D2686">
        <v>326308</v>
      </c>
      <c r="E2686" s="5" t="s">
        <v>126</v>
      </c>
      <c r="F2686" s="5" t="s">
        <v>1078</v>
      </c>
      <c r="G2686" s="5" t="s">
        <v>5690</v>
      </c>
      <c r="H2686">
        <v>6632</v>
      </c>
      <c r="I2686">
        <v>69</v>
      </c>
      <c r="J2686" s="5" t="s">
        <v>19</v>
      </c>
      <c r="K2686" s="5" t="s">
        <v>20</v>
      </c>
      <c r="L2686">
        <v>5000000</v>
      </c>
      <c r="M2686">
        <v>1996</v>
      </c>
      <c r="N2686">
        <v>6.1</v>
      </c>
      <c r="O2686">
        <f>'CLEAN DATA'!$D2686-'CLEAN DATA'!$L2686</f>
        <v>-4673692</v>
      </c>
    </row>
    <row r="2687" spans="1:15" ht="14.25" hidden="1" customHeight="1">
      <c r="A2687" s="5" t="s">
        <v>5691</v>
      </c>
      <c r="B2687">
        <v>111</v>
      </c>
      <c r="C2687">
        <v>112</v>
      </c>
      <c r="D2687">
        <v>26345</v>
      </c>
      <c r="E2687" s="5" t="s">
        <v>1016</v>
      </c>
      <c r="F2687" s="5" t="s">
        <v>2892</v>
      </c>
      <c r="G2687" s="5" t="s">
        <v>5692</v>
      </c>
      <c r="H2687">
        <v>16445</v>
      </c>
      <c r="I2687">
        <v>99</v>
      </c>
      <c r="J2687" s="5" t="s">
        <v>19</v>
      </c>
      <c r="K2687" s="5" t="s">
        <v>155</v>
      </c>
      <c r="L2687">
        <v>3000000</v>
      </c>
      <c r="M2687">
        <v>2012</v>
      </c>
      <c r="N2687">
        <v>6.1</v>
      </c>
      <c r="O2687">
        <f>'CLEAN DATA'!$D2687-'CLEAN DATA'!$L2687</f>
        <v>-2973655</v>
      </c>
    </row>
    <row r="2688" spans="1:15" ht="14.25" customHeight="1">
      <c r="A2688" s="5" t="s">
        <v>117</v>
      </c>
      <c r="B2688">
        <v>314</v>
      </c>
      <c r="C2688">
        <v>150</v>
      </c>
      <c r="D2688">
        <v>65007045</v>
      </c>
      <c r="E2688" s="5" t="s">
        <v>84</v>
      </c>
      <c r="F2688" s="5" t="s">
        <v>26</v>
      </c>
      <c r="G2688" s="5" t="s">
        <v>5487</v>
      </c>
      <c r="H2688">
        <v>128694</v>
      </c>
      <c r="I2688">
        <v>657</v>
      </c>
      <c r="J2688" s="5" t="s">
        <v>19</v>
      </c>
      <c r="K2688" s="5" t="s">
        <v>155</v>
      </c>
      <c r="L2688">
        <v>140000000</v>
      </c>
      <c r="M2688">
        <v>2014</v>
      </c>
      <c r="N2688">
        <v>6.1</v>
      </c>
      <c r="O2688">
        <f>'CLEAN DATA'!$D2688-'CLEAN DATA'!$L2688</f>
        <v>-74992955</v>
      </c>
    </row>
    <row r="2689" spans="1:15" ht="14.25" hidden="1" customHeight="1">
      <c r="A2689" s="5" t="s">
        <v>5693</v>
      </c>
      <c r="B2689">
        <v>70</v>
      </c>
      <c r="C2689">
        <v>106</v>
      </c>
      <c r="D2689">
        <v>20262</v>
      </c>
      <c r="E2689" s="5" t="s">
        <v>54</v>
      </c>
      <c r="F2689" s="5" t="s">
        <v>487</v>
      </c>
      <c r="G2689" s="5" t="s">
        <v>5694</v>
      </c>
      <c r="H2689">
        <v>1738</v>
      </c>
      <c r="I2689">
        <v>10</v>
      </c>
      <c r="J2689" s="5" t="s">
        <v>81</v>
      </c>
      <c r="K2689" s="5" t="s">
        <v>82</v>
      </c>
      <c r="L2689">
        <v>4000000</v>
      </c>
      <c r="M2689">
        <v>2014</v>
      </c>
      <c r="N2689">
        <v>6.1</v>
      </c>
      <c r="O2689">
        <f>'CLEAN DATA'!$D2689-'CLEAN DATA'!$L2689</f>
        <v>-3979738</v>
      </c>
    </row>
    <row r="2690" spans="1:15" ht="14.25" hidden="1" customHeight="1">
      <c r="A2690" s="5" t="s">
        <v>4368</v>
      </c>
      <c r="B2690">
        <v>43</v>
      </c>
      <c r="C2690">
        <v>96</v>
      </c>
      <c r="D2690">
        <v>9449219</v>
      </c>
      <c r="E2690" s="5" t="s">
        <v>603</v>
      </c>
      <c r="F2690" s="5" t="s">
        <v>5695</v>
      </c>
      <c r="G2690" s="5" t="s">
        <v>5696</v>
      </c>
      <c r="H2690">
        <v>13949</v>
      </c>
      <c r="I2690">
        <v>98</v>
      </c>
      <c r="J2690" s="5" t="s">
        <v>19</v>
      </c>
      <c r="K2690" s="5" t="s">
        <v>20</v>
      </c>
      <c r="L2690">
        <v>3500000</v>
      </c>
      <c r="M2690">
        <v>1996</v>
      </c>
      <c r="N2690">
        <v>6.1</v>
      </c>
      <c r="O2690">
        <f>'CLEAN DATA'!$D2690-'CLEAN DATA'!$L2690</f>
        <v>5949219</v>
      </c>
    </row>
    <row r="2691" spans="1:15" ht="14.25" customHeight="1">
      <c r="A2691" s="5" t="s">
        <v>5697</v>
      </c>
      <c r="B2691">
        <v>272</v>
      </c>
      <c r="C2691">
        <v>86</v>
      </c>
      <c r="D2691">
        <v>703002</v>
      </c>
      <c r="E2691" s="5" t="s">
        <v>2258</v>
      </c>
      <c r="F2691" s="5" t="s">
        <v>5698</v>
      </c>
      <c r="G2691" s="5" t="s">
        <v>5699</v>
      </c>
      <c r="H2691">
        <v>37495</v>
      </c>
      <c r="I2691">
        <v>230</v>
      </c>
      <c r="J2691" s="5" t="s">
        <v>19</v>
      </c>
      <c r="K2691" s="5" t="s">
        <v>365</v>
      </c>
      <c r="L2691">
        <v>3000000</v>
      </c>
      <c r="M2691">
        <v>2011</v>
      </c>
      <c r="N2691">
        <v>6.1</v>
      </c>
      <c r="O2691">
        <f>'CLEAN DATA'!$D2691-'CLEAN DATA'!$L2691</f>
        <v>-2296998</v>
      </c>
    </row>
    <row r="2692" spans="1:15" ht="14.25" hidden="1" customHeight="1">
      <c r="A2692" s="5" t="s">
        <v>5174</v>
      </c>
      <c r="B2692">
        <v>62</v>
      </c>
      <c r="C2692">
        <v>103</v>
      </c>
      <c r="D2692">
        <v>5725</v>
      </c>
      <c r="E2692" s="5" t="s">
        <v>758</v>
      </c>
      <c r="F2692" s="5" t="s">
        <v>5700</v>
      </c>
      <c r="G2692" s="5" t="s">
        <v>5701</v>
      </c>
      <c r="H2692">
        <v>10220</v>
      </c>
      <c r="I2692">
        <v>110</v>
      </c>
      <c r="J2692" s="5" t="s">
        <v>172</v>
      </c>
      <c r="K2692" s="5" t="s">
        <v>173</v>
      </c>
      <c r="L2692">
        <v>8400000</v>
      </c>
      <c r="M2692">
        <v>2000</v>
      </c>
      <c r="N2692">
        <v>6.1</v>
      </c>
      <c r="O2692">
        <f>'CLEAN DATA'!$D2692-'CLEAN DATA'!$L2692</f>
        <v>-8394275</v>
      </c>
    </row>
    <row r="2693" spans="1:15" ht="14.25" hidden="1" customHeight="1">
      <c r="A2693" s="5" t="s">
        <v>5702</v>
      </c>
      <c r="B2693">
        <v>158</v>
      </c>
      <c r="C2693">
        <v>96</v>
      </c>
      <c r="D2693">
        <v>3590010</v>
      </c>
      <c r="E2693" s="5" t="s">
        <v>818</v>
      </c>
      <c r="F2693" s="5" t="s">
        <v>5703</v>
      </c>
      <c r="G2693" s="5" t="s">
        <v>5704</v>
      </c>
      <c r="H2693">
        <v>20885</v>
      </c>
      <c r="I2693">
        <v>60</v>
      </c>
      <c r="J2693" s="5" t="s">
        <v>19</v>
      </c>
      <c r="K2693" s="5" t="s">
        <v>155</v>
      </c>
      <c r="L2693">
        <v>2000000</v>
      </c>
      <c r="M2693">
        <v>2015</v>
      </c>
      <c r="N2693">
        <v>6.1</v>
      </c>
      <c r="O2693">
        <f>'CLEAN DATA'!$D2693-'CLEAN DATA'!$L2693</f>
        <v>1590010</v>
      </c>
    </row>
    <row r="2694" spans="1:15" ht="14.25" hidden="1" customHeight="1">
      <c r="A2694" s="5" t="s">
        <v>5705</v>
      </c>
      <c r="B2694">
        <v>14</v>
      </c>
      <c r="C2694">
        <v>98</v>
      </c>
      <c r="D2694">
        <v>105943</v>
      </c>
      <c r="E2694" s="5" t="s">
        <v>674</v>
      </c>
      <c r="F2694" s="5" t="s">
        <v>5706</v>
      </c>
      <c r="G2694" s="5" t="s">
        <v>5707</v>
      </c>
      <c r="H2694">
        <v>1351</v>
      </c>
      <c r="I2694">
        <v>11</v>
      </c>
      <c r="J2694" s="5" t="s">
        <v>19</v>
      </c>
      <c r="K2694" s="5" t="s">
        <v>20</v>
      </c>
      <c r="L2694">
        <v>1500000</v>
      </c>
      <c r="M2694">
        <v>2015</v>
      </c>
      <c r="N2694">
        <v>6.1</v>
      </c>
      <c r="O2694">
        <f>'CLEAN DATA'!$D2694-'CLEAN DATA'!$L2694</f>
        <v>-1394057</v>
      </c>
    </row>
    <row r="2695" spans="1:15" ht="14.25" customHeight="1">
      <c r="A2695" s="5" t="s">
        <v>3596</v>
      </c>
      <c r="B2695">
        <v>79</v>
      </c>
      <c r="C2695">
        <v>111</v>
      </c>
      <c r="D2695">
        <v>32940507</v>
      </c>
      <c r="E2695" s="5" t="s">
        <v>25</v>
      </c>
      <c r="F2695" s="5" t="s">
        <v>39</v>
      </c>
      <c r="G2695" s="5" t="s">
        <v>5534</v>
      </c>
      <c r="H2695">
        <v>54316</v>
      </c>
      <c r="I2695">
        <v>127</v>
      </c>
      <c r="J2695" s="5" t="s">
        <v>19</v>
      </c>
      <c r="K2695" s="5" t="s">
        <v>20</v>
      </c>
      <c r="L2695">
        <v>60000000</v>
      </c>
      <c r="M2695">
        <v>1998</v>
      </c>
      <c r="N2695">
        <v>6.1</v>
      </c>
      <c r="O2695">
        <f>'CLEAN DATA'!$D2695-'CLEAN DATA'!$L2695</f>
        <v>-27059493</v>
      </c>
    </row>
    <row r="2696" spans="1:15" ht="14.25" customHeight="1">
      <c r="A2696" s="5" t="s">
        <v>5413</v>
      </c>
      <c r="B2696">
        <v>242</v>
      </c>
      <c r="C2696">
        <v>87</v>
      </c>
      <c r="D2696">
        <v>19100000</v>
      </c>
      <c r="E2696" s="5" t="s">
        <v>146</v>
      </c>
      <c r="F2696" s="5" t="s">
        <v>5708</v>
      </c>
      <c r="G2696" s="5" t="s">
        <v>5709</v>
      </c>
      <c r="H2696">
        <v>39690</v>
      </c>
      <c r="I2696">
        <v>394</v>
      </c>
      <c r="J2696" s="5" t="s">
        <v>19</v>
      </c>
      <c r="K2696" s="5" t="s">
        <v>20</v>
      </c>
      <c r="L2696">
        <v>1250000</v>
      </c>
      <c r="M2696">
        <v>1981</v>
      </c>
      <c r="N2696">
        <v>6.1</v>
      </c>
      <c r="O2696">
        <f>'CLEAN DATA'!$D2696-'CLEAN DATA'!$L2696</f>
        <v>17850000</v>
      </c>
    </row>
    <row r="2697" spans="1:15" ht="14.25" hidden="1" customHeight="1">
      <c r="A2697" s="5" t="s">
        <v>5710</v>
      </c>
      <c r="B2697">
        <v>12</v>
      </c>
      <c r="C2697">
        <v>88</v>
      </c>
      <c r="D2697">
        <v>58936</v>
      </c>
      <c r="E2697" s="5" t="s">
        <v>2689</v>
      </c>
      <c r="F2697" s="5" t="s">
        <v>5711</v>
      </c>
      <c r="G2697" s="5" t="s">
        <v>5712</v>
      </c>
      <c r="H2697">
        <v>91</v>
      </c>
      <c r="I2697">
        <v>4</v>
      </c>
      <c r="J2697" s="5" t="s">
        <v>19</v>
      </c>
      <c r="K2697" s="5" t="s">
        <v>20</v>
      </c>
      <c r="L2697">
        <v>1200000</v>
      </c>
      <c r="M2697">
        <v>2001</v>
      </c>
      <c r="N2697">
        <v>6.1</v>
      </c>
      <c r="O2697">
        <f>'CLEAN DATA'!$D2697-'CLEAN DATA'!$L2697</f>
        <v>-1141064</v>
      </c>
    </row>
    <row r="2698" spans="1:15" ht="14.25" hidden="1" customHeight="1">
      <c r="A2698" s="5" t="s">
        <v>5713</v>
      </c>
      <c r="B2698">
        <v>97</v>
      </c>
      <c r="C2698">
        <v>110</v>
      </c>
      <c r="D2698">
        <v>56129</v>
      </c>
      <c r="E2698" s="5" t="s">
        <v>341</v>
      </c>
      <c r="F2698" s="5" t="s">
        <v>5714</v>
      </c>
      <c r="G2698" s="5" t="s">
        <v>5715</v>
      </c>
      <c r="H2698">
        <v>6555</v>
      </c>
      <c r="I2698">
        <v>82</v>
      </c>
      <c r="J2698" s="5" t="s">
        <v>19</v>
      </c>
      <c r="K2698" s="5" t="s">
        <v>365</v>
      </c>
      <c r="L2698">
        <v>1100000</v>
      </c>
      <c r="M2698">
        <v>2010</v>
      </c>
      <c r="N2698">
        <v>6.1</v>
      </c>
      <c r="O2698">
        <f>'CLEAN DATA'!$D2698-'CLEAN DATA'!$L2698</f>
        <v>-1043871</v>
      </c>
    </row>
    <row r="2699" spans="1:15" ht="14.25" hidden="1" customHeight="1">
      <c r="A2699" s="5" t="s">
        <v>5716</v>
      </c>
      <c r="B2699">
        <v>29</v>
      </c>
      <c r="C2699">
        <v>79</v>
      </c>
      <c r="D2699">
        <v>279282</v>
      </c>
      <c r="E2699" s="5" t="s">
        <v>603</v>
      </c>
      <c r="F2699" s="5" t="s">
        <v>5717</v>
      </c>
      <c r="G2699" s="5" t="s">
        <v>5718</v>
      </c>
      <c r="H2699">
        <v>3806</v>
      </c>
      <c r="I2699">
        <v>49</v>
      </c>
      <c r="J2699" s="5" t="s">
        <v>19</v>
      </c>
      <c r="K2699" s="5" t="s">
        <v>20</v>
      </c>
      <c r="L2699">
        <v>1000000</v>
      </c>
      <c r="M2699">
        <v>2003</v>
      </c>
      <c r="N2699">
        <v>6.1</v>
      </c>
      <c r="O2699">
        <f>'CLEAN DATA'!$D2699-'CLEAN DATA'!$L2699</f>
        <v>-720718</v>
      </c>
    </row>
    <row r="2700" spans="1:15" ht="14.25" hidden="1" customHeight="1">
      <c r="A2700" s="5" t="s">
        <v>2626</v>
      </c>
      <c r="B2700">
        <v>33</v>
      </c>
      <c r="C2700">
        <v>88</v>
      </c>
      <c r="D2700">
        <v>21210</v>
      </c>
      <c r="E2700" s="5" t="s">
        <v>280</v>
      </c>
      <c r="F2700" s="5" t="s">
        <v>5719</v>
      </c>
      <c r="G2700" s="5" t="s">
        <v>5720</v>
      </c>
      <c r="H2700">
        <v>2735</v>
      </c>
      <c r="I2700">
        <v>52</v>
      </c>
      <c r="J2700" s="5" t="s">
        <v>19</v>
      </c>
      <c r="K2700" s="5" t="s">
        <v>20</v>
      </c>
      <c r="L2700">
        <v>1000000</v>
      </c>
      <c r="M2700">
        <v>1998</v>
      </c>
      <c r="N2700">
        <v>6.1</v>
      </c>
      <c r="O2700">
        <f>'CLEAN DATA'!$D2700-'CLEAN DATA'!$L2700</f>
        <v>-978790</v>
      </c>
    </row>
    <row r="2701" spans="1:15" ht="14.25" hidden="1" customHeight="1">
      <c r="A2701" s="5" t="s">
        <v>5721</v>
      </c>
      <c r="B2701">
        <v>71</v>
      </c>
      <c r="C2701">
        <v>78</v>
      </c>
      <c r="D2701">
        <v>10018</v>
      </c>
      <c r="E2701" s="5" t="s">
        <v>126</v>
      </c>
      <c r="F2701" s="5" t="s">
        <v>5722</v>
      </c>
      <c r="G2701" s="5" t="s">
        <v>5723</v>
      </c>
      <c r="H2701">
        <v>3228</v>
      </c>
      <c r="I2701">
        <v>31</v>
      </c>
      <c r="J2701" s="5" t="s">
        <v>19</v>
      </c>
      <c r="K2701" s="5" t="s">
        <v>20</v>
      </c>
      <c r="L2701">
        <v>1000000</v>
      </c>
      <c r="M2701">
        <v>2006</v>
      </c>
      <c r="N2701">
        <v>6.1</v>
      </c>
      <c r="O2701">
        <f>'CLEAN DATA'!$D2701-'CLEAN DATA'!$L2701</f>
        <v>-989982</v>
      </c>
    </row>
    <row r="2702" spans="1:15" ht="14.25" hidden="1" customHeight="1">
      <c r="A2702" s="5" t="s">
        <v>5724</v>
      </c>
      <c r="B2702">
        <v>5</v>
      </c>
      <c r="C2702">
        <v>86</v>
      </c>
      <c r="D2702">
        <v>39552600</v>
      </c>
      <c r="E2702" s="5" t="s">
        <v>5725</v>
      </c>
      <c r="F2702" s="5" t="s">
        <v>5726</v>
      </c>
      <c r="G2702" s="5" t="s">
        <v>5727</v>
      </c>
      <c r="H2702">
        <v>3411</v>
      </c>
      <c r="I2702">
        <v>36</v>
      </c>
      <c r="J2702" s="5" t="s">
        <v>19</v>
      </c>
      <c r="K2702" s="5" t="s">
        <v>20</v>
      </c>
      <c r="L2702">
        <v>500000</v>
      </c>
      <c r="M2702">
        <v>1974</v>
      </c>
      <c r="N2702">
        <v>6.1</v>
      </c>
      <c r="O2702">
        <f>'CLEAN DATA'!$D2702-'CLEAN DATA'!$L2702</f>
        <v>39052600</v>
      </c>
    </row>
    <row r="2703" spans="1:15" ht="14.25" hidden="1" customHeight="1">
      <c r="A2703" s="5" t="s">
        <v>5728</v>
      </c>
      <c r="B2703">
        <v>17</v>
      </c>
      <c r="C2703">
        <v>112</v>
      </c>
      <c r="D2703">
        <v>13134</v>
      </c>
      <c r="E2703" s="5" t="s">
        <v>345</v>
      </c>
      <c r="F2703" s="5" t="s">
        <v>726</v>
      </c>
      <c r="G2703" s="5" t="s">
        <v>5729</v>
      </c>
      <c r="H2703">
        <v>2004</v>
      </c>
      <c r="I2703">
        <v>32</v>
      </c>
      <c r="J2703" s="5" t="s">
        <v>19</v>
      </c>
      <c r="K2703" s="5" t="s">
        <v>20</v>
      </c>
      <c r="L2703">
        <v>500000</v>
      </c>
      <c r="M2703">
        <v>2002</v>
      </c>
      <c r="N2703">
        <v>6.1</v>
      </c>
      <c r="O2703">
        <f>'CLEAN DATA'!$D2703-'CLEAN DATA'!$L2703</f>
        <v>-486866</v>
      </c>
    </row>
    <row r="2704" spans="1:15" ht="14.25" customHeight="1">
      <c r="A2704" s="5" t="s">
        <v>4478</v>
      </c>
      <c r="B2704">
        <v>148</v>
      </c>
      <c r="C2704">
        <v>101</v>
      </c>
      <c r="D2704">
        <v>80276912</v>
      </c>
      <c r="E2704" s="5" t="s">
        <v>189</v>
      </c>
      <c r="F2704" s="5" t="s">
        <v>5730</v>
      </c>
      <c r="G2704" s="5" t="s">
        <v>5731</v>
      </c>
      <c r="H2704">
        <v>140740</v>
      </c>
      <c r="I2704">
        <v>151</v>
      </c>
      <c r="J2704" s="5" t="s">
        <v>19</v>
      </c>
      <c r="K2704" s="5" t="s">
        <v>20</v>
      </c>
      <c r="L2704">
        <v>35000000</v>
      </c>
      <c r="M2704">
        <v>2008</v>
      </c>
      <c r="N2704">
        <v>6.1</v>
      </c>
      <c r="O2704">
        <f>'CLEAN DATA'!$D2704-'CLEAN DATA'!$L2704</f>
        <v>45276912</v>
      </c>
    </row>
    <row r="2705" spans="1:15" ht="14.25" customHeight="1">
      <c r="A2705" s="5" t="s">
        <v>5732</v>
      </c>
      <c r="B2705">
        <v>279</v>
      </c>
      <c r="C2705">
        <v>89</v>
      </c>
      <c r="D2705">
        <v>12843</v>
      </c>
      <c r="E2705" s="5" t="s">
        <v>758</v>
      </c>
      <c r="F2705" s="5" t="s">
        <v>5733</v>
      </c>
      <c r="G2705" s="5" t="s">
        <v>5734</v>
      </c>
      <c r="H2705">
        <v>27297</v>
      </c>
      <c r="I2705">
        <v>131</v>
      </c>
      <c r="J2705" s="5" t="s">
        <v>19</v>
      </c>
      <c r="K2705" s="5" t="s">
        <v>140</v>
      </c>
      <c r="L2705">
        <v>6000000</v>
      </c>
      <c r="M2705">
        <v>2012</v>
      </c>
      <c r="N2705">
        <v>6.1</v>
      </c>
      <c r="O2705">
        <f>'CLEAN DATA'!$D2705-'CLEAN DATA'!$L2705</f>
        <v>-5987157</v>
      </c>
    </row>
    <row r="2706" spans="1:15" ht="14.25" hidden="1" customHeight="1">
      <c r="A2706" s="5" t="s">
        <v>4025</v>
      </c>
      <c r="B2706">
        <v>29</v>
      </c>
      <c r="C2706">
        <v>92</v>
      </c>
      <c r="D2706">
        <v>177840</v>
      </c>
      <c r="E2706" s="5" t="s">
        <v>2689</v>
      </c>
      <c r="F2706" s="5" t="s">
        <v>5735</v>
      </c>
      <c r="G2706" s="5" t="s">
        <v>5736</v>
      </c>
      <c r="H2706">
        <v>708</v>
      </c>
      <c r="I2706">
        <v>22</v>
      </c>
      <c r="J2706" s="5" t="s">
        <v>19</v>
      </c>
      <c r="K2706" s="5" t="s">
        <v>155</v>
      </c>
      <c r="L2706">
        <v>250000</v>
      </c>
      <c r="M2706">
        <v>1999</v>
      </c>
      <c r="N2706">
        <v>6.1</v>
      </c>
      <c r="O2706">
        <f>'CLEAN DATA'!$D2706-'CLEAN DATA'!$L2706</f>
        <v>-72160</v>
      </c>
    </row>
    <row r="2707" spans="1:15" ht="14.25" hidden="1" customHeight="1">
      <c r="A2707" s="5" t="s">
        <v>3954</v>
      </c>
      <c r="B2707">
        <v>73</v>
      </c>
      <c r="C2707">
        <v>108</v>
      </c>
      <c r="D2707">
        <v>180483</v>
      </c>
      <c r="E2707" s="5" t="s">
        <v>5737</v>
      </c>
      <c r="F2707" s="5" t="s">
        <v>5738</v>
      </c>
      <c r="G2707" s="5" t="s">
        <v>5739</v>
      </c>
      <c r="H2707">
        <v>16792</v>
      </c>
      <c r="I2707">
        <v>183</v>
      </c>
      <c r="J2707" s="5" t="s">
        <v>19</v>
      </c>
      <c r="K2707" s="5" t="s">
        <v>20</v>
      </c>
      <c r="L2707">
        <v>10000</v>
      </c>
      <c r="M2707">
        <v>1972</v>
      </c>
      <c r="N2707">
        <v>6.1</v>
      </c>
      <c r="O2707">
        <f>'CLEAN DATA'!$D2707-'CLEAN DATA'!$L2707</f>
        <v>170483</v>
      </c>
    </row>
    <row r="2708" spans="1:15" ht="14.25" customHeight="1">
      <c r="A2708" s="5" t="s">
        <v>1733</v>
      </c>
      <c r="B2708">
        <v>366</v>
      </c>
      <c r="C2708">
        <v>150</v>
      </c>
      <c r="D2708">
        <v>402076689</v>
      </c>
      <c r="E2708" s="5" t="s">
        <v>205</v>
      </c>
      <c r="F2708" s="5" t="s">
        <v>4959</v>
      </c>
      <c r="G2708" s="5" t="s">
        <v>5740</v>
      </c>
      <c r="H2708">
        <v>323207</v>
      </c>
      <c r="I2708">
        <v>1439</v>
      </c>
      <c r="J2708" s="5" t="s">
        <v>19</v>
      </c>
      <c r="K2708" s="5" t="s">
        <v>20</v>
      </c>
      <c r="L2708">
        <v>200000000</v>
      </c>
      <c r="M2708">
        <v>2009</v>
      </c>
      <c r="N2708">
        <v>6</v>
      </c>
      <c r="O2708">
        <f>'CLEAN DATA'!$D2708-'CLEAN DATA'!$L2708</f>
        <v>202076689</v>
      </c>
    </row>
    <row r="2709" spans="1:15" ht="14.25" customHeight="1">
      <c r="A2709" s="5" t="s">
        <v>4518</v>
      </c>
      <c r="B2709">
        <v>163</v>
      </c>
      <c r="C2709">
        <v>124</v>
      </c>
      <c r="D2709">
        <v>68642452</v>
      </c>
      <c r="E2709" s="5" t="s">
        <v>3788</v>
      </c>
      <c r="F2709" s="5" t="s">
        <v>90</v>
      </c>
      <c r="G2709" s="5" t="s">
        <v>5741</v>
      </c>
      <c r="H2709">
        <v>77673</v>
      </c>
      <c r="I2709">
        <v>463</v>
      </c>
      <c r="J2709" s="5" t="s">
        <v>19</v>
      </c>
      <c r="K2709" s="5" t="s">
        <v>155</v>
      </c>
      <c r="L2709">
        <v>130000000</v>
      </c>
      <c r="M2709">
        <v>2005</v>
      </c>
      <c r="N2709">
        <v>6</v>
      </c>
      <c r="O2709">
        <f>'CLEAN DATA'!$D2709-'CLEAN DATA'!$L2709</f>
        <v>-61357548</v>
      </c>
    </row>
    <row r="2710" spans="1:15" ht="14.25" customHeight="1">
      <c r="A2710" s="5" t="s">
        <v>325</v>
      </c>
      <c r="B2710">
        <v>175</v>
      </c>
      <c r="C2710">
        <v>110</v>
      </c>
      <c r="D2710">
        <v>260031035</v>
      </c>
      <c r="E2710" s="5" t="s">
        <v>3877</v>
      </c>
      <c r="F2710" s="5" t="s">
        <v>3075</v>
      </c>
      <c r="G2710" s="5" t="s">
        <v>5742</v>
      </c>
      <c r="H2710">
        <v>141414</v>
      </c>
      <c r="I2710">
        <v>482</v>
      </c>
      <c r="J2710" s="5" t="s">
        <v>19</v>
      </c>
      <c r="K2710" s="5" t="s">
        <v>20</v>
      </c>
      <c r="L2710">
        <v>123000000</v>
      </c>
      <c r="M2710">
        <v>2000</v>
      </c>
      <c r="N2710">
        <v>6</v>
      </c>
      <c r="O2710">
        <f>'CLEAN DATA'!$D2710-'CLEAN DATA'!$L2710</f>
        <v>137031035</v>
      </c>
    </row>
    <row r="2711" spans="1:15" ht="14.25" customHeight="1">
      <c r="A2711" s="5" t="s">
        <v>1767</v>
      </c>
      <c r="B2711">
        <v>152</v>
      </c>
      <c r="C2711">
        <v>153</v>
      </c>
      <c r="D2711">
        <v>40911830</v>
      </c>
      <c r="E2711" s="5" t="s">
        <v>92</v>
      </c>
      <c r="F2711" s="5" t="s">
        <v>1126</v>
      </c>
      <c r="G2711" s="5" t="s">
        <v>5743</v>
      </c>
      <c r="H2711">
        <v>55994</v>
      </c>
      <c r="I2711">
        <v>454</v>
      </c>
      <c r="J2711" s="5" t="s">
        <v>19</v>
      </c>
      <c r="K2711" s="5" t="s">
        <v>20</v>
      </c>
      <c r="L2711">
        <v>115000000</v>
      </c>
      <c r="M2711">
        <v>2002</v>
      </c>
      <c r="N2711">
        <v>6</v>
      </c>
      <c r="O2711">
        <f>'CLEAN DATA'!$D2711-'CLEAN DATA'!$L2711</f>
        <v>-74088170</v>
      </c>
    </row>
    <row r="2712" spans="1:15" ht="14.25" customHeight="1">
      <c r="A2712" s="5" t="s">
        <v>168</v>
      </c>
      <c r="B2712">
        <v>321</v>
      </c>
      <c r="C2712">
        <v>103</v>
      </c>
      <c r="D2712">
        <v>67631157</v>
      </c>
      <c r="E2712" s="5" t="s">
        <v>5744</v>
      </c>
      <c r="F2712" s="5" t="s">
        <v>406</v>
      </c>
      <c r="G2712" s="5" t="s">
        <v>5745</v>
      </c>
      <c r="H2712">
        <v>176598</v>
      </c>
      <c r="I2712">
        <v>374</v>
      </c>
      <c r="J2712" s="5" t="s">
        <v>19</v>
      </c>
      <c r="K2712" s="5" t="s">
        <v>20</v>
      </c>
      <c r="L2712">
        <v>100000000</v>
      </c>
      <c r="M2712">
        <v>2010</v>
      </c>
      <c r="N2712">
        <v>6</v>
      </c>
      <c r="O2712">
        <f>'CLEAN DATA'!$D2712-'CLEAN DATA'!$L2712</f>
        <v>-32368843</v>
      </c>
    </row>
    <row r="2713" spans="1:15" ht="14.25" customHeight="1">
      <c r="A2713" s="5" t="s">
        <v>2271</v>
      </c>
      <c r="B2713">
        <v>245</v>
      </c>
      <c r="C2713">
        <v>101</v>
      </c>
      <c r="D2713">
        <v>72660029</v>
      </c>
      <c r="E2713" s="5" t="s">
        <v>143</v>
      </c>
      <c r="F2713" s="5" t="s">
        <v>3268</v>
      </c>
      <c r="G2713" s="5" t="s">
        <v>5746</v>
      </c>
      <c r="H2713">
        <v>115687</v>
      </c>
      <c r="I2713">
        <v>269</v>
      </c>
      <c r="J2713" s="5" t="s">
        <v>19</v>
      </c>
      <c r="K2713" s="5" t="s">
        <v>20</v>
      </c>
      <c r="L2713">
        <v>100000000</v>
      </c>
      <c r="M2713">
        <v>2014</v>
      </c>
      <c r="N2713">
        <v>6</v>
      </c>
      <c r="O2713">
        <f>'CLEAN DATA'!$D2713-'CLEAN DATA'!$L2713</f>
        <v>-27339971</v>
      </c>
    </row>
    <row r="2714" spans="1:15" ht="14.25" hidden="1" customHeight="1">
      <c r="A2714" s="5" t="s">
        <v>1097</v>
      </c>
      <c r="B2714">
        <v>106</v>
      </c>
      <c r="C2714">
        <v>137</v>
      </c>
      <c r="D2714">
        <v>22406362</v>
      </c>
      <c r="E2714" s="5" t="s">
        <v>5747</v>
      </c>
      <c r="F2714" s="5" t="s">
        <v>744</v>
      </c>
      <c r="G2714" s="5" t="s">
        <v>5748</v>
      </c>
      <c r="H2714">
        <v>16832</v>
      </c>
      <c r="I2714">
        <v>267</v>
      </c>
      <c r="J2714" s="5" t="s">
        <v>19</v>
      </c>
      <c r="K2714" s="5" t="s">
        <v>20</v>
      </c>
      <c r="L2714">
        <v>107000000</v>
      </c>
      <c r="M2714">
        <v>2004</v>
      </c>
      <c r="N2714">
        <v>6</v>
      </c>
      <c r="O2714">
        <f>'CLEAN DATA'!$D2714-'CLEAN DATA'!$L2714</f>
        <v>-84593638</v>
      </c>
    </row>
    <row r="2715" spans="1:15" ht="14.25" customHeight="1">
      <c r="A2715" s="5" t="s">
        <v>1508</v>
      </c>
      <c r="B2715">
        <v>158</v>
      </c>
      <c r="C2715">
        <v>104</v>
      </c>
      <c r="D2715">
        <v>62494975</v>
      </c>
      <c r="E2715" s="5" t="s">
        <v>1481</v>
      </c>
      <c r="F2715" s="5" t="s">
        <v>5749</v>
      </c>
      <c r="G2715" s="5" t="s">
        <v>5750</v>
      </c>
      <c r="H2715">
        <v>179500</v>
      </c>
      <c r="I2715">
        <v>378</v>
      </c>
      <c r="J2715" s="5" t="s">
        <v>19</v>
      </c>
      <c r="K2715" s="5" t="s">
        <v>20</v>
      </c>
      <c r="L2715">
        <v>85000000</v>
      </c>
      <c r="M2715">
        <v>2006</v>
      </c>
      <c r="N2715">
        <v>6</v>
      </c>
      <c r="O2715">
        <f>'CLEAN DATA'!$D2715-'CLEAN DATA'!$L2715</f>
        <v>-22505025</v>
      </c>
    </row>
    <row r="2716" spans="1:15" ht="14.25" customHeight="1">
      <c r="A2716" s="5" t="s">
        <v>597</v>
      </c>
      <c r="B2716">
        <v>79</v>
      </c>
      <c r="C2716">
        <v>177</v>
      </c>
      <c r="D2716">
        <v>17593391</v>
      </c>
      <c r="E2716" s="5" t="s">
        <v>1262</v>
      </c>
      <c r="F2716" s="5" t="s">
        <v>4000</v>
      </c>
      <c r="G2716" s="5" t="s">
        <v>5751</v>
      </c>
      <c r="H2716">
        <v>56403</v>
      </c>
      <c r="I2716">
        <v>376</v>
      </c>
      <c r="J2716" s="5" t="s">
        <v>19</v>
      </c>
      <c r="K2716" s="5" t="s">
        <v>20</v>
      </c>
      <c r="L2716">
        <v>80000000</v>
      </c>
      <c r="M2716">
        <v>1997</v>
      </c>
      <c r="N2716">
        <v>6</v>
      </c>
      <c r="O2716">
        <f>'CLEAN DATA'!$D2716-'CLEAN DATA'!$L2716</f>
        <v>-62406609</v>
      </c>
    </row>
    <row r="2717" spans="1:15" ht="14.25" customHeight="1">
      <c r="A2717" s="5" t="s">
        <v>4518</v>
      </c>
      <c r="B2717">
        <v>202</v>
      </c>
      <c r="C2717">
        <v>106</v>
      </c>
      <c r="D2717">
        <v>27356090</v>
      </c>
      <c r="E2717" s="5" t="s">
        <v>250</v>
      </c>
      <c r="F2717" s="5" t="s">
        <v>565</v>
      </c>
      <c r="G2717" s="5" t="s">
        <v>5752</v>
      </c>
      <c r="H2717">
        <v>58752</v>
      </c>
      <c r="I2717">
        <v>117</v>
      </c>
      <c r="J2717" s="5" t="s">
        <v>19</v>
      </c>
      <c r="K2717" s="5" t="s">
        <v>20</v>
      </c>
      <c r="L2717">
        <v>90000000</v>
      </c>
      <c r="M2717">
        <v>2015</v>
      </c>
      <c r="N2717">
        <v>6</v>
      </c>
      <c r="O2717">
        <f>'CLEAN DATA'!$D2717-'CLEAN DATA'!$L2717</f>
        <v>-62643910</v>
      </c>
    </row>
    <row r="2718" spans="1:15" ht="14.25" customHeight="1">
      <c r="A2718" s="5" t="s">
        <v>1050</v>
      </c>
      <c r="B2718">
        <v>101</v>
      </c>
      <c r="C2718">
        <v>94</v>
      </c>
      <c r="D2718">
        <v>15131330</v>
      </c>
      <c r="E2718" s="5" t="s">
        <v>101</v>
      </c>
      <c r="F2718" s="5" t="s">
        <v>5753</v>
      </c>
      <c r="G2718" s="5" t="s">
        <v>5754</v>
      </c>
      <c r="H2718">
        <v>25843</v>
      </c>
      <c r="I2718">
        <v>64</v>
      </c>
      <c r="J2718" s="5" t="s">
        <v>19</v>
      </c>
      <c r="K2718" s="5" t="s">
        <v>140</v>
      </c>
      <c r="L2718">
        <v>86000000</v>
      </c>
      <c r="M2718">
        <v>2006</v>
      </c>
      <c r="N2718">
        <v>6</v>
      </c>
      <c r="O2718">
        <f>'CLEAN DATA'!$D2718-'CLEAN DATA'!$L2718</f>
        <v>-70868670</v>
      </c>
    </row>
    <row r="2719" spans="1:15" ht="14.25" customHeight="1">
      <c r="A2719" s="5" t="s">
        <v>3053</v>
      </c>
      <c r="B2719">
        <v>179</v>
      </c>
      <c r="C2719">
        <v>102</v>
      </c>
      <c r="D2719">
        <v>162001186</v>
      </c>
      <c r="E2719" s="5" t="s">
        <v>674</v>
      </c>
      <c r="F2719" s="5" t="s">
        <v>408</v>
      </c>
      <c r="G2719" s="5" t="s">
        <v>5755</v>
      </c>
      <c r="H2719">
        <v>181443</v>
      </c>
      <c r="I2719">
        <v>311</v>
      </c>
      <c r="J2719" s="5" t="s">
        <v>19</v>
      </c>
      <c r="K2719" s="5" t="s">
        <v>20</v>
      </c>
      <c r="L2719">
        <v>80000000</v>
      </c>
      <c r="M2719">
        <v>2010</v>
      </c>
      <c r="N2719">
        <v>6</v>
      </c>
      <c r="O2719">
        <f>'CLEAN DATA'!$D2719-'CLEAN DATA'!$L2719</f>
        <v>82001186</v>
      </c>
    </row>
    <row r="2720" spans="1:15" ht="14.25" customHeight="1">
      <c r="A2720" s="5" t="s">
        <v>3195</v>
      </c>
      <c r="B2720">
        <v>143</v>
      </c>
      <c r="C2720">
        <v>90</v>
      </c>
      <c r="D2720">
        <v>160762022</v>
      </c>
      <c r="E2720" s="5" t="s">
        <v>241</v>
      </c>
      <c r="F2720" s="5" t="s">
        <v>28</v>
      </c>
      <c r="G2720" s="5" t="s">
        <v>5756</v>
      </c>
      <c r="H2720">
        <v>132415</v>
      </c>
      <c r="I2720">
        <v>288</v>
      </c>
      <c r="J2720" s="5" t="s">
        <v>19</v>
      </c>
      <c r="K2720" s="5" t="s">
        <v>20</v>
      </c>
      <c r="L2720">
        <v>75000000</v>
      </c>
      <c r="M2720">
        <v>2004</v>
      </c>
      <c r="N2720">
        <v>6</v>
      </c>
      <c r="O2720">
        <f>'CLEAN DATA'!$D2720-'CLEAN DATA'!$L2720</f>
        <v>85762022</v>
      </c>
    </row>
    <row r="2721" spans="1:15" ht="14.25" customHeight="1">
      <c r="A2721" s="5" t="s">
        <v>3825</v>
      </c>
      <c r="B2721">
        <v>67</v>
      </c>
      <c r="C2721">
        <v>99</v>
      </c>
      <c r="D2721">
        <v>14567883</v>
      </c>
      <c r="E2721" s="5" t="s">
        <v>5757</v>
      </c>
      <c r="F2721" s="5" t="s">
        <v>4434</v>
      </c>
      <c r="G2721" s="5" t="s">
        <v>5758</v>
      </c>
      <c r="H2721">
        <v>44248</v>
      </c>
      <c r="I2721">
        <v>373</v>
      </c>
      <c r="J2721" s="5" t="s">
        <v>19</v>
      </c>
      <c r="K2721" s="5" t="s">
        <v>155</v>
      </c>
      <c r="L2721">
        <v>75000000</v>
      </c>
      <c r="M2721">
        <v>1998</v>
      </c>
      <c r="N2721">
        <v>6</v>
      </c>
      <c r="O2721">
        <f>'CLEAN DATA'!$D2721-'CLEAN DATA'!$L2721</f>
        <v>-60432117</v>
      </c>
    </row>
    <row r="2722" spans="1:15" ht="14.25" customHeight="1">
      <c r="A2722" s="5" t="s">
        <v>590</v>
      </c>
      <c r="B2722">
        <v>108</v>
      </c>
      <c r="C2722">
        <v>134</v>
      </c>
      <c r="D2722">
        <v>36976367</v>
      </c>
      <c r="E2722" s="5" t="s">
        <v>134</v>
      </c>
      <c r="F2722" s="5" t="s">
        <v>4925</v>
      </c>
      <c r="G2722" s="5" t="s">
        <v>5759</v>
      </c>
      <c r="H2722">
        <v>81611</v>
      </c>
      <c r="I2722">
        <v>274</v>
      </c>
      <c r="J2722" s="5" t="s">
        <v>19</v>
      </c>
      <c r="K2722" s="5" t="s">
        <v>20</v>
      </c>
      <c r="L2722">
        <v>75000000</v>
      </c>
      <c r="M2722">
        <v>1998</v>
      </c>
      <c r="N2722">
        <v>6</v>
      </c>
      <c r="O2722">
        <f>'CLEAN DATA'!$D2722-'CLEAN DATA'!$L2722</f>
        <v>-38023633</v>
      </c>
    </row>
    <row r="2723" spans="1:15" ht="14.25" customHeight="1">
      <c r="A2723" s="5" t="s">
        <v>5760</v>
      </c>
      <c r="B2723">
        <v>147</v>
      </c>
      <c r="C2723">
        <v>92</v>
      </c>
      <c r="D2723">
        <v>162495848</v>
      </c>
      <c r="E2723" s="5" t="s">
        <v>238</v>
      </c>
      <c r="F2723" s="5" t="s">
        <v>5761</v>
      </c>
      <c r="G2723" s="5" t="s">
        <v>5762</v>
      </c>
      <c r="H2723">
        <v>34359</v>
      </c>
      <c r="I2723">
        <v>133</v>
      </c>
      <c r="J2723" s="5" t="s">
        <v>19</v>
      </c>
      <c r="K2723" s="5" t="s">
        <v>20</v>
      </c>
      <c r="L2723">
        <v>74000000</v>
      </c>
      <c r="M2723">
        <v>2015</v>
      </c>
      <c r="N2723">
        <v>6</v>
      </c>
      <c r="O2723">
        <f>'CLEAN DATA'!$D2723-'CLEAN DATA'!$L2723</f>
        <v>88495848</v>
      </c>
    </row>
    <row r="2724" spans="1:15" ht="14.25" customHeight="1">
      <c r="A2724" s="5" t="s">
        <v>2271</v>
      </c>
      <c r="B2724">
        <v>245</v>
      </c>
      <c r="C2724">
        <v>101</v>
      </c>
      <c r="D2724">
        <v>72660029</v>
      </c>
      <c r="E2724" s="5" t="s">
        <v>143</v>
      </c>
      <c r="F2724" s="5" t="s">
        <v>3268</v>
      </c>
      <c r="G2724" s="5" t="s">
        <v>5746</v>
      </c>
      <c r="H2724">
        <v>115687</v>
      </c>
      <c r="I2724">
        <v>269</v>
      </c>
      <c r="J2724" s="5" t="s">
        <v>19</v>
      </c>
      <c r="K2724" s="5" t="s">
        <v>20</v>
      </c>
      <c r="L2724">
        <v>100000000</v>
      </c>
      <c r="M2724">
        <v>2014</v>
      </c>
      <c r="N2724">
        <v>6</v>
      </c>
      <c r="O2724">
        <f>'CLEAN DATA'!$D2724-'CLEAN DATA'!$L2724</f>
        <v>-27339971</v>
      </c>
    </row>
    <row r="2725" spans="1:15" ht="14.25" customHeight="1">
      <c r="A2725" s="5" t="s">
        <v>5529</v>
      </c>
      <c r="B2725">
        <v>144</v>
      </c>
      <c r="C2725">
        <v>117</v>
      </c>
      <c r="D2725">
        <v>116643346</v>
      </c>
      <c r="E2725" s="5" t="s">
        <v>1990</v>
      </c>
      <c r="F2725" s="5" t="s">
        <v>1331</v>
      </c>
      <c r="G2725" s="5" t="s">
        <v>5763</v>
      </c>
      <c r="H2725">
        <v>119807</v>
      </c>
      <c r="I2725">
        <v>340</v>
      </c>
      <c r="J2725" s="5" t="s">
        <v>19</v>
      </c>
      <c r="K2725" s="5" t="s">
        <v>20</v>
      </c>
      <c r="L2725">
        <v>80000000</v>
      </c>
      <c r="M2725">
        <v>2003</v>
      </c>
      <c r="N2725">
        <v>6</v>
      </c>
      <c r="O2725">
        <f>'CLEAN DATA'!$D2725-'CLEAN DATA'!$L2725</f>
        <v>36643346</v>
      </c>
    </row>
    <row r="2726" spans="1:15" ht="14.25" customHeight="1">
      <c r="A2726" s="5" t="s">
        <v>5764</v>
      </c>
      <c r="B2726">
        <v>125</v>
      </c>
      <c r="C2726">
        <v>121</v>
      </c>
      <c r="D2726">
        <v>29655590</v>
      </c>
      <c r="E2726" s="5" t="s">
        <v>5765</v>
      </c>
      <c r="F2726" s="5" t="s">
        <v>536</v>
      </c>
      <c r="G2726" s="5" t="s">
        <v>5766</v>
      </c>
      <c r="H2726">
        <v>53970</v>
      </c>
      <c r="I2726">
        <v>435</v>
      </c>
      <c r="J2726" s="5" t="s">
        <v>19</v>
      </c>
      <c r="K2726" s="5" t="s">
        <v>20</v>
      </c>
      <c r="L2726">
        <v>65000000</v>
      </c>
      <c r="M2726">
        <v>1999</v>
      </c>
      <c r="N2726">
        <v>6</v>
      </c>
      <c r="O2726">
        <f>'CLEAN DATA'!$D2726-'CLEAN DATA'!$L2726</f>
        <v>-35344410</v>
      </c>
    </row>
    <row r="2727" spans="1:15" ht="14.25" customHeight="1">
      <c r="A2727" s="5" t="s">
        <v>1767</v>
      </c>
      <c r="B2727">
        <v>72</v>
      </c>
      <c r="C2727">
        <v>108</v>
      </c>
      <c r="D2727">
        <v>70450000</v>
      </c>
      <c r="E2727" s="5" t="s">
        <v>1481</v>
      </c>
      <c r="F2727" s="5" t="s">
        <v>575</v>
      </c>
      <c r="G2727" s="5" t="s">
        <v>5767</v>
      </c>
      <c r="H2727">
        <v>77390</v>
      </c>
      <c r="I2727">
        <v>189</v>
      </c>
      <c r="J2727" s="5" t="s">
        <v>19</v>
      </c>
      <c r="K2727" s="5" t="s">
        <v>20</v>
      </c>
      <c r="L2727">
        <v>50000000</v>
      </c>
      <c r="M2727">
        <v>1996</v>
      </c>
      <c r="N2727">
        <v>6</v>
      </c>
      <c r="O2727">
        <f>'CLEAN DATA'!$D2727-'CLEAN DATA'!$L2727</f>
        <v>20450000</v>
      </c>
    </row>
    <row r="2728" spans="1:15" ht="14.25" customHeight="1">
      <c r="A2728" s="5" t="s">
        <v>490</v>
      </c>
      <c r="B2728">
        <v>242</v>
      </c>
      <c r="C2728">
        <v>129</v>
      </c>
      <c r="D2728">
        <v>70236496</v>
      </c>
      <c r="E2728" s="5" t="s">
        <v>567</v>
      </c>
      <c r="F2728" s="5" t="s">
        <v>1126</v>
      </c>
      <c r="G2728" s="5" t="s">
        <v>5768</v>
      </c>
      <c r="H2728">
        <v>67395</v>
      </c>
      <c r="I2728">
        <v>564</v>
      </c>
      <c r="J2728" s="5" t="s">
        <v>19</v>
      </c>
      <c r="K2728" s="5" t="s">
        <v>20</v>
      </c>
      <c r="L2728">
        <v>63000000</v>
      </c>
      <c r="M2728">
        <v>2006</v>
      </c>
      <c r="N2728">
        <v>6</v>
      </c>
      <c r="O2728">
        <f>'CLEAN DATA'!$D2728-'CLEAN DATA'!$L2728</f>
        <v>7236496</v>
      </c>
    </row>
    <row r="2729" spans="1:15" ht="14.25" customHeight="1">
      <c r="A2729" s="5" t="s">
        <v>5522</v>
      </c>
      <c r="B2729">
        <v>198</v>
      </c>
      <c r="C2729">
        <v>101</v>
      </c>
      <c r="D2729">
        <v>40076438</v>
      </c>
      <c r="E2729" s="5" t="s">
        <v>1341</v>
      </c>
      <c r="F2729" s="5" t="s">
        <v>28</v>
      </c>
      <c r="G2729" s="5" t="s">
        <v>5769</v>
      </c>
      <c r="H2729">
        <v>73368</v>
      </c>
      <c r="I2729">
        <v>248</v>
      </c>
      <c r="J2729" s="5" t="s">
        <v>19</v>
      </c>
      <c r="K2729" s="5" t="s">
        <v>20</v>
      </c>
      <c r="L2729">
        <v>60000000</v>
      </c>
      <c r="M2729">
        <v>2008</v>
      </c>
      <c r="N2729">
        <v>6</v>
      </c>
      <c r="O2729">
        <f>'CLEAN DATA'!$D2729-'CLEAN DATA'!$L2729</f>
        <v>-19923562</v>
      </c>
    </row>
    <row r="2730" spans="1:15" ht="14.25" customHeight="1">
      <c r="A2730" s="5" t="s">
        <v>5770</v>
      </c>
      <c r="B2730">
        <v>212</v>
      </c>
      <c r="C2730">
        <v>130</v>
      </c>
      <c r="D2730">
        <v>31165421</v>
      </c>
      <c r="E2730" s="5" t="s">
        <v>5771</v>
      </c>
      <c r="F2730" s="5" t="s">
        <v>689</v>
      </c>
      <c r="G2730" s="5" t="s">
        <v>5772</v>
      </c>
      <c r="H2730">
        <v>107028</v>
      </c>
      <c r="I2730">
        <v>457</v>
      </c>
      <c r="J2730" s="5" t="s">
        <v>19</v>
      </c>
      <c r="K2730" s="5" t="s">
        <v>20</v>
      </c>
      <c r="L2730">
        <v>60000000</v>
      </c>
      <c r="M2730">
        <v>2013</v>
      </c>
      <c r="N2730">
        <v>6</v>
      </c>
      <c r="O2730">
        <f>'CLEAN DATA'!$D2730-'CLEAN DATA'!$L2730</f>
        <v>-28834579</v>
      </c>
    </row>
    <row r="2731" spans="1:15" ht="14.25" customHeight="1">
      <c r="A2731" s="5" t="s">
        <v>1651</v>
      </c>
      <c r="B2731">
        <v>186</v>
      </c>
      <c r="C2731">
        <v>114</v>
      </c>
      <c r="D2731">
        <v>31199215</v>
      </c>
      <c r="E2731" s="5" t="s">
        <v>1884</v>
      </c>
      <c r="F2731" s="5" t="s">
        <v>5773</v>
      </c>
      <c r="G2731" s="5" t="s">
        <v>5774</v>
      </c>
      <c r="H2731">
        <v>27664</v>
      </c>
      <c r="I2731">
        <v>120</v>
      </c>
      <c r="J2731" s="5" t="s">
        <v>19</v>
      </c>
      <c r="K2731" s="5" t="s">
        <v>20</v>
      </c>
      <c r="L2731">
        <v>58000000</v>
      </c>
      <c r="M2731">
        <v>2008</v>
      </c>
      <c r="N2731">
        <v>6</v>
      </c>
      <c r="O2731">
        <f>'CLEAN DATA'!$D2731-'CLEAN DATA'!$L2731</f>
        <v>-26800785</v>
      </c>
    </row>
    <row r="2732" spans="1:15" ht="14.25" customHeight="1">
      <c r="A2732" s="5" t="s">
        <v>3830</v>
      </c>
      <c r="B2732">
        <v>26</v>
      </c>
      <c r="C2732">
        <v>100</v>
      </c>
      <c r="D2732">
        <v>100328194</v>
      </c>
      <c r="E2732" s="5" t="s">
        <v>3877</v>
      </c>
      <c r="F2732" s="5" t="s">
        <v>313</v>
      </c>
      <c r="G2732" s="5" t="s">
        <v>5775</v>
      </c>
      <c r="H2732">
        <v>85903</v>
      </c>
      <c r="I2732">
        <v>92</v>
      </c>
      <c r="J2732" s="5" t="s">
        <v>19</v>
      </c>
      <c r="K2732" s="5" t="s">
        <v>20</v>
      </c>
      <c r="L2732">
        <v>50000000</v>
      </c>
      <c r="M2732">
        <v>1995</v>
      </c>
      <c r="N2732">
        <v>6</v>
      </c>
      <c r="O2732">
        <f>'CLEAN DATA'!$D2732-'CLEAN DATA'!$L2732</f>
        <v>50328194</v>
      </c>
    </row>
    <row r="2733" spans="1:15" ht="14.25" customHeight="1">
      <c r="A2733" s="5" t="s">
        <v>590</v>
      </c>
      <c r="B2733">
        <v>55</v>
      </c>
      <c r="C2733">
        <v>128</v>
      </c>
      <c r="D2733">
        <v>83000000</v>
      </c>
      <c r="E2733" s="5" t="s">
        <v>169</v>
      </c>
      <c r="F2733" s="5" t="s">
        <v>2987</v>
      </c>
      <c r="G2733" s="5" t="s">
        <v>5776</v>
      </c>
      <c r="H2733">
        <v>36587</v>
      </c>
      <c r="I2733">
        <v>95</v>
      </c>
      <c r="J2733" s="5" t="s">
        <v>19</v>
      </c>
      <c r="K2733" s="5" t="s">
        <v>20</v>
      </c>
      <c r="L2733">
        <v>55000000</v>
      </c>
      <c r="M2733">
        <v>1994</v>
      </c>
      <c r="N2733">
        <v>6</v>
      </c>
      <c r="O2733">
        <f>'CLEAN DATA'!$D2733-'CLEAN DATA'!$L2733</f>
        <v>28000000</v>
      </c>
    </row>
    <row r="2734" spans="1:15" ht="14.25" customHeight="1">
      <c r="A2734" s="5" t="s">
        <v>3009</v>
      </c>
      <c r="B2734">
        <v>189</v>
      </c>
      <c r="C2734">
        <v>94</v>
      </c>
      <c r="D2734">
        <v>68218041</v>
      </c>
      <c r="E2734" s="5" t="s">
        <v>3877</v>
      </c>
      <c r="F2734" s="5" t="s">
        <v>1137</v>
      </c>
      <c r="G2734" s="5" t="s">
        <v>5777</v>
      </c>
      <c r="H2734">
        <v>67191</v>
      </c>
      <c r="I2734">
        <v>108</v>
      </c>
      <c r="J2734" s="5" t="s">
        <v>19</v>
      </c>
      <c r="K2734" s="5" t="s">
        <v>20</v>
      </c>
      <c r="L2734">
        <v>55000000</v>
      </c>
      <c r="M2734">
        <v>2011</v>
      </c>
      <c r="N2734">
        <v>6</v>
      </c>
      <c r="O2734">
        <f>'CLEAN DATA'!$D2734-'CLEAN DATA'!$L2734</f>
        <v>13218041</v>
      </c>
    </row>
    <row r="2735" spans="1:15" ht="14.25" customHeight="1">
      <c r="A2735" s="5" t="s">
        <v>630</v>
      </c>
      <c r="B2735">
        <v>135</v>
      </c>
      <c r="C2735">
        <v>94</v>
      </c>
      <c r="D2735">
        <v>34238611</v>
      </c>
      <c r="E2735" s="5" t="s">
        <v>25</v>
      </c>
      <c r="F2735" s="5" t="s">
        <v>4434</v>
      </c>
      <c r="G2735" s="5" t="s">
        <v>5778</v>
      </c>
      <c r="H2735">
        <v>35830</v>
      </c>
      <c r="I2735">
        <v>321</v>
      </c>
      <c r="J2735" s="5" t="s">
        <v>19</v>
      </c>
      <c r="K2735" s="5" t="s">
        <v>20</v>
      </c>
      <c r="L2735">
        <v>55000000</v>
      </c>
      <c r="M2735">
        <v>2003</v>
      </c>
      <c r="N2735">
        <v>6</v>
      </c>
      <c r="O2735">
        <f>'CLEAN DATA'!$D2735-'CLEAN DATA'!$L2735</f>
        <v>-20761389</v>
      </c>
    </row>
    <row r="2736" spans="1:15" ht="14.25" customHeight="1">
      <c r="A2736" s="5" t="s">
        <v>1966</v>
      </c>
      <c r="B2736">
        <v>321</v>
      </c>
      <c r="C2736">
        <v>125</v>
      </c>
      <c r="D2736">
        <v>127997349</v>
      </c>
      <c r="E2736" s="5" t="s">
        <v>5779</v>
      </c>
      <c r="F2736" s="5" t="s">
        <v>406</v>
      </c>
      <c r="G2736" s="5" t="s">
        <v>5780</v>
      </c>
      <c r="H2736">
        <v>101178</v>
      </c>
      <c r="I2736">
        <v>779</v>
      </c>
      <c r="J2736" s="5" t="s">
        <v>19</v>
      </c>
      <c r="K2736" s="5" t="s">
        <v>20</v>
      </c>
      <c r="L2736">
        <v>50000000</v>
      </c>
      <c r="M2736">
        <v>2014</v>
      </c>
      <c r="N2736">
        <v>6</v>
      </c>
      <c r="O2736">
        <f>'CLEAN DATA'!$D2736-'CLEAN DATA'!$L2736</f>
        <v>77997349</v>
      </c>
    </row>
    <row r="2737" spans="1:15" ht="14.25" customHeight="1">
      <c r="A2737" s="5" t="s">
        <v>3330</v>
      </c>
      <c r="B2737">
        <v>93</v>
      </c>
      <c r="C2737">
        <v>119</v>
      </c>
      <c r="D2737">
        <v>37486138</v>
      </c>
      <c r="E2737" s="5" t="s">
        <v>603</v>
      </c>
      <c r="F2737" s="5" t="s">
        <v>5781</v>
      </c>
      <c r="G2737" s="5" t="s">
        <v>5782</v>
      </c>
      <c r="H2737">
        <v>30890</v>
      </c>
      <c r="I2737">
        <v>106</v>
      </c>
      <c r="J2737" s="5" t="s">
        <v>19</v>
      </c>
      <c r="K2737" s="5" t="s">
        <v>20</v>
      </c>
      <c r="L2737">
        <v>50000000</v>
      </c>
      <c r="M2737">
        <v>2004</v>
      </c>
      <c r="N2737">
        <v>6</v>
      </c>
      <c r="O2737">
        <f>'CLEAN DATA'!$D2737-'CLEAN DATA'!$L2737</f>
        <v>-12513862</v>
      </c>
    </row>
    <row r="2738" spans="1:15" ht="14.25" customHeight="1">
      <c r="A2738" s="5" t="s">
        <v>2660</v>
      </c>
      <c r="B2738">
        <v>174</v>
      </c>
      <c r="C2738">
        <v>84</v>
      </c>
      <c r="D2738">
        <v>21283440</v>
      </c>
      <c r="E2738" s="5" t="s">
        <v>223</v>
      </c>
      <c r="F2738" s="5" t="s">
        <v>615</v>
      </c>
      <c r="G2738" s="5" t="s">
        <v>5783</v>
      </c>
      <c r="H2738">
        <v>46239</v>
      </c>
      <c r="I2738">
        <v>137</v>
      </c>
      <c r="J2738" s="5" t="s">
        <v>19</v>
      </c>
      <c r="K2738" s="5" t="s">
        <v>20</v>
      </c>
      <c r="L2738">
        <v>55000000</v>
      </c>
      <c r="M2738">
        <v>2011</v>
      </c>
      <c r="N2738">
        <v>6</v>
      </c>
      <c r="O2738">
        <f>'CLEAN DATA'!$D2738-'CLEAN DATA'!$L2738</f>
        <v>-33716560</v>
      </c>
    </row>
    <row r="2739" spans="1:15" ht="14.25" customHeight="1">
      <c r="A2739" s="5" t="s">
        <v>623</v>
      </c>
      <c r="B2739">
        <v>186</v>
      </c>
      <c r="C2739">
        <v>127</v>
      </c>
      <c r="D2739">
        <v>10137232</v>
      </c>
      <c r="E2739" s="5" t="s">
        <v>5784</v>
      </c>
      <c r="F2739" s="5" t="s">
        <v>5785</v>
      </c>
      <c r="G2739" s="5" t="s">
        <v>5786</v>
      </c>
      <c r="H2739">
        <v>58015</v>
      </c>
      <c r="I2739">
        <v>374</v>
      </c>
      <c r="J2739" s="5" t="s">
        <v>19</v>
      </c>
      <c r="K2739" s="5" t="s">
        <v>140</v>
      </c>
      <c r="L2739">
        <v>50000000</v>
      </c>
      <c r="M2739">
        <v>2005</v>
      </c>
      <c r="N2739">
        <v>6</v>
      </c>
      <c r="O2739">
        <f>'CLEAN DATA'!$D2739-'CLEAN DATA'!$L2739</f>
        <v>-39862768</v>
      </c>
    </row>
    <row r="2740" spans="1:15" ht="14.25" customHeight="1">
      <c r="A2740" s="5" t="s">
        <v>470</v>
      </c>
      <c r="B2740">
        <v>125</v>
      </c>
      <c r="C2740">
        <v>93</v>
      </c>
      <c r="D2740">
        <v>37879996</v>
      </c>
      <c r="E2740" s="5" t="s">
        <v>471</v>
      </c>
      <c r="F2740" s="5" t="s">
        <v>1677</v>
      </c>
      <c r="G2740" s="5" t="s">
        <v>5787</v>
      </c>
      <c r="H2740">
        <v>81888</v>
      </c>
      <c r="I2740">
        <v>254</v>
      </c>
      <c r="J2740" s="5" t="s">
        <v>19</v>
      </c>
      <c r="K2740" s="5" t="s">
        <v>20</v>
      </c>
      <c r="L2740">
        <v>48000000</v>
      </c>
      <c r="M2740">
        <v>2000</v>
      </c>
      <c r="N2740">
        <v>6</v>
      </c>
      <c r="O2740">
        <f>'CLEAN DATA'!$D2740-'CLEAN DATA'!$L2740</f>
        <v>-10120004</v>
      </c>
    </row>
    <row r="2741" spans="1:15" ht="14.25" customHeight="1">
      <c r="A2741" s="5" t="s">
        <v>4776</v>
      </c>
      <c r="B2741">
        <v>222</v>
      </c>
      <c r="C2741">
        <v>115</v>
      </c>
      <c r="D2741">
        <v>89253340</v>
      </c>
      <c r="E2741" s="5" t="s">
        <v>114</v>
      </c>
      <c r="F2741" s="5" t="s">
        <v>36</v>
      </c>
      <c r="G2741" s="5" t="s">
        <v>5788</v>
      </c>
      <c r="H2741">
        <v>133436</v>
      </c>
      <c r="I2741">
        <v>323</v>
      </c>
      <c r="J2741" s="5" t="s">
        <v>19</v>
      </c>
      <c r="K2741" s="5" t="s">
        <v>140</v>
      </c>
      <c r="L2741">
        <v>48000000</v>
      </c>
      <c r="M2741">
        <v>2014</v>
      </c>
      <c r="N2741">
        <v>6</v>
      </c>
      <c r="O2741">
        <f>'CLEAN DATA'!$D2741-'CLEAN DATA'!$L2741</f>
        <v>41253340</v>
      </c>
    </row>
    <row r="2742" spans="1:15" ht="14.25" customHeight="1">
      <c r="A2742" s="5" t="s">
        <v>1958</v>
      </c>
      <c r="B2742">
        <v>72</v>
      </c>
      <c r="C2742">
        <v>96</v>
      </c>
      <c r="D2742">
        <v>60154431</v>
      </c>
      <c r="E2742" s="5" t="s">
        <v>5789</v>
      </c>
      <c r="F2742" s="5" t="s">
        <v>130</v>
      </c>
      <c r="G2742" s="5" t="s">
        <v>5790</v>
      </c>
      <c r="H2742">
        <v>122347</v>
      </c>
      <c r="I2742">
        <v>345</v>
      </c>
      <c r="J2742" s="5" t="s">
        <v>19</v>
      </c>
      <c r="K2742" s="5" t="s">
        <v>20</v>
      </c>
      <c r="L2742">
        <v>47000000</v>
      </c>
      <c r="M2742">
        <v>1996</v>
      </c>
      <c r="N2742">
        <v>6</v>
      </c>
      <c r="O2742">
        <f>'CLEAN DATA'!$D2742-'CLEAN DATA'!$L2742</f>
        <v>13154431</v>
      </c>
    </row>
    <row r="2743" spans="1:15" ht="14.25" hidden="1" customHeight="1">
      <c r="A2743" s="5" t="s">
        <v>470</v>
      </c>
      <c r="B2743">
        <v>43</v>
      </c>
      <c r="C2743">
        <v>117</v>
      </c>
      <c r="D2743">
        <v>20101861</v>
      </c>
      <c r="E2743" s="5" t="s">
        <v>5791</v>
      </c>
      <c r="F2743" s="5" t="s">
        <v>5792</v>
      </c>
      <c r="G2743" s="5" t="s">
        <v>5793</v>
      </c>
      <c r="H2743">
        <v>24757</v>
      </c>
      <c r="I2743">
        <v>81</v>
      </c>
      <c r="J2743" s="5" t="s">
        <v>19</v>
      </c>
      <c r="K2743" s="5" t="s">
        <v>20</v>
      </c>
      <c r="L2743">
        <v>45000000</v>
      </c>
      <c r="M2743">
        <v>1996</v>
      </c>
      <c r="N2743">
        <v>6</v>
      </c>
      <c r="O2743">
        <f>'CLEAN DATA'!$D2743-'CLEAN DATA'!$L2743</f>
        <v>-24898139</v>
      </c>
    </row>
    <row r="2744" spans="1:15" ht="14.25" customHeight="1">
      <c r="A2744" s="5" t="s">
        <v>4973</v>
      </c>
      <c r="B2744">
        <v>106</v>
      </c>
      <c r="C2744">
        <v>106</v>
      </c>
      <c r="D2744">
        <v>11146409</v>
      </c>
      <c r="E2744" s="5" t="s">
        <v>2977</v>
      </c>
      <c r="F2744" s="5" t="s">
        <v>119</v>
      </c>
      <c r="G2744" s="5" t="s">
        <v>5794</v>
      </c>
      <c r="H2744">
        <v>26551</v>
      </c>
      <c r="I2744">
        <v>273</v>
      </c>
      <c r="J2744" s="5" t="s">
        <v>19</v>
      </c>
      <c r="K2744" s="5" t="s">
        <v>20</v>
      </c>
      <c r="L2744">
        <v>45000000</v>
      </c>
      <c r="M2744">
        <v>1998</v>
      </c>
      <c r="N2744">
        <v>6</v>
      </c>
      <c r="O2744">
        <f>'CLEAN DATA'!$D2744-'CLEAN DATA'!$L2744</f>
        <v>-33853591</v>
      </c>
    </row>
    <row r="2745" spans="1:15" ht="14.25" hidden="1" customHeight="1">
      <c r="A2745" s="5" t="s">
        <v>799</v>
      </c>
      <c r="B2745">
        <v>158</v>
      </c>
      <c r="C2745">
        <v>160</v>
      </c>
      <c r="D2745">
        <v>7916887</v>
      </c>
      <c r="E2745" s="5" t="s">
        <v>5795</v>
      </c>
      <c r="F2745" s="5" t="s">
        <v>1173</v>
      </c>
      <c r="G2745" s="5" t="s">
        <v>5796</v>
      </c>
      <c r="H2745">
        <v>15697</v>
      </c>
      <c r="I2745">
        <v>182</v>
      </c>
      <c r="J2745" s="5" t="s">
        <v>19</v>
      </c>
      <c r="K2745" s="5" t="s">
        <v>20</v>
      </c>
      <c r="L2745">
        <v>45000000</v>
      </c>
      <c r="M2745">
        <v>2008</v>
      </c>
      <c r="N2745">
        <v>6</v>
      </c>
      <c r="O2745">
        <f>'CLEAN DATA'!$D2745-'CLEAN DATA'!$L2745</f>
        <v>-37083113</v>
      </c>
    </row>
    <row r="2746" spans="1:15" ht="14.25" customHeight="1">
      <c r="A2746" s="5" t="s">
        <v>896</v>
      </c>
      <c r="B2746">
        <v>159</v>
      </c>
      <c r="C2746">
        <v>110</v>
      </c>
      <c r="D2746">
        <v>5773519</v>
      </c>
      <c r="E2746" s="5" t="s">
        <v>1418</v>
      </c>
      <c r="F2746" s="5" t="s">
        <v>839</v>
      </c>
      <c r="G2746" s="5" t="s">
        <v>5797</v>
      </c>
      <c r="H2746">
        <v>28618</v>
      </c>
      <c r="I2746">
        <v>91</v>
      </c>
      <c r="J2746" s="5" t="s">
        <v>19</v>
      </c>
      <c r="K2746" s="5" t="s">
        <v>20</v>
      </c>
      <c r="L2746">
        <v>40000000</v>
      </c>
      <c r="M2746">
        <v>2015</v>
      </c>
      <c r="N2746">
        <v>6</v>
      </c>
      <c r="O2746">
        <f>'CLEAN DATA'!$D2746-'CLEAN DATA'!$L2746</f>
        <v>-34226481</v>
      </c>
    </row>
    <row r="2747" spans="1:15" ht="14.25" customHeight="1">
      <c r="A2747" s="5" t="s">
        <v>5798</v>
      </c>
      <c r="B2747">
        <v>116</v>
      </c>
      <c r="C2747">
        <v>103</v>
      </c>
      <c r="D2747">
        <v>37035515</v>
      </c>
      <c r="E2747" s="5" t="s">
        <v>58</v>
      </c>
      <c r="F2747" s="5" t="s">
        <v>408</v>
      </c>
      <c r="G2747" s="5" t="s">
        <v>5799</v>
      </c>
      <c r="H2747">
        <v>34597</v>
      </c>
      <c r="I2747">
        <v>194</v>
      </c>
      <c r="J2747" s="5" t="s">
        <v>19</v>
      </c>
      <c r="K2747" s="5" t="s">
        <v>20</v>
      </c>
      <c r="L2747">
        <v>43000000</v>
      </c>
      <c r="M2747">
        <v>2000</v>
      </c>
      <c r="N2747">
        <v>6</v>
      </c>
      <c r="O2747">
        <f>'CLEAN DATA'!$D2747-'CLEAN DATA'!$L2747</f>
        <v>-5964485</v>
      </c>
    </row>
    <row r="2748" spans="1:15" ht="14.25" customHeight="1">
      <c r="A2748" s="5" t="s">
        <v>5800</v>
      </c>
      <c r="B2748">
        <v>173</v>
      </c>
      <c r="C2748">
        <v>107</v>
      </c>
      <c r="D2748">
        <v>90353764</v>
      </c>
      <c r="E2748" s="5" t="s">
        <v>280</v>
      </c>
      <c r="F2748" s="5" t="s">
        <v>1348</v>
      </c>
      <c r="G2748" s="5" t="s">
        <v>5801</v>
      </c>
      <c r="H2748">
        <v>85629</v>
      </c>
      <c r="I2748">
        <v>144</v>
      </c>
      <c r="J2748" s="5" t="s">
        <v>19</v>
      </c>
      <c r="K2748" s="5" t="s">
        <v>20</v>
      </c>
      <c r="L2748">
        <v>40000000</v>
      </c>
      <c r="M2748">
        <v>2015</v>
      </c>
      <c r="N2748">
        <v>6</v>
      </c>
      <c r="O2748">
        <f>'CLEAN DATA'!$D2748-'CLEAN DATA'!$L2748</f>
        <v>50353764</v>
      </c>
    </row>
    <row r="2749" spans="1:15" ht="14.25" customHeight="1">
      <c r="A2749" s="5" t="s">
        <v>725</v>
      </c>
      <c r="B2749">
        <v>191</v>
      </c>
      <c r="C2749">
        <v>109</v>
      </c>
      <c r="D2749">
        <v>83906114</v>
      </c>
      <c r="E2749" s="5" t="s">
        <v>189</v>
      </c>
      <c r="F2749" s="5" t="s">
        <v>5032</v>
      </c>
      <c r="G2749" s="5" t="s">
        <v>5802</v>
      </c>
      <c r="H2749">
        <v>104481</v>
      </c>
      <c r="I2749">
        <v>189</v>
      </c>
      <c r="J2749" s="5" t="s">
        <v>19</v>
      </c>
      <c r="K2749" s="5" t="s">
        <v>20</v>
      </c>
      <c r="L2749">
        <v>40000000</v>
      </c>
      <c r="M2749">
        <v>2014</v>
      </c>
      <c r="N2749">
        <v>6</v>
      </c>
      <c r="O2749">
        <f>'CLEAN DATA'!$D2749-'CLEAN DATA'!$L2749</f>
        <v>43906114</v>
      </c>
    </row>
    <row r="2750" spans="1:15" ht="14.25" hidden="1" customHeight="1">
      <c r="A2750" s="5" t="s">
        <v>338</v>
      </c>
      <c r="B2750">
        <v>25</v>
      </c>
      <c r="C2750">
        <v>106</v>
      </c>
      <c r="D2750">
        <v>45500797</v>
      </c>
      <c r="E2750" s="5" t="s">
        <v>1053</v>
      </c>
      <c r="F2750" s="5" t="s">
        <v>5803</v>
      </c>
      <c r="G2750" s="5" t="s">
        <v>5804</v>
      </c>
      <c r="H2750">
        <v>17443</v>
      </c>
      <c r="I2750">
        <v>56</v>
      </c>
      <c r="J2750" s="5" t="s">
        <v>19</v>
      </c>
      <c r="K2750" s="5" t="s">
        <v>20</v>
      </c>
      <c r="L2750">
        <v>40000000</v>
      </c>
      <c r="M2750">
        <v>1992</v>
      </c>
      <c r="N2750">
        <v>6</v>
      </c>
      <c r="O2750">
        <f>'CLEAN DATA'!$D2750-'CLEAN DATA'!$L2750</f>
        <v>5500797</v>
      </c>
    </row>
    <row r="2751" spans="1:15" ht="14.25" hidden="1" customHeight="1">
      <c r="A2751" s="5" t="s">
        <v>2383</v>
      </c>
      <c r="B2751">
        <v>70</v>
      </c>
      <c r="C2751">
        <v>93</v>
      </c>
      <c r="D2751">
        <v>32055248</v>
      </c>
      <c r="E2751" s="5" t="s">
        <v>5805</v>
      </c>
      <c r="F2751" s="5" t="s">
        <v>1414</v>
      </c>
      <c r="G2751" s="5" t="s">
        <v>5806</v>
      </c>
      <c r="H2751">
        <v>18723</v>
      </c>
      <c r="I2751">
        <v>146</v>
      </c>
      <c r="J2751" s="5" t="s">
        <v>19</v>
      </c>
      <c r="K2751" s="5" t="s">
        <v>20</v>
      </c>
      <c r="L2751">
        <v>25000000</v>
      </c>
      <c r="M2751">
        <v>1994</v>
      </c>
      <c r="N2751">
        <v>6</v>
      </c>
      <c r="O2751">
        <f>'CLEAN DATA'!$D2751-'CLEAN DATA'!$L2751</f>
        <v>7055248</v>
      </c>
    </row>
    <row r="2752" spans="1:15" ht="14.25" customHeight="1">
      <c r="A2752" s="5" t="s">
        <v>896</v>
      </c>
      <c r="B2752">
        <v>159</v>
      </c>
      <c r="C2752">
        <v>110</v>
      </c>
      <c r="D2752">
        <v>5773519</v>
      </c>
      <c r="E2752" s="5" t="s">
        <v>1418</v>
      </c>
      <c r="F2752" s="5" t="s">
        <v>839</v>
      </c>
      <c r="G2752" s="5" t="s">
        <v>5797</v>
      </c>
      <c r="H2752">
        <v>28618</v>
      </c>
      <c r="I2752">
        <v>91</v>
      </c>
      <c r="J2752" s="5" t="s">
        <v>19</v>
      </c>
      <c r="K2752" s="5" t="s">
        <v>20</v>
      </c>
      <c r="L2752">
        <v>40000000</v>
      </c>
      <c r="M2752">
        <v>2015</v>
      </c>
      <c r="N2752">
        <v>6</v>
      </c>
      <c r="O2752">
        <f>'CLEAN DATA'!$D2752-'CLEAN DATA'!$L2752</f>
        <v>-34226481</v>
      </c>
    </row>
    <row r="2753" spans="1:15" ht="14.25" hidden="1" customHeight="1">
      <c r="A2753" s="5" t="s">
        <v>2077</v>
      </c>
      <c r="B2753">
        <v>30</v>
      </c>
      <c r="C2753">
        <v>112</v>
      </c>
      <c r="D2753">
        <v>77231</v>
      </c>
      <c r="E2753" s="5" t="s">
        <v>459</v>
      </c>
      <c r="F2753" s="5" t="s">
        <v>3584</v>
      </c>
      <c r="G2753" s="5" t="s">
        <v>5807</v>
      </c>
      <c r="H2753">
        <v>3322</v>
      </c>
      <c r="I2753">
        <v>32</v>
      </c>
      <c r="J2753" s="5" t="s">
        <v>5808</v>
      </c>
      <c r="K2753" s="5" t="s">
        <v>140</v>
      </c>
      <c r="L2753">
        <v>25000000</v>
      </c>
      <c r="M2753">
        <v>2005</v>
      </c>
      <c r="N2753">
        <v>6</v>
      </c>
      <c r="O2753">
        <f>'CLEAN DATA'!$D2753-'CLEAN DATA'!$L2753</f>
        <v>-24922769</v>
      </c>
    </row>
    <row r="2754" spans="1:15" ht="14.25" customHeight="1">
      <c r="A2754" s="5" t="s">
        <v>5809</v>
      </c>
      <c r="B2754">
        <v>139</v>
      </c>
      <c r="C2754">
        <v>96</v>
      </c>
      <c r="D2754">
        <v>48006503</v>
      </c>
      <c r="E2754" s="5" t="s">
        <v>3759</v>
      </c>
      <c r="F2754" s="5" t="s">
        <v>319</v>
      </c>
      <c r="G2754" s="5" t="s">
        <v>5810</v>
      </c>
      <c r="H2754">
        <v>28109</v>
      </c>
      <c r="I2754">
        <v>110</v>
      </c>
      <c r="J2754" s="5" t="s">
        <v>19</v>
      </c>
      <c r="K2754" s="5" t="s">
        <v>20</v>
      </c>
      <c r="L2754">
        <v>37000000</v>
      </c>
      <c r="M2754">
        <v>2008</v>
      </c>
      <c r="N2754">
        <v>6</v>
      </c>
      <c r="O2754">
        <f>'CLEAN DATA'!$D2754-'CLEAN DATA'!$L2754</f>
        <v>11006503</v>
      </c>
    </row>
    <row r="2755" spans="1:15" ht="14.25" customHeight="1">
      <c r="A2755" s="5" t="s">
        <v>3577</v>
      </c>
      <c r="B2755">
        <v>267</v>
      </c>
      <c r="C2755">
        <v>114</v>
      </c>
      <c r="D2755">
        <v>33037754</v>
      </c>
      <c r="E2755" s="5" t="s">
        <v>4453</v>
      </c>
      <c r="F2755" s="5" t="s">
        <v>98</v>
      </c>
      <c r="G2755" s="5" t="s">
        <v>5811</v>
      </c>
      <c r="H2755">
        <v>75864</v>
      </c>
      <c r="I2755">
        <v>197</v>
      </c>
      <c r="J2755" s="5" t="s">
        <v>19</v>
      </c>
      <c r="K2755" s="5" t="s">
        <v>20</v>
      </c>
      <c r="L2755">
        <v>37000000</v>
      </c>
      <c r="M2755">
        <v>2011</v>
      </c>
      <c r="N2755">
        <v>6</v>
      </c>
      <c r="O2755">
        <f>'CLEAN DATA'!$D2755-'CLEAN DATA'!$L2755</f>
        <v>-3962246</v>
      </c>
    </row>
    <row r="2756" spans="1:15" ht="14.25" customHeight="1">
      <c r="A2756" s="5" t="s">
        <v>2335</v>
      </c>
      <c r="B2756">
        <v>177</v>
      </c>
      <c r="C2756">
        <v>92</v>
      </c>
      <c r="D2756">
        <v>55291815</v>
      </c>
      <c r="E2756" s="5" t="s">
        <v>674</v>
      </c>
      <c r="F2756" s="5" t="s">
        <v>1512</v>
      </c>
      <c r="G2756" s="5" t="s">
        <v>5812</v>
      </c>
      <c r="H2756">
        <v>28041</v>
      </c>
      <c r="I2756">
        <v>111</v>
      </c>
      <c r="J2756" s="5" t="s">
        <v>19</v>
      </c>
      <c r="K2756" s="5" t="s">
        <v>20</v>
      </c>
      <c r="L2756">
        <v>35000000</v>
      </c>
      <c r="M2756">
        <v>2016</v>
      </c>
      <c r="N2756">
        <v>6</v>
      </c>
      <c r="O2756">
        <f>'CLEAN DATA'!$D2756-'CLEAN DATA'!$L2756</f>
        <v>20291815</v>
      </c>
    </row>
    <row r="2757" spans="1:15" ht="14.25" hidden="1" customHeight="1">
      <c r="A2757" s="5" t="s">
        <v>5046</v>
      </c>
      <c r="B2757">
        <v>44</v>
      </c>
      <c r="C2757">
        <v>94</v>
      </c>
      <c r="D2757">
        <v>13264986</v>
      </c>
      <c r="E2757" s="5" t="s">
        <v>5813</v>
      </c>
      <c r="F2757" s="5" t="s">
        <v>5698</v>
      </c>
      <c r="G2757" s="5" t="s">
        <v>5814</v>
      </c>
      <c r="H2757">
        <v>12077</v>
      </c>
      <c r="I2757">
        <v>162</v>
      </c>
      <c r="J2757" s="5" t="s">
        <v>19</v>
      </c>
      <c r="K2757" s="5" t="s">
        <v>20</v>
      </c>
      <c r="L2757">
        <v>35000000</v>
      </c>
      <c r="M2757">
        <v>2001</v>
      </c>
      <c r="N2757">
        <v>6</v>
      </c>
      <c r="O2757">
        <f>'CLEAN DATA'!$D2757-'CLEAN DATA'!$L2757</f>
        <v>-21735014</v>
      </c>
    </row>
    <row r="2758" spans="1:15" ht="14.25" customHeight="1">
      <c r="A2758" s="5" t="s">
        <v>5815</v>
      </c>
      <c r="B2758">
        <v>151</v>
      </c>
      <c r="C2758">
        <v>103</v>
      </c>
      <c r="D2758">
        <v>7948159</v>
      </c>
      <c r="E2758" s="5" t="s">
        <v>25</v>
      </c>
      <c r="F2758" s="5" t="s">
        <v>5172</v>
      </c>
      <c r="G2758" s="5" t="s">
        <v>5816</v>
      </c>
      <c r="H2758">
        <v>48999</v>
      </c>
      <c r="I2758">
        <v>280</v>
      </c>
      <c r="J2758" s="5" t="s">
        <v>19</v>
      </c>
      <c r="K2758" s="5" t="s">
        <v>20</v>
      </c>
      <c r="L2758">
        <v>35000000</v>
      </c>
      <c r="M2758">
        <v>2008</v>
      </c>
      <c r="N2758">
        <v>6</v>
      </c>
      <c r="O2758">
        <f>'CLEAN DATA'!$D2758-'CLEAN DATA'!$L2758</f>
        <v>-27051841</v>
      </c>
    </row>
    <row r="2759" spans="1:15" ht="14.25" hidden="1" customHeight="1">
      <c r="A2759" s="5" t="s">
        <v>884</v>
      </c>
      <c r="B2759">
        <v>56</v>
      </c>
      <c r="C2759">
        <v>124</v>
      </c>
      <c r="D2759">
        <v>8406264</v>
      </c>
      <c r="E2759" s="5" t="s">
        <v>603</v>
      </c>
      <c r="F2759" s="5" t="s">
        <v>857</v>
      </c>
      <c r="G2759" s="5" t="s">
        <v>5817</v>
      </c>
      <c r="H2759">
        <v>24826</v>
      </c>
      <c r="I2759">
        <v>175</v>
      </c>
      <c r="J2759" s="5" t="s">
        <v>19</v>
      </c>
      <c r="K2759" s="5" t="s">
        <v>20</v>
      </c>
      <c r="L2759">
        <v>38000000</v>
      </c>
      <c r="M2759">
        <v>1999</v>
      </c>
      <c r="N2759">
        <v>6</v>
      </c>
      <c r="O2759">
        <f>'CLEAN DATA'!$D2759-'CLEAN DATA'!$L2759</f>
        <v>-29593736</v>
      </c>
    </row>
    <row r="2760" spans="1:15" ht="14.25" customHeight="1">
      <c r="A2760" s="5" t="s">
        <v>2428</v>
      </c>
      <c r="B2760">
        <v>254</v>
      </c>
      <c r="C2760">
        <v>113</v>
      </c>
      <c r="D2760">
        <v>10955425</v>
      </c>
      <c r="E2760" s="5" t="s">
        <v>578</v>
      </c>
      <c r="F2760" s="5" t="s">
        <v>5818</v>
      </c>
      <c r="G2760" s="5" t="s">
        <v>5819</v>
      </c>
      <c r="H2760">
        <v>62770</v>
      </c>
      <c r="I2760">
        <v>396</v>
      </c>
      <c r="J2760" s="5" t="s">
        <v>19</v>
      </c>
      <c r="K2760" s="5" t="s">
        <v>155</v>
      </c>
      <c r="L2760">
        <v>30000000</v>
      </c>
      <c r="M2760">
        <v>2008</v>
      </c>
      <c r="N2760">
        <v>6</v>
      </c>
      <c r="O2760">
        <f>'CLEAN DATA'!$D2760-'CLEAN DATA'!$L2760</f>
        <v>-19044575</v>
      </c>
    </row>
    <row r="2761" spans="1:15" ht="14.25" customHeight="1">
      <c r="A2761" s="5" t="s">
        <v>5820</v>
      </c>
      <c r="B2761">
        <v>145</v>
      </c>
      <c r="C2761">
        <v>99</v>
      </c>
      <c r="D2761">
        <v>60269340</v>
      </c>
      <c r="E2761" s="5" t="s">
        <v>189</v>
      </c>
      <c r="F2761" s="5" t="s">
        <v>3010</v>
      </c>
      <c r="G2761" s="5" t="s">
        <v>5821</v>
      </c>
      <c r="H2761">
        <v>34079</v>
      </c>
      <c r="I2761">
        <v>97</v>
      </c>
      <c r="J2761" s="5" t="s">
        <v>19</v>
      </c>
      <c r="K2761" s="5" t="s">
        <v>20</v>
      </c>
      <c r="L2761">
        <v>30000000</v>
      </c>
      <c r="M2761">
        <v>2008</v>
      </c>
      <c r="N2761">
        <v>6</v>
      </c>
      <c r="O2761">
        <f>'CLEAN DATA'!$D2761-'CLEAN DATA'!$L2761</f>
        <v>30269340</v>
      </c>
    </row>
    <row r="2762" spans="1:15" ht="14.25" hidden="1" customHeight="1">
      <c r="A2762" s="5" t="s">
        <v>5822</v>
      </c>
      <c r="B2762">
        <v>63</v>
      </c>
      <c r="C2762">
        <v>121</v>
      </c>
      <c r="D2762">
        <v>127437</v>
      </c>
      <c r="E2762" s="5" t="s">
        <v>1721</v>
      </c>
      <c r="F2762" s="5" t="s">
        <v>5681</v>
      </c>
      <c r="G2762" s="5" t="s">
        <v>5823</v>
      </c>
      <c r="H2762">
        <v>4670</v>
      </c>
      <c r="I2762">
        <v>27</v>
      </c>
      <c r="J2762" s="5" t="s">
        <v>723</v>
      </c>
      <c r="K2762" s="5" t="s">
        <v>724</v>
      </c>
      <c r="L2762">
        <v>18000000</v>
      </c>
      <c r="M2762">
        <v>2011</v>
      </c>
      <c r="N2762">
        <v>6</v>
      </c>
      <c r="O2762">
        <f>'CLEAN DATA'!$D2762-'CLEAN DATA'!$L2762</f>
        <v>-17872563</v>
      </c>
    </row>
    <row r="2763" spans="1:15" ht="14.25" hidden="1" customHeight="1">
      <c r="A2763" s="5" t="s">
        <v>5824</v>
      </c>
      <c r="B2763">
        <v>93</v>
      </c>
      <c r="C2763">
        <v>116</v>
      </c>
      <c r="D2763">
        <v>69586544</v>
      </c>
      <c r="E2763" s="5" t="s">
        <v>54</v>
      </c>
      <c r="F2763" s="5" t="s">
        <v>220</v>
      </c>
      <c r="G2763" s="5" t="s">
        <v>5825</v>
      </c>
      <c r="H2763">
        <v>15352</v>
      </c>
      <c r="I2763">
        <v>199</v>
      </c>
      <c r="J2763" s="5" t="s">
        <v>19</v>
      </c>
      <c r="K2763" s="5" t="s">
        <v>20</v>
      </c>
      <c r="L2763">
        <v>27000000</v>
      </c>
      <c r="M2763">
        <v>2002</v>
      </c>
      <c r="N2763">
        <v>6</v>
      </c>
      <c r="O2763">
        <f>'CLEAN DATA'!$D2763-'CLEAN DATA'!$L2763</f>
        <v>42586544</v>
      </c>
    </row>
    <row r="2764" spans="1:15" ht="14.25" hidden="1" customHeight="1">
      <c r="A2764" s="5" t="s">
        <v>504</v>
      </c>
      <c r="B2764">
        <v>63</v>
      </c>
      <c r="C2764">
        <v>123</v>
      </c>
      <c r="D2764">
        <v>10297897</v>
      </c>
      <c r="E2764" s="5" t="s">
        <v>5826</v>
      </c>
      <c r="F2764" s="5" t="s">
        <v>90</v>
      </c>
      <c r="G2764" s="5" t="s">
        <v>5827</v>
      </c>
      <c r="H2764">
        <v>8309</v>
      </c>
      <c r="I2764">
        <v>39</v>
      </c>
      <c r="J2764" s="5" t="s">
        <v>19</v>
      </c>
      <c r="K2764" s="5" t="s">
        <v>20</v>
      </c>
      <c r="L2764">
        <v>27000000</v>
      </c>
      <c r="M2764">
        <v>1998</v>
      </c>
      <c r="N2764">
        <v>6</v>
      </c>
      <c r="O2764">
        <f>'CLEAN DATA'!$D2764-'CLEAN DATA'!$L2764</f>
        <v>-16702103</v>
      </c>
    </row>
    <row r="2765" spans="1:15" ht="14.25" customHeight="1">
      <c r="A2765" s="5" t="s">
        <v>3349</v>
      </c>
      <c r="B2765">
        <v>46</v>
      </c>
      <c r="C2765">
        <v>111</v>
      </c>
      <c r="D2765">
        <v>91457688</v>
      </c>
      <c r="E2765" s="5" t="s">
        <v>2090</v>
      </c>
      <c r="F2765" s="5" t="s">
        <v>5828</v>
      </c>
      <c r="G2765" s="5" t="s">
        <v>5829</v>
      </c>
      <c r="H2765">
        <v>107801</v>
      </c>
      <c r="I2765">
        <v>109</v>
      </c>
      <c r="J2765" s="5" t="s">
        <v>19</v>
      </c>
      <c r="K2765" s="5" t="s">
        <v>20</v>
      </c>
      <c r="L2765">
        <v>26000000</v>
      </c>
      <c r="M2765">
        <v>1990</v>
      </c>
      <c r="N2765">
        <v>6</v>
      </c>
      <c r="O2765">
        <f>'CLEAN DATA'!$D2765-'CLEAN DATA'!$L2765</f>
        <v>65457688</v>
      </c>
    </row>
    <row r="2766" spans="1:15" ht="14.25" customHeight="1">
      <c r="A2766" s="5" t="s">
        <v>5830</v>
      </c>
      <c r="B2766">
        <v>93</v>
      </c>
      <c r="C2766">
        <v>118</v>
      </c>
      <c r="D2766">
        <v>16252765</v>
      </c>
      <c r="E2766" s="5" t="s">
        <v>1384</v>
      </c>
      <c r="F2766" s="5" t="s">
        <v>857</v>
      </c>
      <c r="G2766" s="5" t="s">
        <v>5831</v>
      </c>
      <c r="H2766">
        <v>44913</v>
      </c>
      <c r="I2766">
        <v>181</v>
      </c>
      <c r="J2766" s="5" t="s">
        <v>19</v>
      </c>
      <c r="K2766" s="5" t="s">
        <v>140</v>
      </c>
      <c r="L2766">
        <v>42000000</v>
      </c>
      <c r="M2766">
        <v>2001</v>
      </c>
      <c r="N2766">
        <v>6</v>
      </c>
      <c r="O2766">
        <f>'CLEAN DATA'!$D2766-'CLEAN DATA'!$L2766</f>
        <v>-25747235</v>
      </c>
    </row>
    <row r="2767" spans="1:15" ht="14.25" hidden="1" customHeight="1">
      <c r="A2767" s="5" t="s">
        <v>5832</v>
      </c>
      <c r="B2767">
        <v>66</v>
      </c>
      <c r="C2767">
        <v>82</v>
      </c>
      <c r="D2767">
        <v>80920948</v>
      </c>
      <c r="E2767" s="5" t="s">
        <v>4379</v>
      </c>
      <c r="F2767" s="5" t="s">
        <v>2916</v>
      </c>
      <c r="G2767" s="5" t="s">
        <v>5833</v>
      </c>
      <c r="H2767">
        <v>23943</v>
      </c>
      <c r="I2767">
        <v>118</v>
      </c>
      <c r="J2767" s="5" t="s">
        <v>19</v>
      </c>
      <c r="K2767" s="5" t="s">
        <v>20</v>
      </c>
      <c r="L2767">
        <v>30000000</v>
      </c>
      <c r="M2767">
        <v>2001</v>
      </c>
      <c r="N2767">
        <v>6</v>
      </c>
      <c r="O2767">
        <f>'CLEAN DATA'!$D2767-'CLEAN DATA'!$L2767</f>
        <v>50920948</v>
      </c>
    </row>
    <row r="2768" spans="1:15" ht="14.25" customHeight="1">
      <c r="A2768" s="5" t="s">
        <v>5834</v>
      </c>
      <c r="B2768">
        <v>68</v>
      </c>
      <c r="C2768">
        <v>88</v>
      </c>
      <c r="D2768">
        <v>78656813</v>
      </c>
      <c r="E2768" s="5" t="s">
        <v>5554</v>
      </c>
      <c r="F2768" s="5" t="s">
        <v>5835</v>
      </c>
      <c r="G2768" s="5" t="s">
        <v>5836</v>
      </c>
      <c r="H2768">
        <v>42765</v>
      </c>
      <c r="I2768">
        <v>93</v>
      </c>
      <c r="J2768" s="5" t="s">
        <v>19</v>
      </c>
      <c r="K2768" s="5" t="s">
        <v>20</v>
      </c>
      <c r="L2768">
        <v>25000000</v>
      </c>
      <c r="M2768">
        <v>1991</v>
      </c>
      <c r="N2768">
        <v>6</v>
      </c>
      <c r="O2768">
        <f>'CLEAN DATA'!$D2768-'CLEAN DATA'!$L2768</f>
        <v>53656813</v>
      </c>
    </row>
    <row r="2769" spans="1:15" ht="14.25" customHeight="1">
      <c r="A2769" s="5" t="s">
        <v>1277</v>
      </c>
      <c r="B2769">
        <v>175</v>
      </c>
      <c r="C2769">
        <v>111</v>
      </c>
      <c r="D2769">
        <v>33631221</v>
      </c>
      <c r="E2769" s="5" t="s">
        <v>126</v>
      </c>
      <c r="F2769" s="5" t="s">
        <v>3254</v>
      </c>
      <c r="G2769" s="5" t="s">
        <v>5837</v>
      </c>
      <c r="H2769">
        <v>48559</v>
      </c>
      <c r="I2769">
        <v>145</v>
      </c>
      <c r="J2769" s="5" t="s">
        <v>19</v>
      </c>
      <c r="K2769" s="5" t="s">
        <v>20</v>
      </c>
      <c r="L2769">
        <v>25000000</v>
      </c>
      <c r="M2769">
        <v>2014</v>
      </c>
      <c r="N2769">
        <v>6</v>
      </c>
      <c r="O2769">
        <f>'CLEAN DATA'!$D2769-'CLEAN DATA'!$L2769</f>
        <v>8631221</v>
      </c>
    </row>
    <row r="2770" spans="1:15" ht="14.25" hidden="1" customHeight="1">
      <c r="A2770" s="5" t="s">
        <v>3587</v>
      </c>
      <c r="B2770">
        <v>30</v>
      </c>
      <c r="C2770">
        <v>98</v>
      </c>
      <c r="D2770">
        <v>7434726</v>
      </c>
      <c r="E2770" s="5" t="s">
        <v>3619</v>
      </c>
      <c r="F2770" s="5" t="s">
        <v>3381</v>
      </c>
      <c r="G2770" s="5" t="s">
        <v>5838</v>
      </c>
      <c r="H2770">
        <v>14473</v>
      </c>
      <c r="I2770">
        <v>81</v>
      </c>
      <c r="J2770" s="5" t="s">
        <v>19</v>
      </c>
      <c r="K2770" s="5" t="s">
        <v>20</v>
      </c>
      <c r="L2770">
        <v>23000000</v>
      </c>
      <c r="M2770">
        <v>1991</v>
      </c>
      <c r="N2770">
        <v>6</v>
      </c>
      <c r="O2770">
        <f>'CLEAN DATA'!$D2770-'CLEAN DATA'!$L2770</f>
        <v>-15565274</v>
      </c>
    </row>
    <row r="2771" spans="1:15" ht="14.25" customHeight="1">
      <c r="A2771" s="5" t="s">
        <v>896</v>
      </c>
      <c r="B2771">
        <v>159</v>
      </c>
      <c r="C2771">
        <v>110</v>
      </c>
      <c r="D2771">
        <v>5773519</v>
      </c>
      <c r="E2771" s="5" t="s">
        <v>1418</v>
      </c>
      <c r="F2771" s="5" t="s">
        <v>839</v>
      </c>
      <c r="G2771" s="5" t="s">
        <v>5797</v>
      </c>
      <c r="H2771">
        <v>28621</v>
      </c>
      <c r="I2771">
        <v>91</v>
      </c>
      <c r="J2771" s="5" t="s">
        <v>19</v>
      </c>
      <c r="K2771" s="5" t="s">
        <v>20</v>
      </c>
      <c r="L2771">
        <v>40000000</v>
      </c>
      <c r="M2771">
        <v>2015</v>
      </c>
      <c r="N2771">
        <v>6</v>
      </c>
      <c r="O2771">
        <f>'CLEAN DATA'!$D2771-'CLEAN DATA'!$L2771</f>
        <v>-34226481</v>
      </c>
    </row>
    <row r="2772" spans="1:15" ht="14.25" customHeight="1">
      <c r="A2772" s="5" t="s">
        <v>5839</v>
      </c>
      <c r="B2772">
        <v>151</v>
      </c>
      <c r="C2772">
        <v>117</v>
      </c>
      <c r="D2772">
        <v>13987482</v>
      </c>
      <c r="E2772" s="5" t="s">
        <v>189</v>
      </c>
      <c r="F2772" s="5" t="s">
        <v>2016</v>
      </c>
      <c r="G2772" s="5" t="s">
        <v>5840</v>
      </c>
      <c r="H2772">
        <v>58957</v>
      </c>
      <c r="I2772">
        <v>91</v>
      </c>
      <c r="J2772" s="5" t="s">
        <v>19</v>
      </c>
      <c r="K2772" s="5" t="s">
        <v>20</v>
      </c>
      <c r="L2772">
        <v>20000000</v>
      </c>
      <c r="M2772">
        <v>2011</v>
      </c>
      <c r="N2772">
        <v>6</v>
      </c>
      <c r="O2772">
        <f>'CLEAN DATA'!$D2772-'CLEAN DATA'!$L2772</f>
        <v>-6012518</v>
      </c>
    </row>
    <row r="2773" spans="1:15" ht="14.25" hidden="1" customHeight="1">
      <c r="A2773" s="5" t="s">
        <v>1307</v>
      </c>
      <c r="B2773">
        <v>20</v>
      </c>
      <c r="C2773">
        <v>106</v>
      </c>
      <c r="D2773">
        <v>10555348</v>
      </c>
      <c r="E2773" s="5" t="s">
        <v>280</v>
      </c>
      <c r="F2773" s="5" t="s">
        <v>28</v>
      </c>
      <c r="G2773" s="5" t="s">
        <v>5841</v>
      </c>
      <c r="H2773">
        <v>17349</v>
      </c>
      <c r="I2773">
        <v>42</v>
      </c>
      <c r="J2773" s="5" t="s">
        <v>19</v>
      </c>
      <c r="K2773" s="5" t="s">
        <v>20</v>
      </c>
      <c r="L2773">
        <v>20000000</v>
      </c>
      <c r="M2773">
        <v>1989</v>
      </c>
      <c r="N2773">
        <v>6</v>
      </c>
      <c r="O2773">
        <f>'CLEAN DATA'!$D2773-'CLEAN DATA'!$L2773</f>
        <v>-9444652</v>
      </c>
    </row>
    <row r="2774" spans="1:15" ht="14.25" hidden="1" customHeight="1">
      <c r="A2774" s="5" t="s">
        <v>3079</v>
      </c>
      <c r="B2774">
        <v>8</v>
      </c>
      <c r="C2774">
        <v>118</v>
      </c>
      <c r="D2774">
        <v>146072</v>
      </c>
      <c r="E2774" s="5" t="s">
        <v>5842</v>
      </c>
      <c r="F2774" s="5" t="s">
        <v>3081</v>
      </c>
      <c r="G2774" s="5" t="s">
        <v>5843</v>
      </c>
      <c r="H2774">
        <v>7147</v>
      </c>
      <c r="I2774">
        <v>16</v>
      </c>
      <c r="J2774" s="5" t="s">
        <v>192</v>
      </c>
      <c r="K2774" s="5" t="s">
        <v>140</v>
      </c>
      <c r="L2774">
        <v>140000000</v>
      </c>
      <c r="M2774">
        <v>1998</v>
      </c>
      <c r="N2774">
        <v>6</v>
      </c>
      <c r="O2774">
        <f>'CLEAN DATA'!$D2774-'CLEAN DATA'!$L2774</f>
        <v>-139853928</v>
      </c>
    </row>
    <row r="2775" spans="1:15" ht="14.25" customHeight="1">
      <c r="A2775" s="5" t="s">
        <v>5844</v>
      </c>
      <c r="B2775">
        <v>220</v>
      </c>
      <c r="C2775">
        <v>90</v>
      </c>
      <c r="D2775">
        <v>64255243</v>
      </c>
      <c r="E2775" s="5" t="s">
        <v>4453</v>
      </c>
      <c r="F2775" s="5" t="s">
        <v>4049</v>
      </c>
      <c r="G2775" s="5" t="s">
        <v>5845</v>
      </c>
      <c r="H2775">
        <v>80903</v>
      </c>
      <c r="I2775">
        <v>518</v>
      </c>
      <c r="J2775" s="5" t="s">
        <v>19</v>
      </c>
      <c r="K2775" s="5" t="s">
        <v>20</v>
      </c>
      <c r="L2775">
        <v>19000000</v>
      </c>
      <c r="M2775">
        <v>2005</v>
      </c>
      <c r="N2775">
        <v>6</v>
      </c>
      <c r="O2775">
        <f>'CLEAN DATA'!$D2775-'CLEAN DATA'!$L2775</f>
        <v>45255243</v>
      </c>
    </row>
    <row r="2776" spans="1:15" ht="14.25" hidden="1" customHeight="1">
      <c r="A2776" s="5" t="s">
        <v>5846</v>
      </c>
      <c r="B2776">
        <v>38</v>
      </c>
      <c r="C2776">
        <v>116</v>
      </c>
      <c r="D2776">
        <v>325491</v>
      </c>
      <c r="E2776" s="5" t="s">
        <v>126</v>
      </c>
      <c r="F2776" s="5" t="s">
        <v>5847</v>
      </c>
      <c r="G2776" s="5" t="s">
        <v>5848</v>
      </c>
      <c r="H2776">
        <v>4387</v>
      </c>
      <c r="I2776">
        <v>67</v>
      </c>
      <c r="J2776" s="5" t="s">
        <v>19</v>
      </c>
      <c r="K2776" s="5" t="s">
        <v>20</v>
      </c>
      <c r="L2776">
        <v>17500000</v>
      </c>
      <c r="M2776">
        <v>2002</v>
      </c>
      <c r="N2776">
        <v>6</v>
      </c>
      <c r="O2776">
        <f>'CLEAN DATA'!$D2776-'CLEAN DATA'!$L2776</f>
        <v>-17174509</v>
      </c>
    </row>
    <row r="2777" spans="1:15" ht="14.25" hidden="1" customHeight="1">
      <c r="A2777" s="5" t="s">
        <v>5849</v>
      </c>
      <c r="B2777">
        <v>65</v>
      </c>
      <c r="C2777">
        <v>112</v>
      </c>
      <c r="D2777">
        <v>4734235</v>
      </c>
      <c r="E2777" s="5" t="s">
        <v>1669</v>
      </c>
      <c r="F2777" s="5" t="s">
        <v>5850</v>
      </c>
      <c r="G2777" s="5" t="s">
        <v>5851</v>
      </c>
      <c r="H2777">
        <v>8217</v>
      </c>
      <c r="I2777">
        <v>123</v>
      </c>
      <c r="J2777" s="5" t="s">
        <v>19</v>
      </c>
      <c r="K2777" s="5" t="s">
        <v>20</v>
      </c>
      <c r="L2777">
        <v>15000000</v>
      </c>
      <c r="M2777">
        <v>2000</v>
      </c>
      <c r="N2777">
        <v>6</v>
      </c>
      <c r="O2777">
        <f>'CLEAN DATA'!$D2777-'CLEAN DATA'!$L2777</f>
        <v>-10265765</v>
      </c>
    </row>
    <row r="2778" spans="1:15" ht="14.25" customHeight="1">
      <c r="A2778" s="5" t="s">
        <v>3349</v>
      </c>
      <c r="B2778">
        <v>27</v>
      </c>
      <c r="C2778">
        <v>107</v>
      </c>
      <c r="D2778">
        <v>111936400</v>
      </c>
      <c r="E2778" s="5" t="s">
        <v>280</v>
      </c>
      <c r="F2778" s="5" t="s">
        <v>3889</v>
      </c>
      <c r="G2778" s="5" t="s">
        <v>5852</v>
      </c>
      <c r="H2778">
        <v>87538</v>
      </c>
      <c r="I2778">
        <v>79</v>
      </c>
      <c r="J2778" s="5" t="s">
        <v>19</v>
      </c>
      <c r="K2778" s="5" t="s">
        <v>20</v>
      </c>
      <c r="L2778">
        <v>15000000</v>
      </c>
      <c r="M2778">
        <v>1988</v>
      </c>
      <c r="N2778">
        <v>6</v>
      </c>
      <c r="O2778">
        <f>'CLEAN DATA'!$D2778-'CLEAN DATA'!$L2778</f>
        <v>96936400</v>
      </c>
    </row>
    <row r="2779" spans="1:15" ht="14.25" hidden="1" customHeight="1">
      <c r="A2779" s="5" t="s">
        <v>3419</v>
      </c>
      <c r="B2779">
        <v>65</v>
      </c>
      <c r="C2779">
        <v>111</v>
      </c>
      <c r="D2779">
        <v>29106737</v>
      </c>
      <c r="E2779" s="5" t="s">
        <v>603</v>
      </c>
      <c r="F2779" s="5" t="s">
        <v>5650</v>
      </c>
      <c r="G2779" s="5" t="s">
        <v>5853</v>
      </c>
      <c r="H2779">
        <v>15582</v>
      </c>
      <c r="I2779">
        <v>132</v>
      </c>
      <c r="J2779" s="5" t="s">
        <v>19</v>
      </c>
      <c r="K2779" s="5" t="s">
        <v>20</v>
      </c>
      <c r="L2779">
        <v>15000000</v>
      </c>
      <c r="M2779">
        <v>1998</v>
      </c>
      <c r="N2779">
        <v>6</v>
      </c>
      <c r="O2779">
        <f>'CLEAN DATA'!$D2779-'CLEAN DATA'!$L2779</f>
        <v>14106737</v>
      </c>
    </row>
    <row r="2780" spans="1:15" ht="14.25" hidden="1" customHeight="1">
      <c r="A2780" s="5" t="s">
        <v>5854</v>
      </c>
      <c r="B2780">
        <v>45</v>
      </c>
      <c r="C2780">
        <v>114</v>
      </c>
      <c r="D2780">
        <v>15100000</v>
      </c>
      <c r="E2780" s="5" t="s">
        <v>3833</v>
      </c>
      <c r="F2780" s="5" t="s">
        <v>5598</v>
      </c>
      <c r="G2780" s="5" t="s">
        <v>5855</v>
      </c>
      <c r="H2780">
        <v>22797</v>
      </c>
      <c r="I2780">
        <v>96</v>
      </c>
      <c r="J2780" s="5" t="s">
        <v>19</v>
      </c>
      <c r="K2780" s="5" t="s">
        <v>20</v>
      </c>
      <c r="L2780">
        <v>15000000</v>
      </c>
      <c r="M2780">
        <v>1984</v>
      </c>
      <c r="N2780">
        <v>6</v>
      </c>
      <c r="O2780">
        <f>'CLEAN DATA'!$D2780-'CLEAN DATA'!$L2780</f>
        <v>100000</v>
      </c>
    </row>
    <row r="2781" spans="1:15" ht="14.25" hidden="1" customHeight="1">
      <c r="A2781" s="5" t="s">
        <v>5856</v>
      </c>
      <c r="B2781">
        <v>37</v>
      </c>
      <c r="C2781">
        <v>96</v>
      </c>
      <c r="D2781">
        <v>15062898</v>
      </c>
      <c r="E2781" s="5" t="s">
        <v>674</v>
      </c>
      <c r="F2781" s="5" t="s">
        <v>3033</v>
      </c>
      <c r="G2781" s="5" t="s">
        <v>5857</v>
      </c>
      <c r="H2781">
        <v>11729</v>
      </c>
      <c r="I2781">
        <v>106</v>
      </c>
      <c r="J2781" s="5" t="s">
        <v>19</v>
      </c>
      <c r="K2781" s="5" t="s">
        <v>20</v>
      </c>
      <c r="L2781">
        <v>14000000</v>
      </c>
      <c r="M2781">
        <v>1998</v>
      </c>
      <c r="N2781">
        <v>6</v>
      </c>
      <c r="O2781">
        <f>'CLEAN DATA'!$D2781-'CLEAN DATA'!$L2781</f>
        <v>1062898</v>
      </c>
    </row>
    <row r="2782" spans="1:15" ht="14.25" hidden="1" customHeight="1">
      <c r="A2782" s="5" t="s">
        <v>5858</v>
      </c>
      <c r="B2782">
        <v>39</v>
      </c>
      <c r="C2782">
        <v>99</v>
      </c>
      <c r="D2782">
        <v>5871603</v>
      </c>
      <c r="E2782" s="5" t="s">
        <v>169</v>
      </c>
      <c r="F2782" s="5" t="s">
        <v>434</v>
      </c>
      <c r="G2782" s="5" t="s">
        <v>5859</v>
      </c>
      <c r="H2782">
        <v>3116</v>
      </c>
      <c r="I2782">
        <v>39</v>
      </c>
      <c r="J2782" s="5" t="s">
        <v>19</v>
      </c>
      <c r="K2782" s="5" t="s">
        <v>20</v>
      </c>
      <c r="L2782">
        <v>13000000</v>
      </c>
      <c r="M2782">
        <v>1999</v>
      </c>
      <c r="N2782">
        <v>6</v>
      </c>
      <c r="O2782">
        <f>'CLEAN DATA'!$D2782-'CLEAN DATA'!$L2782</f>
        <v>-7128397</v>
      </c>
    </row>
    <row r="2783" spans="1:15" ht="14.25" customHeight="1">
      <c r="A2783" s="5" t="s">
        <v>3678</v>
      </c>
      <c r="B2783">
        <v>198</v>
      </c>
      <c r="C2783">
        <v>89</v>
      </c>
      <c r="D2783">
        <v>31691811</v>
      </c>
      <c r="E2783" s="5" t="s">
        <v>2192</v>
      </c>
      <c r="F2783" s="5" t="s">
        <v>5860</v>
      </c>
      <c r="G2783" s="5" t="s">
        <v>5861</v>
      </c>
      <c r="H2783">
        <v>57446</v>
      </c>
      <c r="I2783">
        <v>369</v>
      </c>
      <c r="J2783" s="5" t="s">
        <v>19</v>
      </c>
      <c r="K2783" s="5" t="s">
        <v>20</v>
      </c>
      <c r="L2783">
        <v>12000000</v>
      </c>
      <c r="M2783">
        <v>2008</v>
      </c>
      <c r="N2783">
        <v>6</v>
      </c>
      <c r="O2783">
        <f>'CLEAN DATA'!$D2783-'CLEAN DATA'!$L2783</f>
        <v>19691811</v>
      </c>
    </row>
    <row r="2784" spans="1:15" ht="14.25" hidden="1" customHeight="1">
      <c r="A2784" s="5" t="s">
        <v>1097</v>
      </c>
      <c r="B2784">
        <v>106</v>
      </c>
      <c r="C2784">
        <v>137</v>
      </c>
      <c r="D2784">
        <v>22406362</v>
      </c>
      <c r="E2784" s="5" t="s">
        <v>5747</v>
      </c>
      <c r="F2784" s="5" t="s">
        <v>744</v>
      </c>
      <c r="G2784" s="5" t="s">
        <v>5748</v>
      </c>
      <c r="H2784">
        <v>16832</v>
      </c>
      <c r="I2784">
        <v>267</v>
      </c>
      <c r="J2784" s="5" t="s">
        <v>19</v>
      </c>
      <c r="K2784" s="5" t="s">
        <v>20</v>
      </c>
      <c r="L2784">
        <v>107000000</v>
      </c>
      <c r="M2784">
        <v>2004</v>
      </c>
      <c r="N2784">
        <v>6</v>
      </c>
      <c r="O2784">
        <f>'CLEAN DATA'!$D2784-'CLEAN DATA'!$L2784</f>
        <v>-84593638</v>
      </c>
    </row>
    <row r="2785" spans="1:15" ht="14.25" hidden="1" customHeight="1">
      <c r="A2785" s="5" t="s">
        <v>941</v>
      </c>
      <c r="B2785">
        <v>25</v>
      </c>
      <c r="C2785">
        <v>107</v>
      </c>
      <c r="D2785">
        <v>141853</v>
      </c>
      <c r="E2785" s="5" t="s">
        <v>58</v>
      </c>
      <c r="F2785" s="5" t="s">
        <v>5862</v>
      </c>
      <c r="G2785" s="5" t="s">
        <v>5863</v>
      </c>
      <c r="H2785">
        <v>1427</v>
      </c>
      <c r="I2785">
        <v>12</v>
      </c>
      <c r="J2785" s="5" t="s">
        <v>19</v>
      </c>
      <c r="K2785" s="5" t="s">
        <v>397</v>
      </c>
      <c r="L2785">
        <v>12000000</v>
      </c>
      <c r="M2785">
        <v>1997</v>
      </c>
      <c r="N2785">
        <v>6</v>
      </c>
      <c r="O2785">
        <f>'CLEAN DATA'!$D2785-'CLEAN DATA'!$L2785</f>
        <v>-11858147</v>
      </c>
    </row>
    <row r="2786" spans="1:15" ht="14.25" customHeight="1">
      <c r="A2786" s="5" t="s">
        <v>5864</v>
      </c>
      <c r="B2786">
        <v>158</v>
      </c>
      <c r="C2786">
        <v>109</v>
      </c>
      <c r="D2786">
        <v>35537564</v>
      </c>
      <c r="E2786" s="5" t="s">
        <v>674</v>
      </c>
      <c r="F2786" s="5" t="s">
        <v>28</v>
      </c>
      <c r="G2786" s="5" t="s">
        <v>5865</v>
      </c>
      <c r="H2786">
        <v>49671</v>
      </c>
      <c r="I2786">
        <v>166</v>
      </c>
      <c r="J2786" s="5" t="s">
        <v>19</v>
      </c>
      <c r="K2786" s="5" t="s">
        <v>20</v>
      </c>
      <c r="L2786">
        <v>11500000</v>
      </c>
      <c r="M2786">
        <v>2016</v>
      </c>
      <c r="N2786">
        <v>6</v>
      </c>
      <c r="O2786">
        <f>'CLEAN DATA'!$D2786-'CLEAN DATA'!$L2786</f>
        <v>24037564</v>
      </c>
    </row>
    <row r="2787" spans="1:15" ht="14.25" customHeight="1">
      <c r="A2787" s="5" t="s">
        <v>5866</v>
      </c>
      <c r="B2787">
        <v>156</v>
      </c>
      <c r="C2787">
        <v>92</v>
      </c>
      <c r="D2787">
        <v>27669413</v>
      </c>
      <c r="E2787" s="5" t="s">
        <v>2370</v>
      </c>
      <c r="F2787" s="5" t="s">
        <v>3513</v>
      </c>
      <c r="G2787" s="5" t="s">
        <v>5867</v>
      </c>
      <c r="H2787">
        <v>76207</v>
      </c>
      <c r="I2787">
        <v>194</v>
      </c>
      <c r="J2787" s="5" t="s">
        <v>19</v>
      </c>
      <c r="K2787" s="5" t="s">
        <v>365</v>
      </c>
      <c r="L2787">
        <v>11000000</v>
      </c>
      <c r="M2787">
        <v>2009</v>
      </c>
      <c r="N2787">
        <v>6</v>
      </c>
      <c r="O2787">
        <f>'CLEAN DATA'!$D2787-'CLEAN DATA'!$L2787</f>
        <v>16669413</v>
      </c>
    </row>
    <row r="2788" spans="1:15" ht="14.25" hidden="1" customHeight="1">
      <c r="A2788" s="5" t="s">
        <v>256</v>
      </c>
      <c r="B2788">
        <v>33</v>
      </c>
      <c r="C2788">
        <v>91</v>
      </c>
      <c r="D2788">
        <v>21370057</v>
      </c>
      <c r="E2788" s="5" t="s">
        <v>126</v>
      </c>
      <c r="F2788" s="5" t="s">
        <v>5868</v>
      </c>
      <c r="G2788" s="5" t="s">
        <v>5869</v>
      </c>
      <c r="H2788">
        <v>9903</v>
      </c>
      <c r="I2788">
        <v>80</v>
      </c>
      <c r="J2788" s="5" t="s">
        <v>19</v>
      </c>
      <c r="K2788" s="5" t="s">
        <v>20</v>
      </c>
      <c r="L2788">
        <v>12000000</v>
      </c>
      <c r="M2788">
        <v>1992</v>
      </c>
      <c r="N2788">
        <v>6</v>
      </c>
      <c r="O2788">
        <f>'CLEAN DATA'!$D2788-'CLEAN DATA'!$L2788</f>
        <v>9370057</v>
      </c>
    </row>
    <row r="2789" spans="1:15" ht="14.25" hidden="1" customHeight="1">
      <c r="A2789" s="5" t="s">
        <v>646</v>
      </c>
      <c r="B2789">
        <v>20</v>
      </c>
      <c r="C2789">
        <v>193</v>
      </c>
      <c r="D2789">
        <v>3275443</v>
      </c>
      <c r="E2789" s="5" t="s">
        <v>54</v>
      </c>
      <c r="F2789" s="5" t="s">
        <v>647</v>
      </c>
      <c r="G2789" s="5" t="s">
        <v>5870</v>
      </c>
      <c r="H2789">
        <v>13998</v>
      </c>
      <c r="I2789">
        <v>264</v>
      </c>
      <c r="J2789" s="5" t="s">
        <v>649</v>
      </c>
      <c r="K2789" s="5" t="s">
        <v>198</v>
      </c>
      <c r="L2789">
        <v>700000000</v>
      </c>
      <c r="M2789">
        <v>2006</v>
      </c>
      <c r="N2789">
        <v>6</v>
      </c>
      <c r="O2789">
        <f>'CLEAN DATA'!$D2789-'CLEAN DATA'!$L2789</f>
        <v>-696724557</v>
      </c>
    </row>
    <row r="2790" spans="1:15" ht="14.25" customHeight="1">
      <c r="A2790" s="5" t="s">
        <v>5871</v>
      </c>
      <c r="B2790">
        <v>159</v>
      </c>
      <c r="C2790">
        <v>97</v>
      </c>
      <c r="D2790">
        <v>35794166</v>
      </c>
      <c r="E2790" s="5" t="s">
        <v>146</v>
      </c>
      <c r="F2790" s="5" t="s">
        <v>5872</v>
      </c>
      <c r="G2790" s="5" t="s">
        <v>5873</v>
      </c>
      <c r="H2790">
        <v>35654</v>
      </c>
      <c r="I2790">
        <v>155</v>
      </c>
      <c r="J2790" s="5" t="s">
        <v>19</v>
      </c>
      <c r="K2790" s="5" t="s">
        <v>20</v>
      </c>
      <c r="L2790">
        <v>10000000</v>
      </c>
      <c r="M2790">
        <v>2016</v>
      </c>
      <c r="N2790">
        <v>6</v>
      </c>
      <c r="O2790">
        <f>'CLEAN DATA'!$D2790-'CLEAN DATA'!$L2790</f>
        <v>25794166</v>
      </c>
    </row>
    <row r="2791" spans="1:15" ht="14.25" hidden="1" customHeight="1">
      <c r="A2791" s="5" t="s">
        <v>953</v>
      </c>
      <c r="B2791">
        <v>91</v>
      </c>
      <c r="C2791">
        <v>110</v>
      </c>
      <c r="D2791">
        <v>15156200</v>
      </c>
      <c r="E2791" s="5" t="s">
        <v>1341</v>
      </c>
      <c r="F2791" s="5" t="s">
        <v>5874</v>
      </c>
      <c r="G2791" s="5" t="s">
        <v>5875</v>
      </c>
      <c r="H2791">
        <v>15358</v>
      </c>
      <c r="I2791">
        <v>131</v>
      </c>
      <c r="J2791" s="5" t="s">
        <v>19</v>
      </c>
      <c r="K2791" s="5" t="s">
        <v>20</v>
      </c>
      <c r="L2791">
        <v>30000000</v>
      </c>
      <c r="M2791">
        <v>1999</v>
      </c>
      <c r="N2791">
        <v>6</v>
      </c>
      <c r="O2791">
        <f>'CLEAN DATA'!$D2791-'CLEAN DATA'!$L2791</f>
        <v>-14843800</v>
      </c>
    </row>
    <row r="2792" spans="1:15" ht="14.25" customHeight="1">
      <c r="A2792" s="5" t="s">
        <v>168</v>
      </c>
      <c r="B2792">
        <v>321</v>
      </c>
      <c r="C2792">
        <v>103</v>
      </c>
      <c r="D2792">
        <v>67631157</v>
      </c>
      <c r="E2792" s="5" t="s">
        <v>5744</v>
      </c>
      <c r="F2792" s="5" t="s">
        <v>406</v>
      </c>
      <c r="G2792" s="5" t="s">
        <v>5745</v>
      </c>
      <c r="H2792">
        <v>176606</v>
      </c>
      <c r="I2792">
        <v>374</v>
      </c>
      <c r="J2792" s="5" t="s">
        <v>19</v>
      </c>
      <c r="K2792" s="5" t="s">
        <v>20</v>
      </c>
      <c r="L2792">
        <v>100000000</v>
      </c>
      <c r="M2792">
        <v>2010</v>
      </c>
      <c r="N2792">
        <v>6</v>
      </c>
      <c r="O2792">
        <f>'CLEAN DATA'!$D2792-'CLEAN DATA'!$L2792</f>
        <v>-32368843</v>
      </c>
    </row>
    <row r="2793" spans="1:15" ht="14.25" hidden="1" customHeight="1">
      <c r="A2793" s="5" t="s">
        <v>5876</v>
      </c>
      <c r="B2793">
        <v>41</v>
      </c>
      <c r="C2793">
        <v>90</v>
      </c>
      <c r="D2793">
        <v>1602466</v>
      </c>
      <c r="E2793" s="5" t="s">
        <v>5877</v>
      </c>
      <c r="F2793" s="5" t="s">
        <v>5878</v>
      </c>
      <c r="G2793" s="5" t="s">
        <v>5879</v>
      </c>
      <c r="H2793">
        <v>9673</v>
      </c>
      <c r="I2793">
        <v>106</v>
      </c>
      <c r="J2793" s="5" t="s">
        <v>19</v>
      </c>
      <c r="K2793" s="5" t="s">
        <v>198</v>
      </c>
      <c r="L2793">
        <v>600000000</v>
      </c>
      <c r="M2793">
        <v>2010</v>
      </c>
      <c r="N2793">
        <v>6</v>
      </c>
      <c r="O2793">
        <f>'CLEAN DATA'!$D2793-'CLEAN DATA'!$L2793</f>
        <v>-598397534</v>
      </c>
    </row>
    <row r="2794" spans="1:15" ht="14.25" hidden="1" customHeight="1">
      <c r="A2794" s="5" t="s">
        <v>5854</v>
      </c>
      <c r="B2794">
        <v>45</v>
      </c>
      <c r="C2794">
        <v>79</v>
      </c>
      <c r="D2794">
        <v>2275557</v>
      </c>
      <c r="E2794" s="5" t="s">
        <v>1351</v>
      </c>
      <c r="F2794" s="5" t="s">
        <v>907</v>
      </c>
      <c r="G2794" s="5" t="s">
        <v>5880</v>
      </c>
      <c r="H2794">
        <v>12561</v>
      </c>
      <c r="I2794">
        <v>102</v>
      </c>
      <c r="J2794" s="5" t="s">
        <v>19</v>
      </c>
      <c r="K2794" s="5" t="s">
        <v>20</v>
      </c>
      <c r="L2794">
        <v>8000000</v>
      </c>
      <c r="M2794">
        <v>1991</v>
      </c>
      <c r="N2794">
        <v>6</v>
      </c>
      <c r="O2794">
        <f>'CLEAN DATA'!$D2794-'CLEAN DATA'!$L2794</f>
        <v>-5724443</v>
      </c>
    </row>
    <row r="2795" spans="1:15" ht="14.25" customHeight="1">
      <c r="A2795" s="5" t="s">
        <v>5881</v>
      </c>
      <c r="B2795">
        <v>79</v>
      </c>
      <c r="C2795">
        <v>95</v>
      </c>
      <c r="D2795">
        <v>108662</v>
      </c>
      <c r="E2795" s="5" t="s">
        <v>4245</v>
      </c>
      <c r="F2795" s="5" t="s">
        <v>5792</v>
      </c>
      <c r="G2795" s="5" t="s">
        <v>5882</v>
      </c>
      <c r="H2795">
        <v>26849</v>
      </c>
      <c r="I2795">
        <v>107</v>
      </c>
      <c r="J2795" s="5" t="s">
        <v>19</v>
      </c>
      <c r="K2795" s="5" t="s">
        <v>20</v>
      </c>
      <c r="L2795">
        <v>8000000</v>
      </c>
      <c r="M2795">
        <v>2008</v>
      </c>
      <c r="N2795">
        <v>6</v>
      </c>
      <c r="O2795">
        <f>'CLEAN DATA'!$D2795-'CLEAN DATA'!$L2795</f>
        <v>-7891338</v>
      </c>
    </row>
    <row r="2796" spans="1:15" ht="14.25" hidden="1" customHeight="1">
      <c r="A2796" s="5" t="s">
        <v>5883</v>
      </c>
      <c r="B2796">
        <v>9</v>
      </c>
      <c r="C2796">
        <v>109</v>
      </c>
      <c r="D2796">
        <v>5100000</v>
      </c>
      <c r="E2796" s="5" t="s">
        <v>603</v>
      </c>
      <c r="F2796" s="5" t="s">
        <v>5884</v>
      </c>
      <c r="G2796" s="5" t="s">
        <v>5885</v>
      </c>
      <c r="H2796">
        <v>6595</v>
      </c>
      <c r="I2796">
        <v>61</v>
      </c>
      <c r="J2796" s="5" t="s">
        <v>19</v>
      </c>
      <c r="K2796" s="5" t="s">
        <v>155</v>
      </c>
      <c r="L2796">
        <v>7500000</v>
      </c>
      <c r="M2796">
        <v>1984</v>
      </c>
      <c r="N2796">
        <v>6</v>
      </c>
      <c r="O2796">
        <f>'CLEAN DATA'!$D2796-'CLEAN DATA'!$L2796</f>
        <v>-2400000</v>
      </c>
    </row>
    <row r="2797" spans="1:15" ht="14.25" hidden="1" customHeight="1">
      <c r="A2797" s="5" t="s">
        <v>5886</v>
      </c>
      <c r="B2797">
        <v>9</v>
      </c>
      <c r="C2797">
        <v>102</v>
      </c>
      <c r="D2797">
        <v>4239767</v>
      </c>
      <c r="E2797" s="5" t="s">
        <v>1884</v>
      </c>
      <c r="F2797" s="5" t="s">
        <v>5887</v>
      </c>
      <c r="G2797" s="5" t="s">
        <v>5888</v>
      </c>
      <c r="H2797">
        <v>3709</v>
      </c>
      <c r="I2797">
        <v>83</v>
      </c>
      <c r="J2797" s="5" t="s">
        <v>19</v>
      </c>
      <c r="K2797" s="5" t="s">
        <v>365</v>
      </c>
      <c r="L2797">
        <v>7500000</v>
      </c>
      <c r="M2797">
        <v>2002</v>
      </c>
      <c r="N2797">
        <v>6</v>
      </c>
      <c r="O2797">
        <f>'CLEAN DATA'!$D2797-'CLEAN DATA'!$L2797</f>
        <v>-3260233</v>
      </c>
    </row>
    <row r="2798" spans="1:15" ht="14.25" customHeight="1">
      <c r="A2798" s="5" t="s">
        <v>3390</v>
      </c>
      <c r="B2798">
        <v>202</v>
      </c>
      <c r="C2798">
        <v>105</v>
      </c>
      <c r="D2798">
        <v>12583510</v>
      </c>
      <c r="E2798" s="5" t="s">
        <v>631</v>
      </c>
      <c r="F2798" s="5" t="s">
        <v>3392</v>
      </c>
      <c r="G2798" s="5" t="s">
        <v>5889</v>
      </c>
      <c r="H2798">
        <v>60709</v>
      </c>
      <c r="I2798">
        <v>922</v>
      </c>
      <c r="J2798" s="5" t="s">
        <v>19</v>
      </c>
      <c r="K2798" s="5" t="s">
        <v>20</v>
      </c>
      <c r="L2798">
        <v>7000000</v>
      </c>
      <c r="M2798">
        <v>2003</v>
      </c>
      <c r="N2798">
        <v>6</v>
      </c>
      <c r="O2798">
        <f>'CLEAN DATA'!$D2798-'CLEAN DATA'!$L2798</f>
        <v>5583510</v>
      </c>
    </row>
    <row r="2799" spans="1:15" ht="14.25" hidden="1" customHeight="1">
      <c r="A2799" s="5" t="s">
        <v>5890</v>
      </c>
      <c r="B2799">
        <v>27</v>
      </c>
      <c r="C2799">
        <v>118</v>
      </c>
      <c r="D2799">
        <v>46451</v>
      </c>
      <c r="E2799" s="5" t="s">
        <v>2170</v>
      </c>
      <c r="F2799" s="5" t="s">
        <v>390</v>
      </c>
      <c r="G2799" s="5" t="s">
        <v>5891</v>
      </c>
      <c r="H2799">
        <v>7663</v>
      </c>
      <c r="I2799">
        <v>38</v>
      </c>
      <c r="J2799" s="5" t="s">
        <v>19</v>
      </c>
      <c r="K2799" s="5" t="s">
        <v>20</v>
      </c>
      <c r="L2799">
        <v>7000000</v>
      </c>
      <c r="M2799">
        <v>2010</v>
      </c>
      <c r="N2799">
        <v>6</v>
      </c>
      <c r="O2799">
        <f>'CLEAN DATA'!$D2799-'CLEAN DATA'!$L2799</f>
        <v>-6953549</v>
      </c>
    </row>
    <row r="2800" spans="1:15" ht="14.25" hidden="1" customHeight="1">
      <c r="A2800" s="5" t="s">
        <v>5892</v>
      </c>
      <c r="B2800">
        <v>31</v>
      </c>
      <c r="C2800">
        <v>104</v>
      </c>
      <c r="D2800">
        <v>143653</v>
      </c>
      <c r="E2800" s="5" t="s">
        <v>326</v>
      </c>
      <c r="F2800" s="5" t="s">
        <v>1259</v>
      </c>
      <c r="G2800" s="5" t="s">
        <v>5893</v>
      </c>
      <c r="H2800">
        <v>1177</v>
      </c>
      <c r="I2800">
        <v>10</v>
      </c>
      <c r="J2800" s="5" t="s">
        <v>19</v>
      </c>
      <c r="K2800" s="5" t="s">
        <v>155</v>
      </c>
      <c r="L2800">
        <v>4000000</v>
      </c>
      <c r="M2800">
        <v>2014</v>
      </c>
      <c r="N2800">
        <v>6</v>
      </c>
      <c r="O2800">
        <f>'CLEAN DATA'!$D2800-'CLEAN DATA'!$L2800</f>
        <v>-3856347</v>
      </c>
    </row>
    <row r="2801" spans="1:15" ht="14.25" hidden="1" customHeight="1">
      <c r="A2801" s="5" t="s">
        <v>5894</v>
      </c>
      <c r="B2801">
        <v>95</v>
      </c>
      <c r="C2801">
        <v>85</v>
      </c>
      <c r="D2801">
        <v>14000000</v>
      </c>
      <c r="E2801" s="5" t="s">
        <v>995</v>
      </c>
      <c r="F2801" s="5" t="s">
        <v>3254</v>
      </c>
      <c r="G2801" s="5" t="s">
        <v>5895</v>
      </c>
      <c r="H2801">
        <v>15956</v>
      </c>
      <c r="I2801">
        <v>118</v>
      </c>
      <c r="J2801" s="5" t="s">
        <v>19</v>
      </c>
      <c r="K2801" s="5" t="s">
        <v>20</v>
      </c>
      <c r="L2801">
        <v>3500000</v>
      </c>
      <c r="M2801">
        <v>1987</v>
      </c>
      <c r="N2801">
        <v>6</v>
      </c>
      <c r="O2801">
        <f>'CLEAN DATA'!$D2801-'CLEAN DATA'!$L2801</f>
        <v>10500000</v>
      </c>
    </row>
    <row r="2802" spans="1:15" ht="14.25" hidden="1" customHeight="1">
      <c r="A2802" s="5" t="s">
        <v>1901</v>
      </c>
      <c r="B2802">
        <v>33</v>
      </c>
      <c r="C2802">
        <v>109</v>
      </c>
      <c r="D2802">
        <v>4109095</v>
      </c>
      <c r="E2802" s="5" t="s">
        <v>5896</v>
      </c>
      <c r="F2802" s="5" t="s">
        <v>5416</v>
      </c>
      <c r="G2802" s="5" t="s">
        <v>5897</v>
      </c>
      <c r="H2802">
        <v>8239</v>
      </c>
      <c r="I2802">
        <v>92</v>
      </c>
      <c r="J2802" s="5" t="s">
        <v>19</v>
      </c>
      <c r="K2802" s="5" t="s">
        <v>20</v>
      </c>
      <c r="L2802">
        <v>3000000</v>
      </c>
      <c r="M2802">
        <v>1996</v>
      </c>
      <c r="N2802">
        <v>6</v>
      </c>
      <c r="O2802">
        <f>'CLEAN DATA'!$D2802-'CLEAN DATA'!$L2802</f>
        <v>1109095</v>
      </c>
    </row>
    <row r="2803" spans="1:15" ht="14.25" customHeight="1">
      <c r="A2803" s="5" t="s">
        <v>1277</v>
      </c>
      <c r="B2803">
        <v>175</v>
      </c>
      <c r="C2803">
        <v>111</v>
      </c>
      <c r="D2803">
        <v>33631221</v>
      </c>
      <c r="E2803" s="5" t="s">
        <v>126</v>
      </c>
      <c r="F2803" s="5" t="s">
        <v>3254</v>
      </c>
      <c r="G2803" s="5" t="s">
        <v>5837</v>
      </c>
      <c r="H2803">
        <v>48562</v>
      </c>
      <c r="I2803">
        <v>145</v>
      </c>
      <c r="J2803" s="5" t="s">
        <v>19</v>
      </c>
      <c r="K2803" s="5" t="s">
        <v>20</v>
      </c>
      <c r="L2803">
        <v>25000000</v>
      </c>
      <c r="M2803">
        <v>2014</v>
      </c>
      <c r="N2803">
        <v>6</v>
      </c>
      <c r="O2803">
        <f>'CLEAN DATA'!$D2803-'CLEAN DATA'!$L2803</f>
        <v>8631221</v>
      </c>
    </row>
    <row r="2804" spans="1:15" ht="14.25" hidden="1" customHeight="1">
      <c r="A2804" s="5" t="s">
        <v>5898</v>
      </c>
      <c r="B2804">
        <v>20</v>
      </c>
      <c r="C2804">
        <v>86</v>
      </c>
      <c r="D2804">
        <v>475000</v>
      </c>
      <c r="E2804" s="5" t="s">
        <v>1858</v>
      </c>
      <c r="F2804" s="5" t="s">
        <v>3275</v>
      </c>
      <c r="G2804" s="5" t="s">
        <v>5899</v>
      </c>
      <c r="H2804">
        <v>6930</v>
      </c>
      <c r="I2804">
        <v>53</v>
      </c>
      <c r="J2804" s="5" t="s">
        <v>19</v>
      </c>
      <c r="K2804" s="5" t="s">
        <v>20</v>
      </c>
      <c r="L2804">
        <v>2800000</v>
      </c>
      <c r="M2804">
        <v>2006</v>
      </c>
      <c r="N2804">
        <v>6</v>
      </c>
      <c r="O2804">
        <f>'CLEAN DATA'!$D2804-'CLEAN DATA'!$L2804</f>
        <v>-2325000</v>
      </c>
    </row>
    <row r="2805" spans="1:15" ht="14.25" hidden="1" customHeight="1">
      <c r="A2805" s="5" t="s">
        <v>5900</v>
      </c>
      <c r="B2805">
        <v>10</v>
      </c>
      <c r="C2805">
        <v>113</v>
      </c>
      <c r="D2805">
        <v>2859955</v>
      </c>
      <c r="E2805" s="5" t="s">
        <v>345</v>
      </c>
      <c r="F2805" s="5" t="s">
        <v>561</v>
      </c>
      <c r="G2805" s="5" t="s">
        <v>5901</v>
      </c>
      <c r="H2805">
        <v>2417</v>
      </c>
      <c r="I2805">
        <v>32</v>
      </c>
      <c r="J2805" s="5" t="s">
        <v>19</v>
      </c>
      <c r="K2805" s="5" t="s">
        <v>20</v>
      </c>
      <c r="L2805">
        <v>1200000</v>
      </c>
      <c r="M2805">
        <v>2013</v>
      </c>
      <c r="N2805">
        <v>6</v>
      </c>
      <c r="O2805">
        <f>'CLEAN DATA'!$D2805-'CLEAN DATA'!$L2805</f>
        <v>1659955</v>
      </c>
    </row>
    <row r="2806" spans="1:15" ht="14.25" hidden="1" customHeight="1">
      <c r="A2806" s="5" t="s">
        <v>5902</v>
      </c>
      <c r="B2806">
        <v>38</v>
      </c>
      <c r="C2806">
        <v>108</v>
      </c>
      <c r="D2806">
        <v>594904</v>
      </c>
      <c r="E2806" s="5" t="s">
        <v>58</v>
      </c>
      <c r="F2806" s="5" t="s">
        <v>5903</v>
      </c>
      <c r="G2806" s="5" t="s">
        <v>5904</v>
      </c>
      <c r="H2806">
        <v>2582</v>
      </c>
      <c r="I2806">
        <v>89</v>
      </c>
      <c r="J2806" s="5" t="s">
        <v>19</v>
      </c>
      <c r="K2806" s="5" t="s">
        <v>20</v>
      </c>
      <c r="L2806">
        <v>1200000</v>
      </c>
      <c r="M2806">
        <v>2012</v>
      </c>
      <c r="N2806">
        <v>6</v>
      </c>
      <c r="O2806">
        <f>'CLEAN DATA'!$D2806-'CLEAN DATA'!$L2806</f>
        <v>-605096</v>
      </c>
    </row>
    <row r="2807" spans="1:15" ht="14.25" hidden="1" customHeight="1">
      <c r="A2807" s="5" t="s">
        <v>5905</v>
      </c>
      <c r="B2807">
        <v>107</v>
      </c>
      <c r="C2807">
        <v>99</v>
      </c>
      <c r="D2807">
        <v>10037390</v>
      </c>
      <c r="E2807" s="5" t="s">
        <v>1316</v>
      </c>
      <c r="F2807" s="5" t="s">
        <v>5906</v>
      </c>
      <c r="G2807" s="5" t="s">
        <v>5907</v>
      </c>
      <c r="H2807">
        <v>5442</v>
      </c>
      <c r="I2807">
        <v>140</v>
      </c>
      <c r="J2807" s="5" t="s">
        <v>87</v>
      </c>
      <c r="K2807" s="5" t="s">
        <v>88</v>
      </c>
      <c r="L2807">
        <v>1000000000</v>
      </c>
      <c r="M2807">
        <v>1999</v>
      </c>
      <c r="N2807">
        <v>6</v>
      </c>
      <c r="O2807">
        <f>'CLEAN DATA'!$D2807-'CLEAN DATA'!$L2807</f>
        <v>-989962610</v>
      </c>
    </row>
    <row r="2808" spans="1:15" ht="14.25" hidden="1" customHeight="1">
      <c r="A2808" s="5" t="s">
        <v>5908</v>
      </c>
      <c r="B2808">
        <v>29</v>
      </c>
      <c r="C2808">
        <v>82</v>
      </c>
      <c r="D2808">
        <v>12996</v>
      </c>
      <c r="E2808" s="5" t="s">
        <v>5765</v>
      </c>
      <c r="F2808" s="5" t="s">
        <v>1726</v>
      </c>
      <c r="G2808" s="5" t="s">
        <v>5909</v>
      </c>
      <c r="H2808">
        <v>1938</v>
      </c>
      <c r="I2808">
        <v>54</v>
      </c>
      <c r="J2808" s="5" t="s">
        <v>19</v>
      </c>
      <c r="K2808" s="5" t="s">
        <v>20</v>
      </c>
      <c r="L2808">
        <v>1000000</v>
      </c>
      <c r="M2808">
        <v>2000</v>
      </c>
      <c r="N2808">
        <v>6</v>
      </c>
      <c r="O2808">
        <f>'CLEAN DATA'!$D2808-'CLEAN DATA'!$L2808</f>
        <v>-987004</v>
      </c>
    </row>
    <row r="2809" spans="1:15" ht="14.25" hidden="1" customHeight="1">
      <c r="A2809" s="5" t="s">
        <v>5910</v>
      </c>
      <c r="B2809">
        <v>115</v>
      </c>
      <c r="C2809">
        <v>88</v>
      </c>
      <c r="D2809">
        <v>1243961</v>
      </c>
      <c r="E2809" s="5" t="s">
        <v>674</v>
      </c>
      <c r="F2809" s="5" t="s">
        <v>5911</v>
      </c>
      <c r="G2809" s="5" t="s">
        <v>5912</v>
      </c>
      <c r="H2809">
        <v>13421</v>
      </c>
      <c r="I2809">
        <v>34</v>
      </c>
      <c r="J2809" s="5" t="s">
        <v>19</v>
      </c>
      <c r="K2809" s="5" t="s">
        <v>20</v>
      </c>
      <c r="L2809">
        <v>850000</v>
      </c>
      <c r="M2809">
        <v>2012</v>
      </c>
      <c r="N2809">
        <v>6</v>
      </c>
      <c r="O2809">
        <f>'CLEAN DATA'!$D2809-'CLEAN DATA'!$L2809</f>
        <v>393961</v>
      </c>
    </row>
    <row r="2810" spans="1:15" ht="14.25" hidden="1" customHeight="1">
      <c r="A2810" s="5" t="s">
        <v>4940</v>
      </c>
      <c r="B2810">
        <v>3</v>
      </c>
      <c r="C2810">
        <v>101</v>
      </c>
      <c r="D2810">
        <v>1111615</v>
      </c>
      <c r="E2810" s="5" t="s">
        <v>5913</v>
      </c>
      <c r="F2810" s="5" t="s">
        <v>4941</v>
      </c>
      <c r="G2810" s="5" t="s">
        <v>5914</v>
      </c>
      <c r="H2810">
        <v>651</v>
      </c>
      <c r="I2810">
        <v>34</v>
      </c>
      <c r="J2810" s="5" t="s">
        <v>19</v>
      </c>
      <c r="K2810" s="5" t="s">
        <v>20</v>
      </c>
      <c r="L2810">
        <v>500000</v>
      </c>
      <c r="M2810">
        <v>2003</v>
      </c>
      <c r="N2810">
        <v>6</v>
      </c>
      <c r="O2810">
        <f>'CLEAN DATA'!$D2810-'CLEAN DATA'!$L2810</f>
        <v>611615</v>
      </c>
    </row>
    <row r="2811" spans="1:15" ht="14.25" hidden="1" customHeight="1">
      <c r="A2811" s="5" t="s">
        <v>5915</v>
      </c>
      <c r="B2811">
        <v>25</v>
      </c>
      <c r="C2811">
        <v>98</v>
      </c>
      <c r="D2811">
        <v>295468</v>
      </c>
      <c r="E2811" s="5" t="s">
        <v>189</v>
      </c>
      <c r="F2811" s="5" t="s">
        <v>1248</v>
      </c>
      <c r="G2811" s="5" t="s">
        <v>5916</v>
      </c>
      <c r="H2811">
        <v>709</v>
      </c>
      <c r="I2811">
        <v>34</v>
      </c>
      <c r="J2811" s="5" t="s">
        <v>19</v>
      </c>
      <c r="K2811" s="5" t="s">
        <v>20</v>
      </c>
      <c r="L2811">
        <v>500000</v>
      </c>
      <c r="M2811">
        <v>2001</v>
      </c>
      <c r="N2811">
        <v>6</v>
      </c>
      <c r="O2811">
        <f>'CLEAN DATA'!$D2811-'CLEAN DATA'!$L2811</f>
        <v>-204532</v>
      </c>
    </row>
    <row r="2812" spans="1:15" ht="14.25" customHeight="1">
      <c r="A2812" s="5" t="s">
        <v>1320</v>
      </c>
      <c r="B2812">
        <v>377</v>
      </c>
      <c r="C2812">
        <v>131</v>
      </c>
      <c r="D2812">
        <v>65173160</v>
      </c>
      <c r="E2812" s="5" t="s">
        <v>47</v>
      </c>
      <c r="F2812" s="5" t="s">
        <v>36</v>
      </c>
      <c r="G2812" s="5" t="s">
        <v>5917</v>
      </c>
      <c r="H2812">
        <v>202382</v>
      </c>
      <c r="I2812">
        <v>751</v>
      </c>
      <c r="J2812" s="5" t="s">
        <v>19</v>
      </c>
      <c r="K2812" s="5" t="s">
        <v>20</v>
      </c>
      <c r="L2812">
        <v>209000000</v>
      </c>
      <c r="M2812">
        <v>2012</v>
      </c>
      <c r="N2812">
        <v>5.9</v>
      </c>
      <c r="O2812">
        <f>'CLEAN DATA'!$D2812-'CLEAN DATA'!$L2812</f>
        <v>-143826840</v>
      </c>
    </row>
    <row r="2813" spans="1:15" ht="14.25" customHeight="1">
      <c r="A2813" s="5" t="s">
        <v>2560</v>
      </c>
      <c r="B2813">
        <v>185</v>
      </c>
      <c r="C2813">
        <v>105</v>
      </c>
      <c r="D2813">
        <v>177243721</v>
      </c>
      <c r="E2813" s="5" t="s">
        <v>3759</v>
      </c>
      <c r="F2813" s="5" t="s">
        <v>288</v>
      </c>
      <c r="G2813" s="5" t="s">
        <v>5918</v>
      </c>
      <c r="H2813">
        <v>130272</v>
      </c>
      <c r="I2813">
        <v>209</v>
      </c>
      <c r="J2813" s="5" t="s">
        <v>19</v>
      </c>
      <c r="K2813" s="5" t="s">
        <v>20</v>
      </c>
      <c r="L2813">
        <v>150000000</v>
      </c>
      <c r="M2813">
        <v>2009</v>
      </c>
      <c r="N2813">
        <v>5.9</v>
      </c>
      <c r="O2813">
        <f>'CLEAN DATA'!$D2813-'CLEAN DATA'!$L2813</f>
        <v>27243721</v>
      </c>
    </row>
    <row r="2814" spans="1:15" ht="14.25" customHeight="1">
      <c r="A2814" s="5" t="s">
        <v>395</v>
      </c>
      <c r="B2814">
        <v>156</v>
      </c>
      <c r="C2814">
        <v>100</v>
      </c>
      <c r="D2814">
        <v>63992328</v>
      </c>
      <c r="E2814" s="5" t="s">
        <v>5919</v>
      </c>
      <c r="F2814" s="5" t="s">
        <v>288</v>
      </c>
      <c r="G2814" s="5" t="s">
        <v>5920</v>
      </c>
      <c r="H2814">
        <v>32399</v>
      </c>
      <c r="I2814">
        <v>79</v>
      </c>
      <c r="J2814" s="5" t="s">
        <v>19</v>
      </c>
      <c r="K2814" s="5" t="s">
        <v>397</v>
      </c>
      <c r="L2814">
        <v>135000000</v>
      </c>
      <c r="M2814">
        <v>2011</v>
      </c>
      <c r="N2814">
        <v>5.9</v>
      </c>
      <c r="O2814">
        <f>'CLEAN DATA'!$D2814-'CLEAN DATA'!$L2814</f>
        <v>-71007672</v>
      </c>
    </row>
    <row r="2815" spans="1:15" ht="14.25" customHeight="1">
      <c r="A2815" s="5" t="s">
        <v>5921</v>
      </c>
      <c r="B2815">
        <v>348</v>
      </c>
      <c r="C2815">
        <v>101</v>
      </c>
      <c r="D2815">
        <v>190871240</v>
      </c>
      <c r="E2815" s="5" t="s">
        <v>1725</v>
      </c>
      <c r="F2815" s="5" t="s">
        <v>5922</v>
      </c>
      <c r="G2815" s="5" t="s">
        <v>5923</v>
      </c>
      <c r="H2815">
        <v>167085</v>
      </c>
      <c r="I2815">
        <v>491</v>
      </c>
      <c r="J2815" s="5" t="s">
        <v>19</v>
      </c>
      <c r="K2815" s="5" t="s">
        <v>20</v>
      </c>
      <c r="L2815">
        <v>125000000</v>
      </c>
      <c r="M2815">
        <v>2014</v>
      </c>
      <c r="N2815">
        <v>5.9</v>
      </c>
      <c r="O2815">
        <f>'CLEAN DATA'!$D2815-'CLEAN DATA'!$L2815</f>
        <v>65871240</v>
      </c>
    </row>
    <row r="2816" spans="1:15" ht="14.25" customHeight="1">
      <c r="A2816" s="5" t="s">
        <v>3180</v>
      </c>
      <c r="B2816">
        <v>101</v>
      </c>
      <c r="C2816">
        <v>84</v>
      </c>
      <c r="D2816">
        <v>140015224</v>
      </c>
      <c r="E2816" s="5" t="s">
        <v>3759</v>
      </c>
      <c r="F2816" s="5" t="s">
        <v>3103</v>
      </c>
      <c r="G2816" s="5" t="s">
        <v>5924</v>
      </c>
      <c r="H2816">
        <v>94172</v>
      </c>
      <c r="I2816">
        <v>179</v>
      </c>
      <c r="J2816" s="5" t="s">
        <v>19</v>
      </c>
      <c r="K2816" s="5" t="s">
        <v>173</v>
      </c>
      <c r="L2816">
        <v>133000000</v>
      </c>
      <c r="M2816">
        <v>1999</v>
      </c>
      <c r="N2816">
        <v>5.9</v>
      </c>
      <c r="O2816">
        <f>'CLEAN DATA'!$D2816-'CLEAN DATA'!$L2816</f>
        <v>7015224</v>
      </c>
    </row>
    <row r="2817" spans="1:15" ht="14.25" customHeight="1">
      <c r="A2817" s="5" t="s">
        <v>3184</v>
      </c>
      <c r="B2817">
        <v>198</v>
      </c>
      <c r="C2817">
        <v>92</v>
      </c>
      <c r="D2817">
        <v>181166115</v>
      </c>
      <c r="E2817" s="5" t="s">
        <v>47</v>
      </c>
      <c r="F2817" s="5" t="s">
        <v>4884</v>
      </c>
      <c r="G2817" s="5" t="s">
        <v>5925</v>
      </c>
      <c r="H2817">
        <v>219501</v>
      </c>
      <c r="I2817">
        <v>1236</v>
      </c>
      <c r="J2817" s="5" t="s">
        <v>19</v>
      </c>
      <c r="K2817" s="5" t="s">
        <v>20</v>
      </c>
      <c r="L2817">
        <v>93000000</v>
      </c>
      <c r="M2817">
        <v>2001</v>
      </c>
      <c r="N2817">
        <v>5.9</v>
      </c>
      <c r="O2817">
        <f>'CLEAN DATA'!$D2817-'CLEAN DATA'!$L2817</f>
        <v>88166115</v>
      </c>
    </row>
    <row r="2818" spans="1:15" ht="14.25" customHeight="1">
      <c r="A2818" s="5" t="s">
        <v>1515</v>
      </c>
      <c r="B2818">
        <v>217</v>
      </c>
      <c r="C2818">
        <v>118</v>
      </c>
      <c r="D2818">
        <v>88761720</v>
      </c>
      <c r="E2818" s="5" t="s">
        <v>1516</v>
      </c>
      <c r="F2818" s="5" t="s">
        <v>621</v>
      </c>
      <c r="G2818" s="5" t="s">
        <v>5926</v>
      </c>
      <c r="H2818">
        <v>141179</v>
      </c>
      <c r="I2818">
        <v>419</v>
      </c>
      <c r="J2818" s="5" t="s">
        <v>19</v>
      </c>
      <c r="K2818" s="5" t="s">
        <v>155</v>
      </c>
      <c r="L2818">
        <v>95000000</v>
      </c>
      <c r="M2818">
        <v>2010</v>
      </c>
      <c r="N2818">
        <v>5.9</v>
      </c>
      <c r="O2818">
        <f>'CLEAN DATA'!$D2818-'CLEAN DATA'!$L2818</f>
        <v>-6238280</v>
      </c>
    </row>
    <row r="2819" spans="1:15" ht="14.25" customHeight="1">
      <c r="A2819" s="5" t="s">
        <v>5367</v>
      </c>
      <c r="B2819">
        <v>183</v>
      </c>
      <c r="C2819">
        <v>106</v>
      </c>
      <c r="D2819">
        <v>68558662</v>
      </c>
      <c r="E2819" s="5" t="s">
        <v>1516</v>
      </c>
      <c r="F2819" s="5" t="s">
        <v>621</v>
      </c>
      <c r="G2819" s="5" t="s">
        <v>5927</v>
      </c>
      <c r="H2819">
        <v>86627</v>
      </c>
      <c r="I2819">
        <v>204</v>
      </c>
      <c r="J2819" s="5" t="s">
        <v>19</v>
      </c>
      <c r="K2819" s="5" t="s">
        <v>20</v>
      </c>
      <c r="L2819">
        <v>90000000</v>
      </c>
      <c r="M2819">
        <v>2013</v>
      </c>
      <c r="N2819">
        <v>5.9</v>
      </c>
      <c r="O2819">
        <f>'CLEAN DATA'!$D2819-'CLEAN DATA'!$L2819</f>
        <v>-21441338</v>
      </c>
    </row>
    <row r="2820" spans="1:15" ht="14.25" customHeight="1">
      <c r="A2820" s="5" t="s">
        <v>2705</v>
      </c>
      <c r="B2820">
        <v>170</v>
      </c>
      <c r="C2820">
        <v>123</v>
      </c>
      <c r="D2820">
        <v>34543701</v>
      </c>
      <c r="E2820" s="5" t="s">
        <v>1046</v>
      </c>
      <c r="F2820" s="5" t="s">
        <v>664</v>
      </c>
      <c r="G2820" s="5" t="s">
        <v>5928</v>
      </c>
      <c r="H2820">
        <v>100001</v>
      </c>
      <c r="I2820">
        <v>289</v>
      </c>
      <c r="J2820" s="5" t="s">
        <v>19</v>
      </c>
      <c r="K2820" s="5" t="s">
        <v>20</v>
      </c>
      <c r="L2820">
        <v>82000000</v>
      </c>
      <c r="M2820">
        <v>2000</v>
      </c>
      <c r="N2820">
        <v>5.9</v>
      </c>
      <c r="O2820">
        <f>'CLEAN DATA'!$D2820-'CLEAN DATA'!$L2820</f>
        <v>-47456299</v>
      </c>
    </row>
    <row r="2821" spans="1:15" ht="14.25" customHeight="1">
      <c r="A2821" s="5" t="s">
        <v>5929</v>
      </c>
      <c r="B2821">
        <v>124</v>
      </c>
      <c r="C2821">
        <v>96</v>
      </c>
      <c r="D2821">
        <v>56684819</v>
      </c>
      <c r="E2821" s="5" t="s">
        <v>205</v>
      </c>
      <c r="F2821" s="5" t="s">
        <v>3754</v>
      </c>
      <c r="G2821" s="5" t="s">
        <v>5930</v>
      </c>
      <c r="H2821">
        <v>103787</v>
      </c>
      <c r="I2821">
        <v>615</v>
      </c>
      <c r="J2821" s="5" t="s">
        <v>19</v>
      </c>
      <c r="K2821" s="5" t="s">
        <v>20</v>
      </c>
      <c r="L2821">
        <v>80000000</v>
      </c>
      <c r="M2821">
        <v>2002</v>
      </c>
      <c r="N2821">
        <v>5.9</v>
      </c>
      <c r="O2821">
        <f>'CLEAN DATA'!$D2821-'CLEAN DATA'!$L2821</f>
        <v>-23315181</v>
      </c>
    </row>
    <row r="2822" spans="1:15" ht="14.25" customHeight="1">
      <c r="A2822" s="5" t="s">
        <v>544</v>
      </c>
      <c r="B2822">
        <v>137</v>
      </c>
      <c r="C2822">
        <v>129</v>
      </c>
      <c r="D2822">
        <v>45356386</v>
      </c>
      <c r="E2822" s="5" t="s">
        <v>3796</v>
      </c>
      <c r="F2822" s="5" t="s">
        <v>1233</v>
      </c>
      <c r="G2822" s="5" t="s">
        <v>5931</v>
      </c>
      <c r="H2822">
        <v>71574</v>
      </c>
      <c r="I2822">
        <v>244</v>
      </c>
      <c r="J2822" s="5" t="s">
        <v>356</v>
      </c>
      <c r="K2822" s="5" t="s">
        <v>20</v>
      </c>
      <c r="L2822">
        <v>75000000</v>
      </c>
      <c r="M2822">
        <v>2005</v>
      </c>
      <c r="N2822">
        <v>5.9</v>
      </c>
      <c r="O2822">
        <f>'CLEAN DATA'!$D2822-'CLEAN DATA'!$L2822</f>
        <v>-29643614</v>
      </c>
    </row>
    <row r="2823" spans="1:15" ht="14.25" customHeight="1">
      <c r="A2823" s="5" t="s">
        <v>311</v>
      </c>
      <c r="B2823">
        <v>233</v>
      </c>
      <c r="C2823">
        <v>118</v>
      </c>
      <c r="D2823">
        <v>37899638</v>
      </c>
      <c r="E2823" s="5" t="s">
        <v>5932</v>
      </c>
      <c r="F2823" s="5" t="s">
        <v>403</v>
      </c>
      <c r="G2823" s="5" t="s">
        <v>5933</v>
      </c>
      <c r="H2823">
        <v>98472</v>
      </c>
      <c r="I2823">
        <v>492</v>
      </c>
      <c r="J2823" s="5" t="s">
        <v>19</v>
      </c>
      <c r="K2823" s="5" t="s">
        <v>20</v>
      </c>
      <c r="L2823">
        <v>88000000</v>
      </c>
      <c r="M2823">
        <v>2005</v>
      </c>
      <c r="N2823">
        <v>5.9</v>
      </c>
      <c r="O2823">
        <f>'CLEAN DATA'!$D2823-'CLEAN DATA'!$L2823</f>
        <v>-50100362</v>
      </c>
    </row>
    <row r="2824" spans="1:15" ht="14.25" customHeight="1">
      <c r="A2824" s="5" t="s">
        <v>974</v>
      </c>
      <c r="B2824">
        <v>150</v>
      </c>
      <c r="C2824">
        <v>107</v>
      </c>
      <c r="D2824">
        <v>127083765</v>
      </c>
      <c r="E2824" s="5" t="s">
        <v>1481</v>
      </c>
      <c r="F2824" s="5" t="s">
        <v>1813</v>
      </c>
      <c r="G2824" s="5" t="s">
        <v>5934</v>
      </c>
      <c r="H2824">
        <v>191912</v>
      </c>
      <c r="I2824">
        <v>370</v>
      </c>
      <c r="J2824" s="5" t="s">
        <v>19</v>
      </c>
      <c r="K2824" s="5" t="s">
        <v>20</v>
      </c>
      <c r="L2824">
        <v>76000000</v>
      </c>
      <c r="M2824">
        <v>2003</v>
      </c>
      <c r="N2824">
        <v>5.9</v>
      </c>
      <c r="O2824">
        <f>'CLEAN DATA'!$D2824-'CLEAN DATA'!$L2824</f>
        <v>51083765</v>
      </c>
    </row>
    <row r="2825" spans="1:15" ht="14.25" customHeight="1">
      <c r="A2825" s="5" t="s">
        <v>272</v>
      </c>
      <c r="B2825">
        <v>232</v>
      </c>
      <c r="C2825">
        <v>99</v>
      </c>
      <c r="D2825">
        <v>15071514</v>
      </c>
      <c r="E2825" s="5" t="s">
        <v>341</v>
      </c>
      <c r="F2825" s="5" t="s">
        <v>5935</v>
      </c>
      <c r="G2825" s="5" t="s">
        <v>5936</v>
      </c>
      <c r="H2825">
        <v>65037</v>
      </c>
      <c r="I2825">
        <v>273</v>
      </c>
      <c r="J2825" s="5" t="s">
        <v>19</v>
      </c>
      <c r="K2825" s="5" t="s">
        <v>20</v>
      </c>
      <c r="L2825">
        <v>80000000</v>
      </c>
      <c r="M2825">
        <v>2007</v>
      </c>
      <c r="N2825">
        <v>5.9</v>
      </c>
      <c r="O2825">
        <f>'CLEAN DATA'!$D2825-'CLEAN DATA'!$L2825</f>
        <v>-64928486</v>
      </c>
    </row>
    <row r="2826" spans="1:15" ht="14.25" customHeight="1">
      <c r="A2826" s="5" t="s">
        <v>544</v>
      </c>
      <c r="B2826">
        <v>134</v>
      </c>
      <c r="C2826">
        <v>124</v>
      </c>
      <c r="D2826">
        <v>68473360</v>
      </c>
      <c r="E2826" s="5" t="s">
        <v>873</v>
      </c>
      <c r="F2826" s="5" t="s">
        <v>5937</v>
      </c>
      <c r="G2826" s="5" t="s">
        <v>5938</v>
      </c>
      <c r="H2826">
        <v>49536</v>
      </c>
      <c r="I2826">
        <v>379</v>
      </c>
      <c r="J2826" s="5" t="s">
        <v>19</v>
      </c>
      <c r="K2826" s="5" t="s">
        <v>20</v>
      </c>
      <c r="L2826">
        <v>75000000</v>
      </c>
      <c r="M2826">
        <v>2000</v>
      </c>
      <c r="N2826">
        <v>5.9</v>
      </c>
      <c r="O2826">
        <f>'CLEAN DATA'!$D2826-'CLEAN DATA'!$L2826</f>
        <v>-6526640</v>
      </c>
    </row>
    <row r="2827" spans="1:15" ht="14.25" customHeight="1">
      <c r="A2827" s="5" t="s">
        <v>2985</v>
      </c>
      <c r="B2827">
        <v>53</v>
      </c>
      <c r="C2827">
        <v>134</v>
      </c>
      <c r="D2827">
        <v>37600435</v>
      </c>
      <c r="E2827" s="5" t="s">
        <v>5939</v>
      </c>
      <c r="F2827" s="5" t="s">
        <v>3970</v>
      </c>
      <c r="G2827" s="5" t="s">
        <v>5940</v>
      </c>
      <c r="H2827">
        <v>55350</v>
      </c>
      <c r="I2827">
        <v>180</v>
      </c>
      <c r="J2827" s="5" t="s">
        <v>19</v>
      </c>
      <c r="K2827" s="5" t="s">
        <v>20</v>
      </c>
      <c r="L2827">
        <v>55000000</v>
      </c>
      <c r="M2827">
        <v>1995</v>
      </c>
      <c r="N2827">
        <v>5.9</v>
      </c>
      <c r="O2827">
        <f>'CLEAN DATA'!$D2827-'CLEAN DATA'!$L2827</f>
        <v>-17399565</v>
      </c>
    </row>
    <row r="2828" spans="1:15" ht="14.25" customHeight="1">
      <c r="A2828" s="5" t="s">
        <v>256</v>
      </c>
      <c r="B2828">
        <v>117</v>
      </c>
      <c r="C2828">
        <v>98</v>
      </c>
      <c r="D2828">
        <v>55585389</v>
      </c>
      <c r="E2828" s="5" t="s">
        <v>1077</v>
      </c>
      <c r="F2828" s="5" t="s">
        <v>1126</v>
      </c>
      <c r="G2828" s="5" t="s">
        <v>5941</v>
      </c>
      <c r="H2828">
        <v>64121</v>
      </c>
      <c r="I2828">
        <v>241</v>
      </c>
      <c r="J2828" s="5" t="s">
        <v>19</v>
      </c>
      <c r="K2828" s="5" t="s">
        <v>20</v>
      </c>
      <c r="L2828">
        <v>69000000</v>
      </c>
      <c r="M2828">
        <v>1998</v>
      </c>
      <c r="N2828">
        <v>5.9</v>
      </c>
      <c r="O2828">
        <f>'CLEAN DATA'!$D2828-'CLEAN DATA'!$L2828</f>
        <v>-13414611</v>
      </c>
    </row>
    <row r="2829" spans="1:15" ht="14.25" customHeight="1">
      <c r="A2829" s="5" t="s">
        <v>1837</v>
      </c>
      <c r="B2829">
        <v>360</v>
      </c>
      <c r="C2829">
        <v>136</v>
      </c>
      <c r="D2829">
        <v>38509342</v>
      </c>
      <c r="E2829" s="5" t="s">
        <v>5415</v>
      </c>
      <c r="F2829" s="5" t="s">
        <v>5942</v>
      </c>
      <c r="G2829" s="5" t="s">
        <v>5943</v>
      </c>
      <c r="H2829">
        <v>61995</v>
      </c>
      <c r="I2829">
        <v>356</v>
      </c>
      <c r="J2829" s="5" t="s">
        <v>19</v>
      </c>
      <c r="K2829" s="5" t="s">
        <v>20</v>
      </c>
      <c r="L2829">
        <v>75000000</v>
      </c>
      <c r="M2829">
        <v>2012</v>
      </c>
      <c r="N2829">
        <v>5.9</v>
      </c>
      <c r="O2829">
        <f>'CLEAN DATA'!$D2829-'CLEAN DATA'!$L2829</f>
        <v>-36490658</v>
      </c>
    </row>
    <row r="2830" spans="1:15" ht="14.25" customHeight="1">
      <c r="A2830" s="5" t="s">
        <v>2679</v>
      </c>
      <c r="B2830">
        <v>237</v>
      </c>
      <c r="C2830">
        <v>111</v>
      </c>
      <c r="D2830">
        <v>45045037</v>
      </c>
      <c r="E2830" s="5" t="s">
        <v>189</v>
      </c>
      <c r="F2830" s="5" t="s">
        <v>4877</v>
      </c>
      <c r="G2830" s="5" t="s">
        <v>5944</v>
      </c>
      <c r="H2830">
        <v>103230</v>
      </c>
      <c r="I2830">
        <v>143</v>
      </c>
      <c r="J2830" s="5" t="s">
        <v>19</v>
      </c>
      <c r="K2830" s="5" t="s">
        <v>20</v>
      </c>
      <c r="L2830">
        <v>36000000</v>
      </c>
      <c r="M2830">
        <v>2011</v>
      </c>
      <c r="N2830">
        <v>5.9</v>
      </c>
      <c r="O2830">
        <f>'CLEAN DATA'!$D2830-'CLEAN DATA'!$L2830</f>
        <v>9045037</v>
      </c>
    </row>
    <row r="2831" spans="1:15" ht="14.25" customHeight="1">
      <c r="A2831" s="5" t="s">
        <v>3798</v>
      </c>
      <c r="B2831">
        <v>393</v>
      </c>
      <c r="C2831">
        <v>105</v>
      </c>
      <c r="D2831">
        <v>37516013</v>
      </c>
      <c r="E2831" s="5" t="s">
        <v>4708</v>
      </c>
      <c r="F2831" s="5" t="s">
        <v>1113</v>
      </c>
      <c r="G2831" s="5" t="s">
        <v>5945</v>
      </c>
      <c r="H2831">
        <v>128629</v>
      </c>
      <c r="I2831">
        <v>348</v>
      </c>
      <c r="J2831" s="5" t="s">
        <v>19</v>
      </c>
      <c r="K2831" s="5" t="s">
        <v>20</v>
      </c>
      <c r="L2831">
        <v>69000000</v>
      </c>
      <c r="M2831">
        <v>2012</v>
      </c>
      <c r="N2831">
        <v>5.9</v>
      </c>
      <c r="O2831">
        <f>'CLEAN DATA'!$D2831-'CLEAN DATA'!$L2831</f>
        <v>-31483987</v>
      </c>
    </row>
    <row r="2832" spans="1:15" ht="14.25" customHeight="1">
      <c r="A2832" s="5" t="s">
        <v>5946</v>
      </c>
      <c r="B2832">
        <v>185</v>
      </c>
      <c r="C2832">
        <v>122</v>
      </c>
      <c r="D2832">
        <v>52397389</v>
      </c>
      <c r="E2832" s="5" t="s">
        <v>5947</v>
      </c>
      <c r="F2832" s="5" t="s">
        <v>423</v>
      </c>
      <c r="G2832" s="5" t="s">
        <v>5948</v>
      </c>
      <c r="H2832">
        <v>132954</v>
      </c>
      <c r="I2832">
        <v>514</v>
      </c>
      <c r="J2832" s="5" t="s">
        <v>19</v>
      </c>
      <c r="K2832" s="5" t="s">
        <v>20</v>
      </c>
      <c r="L2832">
        <v>65000000</v>
      </c>
      <c r="M2832">
        <v>2004</v>
      </c>
      <c r="N2832">
        <v>5.9</v>
      </c>
      <c r="O2832">
        <f>'CLEAN DATA'!$D2832-'CLEAN DATA'!$L2832</f>
        <v>-12602611</v>
      </c>
    </row>
    <row r="2833" spans="1:15" ht="14.25" customHeight="1">
      <c r="A2833" s="5" t="s">
        <v>5949</v>
      </c>
      <c r="B2833">
        <v>113</v>
      </c>
      <c r="C2833">
        <v>125</v>
      </c>
      <c r="D2833">
        <v>15738632</v>
      </c>
      <c r="E2833" s="5" t="s">
        <v>1351</v>
      </c>
      <c r="F2833" s="5" t="s">
        <v>4758</v>
      </c>
      <c r="G2833" s="5" t="s">
        <v>5950</v>
      </c>
      <c r="H2833">
        <v>38076</v>
      </c>
      <c r="I2833">
        <v>399</v>
      </c>
      <c r="J2833" s="5" t="s">
        <v>19</v>
      </c>
      <c r="K2833" s="5" t="s">
        <v>20</v>
      </c>
      <c r="L2833">
        <v>42000000</v>
      </c>
      <c r="M2833">
        <v>2001</v>
      </c>
      <c r="N2833">
        <v>5.9</v>
      </c>
      <c r="O2833">
        <f>'CLEAN DATA'!$D2833-'CLEAN DATA'!$L2833</f>
        <v>-26261368</v>
      </c>
    </row>
    <row r="2834" spans="1:15" ht="14.25" customHeight="1">
      <c r="A2834" s="5" t="s">
        <v>623</v>
      </c>
      <c r="B2834">
        <v>60</v>
      </c>
      <c r="C2834">
        <v>107</v>
      </c>
      <c r="D2834">
        <v>82670733</v>
      </c>
      <c r="E2834" s="5" t="s">
        <v>4217</v>
      </c>
      <c r="F2834" s="5" t="s">
        <v>591</v>
      </c>
      <c r="G2834" s="5" t="s">
        <v>5951</v>
      </c>
      <c r="H2834">
        <v>60476</v>
      </c>
      <c r="I2834">
        <v>97</v>
      </c>
      <c r="J2834" s="5" t="s">
        <v>19</v>
      </c>
      <c r="K2834" s="5" t="s">
        <v>20</v>
      </c>
      <c r="L2834">
        <v>60000000</v>
      </c>
      <c r="M2834">
        <v>1990</v>
      </c>
      <c r="N2834">
        <v>5.9</v>
      </c>
      <c r="O2834">
        <f>'CLEAN DATA'!$D2834-'CLEAN DATA'!$L2834</f>
        <v>22670733</v>
      </c>
    </row>
    <row r="2835" spans="1:15" ht="14.25" customHeight="1">
      <c r="A2835" s="5" t="s">
        <v>5952</v>
      </c>
      <c r="B2835">
        <v>225</v>
      </c>
      <c r="C2835">
        <v>99</v>
      </c>
      <c r="D2835">
        <v>62401264</v>
      </c>
      <c r="E2835" s="5" t="s">
        <v>25</v>
      </c>
      <c r="F2835" s="5" t="s">
        <v>319</v>
      </c>
      <c r="G2835" s="5" t="s">
        <v>5953</v>
      </c>
      <c r="H2835">
        <v>69484</v>
      </c>
      <c r="I2835">
        <v>323</v>
      </c>
      <c r="J2835" s="5" t="s">
        <v>19</v>
      </c>
      <c r="K2835" s="5" t="s">
        <v>155</v>
      </c>
      <c r="L2835">
        <v>60000000</v>
      </c>
      <c r="M2835">
        <v>2016</v>
      </c>
      <c r="N2835">
        <v>5.9</v>
      </c>
      <c r="O2835">
        <f>'CLEAN DATA'!$D2835-'CLEAN DATA'!$L2835</f>
        <v>2401264</v>
      </c>
    </row>
    <row r="2836" spans="1:15" ht="14.25" customHeight="1">
      <c r="A2836" s="5" t="s">
        <v>470</v>
      </c>
      <c r="B2836">
        <v>105</v>
      </c>
      <c r="C2836">
        <v>96</v>
      </c>
      <c r="D2836">
        <v>32122249</v>
      </c>
      <c r="E2836" s="5" t="s">
        <v>280</v>
      </c>
      <c r="F2836" s="5" t="s">
        <v>28</v>
      </c>
      <c r="G2836" s="5" t="s">
        <v>5954</v>
      </c>
      <c r="H2836">
        <v>69319</v>
      </c>
      <c r="I2836">
        <v>138</v>
      </c>
      <c r="J2836" s="5" t="s">
        <v>19</v>
      </c>
      <c r="K2836" s="5" t="s">
        <v>20</v>
      </c>
      <c r="L2836">
        <v>60000000</v>
      </c>
      <c r="M2836">
        <v>2002</v>
      </c>
      <c r="N2836">
        <v>5.9</v>
      </c>
      <c r="O2836">
        <f>'CLEAN DATA'!$D2836-'CLEAN DATA'!$L2836</f>
        <v>-27877751</v>
      </c>
    </row>
    <row r="2837" spans="1:15" ht="14.25" customHeight="1">
      <c r="A2837" s="5" t="s">
        <v>3825</v>
      </c>
      <c r="B2837">
        <v>253</v>
      </c>
      <c r="C2837">
        <v>97</v>
      </c>
      <c r="D2837">
        <v>60128566</v>
      </c>
      <c r="E2837" s="5" t="s">
        <v>2977</v>
      </c>
      <c r="F2837" s="5" t="s">
        <v>1051</v>
      </c>
      <c r="G2837" s="5" t="s">
        <v>5955</v>
      </c>
      <c r="H2837">
        <v>131447</v>
      </c>
      <c r="I2837">
        <v>410</v>
      </c>
      <c r="J2837" s="5" t="s">
        <v>19</v>
      </c>
      <c r="K2837" s="5" t="s">
        <v>173</v>
      </c>
      <c r="L2837">
        <v>60000000</v>
      </c>
      <c r="M2837">
        <v>2010</v>
      </c>
      <c r="N2837">
        <v>5.9</v>
      </c>
      <c r="O2837">
        <f>'CLEAN DATA'!$D2837-'CLEAN DATA'!$L2837</f>
        <v>128566</v>
      </c>
    </row>
    <row r="2838" spans="1:15" ht="14.25" customHeight="1">
      <c r="A2838" s="5" t="s">
        <v>5956</v>
      </c>
      <c r="B2838">
        <v>144</v>
      </c>
      <c r="C2838">
        <v>125</v>
      </c>
      <c r="D2838">
        <v>49875589</v>
      </c>
      <c r="E2838" s="5" t="s">
        <v>1721</v>
      </c>
      <c r="F2838" s="5" t="s">
        <v>1191</v>
      </c>
      <c r="G2838" s="5" t="s">
        <v>5957</v>
      </c>
      <c r="H2838">
        <v>28807</v>
      </c>
      <c r="I2838">
        <v>273</v>
      </c>
      <c r="J2838" s="5" t="s">
        <v>19</v>
      </c>
      <c r="K2838" s="5" t="s">
        <v>20</v>
      </c>
      <c r="L2838">
        <v>58000000</v>
      </c>
      <c r="M2838">
        <v>2012</v>
      </c>
      <c r="N2838">
        <v>5.9</v>
      </c>
      <c r="O2838">
        <f>'CLEAN DATA'!$D2838-'CLEAN DATA'!$L2838</f>
        <v>-8124411</v>
      </c>
    </row>
    <row r="2839" spans="1:15" ht="14.25" customHeight="1">
      <c r="A2839" s="5" t="s">
        <v>2126</v>
      </c>
      <c r="B2839">
        <v>96</v>
      </c>
      <c r="C2839">
        <v>131</v>
      </c>
      <c r="D2839">
        <v>25528495</v>
      </c>
      <c r="E2839" s="5" t="s">
        <v>5958</v>
      </c>
      <c r="F2839" s="5" t="s">
        <v>26</v>
      </c>
      <c r="G2839" s="5" t="s">
        <v>5959</v>
      </c>
      <c r="H2839">
        <v>28099</v>
      </c>
      <c r="I2839">
        <v>220</v>
      </c>
      <c r="J2839" s="5" t="s">
        <v>19</v>
      </c>
      <c r="K2839" s="5" t="s">
        <v>155</v>
      </c>
      <c r="L2839">
        <v>57000000</v>
      </c>
      <c r="M2839">
        <v>2001</v>
      </c>
      <c r="N2839">
        <v>5.9</v>
      </c>
      <c r="O2839">
        <f>'CLEAN DATA'!$D2839-'CLEAN DATA'!$L2839</f>
        <v>-31471505</v>
      </c>
    </row>
    <row r="2840" spans="1:15" ht="14.25" hidden="1" customHeight="1">
      <c r="A2840" s="5" t="s">
        <v>5960</v>
      </c>
      <c r="B2840">
        <v>118</v>
      </c>
      <c r="C2840">
        <v>91</v>
      </c>
      <c r="D2840">
        <v>55747724</v>
      </c>
      <c r="E2840" s="5" t="s">
        <v>241</v>
      </c>
      <c r="F2840" s="5" t="s">
        <v>244</v>
      </c>
      <c r="G2840" s="5" t="s">
        <v>5961</v>
      </c>
      <c r="H2840">
        <v>18042</v>
      </c>
      <c r="I2840">
        <v>73</v>
      </c>
      <c r="J2840" s="5" t="s">
        <v>19</v>
      </c>
      <c r="K2840" s="5" t="s">
        <v>20</v>
      </c>
      <c r="L2840">
        <v>55000000</v>
      </c>
      <c r="M2840">
        <v>2013</v>
      </c>
      <c r="N2840">
        <v>5.9</v>
      </c>
      <c r="O2840">
        <f>'CLEAN DATA'!$D2840-'CLEAN DATA'!$L2840</f>
        <v>747724</v>
      </c>
    </row>
    <row r="2841" spans="1:15" ht="14.25" customHeight="1">
      <c r="A2841" s="5" t="s">
        <v>974</v>
      </c>
      <c r="B2841">
        <v>160</v>
      </c>
      <c r="C2841">
        <v>99</v>
      </c>
      <c r="D2841">
        <v>70327868</v>
      </c>
      <c r="E2841" s="5" t="s">
        <v>1481</v>
      </c>
      <c r="F2841" s="5" t="s">
        <v>26</v>
      </c>
      <c r="G2841" s="5" t="s">
        <v>5962</v>
      </c>
      <c r="H2841">
        <v>58416</v>
      </c>
      <c r="I2841">
        <v>301</v>
      </c>
      <c r="J2841" s="5" t="s">
        <v>19</v>
      </c>
      <c r="K2841" s="5" t="s">
        <v>173</v>
      </c>
      <c r="L2841">
        <v>46000000</v>
      </c>
      <c r="M2841">
        <v>2000</v>
      </c>
      <c r="N2841">
        <v>5.9</v>
      </c>
      <c r="O2841">
        <f>'CLEAN DATA'!$D2841-'CLEAN DATA'!$L2841</f>
        <v>24327868</v>
      </c>
    </row>
    <row r="2842" spans="1:15" ht="14.25" hidden="1" customHeight="1">
      <c r="A2842" s="5" t="s">
        <v>96</v>
      </c>
      <c r="B2842">
        <v>78</v>
      </c>
      <c r="C2842">
        <v>172</v>
      </c>
      <c r="D2842">
        <v>22843047</v>
      </c>
      <c r="E2842" s="5" t="s">
        <v>5963</v>
      </c>
      <c r="F2842" s="5" t="s">
        <v>946</v>
      </c>
      <c r="G2842" s="5" t="s">
        <v>5964</v>
      </c>
      <c r="H2842">
        <v>6082</v>
      </c>
      <c r="I2842">
        <v>207</v>
      </c>
      <c r="J2842" s="5" t="s">
        <v>19</v>
      </c>
      <c r="K2842" s="5" t="s">
        <v>20</v>
      </c>
      <c r="L2842">
        <v>55000000</v>
      </c>
      <c r="M2842">
        <v>1998</v>
      </c>
      <c r="N2842">
        <v>5.9</v>
      </c>
      <c r="O2842">
        <f>'CLEAN DATA'!$D2842-'CLEAN DATA'!$L2842</f>
        <v>-32156953</v>
      </c>
    </row>
    <row r="2843" spans="1:15" ht="14.25" hidden="1" customHeight="1">
      <c r="A2843" s="5" t="s">
        <v>252</v>
      </c>
      <c r="B2843">
        <v>106</v>
      </c>
      <c r="C2843">
        <v>124</v>
      </c>
      <c r="D2843">
        <v>5755286</v>
      </c>
      <c r="E2843" s="5" t="s">
        <v>2132</v>
      </c>
      <c r="F2843" s="5" t="s">
        <v>316</v>
      </c>
      <c r="G2843" s="5" t="s">
        <v>5965</v>
      </c>
      <c r="H2843">
        <v>18310</v>
      </c>
      <c r="I2843">
        <v>63</v>
      </c>
      <c r="J2843" s="5" t="s">
        <v>19</v>
      </c>
      <c r="K2843" s="5" t="s">
        <v>20</v>
      </c>
      <c r="L2843">
        <v>55000000</v>
      </c>
      <c r="M2843">
        <v>2007</v>
      </c>
      <c r="N2843">
        <v>5.9</v>
      </c>
      <c r="O2843">
        <f>'CLEAN DATA'!$D2843-'CLEAN DATA'!$L2843</f>
        <v>-49244714</v>
      </c>
    </row>
    <row r="2844" spans="1:15" ht="14.25" customHeight="1">
      <c r="A2844" s="5" t="s">
        <v>2312</v>
      </c>
      <c r="B2844">
        <v>93</v>
      </c>
      <c r="C2844">
        <v>124</v>
      </c>
      <c r="D2844">
        <v>41256277</v>
      </c>
      <c r="E2844" s="5" t="s">
        <v>114</v>
      </c>
      <c r="F2844" s="5" t="s">
        <v>5966</v>
      </c>
      <c r="G2844" s="5" t="s">
        <v>5967</v>
      </c>
      <c r="H2844">
        <v>46451</v>
      </c>
      <c r="I2844">
        <v>156</v>
      </c>
      <c r="J2844" s="5" t="s">
        <v>19</v>
      </c>
      <c r="K2844" s="5" t="s">
        <v>20</v>
      </c>
      <c r="L2844">
        <v>50000000</v>
      </c>
      <c r="M2844">
        <v>1997</v>
      </c>
      <c r="N2844">
        <v>5.9</v>
      </c>
      <c r="O2844">
        <f>'CLEAN DATA'!$D2844-'CLEAN DATA'!$L2844</f>
        <v>-8743723</v>
      </c>
    </row>
    <row r="2845" spans="1:15" ht="14.25" customHeight="1">
      <c r="A2845" s="5" t="s">
        <v>5968</v>
      </c>
      <c r="B2845">
        <v>143</v>
      </c>
      <c r="C2845">
        <v>108</v>
      </c>
      <c r="D2845">
        <v>40203020</v>
      </c>
      <c r="E2845" s="5" t="s">
        <v>603</v>
      </c>
      <c r="F2845" s="5" t="s">
        <v>608</v>
      </c>
      <c r="G2845" s="5" t="s">
        <v>5969</v>
      </c>
      <c r="H2845">
        <v>74315</v>
      </c>
      <c r="I2845">
        <v>259</v>
      </c>
      <c r="J2845" s="5" t="s">
        <v>19</v>
      </c>
      <c r="K2845" s="5" t="s">
        <v>155</v>
      </c>
      <c r="L2845">
        <v>40000000</v>
      </c>
      <c r="M2845">
        <v>2004</v>
      </c>
      <c r="N2845">
        <v>5.9</v>
      </c>
      <c r="O2845">
        <f>'CLEAN DATA'!$D2845-'CLEAN DATA'!$L2845</f>
        <v>203020</v>
      </c>
    </row>
    <row r="2846" spans="1:15" ht="14.25" hidden="1" customHeight="1">
      <c r="A2846" s="5" t="s">
        <v>466</v>
      </c>
      <c r="B2846">
        <v>99</v>
      </c>
      <c r="C2846">
        <v>95</v>
      </c>
      <c r="D2846">
        <v>27067160</v>
      </c>
      <c r="E2846" s="5" t="s">
        <v>603</v>
      </c>
      <c r="F2846" s="5" t="s">
        <v>39</v>
      </c>
      <c r="G2846" s="5" t="s">
        <v>5970</v>
      </c>
      <c r="H2846">
        <v>18404</v>
      </c>
      <c r="I2846">
        <v>150</v>
      </c>
      <c r="J2846" s="5" t="s">
        <v>19</v>
      </c>
      <c r="K2846" s="5" t="s">
        <v>20</v>
      </c>
      <c r="L2846">
        <v>50000000</v>
      </c>
      <c r="M2846">
        <v>1999</v>
      </c>
      <c r="N2846">
        <v>5.9</v>
      </c>
      <c r="O2846">
        <f>'CLEAN DATA'!$D2846-'CLEAN DATA'!$L2846</f>
        <v>-22932840</v>
      </c>
    </row>
    <row r="2847" spans="1:15" ht="14.25" customHeight="1">
      <c r="A2847" s="5" t="s">
        <v>879</v>
      </c>
      <c r="B2847">
        <v>298</v>
      </c>
      <c r="C2847">
        <v>125</v>
      </c>
      <c r="D2847">
        <v>26616999</v>
      </c>
      <c r="E2847" s="5" t="s">
        <v>3186</v>
      </c>
      <c r="F2847" s="5" t="s">
        <v>5971</v>
      </c>
      <c r="G2847" s="5" t="s">
        <v>3049</v>
      </c>
      <c r="H2847">
        <v>92461</v>
      </c>
      <c r="I2847">
        <v>347</v>
      </c>
      <c r="J2847" s="5" t="s">
        <v>19</v>
      </c>
      <c r="K2847" s="5" t="s">
        <v>20</v>
      </c>
      <c r="L2847">
        <v>40000000</v>
      </c>
      <c r="M2847">
        <v>2013</v>
      </c>
      <c r="N2847">
        <v>5.9</v>
      </c>
      <c r="O2847">
        <f>'CLEAN DATA'!$D2847-'CLEAN DATA'!$L2847</f>
        <v>-13383001</v>
      </c>
    </row>
    <row r="2848" spans="1:15" ht="14.25" customHeight="1">
      <c r="A2848" s="5" t="s">
        <v>5972</v>
      </c>
      <c r="B2848">
        <v>22</v>
      </c>
      <c r="C2848">
        <v>99</v>
      </c>
      <c r="D2848">
        <v>16671505</v>
      </c>
      <c r="E2848" s="5" t="s">
        <v>5973</v>
      </c>
      <c r="F2848" s="5" t="s">
        <v>4956</v>
      </c>
      <c r="G2848" s="5" t="s">
        <v>5974</v>
      </c>
      <c r="H2848">
        <v>33186</v>
      </c>
      <c r="I2848">
        <v>78</v>
      </c>
      <c r="J2848" s="5" t="s">
        <v>19</v>
      </c>
      <c r="K2848" s="5" t="s">
        <v>20</v>
      </c>
      <c r="L2848">
        <v>50000000</v>
      </c>
      <c r="M2848">
        <v>1994</v>
      </c>
      <c r="N2848">
        <v>5.9</v>
      </c>
      <c r="O2848">
        <f>'CLEAN DATA'!$D2848-'CLEAN DATA'!$L2848</f>
        <v>-33328495</v>
      </c>
    </row>
    <row r="2849" spans="1:15" ht="14.25" customHeight="1">
      <c r="A2849" s="5" t="s">
        <v>3895</v>
      </c>
      <c r="B2849">
        <v>98</v>
      </c>
      <c r="C2849">
        <v>85</v>
      </c>
      <c r="D2849">
        <v>43905746</v>
      </c>
      <c r="E2849" s="5" t="s">
        <v>578</v>
      </c>
      <c r="F2849" s="5" t="s">
        <v>281</v>
      </c>
      <c r="G2849" s="5" t="s">
        <v>5975</v>
      </c>
      <c r="H2849">
        <v>77684</v>
      </c>
      <c r="I2849">
        <v>294</v>
      </c>
      <c r="J2849" s="5" t="s">
        <v>19</v>
      </c>
      <c r="K2849" s="5" t="s">
        <v>20</v>
      </c>
      <c r="L2849">
        <v>49000000</v>
      </c>
      <c r="M2849">
        <v>2001</v>
      </c>
      <c r="N2849">
        <v>5.9</v>
      </c>
      <c r="O2849">
        <f>'CLEAN DATA'!$D2849-'CLEAN DATA'!$L2849</f>
        <v>-5094254</v>
      </c>
    </row>
    <row r="2850" spans="1:15" ht="14.25" hidden="1" customHeight="1">
      <c r="A2850" s="5" t="s">
        <v>1796</v>
      </c>
      <c r="B2850">
        <v>25</v>
      </c>
      <c r="C2850">
        <v>96</v>
      </c>
      <c r="D2850">
        <v>35617599</v>
      </c>
      <c r="E2850" s="5" t="s">
        <v>3530</v>
      </c>
      <c r="F2850" s="5" t="s">
        <v>1401</v>
      </c>
      <c r="G2850" s="5" t="s">
        <v>5976</v>
      </c>
      <c r="H2850">
        <v>20688</v>
      </c>
      <c r="I2850">
        <v>47</v>
      </c>
      <c r="J2850" s="5" t="s">
        <v>19</v>
      </c>
      <c r="K2850" s="5" t="s">
        <v>20</v>
      </c>
      <c r="L2850">
        <v>45000000</v>
      </c>
      <c r="M2850">
        <v>1995</v>
      </c>
      <c r="N2850">
        <v>5.9</v>
      </c>
      <c r="O2850">
        <f>'CLEAN DATA'!$D2850-'CLEAN DATA'!$L2850</f>
        <v>-9382401</v>
      </c>
    </row>
    <row r="2851" spans="1:15" ht="14.25" customHeight="1">
      <c r="A2851" s="5" t="s">
        <v>5832</v>
      </c>
      <c r="B2851">
        <v>105</v>
      </c>
      <c r="C2851">
        <v>88</v>
      </c>
      <c r="D2851">
        <v>28133159</v>
      </c>
      <c r="E2851" s="5" t="s">
        <v>238</v>
      </c>
      <c r="F2851" s="5" t="s">
        <v>1126</v>
      </c>
      <c r="G2851" s="5" t="s">
        <v>5977</v>
      </c>
      <c r="H2851">
        <v>30055</v>
      </c>
      <c r="I2851">
        <v>70</v>
      </c>
      <c r="J2851" s="5" t="s">
        <v>19</v>
      </c>
      <c r="K2851" s="5" t="s">
        <v>20</v>
      </c>
      <c r="L2851">
        <v>50000000</v>
      </c>
      <c r="M2851">
        <v>2006</v>
      </c>
      <c r="N2851">
        <v>5.9</v>
      </c>
      <c r="O2851">
        <f>'CLEAN DATA'!$D2851-'CLEAN DATA'!$L2851</f>
        <v>-21866841</v>
      </c>
    </row>
    <row r="2852" spans="1:15" ht="14.25" customHeight="1">
      <c r="A2852" s="5" t="s">
        <v>2626</v>
      </c>
      <c r="B2852">
        <v>108</v>
      </c>
      <c r="C2852">
        <v>90</v>
      </c>
      <c r="D2852">
        <v>87856565</v>
      </c>
      <c r="E2852" s="5" t="s">
        <v>189</v>
      </c>
      <c r="F2852" s="5" t="s">
        <v>359</v>
      </c>
      <c r="G2852" s="5" t="s">
        <v>5978</v>
      </c>
      <c r="H2852">
        <v>106909</v>
      </c>
      <c r="I2852">
        <v>268</v>
      </c>
      <c r="J2852" s="5" t="s">
        <v>19</v>
      </c>
      <c r="K2852" s="5" t="s">
        <v>20</v>
      </c>
      <c r="L2852">
        <v>42000000</v>
      </c>
      <c r="M2852">
        <v>2004</v>
      </c>
      <c r="N2852">
        <v>5.9</v>
      </c>
      <c r="O2852">
        <f>'CLEAN DATA'!$D2852-'CLEAN DATA'!$L2852</f>
        <v>45856565</v>
      </c>
    </row>
    <row r="2853" spans="1:15" ht="14.25" customHeight="1">
      <c r="A2853" s="5" t="s">
        <v>4268</v>
      </c>
      <c r="B2853">
        <v>119</v>
      </c>
      <c r="C2853">
        <v>102</v>
      </c>
      <c r="D2853">
        <v>90835030</v>
      </c>
      <c r="E2853" s="5" t="s">
        <v>1108</v>
      </c>
      <c r="F2853" s="5" t="s">
        <v>5316</v>
      </c>
      <c r="G2853" s="5" t="s">
        <v>5979</v>
      </c>
      <c r="H2853">
        <v>28621</v>
      </c>
      <c r="I2853">
        <v>58</v>
      </c>
      <c r="J2853" s="5" t="s">
        <v>19</v>
      </c>
      <c r="K2853" s="5" t="s">
        <v>20</v>
      </c>
      <c r="L2853">
        <v>40000000</v>
      </c>
      <c r="M2853">
        <v>2016</v>
      </c>
      <c r="N2853">
        <v>5.9</v>
      </c>
      <c r="O2853">
        <f>'CLEAN DATA'!$D2853-'CLEAN DATA'!$L2853</f>
        <v>50835030</v>
      </c>
    </row>
    <row r="2854" spans="1:15" ht="14.25" customHeight="1">
      <c r="A2854" s="5" t="s">
        <v>2679</v>
      </c>
      <c r="B2854">
        <v>109</v>
      </c>
      <c r="C2854">
        <v>114</v>
      </c>
      <c r="D2854">
        <v>70836296</v>
      </c>
      <c r="E2854" s="5" t="s">
        <v>1347</v>
      </c>
      <c r="F2854" s="5" t="s">
        <v>4027</v>
      </c>
      <c r="G2854" s="5" t="s">
        <v>5980</v>
      </c>
      <c r="H2854">
        <v>109445</v>
      </c>
      <c r="I2854">
        <v>426</v>
      </c>
      <c r="J2854" s="5" t="s">
        <v>19</v>
      </c>
      <c r="K2854" s="5" t="s">
        <v>20</v>
      </c>
      <c r="L2854">
        <v>40000000</v>
      </c>
      <c r="M2854">
        <v>2001</v>
      </c>
      <c r="N2854">
        <v>5.9</v>
      </c>
      <c r="O2854">
        <f>'CLEAN DATA'!$D2854-'CLEAN DATA'!$L2854</f>
        <v>30836296</v>
      </c>
    </row>
    <row r="2855" spans="1:15" ht="14.25" hidden="1" customHeight="1">
      <c r="A2855" s="5" t="s">
        <v>5981</v>
      </c>
      <c r="B2855">
        <v>83</v>
      </c>
      <c r="C2855">
        <v>89</v>
      </c>
      <c r="D2855">
        <v>57011847</v>
      </c>
      <c r="E2855" s="5" t="s">
        <v>831</v>
      </c>
      <c r="F2855" s="5" t="s">
        <v>1677</v>
      </c>
      <c r="G2855" s="5" t="s">
        <v>5982</v>
      </c>
      <c r="H2855">
        <v>20615</v>
      </c>
      <c r="I2855">
        <v>44</v>
      </c>
      <c r="J2855" s="5" t="s">
        <v>19</v>
      </c>
      <c r="K2855" s="5" t="s">
        <v>20</v>
      </c>
      <c r="L2855">
        <v>40000000</v>
      </c>
      <c r="M2855">
        <v>2013</v>
      </c>
      <c r="N2855">
        <v>5.9</v>
      </c>
      <c r="O2855">
        <f>'CLEAN DATA'!$D2855-'CLEAN DATA'!$L2855</f>
        <v>17011847</v>
      </c>
    </row>
    <row r="2856" spans="1:15" ht="14.25" hidden="1" customHeight="1">
      <c r="A2856" s="5" t="s">
        <v>3349</v>
      </c>
      <c r="B2856">
        <v>16</v>
      </c>
      <c r="C2856">
        <v>116</v>
      </c>
      <c r="D2856">
        <v>49851591</v>
      </c>
      <c r="E2856" s="5" t="s">
        <v>4332</v>
      </c>
      <c r="F2856" s="5" t="s">
        <v>4644</v>
      </c>
      <c r="G2856" s="5" t="s">
        <v>5983</v>
      </c>
      <c r="H2856">
        <v>7900</v>
      </c>
      <c r="I2856">
        <v>34</v>
      </c>
      <c r="J2856" s="5" t="s">
        <v>19</v>
      </c>
      <c r="K2856" s="5" t="s">
        <v>20</v>
      </c>
      <c r="L2856">
        <v>40000000</v>
      </c>
      <c r="M2856">
        <v>1986</v>
      </c>
      <c r="N2856">
        <v>5.9</v>
      </c>
      <c r="O2856">
        <f>'CLEAN DATA'!$D2856-'CLEAN DATA'!$L2856</f>
        <v>9851591</v>
      </c>
    </row>
    <row r="2857" spans="1:15" ht="14.25" customHeight="1">
      <c r="A2857" s="5" t="s">
        <v>5984</v>
      </c>
      <c r="B2857">
        <v>277</v>
      </c>
      <c r="C2857">
        <v>92</v>
      </c>
      <c r="D2857">
        <v>42575718</v>
      </c>
      <c r="E2857" s="5" t="s">
        <v>631</v>
      </c>
      <c r="F2857" s="5" t="s">
        <v>5406</v>
      </c>
      <c r="G2857" s="5" t="s">
        <v>5985</v>
      </c>
      <c r="H2857">
        <v>83788</v>
      </c>
      <c r="I2857">
        <v>227</v>
      </c>
      <c r="J2857" s="5" t="s">
        <v>19</v>
      </c>
      <c r="K2857" s="5" t="s">
        <v>20</v>
      </c>
      <c r="L2857">
        <v>40000000</v>
      </c>
      <c r="M2857">
        <v>2011</v>
      </c>
      <c r="N2857">
        <v>5.9</v>
      </c>
      <c r="O2857">
        <f>'CLEAN DATA'!$D2857-'CLEAN DATA'!$L2857</f>
        <v>2575718</v>
      </c>
    </row>
    <row r="2858" spans="1:15" ht="14.25" hidden="1" customHeight="1">
      <c r="A2858" s="5" t="s">
        <v>1605</v>
      </c>
      <c r="B2858">
        <v>55</v>
      </c>
      <c r="C2858">
        <v>128</v>
      </c>
      <c r="D2858">
        <v>22326247</v>
      </c>
      <c r="E2858" s="5" t="s">
        <v>505</v>
      </c>
      <c r="F2858" s="5" t="s">
        <v>4215</v>
      </c>
      <c r="G2858" s="5" t="s">
        <v>5986</v>
      </c>
      <c r="H2858">
        <v>11232</v>
      </c>
      <c r="I2858">
        <v>106</v>
      </c>
      <c r="J2858" s="5" t="s">
        <v>19</v>
      </c>
      <c r="K2858" s="5" t="s">
        <v>20</v>
      </c>
      <c r="L2858">
        <v>60000000</v>
      </c>
      <c r="M2858">
        <v>1999</v>
      </c>
      <c r="N2858">
        <v>5.9</v>
      </c>
      <c r="O2858">
        <f>'CLEAN DATA'!$D2858-'CLEAN DATA'!$L2858</f>
        <v>-37673753</v>
      </c>
    </row>
    <row r="2859" spans="1:15" ht="14.25" hidden="1" customHeight="1">
      <c r="A2859" s="5" t="s">
        <v>5542</v>
      </c>
      <c r="B2859">
        <v>40</v>
      </c>
      <c r="C2859">
        <v>101</v>
      </c>
      <c r="D2859">
        <v>14942422</v>
      </c>
      <c r="E2859" s="5" t="s">
        <v>1481</v>
      </c>
      <c r="F2859" s="5" t="s">
        <v>1126</v>
      </c>
      <c r="G2859" s="5" t="s">
        <v>5987</v>
      </c>
      <c r="H2859">
        <v>14226</v>
      </c>
      <c r="I2859">
        <v>60</v>
      </c>
      <c r="J2859" s="5" t="s">
        <v>19</v>
      </c>
      <c r="K2859" s="5" t="s">
        <v>20</v>
      </c>
      <c r="L2859">
        <v>40000000</v>
      </c>
      <c r="M2859">
        <v>1995</v>
      </c>
      <c r="N2859">
        <v>5.9</v>
      </c>
      <c r="O2859">
        <f>'CLEAN DATA'!$D2859-'CLEAN DATA'!$L2859</f>
        <v>-25057578</v>
      </c>
    </row>
    <row r="2860" spans="1:15" ht="14.25" hidden="1" customHeight="1">
      <c r="A2860" s="5" t="s">
        <v>334</v>
      </c>
      <c r="B2860">
        <v>40</v>
      </c>
      <c r="C2860">
        <v>99</v>
      </c>
      <c r="D2860">
        <v>14358033</v>
      </c>
      <c r="E2860" s="5" t="s">
        <v>5988</v>
      </c>
      <c r="F2860" s="5" t="s">
        <v>5989</v>
      </c>
      <c r="G2860" s="5" t="s">
        <v>5990</v>
      </c>
      <c r="H2860">
        <v>17365</v>
      </c>
      <c r="I2860">
        <v>66</v>
      </c>
      <c r="J2860" s="5" t="s">
        <v>19</v>
      </c>
      <c r="K2860" s="5" t="s">
        <v>20</v>
      </c>
      <c r="L2860">
        <v>40000000</v>
      </c>
      <c r="M2860">
        <v>1992</v>
      </c>
      <c r="N2860">
        <v>5.9</v>
      </c>
      <c r="O2860">
        <f>'CLEAN DATA'!$D2860-'CLEAN DATA'!$L2860</f>
        <v>-25641967</v>
      </c>
    </row>
    <row r="2861" spans="1:15" ht="14.25" customHeight="1">
      <c r="A2861" s="5" t="s">
        <v>3032</v>
      </c>
      <c r="B2861">
        <v>157</v>
      </c>
      <c r="C2861">
        <v>109</v>
      </c>
      <c r="D2861">
        <v>13838130</v>
      </c>
      <c r="E2861" s="5" t="s">
        <v>4974</v>
      </c>
      <c r="F2861" s="5" t="s">
        <v>2346</v>
      </c>
      <c r="G2861" s="5" t="s">
        <v>5991</v>
      </c>
      <c r="H2861">
        <v>35990</v>
      </c>
      <c r="I2861">
        <v>157</v>
      </c>
      <c r="J2861" s="5" t="s">
        <v>19</v>
      </c>
      <c r="K2861" s="5" t="s">
        <v>20</v>
      </c>
      <c r="L2861">
        <v>40000000</v>
      </c>
      <c r="M2861">
        <v>2009</v>
      </c>
      <c r="N2861">
        <v>5.9</v>
      </c>
      <c r="O2861">
        <f>'CLEAN DATA'!$D2861-'CLEAN DATA'!$L2861</f>
        <v>-26161870</v>
      </c>
    </row>
    <row r="2862" spans="1:15" ht="14.25" customHeight="1">
      <c r="A2862" s="5" t="s">
        <v>4855</v>
      </c>
      <c r="B2862">
        <v>70</v>
      </c>
      <c r="C2862">
        <v>91</v>
      </c>
      <c r="D2862">
        <v>18438149</v>
      </c>
      <c r="E2862" s="5" t="s">
        <v>58</v>
      </c>
      <c r="F2862" s="5" t="s">
        <v>3250</v>
      </c>
      <c r="G2862" s="5" t="s">
        <v>5992</v>
      </c>
      <c r="H2862">
        <v>30842</v>
      </c>
      <c r="I2862">
        <v>93</v>
      </c>
      <c r="J2862" s="5" t="s">
        <v>19</v>
      </c>
      <c r="K2862" s="5" t="s">
        <v>20</v>
      </c>
      <c r="L2862">
        <v>40000000</v>
      </c>
      <c r="M2862">
        <v>2012</v>
      </c>
      <c r="N2862">
        <v>5.9</v>
      </c>
      <c r="O2862">
        <f>'CLEAN DATA'!$D2862-'CLEAN DATA'!$L2862</f>
        <v>-21561851</v>
      </c>
    </row>
    <row r="2863" spans="1:15" ht="14.25" hidden="1" customHeight="1">
      <c r="A2863" s="5" t="s">
        <v>5993</v>
      </c>
      <c r="B2863">
        <v>77</v>
      </c>
      <c r="C2863">
        <v>102</v>
      </c>
      <c r="D2863">
        <v>1068392</v>
      </c>
      <c r="E2863" s="5" t="s">
        <v>137</v>
      </c>
      <c r="F2863" s="5" t="s">
        <v>4777</v>
      </c>
      <c r="G2863" s="5" t="s">
        <v>5994</v>
      </c>
      <c r="H2863">
        <v>3865</v>
      </c>
      <c r="I2863">
        <v>53</v>
      </c>
      <c r="J2863" s="5" t="s">
        <v>19</v>
      </c>
      <c r="K2863" s="5" t="s">
        <v>357</v>
      </c>
      <c r="L2863">
        <v>36000000</v>
      </c>
      <c r="M2863">
        <v>2011</v>
      </c>
      <c r="N2863">
        <v>5.9</v>
      </c>
      <c r="O2863">
        <f>'CLEAN DATA'!$D2863-'CLEAN DATA'!$L2863</f>
        <v>-34931608</v>
      </c>
    </row>
    <row r="2864" spans="1:15" ht="14.25" customHeight="1">
      <c r="A2864" s="5" t="s">
        <v>5995</v>
      </c>
      <c r="B2864">
        <v>104</v>
      </c>
      <c r="C2864">
        <v>105</v>
      </c>
      <c r="D2864">
        <v>67962333</v>
      </c>
      <c r="E2864" s="5" t="s">
        <v>189</v>
      </c>
      <c r="F2864" s="5" t="s">
        <v>2712</v>
      </c>
      <c r="G2864" s="5" t="s">
        <v>5996</v>
      </c>
      <c r="H2864">
        <v>33887</v>
      </c>
      <c r="I2864">
        <v>160</v>
      </c>
      <c r="J2864" s="5" t="s">
        <v>19</v>
      </c>
      <c r="K2864" s="5" t="s">
        <v>20</v>
      </c>
      <c r="L2864">
        <v>35000000</v>
      </c>
      <c r="M2864">
        <v>2005</v>
      </c>
      <c r="N2864">
        <v>5.9</v>
      </c>
      <c r="O2864">
        <f>'CLEAN DATA'!$D2864-'CLEAN DATA'!$L2864</f>
        <v>32962333</v>
      </c>
    </row>
    <row r="2865" spans="1:15" ht="14.25" customHeight="1">
      <c r="A2865" s="5" t="s">
        <v>5997</v>
      </c>
      <c r="B2865">
        <v>120</v>
      </c>
      <c r="C2865">
        <v>98</v>
      </c>
      <c r="D2865">
        <v>43894863</v>
      </c>
      <c r="E2865" s="5" t="s">
        <v>189</v>
      </c>
      <c r="F2865" s="5" t="s">
        <v>5312</v>
      </c>
      <c r="G2865" s="5" t="s">
        <v>5998</v>
      </c>
      <c r="H2865">
        <v>25883</v>
      </c>
      <c r="I2865">
        <v>262</v>
      </c>
      <c r="J2865" s="5" t="s">
        <v>19</v>
      </c>
      <c r="K2865" s="5" t="s">
        <v>20</v>
      </c>
      <c r="L2865">
        <v>30000000</v>
      </c>
      <c r="M2865">
        <v>2005</v>
      </c>
      <c r="N2865">
        <v>5.9</v>
      </c>
      <c r="O2865">
        <f>'CLEAN DATA'!$D2865-'CLEAN DATA'!$L2865</f>
        <v>13894863</v>
      </c>
    </row>
    <row r="2866" spans="1:15" ht="14.25" customHeight="1">
      <c r="A2866" s="5" t="s">
        <v>3567</v>
      </c>
      <c r="B2866">
        <v>128</v>
      </c>
      <c r="C2866">
        <v>112</v>
      </c>
      <c r="D2866">
        <v>39026186</v>
      </c>
      <c r="E2866" s="5" t="s">
        <v>603</v>
      </c>
      <c r="F2866" s="5" t="s">
        <v>5999</v>
      </c>
      <c r="G2866" s="5" t="s">
        <v>6000</v>
      </c>
      <c r="H2866">
        <v>48019</v>
      </c>
      <c r="I2866">
        <v>153</v>
      </c>
      <c r="J2866" s="5" t="s">
        <v>19</v>
      </c>
      <c r="K2866" s="5" t="s">
        <v>20</v>
      </c>
      <c r="L2866">
        <v>35000000</v>
      </c>
      <c r="M2866">
        <v>2011</v>
      </c>
      <c r="N2866">
        <v>5.9</v>
      </c>
      <c r="O2866">
        <f>'CLEAN DATA'!$D2866-'CLEAN DATA'!$L2866</f>
        <v>4026186</v>
      </c>
    </row>
    <row r="2867" spans="1:15" ht="14.25" customHeight="1">
      <c r="A2867" s="5" t="s">
        <v>6001</v>
      </c>
      <c r="B2867">
        <v>270</v>
      </c>
      <c r="C2867">
        <v>108</v>
      </c>
      <c r="D2867">
        <v>20981633</v>
      </c>
      <c r="E2867" s="5" t="s">
        <v>134</v>
      </c>
      <c r="F2867" s="5" t="s">
        <v>6002</v>
      </c>
      <c r="G2867" s="5" t="s">
        <v>6003</v>
      </c>
      <c r="H2867">
        <v>78256</v>
      </c>
      <c r="I2867">
        <v>492</v>
      </c>
      <c r="J2867" s="5" t="s">
        <v>19</v>
      </c>
      <c r="K2867" s="5" t="s">
        <v>20</v>
      </c>
      <c r="L2867">
        <v>30000000</v>
      </c>
      <c r="M2867">
        <v>2008</v>
      </c>
      <c r="N2867">
        <v>5.9</v>
      </c>
      <c r="O2867">
        <f>'CLEAN DATA'!$D2867-'CLEAN DATA'!$L2867</f>
        <v>-9018367</v>
      </c>
    </row>
    <row r="2868" spans="1:15" ht="14.25" hidden="1" customHeight="1">
      <c r="A2868" s="5" t="s">
        <v>3671</v>
      </c>
      <c r="B2868">
        <v>90</v>
      </c>
      <c r="C2868">
        <v>90</v>
      </c>
      <c r="D2868">
        <v>17848322</v>
      </c>
      <c r="E2868" s="5" t="s">
        <v>189</v>
      </c>
      <c r="F2868" s="5" t="s">
        <v>1387</v>
      </c>
      <c r="G2868" s="5" t="s">
        <v>6004</v>
      </c>
      <c r="H2868">
        <v>18771</v>
      </c>
      <c r="I2868">
        <v>102</v>
      </c>
      <c r="J2868" s="5" t="s">
        <v>19</v>
      </c>
      <c r="K2868" s="5" t="s">
        <v>278</v>
      </c>
      <c r="L2868">
        <v>28000000</v>
      </c>
      <c r="M2868">
        <v>2004</v>
      </c>
      <c r="N2868">
        <v>5.9</v>
      </c>
      <c r="O2868">
        <f>'CLEAN DATA'!$D2868-'CLEAN DATA'!$L2868</f>
        <v>-10151678</v>
      </c>
    </row>
    <row r="2869" spans="1:15" ht="14.25" customHeight="1">
      <c r="A2869" s="5" t="s">
        <v>6005</v>
      </c>
      <c r="B2869">
        <v>260</v>
      </c>
      <c r="C2869">
        <v>100</v>
      </c>
      <c r="D2869">
        <v>22525921</v>
      </c>
      <c r="E2869" s="5" t="s">
        <v>674</v>
      </c>
      <c r="F2869" s="5" t="s">
        <v>408</v>
      </c>
      <c r="G2869" s="5" t="s">
        <v>6006</v>
      </c>
      <c r="H2869">
        <v>60596</v>
      </c>
      <c r="I2869">
        <v>158</v>
      </c>
      <c r="J2869" s="5" t="s">
        <v>19</v>
      </c>
      <c r="K2869" s="5" t="s">
        <v>20</v>
      </c>
      <c r="L2869">
        <v>30000000</v>
      </c>
      <c r="M2869">
        <v>2013</v>
      </c>
      <c r="N2869">
        <v>5.9</v>
      </c>
      <c r="O2869">
        <f>'CLEAN DATA'!$D2869-'CLEAN DATA'!$L2869</f>
        <v>-7474079</v>
      </c>
    </row>
    <row r="2870" spans="1:15" ht="14.25" hidden="1" customHeight="1">
      <c r="A2870" s="5" t="s">
        <v>6007</v>
      </c>
      <c r="B2870">
        <v>65</v>
      </c>
      <c r="C2870">
        <v>114</v>
      </c>
      <c r="D2870">
        <v>60033780</v>
      </c>
      <c r="E2870" s="5" t="s">
        <v>505</v>
      </c>
      <c r="F2870" s="5" t="s">
        <v>2619</v>
      </c>
      <c r="G2870" s="5" t="s">
        <v>6008</v>
      </c>
      <c r="H2870">
        <v>18973</v>
      </c>
      <c r="I2870">
        <v>162</v>
      </c>
      <c r="J2870" s="5" t="s">
        <v>19</v>
      </c>
      <c r="K2870" s="5" t="s">
        <v>20</v>
      </c>
      <c r="L2870">
        <v>30000000</v>
      </c>
      <c r="M2870">
        <v>1998</v>
      </c>
      <c r="N2870">
        <v>5.9</v>
      </c>
      <c r="O2870">
        <f>'CLEAN DATA'!$D2870-'CLEAN DATA'!$L2870</f>
        <v>30033780</v>
      </c>
    </row>
    <row r="2871" spans="1:15" ht="14.25" customHeight="1">
      <c r="A2871" s="5" t="s">
        <v>6009</v>
      </c>
      <c r="B2871">
        <v>94</v>
      </c>
      <c r="C2871">
        <v>95</v>
      </c>
      <c r="D2871">
        <v>58156435</v>
      </c>
      <c r="E2871" s="5" t="s">
        <v>6010</v>
      </c>
      <c r="F2871" s="5" t="s">
        <v>6011</v>
      </c>
      <c r="G2871" s="5" t="s">
        <v>6012</v>
      </c>
      <c r="H2871">
        <v>37479</v>
      </c>
      <c r="I2871">
        <v>152</v>
      </c>
      <c r="J2871" s="5" t="s">
        <v>19</v>
      </c>
      <c r="K2871" s="5" t="s">
        <v>20</v>
      </c>
      <c r="L2871">
        <v>19000000</v>
      </c>
      <c r="M2871">
        <v>2004</v>
      </c>
      <c r="N2871">
        <v>5.9</v>
      </c>
      <c r="O2871">
        <f>'CLEAN DATA'!$D2871-'CLEAN DATA'!$L2871</f>
        <v>39156435</v>
      </c>
    </row>
    <row r="2872" spans="1:15" ht="14.25" customHeight="1">
      <c r="A2872" s="5" t="s">
        <v>1476</v>
      </c>
      <c r="B2872">
        <v>359</v>
      </c>
      <c r="C2872">
        <v>100</v>
      </c>
      <c r="D2872">
        <v>35266619</v>
      </c>
      <c r="E2872" s="5" t="s">
        <v>1308</v>
      </c>
      <c r="F2872" s="5" t="s">
        <v>1512</v>
      </c>
      <c r="G2872" s="5" t="s">
        <v>6013</v>
      </c>
      <c r="H2872">
        <v>108242</v>
      </c>
      <c r="I2872">
        <v>371</v>
      </c>
      <c r="J2872" s="5" t="s">
        <v>19</v>
      </c>
      <c r="K2872" s="5" t="s">
        <v>20</v>
      </c>
      <c r="L2872">
        <v>30000000</v>
      </c>
      <c r="M2872">
        <v>2013</v>
      </c>
      <c r="N2872">
        <v>5.9</v>
      </c>
      <c r="O2872">
        <f>'CLEAN DATA'!$D2872-'CLEAN DATA'!$L2872</f>
        <v>5266619</v>
      </c>
    </row>
    <row r="2873" spans="1:15" ht="14.25" customHeight="1">
      <c r="A2873" s="5" t="s">
        <v>6014</v>
      </c>
      <c r="B2873">
        <v>244</v>
      </c>
      <c r="C2873">
        <v>108</v>
      </c>
      <c r="D2873">
        <v>23070045</v>
      </c>
      <c r="E2873" s="5" t="s">
        <v>549</v>
      </c>
      <c r="F2873" s="5" t="s">
        <v>1048</v>
      </c>
      <c r="G2873" s="5" t="s">
        <v>6015</v>
      </c>
      <c r="H2873">
        <v>47003</v>
      </c>
      <c r="I2873">
        <v>215</v>
      </c>
      <c r="J2873" s="5" t="s">
        <v>19</v>
      </c>
      <c r="K2873" s="5" t="s">
        <v>20</v>
      </c>
      <c r="L2873">
        <v>30000000</v>
      </c>
      <c r="M2873">
        <v>2011</v>
      </c>
      <c r="N2873">
        <v>5.9</v>
      </c>
      <c r="O2873">
        <f>'CLEAN DATA'!$D2873-'CLEAN DATA'!$L2873</f>
        <v>-6929955</v>
      </c>
    </row>
    <row r="2874" spans="1:15" ht="14.25" customHeight="1">
      <c r="A2874" s="5" t="s">
        <v>5522</v>
      </c>
      <c r="B2874">
        <v>158</v>
      </c>
      <c r="C2874">
        <v>108</v>
      </c>
      <c r="D2874">
        <v>16930884</v>
      </c>
      <c r="E2874" s="5" t="s">
        <v>94</v>
      </c>
      <c r="F2874" s="5" t="s">
        <v>22</v>
      </c>
      <c r="G2874" s="5" t="s">
        <v>6016</v>
      </c>
      <c r="H2874">
        <v>65628</v>
      </c>
      <c r="I2874">
        <v>262</v>
      </c>
      <c r="J2874" s="5" t="s">
        <v>19</v>
      </c>
      <c r="K2874" s="5" t="s">
        <v>20</v>
      </c>
      <c r="L2874">
        <v>30000000</v>
      </c>
      <c r="M2874">
        <v>2007</v>
      </c>
      <c r="N2874">
        <v>5.9</v>
      </c>
      <c r="O2874">
        <f>'CLEAN DATA'!$D2874-'CLEAN DATA'!$L2874</f>
        <v>-13069116</v>
      </c>
    </row>
    <row r="2875" spans="1:15" ht="14.25" hidden="1" customHeight="1">
      <c r="A2875" s="5" t="s">
        <v>6017</v>
      </c>
      <c r="B2875">
        <v>45</v>
      </c>
      <c r="C2875">
        <v>83</v>
      </c>
      <c r="D2875">
        <v>100491683</v>
      </c>
      <c r="E2875" s="5" t="s">
        <v>4255</v>
      </c>
      <c r="F2875" s="5" t="s">
        <v>5571</v>
      </c>
      <c r="G2875" s="5" t="s">
        <v>6018</v>
      </c>
      <c r="H2875">
        <v>14005</v>
      </c>
      <c r="I2875">
        <v>67</v>
      </c>
      <c r="J2875" s="5" t="s">
        <v>19</v>
      </c>
      <c r="K2875" s="5" t="s">
        <v>20</v>
      </c>
      <c r="L2875">
        <v>24000000</v>
      </c>
      <c r="M2875">
        <v>1998</v>
      </c>
      <c r="N2875">
        <v>5.9</v>
      </c>
      <c r="O2875">
        <f>'CLEAN DATA'!$D2875-'CLEAN DATA'!$L2875</f>
        <v>76491683</v>
      </c>
    </row>
    <row r="2876" spans="1:15" ht="14.25" hidden="1" customHeight="1">
      <c r="A2876" s="5" t="s">
        <v>3370</v>
      </c>
      <c r="B2876">
        <v>101</v>
      </c>
      <c r="C2876">
        <v>99</v>
      </c>
      <c r="D2876">
        <v>8712564</v>
      </c>
      <c r="E2876" s="5" t="s">
        <v>94</v>
      </c>
      <c r="F2876" s="5" t="s">
        <v>3625</v>
      </c>
      <c r="G2876" s="5" t="s">
        <v>6019</v>
      </c>
      <c r="H2876">
        <v>16555</v>
      </c>
      <c r="I2876">
        <v>139</v>
      </c>
      <c r="J2876" s="5" t="s">
        <v>19</v>
      </c>
      <c r="K2876" s="5" t="s">
        <v>20</v>
      </c>
      <c r="L2876">
        <v>27000000</v>
      </c>
      <c r="M2876">
        <v>2004</v>
      </c>
      <c r="N2876">
        <v>5.9</v>
      </c>
      <c r="O2876">
        <f>'CLEAN DATA'!$D2876-'CLEAN DATA'!$L2876</f>
        <v>-18287436</v>
      </c>
    </row>
    <row r="2877" spans="1:15" ht="14.25" customHeight="1">
      <c r="A2877" s="5" t="s">
        <v>6020</v>
      </c>
      <c r="B2877">
        <v>180</v>
      </c>
      <c r="C2877">
        <v>101</v>
      </c>
      <c r="D2877">
        <v>51097664</v>
      </c>
      <c r="E2877" s="5" t="s">
        <v>4453</v>
      </c>
      <c r="F2877" s="5" t="s">
        <v>28</v>
      </c>
      <c r="G2877" s="5" t="s">
        <v>6021</v>
      </c>
      <c r="H2877">
        <v>70205</v>
      </c>
      <c r="I2877">
        <v>450</v>
      </c>
      <c r="J2877" s="5" t="s">
        <v>19</v>
      </c>
      <c r="K2877" s="5" t="s">
        <v>20</v>
      </c>
      <c r="L2877">
        <v>30000000</v>
      </c>
      <c r="M2877">
        <v>2005</v>
      </c>
      <c r="N2877">
        <v>5.9</v>
      </c>
      <c r="O2877">
        <f>'CLEAN DATA'!$D2877-'CLEAN DATA'!$L2877</f>
        <v>21097664</v>
      </c>
    </row>
    <row r="2878" spans="1:15" ht="14.25" customHeight="1">
      <c r="A2878" s="5" t="s">
        <v>6022</v>
      </c>
      <c r="B2878">
        <v>233</v>
      </c>
      <c r="C2878">
        <v>93</v>
      </c>
      <c r="D2878">
        <v>17427926</v>
      </c>
      <c r="E2878" s="5" t="s">
        <v>631</v>
      </c>
      <c r="F2878" s="5" t="s">
        <v>6023</v>
      </c>
      <c r="G2878" s="5" t="s">
        <v>6024</v>
      </c>
      <c r="H2878">
        <v>60062</v>
      </c>
      <c r="I2878">
        <v>351</v>
      </c>
      <c r="J2878" s="5" t="s">
        <v>19</v>
      </c>
      <c r="K2878" s="5" t="s">
        <v>20</v>
      </c>
      <c r="L2878">
        <v>8000000</v>
      </c>
      <c r="M2878">
        <v>2008</v>
      </c>
      <c r="N2878">
        <v>5.9</v>
      </c>
      <c r="O2878">
        <f>'CLEAN DATA'!$D2878-'CLEAN DATA'!$L2878</f>
        <v>9427926</v>
      </c>
    </row>
    <row r="2879" spans="1:15" ht="14.25" customHeight="1">
      <c r="A2879" s="5" t="s">
        <v>6025</v>
      </c>
      <c r="B2879">
        <v>264</v>
      </c>
      <c r="C2879">
        <v>92</v>
      </c>
      <c r="D2879">
        <v>49122319</v>
      </c>
      <c r="E2879" s="5" t="s">
        <v>758</v>
      </c>
      <c r="F2879" s="5" t="s">
        <v>5862</v>
      </c>
      <c r="G2879" s="5" t="s">
        <v>6026</v>
      </c>
      <c r="H2879">
        <v>47169</v>
      </c>
      <c r="I2879">
        <v>162</v>
      </c>
      <c r="J2879" s="5" t="s">
        <v>19</v>
      </c>
      <c r="K2879" s="5" t="s">
        <v>20</v>
      </c>
      <c r="L2879">
        <v>14000000</v>
      </c>
      <c r="M2879">
        <v>2012</v>
      </c>
      <c r="N2879">
        <v>5.9</v>
      </c>
      <c r="O2879">
        <f>'CLEAN DATA'!$D2879-'CLEAN DATA'!$L2879</f>
        <v>35122319</v>
      </c>
    </row>
    <row r="2880" spans="1:15" ht="14.25" hidden="1" customHeight="1">
      <c r="A2880" s="5" t="s">
        <v>6027</v>
      </c>
      <c r="B2880">
        <v>27</v>
      </c>
      <c r="C2880">
        <v>88</v>
      </c>
      <c r="D2880">
        <v>9286314</v>
      </c>
      <c r="E2880" s="5" t="s">
        <v>25</v>
      </c>
      <c r="F2880" s="5" t="s">
        <v>6028</v>
      </c>
      <c r="G2880" s="5" t="s">
        <v>6029</v>
      </c>
      <c r="H2880">
        <v>4972</v>
      </c>
      <c r="I2880">
        <v>62</v>
      </c>
      <c r="J2880" s="5" t="s">
        <v>19</v>
      </c>
      <c r="K2880" s="5" t="s">
        <v>20</v>
      </c>
      <c r="L2880">
        <v>17000000</v>
      </c>
      <c r="M2880">
        <v>1991</v>
      </c>
      <c r="N2880">
        <v>5.9</v>
      </c>
      <c r="O2880">
        <f>'CLEAN DATA'!$D2880-'CLEAN DATA'!$L2880</f>
        <v>-7713686</v>
      </c>
    </row>
    <row r="2881" spans="1:15" ht="14.25" customHeight="1">
      <c r="A2881" s="5" t="s">
        <v>3053</v>
      </c>
      <c r="B2881">
        <v>97</v>
      </c>
      <c r="C2881">
        <v>96</v>
      </c>
      <c r="D2881">
        <v>19351569</v>
      </c>
      <c r="E2881" s="5" t="s">
        <v>4332</v>
      </c>
      <c r="F2881" s="5" t="s">
        <v>6030</v>
      </c>
      <c r="G2881" s="5" t="s">
        <v>6031</v>
      </c>
      <c r="H2881">
        <v>33287</v>
      </c>
      <c r="I2881">
        <v>201</v>
      </c>
      <c r="J2881" s="5" t="s">
        <v>19</v>
      </c>
      <c r="K2881" s="5" t="s">
        <v>20</v>
      </c>
      <c r="L2881">
        <v>22000000</v>
      </c>
      <c r="M2881">
        <v>2001</v>
      </c>
      <c r="N2881">
        <v>5.9</v>
      </c>
      <c r="O2881">
        <f>'CLEAN DATA'!$D2881-'CLEAN DATA'!$L2881</f>
        <v>-2648431</v>
      </c>
    </row>
    <row r="2882" spans="1:15" ht="14.25" hidden="1" customHeight="1">
      <c r="A2882" s="5" t="s">
        <v>43</v>
      </c>
      <c r="B2882">
        <v>43</v>
      </c>
      <c r="C2882">
        <v>136</v>
      </c>
      <c r="D2882">
        <v>46700000</v>
      </c>
      <c r="E2882" s="5" t="s">
        <v>545</v>
      </c>
      <c r="F2882" s="5" t="s">
        <v>43</v>
      </c>
      <c r="G2882" s="5" t="s">
        <v>6032</v>
      </c>
      <c r="H2882">
        <v>19832</v>
      </c>
      <c r="I2882">
        <v>98</v>
      </c>
      <c r="J2882" s="5" t="s">
        <v>19</v>
      </c>
      <c r="K2882" s="5" t="s">
        <v>20</v>
      </c>
      <c r="L2882">
        <v>21000000</v>
      </c>
      <c r="M2882">
        <v>1982</v>
      </c>
      <c r="N2882">
        <v>5.9</v>
      </c>
      <c r="O2882">
        <f>'CLEAN DATA'!$D2882-'CLEAN DATA'!$L2882</f>
        <v>25700000</v>
      </c>
    </row>
    <row r="2883" spans="1:15" ht="14.25" customHeight="1">
      <c r="A2883" s="5" t="s">
        <v>6033</v>
      </c>
      <c r="B2883">
        <v>184</v>
      </c>
      <c r="C2883">
        <v>96</v>
      </c>
      <c r="D2883">
        <v>47852604</v>
      </c>
      <c r="E2883" s="5" t="s">
        <v>223</v>
      </c>
      <c r="F2883" s="5" t="s">
        <v>2196</v>
      </c>
      <c r="G2883" s="5" t="s">
        <v>6034</v>
      </c>
      <c r="H2883">
        <v>62364</v>
      </c>
      <c r="I2883">
        <v>337</v>
      </c>
      <c r="J2883" s="5" t="s">
        <v>19</v>
      </c>
      <c r="K2883" s="5" t="s">
        <v>20</v>
      </c>
      <c r="L2883">
        <v>20000000</v>
      </c>
      <c r="M2883">
        <v>2007</v>
      </c>
      <c r="N2883">
        <v>5.9</v>
      </c>
      <c r="O2883">
        <f>'CLEAN DATA'!$D2883-'CLEAN DATA'!$L2883</f>
        <v>27852604</v>
      </c>
    </row>
    <row r="2884" spans="1:15" ht="14.25" hidden="1" customHeight="1">
      <c r="A2884" s="5" t="s">
        <v>4896</v>
      </c>
      <c r="B2884">
        <v>93</v>
      </c>
      <c r="C2884">
        <v>99</v>
      </c>
      <c r="D2884">
        <v>25584685</v>
      </c>
      <c r="E2884" s="5" t="s">
        <v>6035</v>
      </c>
      <c r="F2884" s="5" t="s">
        <v>6036</v>
      </c>
      <c r="G2884" s="5" t="s">
        <v>6037</v>
      </c>
      <c r="H2884">
        <v>15877</v>
      </c>
      <c r="I2884">
        <v>102</v>
      </c>
      <c r="J2884" s="5" t="s">
        <v>19</v>
      </c>
      <c r="K2884" s="5" t="s">
        <v>20</v>
      </c>
      <c r="L2884">
        <v>20000000</v>
      </c>
      <c r="M2884">
        <v>2007</v>
      </c>
      <c r="N2884">
        <v>5.9</v>
      </c>
      <c r="O2884">
        <f>'CLEAN DATA'!$D2884-'CLEAN DATA'!$L2884</f>
        <v>5584685</v>
      </c>
    </row>
    <row r="2885" spans="1:15" ht="14.25" customHeight="1">
      <c r="A2885" s="5" t="s">
        <v>4429</v>
      </c>
      <c r="B2885">
        <v>80</v>
      </c>
      <c r="C2885">
        <v>112</v>
      </c>
      <c r="D2885">
        <v>19151864</v>
      </c>
      <c r="E2885" s="5" t="s">
        <v>189</v>
      </c>
      <c r="F2885" s="5" t="s">
        <v>6038</v>
      </c>
      <c r="G2885" s="5" t="s">
        <v>6039</v>
      </c>
      <c r="H2885">
        <v>36983</v>
      </c>
      <c r="I2885">
        <v>100</v>
      </c>
      <c r="J2885" s="5" t="s">
        <v>19</v>
      </c>
      <c r="K2885" s="5" t="s">
        <v>20</v>
      </c>
      <c r="L2885">
        <v>40000000</v>
      </c>
      <c r="M2885">
        <v>2008</v>
      </c>
      <c r="N2885">
        <v>5.9</v>
      </c>
      <c r="O2885">
        <f>'CLEAN DATA'!$D2885-'CLEAN DATA'!$L2885</f>
        <v>-20848136</v>
      </c>
    </row>
    <row r="2886" spans="1:15" ht="14.25" hidden="1" customHeight="1">
      <c r="A2886" s="5" t="s">
        <v>3330</v>
      </c>
      <c r="B2886">
        <v>88</v>
      </c>
      <c r="C2886">
        <v>113</v>
      </c>
      <c r="D2886">
        <v>18882880</v>
      </c>
      <c r="E2886" s="5" t="s">
        <v>58</v>
      </c>
      <c r="F2886" s="5" t="s">
        <v>5387</v>
      </c>
      <c r="G2886" s="5" t="s">
        <v>6040</v>
      </c>
      <c r="H2886">
        <v>20539</v>
      </c>
      <c r="I2886">
        <v>125</v>
      </c>
      <c r="J2886" s="5" t="s">
        <v>19</v>
      </c>
      <c r="K2886" s="5" t="s">
        <v>20</v>
      </c>
      <c r="L2886">
        <v>20000000</v>
      </c>
      <c r="M2886">
        <v>2007</v>
      </c>
      <c r="N2886">
        <v>5.9</v>
      </c>
      <c r="O2886">
        <f>'CLEAN DATA'!$D2886-'CLEAN DATA'!$L2886</f>
        <v>-1117120</v>
      </c>
    </row>
    <row r="2887" spans="1:15" ht="14.25" customHeight="1">
      <c r="A2887" s="5" t="s">
        <v>882</v>
      </c>
      <c r="B2887">
        <v>110</v>
      </c>
      <c r="C2887">
        <v>108</v>
      </c>
      <c r="D2887">
        <v>17803796</v>
      </c>
      <c r="E2887" s="5" t="s">
        <v>674</v>
      </c>
      <c r="F2887" s="5" t="s">
        <v>3442</v>
      </c>
      <c r="G2887" s="5" t="s">
        <v>6041</v>
      </c>
      <c r="H2887">
        <v>26100</v>
      </c>
      <c r="I2887">
        <v>97</v>
      </c>
      <c r="J2887" s="5" t="s">
        <v>19</v>
      </c>
      <c r="K2887" s="5" t="s">
        <v>20</v>
      </c>
      <c r="L2887">
        <v>20000000</v>
      </c>
      <c r="M2887">
        <v>2006</v>
      </c>
      <c r="N2887">
        <v>5.9</v>
      </c>
      <c r="O2887">
        <f>'CLEAN DATA'!$D2887-'CLEAN DATA'!$L2887</f>
        <v>-2196204</v>
      </c>
    </row>
    <row r="2888" spans="1:15" ht="14.25" customHeight="1">
      <c r="A2888" s="5" t="s">
        <v>6042</v>
      </c>
      <c r="B2888">
        <v>69</v>
      </c>
      <c r="C2888">
        <v>95</v>
      </c>
      <c r="D2888">
        <v>51431160</v>
      </c>
      <c r="E2888" s="5" t="s">
        <v>4324</v>
      </c>
      <c r="F2888" s="5" t="s">
        <v>4850</v>
      </c>
      <c r="G2888" s="5" t="s">
        <v>6043</v>
      </c>
      <c r="H2888">
        <v>62861</v>
      </c>
      <c r="I2888">
        <v>232</v>
      </c>
      <c r="J2888" s="5" t="s">
        <v>19</v>
      </c>
      <c r="K2888" s="5" t="s">
        <v>20</v>
      </c>
      <c r="L2888">
        <v>20000000</v>
      </c>
      <c r="M2888">
        <v>2004</v>
      </c>
      <c r="N2888">
        <v>5.9</v>
      </c>
      <c r="O2888">
        <f>'CLEAN DATA'!$D2888-'CLEAN DATA'!$L2888</f>
        <v>31431160</v>
      </c>
    </row>
    <row r="2889" spans="1:15" ht="14.25" customHeight="1">
      <c r="A2889" s="5" t="s">
        <v>3328</v>
      </c>
      <c r="B2889">
        <v>38</v>
      </c>
      <c r="C2889">
        <v>112</v>
      </c>
      <c r="D2889">
        <v>6734844</v>
      </c>
      <c r="E2889" s="5" t="s">
        <v>505</v>
      </c>
      <c r="F2889" s="5" t="s">
        <v>6044</v>
      </c>
      <c r="G2889" s="5" t="s">
        <v>6045</v>
      </c>
      <c r="H2889">
        <v>29591</v>
      </c>
      <c r="I2889">
        <v>118</v>
      </c>
      <c r="J2889" s="5" t="s">
        <v>19</v>
      </c>
      <c r="K2889" s="5" t="s">
        <v>20</v>
      </c>
      <c r="L2889">
        <v>17000000</v>
      </c>
      <c r="M2889">
        <v>1986</v>
      </c>
      <c r="N2889">
        <v>5.9</v>
      </c>
      <c r="O2889">
        <f>'CLEAN DATA'!$D2889-'CLEAN DATA'!$L2889</f>
        <v>-10265156</v>
      </c>
    </row>
    <row r="2890" spans="1:15" ht="14.25" hidden="1" customHeight="1">
      <c r="A2890" s="5" t="s">
        <v>6046</v>
      </c>
      <c r="B2890">
        <v>70</v>
      </c>
      <c r="C2890">
        <v>93</v>
      </c>
      <c r="D2890">
        <v>3500000</v>
      </c>
      <c r="E2890" s="5" t="s">
        <v>6047</v>
      </c>
      <c r="F2890" s="5" t="s">
        <v>3075</v>
      </c>
      <c r="G2890" s="5" t="s">
        <v>6048</v>
      </c>
      <c r="H2890">
        <v>10082</v>
      </c>
      <c r="I2890">
        <v>100</v>
      </c>
      <c r="J2890" s="5" t="s">
        <v>19</v>
      </c>
      <c r="K2890" s="5" t="s">
        <v>20</v>
      </c>
      <c r="L2890">
        <v>2700000</v>
      </c>
      <c r="M2890">
        <v>1986</v>
      </c>
      <c r="N2890">
        <v>5.9</v>
      </c>
      <c r="O2890">
        <f>'CLEAN DATA'!$D2890-'CLEAN DATA'!$L2890</f>
        <v>800000</v>
      </c>
    </row>
    <row r="2891" spans="1:15" ht="14.25" hidden="1" customHeight="1">
      <c r="A2891" s="5" t="s">
        <v>4740</v>
      </c>
      <c r="B2891">
        <v>112</v>
      </c>
      <c r="C2891">
        <v>98</v>
      </c>
      <c r="D2891">
        <v>8662318</v>
      </c>
      <c r="E2891" s="5" t="s">
        <v>189</v>
      </c>
      <c r="F2891" s="5" t="s">
        <v>4325</v>
      </c>
      <c r="G2891" s="5" t="s">
        <v>6049</v>
      </c>
      <c r="H2891">
        <v>15033</v>
      </c>
      <c r="I2891">
        <v>75</v>
      </c>
      <c r="J2891" s="5" t="s">
        <v>19</v>
      </c>
      <c r="K2891" s="5" t="s">
        <v>20</v>
      </c>
      <c r="L2891">
        <v>17000000</v>
      </c>
      <c r="M2891">
        <v>2009</v>
      </c>
      <c r="N2891">
        <v>5.9</v>
      </c>
      <c r="O2891">
        <f>'CLEAN DATA'!$D2891-'CLEAN DATA'!$L2891</f>
        <v>-8337682</v>
      </c>
    </row>
    <row r="2892" spans="1:15" ht="14.25" customHeight="1">
      <c r="A2892" s="5" t="s">
        <v>5921</v>
      </c>
      <c r="B2892">
        <v>196</v>
      </c>
      <c r="C2892">
        <v>83</v>
      </c>
      <c r="D2892">
        <v>39511038</v>
      </c>
      <c r="E2892" s="5" t="s">
        <v>631</v>
      </c>
      <c r="F2892" s="5" t="s">
        <v>3860</v>
      </c>
      <c r="G2892" s="5" t="s">
        <v>6050</v>
      </c>
      <c r="H2892">
        <v>56269</v>
      </c>
      <c r="I2892">
        <v>366</v>
      </c>
      <c r="J2892" s="5" t="s">
        <v>19</v>
      </c>
      <c r="K2892" s="5" t="s">
        <v>20</v>
      </c>
      <c r="L2892">
        <v>16000000</v>
      </c>
      <c r="M2892">
        <v>2006</v>
      </c>
      <c r="N2892">
        <v>5.9</v>
      </c>
      <c r="O2892">
        <f>'CLEAN DATA'!$D2892-'CLEAN DATA'!$L2892</f>
        <v>23511038</v>
      </c>
    </row>
    <row r="2893" spans="1:15" ht="14.25" customHeight="1">
      <c r="A2893" s="5" t="s">
        <v>6051</v>
      </c>
      <c r="B2893">
        <v>78</v>
      </c>
      <c r="C2893">
        <v>91</v>
      </c>
      <c r="D2893">
        <v>27087695</v>
      </c>
      <c r="E2893" s="5" t="s">
        <v>963</v>
      </c>
      <c r="F2893" s="5" t="s">
        <v>6052</v>
      </c>
      <c r="G2893" s="5" t="s">
        <v>6053</v>
      </c>
      <c r="H2893">
        <v>41664</v>
      </c>
      <c r="I2893">
        <v>205</v>
      </c>
      <c r="J2893" s="5" t="s">
        <v>19</v>
      </c>
      <c r="K2893" s="5" t="s">
        <v>20</v>
      </c>
      <c r="L2893">
        <v>17700000</v>
      </c>
      <c r="M2893">
        <v>2001</v>
      </c>
      <c r="N2893">
        <v>5.9</v>
      </c>
      <c r="O2893">
        <f>'CLEAN DATA'!$D2893-'CLEAN DATA'!$L2893</f>
        <v>9387695</v>
      </c>
    </row>
    <row r="2894" spans="1:15" ht="14.25" hidden="1" customHeight="1">
      <c r="A2894" s="5" t="s">
        <v>6054</v>
      </c>
      <c r="B2894">
        <v>40</v>
      </c>
      <c r="C2894">
        <v>93</v>
      </c>
      <c r="D2894">
        <v>1181197</v>
      </c>
      <c r="E2894" s="5" t="s">
        <v>223</v>
      </c>
      <c r="F2894" s="5" t="s">
        <v>2942</v>
      </c>
      <c r="G2894" s="5" t="s">
        <v>6055</v>
      </c>
      <c r="H2894">
        <v>3299</v>
      </c>
      <c r="I2894">
        <v>24</v>
      </c>
      <c r="J2894" s="5" t="s">
        <v>19</v>
      </c>
      <c r="K2894" s="5" t="s">
        <v>20</v>
      </c>
      <c r="L2894">
        <v>15500000</v>
      </c>
      <c r="M2894">
        <v>2005</v>
      </c>
      <c r="N2894">
        <v>5.9</v>
      </c>
      <c r="O2894">
        <f>'CLEAN DATA'!$D2894-'CLEAN DATA'!$L2894</f>
        <v>-14318803</v>
      </c>
    </row>
    <row r="2895" spans="1:15" ht="14.25" customHeight="1">
      <c r="A2895" s="5" t="s">
        <v>1146</v>
      </c>
      <c r="B2895">
        <v>21</v>
      </c>
      <c r="C2895">
        <v>102</v>
      </c>
      <c r="D2895">
        <v>167780960</v>
      </c>
      <c r="E2895" s="5" t="s">
        <v>111</v>
      </c>
      <c r="F2895" s="5" t="s">
        <v>5050</v>
      </c>
      <c r="G2895" s="5" t="s">
        <v>6056</v>
      </c>
      <c r="H2895">
        <v>36918</v>
      </c>
      <c r="I2895">
        <v>42</v>
      </c>
      <c r="J2895" s="5" t="s">
        <v>19</v>
      </c>
      <c r="K2895" s="5" t="s">
        <v>20</v>
      </c>
      <c r="L2895">
        <v>11000000</v>
      </c>
      <c r="M2895">
        <v>1987</v>
      </c>
      <c r="N2895">
        <v>5.9</v>
      </c>
      <c r="O2895">
        <f>'CLEAN DATA'!$D2895-'CLEAN DATA'!$L2895</f>
        <v>156780960</v>
      </c>
    </row>
    <row r="2896" spans="1:15" ht="14.25" hidden="1" customHeight="1">
      <c r="A2896" s="5" t="s">
        <v>2714</v>
      </c>
      <c r="B2896">
        <v>46</v>
      </c>
      <c r="C2896">
        <v>103</v>
      </c>
      <c r="D2896">
        <v>10411980</v>
      </c>
      <c r="E2896" s="5" t="s">
        <v>6057</v>
      </c>
      <c r="F2896" s="5" t="s">
        <v>6058</v>
      </c>
      <c r="G2896" s="5" t="s">
        <v>6059</v>
      </c>
      <c r="H2896">
        <v>22649</v>
      </c>
      <c r="I2896">
        <v>212</v>
      </c>
      <c r="J2896" s="5" t="s">
        <v>19</v>
      </c>
      <c r="K2896" s="5" t="s">
        <v>20</v>
      </c>
      <c r="L2896">
        <v>15000000</v>
      </c>
      <c r="M2896">
        <v>2004</v>
      </c>
      <c r="N2896">
        <v>5.9</v>
      </c>
      <c r="O2896">
        <f>'CLEAN DATA'!$D2896-'CLEAN DATA'!$L2896</f>
        <v>-4588020</v>
      </c>
    </row>
    <row r="2897" spans="1:15" ht="14.25" hidden="1" customHeight="1">
      <c r="A2897" s="5" t="s">
        <v>6060</v>
      </c>
      <c r="B2897">
        <v>50</v>
      </c>
      <c r="C2897">
        <v>93</v>
      </c>
      <c r="D2897">
        <v>20380</v>
      </c>
      <c r="E2897" s="5" t="s">
        <v>6061</v>
      </c>
      <c r="F2897" s="5" t="s">
        <v>1223</v>
      </c>
      <c r="G2897" s="5" t="s">
        <v>6062</v>
      </c>
      <c r="H2897">
        <v>7519</v>
      </c>
      <c r="I2897">
        <v>39</v>
      </c>
      <c r="J2897" s="5" t="s">
        <v>19</v>
      </c>
      <c r="K2897" s="5" t="s">
        <v>20</v>
      </c>
      <c r="L2897">
        <v>15000000</v>
      </c>
      <c r="M2897">
        <v>2007</v>
      </c>
      <c r="N2897">
        <v>5.9</v>
      </c>
      <c r="O2897">
        <f>'CLEAN DATA'!$D2897-'CLEAN DATA'!$L2897</f>
        <v>-14979620</v>
      </c>
    </row>
    <row r="2898" spans="1:15" ht="14.25" customHeight="1">
      <c r="A2898" s="5" t="s">
        <v>6025</v>
      </c>
      <c r="B2898">
        <v>264</v>
      </c>
      <c r="C2898">
        <v>92</v>
      </c>
      <c r="D2898">
        <v>49122319</v>
      </c>
      <c r="E2898" s="5" t="s">
        <v>758</v>
      </c>
      <c r="F2898" s="5" t="s">
        <v>5862</v>
      </c>
      <c r="G2898" s="5" t="s">
        <v>6026</v>
      </c>
      <c r="H2898">
        <v>47169</v>
      </c>
      <c r="I2898">
        <v>162</v>
      </c>
      <c r="J2898" s="5" t="s">
        <v>19</v>
      </c>
      <c r="K2898" s="5" t="s">
        <v>20</v>
      </c>
      <c r="L2898">
        <v>14000000</v>
      </c>
      <c r="M2898">
        <v>2012</v>
      </c>
      <c r="N2898">
        <v>5.9</v>
      </c>
      <c r="O2898">
        <f>'CLEAN DATA'!$D2898-'CLEAN DATA'!$L2898</f>
        <v>35122319</v>
      </c>
    </row>
    <row r="2899" spans="1:15" ht="14.25" hidden="1" customHeight="1">
      <c r="A2899" s="5" t="s">
        <v>974</v>
      </c>
      <c r="B2899">
        <v>12</v>
      </c>
      <c r="C2899">
        <v>109</v>
      </c>
      <c r="D2899">
        <v>27515786</v>
      </c>
      <c r="E2899" s="5" t="s">
        <v>505</v>
      </c>
      <c r="F2899" s="5" t="s">
        <v>6063</v>
      </c>
      <c r="G2899" s="5" t="s">
        <v>6064</v>
      </c>
      <c r="H2899">
        <v>8904</v>
      </c>
      <c r="I2899">
        <v>31</v>
      </c>
      <c r="J2899" s="5" t="s">
        <v>19</v>
      </c>
      <c r="K2899" s="5" t="s">
        <v>20</v>
      </c>
      <c r="L2899">
        <v>14000000</v>
      </c>
      <c r="M2899">
        <v>1993</v>
      </c>
      <c r="N2899">
        <v>5.9</v>
      </c>
      <c r="O2899">
        <f>'CLEAN DATA'!$D2899-'CLEAN DATA'!$L2899</f>
        <v>13515786</v>
      </c>
    </row>
    <row r="2900" spans="1:15" ht="14.25" hidden="1" customHeight="1">
      <c r="A2900" s="5" t="s">
        <v>5405</v>
      </c>
      <c r="B2900">
        <v>63</v>
      </c>
      <c r="C2900">
        <v>90</v>
      </c>
      <c r="D2900">
        <v>5108820</v>
      </c>
      <c r="E2900" s="5" t="s">
        <v>223</v>
      </c>
      <c r="F2900" s="5" t="s">
        <v>3523</v>
      </c>
      <c r="G2900" s="5" t="s">
        <v>6065</v>
      </c>
      <c r="H2900">
        <v>12519</v>
      </c>
      <c r="I2900">
        <v>112</v>
      </c>
      <c r="J2900" s="5" t="s">
        <v>19</v>
      </c>
      <c r="K2900" s="5" t="s">
        <v>20</v>
      </c>
      <c r="L2900">
        <v>24000000</v>
      </c>
      <c r="M2900">
        <v>2000</v>
      </c>
      <c r="N2900">
        <v>5.9</v>
      </c>
      <c r="O2900">
        <f>'CLEAN DATA'!$D2900-'CLEAN DATA'!$L2900</f>
        <v>-18891180</v>
      </c>
    </row>
    <row r="2901" spans="1:15" ht="14.25" customHeight="1">
      <c r="A2901" s="5" t="s">
        <v>5921</v>
      </c>
      <c r="B2901">
        <v>348</v>
      </c>
      <c r="C2901">
        <v>101</v>
      </c>
      <c r="D2901">
        <v>190871240</v>
      </c>
      <c r="E2901" s="5" t="s">
        <v>1725</v>
      </c>
      <c r="F2901" s="5" t="s">
        <v>5922</v>
      </c>
      <c r="G2901" s="5" t="s">
        <v>5923</v>
      </c>
      <c r="H2901">
        <v>167089</v>
      </c>
      <c r="I2901">
        <v>491</v>
      </c>
      <c r="J2901" s="5" t="s">
        <v>19</v>
      </c>
      <c r="K2901" s="5" t="s">
        <v>20</v>
      </c>
      <c r="L2901">
        <v>125000000</v>
      </c>
      <c r="M2901">
        <v>2014</v>
      </c>
      <c r="N2901">
        <v>5.9</v>
      </c>
      <c r="O2901">
        <f>'CLEAN DATA'!$D2901-'CLEAN DATA'!$L2901</f>
        <v>65871240</v>
      </c>
    </row>
    <row r="2902" spans="1:15" ht="14.25" customHeight="1">
      <c r="A2902" s="5" t="s">
        <v>6066</v>
      </c>
      <c r="B2902">
        <v>49</v>
      </c>
      <c r="C2902">
        <v>92</v>
      </c>
      <c r="D2902">
        <v>28972187</v>
      </c>
      <c r="E2902" s="5" t="s">
        <v>674</v>
      </c>
      <c r="F2902" s="5" t="s">
        <v>3272</v>
      </c>
      <c r="G2902" s="5" t="s">
        <v>6067</v>
      </c>
      <c r="H2902">
        <v>28805</v>
      </c>
      <c r="I2902">
        <v>159</v>
      </c>
      <c r="J2902" s="5" t="s">
        <v>19</v>
      </c>
      <c r="K2902" s="5" t="s">
        <v>20</v>
      </c>
      <c r="L2902">
        <v>13000000</v>
      </c>
      <c r="M2902">
        <v>2002</v>
      </c>
      <c r="N2902">
        <v>5.9</v>
      </c>
      <c r="O2902">
        <f>'CLEAN DATA'!$D2902-'CLEAN DATA'!$L2902</f>
        <v>15972187</v>
      </c>
    </row>
    <row r="2903" spans="1:15" ht="14.25" hidden="1" customHeight="1">
      <c r="A2903" s="5" t="s">
        <v>6068</v>
      </c>
      <c r="B2903">
        <v>25</v>
      </c>
      <c r="C2903">
        <v>100</v>
      </c>
      <c r="D2903">
        <v>26539321</v>
      </c>
      <c r="E2903" s="5" t="s">
        <v>111</v>
      </c>
      <c r="F2903" s="5" t="s">
        <v>5698</v>
      </c>
      <c r="G2903" s="5" t="s">
        <v>6069</v>
      </c>
      <c r="H2903">
        <v>7984</v>
      </c>
      <c r="I2903">
        <v>42</v>
      </c>
      <c r="J2903" s="5" t="s">
        <v>19</v>
      </c>
      <c r="K2903" s="5" t="s">
        <v>20</v>
      </c>
      <c r="L2903">
        <v>13000000</v>
      </c>
      <c r="M2903">
        <v>1996</v>
      </c>
      <c r="N2903">
        <v>5.9</v>
      </c>
      <c r="O2903">
        <f>'CLEAN DATA'!$D2903-'CLEAN DATA'!$L2903</f>
        <v>13539321</v>
      </c>
    </row>
    <row r="2904" spans="1:15" ht="14.25" customHeight="1">
      <c r="A2904" s="5" t="s">
        <v>3906</v>
      </c>
      <c r="B2904">
        <v>168</v>
      </c>
      <c r="C2904">
        <v>93</v>
      </c>
      <c r="D2904">
        <v>25675765</v>
      </c>
      <c r="E2904" s="5" t="s">
        <v>674</v>
      </c>
      <c r="F2904" s="5" t="s">
        <v>6070</v>
      </c>
      <c r="G2904" s="5" t="s">
        <v>6071</v>
      </c>
      <c r="H2904">
        <v>60407</v>
      </c>
      <c r="I2904">
        <v>84</v>
      </c>
      <c r="J2904" s="5" t="s">
        <v>19</v>
      </c>
      <c r="K2904" s="5" t="s">
        <v>20</v>
      </c>
      <c r="L2904">
        <v>13000000</v>
      </c>
      <c r="M2904">
        <v>2013</v>
      </c>
      <c r="N2904">
        <v>5.9</v>
      </c>
      <c r="O2904">
        <f>'CLEAN DATA'!$D2904-'CLEAN DATA'!$L2904</f>
        <v>12675765</v>
      </c>
    </row>
    <row r="2905" spans="1:15" ht="14.25" hidden="1" customHeight="1">
      <c r="A2905" s="5" t="s">
        <v>6072</v>
      </c>
      <c r="B2905">
        <v>21</v>
      </c>
      <c r="C2905">
        <v>91</v>
      </c>
      <c r="D2905">
        <v>2104000</v>
      </c>
      <c r="E2905" s="5" t="s">
        <v>291</v>
      </c>
      <c r="F2905" s="5" t="s">
        <v>3103</v>
      </c>
      <c r="G2905" s="5" t="s">
        <v>6073</v>
      </c>
      <c r="H2905">
        <v>1595</v>
      </c>
      <c r="I2905">
        <v>19</v>
      </c>
      <c r="J2905" s="5" t="s">
        <v>19</v>
      </c>
      <c r="K2905" s="5" t="s">
        <v>20</v>
      </c>
      <c r="L2905">
        <v>13000000</v>
      </c>
      <c r="M2905">
        <v>1996</v>
      </c>
      <c r="N2905">
        <v>5.9</v>
      </c>
      <c r="O2905">
        <f>'CLEAN DATA'!$D2905-'CLEAN DATA'!$L2905</f>
        <v>-10896000</v>
      </c>
    </row>
    <row r="2906" spans="1:15" ht="14.25" customHeight="1">
      <c r="A2906" s="5" t="s">
        <v>6074</v>
      </c>
      <c r="B2906">
        <v>29</v>
      </c>
      <c r="C2906">
        <v>94</v>
      </c>
      <c r="D2906">
        <v>79817937</v>
      </c>
      <c r="E2906" s="5" t="s">
        <v>6075</v>
      </c>
      <c r="F2906" s="5" t="s">
        <v>2051</v>
      </c>
      <c r="G2906" s="5" t="s">
        <v>6076</v>
      </c>
      <c r="H2906">
        <v>39798</v>
      </c>
      <c r="I2906">
        <v>69</v>
      </c>
      <c r="J2906" s="5" t="s">
        <v>19</v>
      </c>
      <c r="K2906" s="5" t="s">
        <v>20</v>
      </c>
      <c r="L2906">
        <v>25000000</v>
      </c>
      <c r="M2906">
        <v>1986</v>
      </c>
      <c r="N2906">
        <v>5.9</v>
      </c>
      <c r="O2906">
        <f>'CLEAN DATA'!$D2906-'CLEAN DATA'!$L2906</f>
        <v>54817937</v>
      </c>
    </row>
    <row r="2907" spans="1:15" ht="14.25" hidden="1" customHeight="1">
      <c r="A2907" s="5" t="s">
        <v>6077</v>
      </c>
      <c r="B2907">
        <v>68</v>
      </c>
      <c r="C2907">
        <v>93</v>
      </c>
      <c r="D2907">
        <v>25240988</v>
      </c>
      <c r="E2907" s="5" t="s">
        <v>160</v>
      </c>
      <c r="F2907" s="5" t="s">
        <v>6078</v>
      </c>
      <c r="G2907" s="5" t="s">
        <v>6079</v>
      </c>
      <c r="H2907">
        <v>12383</v>
      </c>
      <c r="I2907">
        <v>50</v>
      </c>
      <c r="J2907" s="5" t="s">
        <v>19</v>
      </c>
      <c r="K2907" s="5" t="s">
        <v>20</v>
      </c>
      <c r="L2907">
        <v>12000000</v>
      </c>
      <c r="M2907">
        <v>2012</v>
      </c>
      <c r="N2907">
        <v>5.9</v>
      </c>
      <c r="O2907">
        <f>'CLEAN DATA'!$D2907-'CLEAN DATA'!$L2907</f>
        <v>13240988</v>
      </c>
    </row>
    <row r="2908" spans="1:15" ht="14.25" hidden="1" customHeight="1">
      <c r="A2908" s="5" t="s">
        <v>5153</v>
      </c>
      <c r="B2908">
        <v>58</v>
      </c>
      <c r="C2908">
        <v>95</v>
      </c>
      <c r="D2908">
        <v>6739141</v>
      </c>
      <c r="E2908" s="5" t="s">
        <v>1969</v>
      </c>
      <c r="F2908" s="5" t="s">
        <v>1632</v>
      </c>
      <c r="G2908" s="5" t="s">
        <v>6080</v>
      </c>
      <c r="H2908">
        <v>23383</v>
      </c>
      <c r="I2908">
        <v>68</v>
      </c>
      <c r="J2908" s="5" t="s">
        <v>19</v>
      </c>
      <c r="K2908" s="5" t="s">
        <v>397</v>
      </c>
      <c r="L2908">
        <v>8000000</v>
      </c>
      <c r="M2908">
        <v>1992</v>
      </c>
      <c r="N2908">
        <v>5.9</v>
      </c>
      <c r="O2908">
        <f>'CLEAN DATA'!$D2908-'CLEAN DATA'!$L2908</f>
        <v>-1260859</v>
      </c>
    </row>
    <row r="2909" spans="1:15" ht="14.25" customHeight="1">
      <c r="A2909" s="5" t="s">
        <v>1724</v>
      </c>
      <c r="B2909">
        <v>139</v>
      </c>
      <c r="C2909">
        <v>98</v>
      </c>
      <c r="D2909">
        <v>68353550</v>
      </c>
      <c r="E2909" s="5" t="s">
        <v>1858</v>
      </c>
      <c r="F2909" s="5" t="s">
        <v>2442</v>
      </c>
      <c r="G2909" s="5" t="s">
        <v>6081</v>
      </c>
      <c r="H2909">
        <v>70141</v>
      </c>
      <c r="I2909">
        <v>385</v>
      </c>
      <c r="J2909" s="5" t="s">
        <v>19</v>
      </c>
      <c r="K2909" s="5" t="s">
        <v>20</v>
      </c>
      <c r="L2909">
        <v>10000000</v>
      </c>
      <c r="M2909">
        <v>2000</v>
      </c>
      <c r="N2909">
        <v>5.9</v>
      </c>
      <c r="O2909">
        <f>'CLEAN DATA'!$D2909-'CLEAN DATA'!$L2909</f>
        <v>58353550</v>
      </c>
    </row>
    <row r="2910" spans="1:15" ht="14.25" customHeight="1">
      <c r="A2910" s="5" t="s">
        <v>3988</v>
      </c>
      <c r="B2910">
        <v>190</v>
      </c>
      <c r="C2910">
        <v>96</v>
      </c>
      <c r="D2910">
        <v>63270259</v>
      </c>
      <c r="E2910" s="5" t="s">
        <v>2370</v>
      </c>
      <c r="F2910" s="5" t="s">
        <v>3513</v>
      </c>
      <c r="G2910" s="5" t="s">
        <v>6082</v>
      </c>
      <c r="H2910">
        <v>111087</v>
      </c>
      <c r="I2910">
        <v>319</v>
      </c>
      <c r="J2910" s="5" t="s">
        <v>19</v>
      </c>
      <c r="K2910" s="5" t="s">
        <v>20</v>
      </c>
      <c r="L2910">
        <v>10000000</v>
      </c>
      <c r="M2910">
        <v>2007</v>
      </c>
      <c r="N2910">
        <v>5.9</v>
      </c>
      <c r="O2910">
        <f>'CLEAN DATA'!$D2910-'CLEAN DATA'!$L2910</f>
        <v>53270259</v>
      </c>
    </row>
    <row r="2911" spans="1:15" ht="14.25" customHeight="1">
      <c r="A2911" s="5" t="s">
        <v>6083</v>
      </c>
      <c r="B2911">
        <v>203</v>
      </c>
      <c r="C2911">
        <v>98</v>
      </c>
      <c r="D2911">
        <v>110175871</v>
      </c>
      <c r="E2911" s="5" t="s">
        <v>146</v>
      </c>
      <c r="F2911" s="5" t="s">
        <v>3346</v>
      </c>
      <c r="G2911" s="5" t="s">
        <v>6084</v>
      </c>
      <c r="H2911">
        <v>115050</v>
      </c>
      <c r="I2911">
        <v>911</v>
      </c>
      <c r="J2911" s="5" t="s">
        <v>19</v>
      </c>
      <c r="K2911" s="5" t="s">
        <v>20</v>
      </c>
      <c r="L2911">
        <v>10000000</v>
      </c>
      <c r="M2911">
        <v>2004</v>
      </c>
      <c r="N2911">
        <v>5.9</v>
      </c>
      <c r="O2911">
        <f>'CLEAN DATA'!$D2911-'CLEAN DATA'!$L2911</f>
        <v>100175871</v>
      </c>
    </row>
    <row r="2912" spans="1:15" ht="14.25" customHeight="1">
      <c r="A2912" s="5" t="s">
        <v>6085</v>
      </c>
      <c r="B2912">
        <v>183</v>
      </c>
      <c r="C2912">
        <v>98</v>
      </c>
      <c r="D2912">
        <v>25464480</v>
      </c>
      <c r="E2912" s="5" t="s">
        <v>1552</v>
      </c>
      <c r="F2912" s="5" t="s">
        <v>1051</v>
      </c>
      <c r="G2912" s="5" t="s">
        <v>6086</v>
      </c>
      <c r="H2912">
        <v>63108</v>
      </c>
      <c r="I2912">
        <v>330</v>
      </c>
      <c r="J2912" s="5" t="s">
        <v>19</v>
      </c>
      <c r="K2912" s="5" t="s">
        <v>20</v>
      </c>
      <c r="L2912">
        <v>10000000</v>
      </c>
      <c r="M2912">
        <v>2009</v>
      </c>
      <c r="N2912">
        <v>5.9</v>
      </c>
      <c r="O2912">
        <f>'CLEAN DATA'!$D2912-'CLEAN DATA'!$L2912</f>
        <v>15464480</v>
      </c>
    </row>
    <row r="2913" spans="1:15" ht="14.25" hidden="1" customHeight="1">
      <c r="A2913" s="5" t="s">
        <v>6087</v>
      </c>
      <c r="B2913">
        <v>14</v>
      </c>
      <c r="C2913">
        <v>123</v>
      </c>
      <c r="D2913">
        <v>18272447</v>
      </c>
      <c r="E2913" s="5" t="s">
        <v>169</v>
      </c>
      <c r="F2913" s="5" t="s">
        <v>4251</v>
      </c>
      <c r="G2913" s="5" t="s">
        <v>6088</v>
      </c>
      <c r="H2913">
        <v>3119</v>
      </c>
      <c r="I2913">
        <v>35</v>
      </c>
      <c r="J2913" s="5" t="s">
        <v>19</v>
      </c>
      <c r="K2913" s="5" t="s">
        <v>20</v>
      </c>
      <c r="L2913">
        <v>10000000</v>
      </c>
      <c r="M2913">
        <v>1993</v>
      </c>
      <c r="N2913">
        <v>5.9</v>
      </c>
      <c r="O2913">
        <f>'CLEAN DATA'!$D2913-'CLEAN DATA'!$L2913</f>
        <v>8272447</v>
      </c>
    </row>
    <row r="2914" spans="1:15" ht="14.25" hidden="1" customHeight="1">
      <c r="A2914" s="5" t="s">
        <v>6089</v>
      </c>
      <c r="B2914">
        <v>89</v>
      </c>
      <c r="C2914">
        <v>84</v>
      </c>
      <c r="D2914">
        <v>20339754</v>
      </c>
      <c r="E2914" s="5" t="s">
        <v>280</v>
      </c>
      <c r="F2914" s="5" t="s">
        <v>6090</v>
      </c>
      <c r="G2914" s="5" t="s">
        <v>6091</v>
      </c>
      <c r="H2914">
        <v>23928</v>
      </c>
      <c r="I2914">
        <v>73</v>
      </c>
      <c r="J2914" s="5" t="s">
        <v>19</v>
      </c>
      <c r="K2914" s="5" t="s">
        <v>20</v>
      </c>
      <c r="L2914">
        <v>10000000</v>
      </c>
      <c r="M2914">
        <v>2007</v>
      </c>
      <c r="N2914">
        <v>5.9</v>
      </c>
      <c r="O2914">
        <f>'CLEAN DATA'!$D2914-'CLEAN DATA'!$L2914</f>
        <v>10339754</v>
      </c>
    </row>
    <row r="2915" spans="1:15" ht="14.25" hidden="1" customHeight="1">
      <c r="A2915" s="5" t="s">
        <v>6092</v>
      </c>
      <c r="B2915">
        <v>33</v>
      </c>
      <c r="C2915">
        <v>76</v>
      </c>
      <c r="D2915">
        <v>13684949</v>
      </c>
      <c r="E2915" s="5" t="s">
        <v>241</v>
      </c>
      <c r="F2915" s="5" t="s">
        <v>2018</v>
      </c>
      <c r="G2915" s="5" t="s">
        <v>6093</v>
      </c>
      <c r="H2915">
        <v>4564</v>
      </c>
      <c r="I2915">
        <v>43</v>
      </c>
      <c r="J2915" s="5" t="s">
        <v>19</v>
      </c>
      <c r="K2915" s="5" t="s">
        <v>20</v>
      </c>
      <c r="L2915">
        <v>3000000</v>
      </c>
      <c r="M2915">
        <v>2002</v>
      </c>
      <c r="N2915">
        <v>5.9</v>
      </c>
      <c r="O2915">
        <f>'CLEAN DATA'!$D2915-'CLEAN DATA'!$L2915</f>
        <v>10684949</v>
      </c>
    </row>
    <row r="2916" spans="1:15" ht="14.25" hidden="1" customHeight="1">
      <c r="A2916" s="5" t="s">
        <v>6094</v>
      </c>
      <c r="B2916">
        <v>22</v>
      </c>
      <c r="C2916">
        <v>90</v>
      </c>
      <c r="D2916">
        <v>100503</v>
      </c>
      <c r="E2916" s="5" t="s">
        <v>189</v>
      </c>
      <c r="F2916" s="5" t="s">
        <v>6095</v>
      </c>
      <c r="G2916" s="5" t="s">
        <v>6096</v>
      </c>
      <c r="H2916">
        <v>7759</v>
      </c>
      <c r="I2916">
        <v>20</v>
      </c>
      <c r="J2916" s="5" t="s">
        <v>19</v>
      </c>
      <c r="K2916" s="5" t="s">
        <v>20</v>
      </c>
      <c r="L2916">
        <v>8000000</v>
      </c>
      <c r="M2916">
        <v>2009</v>
      </c>
      <c r="N2916">
        <v>5.9</v>
      </c>
      <c r="O2916">
        <f>'CLEAN DATA'!$D2916-'CLEAN DATA'!$L2916</f>
        <v>-7899497</v>
      </c>
    </row>
    <row r="2917" spans="1:15" ht="14.25" hidden="1" customHeight="1">
      <c r="A2917" s="5" t="s">
        <v>6097</v>
      </c>
      <c r="B2917">
        <v>104</v>
      </c>
      <c r="C2917">
        <v>108</v>
      </c>
      <c r="D2917">
        <v>453079</v>
      </c>
      <c r="E2917" s="5" t="s">
        <v>674</v>
      </c>
      <c r="F2917" s="5" t="s">
        <v>6098</v>
      </c>
      <c r="G2917" s="5" t="s">
        <v>6099</v>
      </c>
      <c r="H2917">
        <v>4124</v>
      </c>
      <c r="I2917">
        <v>29</v>
      </c>
      <c r="J2917" s="5" t="s">
        <v>19</v>
      </c>
      <c r="K2917" s="5" t="s">
        <v>20</v>
      </c>
      <c r="L2917">
        <v>7000000</v>
      </c>
      <c r="M2917">
        <v>2010</v>
      </c>
      <c r="N2917">
        <v>5.9</v>
      </c>
      <c r="O2917">
        <f>'CLEAN DATA'!$D2917-'CLEAN DATA'!$L2917</f>
        <v>-6546921</v>
      </c>
    </row>
    <row r="2918" spans="1:15" ht="14.25" hidden="1" customHeight="1">
      <c r="A2918" s="5" t="s">
        <v>2773</v>
      </c>
      <c r="B2918">
        <v>111</v>
      </c>
      <c r="C2918">
        <v>88</v>
      </c>
      <c r="D2918">
        <v>13367101</v>
      </c>
      <c r="E2918" s="5" t="s">
        <v>603</v>
      </c>
      <c r="F2918" s="5" t="s">
        <v>6100</v>
      </c>
      <c r="G2918" s="5" t="s">
        <v>6101</v>
      </c>
      <c r="H2918">
        <v>19715</v>
      </c>
      <c r="I2918">
        <v>166</v>
      </c>
      <c r="J2918" s="5" t="s">
        <v>19</v>
      </c>
      <c r="K2918" s="5" t="s">
        <v>20</v>
      </c>
      <c r="L2918">
        <v>6500000</v>
      </c>
      <c r="M2918">
        <v>2006</v>
      </c>
      <c r="N2918">
        <v>5.9</v>
      </c>
      <c r="O2918">
        <f>'CLEAN DATA'!$D2918-'CLEAN DATA'!$L2918</f>
        <v>6867101</v>
      </c>
    </row>
    <row r="2919" spans="1:15" ht="14.25" hidden="1" customHeight="1">
      <c r="A2919" s="5" t="s">
        <v>6102</v>
      </c>
      <c r="B2919">
        <v>67</v>
      </c>
      <c r="C2919">
        <v>101</v>
      </c>
      <c r="D2919">
        <v>6851636</v>
      </c>
      <c r="E2919" s="5" t="s">
        <v>603</v>
      </c>
      <c r="F2919" s="5" t="s">
        <v>536</v>
      </c>
      <c r="G2919" s="5" t="s">
        <v>6103</v>
      </c>
      <c r="H2919">
        <v>13010</v>
      </c>
      <c r="I2919">
        <v>182</v>
      </c>
      <c r="J2919" s="5" t="s">
        <v>19</v>
      </c>
      <c r="K2919" s="5" t="s">
        <v>20</v>
      </c>
      <c r="L2919">
        <v>6000000</v>
      </c>
      <c r="M2919">
        <v>1999</v>
      </c>
      <c r="N2919">
        <v>5.9</v>
      </c>
      <c r="O2919">
        <f>'CLEAN DATA'!$D2919-'CLEAN DATA'!$L2919</f>
        <v>851636</v>
      </c>
    </row>
    <row r="2920" spans="1:15" ht="14.25" customHeight="1">
      <c r="A2920" s="5" t="s">
        <v>6104</v>
      </c>
      <c r="B2920">
        <v>144</v>
      </c>
      <c r="C2920">
        <v>88</v>
      </c>
      <c r="D2920">
        <v>17768000</v>
      </c>
      <c r="E2920" s="5" t="s">
        <v>758</v>
      </c>
      <c r="F2920" s="5" t="s">
        <v>2357</v>
      </c>
      <c r="G2920" s="5" t="s">
        <v>6105</v>
      </c>
      <c r="H2920">
        <v>29629</v>
      </c>
      <c r="I2920">
        <v>374</v>
      </c>
      <c r="J2920" s="5" t="s">
        <v>19</v>
      </c>
      <c r="K2920" s="5" t="s">
        <v>20</v>
      </c>
      <c r="L2920">
        <v>5000000</v>
      </c>
      <c r="M2920">
        <v>1988</v>
      </c>
      <c r="N2920">
        <v>5.9</v>
      </c>
      <c r="O2920">
        <f>'CLEAN DATA'!$D2920-'CLEAN DATA'!$L2920</f>
        <v>12768000</v>
      </c>
    </row>
    <row r="2921" spans="1:15" ht="14.25" hidden="1" customHeight="1">
      <c r="A2921" s="5" t="s">
        <v>6106</v>
      </c>
      <c r="B2921">
        <v>29</v>
      </c>
      <c r="C2921">
        <v>82</v>
      </c>
      <c r="D2921">
        <v>9628751</v>
      </c>
      <c r="E2921" s="5" t="s">
        <v>4111</v>
      </c>
      <c r="F2921" s="5" t="s">
        <v>6107</v>
      </c>
      <c r="G2921" s="5" t="s">
        <v>6108</v>
      </c>
      <c r="H2921">
        <v>5164</v>
      </c>
      <c r="I2921">
        <v>65</v>
      </c>
      <c r="J2921" s="5" t="s">
        <v>19</v>
      </c>
      <c r="K2921" s="5" t="s">
        <v>20</v>
      </c>
      <c r="L2921">
        <v>5000000</v>
      </c>
      <c r="M2921">
        <v>2000</v>
      </c>
      <c r="N2921">
        <v>5.9</v>
      </c>
      <c r="O2921">
        <f>'CLEAN DATA'!$D2921-'CLEAN DATA'!$L2921</f>
        <v>4628751</v>
      </c>
    </row>
    <row r="2922" spans="1:15" ht="14.25" customHeight="1">
      <c r="A2922" s="5" t="s">
        <v>6109</v>
      </c>
      <c r="B2922">
        <v>303</v>
      </c>
      <c r="C2922">
        <v>93</v>
      </c>
      <c r="D2922">
        <v>47277326</v>
      </c>
      <c r="E2922" s="5" t="s">
        <v>631</v>
      </c>
      <c r="F2922" s="5" t="s">
        <v>3584</v>
      </c>
      <c r="G2922" s="5" t="s">
        <v>6110</v>
      </c>
      <c r="H2922">
        <v>138814</v>
      </c>
      <c r="I2922">
        <v>1516</v>
      </c>
      <c r="J2922" s="5" t="s">
        <v>19</v>
      </c>
      <c r="K2922" s="5" t="s">
        <v>20</v>
      </c>
      <c r="L2922">
        <v>4800000</v>
      </c>
      <c r="M2922">
        <v>2005</v>
      </c>
      <c r="N2922">
        <v>5.9</v>
      </c>
      <c r="O2922">
        <f>'CLEAN DATA'!$D2922-'CLEAN DATA'!$L2922</f>
        <v>42477326</v>
      </c>
    </row>
    <row r="2923" spans="1:15" ht="14.25" hidden="1" customHeight="1">
      <c r="A2923" s="5" t="s">
        <v>6111</v>
      </c>
      <c r="B2923">
        <v>121</v>
      </c>
      <c r="C2923">
        <v>97</v>
      </c>
      <c r="D2923">
        <v>434417</v>
      </c>
      <c r="E2923" s="5" t="s">
        <v>54</v>
      </c>
      <c r="F2923" s="5" t="s">
        <v>1133</v>
      </c>
      <c r="G2923" s="5" t="s">
        <v>6112</v>
      </c>
      <c r="H2923">
        <v>8867</v>
      </c>
      <c r="I2923">
        <v>65</v>
      </c>
      <c r="J2923" s="5" t="s">
        <v>19</v>
      </c>
      <c r="K2923" s="5" t="s">
        <v>357</v>
      </c>
      <c r="L2923">
        <v>4600000</v>
      </c>
      <c r="M2923">
        <v>2007</v>
      </c>
      <c r="N2923">
        <v>5.9</v>
      </c>
      <c r="O2923">
        <f>'CLEAN DATA'!$D2923-'CLEAN DATA'!$L2923</f>
        <v>-4165583</v>
      </c>
    </row>
    <row r="2924" spans="1:15" ht="14.25" customHeight="1">
      <c r="A2924" s="5" t="s">
        <v>6113</v>
      </c>
      <c r="B2924">
        <v>138</v>
      </c>
      <c r="C2924">
        <v>104</v>
      </c>
      <c r="D2924">
        <v>108229</v>
      </c>
      <c r="E2924" s="5" t="s">
        <v>4453</v>
      </c>
      <c r="F2924" s="5" t="s">
        <v>36</v>
      </c>
      <c r="G2924" s="5" t="s">
        <v>6114</v>
      </c>
      <c r="H2924">
        <v>30836</v>
      </c>
      <c r="I2924">
        <v>137</v>
      </c>
      <c r="J2924" s="5" t="s">
        <v>19</v>
      </c>
      <c r="K2924" s="5" t="s">
        <v>20</v>
      </c>
      <c r="L2924">
        <v>4500000</v>
      </c>
      <c r="M2924">
        <v>2009</v>
      </c>
      <c r="N2924">
        <v>5.9</v>
      </c>
      <c r="O2924">
        <f>'CLEAN DATA'!$D2924-'CLEAN DATA'!$L2924</f>
        <v>-4391771</v>
      </c>
    </row>
    <row r="2925" spans="1:15" ht="14.25" hidden="1" customHeight="1">
      <c r="A2925" s="5" t="s">
        <v>6115</v>
      </c>
      <c r="B2925">
        <v>125</v>
      </c>
      <c r="C2925">
        <v>81</v>
      </c>
      <c r="D2925">
        <v>7825820</v>
      </c>
      <c r="E2925" s="5" t="s">
        <v>1077</v>
      </c>
      <c r="F2925" s="5" t="s">
        <v>288</v>
      </c>
      <c r="G2925" s="5" t="s">
        <v>6116</v>
      </c>
      <c r="H2925">
        <v>13086</v>
      </c>
      <c r="I2925">
        <v>156</v>
      </c>
      <c r="J2925" s="5" t="s">
        <v>19</v>
      </c>
      <c r="K2925" s="5" t="s">
        <v>20</v>
      </c>
      <c r="L2925">
        <v>4000000</v>
      </c>
      <c r="M2925">
        <v>2006</v>
      </c>
      <c r="N2925">
        <v>5.9</v>
      </c>
      <c r="O2925">
        <f>'CLEAN DATA'!$D2925-'CLEAN DATA'!$L2925</f>
        <v>3825820</v>
      </c>
    </row>
    <row r="2926" spans="1:15" ht="14.25" hidden="1" customHeight="1">
      <c r="A2926" s="5" t="s">
        <v>2588</v>
      </c>
      <c r="B2926">
        <v>68</v>
      </c>
      <c r="C2926">
        <v>102</v>
      </c>
      <c r="D2926">
        <v>354704</v>
      </c>
      <c r="E2926" s="5" t="s">
        <v>97</v>
      </c>
      <c r="F2926" s="5" t="s">
        <v>1078</v>
      </c>
      <c r="G2926" s="5" t="s">
        <v>6117</v>
      </c>
      <c r="H2926">
        <v>2705</v>
      </c>
      <c r="I2926">
        <v>38</v>
      </c>
      <c r="J2926" s="5" t="s">
        <v>19</v>
      </c>
      <c r="K2926" s="5" t="s">
        <v>20</v>
      </c>
      <c r="L2926">
        <v>1300000</v>
      </c>
      <c r="M2926">
        <v>1987</v>
      </c>
      <c r="N2926">
        <v>5.9</v>
      </c>
      <c r="O2926">
        <f>'CLEAN DATA'!$D2926-'CLEAN DATA'!$L2926</f>
        <v>-945296</v>
      </c>
    </row>
    <row r="2927" spans="1:15" ht="14.25" hidden="1" customHeight="1">
      <c r="A2927" s="5" t="s">
        <v>6118</v>
      </c>
      <c r="B2927">
        <v>31</v>
      </c>
      <c r="C2927">
        <v>93</v>
      </c>
      <c r="D2927">
        <v>64359</v>
      </c>
      <c r="E2927" s="5" t="s">
        <v>189</v>
      </c>
      <c r="F2927" s="5" t="s">
        <v>6119</v>
      </c>
      <c r="G2927" s="5" t="s">
        <v>6120</v>
      </c>
      <c r="H2927">
        <v>811</v>
      </c>
      <c r="I2927">
        <v>26</v>
      </c>
      <c r="J2927" s="5" t="s">
        <v>19</v>
      </c>
      <c r="K2927" s="5" t="s">
        <v>155</v>
      </c>
      <c r="L2927">
        <v>2500000</v>
      </c>
      <c r="M2927">
        <v>1998</v>
      </c>
      <c r="N2927">
        <v>5.9</v>
      </c>
      <c r="O2927">
        <f>'CLEAN DATA'!$D2927-'CLEAN DATA'!$L2927</f>
        <v>-2435641</v>
      </c>
    </row>
    <row r="2928" spans="1:15" ht="14.25" customHeight="1">
      <c r="A2928" s="5" t="s">
        <v>6121</v>
      </c>
      <c r="B2928">
        <v>158</v>
      </c>
      <c r="C2928">
        <v>86</v>
      </c>
      <c r="D2928">
        <v>19472057</v>
      </c>
      <c r="E2928" s="5" t="s">
        <v>758</v>
      </c>
      <c r="F2928" s="5" t="s">
        <v>4246</v>
      </c>
      <c r="G2928" s="5" t="s">
        <v>6122</v>
      </c>
      <c r="H2928">
        <v>25332</v>
      </c>
      <c r="I2928">
        <v>307</v>
      </c>
      <c r="J2928" s="5" t="s">
        <v>19</v>
      </c>
      <c r="K2928" s="5" t="s">
        <v>20</v>
      </c>
      <c r="L2928">
        <v>3000000</v>
      </c>
      <c r="M2928">
        <v>1986</v>
      </c>
      <c r="N2928">
        <v>5.9</v>
      </c>
      <c r="O2928">
        <f>'CLEAN DATA'!$D2928-'CLEAN DATA'!$L2928</f>
        <v>16472057</v>
      </c>
    </row>
    <row r="2929" spans="1:15" ht="14.25" hidden="1" customHeight="1">
      <c r="A2929" s="5" t="s">
        <v>6123</v>
      </c>
      <c r="B2929">
        <v>49</v>
      </c>
      <c r="C2929">
        <v>84</v>
      </c>
      <c r="D2929">
        <v>10017041</v>
      </c>
      <c r="E2929" s="5" t="s">
        <v>2090</v>
      </c>
      <c r="F2929" s="5" t="s">
        <v>4670</v>
      </c>
      <c r="G2929" s="5" t="s">
        <v>6124</v>
      </c>
      <c r="H2929">
        <v>8265</v>
      </c>
      <c r="I2929">
        <v>20</v>
      </c>
      <c r="J2929" s="5" t="s">
        <v>19</v>
      </c>
      <c r="K2929" s="5" t="s">
        <v>20</v>
      </c>
      <c r="L2929">
        <v>3000000</v>
      </c>
      <c r="M2929">
        <v>2009</v>
      </c>
      <c r="N2929">
        <v>5.9</v>
      </c>
      <c r="O2929">
        <f>'CLEAN DATA'!$D2929-'CLEAN DATA'!$L2929</f>
        <v>7017041</v>
      </c>
    </row>
    <row r="2930" spans="1:15" ht="14.25" hidden="1" customHeight="1">
      <c r="A2930" s="5" t="s">
        <v>6125</v>
      </c>
      <c r="B2930">
        <v>8</v>
      </c>
      <c r="C2930">
        <v>100</v>
      </c>
      <c r="D2930">
        <v>73678</v>
      </c>
      <c r="E2930" s="5" t="s">
        <v>459</v>
      </c>
      <c r="F2930" s="5" t="s">
        <v>6126</v>
      </c>
      <c r="G2930" s="5" t="s">
        <v>6127</v>
      </c>
      <c r="H2930">
        <v>266</v>
      </c>
      <c r="I2930">
        <v>8</v>
      </c>
      <c r="J2930" s="5" t="s">
        <v>19</v>
      </c>
      <c r="K2930" s="5" t="s">
        <v>20</v>
      </c>
      <c r="L2930">
        <v>3000000</v>
      </c>
      <c r="M2930">
        <v>2011</v>
      </c>
      <c r="N2930">
        <v>5.9</v>
      </c>
      <c r="O2930">
        <f>'CLEAN DATA'!$D2930-'CLEAN DATA'!$L2930</f>
        <v>-2926322</v>
      </c>
    </row>
    <row r="2931" spans="1:15" ht="14.25" hidden="1" customHeight="1">
      <c r="A2931" s="5" t="s">
        <v>6128</v>
      </c>
      <c r="B2931">
        <v>21</v>
      </c>
      <c r="C2931">
        <v>96</v>
      </c>
      <c r="D2931">
        <v>5005</v>
      </c>
      <c r="E2931" s="5" t="s">
        <v>54</v>
      </c>
      <c r="F2931" s="5" t="s">
        <v>6129</v>
      </c>
      <c r="G2931" s="5" t="s">
        <v>6130</v>
      </c>
      <c r="H2931">
        <v>2280</v>
      </c>
      <c r="I2931">
        <v>14</v>
      </c>
      <c r="J2931" s="5" t="s">
        <v>19</v>
      </c>
      <c r="K2931" s="5" t="s">
        <v>20</v>
      </c>
      <c r="L2931">
        <v>3000000</v>
      </c>
      <c r="M2931">
        <v>2009</v>
      </c>
      <c r="N2931">
        <v>5.9</v>
      </c>
      <c r="O2931">
        <f>'CLEAN DATA'!$D2931-'CLEAN DATA'!$L2931</f>
        <v>-2994995</v>
      </c>
    </row>
    <row r="2932" spans="1:15" ht="14.25" customHeight="1">
      <c r="A2932" s="5" t="s">
        <v>6131</v>
      </c>
      <c r="B2932">
        <v>166</v>
      </c>
      <c r="C2932">
        <v>97</v>
      </c>
      <c r="D2932">
        <v>32600000</v>
      </c>
      <c r="E2932" s="5" t="s">
        <v>758</v>
      </c>
      <c r="F2932" s="5" t="s">
        <v>6132</v>
      </c>
      <c r="G2932" s="5" t="s">
        <v>6133</v>
      </c>
      <c r="H2932">
        <v>29488</v>
      </c>
      <c r="I2932">
        <v>326</v>
      </c>
      <c r="J2932" s="5" t="s">
        <v>19</v>
      </c>
      <c r="K2932" s="5" t="s">
        <v>20</v>
      </c>
      <c r="L2932">
        <v>1800000</v>
      </c>
      <c r="M2932">
        <v>1984</v>
      </c>
      <c r="N2932">
        <v>5.9</v>
      </c>
      <c r="O2932">
        <f>'CLEAN DATA'!$D2932-'CLEAN DATA'!$L2932</f>
        <v>30800000</v>
      </c>
    </row>
    <row r="2933" spans="1:15" ht="14.25" hidden="1" customHeight="1">
      <c r="A2933" s="5" t="s">
        <v>6134</v>
      </c>
      <c r="B2933">
        <v>47</v>
      </c>
      <c r="C2933">
        <v>90</v>
      </c>
      <c r="D2933">
        <v>75727</v>
      </c>
      <c r="E2933" s="5" t="s">
        <v>5157</v>
      </c>
      <c r="F2933" s="5" t="s">
        <v>6135</v>
      </c>
      <c r="G2933" s="5" t="s">
        <v>6136</v>
      </c>
      <c r="H2933">
        <v>5699</v>
      </c>
      <c r="I2933">
        <v>40</v>
      </c>
      <c r="J2933" s="5" t="s">
        <v>356</v>
      </c>
      <c r="K2933" s="5" t="s">
        <v>20</v>
      </c>
      <c r="L2933">
        <v>2500000</v>
      </c>
      <c r="M2933">
        <v>2008</v>
      </c>
      <c r="N2933">
        <v>5.9</v>
      </c>
      <c r="O2933">
        <f>'CLEAN DATA'!$D2933-'CLEAN DATA'!$L2933</f>
        <v>-2424273</v>
      </c>
    </row>
    <row r="2934" spans="1:15" ht="14.25" hidden="1" customHeight="1">
      <c r="A2934" s="5" t="s">
        <v>2478</v>
      </c>
      <c r="B2934">
        <v>18</v>
      </c>
      <c r="C2934">
        <v>117</v>
      </c>
      <c r="D2934">
        <v>379643</v>
      </c>
      <c r="E2934" s="5" t="s">
        <v>54</v>
      </c>
      <c r="F2934" s="5" t="s">
        <v>779</v>
      </c>
      <c r="G2934" s="5" t="s">
        <v>6137</v>
      </c>
      <c r="H2934">
        <v>1573</v>
      </c>
      <c r="I2934">
        <v>29</v>
      </c>
      <c r="J2934" s="5" t="s">
        <v>19</v>
      </c>
      <c r="K2934" s="5" t="s">
        <v>20</v>
      </c>
      <c r="L2934">
        <v>2200000</v>
      </c>
      <c r="M2934">
        <v>2007</v>
      </c>
      <c r="N2934">
        <v>5.9</v>
      </c>
      <c r="O2934">
        <f>'CLEAN DATA'!$D2934-'CLEAN DATA'!$L2934</f>
        <v>-1820357</v>
      </c>
    </row>
    <row r="2935" spans="1:15" ht="14.25" hidden="1" customHeight="1">
      <c r="A2935" s="5" t="s">
        <v>4373</v>
      </c>
      <c r="B2935">
        <v>11</v>
      </c>
      <c r="C2935">
        <v>120</v>
      </c>
      <c r="D2935">
        <v>12985267</v>
      </c>
      <c r="E2935" s="5" t="s">
        <v>54</v>
      </c>
      <c r="F2935" s="5" t="s">
        <v>3855</v>
      </c>
      <c r="G2935" s="5" t="s">
        <v>6138</v>
      </c>
      <c r="H2935">
        <v>4977</v>
      </c>
      <c r="I2935">
        <v>63</v>
      </c>
      <c r="J2935" s="5" t="s">
        <v>19</v>
      </c>
      <c r="K2935" s="5" t="s">
        <v>20</v>
      </c>
      <c r="L2935">
        <v>2300000</v>
      </c>
      <c r="M2935">
        <v>2015</v>
      </c>
      <c r="N2935">
        <v>5.9</v>
      </c>
      <c r="O2935">
        <f>'CLEAN DATA'!$D2935-'CLEAN DATA'!$L2935</f>
        <v>10685267</v>
      </c>
    </row>
    <row r="2936" spans="1:15" ht="14.25" customHeight="1">
      <c r="A2936" s="5" t="s">
        <v>1476</v>
      </c>
      <c r="B2936">
        <v>359</v>
      </c>
      <c r="C2936">
        <v>100</v>
      </c>
      <c r="D2936">
        <v>35266619</v>
      </c>
      <c r="E2936" s="5" t="s">
        <v>1308</v>
      </c>
      <c r="F2936" s="5" t="s">
        <v>1512</v>
      </c>
      <c r="G2936" s="5" t="s">
        <v>6013</v>
      </c>
      <c r="H2936">
        <v>108248</v>
      </c>
      <c r="I2936">
        <v>371</v>
      </c>
      <c r="J2936" s="5" t="s">
        <v>19</v>
      </c>
      <c r="K2936" s="5" t="s">
        <v>20</v>
      </c>
      <c r="L2936">
        <v>30000000</v>
      </c>
      <c r="M2936">
        <v>2013</v>
      </c>
      <c r="N2936">
        <v>5.9</v>
      </c>
      <c r="O2936">
        <f>'CLEAN DATA'!$D2936-'CLEAN DATA'!$L2936</f>
        <v>5266619</v>
      </c>
    </row>
    <row r="2937" spans="1:15" ht="14.25" hidden="1" customHeight="1">
      <c r="A2937" s="5" t="s">
        <v>6139</v>
      </c>
      <c r="B2937">
        <v>57</v>
      </c>
      <c r="C2937">
        <v>92</v>
      </c>
      <c r="D2937">
        <v>1400000</v>
      </c>
      <c r="E2937" s="5" t="s">
        <v>6140</v>
      </c>
      <c r="F2937" s="5" t="s">
        <v>6141</v>
      </c>
      <c r="G2937" s="5" t="s">
        <v>6142</v>
      </c>
      <c r="H2937">
        <v>1324</v>
      </c>
      <c r="I2937">
        <v>37</v>
      </c>
      <c r="J2937" s="5" t="s">
        <v>19</v>
      </c>
      <c r="K2937" s="5" t="s">
        <v>20</v>
      </c>
      <c r="L2937">
        <v>1100000</v>
      </c>
      <c r="M2937">
        <v>1987</v>
      </c>
      <c r="N2937">
        <v>5.9</v>
      </c>
      <c r="O2937">
        <f>'CLEAN DATA'!$D2937-'CLEAN DATA'!$L2937</f>
        <v>300000</v>
      </c>
    </row>
    <row r="2938" spans="1:15" ht="14.25" hidden="1" customHeight="1">
      <c r="A2938" s="5" t="s">
        <v>4193</v>
      </c>
      <c r="B2938">
        <v>137</v>
      </c>
      <c r="C2938">
        <v>90</v>
      </c>
      <c r="D2938">
        <v>10042266</v>
      </c>
      <c r="E2938" s="5" t="s">
        <v>4453</v>
      </c>
      <c r="F2938" s="5" t="s">
        <v>6143</v>
      </c>
      <c r="G2938" s="5" t="s">
        <v>6144</v>
      </c>
      <c r="H2938">
        <v>23021</v>
      </c>
      <c r="I2938">
        <v>220</v>
      </c>
      <c r="J2938" s="5" t="s">
        <v>19</v>
      </c>
      <c r="K2938" s="5" t="s">
        <v>20</v>
      </c>
      <c r="L2938">
        <v>1000000</v>
      </c>
      <c r="M2938">
        <v>2005</v>
      </c>
      <c r="N2938">
        <v>5.9</v>
      </c>
      <c r="O2938">
        <f>'CLEAN DATA'!$D2938-'CLEAN DATA'!$L2938</f>
        <v>9042266</v>
      </c>
    </row>
    <row r="2939" spans="1:15" ht="14.25" hidden="1" customHeight="1">
      <c r="A2939" s="5" t="s">
        <v>6145</v>
      </c>
      <c r="B2939">
        <v>95</v>
      </c>
      <c r="C2939">
        <v>97</v>
      </c>
      <c r="D2939">
        <v>17000000</v>
      </c>
      <c r="E2939" s="5" t="s">
        <v>152</v>
      </c>
      <c r="F2939" s="5" t="s">
        <v>6146</v>
      </c>
      <c r="G2939" s="5" t="s">
        <v>6147</v>
      </c>
      <c r="H2939">
        <v>3274</v>
      </c>
      <c r="I2939">
        <v>84</v>
      </c>
      <c r="J2939" s="5" t="s">
        <v>19</v>
      </c>
      <c r="K2939" s="5" t="s">
        <v>20</v>
      </c>
      <c r="L2939">
        <v>500000</v>
      </c>
      <c r="M2939">
        <v>1977</v>
      </c>
      <c r="N2939">
        <v>5.9</v>
      </c>
      <c r="O2939">
        <f>'CLEAN DATA'!$D2939-'CLEAN DATA'!$L2939</f>
        <v>16500000</v>
      </c>
    </row>
    <row r="2940" spans="1:15" ht="14.25" hidden="1" customHeight="1">
      <c r="A2940" s="5" t="s">
        <v>6148</v>
      </c>
      <c r="B2940">
        <v>8</v>
      </c>
      <c r="C2940">
        <v>91</v>
      </c>
      <c r="D2940">
        <v>2712293</v>
      </c>
      <c r="E2940" s="5" t="s">
        <v>16</v>
      </c>
      <c r="F2940" s="5" t="s">
        <v>6149</v>
      </c>
      <c r="G2940" s="5" t="s">
        <v>6150</v>
      </c>
      <c r="H2940">
        <v>475</v>
      </c>
      <c r="I2940">
        <v>11</v>
      </c>
      <c r="J2940" s="5" t="s">
        <v>19</v>
      </c>
      <c r="K2940" s="5" t="s">
        <v>20</v>
      </c>
      <c r="L2940">
        <v>450000</v>
      </c>
      <c r="M2940">
        <v>1991</v>
      </c>
      <c r="N2940">
        <v>5.9</v>
      </c>
      <c r="O2940">
        <f>'CLEAN DATA'!$D2940-'CLEAN DATA'!$L2940</f>
        <v>2262293</v>
      </c>
    </row>
    <row r="2941" spans="1:15" ht="14.25" customHeight="1">
      <c r="A2941" s="5" t="s">
        <v>2557</v>
      </c>
      <c r="B2941">
        <v>367</v>
      </c>
      <c r="C2941">
        <v>158</v>
      </c>
      <c r="D2941">
        <v>166112167</v>
      </c>
      <c r="E2941" s="5" t="s">
        <v>205</v>
      </c>
      <c r="F2941" s="5" t="s">
        <v>2859</v>
      </c>
      <c r="G2941" s="5" t="s">
        <v>6151</v>
      </c>
      <c r="H2941">
        <v>283418</v>
      </c>
      <c r="I2941">
        <v>1055</v>
      </c>
      <c r="J2941" s="5" t="s">
        <v>19</v>
      </c>
      <c r="K2941" s="5" t="s">
        <v>20</v>
      </c>
      <c r="L2941">
        <v>200000000</v>
      </c>
      <c r="M2941">
        <v>2009</v>
      </c>
      <c r="N2941">
        <v>5.8</v>
      </c>
      <c r="O2941">
        <f>'CLEAN DATA'!$D2941-'CLEAN DATA'!$L2941</f>
        <v>-33887833</v>
      </c>
    </row>
    <row r="2942" spans="1:15" ht="14.25" customHeight="1">
      <c r="A2942" s="5" t="s">
        <v>4973</v>
      </c>
      <c r="B2942">
        <v>250</v>
      </c>
      <c r="C2942">
        <v>118</v>
      </c>
      <c r="D2942">
        <v>150167630</v>
      </c>
      <c r="E2942" s="5" t="s">
        <v>47</v>
      </c>
      <c r="F2942" s="5" t="s">
        <v>1173</v>
      </c>
      <c r="G2942" s="5" t="s">
        <v>6152</v>
      </c>
      <c r="H2942">
        <v>174578</v>
      </c>
      <c r="I2942">
        <v>534</v>
      </c>
      <c r="J2942" s="5" t="s">
        <v>19</v>
      </c>
      <c r="K2942" s="5" t="s">
        <v>20</v>
      </c>
      <c r="L2942">
        <v>175000000</v>
      </c>
      <c r="M2942">
        <v>2009</v>
      </c>
      <c r="N2942">
        <v>5.8</v>
      </c>
      <c r="O2942">
        <f>'CLEAN DATA'!$D2942-'CLEAN DATA'!$L2942</f>
        <v>-24832370</v>
      </c>
    </row>
    <row r="2943" spans="1:15" ht="14.25" customHeight="1">
      <c r="A2943" s="5" t="s">
        <v>5921</v>
      </c>
      <c r="B2943">
        <v>310</v>
      </c>
      <c r="C2943">
        <v>99</v>
      </c>
      <c r="D2943">
        <v>83640426</v>
      </c>
      <c r="E2943" s="5" t="s">
        <v>250</v>
      </c>
      <c r="F2943" s="5" t="s">
        <v>36</v>
      </c>
      <c r="G2943" s="5" t="s">
        <v>6153</v>
      </c>
      <c r="H2943">
        <v>152826</v>
      </c>
      <c r="I2943">
        <v>253</v>
      </c>
      <c r="J2943" s="5" t="s">
        <v>19</v>
      </c>
      <c r="K2943" s="5" t="s">
        <v>20</v>
      </c>
      <c r="L2943">
        <v>150000000</v>
      </c>
      <c r="M2943">
        <v>2012</v>
      </c>
      <c r="N2943">
        <v>5.8</v>
      </c>
      <c r="O2943">
        <f>'CLEAN DATA'!$D2943-'CLEAN DATA'!$L2943</f>
        <v>-66359574</v>
      </c>
    </row>
    <row r="2944" spans="1:15" ht="14.25" customHeight="1">
      <c r="A2944" s="5" t="s">
        <v>3184</v>
      </c>
      <c r="B2944">
        <v>357</v>
      </c>
      <c r="C2944">
        <v>119</v>
      </c>
      <c r="D2944">
        <v>61937495</v>
      </c>
      <c r="E2944" s="5" t="s">
        <v>4859</v>
      </c>
      <c r="F2944" s="5" t="s">
        <v>98</v>
      </c>
      <c r="G2944" s="5" t="s">
        <v>6154</v>
      </c>
      <c r="H2944">
        <v>89442</v>
      </c>
      <c r="I2944">
        <v>432</v>
      </c>
      <c r="J2944" s="5" t="s">
        <v>19</v>
      </c>
      <c r="K2944" s="5" t="s">
        <v>20</v>
      </c>
      <c r="L2944">
        <v>150000000</v>
      </c>
      <c r="M2944">
        <v>2010</v>
      </c>
      <c r="N2944">
        <v>5.8</v>
      </c>
      <c r="O2944">
        <f>'CLEAN DATA'!$D2944-'CLEAN DATA'!$L2944</f>
        <v>-88062505</v>
      </c>
    </row>
    <row r="2945" spans="1:15" ht="14.25" customHeight="1">
      <c r="A2945" s="5" t="s">
        <v>888</v>
      </c>
      <c r="B2945">
        <v>256</v>
      </c>
      <c r="C2945">
        <v>111</v>
      </c>
      <c r="D2945">
        <v>34964818</v>
      </c>
      <c r="E2945" s="5" t="s">
        <v>1516</v>
      </c>
      <c r="F2945" s="5" t="s">
        <v>428</v>
      </c>
      <c r="G2945" s="5" t="s">
        <v>6155</v>
      </c>
      <c r="H2945">
        <v>39956</v>
      </c>
      <c r="I2945">
        <v>186</v>
      </c>
      <c r="J2945" s="5" t="s">
        <v>19</v>
      </c>
      <c r="K2945" s="5" t="s">
        <v>20</v>
      </c>
      <c r="L2945">
        <v>150000000</v>
      </c>
      <c r="M2945">
        <v>2015</v>
      </c>
      <c r="N2945">
        <v>5.8</v>
      </c>
      <c r="O2945">
        <f>'CLEAN DATA'!$D2945-'CLEAN DATA'!$L2945</f>
        <v>-115035182</v>
      </c>
    </row>
    <row r="2946" spans="1:15" ht="14.25" customHeight="1">
      <c r="A2946" s="5" t="s">
        <v>3199</v>
      </c>
      <c r="B2946">
        <v>351</v>
      </c>
      <c r="C2946">
        <v>122</v>
      </c>
      <c r="D2946">
        <v>122512052</v>
      </c>
      <c r="E2946" s="5" t="s">
        <v>47</v>
      </c>
      <c r="F2946" s="5" t="s">
        <v>1997</v>
      </c>
      <c r="G2946" s="5" t="s">
        <v>6156</v>
      </c>
      <c r="H2946">
        <v>146352</v>
      </c>
      <c r="I2946">
        <v>288</v>
      </c>
      <c r="J2946" s="5" t="s">
        <v>19</v>
      </c>
      <c r="K2946" s="5" t="s">
        <v>20</v>
      </c>
      <c r="L2946">
        <v>130000000</v>
      </c>
      <c r="M2946">
        <v>2013</v>
      </c>
      <c r="N2946">
        <v>5.8</v>
      </c>
      <c r="O2946">
        <f>'CLEAN DATA'!$D2946-'CLEAN DATA'!$L2946</f>
        <v>-7487948</v>
      </c>
    </row>
    <row r="2947" spans="1:15" ht="14.25" customHeight="1">
      <c r="A2947" s="5" t="s">
        <v>219</v>
      </c>
      <c r="B2947">
        <v>434</v>
      </c>
      <c r="C2947">
        <v>138</v>
      </c>
      <c r="D2947">
        <v>101160529</v>
      </c>
      <c r="E2947" s="5" t="s">
        <v>84</v>
      </c>
      <c r="F2947" s="5" t="s">
        <v>98</v>
      </c>
      <c r="G2947" s="5" t="s">
        <v>6157</v>
      </c>
      <c r="H2947">
        <v>200022</v>
      </c>
      <c r="I2947">
        <v>1240</v>
      </c>
      <c r="J2947" s="5" t="s">
        <v>19</v>
      </c>
      <c r="K2947" s="5" t="s">
        <v>20</v>
      </c>
      <c r="L2947">
        <v>125000000</v>
      </c>
      <c r="M2947">
        <v>2014</v>
      </c>
      <c r="N2947">
        <v>5.8</v>
      </c>
      <c r="O2947">
        <f>'CLEAN DATA'!$D2947-'CLEAN DATA'!$L2947</f>
        <v>-23839471</v>
      </c>
    </row>
    <row r="2948" spans="1:15" ht="14.25" customHeight="1">
      <c r="A2948" s="5" t="s">
        <v>1974</v>
      </c>
      <c r="B2948">
        <v>344</v>
      </c>
      <c r="C2948">
        <v>106</v>
      </c>
      <c r="D2948">
        <v>163192114</v>
      </c>
      <c r="E2948" s="5" t="s">
        <v>250</v>
      </c>
      <c r="F2948" s="5" t="s">
        <v>36</v>
      </c>
      <c r="G2948" s="5" t="s">
        <v>6158</v>
      </c>
      <c r="H2948">
        <v>229679</v>
      </c>
      <c r="I2948">
        <v>637</v>
      </c>
      <c r="J2948" s="5" t="s">
        <v>19</v>
      </c>
      <c r="K2948" s="5" t="s">
        <v>20</v>
      </c>
      <c r="L2948">
        <v>125000000</v>
      </c>
      <c r="M2948">
        <v>2010</v>
      </c>
      <c r="N2948">
        <v>5.8</v>
      </c>
      <c r="O2948">
        <f>'CLEAN DATA'!$D2948-'CLEAN DATA'!$L2948</f>
        <v>38192114</v>
      </c>
    </row>
    <row r="2949" spans="1:15" ht="14.25" customHeight="1">
      <c r="A2949" s="5" t="s">
        <v>749</v>
      </c>
      <c r="B2949">
        <v>93</v>
      </c>
      <c r="C2949">
        <v>108</v>
      </c>
      <c r="D2949">
        <v>67155742</v>
      </c>
      <c r="E2949" s="5" t="s">
        <v>545</v>
      </c>
      <c r="F2949" s="5" t="s">
        <v>6159</v>
      </c>
      <c r="G2949" s="5" t="s">
        <v>6160</v>
      </c>
      <c r="H2949">
        <v>62271</v>
      </c>
      <c r="I2949">
        <v>277</v>
      </c>
      <c r="J2949" s="5" t="s">
        <v>19</v>
      </c>
      <c r="K2949" s="5" t="s">
        <v>20</v>
      </c>
      <c r="L2949">
        <v>116000000</v>
      </c>
      <c r="M2949">
        <v>1997</v>
      </c>
      <c r="N2949">
        <v>5.8</v>
      </c>
      <c r="O2949">
        <f>'CLEAN DATA'!$D2949-'CLEAN DATA'!$L2949</f>
        <v>-48844258</v>
      </c>
    </row>
    <row r="2950" spans="1:15" ht="14.25" customHeight="1">
      <c r="A2950" s="5" t="s">
        <v>258</v>
      </c>
      <c r="B2950">
        <v>447</v>
      </c>
      <c r="C2950">
        <v>119</v>
      </c>
      <c r="D2950">
        <v>98780042</v>
      </c>
      <c r="E2950" s="5" t="s">
        <v>6161</v>
      </c>
      <c r="F2950" s="5" t="s">
        <v>3059</v>
      </c>
      <c r="G2950" s="5" t="s">
        <v>6162</v>
      </c>
      <c r="H2950">
        <v>136019</v>
      </c>
      <c r="I2950">
        <v>443</v>
      </c>
      <c r="J2950" s="5" t="s">
        <v>19</v>
      </c>
      <c r="K2950" s="5" t="s">
        <v>20</v>
      </c>
      <c r="L2950">
        <v>120000000</v>
      </c>
      <c r="M2950">
        <v>2011</v>
      </c>
      <c r="N2950">
        <v>5.8</v>
      </c>
      <c r="O2950">
        <f>'CLEAN DATA'!$D2950-'CLEAN DATA'!$L2950</f>
        <v>-21219958</v>
      </c>
    </row>
    <row r="2951" spans="1:15" ht="14.25" customHeight="1">
      <c r="A2951" s="5" t="s">
        <v>2602</v>
      </c>
      <c r="B2951">
        <v>181</v>
      </c>
      <c r="C2951">
        <v>120</v>
      </c>
      <c r="D2951">
        <v>66002193</v>
      </c>
      <c r="E2951" s="5" t="s">
        <v>4164</v>
      </c>
      <c r="F2951" s="5" t="s">
        <v>615</v>
      </c>
      <c r="G2951" s="5" t="s">
        <v>6163</v>
      </c>
      <c r="H2951">
        <v>44296</v>
      </c>
      <c r="I2951">
        <v>144</v>
      </c>
      <c r="J2951" s="5" t="s">
        <v>19</v>
      </c>
      <c r="K2951" s="5" t="s">
        <v>20</v>
      </c>
      <c r="L2951">
        <v>110000000</v>
      </c>
      <c r="M2951">
        <v>2016</v>
      </c>
      <c r="N2951">
        <v>5.8</v>
      </c>
      <c r="O2951">
        <f>'CLEAN DATA'!$D2951-'CLEAN DATA'!$L2951</f>
        <v>-43997807</v>
      </c>
    </row>
    <row r="2952" spans="1:15" ht="14.25" customHeight="1">
      <c r="A2952" s="5" t="s">
        <v>4441</v>
      </c>
      <c r="B2952">
        <v>188</v>
      </c>
      <c r="C2952">
        <v>120</v>
      </c>
      <c r="D2952">
        <v>24004159</v>
      </c>
      <c r="E2952" s="5" t="s">
        <v>1977</v>
      </c>
      <c r="F2952" s="5" t="s">
        <v>1299</v>
      </c>
      <c r="G2952" s="5" t="s">
        <v>6164</v>
      </c>
      <c r="H2952">
        <v>68720</v>
      </c>
      <c r="I2952">
        <v>191</v>
      </c>
      <c r="J2952" s="5" t="s">
        <v>19</v>
      </c>
      <c r="K2952" s="5" t="s">
        <v>20</v>
      </c>
      <c r="L2952">
        <v>110000000</v>
      </c>
      <c r="M2952">
        <v>2004</v>
      </c>
      <c r="N2952">
        <v>5.8</v>
      </c>
      <c r="O2952">
        <f>'CLEAN DATA'!$D2952-'CLEAN DATA'!$L2952</f>
        <v>-85995841</v>
      </c>
    </row>
    <row r="2953" spans="1:15" ht="14.25" customHeight="1">
      <c r="A2953" s="5" t="s">
        <v>888</v>
      </c>
      <c r="B2953">
        <v>256</v>
      </c>
      <c r="C2953">
        <v>111</v>
      </c>
      <c r="D2953">
        <v>34964818</v>
      </c>
      <c r="E2953" s="5" t="s">
        <v>1516</v>
      </c>
      <c r="F2953" s="5" t="s">
        <v>428</v>
      </c>
      <c r="G2953" s="5" t="s">
        <v>6155</v>
      </c>
      <c r="H2953">
        <v>39956</v>
      </c>
      <c r="I2953">
        <v>186</v>
      </c>
      <c r="J2953" s="5" t="s">
        <v>19</v>
      </c>
      <c r="K2953" s="5" t="s">
        <v>20</v>
      </c>
      <c r="L2953">
        <v>150000000</v>
      </c>
      <c r="M2953">
        <v>2015</v>
      </c>
      <c r="N2953">
        <v>5.8</v>
      </c>
      <c r="O2953">
        <f>'CLEAN DATA'!$D2953-'CLEAN DATA'!$L2953</f>
        <v>-115035182</v>
      </c>
    </row>
    <row r="2954" spans="1:15" ht="14.25" customHeight="1">
      <c r="A2954" s="5" t="s">
        <v>3825</v>
      </c>
      <c r="B2954">
        <v>228</v>
      </c>
      <c r="C2954">
        <v>110</v>
      </c>
      <c r="D2954">
        <v>20315324</v>
      </c>
      <c r="E2954" s="5" t="s">
        <v>3223</v>
      </c>
      <c r="F2954" s="5" t="s">
        <v>1051</v>
      </c>
      <c r="G2954" s="5" t="s">
        <v>6165</v>
      </c>
      <c r="H2954">
        <v>88542</v>
      </c>
      <c r="I2954">
        <v>254</v>
      </c>
      <c r="J2954" s="5" t="s">
        <v>19</v>
      </c>
      <c r="K2954" s="5" t="s">
        <v>173</v>
      </c>
      <c r="L2954">
        <v>75000000</v>
      </c>
      <c r="M2954">
        <v>2011</v>
      </c>
      <c r="N2954">
        <v>5.8</v>
      </c>
      <c r="O2954">
        <f>'CLEAN DATA'!$D2954-'CLEAN DATA'!$L2954</f>
        <v>-54684676</v>
      </c>
    </row>
    <row r="2955" spans="1:15" ht="14.25" customHeight="1">
      <c r="A2955" s="5" t="s">
        <v>3757</v>
      </c>
      <c r="B2955">
        <v>61</v>
      </c>
      <c r="C2955">
        <v>114</v>
      </c>
      <c r="D2955">
        <v>32885565</v>
      </c>
      <c r="E2955" s="5" t="s">
        <v>873</v>
      </c>
      <c r="F2955" s="5" t="s">
        <v>522</v>
      </c>
      <c r="G2955" s="5" t="s">
        <v>6166</v>
      </c>
      <c r="H2955">
        <v>53132</v>
      </c>
      <c r="I2955">
        <v>101</v>
      </c>
      <c r="J2955" s="5" t="s">
        <v>19</v>
      </c>
      <c r="K2955" s="5" t="s">
        <v>20</v>
      </c>
      <c r="L2955">
        <v>80000000</v>
      </c>
      <c r="M2955">
        <v>1996</v>
      </c>
      <c r="N2955">
        <v>5.8</v>
      </c>
      <c r="O2955">
        <f>'CLEAN DATA'!$D2955-'CLEAN DATA'!$L2955</f>
        <v>-47114435</v>
      </c>
    </row>
    <row r="2956" spans="1:15" ht="14.25" customHeight="1">
      <c r="A2956" s="5" t="s">
        <v>1966</v>
      </c>
      <c r="B2956">
        <v>205</v>
      </c>
      <c r="C2956">
        <v>118</v>
      </c>
      <c r="D2956">
        <v>19673424</v>
      </c>
      <c r="E2956" s="5" t="s">
        <v>792</v>
      </c>
      <c r="F2956" s="5" t="s">
        <v>6167</v>
      </c>
      <c r="G2956" s="5" t="s">
        <v>6168</v>
      </c>
      <c r="H2956">
        <v>37446</v>
      </c>
      <c r="I2956">
        <v>232</v>
      </c>
      <c r="J2956" s="5" t="s">
        <v>19</v>
      </c>
      <c r="K2956" s="5" t="s">
        <v>20</v>
      </c>
      <c r="L2956">
        <v>80000000</v>
      </c>
      <c r="M2956">
        <v>2009</v>
      </c>
      <c r="N2956">
        <v>5.8</v>
      </c>
      <c r="O2956">
        <f>'CLEAN DATA'!$D2956-'CLEAN DATA'!$L2956</f>
        <v>-60326576</v>
      </c>
    </row>
    <row r="2957" spans="1:15" ht="14.25" hidden="1" customHeight="1">
      <c r="A2957" s="5" t="s">
        <v>395</v>
      </c>
      <c r="B2957">
        <v>61</v>
      </c>
      <c r="C2957">
        <v>97</v>
      </c>
      <c r="D2957">
        <v>18318000</v>
      </c>
      <c r="E2957" s="5" t="s">
        <v>6169</v>
      </c>
      <c r="F2957" s="5" t="s">
        <v>327</v>
      </c>
      <c r="G2957" s="5" t="s">
        <v>6170</v>
      </c>
      <c r="H2957">
        <v>24868</v>
      </c>
      <c r="I2957">
        <v>216</v>
      </c>
      <c r="J2957" s="5" t="s">
        <v>19</v>
      </c>
      <c r="K2957" s="5" t="s">
        <v>397</v>
      </c>
      <c r="L2957">
        <v>80000000</v>
      </c>
      <c r="M2957">
        <v>1998</v>
      </c>
      <c r="N2957">
        <v>5.8</v>
      </c>
      <c r="O2957">
        <f>'CLEAN DATA'!$D2957-'CLEAN DATA'!$L2957</f>
        <v>-61682000</v>
      </c>
    </row>
    <row r="2958" spans="1:15" ht="14.25" customHeight="1">
      <c r="A2958" s="5" t="s">
        <v>5493</v>
      </c>
      <c r="B2958">
        <v>178</v>
      </c>
      <c r="C2958">
        <v>94</v>
      </c>
      <c r="D2958">
        <v>103812241</v>
      </c>
      <c r="E2958" s="5" t="s">
        <v>3459</v>
      </c>
      <c r="F2958" s="5" t="s">
        <v>2346</v>
      </c>
      <c r="G2958" s="5" t="s">
        <v>6171</v>
      </c>
      <c r="H2958">
        <v>67296</v>
      </c>
      <c r="I2958">
        <v>133</v>
      </c>
      <c r="J2958" s="5" t="s">
        <v>19</v>
      </c>
      <c r="K2958" s="5" t="s">
        <v>20</v>
      </c>
      <c r="L2958">
        <v>79000000</v>
      </c>
      <c r="M2958">
        <v>2012</v>
      </c>
      <c r="N2958">
        <v>5.8</v>
      </c>
      <c r="O2958">
        <f>'CLEAN DATA'!$D2958-'CLEAN DATA'!$L2958</f>
        <v>24812241</v>
      </c>
    </row>
    <row r="2959" spans="1:15" ht="14.25" customHeight="1">
      <c r="A2959" s="5" t="s">
        <v>2621</v>
      </c>
      <c r="B2959">
        <v>202</v>
      </c>
      <c r="C2959">
        <v>110</v>
      </c>
      <c r="D2959">
        <v>66462600</v>
      </c>
      <c r="E2959" s="5" t="s">
        <v>62</v>
      </c>
      <c r="F2959" s="5" t="s">
        <v>5297</v>
      </c>
      <c r="G2959" s="5" t="s">
        <v>6172</v>
      </c>
      <c r="H2959">
        <v>141533</v>
      </c>
      <c r="I2959">
        <v>786</v>
      </c>
      <c r="J2959" s="5" t="s">
        <v>19</v>
      </c>
      <c r="K2959" s="5" t="s">
        <v>20</v>
      </c>
      <c r="L2959">
        <v>78000000</v>
      </c>
      <c r="M2959">
        <v>2003</v>
      </c>
      <c r="N2959">
        <v>5.8</v>
      </c>
      <c r="O2959">
        <f>'CLEAN DATA'!$D2959-'CLEAN DATA'!$L2959</f>
        <v>-11537400</v>
      </c>
    </row>
    <row r="2960" spans="1:15" ht="14.25" customHeight="1">
      <c r="A2960" s="5" t="s">
        <v>3757</v>
      </c>
      <c r="B2960">
        <v>191</v>
      </c>
      <c r="C2960">
        <v>132</v>
      </c>
      <c r="D2960">
        <v>141204016</v>
      </c>
      <c r="E2960" s="5" t="s">
        <v>545</v>
      </c>
      <c r="F2960" s="5" t="s">
        <v>565</v>
      </c>
      <c r="G2960" s="5" t="s">
        <v>6173</v>
      </c>
      <c r="H2960">
        <v>142569</v>
      </c>
      <c r="I2960">
        <v>737</v>
      </c>
      <c r="J2960" s="5" t="s">
        <v>19</v>
      </c>
      <c r="K2960" s="5" t="s">
        <v>20</v>
      </c>
      <c r="L2960">
        <v>70000000</v>
      </c>
      <c r="M2960">
        <v>2002</v>
      </c>
      <c r="N2960">
        <v>5.8</v>
      </c>
      <c r="O2960">
        <f>'CLEAN DATA'!$D2960-'CLEAN DATA'!$L2960</f>
        <v>71204016</v>
      </c>
    </row>
    <row r="2961" spans="1:15" ht="14.25" customHeight="1">
      <c r="A2961" s="5" t="s">
        <v>5921</v>
      </c>
      <c r="B2961">
        <v>355</v>
      </c>
      <c r="C2961">
        <v>116</v>
      </c>
      <c r="D2961">
        <v>83552429</v>
      </c>
      <c r="E2961" s="5" t="s">
        <v>67</v>
      </c>
      <c r="F2961" s="5" t="s">
        <v>5922</v>
      </c>
      <c r="G2961" s="5" t="s">
        <v>6174</v>
      </c>
      <c r="H2961">
        <v>154955</v>
      </c>
      <c r="I2961">
        <v>800</v>
      </c>
      <c r="J2961" s="5" t="s">
        <v>19</v>
      </c>
      <c r="K2961" s="5" t="s">
        <v>20</v>
      </c>
      <c r="L2961">
        <v>70000000</v>
      </c>
      <c r="M2961">
        <v>2011</v>
      </c>
      <c r="N2961">
        <v>5.8</v>
      </c>
      <c r="O2961">
        <f>'CLEAN DATA'!$D2961-'CLEAN DATA'!$L2961</f>
        <v>13552429</v>
      </c>
    </row>
    <row r="2962" spans="1:15" ht="14.25" customHeight="1">
      <c r="A2962" s="5" t="s">
        <v>6175</v>
      </c>
      <c r="B2962">
        <v>79</v>
      </c>
      <c r="C2962">
        <v>97</v>
      </c>
      <c r="D2962">
        <v>19819494</v>
      </c>
      <c r="E2962" s="5" t="s">
        <v>25</v>
      </c>
      <c r="F2962" s="5" t="s">
        <v>17</v>
      </c>
      <c r="G2962" s="5" t="s">
        <v>6176</v>
      </c>
      <c r="H2962">
        <v>26893</v>
      </c>
      <c r="I2962">
        <v>126</v>
      </c>
      <c r="J2962" s="5" t="s">
        <v>19</v>
      </c>
      <c r="K2962" s="5" t="s">
        <v>20</v>
      </c>
      <c r="L2962">
        <v>70000000</v>
      </c>
      <c r="M2962">
        <v>1998</v>
      </c>
      <c r="N2962">
        <v>5.8</v>
      </c>
      <c r="O2962">
        <f>'CLEAN DATA'!$D2962-'CLEAN DATA'!$L2962</f>
        <v>-50180506</v>
      </c>
    </row>
    <row r="2963" spans="1:15" ht="14.25" customHeight="1">
      <c r="A2963" s="5" t="s">
        <v>1949</v>
      </c>
      <c r="B2963">
        <v>161</v>
      </c>
      <c r="C2963">
        <v>81</v>
      </c>
      <c r="D2963">
        <v>135381507</v>
      </c>
      <c r="E2963" s="5" t="s">
        <v>831</v>
      </c>
      <c r="F2963" s="5" t="s">
        <v>1454</v>
      </c>
      <c r="G2963" s="5" t="s">
        <v>6177</v>
      </c>
      <c r="H2963">
        <v>63912</v>
      </c>
      <c r="I2963">
        <v>251</v>
      </c>
      <c r="J2963" s="5" t="s">
        <v>19</v>
      </c>
      <c r="K2963" s="5" t="s">
        <v>20</v>
      </c>
      <c r="L2963">
        <v>150000000</v>
      </c>
      <c r="M2963">
        <v>2005</v>
      </c>
      <c r="N2963">
        <v>5.8</v>
      </c>
      <c r="O2963">
        <f>'CLEAN DATA'!$D2963-'CLEAN DATA'!$L2963</f>
        <v>-14618493</v>
      </c>
    </row>
    <row r="2964" spans="1:15" ht="14.25" customHeight="1">
      <c r="A2964" s="5" t="s">
        <v>2588</v>
      </c>
      <c r="B2964">
        <v>199</v>
      </c>
      <c r="C2964">
        <v>105</v>
      </c>
      <c r="D2964">
        <v>73648142</v>
      </c>
      <c r="E2964" s="5" t="s">
        <v>578</v>
      </c>
      <c r="F2964" s="5" t="s">
        <v>4755</v>
      </c>
      <c r="G2964" s="5" t="s">
        <v>6178</v>
      </c>
      <c r="H2964">
        <v>99043</v>
      </c>
      <c r="I2964">
        <v>643</v>
      </c>
      <c r="J2964" s="5" t="s">
        <v>19</v>
      </c>
      <c r="K2964" s="5" t="s">
        <v>20</v>
      </c>
      <c r="L2964">
        <v>60000000</v>
      </c>
      <c r="M2964">
        <v>1999</v>
      </c>
      <c r="N2964">
        <v>5.8</v>
      </c>
      <c r="O2964">
        <f>'CLEAN DATA'!$D2964-'CLEAN DATA'!$L2964</f>
        <v>13648142</v>
      </c>
    </row>
    <row r="2965" spans="1:15" ht="14.25" customHeight="1">
      <c r="A2965" s="5" t="s">
        <v>2679</v>
      </c>
      <c r="B2965">
        <v>123</v>
      </c>
      <c r="C2965">
        <v>118</v>
      </c>
      <c r="D2965">
        <v>33828318</v>
      </c>
      <c r="E2965" s="5" t="s">
        <v>674</v>
      </c>
      <c r="F2965" s="5" t="s">
        <v>403</v>
      </c>
      <c r="G2965" s="5" t="s">
        <v>6179</v>
      </c>
      <c r="H2965">
        <v>44453</v>
      </c>
      <c r="I2965">
        <v>154</v>
      </c>
      <c r="J2965" s="5" t="s">
        <v>19</v>
      </c>
      <c r="K2965" s="5" t="s">
        <v>20</v>
      </c>
      <c r="L2965">
        <v>55000000</v>
      </c>
      <c r="M2965">
        <v>2003</v>
      </c>
      <c r="N2965">
        <v>5.8</v>
      </c>
      <c r="O2965">
        <f>'CLEAN DATA'!$D2965-'CLEAN DATA'!$L2965</f>
        <v>-21171682</v>
      </c>
    </row>
    <row r="2966" spans="1:15" ht="14.25" customHeight="1">
      <c r="A2966" s="5" t="s">
        <v>6180</v>
      </c>
      <c r="B2966">
        <v>164</v>
      </c>
      <c r="C2966">
        <v>99</v>
      </c>
      <c r="D2966">
        <v>33472850</v>
      </c>
      <c r="E2966" s="5" t="s">
        <v>1858</v>
      </c>
      <c r="F2966" s="5" t="s">
        <v>1348</v>
      </c>
      <c r="G2966" s="5" t="s">
        <v>6181</v>
      </c>
      <c r="H2966">
        <v>67005</v>
      </c>
      <c r="I2966">
        <v>119</v>
      </c>
      <c r="J2966" s="5" t="s">
        <v>19</v>
      </c>
      <c r="K2966" s="5" t="s">
        <v>20</v>
      </c>
      <c r="L2966">
        <v>55000000</v>
      </c>
      <c r="M2966">
        <v>2008</v>
      </c>
      <c r="N2966">
        <v>5.8</v>
      </c>
      <c r="O2966">
        <f>'CLEAN DATA'!$D2966-'CLEAN DATA'!$L2966</f>
        <v>-21527150</v>
      </c>
    </row>
    <row r="2967" spans="1:15" ht="14.25" customHeight="1">
      <c r="A2967" s="5" t="s">
        <v>623</v>
      </c>
      <c r="B2967">
        <v>50</v>
      </c>
      <c r="C2967">
        <v>116</v>
      </c>
      <c r="D2967">
        <v>18573791</v>
      </c>
      <c r="E2967" s="5" t="s">
        <v>6182</v>
      </c>
      <c r="F2967" s="5" t="s">
        <v>28</v>
      </c>
      <c r="G2967" s="5" t="s">
        <v>6183</v>
      </c>
      <c r="H2967">
        <v>38533</v>
      </c>
      <c r="I2967">
        <v>89</v>
      </c>
      <c r="J2967" s="5" t="s">
        <v>19</v>
      </c>
      <c r="K2967" s="5" t="s">
        <v>20</v>
      </c>
      <c r="L2967">
        <v>55000000</v>
      </c>
      <c r="M2967">
        <v>1996</v>
      </c>
      <c r="N2967">
        <v>5.8</v>
      </c>
      <c r="O2967">
        <f>'CLEAN DATA'!$D2967-'CLEAN DATA'!$L2967</f>
        <v>-36426209</v>
      </c>
    </row>
    <row r="2968" spans="1:15" ht="14.25" customHeight="1">
      <c r="A2968" s="5" t="s">
        <v>1724</v>
      </c>
      <c r="B2968">
        <v>183</v>
      </c>
      <c r="C2968">
        <v>106</v>
      </c>
      <c r="D2968">
        <v>118683135</v>
      </c>
      <c r="E2968" s="5" t="s">
        <v>603</v>
      </c>
      <c r="F2968" s="5" t="s">
        <v>691</v>
      </c>
      <c r="G2968" s="5" t="s">
        <v>6184</v>
      </c>
      <c r="H2968">
        <v>102167</v>
      </c>
      <c r="I2968">
        <v>483</v>
      </c>
      <c r="J2968" s="5" t="s">
        <v>19</v>
      </c>
      <c r="K2968" s="5" t="s">
        <v>20</v>
      </c>
      <c r="L2968">
        <v>52000000</v>
      </c>
      <c r="M2968">
        <v>2006</v>
      </c>
      <c r="N2968">
        <v>5.8</v>
      </c>
      <c r="O2968">
        <f>'CLEAN DATA'!$D2968-'CLEAN DATA'!$L2968</f>
        <v>66683135</v>
      </c>
    </row>
    <row r="2969" spans="1:15" ht="14.25" customHeight="1">
      <c r="A2969" s="5" t="s">
        <v>6009</v>
      </c>
      <c r="B2969">
        <v>117</v>
      </c>
      <c r="C2969">
        <v>96</v>
      </c>
      <c r="D2969">
        <v>126203320</v>
      </c>
      <c r="E2969" s="5" t="s">
        <v>189</v>
      </c>
      <c r="F2969" s="5" t="s">
        <v>408</v>
      </c>
      <c r="G2969" s="5" t="s">
        <v>6185</v>
      </c>
      <c r="H2969">
        <v>110432</v>
      </c>
      <c r="I2969">
        <v>309</v>
      </c>
      <c r="J2969" s="5" t="s">
        <v>19</v>
      </c>
      <c r="K2969" s="5" t="s">
        <v>20</v>
      </c>
      <c r="L2969">
        <v>50000000</v>
      </c>
      <c r="M2969">
        <v>2002</v>
      </c>
      <c r="N2969">
        <v>5.8</v>
      </c>
      <c r="O2969">
        <f>'CLEAN DATA'!$D2969-'CLEAN DATA'!$L2969</f>
        <v>76203320</v>
      </c>
    </row>
    <row r="2970" spans="1:15" ht="14.25" customHeight="1">
      <c r="A2970" s="5" t="s">
        <v>1645</v>
      </c>
      <c r="B2970">
        <v>171</v>
      </c>
      <c r="C2970">
        <v>105</v>
      </c>
      <c r="D2970">
        <v>48745150</v>
      </c>
      <c r="E2970" s="5" t="s">
        <v>433</v>
      </c>
      <c r="F2970" s="5" t="s">
        <v>4049</v>
      </c>
      <c r="G2970" s="5" t="s">
        <v>6186</v>
      </c>
      <c r="H2970">
        <v>50170</v>
      </c>
      <c r="I2970">
        <v>306</v>
      </c>
      <c r="J2970" s="5" t="s">
        <v>19</v>
      </c>
      <c r="K2970" s="5" t="s">
        <v>20</v>
      </c>
      <c r="L2970">
        <v>50000000</v>
      </c>
      <c r="M2970">
        <v>2006</v>
      </c>
      <c r="N2970">
        <v>5.8</v>
      </c>
      <c r="O2970">
        <f>'CLEAN DATA'!$D2970-'CLEAN DATA'!$L2970</f>
        <v>-1254850</v>
      </c>
    </row>
    <row r="2971" spans="1:15" ht="14.25" customHeight="1">
      <c r="A2971" s="5" t="s">
        <v>117</v>
      </c>
      <c r="B2971">
        <v>97</v>
      </c>
      <c r="C2971">
        <v>125</v>
      </c>
      <c r="D2971">
        <v>48154732</v>
      </c>
      <c r="E2971" s="5" t="s">
        <v>92</v>
      </c>
      <c r="F2971" s="5" t="s">
        <v>1078</v>
      </c>
      <c r="G2971" s="5" t="s">
        <v>6187</v>
      </c>
      <c r="H2971">
        <v>60326</v>
      </c>
      <c r="I2971">
        <v>142</v>
      </c>
      <c r="J2971" s="5" t="s">
        <v>19</v>
      </c>
      <c r="K2971" s="5" t="s">
        <v>20</v>
      </c>
      <c r="L2971">
        <v>50000000</v>
      </c>
      <c r="M2971">
        <v>1997</v>
      </c>
      <c r="N2971">
        <v>5.8</v>
      </c>
      <c r="O2971">
        <f>'CLEAN DATA'!$D2971-'CLEAN DATA'!$L2971</f>
        <v>-1845268</v>
      </c>
    </row>
    <row r="2972" spans="1:15" ht="14.25" customHeight="1">
      <c r="A2972" s="5" t="s">
        <v>5984</v>
      </c>
      <c r="B2972">
        <v>228</v>
      </c>
      <c r="C2972">
        <v>89</v>
      </c>
      <c r="D2972">
        <v>47553512</v>
      </c>
      <c r="E2972" s="5" t="s">
        <v>114</v>
      </c>
      <c r="F2972" s="5" t="s">
        <v>5159</v>
      </c>
      <c r="G2972" s="5" t="s">
        <v>6188</v>
      </c>
      <c r="H2972">
        <v>54101</v>
      </c>
      <c r="I2972">
        <v>210</v>
      </c>
      <c r="J2972" s="5" t="s">
        <v>19</v>
      </c>
      <c r="K2972" s="5" t="s">
        <v>20</v>
      </c>
      <c r="L2972">
        <v>50000000</v>
      </c>
      <c r="M2972">
        <v>2014</v>
      </c>
      <c r="N2972">
        <v>5.8</v>
      </c>
      <c r="O2972">
        <f>'CLEAN DATA'!$D2972-'CLEAN DATA'!$L2972</f>
        <v>-2446488</v>
      </c>
    </row>
    <row r="2973" spans="1:15" ht="14.25" customHeight="1">
      <c r="A2973" s="5" t="s">
        <v>4547</v>
      </c>
      <c r="B2973">
        <v>120</v>
      </c>
      <c r="C2973">
        <v>110</v>
      </c>
      <c r="D2973">
        <v>18472363</v>
      </c>
      <c r="E2973" s="5" t="s">
        <v>1990</v>
      </c>
      <c r="F2973" s="5" t="s">
        <v>1813</v>
      </c>
      <c r="G2973" s="5" t="s">
        <v>6189</v>
      </c>
      <c r="H2973">
        <v>63599</v>
      </c>
      <c r="I2973">
        <v>208</v>
      </c>
      <c r="J2973" s="5" t="s">
        <v>19</v>
      </c>
      <c r="K2973" s="5" t="s">
        <v>20</v>
      </c>
      <c r="L2973">
        <v>50000000</v>
      </c>
      <c r="M2973">
        <v>2005</v>
      </c>
      <c r="N2973">
        <v>5.8</v>
      </c>
      <c r="O2973">
        <f>'CLEAN DATA'!$D2973-'CLEAN DATA'!$L2973</f>
        <v>-31527637</v>
      </c>
    </row>
    <row r="2974" spans="1:15" ht="14.25" customHeight="1">
      <c r="A2974" s="5" t="s">
        <v>3040</v>
      </c>
      <c r="B2974">
        <v>180</v>
      </c>
      <c r="C2974">
        <v>95</v>
      </c>
      <c r="D2974">
        <v>20488579</v>
      </c>
      <c r="E2974" s="5" t="s">
        <v>578</v>
      </c>
      <c r="F2974" s="5" t="s">
        <v>319</v>
      </c>
      <c r="G2974" s="5" t="s">
        <v>6190</v>
      </c>
      <c r="H2974">
        <v>113483</v>
      </c>
      <c r="I2974">
        <v>245</v>
      </c>
      <c r="J2974" s="5" t="s">
        <v>19</v>
      </c>
      <c r="K2974" s="5" t="s">
        <v>20</v>
      </c>
      <c r="L2974">
        <v>50000000</v>
      </c>
      <c r="M2974">
        <v>2009</v>
      </c>
      <c r="N2974">
        <v>5.8</v>
      </c>
      <c r="O2974">
        <f>'CLEAN DATA'!$D2974-'CLEAN DATA'!$L2974</f>
        <v>-29511421</v>
      </c>
    </row>
    <row r="2975" spans="1:15" ht="14.25" hidden="1" customHeight="1">
      <c r="A2975" s="5" t="s">
        <v>1118</v>
      </c>
      <c r="B2975">
        <v>46</v>
      </c>
      <c r="C2975">
        <v>108</v>
      </c>
      <c r="D2975">
        <v>5600000</v>
      </c>
      <c r="E2975" s="5" t="s">
        <v>5235</v>
      </c>
      <c r="F2975" s="5" t="s">
        <v>1993</v>
      </c>
      <c r="G2975" s="5" t="s">
        <v>6191</v>
      </c>
      <c r="H2975">
        <v>11913</v>
      </c>
      <c r="I2975">
        <v>97</v>
      </c>
      <c r="J2975" s="5" t="s">
        <v>19</v>
      </c>
      <c r="K2975" s="5" t="s">
        <v>20</v>
      </c>
      <c r="L2975">
        <v>47000000</v>
      </c>
      <c r="M2975">
        <v>1996</v>
      </c>
      <c r="N2975">
        <v>5.8</v>
      </c>
      <c r="O2975">
        <f>'CLEAN DATA'!$D2975-'CLEAN DATA'!$L2975</f>
        <v>-41400000</v>
      </c>
    </row>
    <row r="2976" spans="1:15" ht="14.25" customHeight="1">
      <c r="A2976" s="5" t="s">
        <v>6192</v>
      </c>
      <c r="B2976">
        <v>201</v>
      </c>
      <c r="C2976">
        <v>93</v>
      </c>
      <c r="D2976">
        <v>101702060</v>
      </c>
      <c r="E2976" s="5" t="s">
        <v>6193</v>
      </c>
      <c r="F2976" s="5" t="s">
        <v>2346</v>
      </c>
      <c r="G2976" s="5" t="s">
        <v>6194</v>
      </c>
      <c r="H2976">
        <v>85323</v>
      </c>
      <c r="I2976">
        <v>212</v>
      </c>
      <c r="J2976" s="5" t="s">
        <v>19</v>
      </c>
      <c r="K2976" s="5" t="s">
        <v>20</v>
      </c>
      <c r="L2976">
        <v>45000000</v>
      </c>
      <c r="M2976">
        <v>2008</v>
      </c>
      <c r="N2976">
        <v>5.8</v>
      </c>
      <c r="O2976">
        <f>'CLEAN DATA'!$D2976-'CLEAN DATA'!$L2976</f>
        <v>56702060</v>
      </c>
    </row>
    <row r="2977" spans="1:15" ht="14.25" hidden="1" customHeight="1">
      <c r="A2977" s="5" t="s">
        <v>663</v>
      </c>
      <c r="B2977">
        <v>85</v>
      </c>
      <c r="C2977">
        <v>220</v>
      </c>
      <c r="D2977">
        <v>15527125</v>
      </c>
      <c r="E2977" s="5" t="s">
        <v>1570</v>
      </c>
      <c r="F2977" s="5" t="s">
        <v>403</v>
      </c>
      <c r="G2977" s="5" t="s">
        <v>6195</v>
      </c>
      <c r="H2977">
        <v>11388</v>
      </c>
      <c r="I2977">
        <v>183</v>
      </c>
      <c r="J2977" s="5" t="s">
        <v>19</v>
      </c>
      <c r="K2977" s="5" t="s">
        <v>20</v>
      </c>
      <c r="L2977">
        <v>57000000</v>
      </c>
      <c r="M2977">
        <v>2000</v>
      </c>
      <c r="N2977">
        <v>5.8</v>
      </c>
      <c r="O2977">
        <f>'CLEAN DATA'!$D2977-'CLEAN DATA'!$L2977</f>
        <v>-41472875</v>
      </c>
    </row>
    <row r="2978" spans="1:15" ht="14.25" customHeight="1">
      <c r="A2978" s="5" t="s">
        <v>1218</v>
      </c>
      <c r="B2978">
        <v>288</v>
      </c>
      <c r="C2978">
        <v>81</v>
      </c>
      <c r="D2978">
        <v>59992760</v>
      </c>
      <c r="E2978" s="5" t="s">
        <v>674</v>
      </c>
      <c r="F2978" s="5" t="s">
        <v>6196</v>
      </c>
      <c r="G2978" s="5" t="s">
        <v>6197</v>
      </c>
      <c r="H2978">
        <v>119622</v>
      </c>
      <c r="I2978">
        <v>396</v>
      </c>
      <c r="J2978" s="5" t="s">
        <v>19</v>
      </c>
      <c r="K2978" s="5" t="s">
        <v>20</v>
      </c>
      <c r="L2978">
        <v>42000000</v>
      </c>
      <c r="M2978">
        <v>2009</v>
      </c>
      <c r="N2978">
        <v>5.8</v>
      </c>
      <c r="O2978">
        <f>'CLEAN DATA'!$D2978-'CLEAN DATA'!$L2978</f>
        <v>17992760</v>
      </c>
    </row>
    <row r="2979" spans="1:15" ht="14.25" customHeight="1">
      <c r="A2979" s="5" t="s">
        <v>2560</v>
      </c>
      <c r="B2979">
        <v>104</v>
      </c>
      <c r="C2979">
        <v>94</v>
      </c>
      <c r="D2979">
        <v>138614544</v>
      </c>
      <c r="E2979" s="5" t="s">
        <v>1612</v>
      </c>
      <c r="F2979" s="5" t="s">
        <v>6198</v>
      </c>
      <c r="G2979" s="5" t="s">
        <v>6199</v>
      </c>
      <c r="H2979">
        <v>75152</v>
      </c>
      <c r="I2979">
        <v>288</v>
      </c>
      <c r="J2979" s="5" t="s">
        <v>19</v>
      </c>
      <c r="K2979" s="5" t="s">
        <v>20</v>
      </c>
      <c r="L2979">
        <v>40000000</v>
      </c>
      <c r="M2979">
        <v>2003</v>
      </c>
      <c r="N2979">
        <v>5.8</v>
      </c>
      <c r="O2979">
        <f>'CLEAN DATA'!$D2979-'CLEAN DATA'!$L2979</f>
        <v>98614544</v>
      </c>
    </row>
    <row r="2980" spans="1:15" ht="14.25" customHeight="1">
      <c r="A2980" s="5" t="s">
        <v>6200</v>
      </c>
      <c r="B2980">
        <v>128</v>
      </c>
      <c r="C2980">
        <v>101</v>
      </c>
      <c r="D2980">
        <v>46012734</v>
      </c>
      <c r="E2980" s="5" t="s">
        <v>189</v>
      </c>
      <c r="F2980" s="5" t="s">
        <v>2757</v>
      </c>
      <c r="G2980" s="5" t="s">
        <v>6201</v>
      </c>
      <c r="H2980">
        <v>54421</v>
      </c>
      <c r="I2980">
        <v>101</v>
      </c>
      <c r="J2980" s="5" t="s">
        <v>19</v>
      </c>
      <c r="K2980" s="5" t="s">
        <v>20</v>
      </c>
      <c r="L2980">
        <v>40000000</v>
      </c>
      <c r="M2980">
        <v>2008</v>
      </c>
      <c r="N2980">
        <v>5.8</v>
      </c>
      <c r="O2980">
        <f>'CLEAN DATA'!$D2980-'CLEAN DATA'!$L2980</f>
        <v>6012734</v>
      </c>
    </row>
    <row r="2981" spans="1:15" ht="14.25" customHeight="1">
      <c r="A2981" s="5" t="s">
        <v>190</v>
      </c>
      <c r="B2981">
        <v>207</v>
      </c>
      <c r="C2981">
        <v>98</v>
      </c>
      <c r="D2981">
        <v>59588068</v>
      </c>
      <c r="E2981" s="5" t="s">
        <v>146</v>
      </c>
      <c r="F2981" s="5" t="s">
        <v>316</v>
      </c>
      <c r="G2981" s="5" t="s">
        <v>6202</v>
      </c>
      <c r="H2981">
        <v>89557</v>
      </c>
      <c r="I2981">
        <v>376</v>
      </c>
      <c r="J2981" s="5" t="s">
        <v>19</v>
      </c>
      <c r="K2981" s="5" t="s">
        <v>20</v>
      </c>
      <c r="L2981">
        <v>40000000</v>
      </c>
      <c r="M2981">
        <v>2003</v>
      </c>
      <c r="N2981">
        <v>5.8</v>
      </c>
      <c r="O2981">
        <f>'CLEAN DATA'!$D2981-'CLEAN DATA'!$L2981</f>
        <v>19588068</v>
      </c>
    </row>
    <row r="2982" spans="1:15" ht="14.25" customHeight="1">
      <c r="A2982" s="5" t="s">
        <v>3847</v>
      </c>
      <c r="B2982">
        <v>147</v>
      </c>
      <c r="C2982">
        <v>95</v>
      </c>
      <c r="D2982">
        <v>37101011</v>
      </c>
      <c r="E2982" s="5" t="s">
        <v>58</v>
      </c>
      <c r="F2982" s="5" t="s">
        <v>2718</v>
      </c>
      <c r="G2982" s="5" t="s">
        <v>6203</v>
      </c>
      <c r="H2982">
        <v>30394</v>
      </c>
      <c r="I2982">
        <v>103</v>
      </c>
      <c r="J2982" s="5" t="s">
        <v>19</v>
      </c>
      <c r="K2982" s="5" t="s">
        <v>20</v>
      </c>
      <c r="L2982">
        <v>40000000</v>
      </c>
      <c r="M2982">
        <v>2012</v>
      </c>
      <c r="N2982">
        <v>5.8</v>
      </c>
      <c r="O2982">
        <f>'CLEAN DATA'!$D2982-'CLEAN DATA'!$L2982</f>
        <v>-2898989</v>
      </c>
    </row>
    <row r="2983" spans="1:15" ht="14.25" customHeight="1">
      <c r="A2983" s="5" t="s">
        <v>6204</v>
      </c>
      <c r="B2983">
        <v>90</v>
      </c>
      <c r="C2983">
        <v>102</v>
      </c>
      <c r="D2983">
        <v>33864342</v>
      </c>
      <c r="E2983" s="5" t="s">
        <v>4332</v>
      </c>
      <c r="F2983" s="5" t="s">
        <v>3672</v>
      </c>
      <c r="G2983" s="5" t="s">
        <v>6205</v>
      </c>
      <c r="H2983">
        <v>29968</v>
      </c>
      <c r="I2983">
        <v>117</v>
      </c>
      <c r="J2983" s="5" t="s">
        <v>19</v>
      </c>
      <c r="K2983" s="5" t="s">
        <v>155</v>
      </c>
      <c r="L2983">
        <v>40000000</v>
      </c>
      <c r="M2983">
        <v>1999</v>
      </c>
      <c r="N2983">
        <v>5.8</v>
      </c>
      <c r="O2983">
        <f>'CLEAN DATA'!$D2983-'CLEAN DATA'!$L2983</f>
        <v>-6135658</v>
      </c>
    </row>
    <row r="2984" spans="1:15" ht="14.25" hidden="1" customHeight="1">
      <c r="A2984" s="5" t="s">
        <v>2030</v>
      </c>
      <c r="B2984">
        <v>86</v>
      </c>
      <c r="C2984">
        <v>103</v>
      </c>
      <c r="D2984">
        <v>14448589</v>
      </c>
      <c r="E2984" s="5" t="s">
        <v>189</v>
      </c>
      <c r="F2984" s="5" t="s">
        <v>857</v>
      </c>
      <c r="G2984" s="5" t="s">
        <v>6206</v>
      </c>
      <c r="H2984">
        <v>19364</v>
      </c>
      <c r="I2984">
        <v>128</v>
      </c>
      <c r="J2984" s="5" t="s">
        <v>19</v>
      </c>
      <c r="K2984" s="5" t="s">
        <v>20</v>
      </c>
      <c r="L2984">
        <v>40000000</v>
      </c>
      <c r="M2984">
        <v>2002</v>
      </c>
      <c r="N2984">
        <v>5.8</v>
      </c>
      <c r="O2984">
        <f>'CLEAN DATA'!$D2984-'CLEAN DATA'!$L2984</f>
        <v>-25551411</v>
      </c>
    </row>
    <row r="2985" spans="1:15" ht="14.25" customHeight="1">
      <c r="A2985" s="5" t="s">
        <v>4177</v>
      </c>
      <c r="B2985">
        <v>78</v>
      </c>
      <c r="C2985">
        <v>89</v>
      </c>
      <c r="D2985">
        <v>9652000</v>
      </c>
      <c r="E2985" s="5" t="s">
        <v>674</v>
      </c>
      <c r="F2985" s="5" t="s">
        <v>3144</v>
      </c>
      <c r="G2985" s="5" t="s">
        <v>6207</v>
      </c>
      <c r="H2985">
        <v>46205</v>
      </c>
      <c r="I2985">
        <v>147</v>
      </c>
      <c r="J2985" s="5" t="s">
        <v>19</v>
      </c>
      <c r="K2985" s="5" t="s">
        <v>20</v>
      </c>
      <c r="L2985">
        <v>40000000</v>
      </c>
      <c r="M2985">
        <v>2003</v>
      </c>
      <c r="N2985">
        <v>5.8</v>
      </c>
      <c r="O2985">
        <f>'CLEAN DATA'!$D2985-'CLEAN DATA'!$L2985</f>
        <v>-30348000</v>
      </c>
    </row>
    <row r="2986" spans="1:15" ht="14.25" hidden="1" customHeight="1">
      <c r="A2986" s="5" t="s">
        <v>3079</v>
      </c>
      <c r="B2986">
        <v>61</v>
      </c>
      <c r="C2986">
        <v>84</v>
      </c>
      <c r="D2986">
        <v>4777007</v>
      </c>
      <c r="E2986" s="5" t="s">
        <v>3080</v>
      </c>
      <c r="F2986" s="5" t="s">
        <v>6208</v>
      </c>
      <c r="G2986" s="5" t="s">
        <v>6209</v>
      </c>
      <c r="H2986">
        <v>15130</v>
      </c>
      <c r="I2986">
        <v>98</v>
      </c>
      <c r="J2986" s="5" t="s">
        <v>19</v>
      </c>
      <c r="K2986" s="5" t="s">
        <v>140</v>
      </c>
      <c r="L2986">
        <v>40000000</v>
      </c>
      <c r="M2986">
        <v>2001</v>
      </c>
      <c r="N2986">
        <v>5.8</v>
      </c>
      <c r="O2986">
        <f>'CLEAN DATA'!$D2986-'CLEAN DATA'!$L2986</f>
        <v>-35222993</v>
      </c>
    </row>
    <row r="2987" spans="1:15" ht="14.25" customHeight="1">
      <c r="A2987" s="5" t="s">
        <v>746</v>
      </c>
      <c r="B2987">
        <v>224</v>
      </c>
      <c r="C2987">
        <v>115</v>
      </c>
      <c r="D2987">
        <v>10640645</v>
      </c>
      <c r="E2987" s="5" t="s">
        <v>1341</v>
      </c>
      <c r="F2987" s="5" t="s">
        <v>1805</v>
      </c>
      <c r="G2987" s="5" t="s">
        <v>6210</v>
      </c>
      <c r="H2987">
        <v>28429</v>
      </c>
      <c r="I2987">
        <v>110</v>
      </c>
      <c r="J2987" s="5" t="s">
        <v>19</v>
      </c>
      <c r="K2987" s="5" t="s">
        <v>20</v>
      </c>
      <c r="L2987">
        <v>40000000</v>
      </c>
      <c r="M2987">
        <v>2015</v>
      </c>
      <c r="N2987">
        <v>5.8</v>
      </c>
      <c r="O2987">
        <f>'CLEAN DATA'!$D2987-'CLEAN DATA'!$L2987</f>
        <v>-29359355</v>
      </c>
    </row>
    <row r="2988" spans="1:15" ht="14.25" customHeight="1">
      <c r="A2988" s="5" t="s">
        <v>749</v>
      </c>
      <c r="B2988">
        <v>97</v>
      </c>
      <c r="C2988">
        <v>108</v>
      </c>
      <c r="D2988">
        <v>60054449</v>
      </c>
      <c r="E2988" s="5" t="s">
        <v>3833</v>
      </c>
      <c r="F2988" s="5" t="s">
        <v>6211</v>
      </c>
      <c r="G2988" s="5" t="s">
        <v>6212</v>
      </c>
      <c r="H2988">
        <v>61018</v>
      </c>
      <c r="I2988">
        <v>140</v>
      </c>
      <c r="J2988" s="5" t="s">
        <v>19</v>
      </c>
      <c r="K2988" s="5" t="s">
        <v>20</v>
      </c>
      <c r="L2988">
        <v>35000000</v>
      </c>
      <c r="M2988">
        <v>1995</v>
      </c>
      <c r="N2988">
        <v>5.8</v>
      </c>
      <c r="O2988">
        <f>'CLEAN DATA'!$D2988-'CLEAN DATA'!$L2988</f>
        <v>25054449</v>
      </c>
    </row>
    <row r="2989" spans="1:15" ht="14.25" hidden="1" customHeight="1">
      <c r="A2989" s="5" t="s">
        <v>6213</v>
      </c>
      <c r="B2989">
        <v>121</v>
      </c>
      <c r="C2989">
        <v>85</v>
      </c>
      <c r="D2989">
        <v>64238770</v>
      </c>
      <c r="E2989" s="5" t="s">
        <v>241</v>
      </c>
      <c r="F2989" s="5" t="s">
        <v>36</v>
      </c>
      <c r="G2989" s="5" t="s">
        <v>6214</v>
      </c>
      <c r="H2989">
        <v>19547</v>
      </c>
      <c r="I2989">
        <v>64</v>
      </c>
      <c r="J2989" s="5" t="s">
        <v>19</v>
      </c>
      <c r="K2989" s="5" t="s">
        <v>365</v>
      </c>
      <c r="L2989">
        <v>42000000</v>
      </c>
      <c r="M2989">
        <v>2014</v>
      </c>
      <c r="N2989">
        <v>5.8</v>
      </c>
      <c r="O2989">
        <f>'CLEAN DATA'!$D2989-'CLEAN DATA'!$L2989</f>
        <v>22238770</v>
      </c>
    </row>
    <row r="2990" spans="1:15" ht="14.25" customHeight="1">
      <c r="A2990" s="5" t="s">
        <v>2226</v>
      </c>
      <c r="B2990">
        <v>368</v>
      </c>
      <c r="C2990">
        <v>104</v>
      </c>
      <c r="D2990">
        <v>16999046</v>
      </c>
      <c r="E2990" s="5" t="s">
        <v>2245</v>
      </c>
      <c r="F2990" s="5" t="s">
        <v>1463</v>
      </c>
      <c r="G2990" s="5" t="s">
        <v>6215</v>
      </c>
      <c r="H2990">
        <v>79517</v>
      </c>
      <c r="I2990">
        <v>354</v>
      </c>
      <c r="J2990" s="5" t="s">
        <v>19</v>
      </c>
      <c r="K2990" s="5" t="s">
        <v>365</v>
      </c>
      <c r="L2990">
        <v>26000000</v>
      </c>
      <c r="M2990">
        <v>2009</v>
      </c>
      <c r="N2990">
        <v>5.8</v>
      </c>
      <c r="O2990">
        <f>'CLEAN DATA'!$D2990-'CLEAN DATA'!$L2990</f>
        <v>-9000954</v>
      </c>
    </row>
    <row r="2991" spans="1:15" ht="14.25" hidden="1" customHeight="1">
      <c r="A2991" s="5" t="s">
        <v>5345</v>
      </c>
      <c r="B2991">
        <v>42</v>
      </c>
      <c r="C2991">
        <v>89</v>
      </c>
      <c r="D2991">
        <v>22359293</v>
      </c>
      <c r="E2991" s="5" t="s">
        <v>3759</v>
      </c>
      <c r="F2991" s="5" t="s">
        <v>1299</v>
      </c>
      <c r="G2991" s="5" t="s">
        <v>6216</v>
      </c>
      <c r="H2991">
        <v>16222</v>
      </c>
      <c r="I2991">
        <v>39</v>
      </c>
      <c r="J2991" s="5" t="s">
        <v>19</v>
      </c>
      <c r="K2991" s="5" t="s">
        <v>155</v>
      </c>
      <c r="L2991">
        <v>29000000</v>
      </c>
      <c r="M2991">
        <v>1997</v>
      </c>
      <c r="N2991">
        <v>5.8</v>
      </c>
      <c r="O2991">
        <f>'CLEAN DATA'!$D2991-'CLEAN DATA'!$L2991</f>
        <v>-6640707</v>
      </c>
    </row>
    <row r="2992" spans="1:15" ht="14.25" customHeight="1">
      <c r="A2992" s="5" t="s">
        <v>6217</v>
      </c>
      <c r="B2992">
        <v>62</v>
      </c>
      <c r="C2992">
        <v>99</v>
      </c>
      <c r="D2992">
        <v>44450000</v>
      </c>
      <c r="E2992" s="5" t="s">
        <v>1969</v>
      </c>
      <c r="F2992" s="5" t="s">
        <v>6218</v>
      </c>
      <c r="G2992" s="5" t="s">
        <v>6219</v>
      </c>
      <c r="H2992">
        <v>44394</v>
      </c>
      <c r="I2992">
        <v>115</v>
      </c>
      <c r="J2992" s="5" t="s">
        <v>19</v>
      </c>
      <c r="K2992" s="5" t="s">
        <v>365</v>
      </c>
      <c r="L2992">
        <v>27000000</v>
      </c>
      <c r="M2992">
        <v>1994</v>
      </c>
      <c r="N2992">
        <v>5.8</v>
      </c>
      <c r="O2992">
        <f>'CLEAN DATA'!$D2992-'CLEAN DATA'!$L2992</f>
        <v>17450000</v>
      </c>
    </row>
    <row r="2993" spans="1:15" ht="14.25" hidden="1" customHeight="1">
      <c r="A2993" s="5" t="s">
        <v>3070</v>
      </c>
      <c r="B2993">
        <v>225</v>
      </c>
      <c r="C2993">
        <v>108</v>
      </c>
      <c r="D2993">
        <v>10907291</v>
      </c>
      <c r="E2993" s="5" t="s">
        <v>6220</v>
      </c>
      <c r="F2993" s="5" t="s">
        <v>6221</v>
      </c>
      <c r="G2993" s="5" t="s">
        <v>6222</v>
      </c>
      <c r="H2993">
        <v>23775</v>
      </c>
      <c r="I2993">
        <v>134</v>
      </c>
      <c r="J2993" s="5" t="s">
        <v>19</v>
      </c>
      <c r="K2993" s="5" t="s">
        <v>20</v>
      </c>
      <c r="L2993">
        <v>28000000</v>
      </c>
      <c r="M2993">
        <v>2016</v>
      </c>
      <c r="N2993">
        <v>5.8</v>
      </c>
      <c r="O2993">
        <f>'CLEAN DATA'!$D2993-'CLEAN DATA'!$L2993</f>
        <v>-17092709</v>
      </c>
    </row>
    <row r="2994" spans="1:15" ht="14.25" customHeight="1">
      <c r="A2994" s="5" t="s">
        <v>5080</v>
      </c>
      <c r="B2994">
        <v>273</v>
      </c>
      <c r="C2994">
        <v>97</v>
      </c>
      <c r="D2994">
        <v>82163317</v>
      </c>
      <c r="E2994" s="5" t="s">
        <v>1302</v>
      </c>
      <c r="F2994" s="5" t="s">
        <v>6223</v>
      </c>
      <c r="G2994" s="5" t="s">
        <v>6224</v>
      </c>
      <c r="H2994">
        <v>89101</v>
      </c>
      <c r="I2994">
        <v>885</v>
      </c>
      <c r="J2994" s="5" t="s">
        <v>19</v>
      </c>
      <c r="K2994" s="5" t="s">
        <v>20</v>
      </c>
      <c r="L2994">
        <v>30000000</v>
      </c>
      <c r="M2994">
        <v>2003</v>
      </c>
      <c r="N2994">
        <v>5.8</v>
      </c>
      <c r="O2994">
        <f>'CLEAN DATA'!$D2994-'CLEAN DATA'!$L2994</f>
        <v>52163317</v>
      </c>
    </row>
    <row r="2995" spans="1:15" ht="14.25" customHeight="1">
      <c r="A2995" s="5" t="s">
        <v>3895</v>
      </c>
      <c r="B2995">
        <v>216</v>
      </c>
      <c r="C2995">
        <v>86</v>
      </c>
      <c r="D2995">
        <v>54098051</v>
      </c>
      <c r="E2995" s="5" t="s">
        <v>631</v>
      </c>
      <c r="F2995" s="5" t="s">
        <v>6225</v>
      </c>
      <c r="G2995" s="5" t="s">
        <v>6226</v>
      </c>
      <c r="H2995">
        <v>102861</v>
      </c>
      <c r="I2995">
        <v>571</v>
      </c>
      <c r="J2995" s="5" t="s">
        <v>19</v>
      </c>
      <c r="K2995" s="5" t="s">
        <v>173</v>
      </c>
      <c r="L2995">
        <v>25000000</v>
      </c>
      <c r="M2995">
        <v>2006</v>
      </c>
      <c r="N2995">
        <v>5.8</v>
      </c>
      <c r="O2995">
        <f>'CLEAN DATA'!$D2995-'CLEAN DATA'!$L2995</f>
        <v>29098051</v>
      </c>
    </row>
    <row r="2996" spans="1:15" ht="14.25" customHeight="1">
      <c r="A2996" s="5" t="s">
        <v>3933</v>
      </c>
      <c r="B2996">
        <v>81</v>
      </c>
      <c r="C2996">
        <v>86</v>
      </c>
      <c r="D2996">
        <v>38230435</v>
      </c>
      <c r="E2996" s="5" t="s">
        <v>1108</v>
      </c>
      <c r="F2996" s="5" t="s">
        <v>3992</v>
      </c>
      <c r="G2996" s="5" t="s">
        <v>6227</v>
      </c>
      <c r="H2996">
        <v>29661</v>
      </c>
      <c r="I2996">
        <v>179</v>
      </c>
      <c r="J2996" s="5" t="s">
        <v>19</v>
      </c>
      <c r="K2996" s="5" t="s">
        <v>20</v>
      </c>
      <c r="L2996">
        <v>25000000</v>
      </c>
      <c r="M2996">
        <v>2002</v>
      </c>
      <c r="N2996">
        <v>5.8</v>
      </c>
      <c r="O2996">
        <f>'CLEAN DATA'!$D2996-'CLEAN DATA'!$L2996</f>
        <v>13230435</v>
      </c>
    </row>
    <row r="2997" spans="1:15" ht="14.25" customHeight="1">
      <c r="A2997" s="5" t="s">
        <v>6051</v>
      </c>
      <c r="B2997">
        <v>66</v>
      </c>
      <c r="C2997">
        <v>105</v>
      </c>
      <c r="D2997">
        <v>35990505</v>
      </c>
      <c r="E2997" s="5" t="s">
        <v>3288</v>
      </c>
      <c r="F2997" s="5" t="s">
        <v>608</v>
      </c>
      <c r="G2997" s="5" t="s">
        <v>6228</v>
      </c>
      <c r="H2997">
        <v>48095</v>
      </c>
      <c r="I2997">
        <v>194</v>
      </c>
      <c r="J2997" s="5" t="s">
        <v>19</v>
      </c>
      <c r="K2997" s="5" t="s">
        <v>20</v>
      </c>
      <c r="L2997">
        <v>20000000</v>
      </c>
      <c r="M2997">
        <v>2003</v>
      </c>
      <c r="N2997">
        <v>5.8</v>
      </c>
      <c r="O2997">
        <f>'CLEAN DATA'!$D2997-'CLEAN DATA'!$L2997</f>
        <v>15990505</v>
      </c>
    </row>
    <row r="2998" spans="1:15" ht="14.25" customHeight="1">
      <c r="A2998" s="5" t="s">
        <v>5596</v>
      </c>
      <c r="B2998">
        <v>109</v>
      </c>
      <c r="C2998">
        <v>101</v>
      </c>
      <c r="D2998">
        <v>34604054</v>
      </c>
      <c r="E2998" s="5" t="s">
        <v>25</v>
      </c>
      <c r="F2998" s="5" t="s">
        <v>721</v>
      </c>
      <c r="G2998" s="5" t="s">
        <v>6229</v>
      </c>
      <c r="H2998">
        <v>34942</v>
      </c>
      <c r="I2998">
        <v>185</v>
      </c>
      <c r="J2998" s="5" t="s">
        <v>19</v>
      </c>
      <c r="K2998" s="5" t="s">
        <v>20</v>
      </c>
      <c r="L2998">
        <v>30000000</v>
      </c>
      <c r="M2998">
        <v>2003</v>
      </c>
      <c r="N2998">
        <v>5.8</v>
      </c>
      <c r="O2998">
        <f>'CLEAN DATA'!$D2998-'CLEAN DATA'!$L2998</f>
        <v>4604054</v>
      </c>
    </row>
    <row r="2999" spans="1:15" ht="14.25" customHeight="1">
      <c r="A2999" s="5" t="s">
        <v>3066</v>
      </c>
      <c r="B2999">
        <v>190</v>
      </c>
      <c r="C2999">
        <v>110</v>
      </c>
      <c r="D2999">
        <v>10324441</v>
      </c>
      <c r="E2999" s="5" t="s">
        <v>331</v>
      </c>
      <c r="F2999" s="5" t="s">
        <v>2766</v>
      </c>
      <c r="G2999" s="5" t="s">
        <v>6230</v>
      </c>
      <c r="H2999">
        <v>27117</v>
      </c>
      <c r="I2999">
        <v>140</v>
      </c>
      <c r="J2999" s="5" t="s">
        <v>19</v>
      </c>
      <c r="K2999" s="5" t="s">
        <v>20</v>
      </c>
      <c r="L2999">
        <v>25000000</v>
      </c>
      <c r="M2999">
        <v>2011</v>
      </c>
      <c r="N2999">
        <v>5.8</v>
      </c>
      <c r="O2999">
        <f>'CLEAN DATA'!$D2999-'CLEAN DATA'!$L2999</f>
        <v>-14675559</v>
      </c>
    </row>
    <row r="3000" spans="1:15" ht="14.25" hidden="1" customHeight="1">
      <c r="A3000" s="5" t="s">
        <v>344</v>
      </c>
      <c r="B3000">
        <v>123</v>
      </c>
      <c r="C3000">
        <v>98</v>
      </c>
      <c r="D3000">
        <v>1512815</v>
      </c>
      <c r="E3000" s="5" t="s">
        <v>684</v>
      </c>
      <c r="F3000" s="5" t="s">
        <v>332</v>
      </c>
      <c r="G3000" s="5" t="s">
        <v>6231</v>
      </c>
      <c r="H3000">
        <v>8885</v>
      </c>
      <c r="I3000">
        <v>56</v>
      </c>
      <c r="J3000" s="5" t="s">
        <v>19</v>
      </c>
      <c r="K3000" s="5" t="s">
        <v>20</v>
      </c>
      <c r="L3000">
        <v>25000000</v>
      </c>
      <c r="M3000">
        <v>2016</v>
      </c>
      <c r="N3000">
        <v>5.8</v>
      </c>
      <c r="O3000">
        <f>'CLEAN DATA'!$D3000-'CLEAN DATA'!$L3000</f>
        <v>-23487185</v>
      </c>
    </row>
    <row r="3001" spans="1:15" ht="14.25" customHeight="1">
      <c r="A3001" s="5" t="s">
        <v>847</v>
      </c>
      <c r="B3001">
        <v>394</v>
      </c>
      <c r="C3001">
        <v>93</v>
      </c>
      <c r="D3001">
        <v>18934858</v>
      </c>
      <c r="E3001" s="5" t="s">
        <v>114</v>
      </c>
      <c r="F3001" s="5" t="s">
        <v>1997</v>
      </c>
      <c r="G3001" s="5" t="s">
        <v>6232</v>
      </c>
      <c r="H3001">
        <v>72646</v>
      </c>
      <c r="I3001">
        <v>397</v>
      </c>
      <c r="J3001" s="5" t="s">
        <v>19</v>
      </c>
      <c r="K3001" s="5" t="s">
        <v>278</v>
      </c>
      <c r="L3001">
        <v>23000000</v>
      </c>
      <c r="M3001">
        <v>2011</v>
      </c>
      <c r="N3001">
        <v>5.8</v>
      </c>
      <c r="O3001">
        <f>'CLEAN DATA'!$D3001-'CLEAN DATA'!$L3001</f>
        <v>-4065142</v>
      </c>
    </row>
    <row r="3002" spans="1:15" ht="14.25" customHeight="1">
      <c r="A3002" s="5" t="s">
        <v>1605</v>
      </c>
      <c r="B3002">
        <v>53</v>
      </c>
      <c r="C3002">
        <v>114</v>
      </c>
      <c r="D3002">
        <v>50728000</v>
      </c>
      <c r="E3002" s="5" t="s">
        <v>1341</v>
      </c>
      <c r="F3002" s="5" t="s">
        <v>3251</v>
      </c>
      <c r="G3002" s="5" t="s">
        <v>6233</v>
      </c>
      <c r="H3002">
        <v>48909</v>
      </c>
      <c r="I3002">
        <v>166</v>
      </c>
      <c r="J3002" s="5" t="s">
        <v>19</v>
      </c>
      <c r="K3002" s="5" t="s">
        <v>20</v>
      </c>
      <c r="L3002">
        <v>22000000</v>
      </c>
      <c r="M3002">
        <v>1995</v>
      </c>
      <c r="N3002">
        <v>5.8</v>
      </c>
      <c r="O3002">
        <f>'CLEAN DATA'!$D3002-'CLEAN DATA'!$L3002</f>
        <v>28728000</v>
      </c>
    </row>
    <row r="3003" spans="1:15" ht="14.25" customHeight="1">
      <c r="A3003" s="5" t="s">
        <v>6234</v>
      </c>
      <c r="B3003">
        <v>95</v>
      </c>
      <c r="C3003">
        <v>106</v>
      </c>
      <c r="D3003">
        <v>17951431</v>
      </c>
      <c r="E3003" s="5" t="s">
        <v>94</v>
      </c>
      <c r="F3003" s="5" t="s">
        <v>6235</v>
      </c>
      <c r="G3003" s="5" t="s">
        <v>6236</v>
      </c>
      <c r="H3003">
        <v>25462</v>
      </c>
      <c r="I3003">
        <v>200</v>
      </c>
      <c r="J3003" s="5" t="s">
        <v>19</v>
      </c>
      <c r="K3003" s="5" t="s">
        <v>20</v>
      </c>
      <c r="L3003">
        <v>30000000</v>
      </c>
      <c r="M3003">
        <v>2001</v>
      </c>
      <c r="N3003">
        <v>5.8</v>
      </c>
      <c r="O3003">
        <f>'CLEAN DATA'!$D3003-'CLEAN DATA'!$L3003</f>
        <v>-12048569</v>
      </c>
    </row>
    <row r="3004" spans="1:15" ht="14.25" hidden="1" customHeight="1">
      <c r="A3004" s="5" t="s">
        <v>5824</v>
      </c>
      <c r="B3004">
        <v>98</v>
      </c>
      <c r="C3004">
        <v>104</v>
      </c>
      <c r="D3004">
        <v>20668843</v>
      </c>
      <c r="E3004" s="5" t="s">
        <v>2170</v>
      </c>
      <c r="F3004" s="5" t="s">
        <v>4183</v>
      </c>
      <c r="G3004" s="5" t="s">
        <v>6237</v>
      </c>
      <c r="H3004">
        <v>16831</v>
      </c>
      <c r="I3004">
        <v>54</v>
      </c>
      <c r="J3004" s="5" t="s">
        <v>19</v>
      </c>
      <c r="K3004" s="5" t="s">
        <v>20</v>
      </c>
      <c r="L3004">
        <v>22000000</v>
      </c>
      <c r="M3004">
        <v>2008</v>
      </c>
      <c r="N3004">
        <v>5.8</v>
      </c>
      <c r="O3004">
        <f>'CLEAN DATA'!$D3004-'CLEAN DATA'!$L3004</f>
        <v>-1331157</v>
      </c>
    </row>
    <row r="3005" spans="1:15" ht="14.25" hidden="1" customHeight="1">
      <c r="A3005" s="5" t="s">
        <v>6238</v>
      </c>
      <c r="B3005">
        <v>16</v>
      </c>
      <c r="C3005">
        <v>102</v>
      </c>
      <c r="D3005">
        <v>15593</v>
      </c>
      <c r="E3005" s="5" t="s">
        <v>603</v>
      </c>
      <c r="F3005" s="5" t="s">
        <v>6239</v>
      </c>
      <c r="G3005" s="5" t="s">
        <v>6240</v>
      </c>
      <c r="H3005">
        <v>2295</v>
      </c>
      <c r="I3005">
        <v>40</v>
      </c>
      <c r="J3005" s="5" t="s">
        <v>19</v>
      </c>
      <c r="K3005" s="5" t="s">
        <v>20</v>
      </c>
      <c r="L3005">
        <v>21000000</v>
      </c>
      <c r="M3005">
        <v>1999</v>
      </c>
      <c r="N3005">
        <v>5.8</v>
      </c>
      <c r="O3005">
        <f>'CLEAN DATA'!$D3005-'CLEAN DATA'!$L3005</f>
        <v>-20984407</v>
      </c>
    </row>
    <row r="3006" spans="1:15" ht="14.25" hidden="1" customHeight="1">
      <c r="A3006" s="5" t="s">
        <v>6241</v>
      </c>
      <c r="B3006">
        <v>11</v>
      </c>
      <c r="C3006">
        <v>114</v>
      </c>
      <c r="D3006">
        <v>69700000</v>
      </c>
      <c r="E3006" s="5" t="s">
        <v>1245</v>
      </c>
      <c r="F3006" s="5" t="s">
        <v>6242</v>
      </c>
      <c r="G3006" s="5" t="s">
        <v>6243</v>
      </c>
      <c r="H3006">
        <v>7748</v>
      </c>
      <c r="I3006">
        <v>48</v>
      </c>
      <c r="J3006" s="5" t="s">
        <v>19</v>
      </c>
      <c r="K3006" s="5" t="s">
        <v>20</v>
      </c>
      <c r="L3006">
        <v>35000000</v>
      </c>
      <c r="M3006">
        <v>1982</v>
      </c>
      <c r="N3006">
        <v>5.8</v>
      </c>
      <c r="O3006">
        <f>'CLEAN DATA'!$D3006-'CLEAN DATA'!$L3006</f>
        <v>34700000</v>
      </c>
    </row>
    <row r="3007" spans="1:15" ht="14.25" customHeight="1">
      <c r="A3007" s="5" t="s">
        <v>3825</v>
      </c>
      <c r="B3007">
        <v>72</v>
      </c>
      <c r="C3007">
        <v>101</v>
      </c>
      <c r="D3007">
        <v>70360285</v>
      </c>
      <c r="E3007" s="5" t="s">
        <v>531</v>
      </c>
      <c r="F3007" s="5" t="s">
        <v>1632</v>
      </c>
      <c r="G3007" s="5" t="s">
        <v>6244</v>
      </c>
      <c r="H3007">
        <v>81783</v>
      </c>
      <c r="I3007">
        <v>283</v>
      </c>
      <c r="J3007" s="5" t="s">
        <v>19</v>
      </c>
      <c r="K3007" s="5" t="s">
        <v>20</v>
      </c>
      <c r="L3007">
        <v>18000000</v>
      </c>
      <c r="M3007">
        <v>1995</v>
      </c>
      <c r="N3007">
        <v>5.8</v>
      </c>
      <c r="O3007">
        <f>'CLEAN DATA'!$D3007-'CLEAN DATA'!$L3007</f>
        <v>52360285</v>
      </c>
    </row>
    <row r="3008" spans="1:15" ht="14.25" customHeight="1">
      <c r="A3008" s="5" t="s">
        <v>6245</v>
      </c>
      <c r="B3008">
        <v>123</v>
      </c>
      <c r="C3008">
        <v>107</v>
      </c>
      <c r="D3008">
        <v>62933793</v>
      </c>
      <c r="E3008" s="5" t="s">
        <v>6246</v>
      </c>
      <c r="F3008" s="5" t="s">
        <v>3889</v>
      </c>
      <c r="G3008" s="5" t="s">
        <v>6247</v>
      </c>
      <c r="H3008">
        <v>62421</v>
      </c>
      <c r="I3008">
        <v>185</v>
      </c>
      <c r="J3008" s="5" t="s">
        <v>19</v>
      </c>
      <c r="K3008" s="5" t="s">
        <v>20</v>
      </c>
      <c r="L3008">
        <v>20000000</v>
      </c>
      <c r="M3008">
        <v>2010</v>
      </c>
      <c r="N3008">
        <v>5.8</v>
      </c>
      <c r="O3008">
        <f>'CLEAN DATA'!$D3008-'CLEAN DATA'!$L3008</f>
        <v>42933793</v>
      </c>
    </row>
    <row r="3009" spans="1:15" ht="14.25" hidden="1" customHeight="1">
      <c r="A3009" s="5" t="s">
        <v>6248</v>
      </c>
      <c r="B3009">
        <v>80</v>
      </c>
      <c r="C3009">
        <v>72</v>
      </c>
      <c r="D3009">
        <v>48423368</v>
      </c>
      <c r="E3009" s="5" t="s">
        <v>101</v>
      </c>
      <c r="F3009" s="5" t="s">
        <v>5935</v>
      </c>
      <c r="G3009" s="5" t="s">
        <v>6249</v>
      </c>
      <c r="H3009">
        <v>13324</v>
      </c>
      <c r="I3009">
        <v>79</v>
      </c>
      <c r="J3009" s="5" t="s">
        <v>19</v>
      </c>
      <c r="K3009" s="5" t="s">
        <v>20</v>
      </c>
      <c r="L3009">
        <v>20000000</v>
      </c>
      <c r="M3009">
        <v>2002</v>
      </c>
      <c r="N3009">
        <v>5.8</v>
      </c>
      <c r="O3009">
        <f>'CLEAN DATA'!$D3009-'CLEAN DATA'!$L3009</f>
        <v>28423368</v>
      </c>
    </row>
    <row r="3010" spans="1:15" ht="14.25" customHeight="1">
      <c r="A3010" s="5" t="s">
        <v>4814</v>
      </c>
      <c r="B3010">
        <v>91</v>
      </c>
      <c r="C3010">
        <v>105</v>
      </c>
      <c r="D3010">
        <v>25677801</v>
      </c>
      <c r="E3010" s="5" t="s">
        <v>4324</v>
      </c>
      <c r="F3010" s="5" t="s">
        <v>759</v>
      </c>
      <c r="G3010" s="5" t="s">
        <v>6250</v>
      </c>
      <c r="H3010">
        <v>41273</v>
      </c>
      <c r="I3010">
        <v>136</v>
      </c>
      <c r="J3010" s="5" t="s">
        <v>19</v>
      </c>
      <c r="K3010" s="5" t="s">
        <v>20</v>
      </c>
      <c r="L3010">
        <v>20000000</v>
      </c>
      <c r="M3010">
        <v>2010</v>
      </c>
      <c r="N3010">
        <v>5.8</v>
      </c>
      <c r="O3010">
        <f>'CLEAN DATA'!$D3010-'CLEAN DATA'!$L3010</f>
        <v>5677801</v>
      </c>
    </row>
    <row r="3011" spans="1:15" ht="14.25" customHeight="1">
      <c r="A3011" s="5" t="s">
        <v>5118</v>
      </c>
      <c r="B3011">
        <v>94</v>
      </c>
      <c r="C3011">
        <v>109</v>
      </c>
      <c r="D3011">
        <v>23179303</v>
      </c>
      <c r="E3011" s="5" t="s">
        <v>6251</v>
      </c>
      <c r="F3011" s="5" t="s">
        <v>5129</v>
      </c>
      <c r="G3011" s="5" t="s">
        <v>6252</v>
      </c>
      <c r="H3011">
        <v>32951</v>
      </c>
      <c r="I3011">
        <v>44</v>
      </c>
      <c r="J3011" s="5" t="s">
        <v>19</v>
      </c>
      <c r="K3011" s="5" t="s">
        <v>2749</v>
      </c>
      <c r="L3011">
        <v>20000000</v>
      </c>
      <c r="M3011">
        <v>2011</v>
      </c>
      <c r="N3011">
        <v>5.8</v>
      </c>
      <c r="O3011">
        <f>'CLEAN DATA'!$D3011-'CLEAN DATA'!$L3011</f>
        <v>3179303</v>
      </c>
    </row>
    <row r="3012" spans="1:15" ht="14.25" hidden="1" customHeight="1">
      <c r="A3012" s="5" t="s">
        <v>6253</v>
      </c>
      <c r="B3012">
        <v>77</v>
      </c>
      <c r="C3012">
        <v>84</v>
      </c>
      <c r="D3012">
        <v>15712072</v>
      </c>
      <c r="E3012" s="5" t="s">
        <v>25</v>
      </c>
      <c r="F3012" s="5" t="s">
        <v>6254</v>
      </c>
      <c r="G3012" s="5" t="s">
        <v>6255</v>
      </c>
      <c r="H3012">
        <v>13210</v>
      </c>
      <c r="I3012">
        <v>138</v>
      </c>
      <c r="J3012" s="5" t="s">
        <v>19</v>
      </c>
      <c r="K3012" s="5" t="s">
        <v>20</v>
      </c>
      <c r="L3012">
        <v>20000000</v>
      </c>
      <c r="M3012">
        <v>2004</v>
      </c>
      <c r="N3012">
        <v>5.8</v>
      </c>
      <c r="O3012">
        <f>'CLEAN DATA'!$D3012-'CLEAN DATA'!$L3012</f>
        <v>-4287928</v>
      </c>
    </row>
    <row r="3013" spans="1:15" ht="14.25" customHeight="1">
      <c r="A3013" s="5" t="s">
        <v>6256</v>
      </c>
      <c r="B3013">
        <v>190</v>
      </c>
      <c r="C3013">
        <v>86</v>
      </c>
      <c r="D3013">
        <v>23993605</v>
      </c>
      <c r="E3013" s="5" t="s">
        <v>291</v>
      </c>
      <c r="F3013" s="5" t="s">
        <v>6257</v>
      </c>
      <c r="G3013" s="5" t="s">
        <v>6258</v>
      </c>
      <c r="H3013">
        <v>52467</v>
      </c>
      <c r="I3013">
        <v>248</v>
      </c>
      <c r="J3013" s="5" t="s">
        <v>19</v>
      </c>
      <c r="K3013" s="5" t="s">
        <v>20</v>
      </c>
      <c r="L3013">
        <v>18000000</v>
      </c>
      <c r="M3013">
        <v>2009</v>
      </c>
      <c r="N3013">
        <v>5.8</v>
      </c>
      <c r="O3013">
        <f>'CLEAN DATA'!$D3013-'CLEAN DATA'!$L3013</f>
        <v>5993605</v>
      </c>
    </row>
    <row r="3014" spans="1:15" ht="14.25" customHeight="1">
      <c r="A3014" s="5" t="s">
        <v>1579</v>
      </c>
      <c r="B3014">
        <v>77</v>
      </c>
      <c r="C3014">
        <v>103</v>
      </c>
      <c r="D3014">
        <v>26400000</v>
      </c>
      <c r="E3014" s="5" t="s">
        <v>250</v>
      </c>
      <c r="F3014" s="5" t="s">
        <v>6259</v>
      </c>
      <c r="G3014" s="5" t="s">
        <v>6260</v>
      </c>
      <c r="H3014">
        <v>62009</v>
      </c>
      <c r="I3014">
        <v>109</v>
      </c>
      <c r="J3014" s="5" t="s">
        <v>19</v>
      </c>
      <c r="K3014" s="5" t="s">
        <v>20</v>
      </c>
      <c r="L3014">
        <v>18000000</v>
      </c>
      <c r="M3014">
        <v>1984</v>
      </c>
      <c r="N3014">
        <v>5.8</v>
      </c>
      <c r="O3014">
        <f>'CLEAN DATA'!$D3014-'CLEAN DATA'!$L3014</f>
        <v>8400000</v>
      </c>
    </row>
    <row r="3015" spans="1:15" ht="14.25" hidden="1" customHeight="1">
      <c r="A3015" s="5" t="s">
        <v>6261</v>
      </c>
      <c r="B3015">
        <v>44</v>
      </c>
      <c r="C3015">
        <v>73</v>
      </c>
      <c r="D3015">
        <v>11634458</v>
      </c>
      <c r="E3015" s="5" t="s">
        <v>6262</v>
      </c>
      <c r="F3015" s="5" t="s">
        <v>3381</v>
      </c>
      <c r="G3015" s="5" t="s">
        <v>6263</v>
      </c>
      <c r="H3015">
        <v>2045</v>
      </c>
      <c r="I3015">
        <v>37</v>
      </c>
      <c r="J3015" s="5" t="s">
        <v>19</v>
      </c>
      <c r="K3015" s="5" t="s">
        <v>20</v>
      </c>
      <c r="L3015">
        <v>17000000</v>
      </c>
      <c r="M3015">
        <v>1999</v>
      </c>
      <c r="N3015">
        <v>5.8</v>
      </c>
      <c r="O3015">
        <f>'CLEAN DATA'!$D3015-'CLEAN DATA'!$L3015</f>
        <v>-5365542</v>
      </c>
    </row>
    <row r="3016" spans="1:15" ht="14.25" customHeight="1">
      <c r="A3016" s="5" t="s">
        <v>1974</v>
      </c>
      <c r="B3016">
        <v>344</v>
      </c>
      <c r="C3016">
        <v>106</v>
      </c>
      <c r="D3016">
        <v>163192114</v>
      </c>
      <c r="E3016" s="5" t="s">
        <v>250</v>
      </c>
      <c r="F3016" s="5" t="s">
        <v>36</v>
      </c>
      <c r="G3016" s="5" t="s">
        <v>6158</v>
      </c>
      <c r="H3016">
        <v>229687</v>
      </c>
      <c r="I3016">
        <v>637</v>
      </c>
      <c r="J3016" s="5" t="s">
        <v>19</v>
      </c>
      <c r="K3016" s="5" t="s">
        <v>20</v>
      </c>
      <c r="L3016">
        <v>125000000</v>
      </c>
      <c r="M3016">
        <v>2010</v>
      </c>
      <c r="N3016">
        <v>5.8</v>
      </c>
      <c r="O3016">
        <f>'CLEAN DATA'!$D3016-'CLEAN DATA'!$L3016</f>
        <v>38192114</v>
      </c>
    </row>
    <row r="3017" spans="1:15" ht="14.25" hidden="1" customHeight="1">
      <c r="A3017" s="5" t="s">
        <v>4969</v>
      </c>
      <c r="B3017">
        <v>112</v>
      </c>
      <c r="C3017">
        <v>91</v>
      </c>
      <c r="D3017">
        <v>38916903</v>
      </c>
      <c r="E3017" s="5" t="s">
        <v>6264</v>
      </c>
      <c r="F3017" s="5" t="s">
        <v>6265</v>
      </c>
      <c r="G3017" s="5" t="s">
        <v>6266</v>
      </c>
      <c r="H3017">
        <v>15664</v>
      </c>
      <c r="I3017">
        <v>149</v>
      </c>
      <c r="J3017" s="5" t="s">
        <v>19</v>
      </c>
      <c r="K3017" s="5" t="s">
        <v>20</v>
      </c>
      <c r="L3017">
        <v>13000000</v>
      </c>
      <c r="M3017">
        <v>2014</v>
      </c>
      <c r="N3017">
        <v>5.8</v>
      </c>
      <c r="O3017">
        <f>'CLEAN DATA'!$D3017-'CLEAN DATA'!$L3017</f>
        <v>25916903</v>
      </c>
    </row>
    <row r="3018" spans="1:15" ht="14.25" customHeight="1">
      <c r="A3018" s="5" t="s">
        <v>6267</v>
      </c>
      <c r="B3018">
        <v>63</v>
      </c>
      <c r="C3018">
        <v>121</v>
      </c>
      <c r="D3018">
        <v>16574731</v>
      </c>
      <c r="E3018" s="5" t="s">
        <v>165</v>
      </c>
      <c r="F3018" s="5" t="s">
        <v>1833</v>
      </c>
      <c r="G3018" s="5" t="s">
        <v>6268</v>
      </c>
      <c r="H3018">
        <v>27675</v>
      </c>
      <c r="I3018">
        <v>181</v>
      </c>
      <c r="J3018" s="5" t="s">
        <v>19</v>
      </c>
      <c r="K3018" s="5" t="s">
        <v>20</v>
      </c>
      <c r="L3018">
        <v>13000000</v>
      </c>
      <c r="M3018">
        <v>1998</v>
      </c>
      <c r="N3018">
        <v>5.8</v>
      </c>
      <c r="O3018">
        <f>'CLEAN DATA'!$D3018-'CLEAN DATA'!$L3018</f>
        <v>3574731</v>
      </c>
    </row>
    <row r="3019" spans="1:15" ht="14.25" hidden="1" customHeight="1">
      <c r="A3019" s="5" t="s">
        <v>2318</v>
      </c>
      <c r="B3019">
        <v>82</v>
      </c>
      <c r="C3019">
        <v>99</v>
      </c>
      <c r="D3019">
        <v>91443253</v>
      </c>
      <c r="E3019" s="5" t="s">
        <v>326</v>
      </c>
      <c r="F3019" s="5" t="s">
        <v>6269</v>
      </c>
      <c r="G3019" s="5" t="s">
        <v>6270</v>
      </c>
      <c r="H3019">
        <v>21034</v>
      </c>
      <c r="I3019">
        <v>153</v>
      </c>
      <c r="J3019" s="5" t="s">
        <v>19</v>
      </c>
      <c r="K3019" s="5" t="s">
        <v>20</v>
      </c>
      <c r="L3019">
        <v>12000000</v>
      </c>
      <c r="M3019">
        <v>2014</v>
      </c>
      <c r="N3019">
        <v>5.8</v>
      </c>
      <c r="O3019">
        <f>'CLEAN DATA'!$D3019-'CLEAN DATA'!$L3019</f>
        <v>79443253</v>
      </c>
    </row>
    <row r="3020" spans="1:15" ht="14.25" customHeight="1">
      <c r="A3020" s="5" t="s">
        <v>6271</v>
      </c>
      <c r="B3020">
        <v>160</v>
      </c>
      <c r="C3020">
        <v>95</v>
      </c>
      <c r="D3020">
        <v>56729973</v>
      </c>
      <c r="E3020" s="5" t="s">
        <v>2370</v>
      </c>
      <c r="F3020" s="5" t="s">
        <v>5172</v>
      </c>
      <c r="G3020" s="5" t="s">
        <v>6272</v>
      </c>
      <c r="H3020">
        <v>88529</v>
      </c>
      <c r="I3020">
        <v>262</v>
      </c>
      <c r="J3020" s="5" t="s">
        <v>19</v>
      </c>
      <c r="K3020" s="5" t="s">
        <v>20</v>
      </c>
      <c r="L3020">
        <v>10800000</v>
      </c>
      <c r="M3020">
        <v>2008</v>
      </c>
      <c r="N3020">
        <v>5.8</v>
      </c>
      <c r="O3020">
        <f>'CLEAN DATA'!$D3020-'CLEAN DATA'!$L3020</f>
        <v>45929973</v>
      </c>
    </row>
    <row r="3021" spans="1:15" ht="14.25" hidden="1" customHeight="1">
      <c r="A3021" s="5" t="s">
        <v>3618</v>
      </c>
      <c r="B3021">
        <v>43</v>
      </c>
      <c r="C3021">
        <v>111</v>
      </c>
      <c r="D3021">
        <v>1066555</v>
      </c>
      <c r="E3021" s="5" t="s">
        <v>6273</v>
      </c>
      <c r="F3021" s="5" t="s">
        <v>6274</v>
      </c>
      <c r="G3021" s="5" t="s">
        <v>6275</v>
      </c>
      <c r="H3021">
        <v>2618</v>
      </c>
      <c r="I3021">
        <v>111</v>
      </c>
      <c r="J3021" s="5" t="s">
        <v>1499</v>
      </c>
      <c r="K3021" s="5" t="s">
        <v>20</v>
      </c>
      <c r="L3021">
        <v>11000000</v>
      </c>
      <c r="M3021">
        <v>2007</v>
      </c>
      <c r="N3021">
        <v>5.8</v>
      </c>
      <c r="O3021">
        <f>'CLEAN DATA'!$D3021-'CLEAN DATA'!$L3021</f>
        <v>-9933445</v>
      </c>
    </row>
    <row r="3022" spans="1:15" ht="14.25" customHeight="1">
      <c r="A3022" s="5" t="s">
        <v>6276</v>
      </c>
      <c r="B3022">
        <v>96</v>
      </c>
      <c r="C3022">
        <v>95</v>
      </c>
      <c r="D3022">
        <v>63319509</v>
      </c>
      <c r="E3022" s="5" t="s">
        <v>189</v>
      </c>
      <c r="F3022" s="5" t="s">
        <v>1813</v>
      </c>
      <c r="G3022" s="5" t="s">
        <v>6277</v>
      </c>
      <c r="H3022">
        <v>67115</v>
      </c>
      <c r="I3022">
        <v>389</v>
      </c>
      <c r="J3022" s="5" t="s">
        <v>19</v>
      </c>
      <c r="K3022" s="5" t="s">
        <v>20</v>
      </c>
      <c r="L3022">
        <v>10000000</v>
      </c>
      <c r="M3022">
        <v>1999</v>
      </c>
      <c r="N3022">
        <v>5.8</v>
      </c>
      <c r="O3022">
        <f>'CLEAN DATA'!$D3022-'CLEAN DATA'!$L3022</f>
        <v>53319509</v>
      </c>
    </row>
    <row r="3023" spans="1:15" ht="14.25" hidden="1" customHeight="1">
      <c r="A3023" s="5" t="s">
        <v>6278</v>
      </c>
      <c r="B3023">
        <v>26</v>
      </c>
      <c r="C3023">
        <v>85</v>
      </c>
      <c r="D3023">
        <v>32983713</v>
      </c>
      <c r="E3023" s="5" t="s">
        <v>58</v>
      </c>
      <c r="F3023" s="5" t="s">
        <v>5666</v>
      </c>
      <c r="G3023" s="5" t="s">
        <v>6279</v>
      </c>
      <c r="H3023">
        <v>19284</v>
      </c>
      <c r="I3023">
        <v>66</v>
      </c>
      <c r="J3023" s="5" t="s">
        <v>19</v>
      </c>
      <c r="K3023" s="5" t="s">
        <v>20</v>
      </c>
      <c r="L3023">
        <v>20000000</v>
      </c>
      <c r="M3023">
        <v>2002</v>
      </c>
      <c r="N3023">
        <v>5.8</v>
      </c>
      <c r="O3023">
        <f>'CLEAN DATA'!$D3023-'CLEAN DATA'!$L3023</f>
        <v>12983713</v>
      </c>
    </row>
    <row r="3024" spans="1:15" ht="14.25" hidden="1" customHeight="1">
      <c r="A3024" s="5" t="s">
        <v>6280</v>
      </c>
      <c r="B3024">
        <v>8</v>
      </c>
      <c r="C3024">
        <v>100</v>
      </c>
      <c r="D3024">
        <v>29392418</v>
      </c>
      <c r="E3024" s="5" t="s">
        <v>2090</v>
      </c>
      <c r="F3024" s="5" t="s">
        <v>1674</v>
      </c>
      <c r="G3024" s="5" t="s">
        <v>6281</v>
      </c>
      <c r="H3024">
        <v>3924</v>
      </c>
      <c r="I3024">
        <v>26</v>
      </c>
      <c r="J3024" s="5" t="s">
        <v>19</v>
      </c>
      <c r="K3024" s="5" t="s">
        <v>20</v>
      </c>
      <c r="L3024">
        <v>10000000</v>
      </c>
      <c r="M3024">
        <v>1994</v>
      </c>
      <c r="N3024">
        <v>5.8</v>
      </c>
      <c r="O3024">
        <f>'CLEAN DATA'!$D3024-'CLEAN DATA'!$L3024</f>
        <v>19392418</v>
      </c>
    </row>
    <row r="3025" spans="1:15" ht="14.25" hidden="1" customHeight="1">
      <c r="A3025" s="5" t="s">
        <v>5057</v>
      </c>
      <c r="B3025">
        <v>63</v>
      </c>
      <c r="C3025">
        <v>87</v>
      </c>
      <c r="D3025">
        <v>11560259</v>
      </c>
      <c r="E3025" s="5" t="s">
        <v>189</v>
      </c>
      <c r="F3025" s="5" t="s">
        <v>2336</v>
      </c>
      <c r="G3025" s="5" t="s">
        <v>6282</v>
      </c>
      <c r="H3025">
        <v>15617</v>
      </c>
      <c r="I3025">
        <v>180</v>
      </c>
      <c r="J3025" s="5" t="s">
        <v>19</v>
      </c>
      <c r="K3025" s="5" t="s">
        <v>20</v>
      </c>
      <c r="L3025">
        <v>22000000</v>
      </c>
      <c r="M3025">
        <v>2001</v>
      </c>
      <c r="N3025">
        <v>5.8</v>
      </c>
      <c r="O3025">
        <f>'CLEAN DATA'!$D3025-'CLEAN DATA'!$L3025</f>
        <v>-10439741</v>
      </c>
    </row>
    <row r="3026" spans="1:15" ht="14.25" hidden="1" customHeight="1">
      <c r="A3026" s="5" t="s">
        <v>6283</v>
      </c>
      <c r="B3026">
        <v>33</v>
      </c>
      <c r="C3026">
        <v>74</v>
      </c>
      <c r="D3026">
        <v>6491350</v>
      </c>
      <c r="E3026" s="5" t="s">
        <v>3253</v>
      </c>
      <c r="F3026" s="5" t="s">
        <v>6284</v>
      </c>
      <c r="G3026" s="5" t="s">
        <v>6285</v>
      </c>
      <c r="H3026">
        <v>1231</v>
      </c>
      <c r="I3026">
        <v>26</v>
      </c>
      <c r="J3026" s="5" t="s">
        <v>19</v>
      </c>
      <c r="K3026" s="5" t="s">
        <v>20</v>
      </c>
      <c r="L3026">
        <v>10000000</v>
      </c>
      <c r="M3026">
        <v>2004</v>
      </c>
      <c r="N3026">
        <v>5.8</v>
      </c>
      <c r="O3026">
        <f>'CLEAN DATA'!$D3026-'CLEAN DATA'!$L3026</f>
        <v>-3508650</v>
      </c>
    </row>
    <row r="3027" spans="1:15" ht="14.25" customHeight="1">
      <c r="A3027" s="5" t="s">
        <v>4441</v>
      </c>
      <c r="B3027">
        <v>188</v>
      </c>
      <c r="C3027">
        <v>120</v>
      </c>
      <c r="D3027">
        <v>24004159</v>
      </c>
      <c r="E3027" s="5" t="s">
        <v>1977</v>
      </c>
      <c r="F3027" s="5" t="s">
        <v>1299</v>
      </c>
      <c r="G3027" s="5" t="s">
        <v>6164</v>
      </c>
      <c r="H3027">
        <v>68722</v>
      </c>
      <c r="I3027">
        <v>191</v>
      </c>
      <c r="J3027" s="5" t="s">
        <v>19</v>
      </c>
      <c r="K3027" s="5" t="s">
        <v>20</v>
      </c>
      <c r="L3027">
        <v>110000000</v>
      </c>
      <c r="M3027">
        <v>2004</v>
      </c>
      <c r="N3027">
        <v>5.8</v>
      </c>
      <c r="O3027">
        <f>'CLEAN DATA'!$D3027-'CLEAN DATA'!$L3027</f>
        <v>-85995841</v>
      </c>
    </row>
    <row r="3028" spans="1:15" ht="14.25" hidden="1" customHeight="1">
      <c r="A3028" s="5" t="s">
        <v>799</v>
      </c>
      <c r="B3028">
        <v>22</v>
      </c>
      <c r="C3028">
        <v>121</v>
      </c>
      <c r="D3028">
        <v>14545844</v>
      </c>
      <c r="E3028" s="5" t="s">
        <v>5168</v>
      </c>
      <c r="F3028" s="5" t="s">
        <v>6286</v>
      </c>
      <c r="G3028" s="5" t="s">
        <v>6287</v>
      </c>
      <c r="H3028">
        <v>4756</v>
      </c>
      <c r="I3028">
        <v>38</v>
      </c>
      <c r="J3028" s="5" t="s">
        <v>19</v>
      </c>
      <c r="K3028" s="5" t="s">
        <v>20</v>
      </c>
      <c r="L3028">
        <v>6500000</v>
      </c>
      <c r="M3028">
        <v>1988</v>
      </c>
      <c r="N3028">
        <v>5.8</v>
      </c>
      <c r="O3028">
        <f>'CLEAN DATA'!$D3028-'CLEAN DATA'!$L3028</f>
        <v>8045844</v>
      </c>
    </row>
    <row r="3029" spans="1:15" ht="14.25" hidden="1" customHeight="1">
      <c r="A3029" s="5" t="s">
        <v>6288</v>
      </c>
      <c r="B3029">
        <v>84</v>
      </c>
      <c r="C3029">
        <v>95</v>
      </c>
      <c r="D3029">
        <v>2025238</v>
      </c>
      <c r="E3029" s="5" t="s">
        <v>3646</v>
      </c>
      <c r="F3029" s="5" t="s">
        <v>6289</v>
      </c>
      <c r="G3029" s="5" t="s">
        <v>6290</v>
      </c>
      <c r="H3029">
        <v>9589</v>
      </c>
      <c r="I3029">
        <v>105</v>
      </c>
      <c r="J3029" s="5" t="s">
        <v>19</v>
      </c>
      <c r="K3029" s="5" t="s">
        <v>20</v>
      </c>
      <c r="L3029">
        <v>6000000</v>
      </c>
      <c r="M3029">
        <v>2001</v>
      </c>
      <c r="N3029">
        <v>5.8</v>
      </c>
      <c r="O3029">
        <f>'CLEAN DATA'!$D3029-'CLEAN DATA'!$L3029</f>
        <v>-3974762</v>
      </c>
    </row>
    <row r="3030" spans="1:15" ht="14.25" hidden="1" customHeight="1">
      <c r="A3030" s="5" t="s">
        <v>6291</v>
      </c>
      <c r="B3030">
        <v>43</v>
      </c>
      <c r="C3030">
        <v>86</v>
      </c>
      <c r="D3030">
        <v>20200</v>
      </c>
      <c r="E3030" s="5" t="s">
        <v>165</v>
      </c>
      <c r="F3030" s="5" t="s">
        <v>2723</v>
      </c>
      <c r="G3030" s="5" t="s">
        <v>6292</v>
      </c>
      <c r="H3030">
        <v>6797</v>
      </c>
      <c r="I3030">
        <v>21</v>
      </c>
      <c r="J3030" s="5" t="s">
        <v>19</v>
      </c>
      <c r="K3030" s="5" t="s">
        <v>20</v>
      </c>
      <c r="L3030">
        <v>6000000</v>
      </c>
      <c r="M3030">
        <v>2014</v>
      </c>
      <c r="N3030">
        <v>5.8</v>
      </c>
      <c r="O3030">
        <f>'CLEAN DATA'!$D3030-'CLEAN DATA'!$L3030</f>
        <v>-5979800</v>
      </c>
    </row>
    <row r="3031" spans="1:15" ht="14.25" customHeight="1">
      <c r="A3031" s="5" t="s">
        <v>2695</v>
      </c>
      <c r="B3031">
        <v>251</v>
      </c>
      <c r="C3031">
        <v>94</v>
      </c>
      <c r="D3031">
        <v>104007828</v>
      </c>
      <c r="E3031" s="5" t="s">
        <v>631</v>
      </c>
      <c r="F3031" s="5" t="s">
        <v>6293</v>
      </c>
      <c r="G3031" s="5" t="s">
        <v>6294</v>
      </c>
      <c r="H3031">
        <v>76828</v>
      </c>
      <c r="I3031">
        <v>314</v>
      </c>
      <c r="J3031" s="5" t="s">
        <v>19</v>
      </c>
      <c r="K3031" s="5" t="s">
        <v>20</v>
      </c>
      <c r="L3031">
        <v>5000000</v>
      </c>
      <c r="M3031">
        <v>2011</v>
      </c>
      <c r="N3031">
        <v>5.8</v>
      </c>
      <c r="O3031">
        <f>'CLEAN DATA'!$D3031-'CLEAN DATA'!$L3031</f>
        <v>99007828</v>
      </c>
    </row>
    <row r="3032" spans="1:15" ht="14.25" hidden="1" customHeight="1">
      <c r="A3032" s="5" t="s">
        <v>6295</v>
      </c>
      <c r="B3032">
        <v>29</v>
      </c>
      <c r="C3032">
        <v>103</v>
      </c>
      <c r="D3032">
        <v>8691</v>
      </c>
      <c r="E3032" s="5" t="s">
        <v>143</v>
      </c>
      <c r="F3032" s="5" t="s">
        <v>6296</v>
      </c>
      <c r="G3032" s="5" t="s">
        <v>6297</v>
      </c>
      <c r="H3032">
        <v>4952</v>
      </c>
      <c r="I3032">
        <v>32</v>
      </c>
      <c r="J3032" s="5" t="s">
        <v>19</v>
      </c>
      <c r="K3032" s="5" t="s">
        <v>20</v>
      </c>
      <c r="L3032">
        <v>4500000</v>
      </c>
      <c r="M3032">
        <v>2014</v>
      </c>
      <c r="N3032">
        <v>5.8</v>
      </c>
      <c r="O3032">
        <f>'CLEAN DATA'!$D3032-'CLEAN DATA'!$L3032</f>
        <v>-4491309</v>
      </c>
    </row>
    <row r="3033" spans="1:15" ht="14.25" customHeight="1">
      <c r="A3033" s="5" t="s">
        <v>888</v>
      </c>
      <c r="B3033">
        <v>256</v>
      </c>
      <c r="C3033">
        <v>111</v>
      </c>
      <c r="D3033">
        <v>34964818</v>
      </c>
      <c r="E3033" s="5" t="s">
        <v>1516</v>
      </c>
      <c r="F3033" s="5" t="s">
        <v>428</v>
      </c>
      <c r="G3033" s="5" t="s">
        <v>6155</v>
      </c>
      <c r="H3033">
        <v>39975</v>
      </c>
      <c r="I3033">
        <v>186</v>
      </c>
      <c r="J3033" s="5" t="s">
        <v>19</v>
      </c>
      <c r="K3033" s="5" t="s">
        <v>20</v>
      </c>
      <c r="L3033">
        <v>150000000</v>
      </c>
      <c r="M3033">
        <v>2015</v>
      </c>
      <c r="N3033">
        <v>5.8</v>
      </c>
      <c r="O3033">
        <f>'CLEAN DATA'!$D3033-'CLEAN DATA'!$L3033</f>
        <v>-115035182</v>
      </c>
    </row>
    <row r="3034" spans="1:15" ht="14.25" hidden="1" customHeight="1">
      <c r="A3034" s="5" t="s">
        <v>6298</v>
      </c>
      <c r="B3034">
        <v>45</v>
      </c>
      <c r="C3034">
        <v>94</v>
      </c>
      <c r="D3034">
        <v>2800000</v>
      </c>
      <c r="E3034" s="5" t="s">
        <v>674</v>
      </c>
      <c r="F3034" s="5" t="s">
        <v>5003</v>
      </c>
      <c r="G3034" s="5" t="s">
        <v>6299</v>
      </c>
      <c r="H3034">
        <v>4377</v>
      </c>
      <c r="I3034">
        <v>85</v>
      </c>
      <c r="J3034" s="5" t="s">
        <v>19</v>
      </c>
      <c r="K3034" s="5" t="s">
        <v>20</v>
      </c>
      <c r="L3034">
        <v>4000000</v>
      </c>
      <c r="M3034">
        <v>1999</v>
      </c>
      <c r="N3034">
        <v>5.8</v>
      </c>
      <c r="O3034">
        <f>'CLEAN DATA'!$D3034-'CLEAN DATA'!$L3034</f>
        <v>-1200000</v>
      </c>
    </row>
    <row r="3035" spans="1:15" ht="14.25" hidden="1" customHeight="1">
      <c r="A3035" s="5" t="s">
        <v>6300</v>
      </c>
      <c r="B3035">
        <v>12</v>
      </c>
      <c r="C3035">
        <v>92</v>
      </c>
      <c r="D3035">
        <v>12836</v>
      </c>
      <c r="E3035" s="5" t="s">
        <v>326</v>
      </c>
      <c r="F3035" s="5" t="s">
        <v>68</v>
      </c>
      <c r="G3035" s="5" t="s">
        <v>6301</v>
      </c>
      <c r="H3035">
        <v>1686</v>
      </c>
      <c r="I3035">
        <v>28</v>
      </c>
      <c r="J3035" s="5" t="s">
        <v>19</v>
      </c>
      <c r="K3035" s="5" t="s">
        <v>20</v>
      </c>
      <c r="L3035">
        <v>4000000</v>
      </c>
      <c r="M3035">
        <v>1997</v>
      </c>
      <c r="N3035">
        <v>5.8</v>
      </c>
      <c r="O3035">
        <f>'CLEAN DATA'!$D3035-'CLEAN DATA'!$L3035</f>
        <v>-3987164</v>
      </c>
    </row>
    <row r="3036" spans="1:15" ht="14.25" customHeight="1">
      <c r="A3036" s="5" t="s">
        <v>5122</v>
      </c>
      <c r="B3036">
        <v>174</v>
      </c>
      <c r="C3036">
        <v>122</v>
      </c>
      <c r="D3036">
        <v>22000</v>
      </c>
      <c r="E3036" s="5" t="s">
        <v>496</v>
      </c>
      <c r="F3036" s="5" t="s">
        <v>206</v>
      </c>
      <c r="G3036" s="5" t="s">
        <v>6302</v>
      </c>
      <c r="H3036">
        <v>30511</v>
      </c>
      <c r="I3036">
        <v>226</v>
      </c>
      <c r="J3036" s="5" t="s">
        <v>19</v>
      </c>
      <c r="K3036" s="5" t="s">
        <v>173</v>
      </c>
      <c r="L3036">
        <v>3000000</v>
      </c>
      <c r="M3036">
        <v>2011</v>
      </c>
      <c r="N3036">
        <v>5.8</v>
      </c>
      <c r="O3036">
        <f>'CLEAN DATA'!$D3036-'CLEAN DATA'!$L3036</f>
        <v>-2978000</v>
      </c>
    </row>
    <row r="3037" spans="1:15" ht="14.25" hidden="1" customHeight="1">
      <c r="A3037" s="5" t="s">
        <v>6303</v>
      </c>
      <c r="B3037">
        <v>45</v>
      </c>
      <c r="C3037">
        <v>85</v>
      </c>
      <c r="D3037">
        <v>100669</v>
      </c>
      <c r="E3037" s="5" t="s">
        <v>58</v>
      </c>
      <c r="F3037" s="5" t="s">
        <v>1248</v>
      </c>
      <c r="G3037" s="5" t="s">
        <v>6304</v>
      </c>
      <c r="H3037">
        <v>2522</v>
      </c>
      <c r="I3037">
        <v>11</v>
      </c>
      <c r="J3037" s="5" t="s">
        <v>19</v>
      </c>
      <c r="K3037" s="5" t="s">
        <v>20</v>
      </c>
      <c r="L3037">
        <v>3800000</v>
      </c>
      <c r="M3037">
        <v>2009</v>
      </c>
      <c r="N3037">
        <v>5.8</v>
      </c>
      <c r="O3037">
        <f>'CLEAN DATA'!$D3037-'CLEAN DATA'!$L3037</f>
        <v>-3699331</v>
      </c>
    </row>
    <row r="3038" spans="1:15" ht="14.25" hidden="1" customHeight="1">
      <c r="A3038" s="5" t="s">
        <v>6305</v>
      </c>
      <c r="B3038">
        <v>14</v>
      </c>
      <c r="C3038">
        <v>95</v>
      </c>
      <c r="D3038">
        <v>18435</v>
      </c>
      <c r="E3038" s="5" t="s">
        <v>54</v>
      </c>
      <c r="F3038" s="5" t="s">
        <v>6306</v>
      </c>
      <c r="G3038" s="5" t="s">
        <v>6307</v>
      </c>
      <c r="H3038">
        <v>1010</v>
      </c>
      <c r="I3038">
        <v>15</v>
      </c>
      <c r="J3038" s="5" t="s">
        <v>192</v>
      </c>
      <c r="K3038" s="5" t="s">
        <v>140</v>
      </c>
      <c r="L3038">
        <v>1400000</v>
      </c>
      <c r="M3038">
        <v>2006</v>
      </c>
      <c r="N3038">
        <v>5.8</v>
      </c>
      <c r="O3038">
        <f>'CLEAN DATA'!$D3038-'CLEAN DATA'!$L3038</f>
        <v>-1381565</v>
      </c>
    </row>
    <row r="3039" spans="1:15" ht="14.25" customHeight="1">
      <c r="A3039" s="5" t="s">
        <v>6308</v>
      </c>
      <c r="B3039">
        <v>97</v>
      </c>
      <c r="C3039">
        <v>104</v>
      </c>
      <c r="D3039">
        <v>3447339</v>
      </c>
      <c r="E3039" s="5" t="s">
        <v>189</v>
      </c>
      <c r="F3039" s="5" t="s">
        <v>6309</v>
      </c>
      <c r="G3039" s="5" t="s">
        <v>6310</v>
      </c>
      <c r="H3039">
        <v>29517</v>
      </c>
      <c r="I3039">
        <v>79</v>
      </c>
      <c r="J3039" s="5" t="s">
        <v>19</v>
      </c>
      <c r="K3039" s="5" t="s">
        <v>20</v>
      </c>
      <c r="L3039">
        <v>1500000</v>
      </c>
      <c r="M3039">
        <v>2013</v>
      </c>
      <c r="N3039">
        <v>5.8</v>
      </c>
      <c r="O3039">
        <f>'CLEAN DATA'!$D3039-'CLEAN DATA'!$L3039</f>
        <v>1947339</v>
      </c>
    </row>
    <row r="3040" spans="1:15" ht="14.25" hidden="1" customHeight="1">
      <c r="A3040" s="5" t="s">
        <v>1446</v>
      </c>
      <c r="B3040">
        <v>35</v>
      </c>
      <c r="C3040">
        <v>124</v>
      </c>
      <c r="D3040">
        <v>183490</v>
      </c>
      <c r="E3040" s="5" t="s">
        <v>141</v>
      </c>
      <c r="F3040" s="5" t="s">
        <v>6311</v>
      </c>
      <c r="G3040" s="5" t="s">
        <v>6312</v>
      </c>
      <c r="H3040">
        <v>463</v>
      </c>
      <c r="I3040">
        <v>8</v>
      </c>
      <c r="J3040" s="5" t="s">
        <v>19</v>
      </c>
      <c r="K3040" s="5" t="s">
        <v>20</v>
      </c>
      <c r="L3040">
        <v>1700000</v>
      </c>
      <c r="M3040">
        <v>2010</v>
      </c>
      <c r="N3040">
        <v>5.8</v>
      </c>
      <c r="O3040">
        <f>'CLEAN DATA'!$D3040-'CLEAN DATA'!$L3040</f>
        <v>-1516510</v>
      </c>
    </row>
    <row r="3041" spans="1:15" ht="14.25" customHeight="1">
      <c r="A3041" s="5" t="s">
        <v>6313</v>
      </c>
      <c r="B3041">
        <v>230</v>
      </c>
      <c r="C3041">
        <v>82</v>
      </c>
      <c r="D3041">
        <v>98017</v>
      </c>
      <c r="E3041" s="5" t="s">
        <v>1409</v>
      </c>
      <c r="F3041" s="5" t="s">
        <v>6314</v>
      </c>
      <c r="G3041" s="5" t="s">
        <v>6315</v>
      </c>
      <c r="H3041">
        <v>26185</v>
      </c>
      <c r="I3041">
        <v>170</v>
      </c>
      <c r="J3041" s="5" t="s">
        <v>19</v>
      </c>
      <c r="K3041" s="5" t="s">
        <v>140</v>
      </c>
      <c r="L3041">
        <v>500000</v>
      </c>
      <c r="M3041">
        <v>2010</v>
      </c>
      <c r="N3041">
        <v>5.8</v>
      </c>
      <c r="O3041">
        <f>'CLEAN DATA'!$D3041-'CLEAN DATA'!$L3041</f>
        <v>-401983</v>
      </c>
    </row>
    <row r="3042" spans="1:15" ht="14.25" customHeight="1">
      <c r="A3042" s="5" t="s">
        <v>1733</v>
      </c>
      <c r="B3042">
        <v>378</v>
      </c>
      <c r="C3042">
        <v>165</v>
      </c>
      <c r="D3042">
        <v>245428137</v>
      </c>
      <c r="E3042" s="5" t="s">
        <v>205</v>
      </c>
      <c r="F3042" s="5" t="s">
        <v>5681</v>
      </c>
      <c r="G3042" s="5" t="s">
        <v>6316</v>
      </c>
      <c r="H3042">
        <v>242420</v>
      </c>
      <c r="I3042">
        <v>918</v>
      </c>
      <c r="J3042" s="5" t="s">
        <v>19</v>
      </c>
      <c r="K3042" s="5" t="s">
        <v>20</v>
      </c>
      <c r="L3042">
        <v>210000000</v>
      </c>
      <c r="M3042">
        <v>2014</v>
      </c>
      <c r="N3042">
        <v>5.7</v>
      </c>
      <c r="O3042" s="5">
        <f>'CLEAN DATA'!$D3042-'CLEAN DATA'!$L3042</f>
        <v>35428137</v>
      </c>
    </row>
    <row r="3043" spans="1:15" ht="14.25" customHeight="1">
      <c r="A3043" s="5" t="s">
        <v>540</v>
      </c>
      <c r="B3043">
        <v>267</v>
      </c>
      <c r="C3043">
        <v>138</v>
      </c>
      <c r="D3043">
        <v>132122995</v>
      </c>
      <c r="E3043" s="5" t="s">
        <v>67</v>
      </c>
      <c r="F3043" s="5" t="s">
        <v>6317</v>
      </c>
      <c r="G3043" s="5" t="s">
        <v>6318</v>
      </c>
      <c r="H3043">
        <v>212106</v>
      </c>
      <c r="I3043">
        <v>1445</v>
      </c>
      <c r="J3043" s="5" t="s">
        <v>19</v>
      </c>
      <c r="K3043" s="5" t="s">
        <v>20</v>
      </c>
      <c r="L3043">
        <v>137000000</v>
      </c>
      <c r="M3043">
        <v>2003</v>
      </c>
      <c r="N3043">
        <v>5.7</v>
      </c>
      <c r="O3043" s="5">
        <f>'CLEAN DATA'!$D3043-'CLEAN DATA'!$L3043</f>
        <v>-4877005</v>
      </c>
    </row>
    <row r="3044" spans="1:15" ht="14.25" customHeight="1">
      <c r="A3044" s="5" t="s">
        <v>556</v>
      </c>
      <c r="B3044">
        <v>230</v>
      </c>
      <c r="C3044">
        <v>119</v>
      </c>
      <c r="D3044">
        <v>180011740</v>
      </c>
      <c r="E3044" s="5" t="s">
        <v>47</v>
      </c>
      <c r="F3044" s="5" t="s">
        <v>907</v>
      </c>
      <c r="G3044" s="5" t="s">
        <v>6319</v>
      </c>
      <c r="H3044">
        <v>177725</v>
      </c>
      <c r="I3044">
        <v>1368</v>
      </c>
      <c r="J3044" s="5" t="s">
        <v>19</v>
      </c>
      <c r="K3044" s="5" t="s">
        <v>20</v>
      </c>
      <c r="L3044">
        <v>100000000</v>
      </c>
      <c r="M3044">
        <v>2001</v>
      </c>
      <c r="N3044">
        <v>5.7</v>
      </c>
      <c r="O3044" s="5">
        <f>'CLEAN DATA'!$D3044-'CLEAN DATA'!$L3044</f>
        <v>80011740</v>
      </c>
    </row>
    <row r="3045" spans="1:15" ht="14.25" customHeight="1">
      <c r="A3045" s="5" t="s">
        <v>6217</v>
      </c>
      <c r="B3045">
        <v>174</v>
      </c>
      <c r="C3045">
        <v>121</v>
      </c>
      <c r="D3045">
        <v>66862068</v>
      </c>
      <c r="E3045" s="5" t="s">
        <v>6320</v>
      </c>
      <c r="F3045" s="5" t="s">
        <v>686</v>
      </c>
      <c r="G3045" s="5" t="s">
        <v>6321</v>
      </c>
      <c r="H3045">
        <v>89509</v>
      </c>
      <c r="I3045">
        <v>524</v>
      </c>
      <c r="J3045" s="5" t="s">
        <v>19</v>
      </c>
      <c r="K3045" s="5" t="s">
        <v>20</v>
      </c>
      <c r="L3045">
        <v>83000000</v>
      </c>
      <c r="M3045">
        <v>1999</v>
      </c>
      <c r="N3045">
        <v>5.7</v>
      </c>
      <c r="O3045" s="5">
        <f>'CLEAN DATA'!$D3045-'CLEAN DATA'!$L3045</f>
        <v>-16137932</v>
      </c>
    </row>
    <row r="3046" spans="1:15" ht="14.25" customHeight="1">
      <c r="A3046" s="5" t="s">
        <v>3481</v>
      </c>
      <c r="B3046">
        <v>199</v>
      </c>
      <c r="C3046">
        <v>100</v>
      </c>
      <c r="D3046">
        <v>131144183</v>
      </c>
      <c r="E3046" s="5" t="s">
        <v>4974</v>
      </c>
      <c r="F3046" s="5" t="s">
        <v>857</v>
      </c>
      <c r="G3046" s="5" t="s">
        <v>6322</v>
      </c>
      <c r="H3046">
        <v>157016</v>
      </c>
      <c r="I3046">
        <v>824</v>
      </c>
      <c r="J3046" s="5" t="s">
        <v>19</v>
      </c>
      <c r="K3046" s="5" t="s">
        <v>20</v>
      </c>
      <c r="L3046">
        <v>115000000</v>
      </c>
      <c r="M3046">
        <v>2001</v>
      </c>
      <c r="N3046">
        <v>5.7</v>
      </c>
      <c r="O3046" s="5">
        <f>'CLEAN DATA'!$D3046-'CLEAN DATA'!$L3046</f>
        <v>16144183</v>
      </c>
    </row>
    <row r="3047" spans="1:15" ht="14.25" customHeight="1">
      <c r="A3047" s="5" t="s">
        <v>913</v>
      </c>
      <c r="B3047">
        <v>180</v>
      </c>
      <c r="C3047">
        <v>119</v>
      </c>
      <c r="D3047">
        <v>73209340</v>
      </c>
      <c r="E3047" s="5" t="s">
        <v>3833</v>
      </c>
      <c r="F3047" s="5" t="s">
        <v>6323</v>
      </c>
      <c r="G3047" s="5" t="s">
        <v>6324</v>
      </c>
      <c r="H3047">
        <v>101834</v>
      </c>
      <c r="I3047">
        <v>628</v>
      </c>
      <c r="J3047" s="5" t="s">
        <v>19</v>
      </c>
      <c r="K3047" s="5" t="s">
        <v>20</v>
      </c>
      <c r="L3047">
        <v>95000000</v>
      </c>
      <c r="M3047">
        <v>2000</v>
      </c>
      <c r="N3047">
        <v>5.7</v>
      </c>
      <c r="O3047" s="5">
        <f>'CLEAN DATA'!$D3047-'CLEAN DATA'!$L3047</f>
        <v>-21790660</v>
      </c>
    </row>
    <row r="3048" spans="1:15" ht="14.25" customHeight="1">
      <c r="A3048" s="5" t="s">
        <v>3349</v>
      </c>
      <c r="B3048">
        <v>97</v>
      </c>
      <c r="C3048">
        <v>98</v>
      </c>
      <c r="D3048">
        <v>74329966</v>
      </c>
      <c r="E3048" s="5" t="s">
        <v>6325</v>
      </c>
      <c r="F3048" s="5" t="s">
        <v>63</v>
      </c>
      <c r="G3048" s="5" t="s">
        <v>6326</v>
      </c>
      <c r="H3048">
        <v>60910</v>
      </c>
      <c r="I3048">
        <v>164</v>
      </c>
      <c r="J3048" s="5" t="s">
        <v>19</v>
      </c>
      <c r="K3048" s="5" t="s">
        <v>20</v>
      </c>
      <c r="L3048">
        <v>70000000</v>
      </c>
      <c r="M3048">
        <v>1998</v>
      </c>
      <c r="N3048">
        <v>5.7</v>
      </c>
      <c r="O3048" s="5">
        <f>'CLEAN DATA'!$D3048-'CLEAN DATA'!$L3048</f>
        <v>4329966</v>
      </c>
    </row>
    <row r="3049" spans="1:15" ht="14.25" hidden="1" customHeight="1">
      <c r="A3049" s="5" t="s">
        <v>2404</v>
      </c>
      <c r="B3049">
        <v>101</v>
      </c>
      <c r="C3049">
        <v>91</v>
      </c>
      <c r="D3049">
        <v>20950820</v>
      </c>
      <c r="E3049" s="5" t="s">
        <v>3769</v>
      </c>
      <c r="F3049" s="5" t="s">
        <v>1677</v>
      </c>
      <c r="G3049" s="5" t="s">
        <v>6327</v>
      </c>
      <c r="H3049">
        <v>24183</v>
      </c>
      <c r="I3049">
        <v>160</v>
      </c>
      <c r="J3049" s="5" t="s">
        <v>19</v>
      </c>
      <c r="K3049" s="5" t="s">
        <v>173</v>
      </c>
      <c r="L3049">
        <v>80000000</v>
      </c>
      <c r="M3049">
        <v>2003</v>
      </c>
      <c r="N3049">
        <v>5.7</v>
      </c>
      <c r="O3049" s="5">
        <f>'CLEAN DATA'!$D3049-'CLEAN DATA'!$L3049</f>
        <v>-59049180</v>
      </c>
    </row>
    <row r="3050" spans="1:15" ht="14.25" customHeight="1">
      <c r="A3050" s="5" t="s">
        <v>6328</v>
      </c>
      <c r="B3050">
        <v>145</v>
      </c>
      <c r="C3050">
        <v>106</v>
      </c>
      <c r="D3050">
        <v>17473245</v>
      </c>
      <c r="E3050" s="5" t="s">
        <v>578</v>
      </c>
      <c r="F3050" s="5" t="s">
        <v>6329</v>
      </c>
      <c r="G3050" s="5" t="s">
        <v>6330</v>
      </c>
      <c r="H3050">
        <v>47612</v>
      </c>
      <c r="I3050">
        <v>348</v>
      </c>
      <c r="J3050" s="5" t="s">
        <v>19</v>
      </c>
      <c r="K3050" s="5" t="s">
        <v>20</v>
      </c>
      <c r="L3050">
        <v>70000000</v>
      </c>
      <c r="M3050">
        <v>2000</v>
      </c>
      <c r="N3050">
        <v>5.7</v>
      </c>
      <c r="O3050" s="5">
        <f>'CLEAN DATA'!$D3050-'CLEAN DATA'!$L3050</f>
        <v>-52526755</v>
      </c>
    </row>
    <row r="3051" spans="1:15" ht="14.25" customHeight="1">
      <c r="A3051" s="5" t="s">
        <v>734</v>
      </c>
      <c r="B3051">
        <v>161</v>
      </c>
      <c r="C3051">
        <v>118</v>
      </c>
      <c r="D3051">
        <v>55808744</v>
      </c>
      <c r="E3051" s="5" t="s">
        <v>5111</v>
      </c>
      <c r="F3051" s="5" t="s">
        <v>3268</v>
      </c>
      <c r="G3051" s="5" t="s">
        <v>6331</v>
      </c>
      <c r="H3051">
        <v>59435</v>
      </c>
      <c r="I3051">
        <v>323</v>
      </c>
      <c r="J3051" s="5" t="s">
        <v>19</v>
      </c>
      <c r="K3051" s="5" t="s">
        <v>20</v>
      </c>
      <c r="L3051">
        <v>53000000</v>
      </c>
      <c r="M3051">
        <v>2005</v>
      </c>
      <c r="N3051">
        <v>5.7</v>
      </c>
      <c r="O3051" s="5">
        <f>'CLEAN DATA'!$D3051-'CLEAN DATA'!$L3051</f>
        <v>2808744</v>
      </c>
    </row>
    <row r="3052" spans="1:15" ht="14.25" customHeight="1">
      <c r="A3052" s="5" t="s">
        <v>6332</v>
      </c>
      <c r="B3052">
        <v>60</v>
      </c>
      <c r="C3052">
        <v>100</v>
      </c>
      <c r="D3052">
        <v>17218080</v>
      </c>
      <c r="E3052" s="5" t="s">
        <v>1977</v>
      </c>
      <c r="F3052" s="5" t="s">
        <v>39</v>
      </c>
      <c r="G3052" s="5" t="s">
        <v>6333</v>
      </c>
      <c r="H3052">
        <v>43376</v>
      </c>
      <c r="I3052">
        <v>249</v>
      </c>
      <c r="J3052" s="5" t="s">
        <v>19</v>
      </c>
      <c r="K3052" s="5" t="s">
        <v>20</v>
      </c>
      <c r="L3052">
        <v>70000000</v>
      </c>
      <c r="M3052">
        <v>1991</v>
      </c>
      <c r="N3052">
        <v>5.7</v>
      </c>
      <c r="O3052" s="5">
        <f>'CLEAN DATA'!$D3052-'CLEAN DATA'!$L3052</f>
        <v>-52781920</v>
      </c>
    </row>
    <row r="3053" spans="1:15" ht="14.25" customHeight="1">
      <c r="A3053" s="5" t="s">
        <v>5389</v>
      </c>
      <c r="B3053">
        <v>213</v>
      </c>
      <c r="C3053">
        <v>140</v>
      </c>
      <c r="D3053">
        <v>80574010</v>
      </c>
      <c r="E3053" s="5" t="s">
        <v>505</v>
      </c>
      <c r="F3053" s="5" t="s">
        <v>1279</v>
      </c>
      <c r="G3053" s="5" t="s">
        <v>6334</v>
      </c>
      <c r="H3053">
        <v>63493</v>
      </c>
      <c r="I3053">
        <v>302</v>
      </c>
      <c r="J3053" s="5" t="s">
        <v>19</v>
      </c>
      <c r="K3053" s="5" t="s">
        <v>20</v>
      </c>
      <c r="L3053">
        <v>60000000</v>
      </c>
      <c r="M3053">
        <v>2010</v>
      </c>
      <c r="N3053">
        <v>5.7</v>
      </c>
      <c r="O3053" s="5">
        <f>'CLEAN DATA'!$D3053-'CLEAN DATA'!$L3053</f>
        <v>20574010</v>
      </c>
    </row>
    <row r="3054" spans="1:15" ht="14.25" hidden="1" customHeight="1">
      <c r="A3054" s="5" t="s">
        <v>6217</v>
      </c>
      <c r="B3054">
        <v>95</v>
      </c>
      <c r="C3054">
        <v>110</v>
      </c>
      <c r="D3054">
        <v>33927476</v>
      </c>
      <c r="E3054" s="5" t="s">
        <v>2483</v>
      </c>
      <c r="F3054" s="5" t="s">
        <v>6335</v>
      </c>
      <c r="G3054" s="5" t="s">
        <v>6336</v>
      </c>
      <c r="H3054">
        <v>19176</v>
      </c>
      <c r="I3054">
        <v>165</v>
      </c>
      <c r="J3054" s="5" t="s">
        <v>19</v>
      </c>
      <c r="K3054" s="5" t="s">
        <v>155</v>
      </c>
      <c r="L3054">
        <v>40000000</v>
      </c>
      <c r="M3054">
        <v>1997</v>
      </c>
      <c r="N3054">
        <v>5.7</v>
      </c>
      <c r="O3054" s="5">
        <f>'CLEAN DATA'!$D3054-'CLEAN DATA'!$L3054</f>
        <v>-6072524</v>
      </c>
    </row>
    <row r="3055" spans="1:15" ht="14.25" customHeight="1">
      <c r="A3055" s="5" t="s">
        <v>6337</v>
      </c>
      <c r="B3055">
        <v>225</v>
      </c>
      <c r="C3055">
        <v>87</v>
      </c>
      <c r="D3055">
        <v>29136626</v>
      </c>
      <c r="E3055" s="5" t="s">
        <v>4632</v>
      </c>
      <c r="F3055" s="5" t="s">
        <v>6338</v>
      </c>
      <c r="G3055" s="5" t="s">
        <v>6339</v>
      </c>
      <c r="H3055">
        <v>97089</v>
      </c>
      <c r="I3055">
        <v>233</v>
      </c>
      <c r="J3055" s="5" t="s">
        <v>19</v>
      </c>
      <c r="K3055" s="5" t="s">
        <v>20</v>
      </c>
      <c r="L3055">
        <v>60000000</v>
      </c>
      <c r="M3055">
        <v>2011</v>
      </c>
      <c r="N3055">
        <v>5.7</v>
      </c>
      <c r="O3055" s="5">
        <f>'CLEAN DATA'!$D3055-'CLEAN DATA'!$L3055</f>
        <v>-30863374</v>
      </c>
    </row>
    <row r="3056" spans="1:15" ht="14.25" customHeight="1">
      <c r="A3056" s="5" t="s">
        <v>6340</v>
      </c>
      <c r="B3056">
        <v>84</v>
      </c>
      <c r="C3056">
        <v>87</v>
      </c>
      <c r="D3056">
        <v>53715611</v>
      </c>
      <c r="E3056" s="5" t="s">
        <v>4762</v>
      </c>
      <c r="F3056" s="5" t="s">
        <v>522</v>
      </c>
      <c r="G3056" s="5" t="s">
        <v>6341</v>
      </c>
      <c r="H3056">
        <v>92106</v>
      </c>
      <c r="I3056">
        <v>171</v>
      </c>
      <c r="J3056" s="5" t="s">
        <v>19</v>
      </c>
      <c r="K3056" s="5" t="s">
        <v>20</v>
      </c>
      <c r="L3056">
        <v>63000000</v>
      </c>
      <c r="M3056">
        <v>1988</v>
      </c>
      <c r="N3056">
        <v>5.7</v>
      </c>
      <c r="O3056" s="5">
        <f>'CLEAN DATA'!$D3056-'CLEAN DATA'!$L3056</f>
        <v>-9284389</v>
      </c>
    </row>
    <row r="3057" spans="1:15" ht="14.25" customHeight="1">
      <c r="A3057" s="5" t="s">
        <v>6342</v>
      </c>
      <c r="B3057">
        <v>265</v>
      </c>
      <c r="C3057">
        <v>102</v>
      </c>
      <c r="D3057">
        <v>34350553</v>
      </c>
      <c r="E3057" s="5" t="s">
        <v>2996</v>
      </c>
      <c r="F3057" s="5" t="s">
        <v>2894</v>
      </c>
      <c r="G3057" s="5" t="s">
        <v>6343</v>
      </c>
      <c r="H3057">
        <v>104066</v>
      </c>
      <c r="I3057">
        <v>207</v>
      </c>
      <c r="J3057" s="5" t="s">
        <v>19</v>
      </c>
      <c r="K3057" s="5" t="s">
        <v>20</v>
      </c>
      <c r="L3057">
        <v>68000000</v>
      </c>
      <c r="M3057">
        <v>2012</v>
      </c>
      <c r="N3057">
        <v>5.7</v>
      </c>
      <c r="O3057" s="5">
        <f>'CLEAN DATA'!$D3057-'CLEAN DATA'!$L3057</f>
        <v>-33649447</v>
      </c>
    </row>
    <row r="3058" spans="1:15" ht="14.25" customHeight="1">
      <c r="A3058" s="5" t="s">
        <v>5616</v>
      </c>
      <c r="B3058">
        <v>279</v>
      </c>
      <c r="C3058">
        <v>92</v>
      </c>
      <c r="D3058">
        <v>9483821</v>
      </c>
      <c r="E3058" s="5" t="s">
        <v>114</v>
      </c>
      <c r="F3058" s="5" t="s">
        <v>522</v>
      </c>
      <c r="G3058" s="5" t="s">
        <v>6344</v>
      </c>
      <c r="H3058">
        <v>39247</v>
      </c>
      <c r="I3058">
        <v>131</v>
      </c>
      <c r="J3058" s="5" t="s">
        <v>19</v>
      </c>
      <c r="K3058" s="5" t="s">
        <v>20</v>
      </c>
      <c r="L3058">
        <v>55000000</v>
      </c>
      <c r="M3058">
        <v>2012</v>
      </c>
      <c r="N3058">
        <v>5.7</v>
      </c>
      <c r="O3058" s="5">
        <f>'CLEAN DATA'!$D3058-'CLEAN DATA'!$L3058</f>
        <v>-45516179</v>
      </c>
    </row>
    <row r="3059" spans="1:15" ht="14.25" customHeight="1">
      <c r="A3059" s="5" t="s">
        <v>3330</v>
      </c>
      <c r="B3059">
        <v>186</v>
      </c>
      <c r="C3059">
        <v>125</v>
      </c>
      <c r="D3059">
        <v>110476776</v>
      </c>
      <c r="E3059" s="5" t="s">
        <v>189</v>
      </c>
      <c r="F3059" s="5" t="s">
        <v>393</v>
      </c>
      <c r="G3059" s="5" t="s">
        <v>6345</v>
      </c>
      <c r="H3059">
        <v>95437</v>
      </c>
      <c r="I3059">
        <v>211</v>
      </c>
      <c r="J3059" s="5" t="s">
        <v>19</v>
      </c>
      <c r="K3059" s="5" t="s">
        <v>20</v>
      </c>
      <c r="L3059">
        <v>52000000</v>
      </c>
      <c r="M3059">
        <v>2010</v>
      </c>
      <c r="N3059">
        <v>5.7</v>
      </c>
      <c r="O3059" s="5">
        <f>'CLEAN DATA'!$D3059-'CLEAN DATA'!$L3059</f>
        <v>58476776</v>
      </c>
    </row>
    <row r="3060" spans="1:15" ht="14.25" customHeight="1">
      <c r="A3060" s="5" t="s">
        <v>4814</v>
      </c>
      <c r="B3060">
        <v>166</v>
      </c>
      <c r="C3060">
        <v>98</v>
      </c>
      <c r="D3060">
        <v>67128202</v>
      </c>
      <c r="E3060" s="5" t="s">
        <v>6346</v>
      </c>
      <c r="F3060" s="5" t="s">
        <v>3268</v>
      </c>
      <c r="G3060" s="5" t="s">
        <v>6347</v>
      </c>
      <c r="H3060">
        <v>43328</v>
      </c>
      <c r="I3060">
        <v>110</v>
      </c>
      <c r="J3060" s="5" t="s">
        <v>19</v>
      </c>
      <c r="K3060" s="5" t="s">
        <v>20</v>
      </c>
      <c r="L3060">
        <v>65000000</v>
      </c>
      <c r="M3060">
        <v>2009</v>
      </c>
      <c r="N3060">
        <v>5.7</v>
      </c>
      <c r="O3060" s="5">
        <f>'CLEAN DATA'!$D3060-'CLEAN DATA'!$L3060</f>
        <v>2128202</v>
      </c>
    </row>
    <row r="3061" spans="1:15" ht="14.25" customHeight="1">
      <c r="A3061" s="5" t="s">
        <v>334</v>
      </c>
      <c r="B3061">
        <v>104</v>
      </c>
      <c r="C3061">
        <v>101</v>
      </c>
      <c r="D3061">
        <v>25407250</v>
      </c>
      <c r="E3061" s="5" t="s">
        <v>47</v>
      </c>
      <c r="F3061" s="5" t="s">
        <v>408</v>
      </c>
      <c r="G3061" s="5" t="s">
        <v>6348</v>
      </c>
      <c r="H3061">
        <v>54021</v>
      </c>
      <c r="I3061">
        <v>227</v>
      </c>
      <c r="J3061" s="5" t="s">
        <v>19</v>
      </c>
      <c r="K3061" s="5" t="s">
        <v>20</v>
      </c>
      <c r="L3061">
        <v>50000000</v>
      </c>
      <c r="M3061">
        <v>1996</v>
      </c>
      <c r="N3061">
        <v>5.7</v>
      </c>
      <c r="O3061" s="5">
        <f>'CLEAN DATA'!$D3061-'CLEAN DATA'!$L3061</f>
        <v>-24592750</v>
      </c>
    </row>
    <row r="3062" spans="1:15" ht="14.25" customHeight="1">
      <c r="A3062" s="5" t="s">
        <v>6349</v>
      </c>
      <c r="B3062">
        <v>142</v>
      </c>
      <c r="C3062">
        <v>102</v>
      </c>
      <c r="D3062">
        <v>93607673</v>
      </c>
      <c r="E3062" s="5" t="s">
        <v>189</v>
      </c>
      <c r="F3062" s="5" t="s">
        <v>1993</v>
      </c>
      <c r="G3062" s="5" t="s">
        <v>6350</v>
      </c>
      <c r="H3062">
        <v>47573</v>
      </c>
      <c r="I3062">
        <v>343</v>
      </c>
      <c r="J3062" s="5" t="s">
        <v>19</v>
      </c>
      <c r="K3062" s="5" t="s">
        <v>20</v>
      </c>
      <c r="L3062">
        <v>48000000</v>
      </c>
      <c r="M3062">
        <v>2001</v>
      </c>
      <c r="N3062">
        <v>5.7</v>
      </c>
      <c r="O3062" s="5">
        <f>'CLEAN DATA'!$D3062-'CLEAN DATA'!$L3062</f>
        <v>45607673</v>
      </c>
    </row>
    <row r="3063" spans="1:15" ht="14.25" customHeight="1">
      <c r="A3063" s="5" t="s">
        <v>3330</v>
      </c>
      <c r="B3063">
        <v>77</v>
      </c>
      <c r="C3063">
        <v>113</v>
      </c>
      <c r="D3063">
        <v>95149435</v>
      </c>
      <c r="E3063" s="5" t="s">
        <v>4324</v>
      </c>
      <c r="F3063" s="5" t="s">
        <v>2723</v>
      </c>
      <c r="G3063" s="5" t="s">
        <v>6351</v>
      </c>
      <c r="H3063">
        <v>53687</v>
      </c>
      <c r="I3063">
        <v>152</v>
      </c>
      <c r="J3063" s="5" t="s">
        <v>19</v>
      </c>
      <c r="K3063" s="5" t="s">
        <v>20</v>
      </c>
      <c r="L3063">
        <v>40000000</v>
      </c>
      <c r="M3063">
        <v>2004</v>
      </c>
      <c r="N3063">
        <v>5.7</v>
      </c>
      <c r="O3063" s="5">
        <f>'CLEAN DATA'!$D3063-'CLEAN DATA'!$L3063</f>
        <v>55149435</v>
      </c>
    </row>
    <row r="3064" spans="1:15" ht="14.25" customHeight="1">
      <c r="A3064" s="5" t="s">
        <v>2679</v>
      </c>
      <c r="B3064">
        <v>218</v>
      </c>
      <c r="C3064">
        <v>109</v>
      </c>
      <c r="D3064">
        <v>86208010</v>
      </c>
      <c r="E3064" s="5" t="s">
        <v>674</v>
      </c>
      <c r="F3064" s="5" t="s">
        <v>440</v>
      </c>
      <c r="G3064" s="5" t="s">
        <v>6352</v>
      </c>
      <c r="H3064">
        <v>97045</v>
      </c>
      <c r="I3064">
        <v>285</v>
      </c>
      <c r="J3064" s="5" t="s">
        <v>19</v>
      </c>
      <c r="K3064" s="5" t="s">
        <v>20</v>
      </c>
      <c r="L3064">
        <v>35000000</v>
      </c>
      <c r="M3064">
        <v>2014</v>
      </c>
      <c r="N3064">
        <v>5.7</v>
      </c>
      <c r="O3064" s="5">
        <f>'CLEAN DATA'!$D3064-'CLEAN DATA'!$L3064</f>
        <v>51208010</v>
      </c>
    </row>
    <row r="3065" spans="1:15" ht="14.25" customHeight="1">
      <c r="A3065" s="5" t="s">
        <v>6009</v>
      </c>
      <c r="B3065">
        <v>146</v>
      </c>
      <c r="C3065">
        <v>102</v>
      </c>
      <c r="D3065">
        <v>32853640</v>
      </c>
      <c r="E3065" s="5" t="s">
        <v>58</v>
      </c>
      <c r="F3065" s="5" t="s">
        <v>5552</v>
      </c>
      <c r="G3065" s="5" t="s">
        <v>6353</v>
      </c>
      <c r="H3065">
        <v>50199</v>
      </c>
      <c r="I3065">
        <v>101</v>
      </c>
      <c r="J3065" s="5" t="s">
        <v>19</v>
      </c>
      <c r="K3065" s="5" t="s">
        <v>20</v>
      </c>
      <c r="L3065">
        <v>40000000</v>
      </c>
      <c r="M3065">
        <v>2008</v>
      </c>
      <c r="N3065">
        <v>5.7</v>
      </c>
      <c r="O3065" s="5">
        <f>'CLEAN DATA'!$D3065-'CLEAN DATA'!$L3065</f>
        <v>-7146360</v>
      </c>
    </row>
    <row r="3066" spans="1:15" ht="14.25" customHeight="1">
      <c r="A3066" s="5" t="s">
        <v>6354</v>
      </c>
      <c r="B3066">
        <v>110</v>
      </c>
      <c r="C3066">
        <v>116</v>
      </c>
      <c r="D3066">
        <v>30199105</v>
      </c>
      <c r="E3066" s="5" t="s">
        <v>1990</v>
      </c>
      <c r="F3066" s="5" t="s">
        <v>206</v>
      </c>
      <c r="G3066" s="5" t="s">
        <v>6355</v>
      </c>
      <c r="H3066">
        <v>25346</v>
      </c>
      <c r="I3066">
        <v>167</v>
      </c>
      <c r="J3066" s="5" t="s">
        <v>19</v>
      </c>
      <c r="K3066" s="5" t="s">
        <v>20</v>
      </c>
      <c r="L3066">
        <v>40000000</v>
      </c>
      <c r="M3066">
        <v>2000</v>
      </c>
      <c r="N3066">
        <v>5.7</v>
      </c>
      <c r="O3066" s="5">
        <f>'CLEAN DATA'!$D3066-'CLEAN DATA'!$L3066</f>
        <v>-9800895</v>
      </c>
    </row>
    <row r="3067" spans="1:15" ht="14.25" customHeight="1">
      <c r="A3067" s="5" t="s">
        <v>3497</v>
      </c>
      <c r="B3067">
        <v>190</v>
      </c>
      <c r="C3067">
        <v>99</v>
      </c>
      <c r="D3067">
        <v>25117498</v>
      </c>
      <c r="E3067" s="5" t="s">
        <v>758</v>
      </c>
      <c r="F3067" s="5" t="s">
        <v>2359</v>
      </c>
      <c r="G3067" s="5" t="s">
        <v>6356</v>
      </c>
      <c r="H3067">
        <v>37412</v>
      </c>
      <c r="I3067">
        <v>178</v>
      </c>
      <c r="J3067" s="5" t="s">
        <v>19</v>
      </c>
      <c r="K3067" s="5" t="s">
        <v>20</v>
      </c>
      <c r="L3067">
        <v>40000000</v>
      </c>
      <c r="M3067">
        <v>2007</v>
      </c>
      <c r="N3067">
        <v>5.7</v>
      </c>
      <c r="O3067" s="5">
        <f>'CLEAN DATA'!$D3067-'CLEAN DATA'!$L3067</f>
        <v>-14882502</v>
      </c>
    </row>
    <row r="3068" spans="1:15" ht="14.25" hidden="1" customHeight="1">
      <c r="A3068" s="5" t="s">
        <v>1636</v>
      </c>
      <c r="B3068">
        <v>23</v>
      </c>
      <c r="C3068">
        <v>93</v>
      </c>
      <c r="D3068">
        <v>30400000</v>
      </c>
      <c r="E3068" s="5" t="s">
        <v>674</v>
      </c>
      <c r="F3068" s="5" t="s">
        <v>6357</v>
      </c>
      <c r="G3068" s="5" t="s">
        <v>6358</v>
      </c>
      <c r="H3068">
        <v>17810</v>
      </c>
      <c r="I3068">
        <v>73</v>
      </c>
      <c r="J3068" s="5" t="s">
        <v>19</v>
      </c>
      <c r="K3068" s="5" t="s">
        <v>20</v>
      </c>
      <c r="L3068">
        <v>39000000</v>
      </c>
      <c r="M3068">
        <v>1996</v>
      </c>
      <c r="N3068">
        <v>5.7</v>
      </c>
      <c r="O3068" s="5">
        <f>'CLEAN DATA'!$D3068-'CLEAN DATA'!$L3068</f>
        <v>-8600000</v>
      </c>
    </row>
    <row r="3069" spans="1:15" ht="14.25" customHeight="1">
      <c r="A3069" s="5" t="s">
        <v>1880</v>
      </c>
      <c r="B3069">
        <v>170</v>
      </c>
      <c r="C3069">
        <v>110</v>
      </c>
      <c r="D3069">
        <v>41102171</v>
      </c>
      <c r="E3069" s="5" t="s">
        <v>603</v>
      </c>
      <c r="F3069" s="5" t="s">
        <v>1530</v>
      </c>
      <c r="G3069" s="5" t="s">
        <v>6359</v>
      </c>
      <c r="H3069">
        <v>57266</v>
      </c>
      <c r="I3069">
        <v>89</v>
      </c>
      <c r="J3069" s="5" t="s">
        <v>19</v>
      </c>
      <c r="K3069" s="5" t="s">
        <v>20</v>
      </c>
      <c r="L3069">
        <v>40000000</v>
      </c>
      <c r="M3069">
        <v>2012</v>
      </c>
      <c r="N3069">
        <v>5.7</v>
      </c>
      <c r="O3069" s="5">
        <f>'CLEAN DATA'!$D3069-'CLEAN DATA'!$L3069</f>
        <v>1102171</v>
      </c>
    </row>
    <row r="3070" spans="1:15" ht="14.25" customHeight="1">
      <c r="A3070" s="5" t="s">
        <v>1989</v>
      </c>
      <c r="B3070">
        <v>126</v>
      </c>
      <c r="C3070">
        <v>124</v>
      </c>
      <c r="D3070">
        <v>23360779</v>
      </c>
      <c r="E3070" s="5" t="s">
        <v>6360</v>
      </c>
      <c r="F3070" s="5" t="s">
        <v>2178</v>
      </c>
      <c r="G3070" s="5" t="s">
        <v>6361</v>
      </c>
      <c r="H3070">
        <v>31113</v>
      </c>
      <c r="I3070">
        <v>212</v>
      </c>
      <c r="J3070" s="5" t="s">
        <v>19</v>
      </c>
      <c r="K3070" s="5" t="s">
        <v>20</v>
      </c>
      <c r="L3070">
        <v>34000000</v>
      </c>
      <c r="M3070">
        <v>2000</v>
      </c>
      <c r="N3070">
        <v>5.7</v>
      </c>
      <c r="O3070" s="5">
        <f>'CLEAN DATA'!$D3070-'CLEAN DATA'!$L3070</f>
        <v>-10639221</v>
      </c>
    </row>
    <row r="3071" spans="1:15" ht="14.25" customHeight="1">
      <c r="A3071" s="5" t="s">
        <v>3242</v>
      </c>
      <c r="B3071">
        <v>275</v>
      </c>
      <c r="C3071">
        <v>120</v>
      </c>
      <c r="D3071">
        <v>134455175</v>
      </c>
      <c r="E3071" s="5" t="s">
        <v>280</v>
      </c>
      <c r="F3071" s="5" t="s">
        <v>691</v>
      </c>
      <c r="G3071" s="5" t="s">
        <v>6362</v>
      </c>
      <c r="H3071">
        <v>97664</v>
      </c>
      <c r="I3071">
        <v>232</v>
      </c>
      <c r="J3071" s="5" t="s">
        <v>19</v>
      </c>
      <c r="K3071" s="5" t="s">
        <v>20</v>
      </c>
      <c r="L3071">
        <v>35000000</v>
      </c>
      <c r="M3071">
        <v>2013</v>
      </c>
      <c r="N3071">
        <v>5.7</v>
      </c>
      <c r="O3071" s="5">
        <f>'CLEAN DATA'!$D3071-'CLEAN DATA'!$L3071</f>
        <v>99455175</v>
      </c>
    </row>
    <row r="3072" spans="1:15" ht="14.25" hidden="1" customHeight="1">
      <c r="A3072" s="5" t="s">
        <v>3202</v>
      </c>
      <c r="B3072">
        <v>13</v>
      </c>
      <c r="C3072">
        <v>115</v>
      </c>
      <c r="D3072">
        <v>14587732</v>
      </c>
      <c r="E3072" s="5" t="s">
        <v>1751</v>
      </c>
      <c r="F3072" s="5" t="s">
        <v>6363</v>
      </c>
      <c r="G3072" s="5" t="s">
        <v>6364</v>
      </c>
      <c r="H3072">
        <v>4795</v>
      </c>
      <c r="I3072">
        <v>39</v>
      </c>
      <c r="J3072" s="5" t="s">
        <v>19</v>
      </c>
      <c r="K3072" s="5" t="s">
        <v>20</v>
      </c>
      <c r="L3072">
        <v>35000000</v>
      </c>
      <c r="M3072">
        <v>1991</v>
      </c>
      <c r="N3072">
        <v>5.7</v>
      </c>
      <c r="O3072" s="5">
        <f>'CLEAN DATA'!$D3072-'CLEAN DATA'!$L3072</f>
        <v>-20412268</v>
      </c>
    </row>
    <row r="3073" spans="1:15" ht="14.25" customHeight="1">
      <c r="A3073" s="5" t="s">
        <v>1131</v>
      </c>
      <c r="B3073">
        <v>233</v>
      </c>
      <c r="C3073">
        <v>109</v>
      </c>
      <c r="D3073">
        <v>10499968</v>
      </c>
      <c r="E3073" s="5" t="s">
        <v>25</v>
      </c>
      <c r="F3073" s="5" t="s">
        <v>6365</v>
      </c>
      <c r="G3073" s="5" t="s">
        <v>6366</v>
      </c>
      <c r="H3073">
        <v>47498</v>
      </c>
      <c r="I3073">
        <v>212</v>
      </c>
      <c r="J3073" s="5" t="s">
        <v>19</v>
      </c>
      <c r="K3073" s="5" t="s">
        <v>20</v>
      </c>
      <c r="L3073">
        <v>35000000</v>
      </c>
      <c r="M3073">
        <v>2014</v>
      </c>
      <c r="N3073">
        <v>5.7</v>
      </c>
      <c r="O3073" s="5">
        <f>'CLEAN DATA'!$D3073-'CLEAN DATA'!$L3073</f>
        <v>-24500032</v>
      </c>
    </row>
    <row r="3074" spans="1:15" ht="14.25" hidden="1" customHeight="1">
      <c r="A3074" s="5" t="s">
        <v>558</v>
      </c>
      <c r="B3074">
        <v>135</v>
      </c>
      <c r="C3074">
        <v>105</v>
      </c>
      <c r="D3074">
        <v>13101142</v>
      </c>
      <c r="E3074" s="5" t="s">
        <v>2216</v>
      </c>
      <c r="F3074" s="5" t="s">
        <v>319</v>
      </c>
      <c r="G3074" s="5" t="s">
        <v>6367</v>
      </c>
      <c r="H3074">
        <v>23916</v>
      </c>
      <c r="I3074">
        <v>50</v>
      </c>
      <c r="J3074" s="5" t="s">
        <v>19</v>
      </c>
      <c r="K3074" s="5" t="s">
        <v>20</v>
      </c>
      <c r="L3074">
        <v>35000000</v>
      </c>
      <c r="M3074">
        <v>2012</v>
      </c>
      <c r="N3074">
        <v>5.7</v>
      </c>
      <c r="O3074" s="5">
        <f>'CLEAN DATA'!$D3074-'CLEAN DATA'!$L3074</f>
        <v>-21898858</v>
      </c>
    </row>
    <row r="3075" spans="1:15" ht="14.25" customHeight="1">
      <c r="A3075" s="5" t="s">
        <v>3441</v>
      </c>
      <c r="B3075">
        <v>163</v>
      </c>
      <c r="C3075">
        <v>92</v>
      </c>
      <c r="D3075">
        <v>80197993</v>
      </c>
      <c r="E3075" s="5" t="s">
        <v>5339</v>
      </c>
      <c r="F3075" s="5" t="s">
        <v>6368</v>
      </c>
      <c r="G3075" s="5" t="s">
        <v>6369</v>
      </c>
      <c r="H3075">
        <v>65551</v>
      </c>
      <c r="I3075">
        <v>441</v>
      </c>
      <c r="J3075" s="5" t="s">
        <v>19</v>
      </c>
      <c r="K3075" s="5" t="s">
        <v>173</v>
      </c>
      <c r="L3075">
        <v>32000000</v>
      </c>
      <c r="M3075">
        <v>2006</v>
      </c>
      <c r="N3075">
        <v>5.7</v>
      </c>
      <c r="O3075" s="5">
        <f>'CLEAN DATA'!$D3075-'CLEAN DATA'!$L3075</f>
        <v>48197993</v>
      </c>
    </row>
    <row r="3076" spans="1:15" ht="14.25" customHeight="1">
      <c r="A3076" s="5" t="s">
        <v>6370</v>
      </c>
      <c r="B3076">
        <v>177</v>
      </c>
      <c r="C3076">
        <v>100</v>
      </c>
      <c r="D3076">
        <v>20285518</v>
      </c>
      <c r="E3076" s="5" t="s">
        <v>25</v>
      </c>
      <c r="F3076" s="5" t="s">
        <v>1813</v>
      </c>
      <c r="G3076" s="5" t="s">
        <v>6371</v>
      </c>
      <c r="H3076">
        <v>32103</v>
      </c>
      <c r="I3076">
        <v>112</v>
      </c>
      <c r="J3076" s="5" t="s">
        <v>19</v>
      </c>
      <c r="K3076" s="5" t="s">
        <v>140</v>
      </c>
      <c r="L3076">
        <v>28000000</v>
      </c>
      <c r="M3076">
        <v>2014</v>
      </c>
      <c r="N3076">
        <v>5.7</v>
      </c>
      <c r="O3076" s="5">
        <f>'CLEAN DATA'!$D3076-'CLEAN DATA'!$L3076</f>
        <v>-7714482</v>
      </c>
    </row>
    <row r="3077" spans="1:15" ht="14.25" hidden="1" customHeight="1">
      <c r="A3077" s="5" t="s">
        <v>4838</v>
      </c>
      <c r="B3077">
        <v>98</v>
      </c>
      <c r="C3077">
        <v>118</v>
      </c>
      <c r="D3077">
        <v>30920167</v>
      </c>
      <c r="E3077" s="5" t="s">
        <v>2689</v>
      </c>
      <c r="F3077" s="5" t="s">
        <v>6242</v>
      </c>
      <c r="G3077" s="5" t="s">
        <v>6372</v>
      </c>
      <c r="H3077">
        <v>6476</v>
      </c>
      <c r="I3077">
        <v>71</v>
      </c>
      <c r="J3077" s="5" t="s">
        <v>19</v>
      </c>
      <c r="K3077" s="5" t="s">
        <v>20</v>
      </c>
      <c r="L3077">
        <v>25000000</v>
      </c>
      <c r="M3077">
        <v>2012</v>
      </c>
      <c r="N3077">
        <v>5.7</v>
      </c>
      <c r="O3077" s="5">
        <f>'CLEAN DATA'!$D3077-'CLEAN DATA'!$L3077</f>
        <v>5920167</v>
      </c>
    </row>
    <row r="3078" spans="1:15" ht="14.25" hidden="1" customHeight="1">
      <c r="A3078" s="5" t="s">
        <v>590</v>
      </c>
      <c r="B3078">
        <v>137</v>
      </c>
      <c r="C3078">
        <v>104</v>
      </c>
      <c r="D3078">
        <v>1089365</v>
      </c>
      <c r="E3078" s="5" t="s">
        <v>58</v>
      </c>
      <c r="F3078" s="5" t="s">
        <v>28</v>
      </c>
      <c r="G3078" s="5" t="s">
        <v>6373</v>
      </c>
      <c r="H3078">
        <v>23767</v>
      </c>
      <c r="I3078">
        <v>111</v>
      </c>
      <c r="J3078" s="5" t="s">
        <v>19</v>
      </c>
      <c r="K3078" s="5" t="s">
        <v>20</v>
      </c>
      <c r="L3078">
        <v>25000000</v>
      </c>
      <c r="M3078">
        <v>2008</v>
      </c>
      <c r="N3078">
        <v>5.7</v>
      </c>
      <c r="O3078" s="5">
        <f>'CLEAN DATA'!$D3078-'CLEAN DATA'!$L3078</f>
        <v>-23910635</v>
      </c>
    </row>
    <row r="3079" spans="1:15" ht="14.25" customHeight="1">
      <c r="A3079" s="5" t="s">
        <v>3330</v>
      </c>
      <c r="B3079">
        <v>200</v>
      </c>
      <c r="C3079">
        <v>113</v>
      </c>
      <c r="D3079">
        <v>54540525</v>
      </c>
      <c r="E3079" s="5" t="s">
        <v>189</v>
      </c>
      <c r="F3079" s="5" t="s">
        <v>28</v>
      </c>
      <c r="G3079" s="5" t="s">
        <v>6374</v>
      </c>
      <c r="H3079">
        <v>66579</v>
      </c>
      <c r="I3079">
        <v>134</v>
      </c>
      <c r="J3079" s="5" t="s">
        <v>19</v>
      </c>
      <c r="K3079" s="5" t="s">
        <v>20</v>
      </c>
      <c r="L3079">
        <v>56000000</v>
      </c>
      <c r="M3079">
        <v>2011</v>
      </c>
      <c r="N3079">
        <v>5.7</v>
      </c>
      <c r="O3079" s="5">
        <f>'CLEAN DATA'!$D3079-'CLEAN DATA'!$L3079</f>
        <v>-1459475</v>
      </c>
    </row>
    <row r="3080" spans="1:15" ht="14.25" hidden="1" customHeight="1">
      <c r="A3080" s="5" t="s">
        <v>574</v>
      </c>
      <c r="B3080">
        <v>49</v>
      </c>
      <c r="C3080">
        <v>117</v>
      </c>
      <c r="D3080">
        <v>134904</v>
      </c>
      <c r="E3080" s="5" t="s">
        <v>1884</v>
      </c>
      <c r="F3080" s="5" t="s">
        <v>6375</v>
      </c>
      <c r="G3080" s="5" t="s">
        <v>6376</v>
      </c>
      <c r="H3080">
        <v>2395</v>
      </c>
      <c r="I3080">
        <v>17</v>
      </c>
      <c r="J3080" s="5" t="s">
        <v>19</v>
      </c>
      <c r="K3080" s="5" t="s">
        <v>20</v>
      </c>
      <c r="L3080">
        <v>25000000</v>
      </c>
      <c r="M3080">
        <v>2010</v>
      </c>
      <c r="N3080">
        <v>5.7</v>
      </c>
      <c r="O3080" s="5">
        <f>'CLEAN DATA'!$D3080-'CLEAN DATA'!$L3080</f>
        <v>-24865096</v>
      </c>
    </row>
    <row r="3081" spans="1:15" ht="14.25" hidden="1" customHeight="1">
      <c r="A3081" s="5" t="s">
        <v>4268</v>
      </c>
      <c r="B3081">
        <v>52</v>
      </c>
      <c r="C3081">
        <v>106</v>
      </c>
      <c r="D3081">
        <v>65182182</v>
      </c>
      <c r="E3081" s="5" t="s">
        <v>189</v>
      </c>
      <c r="F3081" s="5" t="s">
        <v>6377</v>
      </c>
      <c r="G3081" s="5" t="s">
        <v>6378</v>
      </c>
      <c r="H3081">
        <v>15310</v>
      </c>
      <c r="I3081">
        <v>38</v>
      </c>
      <c r="J3081" s="5" t="s">
        <v>19</v>
      </c>
      <c r="K3081" s="5" t="s">
        <v>20</v>
      </c>
      <c r="L3081">
        <v>24000000</v>
      </c>
      <c r="M3081">
        <v>2014</v>
      </c>
      <c r="N3081">
        <v>5.7</v>
      </c>
      <c r="O3081" s="5">
        <f>'CLEAN DATA'!$D3081-'CLEAN DATA'!$L3081</f>
        <v>41182182</v>
      </c>
    </row>
    <row r="3082" spans="1:15" ht="14.25" hidden="1" customHeight="1">
      <c r="A3082" s="5" t="s">
        <v>1807</v>
      </c>
      <c r="B3082">
        <v>38</v>
      </c>
      <c r="C3082">
        <v>95</v>
      </c>
      <c r="D3082">
        <v>13555988</v>
      </c>
      <c r="E3082" s="5" t="s">
        <v>3759</v>
      </c>
      <c r="F3082" s="5" t="s">
        <v>2321</v>
      </c>
      <c r="G3082" s="5" t="s">
        <v>6379</v>
      </c>
      <c r="H3082">
        <v>7242</v>
      </c>
      <c r="I3082">
        <v>38</v>
      </c>
      <c r="J3082" s="5" t="s">
        <v>19</v>
      </c>
      <c r="K3082" s="5" t="s">
        <v>173</v>
      </c>
      <c r="L3082">
        <v>22000000</v>
      </c>
      <c r="M3082">
        <v>2000</v>
      </c>
      <c r="N3082">
        <v>5.7</v>
      </c>
      <c r="O3082" s="5">
        <f>'CLEAN DATA'!$D3082-'CLEAN DATA'!$L3082</f>
        <v>-8444012</v>
      </c>
    </row>
    <row r="3083" spans="1:15" ht="14.25" customHeight="1">
      <c r="A3083" s="5" t="s">
        <v>6380</v>
      </c>
      <c r="B3083">
        <v>75</v>
      </c>
      <c r="C3083">
        <v>131</v>
      </c>
      <c r="D3083">
        <v>102922376</v>
      </c>
      <c r="E3083" s="5" t="s">
        <v>2429</v>
      </c>
      <c r="F3083" s="5" t="s">
        <v>633</v>
      </c>
      <c r="G3083" s="5" t="s">
        <v>6381</v>
      </c>
      <c r="H3083">
        <v>51314</v>
      </c>
      <c r="I3083">
        <v>265</v>
      </c>
      <c r="J3083" s="5" t="s">
        <v>19</v>
      </c>
      <c r="K3083" s="5" t="s">
        <v>20</v>
      </c>
      <c r="L3083">
        <v>20000000</v>
      </c>
      <c r="M3083">
        <v>1978</v>
      </c>
      <c r="N3083">
        <v>5.7</v>
      </c>
      <c r="O3083" s="5">
        <f>'CLEAN DATA'!$D3083-'CLEAN DATA'!$L3083</f>
        <v>82922376</v>
      </c>
    </row>
    <row r="3084" spans="1:15" ht="14.25" customHeight="1">
      <c r="A3084" s="5" t="s">
        <v>6382</v>
      </c>
      <c r="B3084">
        <v>64</v>
      </c>
      <c r="C3084">
        <v>118</v>
      </c>
      <c r="D3084">
        <v>56398162</v>
      </c>
      <c r="E3084" s="5" t="s">
        <v>1365</v>
      </c>
      <c r="F3084" s="5" t="s">
        <v>1847</v>
      </c>
      <c r="G3084" s="5" t="s">
        <v>6383</v>
      </c>
      <c r="H3084">
        <v>28649</v>
      </c>
      <c r="I3084">
        <v>185</v>
      </c>
      <c r="J3084" s="5" t="s">
        <v>19</v>
      </c>
      <c r="K3084" s="5" t="s">
        <v>20</v>
      </c>
      <c r="L3084">
        <v>20000000</v>
      </c>
      <c r="M3084">
        <v>2002</v>
      </c>
      <c r="N3084">
        <v>5.7</v>
      </c>
      <c r="O3084" s="5">
        <f>'CLEAN DATA'!$D3084-'CLEAN DATA'!$L3084</f>
        <v>36398162</v>
      </c>
    </row>
    <row r="3085" spans="1:15" ht="14.25" customHeight="1">
      <c r="A3085" s="5" t="s">
        <v>4773</v>
      </c>
      <c r="B3085">
        <v>107</v>
      </c>
      <c r="C3085">
        <v>88</v>
      </c>
      <c r="D3085">
        <v>15988876</v>
      </c>
      <c r="E3085" s="5" t="s">
        <v>1481</v>
      </c>
      <c r="F3085" s="5" t="s">
        <v>5860</v>
      </c>
      <c r="G3085" s="5" t="s">
        <v>6384</v>
      </c>
      <c r="H3085">
        <v>26236</v>
      </c>
      <c r="I3085">
        <v>110</v>
      </c>
      <c r="J3085" s="5" t="s">
        <v>19</v>
      </c>
      <c r="K3085" s="5" t="s">
        <v>20</v>
      </c>
      <c r="L3085">
        <v>27000000</v>
      </c>
      <c r="M3085">
        <v>2009</v>
      </c>
      <c r="N3085">
        <v>5.7</v>
      </c>
      <c r="O3085" s="5">
        <f>'CLEAN DATA'!$D3085-'CLEAN DATA'!$L3085</f>
        <v>-11011124</v>
      </c>
    </row>
    <row r="3086" spans="1:15" ht="14.25" customHeight="1">
      <c r="A3086" s="5" t="s">
        <v>3092</v>
      </c>
      <c r="B3086">
        <v>286</v>
      </c>
      <c r="C3086">
        <v>97</v>
      </c>
      <c r="D3086">
        <v>100292856</v>
      </c>
      <c r="E3086" s="5" t="s">
        <v>674</v>
      </c>
      <c r="F3086" s="5" t="s">
        <v>1840</v>
      </c>
      <c r="G3086" s="5" t="s">
        <v>6385</v>
      </c>
      <c r="H3086">
        <v>160418</v>
      </c>
      <c r="I3086">
        <v>296</v>
      </c>
      <c r="J3086" s="5" t="s">
        <v>19</v>
      </c>
      <c r="K3086" s="5" t="s">
        <v>20</v>
      </c>
      <c r="L3086">
        <v>20000000</v>
      </c>
      <c r="M3086">
        <v>2011</v>
      </c>
      <c r="N3086">
        <v>5.7</v>
      </c>
      <c r="O3086" s="5">
        <f>'CLEAN DATA'!$D3086-'CLEAN DATA'!$L3086</f>
        <v>80292856</v>
      </c>
    </row>
    <row r="3087" spans="1:15" ht="14.25" hidden="1" customHeight="1">
      <c r="A3087" s="5" t="s">
        <v>6386</v>
      </c>
      <c r="B3087">
        <v>10</v>
      </c>
      <c r="C3087">
        <v>92</v>
      </c>
      <c r="D3087">
        <v>2119994</v>
      </c>
      <c r="E3087" s="5" t="s">
        <v>6387</v>
      </c>
      <c r="F3087" s="5" t="s">
        <v>6388</v>
      </c>
      <c r="G3087" s="5" t="s">
        <v>6389</v>
      </c>
      <c r="H3087">
        <v>1153</v>
      </c>
      <c r="I3087">
        <v>15</v>
      </c>
      <c r="J3087" s="5" t="s">
        <v>19</v>
      </c>
      <c r="K3087" s="5" t="s">
        <v>20</v>
      </c>
      <c r="L3087">
        <v>19000000</v>
      </c>
      <c r="M3087">
        <v>1993</v>
      </c>
      <c r="N3087">
        <v>5.7</v>
      </c>
      <c r="O3087" s="5">
        <f>'CLEAN DATA'!$D3087-'CLEAN DATA'!$L3087</f>
        <v>-16880006</v>
      </c>
    </row>
    <row r="3088" spans="1:15" ht="14.25" customHeight="1">
      <c r="A3088" s="5" t="s">
        <v>4676</v>
      </c>
      <c r="B3088">
        <v>91</v>
      </c>
      <c r="C3088">
        <v>88</v>
      </c>
      <c r="D3088">
        <v>65535067</v>
      </c>
      <c r="E3088" s="5" t="s">
        <v>189</v>
      </c>
      <c r="F3088" s="5" t="s">
        <v>244</v>
      </c>
      <c r="G3088" s="5" t="s">
        <v>6390</v>
      </c>
      <c r="H3088">
        <v>59380</v>
      </c>
      <c r="I3088">
        <v>202</v>
      </c>
      <c r="J3088" s="5" t="s">
        <v>19</v>
      </c>
      <c r="K3088" s="5" t="s">
        <v>20</v>
      </c>
      <c r="L3088">
        <v>17000000</v>
      </c>
      <c r="M3088">
        <v>1999</v>
      </c>
      <c r="N3088">
        <v>5.7</v>
      </c>
      <c r="O3088" s="5">
        <f>'CLEAN DATA'!$D3088-'CLEAN DATA'!$L3088</f>
        <v>48535067</v>
      </c>
    </row>
    <row r="3089" spans="1:15" ht="14.25" hidden="1" customHeight="1">
      <c r="A3089" s="5" t="s">
        <v>5995</v>
      </c>
      <c r="B3089">
        <v>50</v>
      </c>
      <c r="C3089">
        <v>106</v>
      </c>
      <c r="D3089">
        <v>64955956</v>
      </c>
      <c r="E3089" s="5" t="s">
        <v>58</v>
      </c>
      <c r="F3089" s="5" t="s">
        <v>3625</v>
      </c>
      <c r="G3089" s="5" t="s">
        <v>6391</v>
      </c>
      <c r="H3089">
        <v>10104</v>
      </c>
      <c r="I3089">
        <v>69</v>
      </c>
      <c r="J3089" s="5" t="s">
        <v>19</v>
      </c>
      <c r="K3089" s="5" t="s">
        <v>20</v>
      </c>
      <c r="L3089">
        <v>18000000</v>
      </c>
      <c r="M3089">
        <v>2004</v>
      </c>
      <c r="N3089">
        <v>5.7</v>
      </c>
      <c r="O3089" s="5">
        <f>'CLEAN DATA'!$D3089-'CLEAN DATA'!$L3089</f>
        <v>46955956</v>
      </c>
    </row>
    <row r="3090" spans="1:15" ht="14.25" hidden="1" customHeight="1">
      <c r="A3090" s="5" t="s">
        <v>1358</v>
      </c>
      <c r="B3090">
        <v>97</v>
      </c>
      <c r="C3090">
        <v>107</v>
      </c>
      <c r="D3090">
        <v>26284475</v>
      </c>
      <c r="E3090" s="5" t="s">
        <v>674</v>
      </c>
      <c r="F3090" s="5" t="s">
        <v>1782</v>
      </c>
      <c r="G3090" s="5" t="s">
        <v>6392</v>
      </c>
      <c r="H3090">
        <v>9051</v>
      </c>
      <c r="I3090">
        <v>68</v>
      </c>
      <c r="J3090" s="5" t="s">
        <v>19</v>
      </c>
      <c r="K3090" s="5" t="s">
        <v>20</v>
      </c>
      <c r="L3090">
        <v>17000000</v>
      </c>
      <c r="M3090">
        <v>2015</v>
      </c>
      <c r="N3090">
        <v>5.7</v>
      </c>
      <c r="O3090" s="5">
        <f>'CLEAN DATA'!$D3090-'CLEAN DATA'!$L3090</f>
        <v>9284475</v>
      </c>
    </row>
    <row r="3091" spans="1:15" ht="14.25" hidden="1" customHeight="1">
      <c r="A3091" s="5" t="s">
        <v>466</v>
      </c>
      <c r="B3091">
        <v>107</v>
      </c>
      <c r="C3091">
        <v>94</v>
      </c>
      <c r="D3091">
        <v>15155772</v>
      </c>
      <c r="E3091" s="5" t="s">
        <v>603</v>
      </c>
      <c r="F3091" s="5" t="s">
        <v>6393</v>
      </c>
      <c r="G3091" s="5" t="s">
        <v>6394</v>
      </c>
      <c r="H3091">
        <v>8895</v>
      </c>
      <c r="I3091">
        <v>48</v>
      </c>
      <c r="J3091" s="5" t="s">
        <v>19</v>
      </c>
      <c r="K3091" s="5" t="s">
        <v>20</v>
      </c>
      <c r="L3091">
        <v>18000000</v>
      </c>
      <c r="M3091">
        <v>2014</v>
      </c>
      <c r="N3091">
        <v>5.7</v>
      </c>
      <c r="O3091" s="5">
        <f>'CLEAN DATA'!$D3091-'CLEAN DATA'!$L3091</f>
        <v>-2844228</v>
      </c>
    </row>
    <row r="3092" spans="1:15" ht="14.25" hidden="1" customHeight="1">
      <c r="A3092" s="5" t="s">
        <v>5631</v>
      </c>
      <c r="B3092">
        <v>46</v>
      </c>
      <c r="C3092">
        <v>101</v>
      </c>
      <c r="D3092">
        <v>14108518</v>
      </c>
      <c r="E3092" s="5" t="s">
        <v>603</v>
      </c>
      <c r="F3092" s="5" t="s">
        <v>5052</v>
      </c>
      <c r="G3092" s="5" t="s">
        <v>6395</v>
      </c>
      <c r="H3092">
        <v>8215</v>
      </c>
      <c r="I3092">
        <v>95</v>
      </c>
      <c r="J3092" s="5" t="s">
        <v>19</v>
      </c>
      <c r="K3092" s="5" t="s">
        <v>20</v>
      </c>
      <c r="L3092">
        <v>16000000</v>
      </c>
      <c r="M3092">
        <v>2003</v>
      </c>
      <c r="N3092">
        <v>5.7</v>
      </c>
      <c r="O3092" s="5">
        <f>'CLEAN DATA'!$D3092-'CLEAN DATA'!$L3092</f>
        <v>-1891482</v>
      </c>
    </row>
    <row r="3093" spans="1:15" ht="14.25" customHeight="1">
      <c r="A3093" s="5" t="s">
        <v>6396</v>
      </c>
      <c r="B3093">
        <v>97</v>
      </c>
      <c r="C3093">
        <v>99</v>
      </c>
      <c r="D3093">
        <v>37882551</v>
      </c>
      <c r="E3093" s="5" t="s">
        <v>674</v>
      </c>
      <c r="F3093" s="5" t="s">
        <v>2016</v>
      </c>
      <c r="G3093" s="5" t="s">
        <v>6397</v>
      </c>
      <c r="H3093">
        <v>80305</v>
      </c>
      <c r="I3093">
        <v>393</v>
      </c>
      <c r="J3093" s="5" t="s">
        <v>19</v>
      </c>
      <c r="K3093" s="5" t="s">
        <v>20</v>
      </c>
      <c r="L3093">
        <v>16000000</v>
      </c>
      <c r="M3093">
        <v>2001</v>
      </c>
      <c r="N3093">
        <v>5.7</v>
      </c>
      <c r="O3093" s="5">
        <f>'CLEAN DATA'!$D3093-'CLEAN DATA'!$L3093</f>
        <v>21882551</v>
      </c>
    </row>
    <row r="3094" spans="1:15" ht="14.25" hidden="1" customHeight="1">
      <c r="A3094" s="5" t="s">
        <v>4254</v>
      </c>
      <c r="B3094">
        <v>37</v>
      </c>
      <c r="C3094">
        <v>85</v>
      </c>
      <c r="D3094">
        <v>12701880</v>
      </c>
      <c r="E3094" s="5" t="s">
        <v>241</v>
      </c>
      <c r="F3094" s="5" t="s">
        <v>6398</v>
      </c>
      <c r="G3094" s="5" t="s">
        <v>6399</v>
      </c>
      <c r="H3094">
        <v>2037</v>
      </c>
      <c r="I3094">
        <v>22</v>
      </c>
      <c r="J3094" s="5" t="s">
        <v>19</v>
      </c>
      <c r="K3094" s="5" t="s">
        <v>20</v>
      </c>
      <c r="L3094">
        <v>15000000</v>
      </c>
      <c r="M3094">
        <v>2008</v>
      </c>
      <c r="N3094">
        <v>5.7</v>
      </c>
      <c r="O3094" s="5">
        <f>'CLEAN DATA'!$D3094-'CLEAN DATA'!$L3094</f>
        <v>-2298120</v>
      </c>
    </row>
    <row r="3095" spans="1:15" ht="14.25" customHeight="1">
      <c r="A3095" s="5" t="s">
        <v>6400</v>
      </c>
      <c r="B3095">
        <v>222</v>
      </c>
      <c r="C3095">
        <v>115</v>
      </c>
      <c r="D3095">
        <v>66009973</v>
      </c>
      <c r="E3095" s="5" t="s">
        <v>1669</v>
      </c>
      <c r="F3095" s="5" t="s">
        <v>3860</v>
      </c>
      <c r="G3095" s="5" t="s">
        <v>6401</v>
      </c>
      <c r="H3095">
        <v>38202</v>
      </c>
      <c r="I3095">
        <v>135</v>
      </c>
      <c r="J3095" s="5" t="s">
        <v>19</v>
      </c>
      <c r="K3095" s="5" t="s">
        <v>20</v>
      </c>
      <c r="L3095">
        <v>14800000</v>
      </c>
      <c r="M3095">
        <v>2015</v>
      </c>
      <c r="N3095">
        <v>5.7</v>
      </c>
      <c r="O3095" s="5">
        <f>'CLEAN DATA'!$D3095-'CLEAN DATA'!$L3095</f>
        <v>51209973</v>
      </c>
    </row>
    <row r="3096" spans="1:15" ht="14.25" hidden="1" customHeight="1">
      <c r="A3096" s="5" t="s">
        <v>5252</v>
      </c>
      <c r="B3096">
        <v>40</v>
      </c>
      <c r="C3096">
        <v>95</v>
      </c>
      <c r="D3096">
        <v>25482931</v>
      </c>
      <c r="E3096" s="5" t="s">
        <v>1351</v>
      </c>
      <c r="F3096" s="5" t="s">
        <v>6402</v>
      </c>
      <c r="G3096" s="5" t="s">
        <v>6403</v>
      </c>
      <c r="H3096">
        <v>9693</v>
      </c>
      <c r="I3096">
        <v>33</v>
      </c>
      <c r="J3096" s="5" t="s">
        <v>19</v>
      </c>
      <c r="K3096" s="5" t="s">
        <v>20</v>
      </c>
      <c r="L3096">
        <v>14000000</v>
      </c>
      <c r="M3096">
        <v>2002</v>
      </c>
      <c r="N3096">
        <v>5.7</v>
      </c>
      <c r="O3096" s="5">
        <f>'CLEAN DATA'!$D3096-'CLEAN DATA'!$L3096</f>
        <v>11482931</v>
      </c>
    </row>
    <row r="3097" spans="1:15" ht="14.25" hidden="1" customHeight="1">
      <c r="A3097" s="5" t="s">
        <v>4578</v>
      </c>
      <c r="B3097">
        <v>73</v>
      </c>
      <c r="C3097">
        <v>93</v>
      </c>
      <c r="D3097">
        <v>15171475</v>
      </c>
      <c r="E3097" s="5" t="s">
        <v>1771</v>
      </c>
      <c r="F3097" s="5" t="s">
        <v>4956</v>
      </c>
      <c r="G3097" s="5" t="s">
        <v>6404</v>
      </c>
      <c r="H3097">
        <v>19805</v>
      </c>
      <c r="I3097">
        <v>122</v>
      </c>
      <c r="J3097" s="5" t="s">
        <v>19</v>
      </c>
      <c r="K3097" s="5" t="s">
        <v>20</v>
      </c>
      <c r="L3097">
        <v>8500000</v>
      </c>
      <c r="M3097">
        <v>1996</v>
      </c>
      <c r="N3097">
        <v>5.7</v>
      </c>
      <c r="O3097" s="5">
        <f>'CLEAN DATA'!$D3097-'CLEAN DATA'!$L3097</f>
        <v>6671475</v>
      </c>
    </row>
    <row r="3098" spans="1:15" ht="14.25" hidden="1" customHeight="1">
      <c r="A3098" s="5" t="s">
        <v>767</v>
      </c>
      <c r="B3098">
        <v>20</v>
      </c>
      <c r="C3098">
        <v>139</v>
      </c>
      <c r="D3098">
        <v>2474000</v>
      </c>
      <c r="E3098" s="5" t="s">
        <v>607</v>
      </c>
      <c r="F3098" s="5" t="s">
        <v>6405</v>
      </c>
      <c r="G3098" s="5" t="s">
        <v>6406</v>
      </c>
      <c r="H3098">
        <v>2427</v>
      </c>
      <c r="I3098">
        <v>27</v>
      </c>
      <c r="J3098" s="5" t="s">
        <v>19</v>
      </c>
      <c r="K3098" s="5" t="s">
        <v>140</v>
      </c>
      <c r="L3098">
        <v>14000000</v>
      </c>
      <c r="M3098">
        <v>1995</v>
      </c>
      <c r="N3098">
        <v>5.7</v>
      </c>
      <c r="O3098" s="5">
        <f>'CLEAN DATA'!$D3098-'CLEAN DATA'!$L3098</f>
        <v>-11526000</v>
      </c>
    </row>
    <row r="3099" spans="1:15" ht="14.25" customHeight="1">
      <c r="A3099" s="5" t="s">
        <v>2588</v>
      </c>
      <c r="B3099">
        <v>102</v>
      </c>
      <c r="C3099">
        <v>99</v>
      </c>
      <c r="D3099">
        <v>49369900</v>
      </c>
      <c r="E3099" s="5" t="s">
        <v>1380</v>
      </c>
      <c r="F3099" s="5" t="s">
        <v>6407</v>
      </c>
      <c r="G3099" s="5" t="s">
        <v>6408</v>
      </c>
      <c r="H3099">
        <v>36108</v>
      </c>
      <c r="I3099">
        <v>260</v>
      </c>
      <c r="J3099" s="5" t="s">
        <v>19</v>
      </c>
      <c r="K3099" s="5" t="s">
        <v>20</v>
      </c>
      <c r="L3099">
        <v>7000000</v>
      </c>
      <c r="M3099">
        <v>1988</v>
      </c>
      <c r="N3099">
        <v>5.7</v>
      </c>
      <c r="O3099" s="5">
        <f>'CLEAN DATA'!$D3099-'CLEAN DATA'!$L3099</f>
        <v>42369900</v>
      </c>
    </row>
    <row r="3100" spans="1:15" ht="14.25" customHeight="1">
      <c r="A3100" s="5" t="s">
        <v>6409</v>
      </c>
      <c r="B3100">
        <v>59</v>
      </c>
      <c r="C3100">
        <v>72</v>
      </c>
      <c r="D3100">
        <v>28501605</v>
      </c>
      <c r="E3100" s="5" t="s">
        <v>1771</v>
      </c>
      <c r="F3100" s="5" t="s">
        <v>6410</v>
      </c>
      <c r="G3100" s="5" t="s">
        <v>6411</v>
      </c>
      <c r="H3100">
        <v>31371</v>
      </c>
      <c r="I3100">
        <v>166</v>
      </c>
      <c r="J3100" s="5" t="s">
        <v>19</v>
      </c>
      <c r="K3100" s="5" t="s">
        <v>20</v>
      </c>
      <c r="L3100">
        <v>13000000</v>
      </c>
      <c r="M3100">
        <v>1990</v>
      </c>
      <c r="N3100">
        <v>5.7</v>
      </c>
      <c r="O3100" s="5">
        <f>'CLEAN DATA'!$D3100-'CLEAN DATA'!$L3100</f>
        <v>15501605</v>
      </c>
    </row>
    <row r="3101" spans="1:15" ht="14.25" customHeight="1">
      <c r="A3101" s="5" t="s">
        <v>3032</v>
      </c>
      <c r="B3101">
        <v>150</v>
      </c>
      <c r="C3101">
        <v>107</v>
      </c>
      <c r="D3101">
        <v>18004225</v>
      </c>
      <c r="E3101" s="5" t="s">
        <v>603</v>
      </c>
      <c r="F3101" s="5" t="s">
        <v>3010</v>
      </c>
      <c r="G3101" s="5" t="s">
        <v>6412</v>
      </c>
      <c r="H3101">
        <v>28573</v>
      </c>
      <c r="I3101">
        <v>87</v>
      </c>
      <c r="J3101" s="5" t="s">
        <v>19</v>
      </c>
      <c r="K3101" s="5" t="s">
        <v>20</v>
      </c>
      <c r="L3101">
        <v>13000000</v>
      </c>
      <c r="M3101">
        <v>2013</v>
      </c>
      <c r="N3101">
        <v>5.7</v>
      </c>
      <c r="O3101" s="5">
        <f>'CLEAN DATA'!$D3101-'CLEAN DATA'!$L3101</f>
        <v>5004225</v>
      </c>
    </row>
    <row r="3102" spans="1:15" ht="14.25" hidden="1" customHeight="1">
      <c r="A3102" s="5" t="s">
        <v>6413</v>
      </c>
      <c r="B3102">
        <v>29</v>
      </c>
      <c r="C3102">
        <v>81</v>
      </c>
      <c r="D3102">
        <v>6982680</v>
      </c>
      <c r="E3102" s="5" t="s">
        <v>280</v>
      </c>
      <c r="F3102" s="5" t="s">
        <v>2680</v>
      </c>
      <c r="G3102" s="5" t="s">
        <v>6414</v>
      </c>
      <c r="H3102">
        <v>6965</v>
      </c>
      <c r="I3102">
        <v>69</v>
      </c>
      <c r="J3102" s="5" t="s">
        <v>19</v>
      </c>
      <c r="K3102" s="5" t="s">
        <v>20</v>
      </c>
      <c r="L3102">
        <v>10000000</v>
      </c>
      <c r="M3102">
        <v>2000</v>
      </c>
      <c r="N3102">
        <v>5.7</v>
      </c>
      <c r="O3102" s="5">
        <f>'CLEAN DATA'!$D3102-'CLEAN DATA'!$L3102</f>
        <v>-3017320</v>
      </c>
    </row>
    <row r="3103" spans="1:15" ht="14.25" hidden="1" customHeight="1">
      <c r="A3103" s="5" t="s">
        <v>6415</v>
      </c>
      <c r="B3103">
        <v>82</v>
      </c>
      <c r="C3103">
        <v>116</v>
      </c>
      <c r="D3103">
        <v>24397469</v>
      </c>
      <c r="E3103" s="5" t="s">
        <v>165</v>
      </c>
      <c r="F3103" s="5" t="s">
        <v>4670</v>
      </c>
      <c r="G3103" s="5" t="s">
        <v>6416</v>
      </c>
      <c r="H3103">
        <v>5161</v>
      </c>
      <c r="I3103">
        <v>48</v>
      </c>
      <c r="J3103" s="5" t="s">
        <v>19</v>
      </c>
      <c r="K3103" s="5" t="s">
        <v>20</v>
      </c>
      <c r="L3103">
        <v>17000000</v>
      </c>
      <c r="M3103">
        <v>2012</v>
      </c>
      <c r="N3103">
        <v>5.7</v>
      </c>
      <c r="O3103" s="5">
        <f>'CLEAN DATA'!$D3103-'CLEAN DATA'!$L3103</f>
        <v>7397469</v>
      </c>
    </row>
    <row r="3104" spans="1:15" ht="14.25" hidden="1" customHeight="1">
      <c r="A3104" s="5" t="s">
        <v>6417</v>
      </c>
      <c r="B3104">
        <v>49</v>
      </c>
      <c r="C3104">
        <v>101</v>
      </c>
      <c r="D3104">
        <v>1631839</v>
      </c>
      <c r="E3104" s="5" t="s">
        <v>4332</v>
      </c>
      <c r="F3104" s="5" t="s">
        <v>36</v>
      </c>
      <c r="G3104" s="5" t="s">
        <v>6418</v>
      </c>
      <c r="H3104">
        <v>5936</v>
      </c>
      <c r="I3104">
        <v>91</v>
      </c>
      <c r="J3104" s="5" t="s">
        <v>19</v>
      </c>
      <c r="K3104" s="5" t="s">
        <v>20</v>
      </c>
      <c r="L3104">
        <v>10000000</v>
      </c>
      <c r="M3104">
        <v>2000</v>
      </c>
      <c r="N3104">
        <v>5.7</v>
      </c>
      <c r="O3104" s="5">
        <f>'CLEAN DATA'!$D3104-'CLEAN DATA'!$L3104</f>
        <v>-8368161</v>
      </c>
    </row>
    <row r="3105" spans="1:15" ht="14.25" hidden="1" customHeight="1">
      <c r="A3105" s="5" t="s">
        <v>6419</v>
      </c>
      <c r="B3105">
        <v>79</v>
      </c>
      <c r="C3105">
        <v>107</v>
      </c>
      <c r="D3105">
        <v>578527</v>
      </c>
      <c r="E3105" s="5" t="s">
        <v>2258</v>
      </c>
      <c r="F3105" s="5" t="s">
        <v>6420</v>
      </c>
      <c r="G3105" s="5" t="s">
        <v>6421</v>
      </c>
      <c r="H3105">
        <v>20008</v>
      </c>
      <c r="I3105">
        <v>112</v>
      </c>
      <c r="J3105" s="5" t="s">
        <v>19</v>
      </c>
      <c r="K3105" s="5" t="s">
        <v>20</v>
      </c>
      <c r="L3105">
        <v>10000000</v>
      </c>
      <c r="M3105">
        <v>2008</v>
      </c>
      <c r="N3105">
        <v>5.7</v>
      </c>
      <c r="O3105" s="5">
        <f>'CLEAN DATA'!$D3105-'CLEAN DATA'!$L3105</f>
        <v>-9421473</v>
      </c>
    </row>
    <row r="3106" spans="1:15" ht="14.25" hidden="1" customHeight="1">
      <c r="A3106" s="5" t="s">
        <v>6422</v>
      </c>
      <c r="B3106">
        <v>100</v>
      </c>
      <c r="C3106">
        <v>103</v>
      </c>
      <c r="D3106">
        <v>1530535</v>
      </c>
      <c r="E3106" s="5" t="s">
        <v>603</v>
      </c>
      <c r="F3106" s="5" t="s">
        <v>456</v>
      </c>
      <c r="G3106" s="5" t="s">
        <v>6423</v>
      </c>
      <c r="H3106">
        <v>7833</v>
      </c>
      <c r="I3106">
        <v>63</v>
      </c>
      <c r="J3106" s="5" t="s">
        <v>19</v>
      </c>
      <c r="K3106" s="5" t="s">
        <v>20</v>
      </c>
      <c r="L3106">
        <v>9000000</v>
      </c>
      <c r="M3106">
        <v>2005</v>
      </c>
      <c r="N3106">
        <v>5.7</v>
      </c>
      <c r="O3106" s="5">
        <f>'CLEAN DATA'!$D3106-'CLEAN DATA'!$L3106</f>
        <v>-7469465</v>
      </c>
    </row>
    <row r="3107" spans="1:15" ht="14.25" hidden="1" customHeight="1">
      <c r="A3107" s="5" t="s">
        <v>6424</v>
      </c>
      <c r="B3107">
        <v>66</v>
      </c>
      <c r="C3107">
        <v>96</v>
      </c>
      <c r="D3107">
        <v>162</v>
      </c>
      <c r="E3107" s="5" t="s">
        <v>1481</v>
      </c>
      <c r="F3107" s="5" t="s">
        <v>6296</v>
      </c>
      <c r="G3107" s="5" t="s">
        <v>6425</v>
      </c>
      <c r="H3107">
        <v>5228</v>
      </c>
      <c r="I3107">
        <v>38</v>
      </c>
      <c r="J3107" s="5" t="s">
        <v>19</v>
      </c>
      <c r="K3107" s="5" t="s">
        <v>2797</v>
      </c>
      <c r="L3107">
        <v>9000000</v>
      </c>
      <c r="M3107">
        <v>2014</v>
      </c>
      <c r="N3107">
        <v>5.7</v>
      </c>
      <c r="O3107" s="5">
        <f>'CLEAN DATA'!$D3107-'CLEAN DATA'!$L3107</f>
        <v>-8999838</v>
      </c>
    </row>
    <row r="3108" spans="1:15" ht="14.25" hidden="1" customHeight="1">
      <c r="A3108" s="5" t="s">
        <v>6426</v>
      </c>
      <c r="B3108">
        <v>59</v>
      </c>
      <c r="C3108">
        <v>91</v>
      </c>
      <c r="D3108">
        <v>17843379</v>
      </c>
      <c r="E3108" s="5" t="s">
        <v>603</v>
      </c>
      <c r="F3108" s="5" t="s">
        <v>6427</v>
      </c>
      <c r="G3108" s="5" t="s">
        <v>6428</v>
      </c>
      <c r="H3108">
        <v>14904</v>
      </c>
      <c r="I3108">
        <v>147</v>
      </c>
      <c r="J3108" s="5" t="s">
        <v>19</v>
      </c>
      <c r="K3108" s="5" t="s">
        <v>20</v>
      </c>
      <c r="L3108">
        <v>8000000</v>
      </c>
      <c r="M3108">
        <v>1999</v>
      </c>
      <c r="N3108">
        <v>5.7</v>
      </c>
      <c r="O3108" s="5">
        <f>'CLEAN DATA'!$D3108-'CLEAN DATA'!$L3108</f>
        <v>9843379</v>
      </c>
    </row>
    <row r="3109" spans="1:15" ht="14.25" hidden="1" customHeight="1">
      <c r="A3109" s="5" t="s">
        <v>6415</v>
      </c>
      <c r="B3109">
        <v>52</v>
      </c>
      <c r="C3109">
        <v>112</v>
      </c>
      <c r="D3109">
        <v>37295394</v>
      </c>
      <c r="E3109" s="5" t="s">
        <v>58</v>
      </c>
      <c r="F3109" s="5" t="s">
        <v>5005</v>
      </c>
      <c r="G3109" s="5" t="s">
        <v>6429</v>
      </c>
      <c r="H3109">
        <v>7973</v>
      </c>
      <c r="I3109">
        <v>59</v>
      </c>
      <c r="J3109" s="5" t="s">
        <v>19</v>
      </c>
      <c r="K3109" s="5" t="s">
        <v>20</v>
      </c>
      <c r="L3109">
        <v>6600000</v>
      </c>
      <c r="M3109">
        <v>2011</v>
      </c>
      <c r="N3109">
        <v>5.7</v>
      </c>
      <c r="O3109" s="5">
        <f>'CLEAN DATA'!$D3109-'CLEAN DATA'!$L3109</f>
        <v>30695394</v>
      </c>
    </row>
    <row r="3110" spans="1:15" ht="14.25" hidden="1" customHeight="1">
      <c r="A3110" s="5" t="s">
        <v>6430</v>
      </c>
      <c r="B3110">
        <v>16</v>
      </c>
      <c r="C3110">
        <v>90</v>
      </c>
      <c r="D3110">
        <v>399611</v>
      </c>
      <c r="E3110" s="5" t="s">
        <v>265</v>
      </c>
      <c r="F3110" s="5" t="s">
        <v>2205</v>
      </c>
      <c r="G3110" s="5" t="s">
        <v>6431</v>
      </c>
      <c r="H3110">
        <v>1245</v>
      </c>
      <c r="I3110">
        <v>29</v>
      </c>
      <c r="J3110" s="5" t="s">
        <v>19</v>
      </c>
      <c r="K3110" s="5" t="s">
        <v>20</v>
      </c>
      <c r="L3110">
        <v>6000000</v>
      </c>
      <c r="M3110">
        <v>2010</v>
      </c>
      <c r="N3110">
        <v>5.7</v>
      </c>
      <c r="O3110" s="5">
        <f>'CLEAN DATA'!$D3110-'CLEAN DATA'!$L3110</f>
        <v>-5600389</v>
      </c>
    </row>
    <row r="3111" spans="1:15" ht="14.25" customHeight="1">
      <c r="A3111" s="5" t="s">
        <v>948</v>
      </c>
      <c r="B3111">
        <v>440</v>
      </c>
      <c r="C3111">
        <v>90</v>
      </c>
      <c r="D3111">
        <v>778565</v>
      </c>
      <c r="E3111" s="5" t="s">
        <v>16</v>
      </c>
      <c r="F3111" s="5" t="s">
        <v>726</v>
      </c>
      <c r="G3111" s="5" t="s">
        <v>6432</v>
      </c>
      <c r="H3111">
        <v>83234</v>
      </c>
      <c r="I3111">
        <v>475</v>
      </c>
      <c r="J3111" s="5" t="s">
        <v>19</v>
      </c>
      <c r="K3111" s="5" t="s">
        <v>298</v>
      </c>
      <c r="L3111">
        <v>4800000</v>
      </c>
      <c r="M3111">
        <v>2013</v>
      </c>
      <c r="N3111">
        <v>5.7</v>
      </c>
      <c r="O3111" s="5">
        <f>'CLEAN DATA'!$D3111-'CLEAN DATA'!$L3111</f>
        <v>-4021435</v>
      </c>
    </row>
    <row r="3112" spans="1:15" ht="14.25" customHeight="1">
      <c r="A3112" s="5" t="s">
        <v>556</v>
      </c>
      <c r="B3112">
        <v>230</v>
      </c>
      <c r="C3112">
        <v>119</v>
      </c>
      <c r="D3112">
        <v>180011740</v>
      </c>
      <c r="E3112" s="5" t="s">
        <v>47</v>
      </c>
      <c r="F3112" s="5" t="s">
        <v>907</v>
      </c>
      <c r="G3112" s="5" t="s">
        <v>6319</v>
      </c>
      <c r="H3112">
        <v>177729</v>
      </c>
      <c r="I3112">
        <v>1368</v>
      </c>
      <c r="J3112" s="5" t="s">
        <v>19</v>
      </c>
      <c r="K3112" s="5" t="s">
        <v>20</v>
      </c>
      <c r="L3112">
        <v>100000000</v>
      </c>
      <c r="M3112">
        <v>2001</v>
      </c>
      <c r="N3112">
        <v>5.7</v>
      </c>
      <c r="O3112" s="5">
        <f>'CLEAN DATA'!$D3112-'CLEAN DATA'!$L3112</f>
        <v>80011740</v>
      </c>
    </row>
    <row r="3113" spans="1:15" ht="14.25" customHeight="1">
      <c r="A3113" s="5" t="s">
        <v>6342</v>
      </c>
      <c r="B3113">
        <v>265</v>
      </c>
      <c r="C3113">
        <v>102</v>
      </c>
      <c r="D3113">
        <v>34350553</v>
      </c>
      <c r="E3113" s="5" t="s">
        <v>2996</v>
      </c>
      <c r="F3113" s="5" t="s">
        <v>2894</v>
      </c>
      <c r="G3113" s="5" t="s">
        <v>6343</v>
      </c>
      <c r="H3113">
        <v>104072</v>
      </c>
      <c r="I3113">
        <v>207</v>
      </c>
      <c r="J3113" s="5" t="s">
        <v>19</v>
      </c>
      <c r="K3113" s="5" t="s">
        <v>20</v>
      </c>
      <c r="L3113">
        <v>68000000</v>
      </c>
      <c r="M3113">
        <v>2012</v>
      </c>
      <c r="N3113">
        <v>5.7</v>
      </c>
      <c r="O3113" s="5">
        <f>'CLEAN DATA'!$D3113-'CLEAN DATA'!$L3113</f>
        <v>-33649447</v>
      </c>
    </row>
    <row r="3114" spans="1:15" ht="14.25" customHeight="1">
      <c r="A3114" s="5" t="s">
        <v>6433</v>
      </c>
      <c r="B3114">
        <v>264</v>
      </c>
      <c r="C3114">
        <v>98</v>
      </c>
      <c r="D3114">
        <v>84749884</v>
      </c>
      <c r="E3114" s="5" t="s">
        <v>631</v>
      </c>
      <c r="F3114" s="5" t="s">
        <v>6434</v>
      </c>
      <c r="G3114" s="5" t="s">
        <v>6435</v>
      </c>
      <c r="H3114">
        <v>82133</v>
      </c>
      <c r="I3114">
        <v>359</v>
      </c>
      <c r="J3114" s="5" t="s">
        <v>19</v>
      </c>
      <c r="K3114" s="5" t="s">
        <v>20</v>
      </c>
      <c r="L3114">
        <v>3000000</v>
      </c>
      <c r="M3114">
        <v>2010</v>
      </c>
      <c r="N3114">
        <v>5.7</v>
      </c>
      <c r="O3114" s="5">
        <f>'CLEAN DATA'!$D3114-'CLEAN DATA'!$L3114</f>
        <v>81749884</v>
      </c>
    </row>
    <row r="3115" spans="1:15" ht="14.25" customHeight="1">
      <c r="A3115" s="5" t="s">
        <v>4581</v>
      </c>
      <c r="B3115">
        <v>361</v>
      </c>
      <c r="C3115">
        <v>85</v>
      </c>
      <c r="D3115">
        <v>64423650</v>
      </c>
      <c r="E3115" s="5" t="s">
        <v>2192</v>
      </c>
      <c r="F3115" s="5" t="s">
        <v>6436</v>
      </c>
      <c r="G3115" s="5" t="s">
        <v>6437</v>
      </c>
      <c r="H3115">
        <v>139329</v>
      </c>
      <c r="I3115">
        <v>578</v>
      </c>
      <c r="J3115" s="5" t="s">
        <v>19</v>
      </c>
      <c r="K3115" s="5" t="s">
        <v>20</v>
      </c>
      <c r="L3115">
        <v>3000000</v>
      </c>
      <c r="M3115">
        <v>2013</v>
      </c>
      <c r="N3115">
        <v>5.7</v>
      </c>
      <c r="O3115" s="5">
        <f>'CLEAN DATA'!$D3115-'CLEAN DATA'!$L3115</f>
        <v>61423650</v>
      </c>
    </row>
    <row r="3116" spans="1:15" ht="14.25" customHeight="1">
      <c r="A3116" s="5" t="s">
        <v>5354</v>
      </c>
      <c r="B3116">
        <v>280</v>
      </c>
      <c r="C3116">
        <v>95</v>
      </c>
      <c r="D3116">
        <v>952620</v>
      </c>
      <c r="E3116" s="5" t="s">
        <v>631</v>
      </c>
      <c r="F3116" s="5" t="s">
        <v>6438</v>
      </c>
      <c r="G3116" s="5" t="s">
        <v>6439</v>
      </c>
      <c r="H3116">
        <v>40800</v>
      </c>
      <c r="I3116">
        <v>332</v>
      </c>
      <c r="J3116" s="5" t="s">
        <v>19</v>
      </c>
      <c r="K3116" s="5" t="s">
        <v>20</v>
      </c>
      <c r="L3116">
        <v>2000000</v>
      </c>
      <c r="M3116">
        <v>2007</v>
      </c>
      <c r="N3116">
        <v>5.7</v>
      </c>
      <c r="O3116" s="5">
        <f>'CLEAN DATA'!$D3116-'CLEAN DATA'!$L3116</f>
        <v>-1047380</v>
      </c>
    </row>
    <row r="3117" spans="1:15" ht="14.25" hidden="1" customHeight="1">
      <c r="A3117" s="5" t="s">
        <v>6440</v>
      </c>
      <c r="B3117">
        <v>18</v>
      </c>
      <c r="C3117">
        <v>100</v>
      </c>
      <c r="D3117">
        <v>71904</v>
      </c>
      <c r="E3117" s="5" t="s">
        <v>111</v>
      </c>
      <c r="F3117" s="5" t="s">
        <v>493</v>
      </c>
      <c r="G3117" s="5" t="s">
        <v>6441</v>
      </c>
      <c r="H3117">
        <v>806</v>
      </c>
      <c r="I3117">
        <v>18</v>
      </c>
      <c r="J3117" s="5" t="s">
        <v>19</v>
      </c>
      <c r="K3117" s="5" t="s">
        <v>20</v>
      </c>
      <c r="L3117">
        <v>2500000</v>
      </c>
      <c r="M3117">
        <v>2006</v>
      </c>
      <c r="N3117">
        <v>5.7</v>
      </c>
      <c r="O3117" s="5">
        <f>'CLEAN DATA'!$D3117-'CLEAN DATA'!$L3117</f>
        <v>-2428096</v>
      </c>
    </row>
    <row r="3118" spans="1:15" ht="14.25" customHeight="1">
      <c r="A3118" s="5" t="s">
        <v>5413</v>
      </c>
      <c r="B3118">
        <v>235</v>
      </c>
      <c r="C3118">
        <v>91</v>
      </c>
      <c r="D3118">
        <v>36200000</v>
      </c>
      <c r="E3118" s="5" t="s">
        <v>758</v>
      </c>
      <c r="F3118" s="5" t="s">
        <v>6442</v>
      </c>
      <c r="G3118" s="5" t="s">
        <v>6443</v>
      </c>
      <c r="H3118">
        <v>31952</v>
      </c>
      <c r="I3118">
        <v>372</v>
      </c>
      <c r="J3118" s="5" t="s">
        <v>19</v>
      </c>
      <c r="K3118" s="5" t="s">
        <v>20</v>
      </c>
      <c r="L3118">
        <v>4000000</v>
      </c>
      <c r="M3118">
        <v>1982</v>
      </c>
      <c r="N3118">
        <v>5.7</v>
      </c>
      <c r="O3118" s="5">
        <f>'CLEAN DATA'!$D3118-'CLEAN DATA'!$L3118</f>
        <v>32200000</v>
      </c>
    </row>
    <row r="3119" spans="1:15" ht="14.25" hidden="1" customHeight="1">
      <c r="A3119" s="5" t="s">
        <v>6444</v>
      </c>
      <c r="B3119">
        <v>65</v>
      </c>
      <c r="C3119">
        <v>98</v>
      </c>
      <c r="D3119">
        <v>7369373</v>
      </c>
      <c r="E3119" s="5" t="s">
        <v>146</v>
      </c>
      <c r="F3119" s="5" t="s">
        <v>6445</v>
      </c>
      <c r="G3119" s="5" t="s">
        <v>6446</v>
      </c>
      <c r="H3119">
        <v>4288</v>
      </c>
      <c r="I3119">
        <v>74</v>
      </c>
      <c r="J3119" s="5" t="s">
        <v>19</v>
      </c>
      <c r="K3119" s="5" t="s">
        <v>155</v>
      </c>
      <c r="L3119">
        <v>2000000</v>
      </c>
      <c r="M3119">
        <v>1986</v>
      </c>
      <c r="N3119">
        <v>5.7</v>
      </c>
      <c r="O3119" s="5">
        <f>'CLEAN DATA'!$D3119-'CLEAN DATA'!$L3119</f>
        <v>5369373</v>
      </c>
    </row>
    <row r="3120" spans="1:15" ht="14.25" hidden="1" customHeight="1">
      <c r="A3120" s="5" t="s">
        <v>6447</v>
      </c>
      <c r="B3120">
        <v>94</v>
      </c>
      <c r="C3120">
        <v>106</v>
      </c>
      <c r="D3120">
        <v>2436</v>
      </c>
      <c r="E3120" s="5" t="s">
        <v>6448</v>
      </c>
      <c r="F3120" s="5" t="s">
        <v>6449</v>
      </c>
      <c r="G3120" s="5" t="s">
        <v>6450</v>
      </c>
      <c r="H3120">
        <v>344</v>
      </c>
      <c r="I3120">
        <v>19</v>
      </c>
      <c r="J3120" s="5" t="s">
        <v>19</v>
      </c>
      <c r="K3120" s="5" t="s">
        <v>20</v>
      </c>
      <c r="L3120">
        <v>2000000</v>
      </c>
      <c r="M3120">
        <v>2012</v>
      </c>
      <c r="N3120">
        <v>5.7</v>
      </c>
      <c r="O3120" s="5">
        <f>'CLEAN DATA'!$D3120-'CLEAN DATA'!$L3120</f>
        <v>-1997564</v>
      </c>
    </row>
    <row r="3121" spans="1:15" ht="14.25" hidden="1" customHeight="1">
      <c r="A3121" s="5" t="s">
        <v>6451</v>
      </c>
      <c r="B3121">
        <v>56</v>
      </c>
      <c r="C3121">
        <v>83</v>
      </c>
      <c r="D3121">
        <v>1521</v>
      </c>
      <c r="E3121" s="5" t="s">
        <v>660</v>
      </c>
      <c r="F3121" s="5" t="s">
        <v>4046</v>
      </c>
      <c r="G3121" s="5" t="s">
        <v>6452</v>
      </c>
      <c r="H3121">
        <v>1231</v>
      </c>
      <c r="I3121">
        <v>10</v>
      </c>
      <c r="J3121" s="5" t="s">
        <v>19</v>
      </c>
      <c r="K3121" s="5" t="s">
        <v>365</v>
      </c>
      <c r="L3121">
        <v>1500000</v>
      </c>
      <c r="M3121">
        <v>2012</v>
      </c>
      <c r="N3121">
        <v>5.7</v>
      </c>
      <c r="O3121" s="5">
        <f>'CLEAN DATA'!$D3121-'CLEAN DATA'!$L3121</f>
        <v>-1498479</v>
      </c>
    </row>
    <row r="3122" spans="1:15" ht="14.25" hidden="1" customHeight="1">
      <c r="A3122" s="5" t="s">
        <v>6453</v>
      </c>
      <c r="B3122">
        <v>16</v>
      </c>
      <c r="C3122">
        <v>80</v>
      </c>
      <c r="D3122">
        <v>2833383</v>
      </c>
      <c r="E3122" s="5" t="s">
        <v>165</v>
      </c>
      <c r="F3122" s="5" t="s">
        <v>4582</v>
      </c>
      <c r="G3122" s="5" t="s">
        <v>6454</v>
      </c>
      <c r="H3122">
        <v>910</v>
      </c>
      <c r="I3122">
        <v>11</v>
      </c>
      <c r="J3122" s="5" t="s">
        <v>19</v>
      </c>
      <c r="K3122" s="5" t="s">
        <v>20</v>
      </c>
      <c r="L3122">
        <v>427000</v>
      </c>
      <c r="M3122">
        <v>2012</v>
      </c>
      <c r="N3122">
        <v>5.7</v>
      </c>
      <c r="O3122" s="5">
        <f>'CLEAN DATA'!$D3122-'CLEAN DATA'!$L3122</f>
        <v>2406383</v>
      </c>
    </row>
    <row r="3123" spans="1:15" ht="14.25" customHeight="1">
      <c r="A3123" s="5" t="s">
        <v>6455</v>
      </c>
      <c r="B3123">
        <v>270</v>
      </c>
      <c r="C3123">
        <v>83</v>
      </c>
      <c r="D3123">
        <v>31537320</v>
      </c>
      <c r="E3123" s="5" t="s">
        <v>146</v>
      </c>
      <c r="F3123" s="5" t="s">
        <v>6456</v>
      </c>
      <c r="G3123" s="5" t="s">
        <v>6457</v>
      </c>
      <c r="H3123">
        <v>44329</v>
      </c>
      <c r="I3123">
        <v>309</v>
      </c>
      <c r="J3123" s="5" t="s">
        <v>19</v>
      </c>
      <c r="K3123" s="5" t="s">
        <v>20</v>
      </c>
      <c r="L3123">
        <v>1000000</v>
      </c>
      <c r="M3123">
        <v>2014</v>
      </c>
      <c r="N3123">
        <v>5.7</v>
      </c>
      <c r="O3123" s="5">
        <f>'CLEAN DATA'!$D3123-'CLEAN DATA'!$L3123</f>
        <v>30537320</v>
      </c>
    </row>
    <row r="3124" spans="1:15" ht="14.25" hidden="1" customHeight="1">
      <c r="A3124" s="5" t="s">
        <v>6458</v>
      </c>
      <c r="B3124">
        <v>18</v>
      </c>
      <c r="C3124">
        <v>100</v>
      </c>
      <c r="D3124">
        <v>20186</v>
      </c>
      <c r="E3124" s="5" t="s">
        <v>674</v>
      </c>
      <c r="F3124" s="5" t="s">
        <v>6459</v>
      </c>
      <c r="G3124" s="5" t="s">
        <v>6460</v>
      </c>
      <c r="H3124">
        <v>6025</v>
      </c>
      <c r="I3124">
        <v>15</v>
      </c>
      <c r="J3124" s="5" t="s">
        <v>19</v>
      </c>
      <c r="K3124" s="5" t="s">
        <v>20</v>
      </c>
      <c r="L3124">
        <v>930000</v>
      </c>
      <c r="M3124">
        <v>2011</v>
      </c>
      <c r="N3124">
        <v>5.7</v>
      </c>
      <c r="O3124" s="5">
        <f>'CLEAN DATA'!$D3124-'CLEAN DATA'!$L3124</f>
        <v>-909814</v>
      </c>
    </row>
    <row r="3125" spans="1:15" ht="14.25" customHeight="1">
      <c r="A3125" s="5" t="s">
        <v>6461</v>
      </c>
      <c r="B3125">
        <v>235</v>
      </c>
      <c r="C3125">
        <v>79</v>
      </c>
      <c r="D3125">
        <v>30500882</v>
      </c>
      <c r="E3125" s="5" t="s">
        <v>6462</v>
      </c>
      <c r="F3125" s="5" t="s">
        <v>6463</v>
      </c>
      <c r="G3125" s="5" t="s">
        <v>6464</v>
      </c>
      <c r="H3125">
        <v>42256</v>
      </c>
      <c r="I3125">
        <v>916</v>
      </c>
      <c r="J3125" s="5" t="s">
        <v>19</v>
      </c>
      <c r="K3125" s="5" t="s">
        <v>20</v>
      </c>
      <c r="L3125">
        <v>500000</v>
      </c>
      <c r="M3125">
        <v>2003</v>
      </c>
      <c r="N3125">
        <v>5.7</v>
      </c>
      <c r="O3125" s="5">
        <f>'CLEAN DATA'!$D3125-'CLEAN DATA'!$L3125</f>
        <v>30000882</v>
      </c>
    </row>
    <row r="3126" spans="1:15" ht="14.25" hidden="1" customHeight="1">
      <c r="A3126" s="5" t="s">
        <v>2525</v>
      </c>
      <c r="B3126">
        <v>9</v>
      </c>
      <c r="C3126">
        <v>100</v>
      </c>
      <c r="D3126">
        <v>31937</v>
      </c>
      <c r="E3126" s="5" t="s">
        <v>189</v>
      </c>
      <c r="F3126" s="5" t="s">
        <v>6465</v>
      </c>
      <c r="G3126" s="5" t="s">
        <v>6466</v>
      </c>
      <c r="H3126">
        <v>1358</v>
      </c>
      <c r="I3126">
        <v>10</v>
      </c>
      <c r="J3126" s="5" t="s">
        <v>19</v>
      </c>
      <c r="K3126" s="5" t="s">
        <v>20</v>
      </c>
      <c r="L3126">
        <v>500000</v>
      </c>
      <c r="M3126">
        <v>2007</v>
      </c>
      <c r="N3126">
        <v>5.7</v>
      </c>
      <c r="O3126" s="5">
        <f>'CLEAN DATA'!$D3126-'CLEAN DATA'!$L3126</f>
        <v>-468063</v>
      </c>
    </row>
    <row r="3127" spans="1:15" ht="14.25" customHeight="1">
      <c r="A3127" s="5" t="s">
        <v>1131</v>
      </c>
      <c r="B3127">
        <v>233</v>
      </c>
      <c r="C3127">
        <v>109</v>
      </c>
      <c r="D3127">
        <v>10499968</v>
      </c>
      <c r="E3127" s="5" t="s">
        <v>25</v>
      </c>
      <c r="F3127" s="5" t="s">
        <v>6365</v>
      </c>
      <c r="G3127" s="5" t="s">
        <v>6366</v>
      </c>
      <c r="H3127">
        <v>47502</v>
      </c>
      <c r="I3127">
        <v>212</v>
      </c>
      <c r="J3127" s="5" t="s">
        <v>19</v>
      </c>
      <c r="K3127" s="5" t="s">
        <v>20</v>
      </c>
      <c r="L3127">
        <v>35000000</v>
      </c>
      <c r="M3127">
        <v>2014</v>
      </c>
      <c r="N3127">
        <v>5.7</v>
      </c>
      <c r="O3127" s="5">
        <f>'CLEAN DATA'!$D3127-'CLEAN DATA'!$L3127</f>
        <v>-24500032</v>
      </c>
    </row>
    <row r="3128" spans="1:15" ht="14.25" customHeight="1">
      <c r="A3128" s="5" t="s">
        <v>544</v>
      </c>
      <c r="B3128">
        <v>436</v>
      </c>
      <c r="C3128">
        <v>123</v>
      </c>
      <c r="D3128">
        <v>116593191</v>
      </c>
      <c r="E3128" s="5" t="s">
        <v>205</v>
      </c>
      <c r="F3128" s="5" t="s">
        <v>423</v>
      </c>
      <c r="G3128" s="5" t="s">
        <v>6467</v>
      </c>
      <c r="H3128">
        <v>223393</v>
      </c>
      <c r="I3128">
        <v>550</v>
      </c>
      <c r="J3128" s="5" t="s">
        <v>19</v>
      </c>
      <c r="K3128" s="5" t="s">
        <v>20</v>
      </c>
      <c r="L3128">
        <v>200000000</v>
      </c>
      <c r="M3128">
        <v>2011</v>
      </c>
      <c r="N3128">
        <v>5.6</v>
      </c>
      <c r="O3128" s="5">
        <f>'CLEAN DATA'!$D3128-'CLEAN DATA'!$L3128</f>
        <v>-83406809</v>
      </c>
    </row>
    <row r="3129" spans="1:15" ht="14.25" customHeight="1">
      <c r="A3129" s="5" t="s">
        <v>214</v>
      </c>
      <c r="B3129">
        <v>231</v>
      </c>
      <c r="C3129">
        <v>98</v>
      </c>
      <c r="D3129">
        <v>60655503</v>
      </c>
      <c r="E3129" s="5" t="s">
        <v>873</v>
      </c>
      <c r="F3129" s="5" t="s">
        <v>4049</v>
      </c>
      <c r="G3129" s="5" t="s">
        <v>6468</v>
      </c>
      <c r="H3129">
        <v>82380</v>
      </c>
      <c r="I3129">
        <v>629</v>
      </c>
      <c r="J3129" s="5" t="s">
        <v>19</v>
      </c>
      <c r="K3129" s="5" t="s">
        <v>20</v>
      </c>
      <c r="L3129">
        <v>160000000</v>
      </c>
      <c r="M3129">
        <v>2006</v>
      </c>
      <c r="N3129">
        <v>5.6</v>
      </c>
      <c r="O3129" s="5">
        <f>'CLEAN DATA'!$D3129-'CLEAN DATA'!$L3129</f>
        <v>-99344497</v>
      </c>
    </row>
    <row r="3130" spans="1:15" ht="14.25" customHeight="1">
      <c r="A3130" s="5" t="s">
        <v>2602</v>
      </c>
      <c r="B3130">
        <v>208</v>
      </c>
      <c r="C3130">
        <v>96</v>
      </c>
      <c r="D3130">
        <v>33592415</v>
      </c>
      <c r="E3130" s="5" t="s">
        <v>6469</v>
      </c>
      <c r="F3130" s="5" t="s">
        <v>423</v>
      </c>
      <c r="G3130" s="5" t="s">
        <v>6470</v>
      </c>
      <c r="H3130">
        <v>91640</v>
      </c>
      <c r="I3130">
        <v>210</v>
      </c>
      <c r="J3130" s="5" t="s">
        <v>19</v>
      </c>
      <c r="K3130" s="5" t="s">
        <v>20</v>
      </c>
      <c r="L3130">
        <v>130000000</v>
      </c>
      <c r="M3130">
        <v>2013</v>
      </c>
      <c r="N3130">
        <v>5.6</v>
      </c>
      <c r="O3130" s="5">
        <f>'CLEAN DATA'!$D3130-'CLEAN DATA'!$L3130</f>
        <v>-96407585</v>
      </c>
    </row>
    <row r="3131" spans="1:15" ht="14.25" customHeight="1">
      <c r="A3131" s="5" t="s">
        <v>4268</v>
      </c>
      <c r="B3131">
        <v>262</v>
      </c>
      <c r="C3131">
        <v>92</v>
      </c>
      <c r="D3131">
        <v>131920333</v>
      </c>
      <c r="E3131" s="5" t="s">
        <v>47</v>
      </c>
      <c r="F3131" s="5" t="s">
        <v>2016</v>
      </c>
      <c r="G3131" s="5" t="s">
        <v>6471</v>
      </c>
      <c r="H3131">
        <v>213275</v>
      </c>
      <c r="I3131">
        <v>436</v>
      </c>
      <c r="J3131" s="5" t="s">
        <v>19</v>
      </c>
      <c r="K3131" s="5" t="s">
        <v>20</v>
      </c>
      <c r="L3131">
        <v>130000000</v>
      </c>
      <c r="M3131">
        <v>2007</v>
      </c>
      <c r="N3131">
        <v>5.6</v>
      </c>
      <c r="O3131" s="5">
        <f>'CLEAN DATA'!$D3131-'CLEAN DATA'!$L3131</f>
        <v>1920333</v>
      </c>
    </row>
    <row r="3132" spans="1:15" ht="14.25" hidden="1" customHeight="1">
      <c r="A3132" s="5" t="s">
        <v>2588</v>
      </c>
      <c r="B3132">
        <v>61</v>
      </c>
      <c r="C3132">
        <v>124</v>
      </c>
      <c r="D3132">
        <v>11000000</v>
      </c>
      <c r="E3132" s="5" t="s">
        <v>1977</v>
      </c>
      <c r="F3132" s="5" t="s">
        <v>6472</v>
      </c>
      <c r="G3132" s="5" t="s">
        <v>6473</v>
      </c>
      <c r="H3132">
        <v>21102</v>
      </c>
      <c r="I3132">
        <v>169</v>
      </c>
      <c r="J3132" s="5" t="s">
        <v>19</v>
      </c>
      <c r="K3132" s="5" t="s">
        <v>20</v>
      </c>
      <c r="L3132">
        <v>98000000</v>
      </c>
      <c r="M3132">
        <v>1995</v>
      </c>
      <c r="N3132">
        <v>5.6</v>
      </c>
      <c r="O3132" s="5">
        <f>'CLEAN DATA'!$D3132-'CLEAN DATA'!$L3132</f>
        <v>-87000000</v>
      </c>
    </row>
    <row r="3133" spans="1:15" ht="14.25" customHeight="1">
      <c r="A3133" s="5" t="s">
        <v>1515</v>
      </c>
      <c r="B3133">
        <v>253</v>
      </c>
      <c r="C3133">
        <v>106</v>
      </c>
      <c r="D3133">
        <v>78747585</v>
      </c>
      <c r="E3133" s="5" t="s">
        <v>6474</v>
      </c>
      <c r="F3133" s="5" t="s">
        <v>1248</v>
      </c>
      <c r="G3133" s="5" t="s">
        <v>6475</v>
      </c>
      <c r="H3133">
        <v>89770</v>
      </c>
      <c r="I3133">
        <v>342</v>
      </c>
      <c r="J3133" s="5" t="s">
        <v>19</v>
      </c>
      <c r="K3133" s="5" t="s">
        <v>20</v>
      </c>
      <c r="L3133">
        <v>88000000</v>
      </c>
      <c r="M3133">
        <v>2015</v>
      </c>
      <c r="N3133">
        <v>5.6</v>
      </c>
      <c r="O3133" s="5">
        <f>'CLEAN DATA'!$D3133-'CLEAN DATA'!$L3133</f>
        <v>-9252415</v>
      </c>
    </row>
    <row r="3134" spans="1:15" ht="14.25" customHeight="1">
      <c r="A3134" s="5" t="s">
        <v>256</v>
      </c>
      <c r="B3134">
        <v>181</v>
      </c>
      <c r="C3134">
        <v>114</v>
      </c>
      <c r="D3134">
        <v>60874615</v>
      </c>
      <c r="E3134" s="5" t="s">
        <v>412</v>
      </c>
      <c r="F3134" s="5" t="s">
        <v>460</v>
      </c>
      <c r="G3134" s="5" t="s">
        <v>6476</v>
      </c>
      <c r="H3134">
        <v>60467</v>
      </c>
      <c r="I3134">
        <v>949</v>
      </c>
      <c r="J3134" s="5" t="s">
        <v>19</v>
      </c>
      <c r="K3134" s="5" t="s">
        <v>20</v>
      </c>
      <c r="L3134">
        <v>90000000</v>
      </c>
      <c r="M3134">
        <v>2000</v>
      </c>
      <c r="N3134">
        <v>5.6</v>
      </c>
      <c r="O3134" s="5">
        <f>'CLEAN DATA'!$D3134-'CLEAN DATA'!$L3134</f>
        <v>-29125385</v>
      </c>
    </row>
    <row r="3135" spans="1:15" ht="14.25" customHeight="1">
      <c r="A3135" s="5" t="s">
        <v>4494</v>
      </c>
      <c r="B3135">
        <v>382</v>
      </c>
      <c r="C3135">
        <v>106</v>
      </c>
      <c r="D3135">
        <v>64933670</v>
      </c>
      <c r="E3135" s="5" t="s">
        <v>6169</v>
      </c>
      <c r="F3135" s="5" t="s">
        <v>1993</v>
      </c>
      <c r="G3135" s="5" t="s">
        <v>6477</v>
      </c>
      <c r="H3135">
        <v>70838</v>
      </c>
      <c r="I3135">
        <v>208</v>
      </c>
      <c r="J3135" s="5" t="s">
        <v>19</v>
      </c>
      <c r="K3135" s="5" t="s">
        <v>20</v>
      </c>
      <c r="L3135">
        <v>85000000</v>
      </c>
      <c r="M3135">
        <v>2012</v>
      </c>
      <c r="N3135">
        <v>5.6</v>
      </c>
      <c r="O3135" s="5">
        <f>'CLEAN DATA'!$D3135-'CLEAN DATA'!$L3135</f>
        <v>-20066330</v>
      </c>
    </row>
    <row r="3136" spans="1:15" ht="14.25" customHeight="1">
      <c r="A3136" s="5" t="s">
        <v>3242</v>
      </c>
      <c r="B3136">
        <v>141</v>
      </c>
      <c r="C3136">
        <v>88</v>
      </c>
      <c r="D3136">
        <v>120136047</v>
      </c>
      <c r="E3136" s="5" t="s">
        <v>603</v>
      </c>
      <c r="F3136" s="5" t="s">
        <v>691</v>
      </c>
      <c r="G3136" s="5" t="s">
        <v>6478</v>
      </c>
      <c r="H3136">
        <v>48500</v>
      </c>
      <c r="I3136">
        <v>124</v>
      </c>
      <c r="J3136" s="5" t="s">
        <v>19</v>
      </c>
      <c r="K3136" s="5" t="s">
        <v>173</v>
      </c>
      <c r="L3136">
        <v>80000000</v>
      </c>
      <c r="M3136">
        <v>2008</v>
      </c>
      <c r="N3136">
        <v>5.6</v>
      </c>
      <c r="O3136" s="5">
        <f>'CLEAN DATA'!$D3136-'CLEAN DATA'!$L3136</f>
        <v>40136047</v>
      </c>
    </row>
    <row r="3137" spans="1:15" ht="14.25" customHeight="1">
      <c r="A3137" s="5" t="s">
        <v>2560</v>
      </c>
      <c r="B3137">
        <v>147</v>
      </c>
      <c r="C3137">
        <v>93</v>
      </c>
      <c r="D3137">
        <v>82226474</v>
      </c>
      <c r="E3137" s="5" t="s">
        <v>6479</v>
      </c>
      <c r="F3137" s="5" t="s">
        <v>5935</v>
      </c>
      <c r="G3137" s="5" t="s">
        <v>6480</v>
      </c>
      <c r="H3137">
        <v>65499</v>
      </c>
      <c r="I3137">
        <v>424</v>
      </c>
      <c r="J3137" s="5" t="s">
        <v>19</v>
      </c>
      <c r="K3137" s="5" t="s">
        <v>20</v>
      </c>
      <c r="L3137">
        <v>65000000</v>
      </c>
      <c r="M3137">
        <v>2006</v>
      </c>
      <c r="N3137">
        <v>5.6</v>
      </c>
      <c r="O3137" s="5">
        <f>'CLEAN DATA'!$D3137-'CLEAN DATA'!$L3137</f>
        <v>17226474</v>
      </c>
    </row>
    <row r="3138" spans="1:15" ht="14.25" hidden="1" customHeight="1">
      <c r="A3138" s="5" t="s">
        <v>2752</v>
      </c>
      <c r="B3138">
        <v>35</v>
      </c>
      <c r="C3138">
        <v>114</v>
      </c>
      <c r="D3138">
        <v>50628009</v>
      </c>
      <c r="E3138" s="5" t="s">
        <v>6481</v>
      </c>
      <c r="F3138" s="5" t="s">
        <v>2178</v>
      </c>
      <c r="G3138" s="5" t="s">
        <v>6482</v>
      </c>
      <c r="H3138">
        <v>22955</v>
      </c>
      <c r="I3138">
        <v>88</v>
      </c>
      <c r="J3138" s="5" t="s">
        <v>19</v>
      </c>
      <c r="K3138" s="5" t="s">
        <v>20</v>
      </c>
      <c r="L3138">
        <v>90000000</v>
      </c>
      <c r="M3138">
        <v>1998</v>
      </c>
      <c r="N3138">
        <v>5.6</v>
      </c>
      <c r="O3138" s="5">
        <f>'CLEAN DATA'!$D3138-'CLEAN DATA'!$L3138</f>
        <v>-39371991</v>
      </c>
    </row>
    <row r="3139" spans="1:15" ht="14.25" customHeight="1">
      <c r="A3139" s="5" t="s">
        <v>1985</v>
      </c>
      <c r="B3139">
        <v>123</v>
      </c>
      <c r="C3139">
        <v>116</v>
      </c>
      <c r="D3139">
        <v>19480739</v>
      </c>
      <c r="E3139" s="5" t="s">
        <v>205</v>
      </c>
      <c r="F3139" s="5" t="s">
        <v>1813</v>
      </c>
      <c r="G3139" s="5" t="s">
        <v>6483</v>
      </c>
      <c r="H3139">
        <v>53057</v>
      </c>
      <c r="I3139">
        <v>457</v>
      </c>
      <c r="J3139" s="5" t="s">
        <v>19</v>
      </c>
      <c r="K3139" s="5" t="s">
        <v>20</v>
      </c>
      <c r="L3139">
        <v>80000000</v>
      </c>
      <c r="M3139">
        <v>2003</v>
      </c>
      <c r="N3139">
        <v>5.6</v>
      </c>
      <c r="O3139" s="5">
        <f>'CLEAN DATA'!$D3139-'CLEAN DATA'!$L3139</f>
        <v>-60519261</v>
      </c>
    </row>
    <row r="3140" spans="1:15" ht="14.25" customHeight="1">
      <c r="A3140" s="5" t="s">
        <v>3825</v>
      </c>
      <c r="B3140">
        <v>272</v>
      </c>
      <c r="C3140">
        <v>105</v>
      </c>
      <c r="D3140">
        <v>23219748</v>
      </c>
      <c r="E3140" s="5" t="s">
        <v>3006</v>
      </c>
      <c r="F3140" s="5" t="s">
        <v>6484</v>
      </c>
      <c r="G3140" s="5" t="s">
        <v>6485</v>
      </c>
      <c r="H3140">
        <v>84508</v>
      </c>
      <c r="I3140">
        <v>308</v>
      </c>
      <c r="J3140" s="5" t="s">
        <v>19</v>
      </c>
      <c r="K3140" s="5" t="s">
        <v>365</v>
      </c>
      <c r="L3140">
        <v>80000000</v>
      </c>
      <c r="M3140">
        <v>2014</v>
      </c>
      <c r="N3140">
        <v>5.6</v>
      </c>
      <c r="O3140" s="5">
        <f>'CLEAN DATA'!$D3140-'CLEAN DATA'!$L3140</f>
        <v>-56780252</v>
      </c>
    </row>
    <row r="3141" spans="1:15" ht="14.25" customHeight="1">
      <c r="A3141" s="5" t="s">
        <v>2975</v>
      </c>
      <c r="B3141">
        <v>176</v>
      </c>
      <c r="C3141">
        <v>112</v>
      </c>
      <c r="D3141">
        <v>70224196</v>
      </c>
      <c r="E3141" s="5" t="s">
        <v>6486</v>
      </c>
      <c r="F3141" s="5" t="s">
        <v>90</v>
      </c>
      <c r="G3141" s="5" t="s">
        <v>6487</v>
      </c>
      <c r="H3141">
        <v>59352</v>
      </c>
      <c r="I3141">
        <v>138</v>
      </c>
      <c r="J3141" s="5" t="s">
        <v>19</v>
      </c>
      <c r="K3141" s="5" t="s">
        <v>20</v>
      </c>
      <c r="L3141">
        <v>70000000</v>
      </c>
      <c r="M3141">
        <v>2008</v>
      </c>
      <c r="N3141">
        <v>5.6</v>
      </c>
      <c r="O3141" s="5">
        <f>'CLEAN DATA'!$D3141-'CLEAN DATA'!$L3141</f>
        <v>224196</v>
      </c>
    </row>
    <row r="3142" spans="1:15" ht="14.25" customHeight="1">
      <c r="A3142" s="5" t="s">
        <v>430</v>
      </c>
      <c r="B3142">
        <v>284</v>
      </c>
      <c r="C3142">
        <v>110</v>
      </c>
      <c r="D3142">
        <v>42272747</v>
      </c>
      <c r="E3142" s="5" t="s">
        <v>6488</v>
      </c>
      <c r="F3142" s="5" t="s">
        <v>1825</v>
      </c>
      <c r="G3142" s="5" t="s">
        <v>6489</v>
      </c>
      <c r="H3142">
        <v>78635</v>
      </c>
      <c r="I3142">
        <v>1040</v>
      </c>
      <c r="J3142" s="5" t="s">
        <v>19</v>
      </c>
      <c r="K3142" s="5" t="s">
        <v>20</v>
      </c>
      <c r="L3142">
        <v>70000000</v>
      </c>
      <c r="M3142">
        <v>2006</v>
      </c>
      <c r="N3142">
        <v>5.6</v>
      </c>
      <c r="O3142" s="5">
        <f>'CLEAN DATA'!$D3142-'CLEAN DATA'!$L3142</f>
        <v>-27727253</v>
      </c>
    </row>
    <row r="3143" spans="1:15" ht="14.25" customHeight="1">
      <c r="A3143" s="5" t="s">
        <v>3825</v>
      </c>
      <c r="B3143">
        <v>247</v>
      </c>
      <c r="C3143">
        <v>109</v>
      </c>
      <c r="D3143">
        <v>80281096</v>
      </c>
      <c r="E3143" s="5" t="s">
        <v>3833</v>
      </c>
      <c r="F3143" s="5" t="s">
        <v>2623</v>
      </c>
      <c r="G3143" s="5" t="s">
        <v>6490</v>
      </c>
      <c r="H3143">
        <v>143628</v>
      </c>
      <c r="I3143">
        <v>1283</v>
      </c>
      <c r="J3143" s="5" t="s">
        <v>19</v>
      </c>
      <c r="K3143" s="5" t="s">
        <v>20</v>
      </c>
      <c r="L3143">
        <v>60000000</v>
      </c>
      <c r="M3143">
        <v>2004</v>
      </c>
      <c r="N3143">
        <v>5.6</v>
      </c>
      <c r="O3143" s="5">
        <f>'CLEAN DATA'!$D3143-'CLEAN DATA'!$L3143</f>
        <v>20281096</v>
      </c>
    </row>
    <row r="3144" spans="1:15" ht="14.25" customHeight="1">
      <c r="A3144" s="5" t="s">
        <v>1741</v>
      </c>
      <c r="B3144">
        <v>128</v>
      </c>
      <c r="C3144">
        <v>116</v>
      </c>
      <c r="D3144">
        <v>30157016</v>
      </c>
      <c r="E3144" s="5" t="s">
        <v>3788</v>
      </c>
      <c r="F3144" s="5" t="s">
        <v>98</v>
      </c>
      <c r="G3144" s="5" t="s">
        <v>6491</v>
      </c>
      <c r="H3144">
        <v>39659</v>
      </c>
      <c r="I3144">
        <v>189</v>
      </c>
      <c r="J3144" s="5" t="s">
        <v>19</v>
      </c>
      <c r="K3144" s="5" t="s">
        <v>20</v>
      </c>
      <c r="L3144">
        <v>70000000</v>
      </c>
      <c r="M3144">
        <v>2002</v>
      </c>
      <c r="N3144">
        <v>5.6</v>
      </c>
      <c r="O3144" s="5">
        <f>'CLEAN DATA'!$D3144-'CLEAN DATA'!$L3144</f>
        <v>-39842984</v>
      </c>
    </row>
    <row r="3145" spans="1:15" ht="14.25" hidden="1" customHeight="1">
      <c r="A3145" s="5" t="s">
        <v>6492</v>
      </c>
      <c r="B3145">
        <v>51</v>
      </c>
      <c r="C3145">
        <v>88</v>
      </c>
      <c r="D3145">
        <v>8460990</v>
      </c>
      <c r="E3145" s="5" t="s">
        <v>6493</v>
      </c>
      <c r="F3145" s="5" t="s">
        <v>6494</v>
      </c>
      <c r="G3145" s="5" t="s">
        <v>6495</v>
      </c>
      <c r="H3145">
        <v>5116</v>
      </c>
      <c r="I3145">
        <v>54</v>
      </c>
      <c r="J3145" s="5" t="s">
        <v>19</v>
      </c>
      <c r="K3145" s="5" t="s">
        <v>20</v>
      </c>
      <c r="L3145">
        <v>70000000</v>
      </c>
      <c r="M3145">
        <v>2013</v>
      </c>
      <c r="N3145">
        <v>5.6</v>
      </c>
      <c r="O3145" s="5">
        <f>'CLEAN DATA'!$D3145-'CLEAN DATA'!$L3145</f>
        <v>-61539010</v>
      </c>
    </row>
    <row r="3146" spans="1:15" ht="14.25" customHeight="1">
      <c r="A3146" s="5" t="s">
        <v>6496</v>
      </c>
      <c r="B3146">
        <v>40</v>
      </c>
      <c r="C3146">
        <v>105</v>
      </c>
      <c r="D3146">
        <v>35324232</v>
      </c>
      <c r="E3146" s="5" t="s">
        <v>3573</v>
      </c>
      <c r="F3146" s="5" t="s">
        <v>6497</v>
      </c>
      <c r="G3146" s="5" t="s">
        <v>6498</v>
      </c>
      <c r="H3146">
        <v>32224</v>
      </c>
      <c r="I3146">
        <v>62</v>
      </c>
      <c r="J3146" s="5" t="s">
        <v>19</v>
      </c>
      <c r="K3146" s="5" t="s">
        <v>20</v>
      </c>
      <c r="L3146">
        <v>68000000</v>
      </c>
      <c r="M3146">
        <v>1995</v>
      </c>
      <c r="N3146">
        <v>5.6</v>
      </c>
      <c r="O3146" s="5">
        <f>'CLEAN DATA'!$D3146-'CLEAN DATA'!$L3146</f>
        <v>-32675768</v>
      </c>
    </row>
    <row r="3147" spans="1:15" ht="14.25" customHeight="1">
      <c r="A3147" s="5" t="s">
        <v>256</v>
      </c>
      <c r="B3147">
        <v>240</v>
      </c>
      <c r="C3147">
        <v>121</v>
      </c>
      <c r="D3147">
        <v>22518325</v>
      </c>
      <c r="E3147" s="5" t="s">
        <v>94</v>
      </c>
      <c r="F3147" s="5" t="s">
        <v>595</v>
      </c>
      <c r="G3147" s="5" t="s">
        <v>6499</v>
      </c>
      <c r="H3147">
        <v>63363</v>
      </c>
      <c r="I3147">
        <v>644</v>
      </c>
      <c r="J3147" s="5" t="s">
        <v>19</v>
      </c>
      <c r="K3147" s="5" t="s">
        <v>173</v>
      </c>
      <c r="L3147">
        <v>50000000</v>
      </c>
      <c r="M3147">
        <v>2006</v>
      </c>
      <c r="N3147">
        <v>5.6</v>
      </c>
      <c r="O3147" s="5">
        <f>'CLEAN DATA'!$D3147-'CLEAN DATA'!$L3147</f>
        <v>-27481675</v>
      </c>
    </row>
    <row r="3148" spans="1:15" ht="14.25" customHeight="1">
      <c r="A3148" s="5" t="s">
        <v>670</v>
      </c>
      <c r="B3148">
        <v>196</v>
      </c>
      <c r="C3148">
        <v>103</v>
      </c>
      <c r="D3148">
        <v>25472967</v>
      </c>
      <c r="E3148" s="5" t="s">
        <v>3622</v>
      </c>
      <c r="F3148" s="5" t="s">
        <v>6500</v>
      </c>
      <c r="G3148" s="5" t="s">
        <v>6501</v>
      </c>
      <c r="H3148">
        <v>44966</v>
      </c>
      <c r="I3148">
        <v>411</v>
      </c>
      <c r="J3148" s="5" t="s">
        <v>19</v>
      </c>
      <c r="K3148" s="5" t="s">
        <v>20</v>
      </c>
      <c r="L3148">
        <v>30000000</v>
      </c>
      <c r="M3148">
        <v>2005</v>
      </c>
      <c r="N3148">
        <v>5.6</v>
      </c>
      <c r="O3148" s="5">
        <f>'CLEAN DATA'!$D3148-'CLEAN DATA'!$L3148</f>
        <v>-4527033</v>
      </c>
    </row>
    <row r="3149" spans="1:15" ht="14.25" customHeight="1">
      <c r="A3149" s="5" t="s">
        <v>4520</v>
      </c>
      <c r="B3149">
        <v>157</v>
      </c>
      <c r="C3149">
        <v>116</v>
      </c>
      <c r="D3149">
        <v>36931089</v>
      </c>
      <c r="E3149" s="5" t="s">
        <v>674</v>
      </c>
      <c r="F3149" s="5" t="s">
        <v>1596</v>
      </c>
      <c r="G3149" s="5" t="s">
        <v>6502</v>
      </c>
      <c r="H3149">
        <v>70681</v>
      </c>
      <c r="I3149">
        <v>198</v>
      </c>
      <c r="J3149" s="5" t="s">
        <v>19</v>
      </c>
      <c r="K3149" s="5" t="s">
        <v>20</v>
      </c>
      <c r="L3149">
        <v>70000000</v>
      </c>
      <c r="M3149">
        <v>2012</v>
      </c>
      <c r="N3149">
        <v>5.6</v>
      </c>
      <c r="O3149" s="5">
        <f>'CLEAN DATA'!$D3149-'CLEAN DATA'!$L3149</f>
        <v>-33068911</v>
      </c>
    </row>
    <row r="3150" spans="1:15" ht="14.25" customHeight="1">
      <c r="A3150" s="5" t="s">
        <v>3341</v>
      </c>
      <c r="B3150">
        <v>57</v>
      </c>
      <c r="C3150">
        <v>95</v>
      </c>
      <c r="D3150">
        <v>128769345</v>
      </c>
      <c r="E3150" s="5" t="s">
        <v>5791</v>
      </c>
      <c r="F3150" s="5" t="s">
        <v>1674</v>
      </c>
      <c r="G3150" s="5" t="s">
        <v>6503</v>
      </c>
      <c r="H3150">
        <v>86556</v>
      </c>
      <c r="I3150">
        <v>99</v>
      </c>
      <c r="J3150" s="5" t="s">
        <v>19</v>
      </c>
      <c r="K3150" s="5" t="s">
        <v>20</v>
      </c>
      <c r="L3150">
        <v>54000000</v>
      </c>
      <c r="M3150">
        <v>1996</v>
      </c>
      <c r="N3150">
        <v>5.6</v>
      </c>
      <c r="O3150" s="5">
        <f>'CLEAN DATA'!$D3150-'CLEAN DATA'!$L3150</f>
        <v>74769345</v>
      </c>
    </row>
    <row r="3151" spans="1:15" ht="14.25" customHeight="1">
      <c r="A3151" s="5" t="s">
        <v>863</v>
      </c>
      <c r="B3151">
        <v>47</v>
      </c>
      <c r="C3151">
        <v>107</v>
      </c>
      <c r="D3151">
        <v>20550712</v>
      </c>
      <c r="E3151" s="5" t="s">
        <v>1278</v>
      </c>
      <c r="F3151" s="5" t="s">
        <v>68</v>
      </c>
      <c r="G3151" s="5" t="s">
        <v>6504</v>
      </c>
      <c r="H3151">
        <v>40346</v>
      </c>
      <c r="I3151">
        <v>95</v>
      </c>
      <c r="J3151" s="5" t="s">
        <v>19</v>
      </c>
      <c r="K3151" s="5" t="s">
        <v>20</v>
      </c>
      <c r="L3151">
        <v>50000000</v>
      </c>
      <c r="M3151">
        <v>1996</v>
      </c>
      <c r="N3151">
        <v>5.6</v>
      </c>
      <c r="O3151" s="5">
        <f>'CLEAN DATA'!$D3151-'CLEAN DATA'!$L3151</f>
        <v>-29449288</v>
      </c>
    </row>
    <row r="3152" spans="1:15" ht="14.25" hidden="1" customHeight="1">
      <c r="A3152" s="5" t="s">
        <v>6505</v>
      </c>
      <c r="B3152">
        <v>93</v>
      </c>
      <c r="C3152">
        <v>107</v>
      </c>
      <c r="D3152">
        <v>16088610</v>
      </c>
      <c r="E3152" s="5" t="s">
        <v>4161</v>
      </c>
      <c r="F3152" s="5" t="s">
        <v>4183</v>
      </c>
      <c r="G3152" s="5" t="s">
        <v>6506</v>
      </c>
      <c r="H3152">
        <v>10417</v>
      </c>
      <c r="I3152">
        <v>39</v>
      </c>
      <c r="J3152" s="5" t="s">
        <v>19</v>
      </c>
      <c r="K3152" s="5" t="s">
        <v>20</v>
      </c>
      <c r="L3152">
        <v>55000000</v>
      </c>
      <c r="M3152">
        <v>2009</v>
      </c>
      <c r="N3152">
        <v>5.6</v>
      </c>
      <c r="O3152" s="5">
        <f>'CLEAN DATA'!$D3152-'CLEAN DATA'!$L3152</f>
        <v>-38911390</v>
      </c>
    </row>
    <row r="3153" spans="1:15" ht="14.25" customHeight="1">
      <c r="A3153" s="5" t="s">
        <v>315</v>
      </c>
      <c r="B3153">
        <v>136</v>
      </c>
      <c r="C3153">
        <v>110</v>
      </c>
      <c r="D3153">
        <v>75604320</v>
      </c>
      <c r="E3153" s="5" t="s">
        <v>189</v>
      </c>
      <c r="F3153" s="5" t="s">
        <v>6507</v>
      </c>
      <c r="G3153" s="5" t="s">
        <v>6508</v>
      </c>
      <c r="H3153">
        <v>68417</v>
      </c>
      <c r="I3153">
        <v>195</v>
      </c>
      <c r="J3153" s="5" t="s">
        <v>19</v>
      </c>
      <c r="K3153" s="5" t="s">
        <v>20</v>
      </c>
      <c r="L3153">
        <v>54000000</v>
      </c>
      <c r="M3153">
        <v>2006</v>
      </c>
      <c r="N3153">
        <v>5.6</v>
      </c>
      <c r="O3153" s="5">
        <f>'CLEAN DATA'!$D3153-'CLEAN DATA'!$L3153</f>
        <v>21604320</v>
      </c>
    </row>
    <row r="3154" spans="1:15" ht="14.25" hidden="1" customHeight="1">
      <c r="A3154" s="5" t="s">
        <v>3888</v>
      </c>
      <c r="B3154">
        <v>98</v>
      </c>
      <c r="C3154">
        <v>90</v>
      </c>
      <c r="D3154">
        <v>72601713</v>
      </c>
      <c r="E3154" s="5" t="s">
        <v>1061</v>
      </c>
      <c r="F3154" s="5" t="s">
        <v>6509</v>
      </c>
      <c r="G3154" s="5" t="s">
        <v>6510</v>
      </c>
      <c r="H3154">
        <v>21396</v>
      </c>
      <c r="I3154">
        <v>155</v>
      </c>
      <c r="J3154" s="5" t="s">
        <v>19</v>
      </c>
      <c r="K3154" s="5" t="s">
        <v>173</v>
      </c>
      <c r="L3154">
        <v>51000000</v>
      </c>
      <c r="M3154">
        <v>2006</v>
      </c>
      <c r="N3154">
        <v>5.6</v>
      </c>
      <c r="O3154" s="5">
        <f>'CLEAN DATA'!$D3154-'CLEAN DATA'!$L3154</f>
        <v>21601713</v>
      </c>
    </row>
    <row r="3155" spans="1:15" ht="14.25" customHeight="1">
      <c r="A3155" s="5" t="s">
        <v>4134</v>
      </c>
      <c r="B3155">
        <v>143</v>
      </c>
      <c r="C3155">
        <v>95</v>
      </c>
      <c r="D3155">
        <v>88658172</v>
      </c>
      <c r="E3155" s="5" t="s">
        <v>189</v>
      </c>
      <c r="F3155" s="5" t="s">
        <v>393</v>
      </c>
      <c r="G3155" s="5" t="s">
        <v>6511</v>
      </c>
      <c r="H3155">
        <v>58412</v>
      </c>
      <c r="I3155">
        <v>242</v>
      </c>
      <c r="J3155" s="5" t="s">
        <v>19</v>
      </c>
      <c r="K3155" s="5" t="s">
        <v>20</v>
      </c>
      <c r="L3155">
        <v>50000000</v>
      </c>
      <c r="M3155">
        <v>2006</v>
      </c>
      <c r="N3155">
        <v>5.6</v>
      </c>
      <c r="O3155" s="5">
        <f>'CLEAN DATA'!$D3155-'CLEAN DATA'!$L3155</f>
        <v>38658172</v>
      </c>
    </row>
    <row r="3156" spans="1:15" ht="14.25" customHeight="1">
      <c r="A3156" s="5" t="s">
        <v>1712</v>
      </c>
      <c r="B3156">
        <v>208</v>
      </c>
      <c r="C3156">
        <v>102</v>
      </c>
      <c r="D3156">
        <v>21557240</v>
      </c>
      <c r="E3156" s="5" t="s">
        <v>312</v>
      </c>
      <c r="F3156" s="5" t="s">
        <v>332</v>
      </c>
      <c r="G3156" s="5" t="s">
        <v>6512</v>
      </c>
      <c r="H3156">
        <v>85237</v>
      </c>
      <c r="I3156">
        <v>274</v>
      </c>
      <c r="J3156" s="5" t="s">
        <v>19</v>
      </c>
      <c r="K3156" s="5" t="s">
        <v>20</v>
      </c>
      <c r="L3156">
        <v>49900000</v>
      </c>
      <c r="M3156">
        <v>2011</v>
      </c>
      <c r="N3156">
        <v>5.6</v>
      </c>
      <c r="O3156" s="5">
        <f>'CLEAN DATA'!$D3156-'CLEAN DATA'!$L3156</f>
        <v>-28342760</v>
      </c>
    </row>
    <row r="3157" spans="1:15" ht="14.25" hidden="1" customHeight="1">
      <c r="A3157" s="5" t="s">
        <v>2026</v>
      </c>
      <c r="B3157">
        <v>82</v>
      </c>
      <c r="C3157">
        <v>87</v>
      </c>
      <c r="D3157">
        <v>6291602</v>
      </c>
      <c r="E3157" s="5" t="s">
        <v>4786</v>
      </c>
      <c r="F3157" s="5" t="s">
        <v>1726</v>
      </c>
      <c r="G3157" s="5" t="s">
        <v>6513</v>
      </c>
      <c r="H3157">
        <v>8070</v>
      </c>
      <c r="I3157">
        <v>91</v>
      </c>
      <c r="J3157" s="5" t="s">
        <v>19</v>
      </c>
      <c r="K3157" s="5" t="s">
        <v>20</v>
      </c>
      <c r="L3157">
        <v>50000000</v>
      </c>
      <c r="M3157">
        <v>2000</v>
      </c>
      <c r="N3157">
        <v>5.6</v>
      </c>
      <c r="O3157" s="5">
        <f>'CLEAN DATA'!$D3157-'CLEAN DATA'!$L3157</f>
        <v>-43708398</v>
      </c>
    </row>
    <row r="3158" spans="1:15" ht="14.25" customHeight="1">
      <c r="A3158" s="5" t="s">
        <v>6514</v>
      </c>
      <c r="B3158">
        <v>155</v>
      </c>
      <c r="C3158">
        <v>107</v>
      </c>
      <c r="D3158">
        <v>60786269</v>
      </c>
      <c r="E3158" s="5" t="s">
        <v>1365</v>
      </c>
      <c r="F3158" s="5" t="s">
        <v>6515</v>
      </c>
      <c r="G3158" s="5" t="s">
        <v>6516</v>
      </c>
      <c r="H3158">
        <v>90539</v>
      </c>
      <c r="I3158">
        <v>379</v>
      </c>
      <c r="J3158" s="5" t="s">
        <v>19</v>
      </c>
      <c r="K3158" s="5" t="s">
        <v>20</v>
      </c>
      <c r="L3158">
        <v>45000000</v>
      </c>
      <c r="M3158">
        <v>2000</v>
      </c>
      <c r="N3158">
        <v>5.6</v>
      </c>
      <c r="O3158" s="5">
        <f>'CLEAN DATA'!$D3158-'CLEAN DATA'!$L3158</f>
        <v>15786269</v>
      </c>
    </row>
    <row r="3159" spans="1:15" ht="14.25" customHeight="1">
      <c r="A3159" s="5" t="s">
        <v>5011</v>
      </c>
      <c r="B3159">
        <v>94</v>
      </c>
      <c r="C3159">
        <v>95</v>
      </c>
      <c r="D3159">
        <v>52580895</v>
      </c>
      <c r="E3159" s="5" t="s">
        <v>6517</v>
      </c>
      <c r="F3159" s="5" t="s">
        <v>2346</v>
      </c>
      <c r="G3159" s="5" t="s">
        <v>6518</v>
      </c>
      <c r="H3159">
        <v>30255</v>
      </c>
      <c r="I3159">
        <v>118</v>
      </c>
      <c r="J3159" s="5" t="s">
        <v>19</v>
      </c>
      <c r="K3159" s="5" t="s">
        <v>20</v>
      </c>
      <c r="L3159">
        <v>45000000</v>
      </c>
      <c r="M3159">
        <v>2005</v>
      </c>
      <c r="N3159">
        <v>5.6</v>
      </c>
      <c r="O3159" s="5">
        <f>'CLEAN DATA'!$D3159-'CLEAN DATA'!$L3159</f>
        <v>7580895</v>
      </c>
    </row>
    <row r="3160" spans="1:15" ht="14.25" customHeight="1">
      <c r="A3160" s="5" t="s">
        <v>190</v>
      </c>
      <c r="B3160">
        <v>164</v>
      </c>
      <c r="C3160">
        <v>101</v>
      </c>
      <c r="D3160">
        <v>22531698</v>
      </c>
      <c r="E3160" s="5" t="s">
        <v>47</v>
      </c>
      <c r="F3160" s="5" t="s">
        <v>565</v>
      </c>
      <c r="G3160" s="5" t="s">
        <v>6519</v>
      </c>
      <c r="H3160">
        <v>81523</v>
      </c>
      <c r="I3160">
        <v>214</v>
      </c>
      <c r="J3160" s="5" t="s">
        <v>19</v>
      </c>
      <c r="K3160" s="5" t="s">
        <v>140</v>
      </c>
      <c r="L3160">
        <v>70000000</v>
      </c>
      <c r="M3160">
        <v>2008</v>
      </c>
      <c r="N3160">
        <v>5.6</v>
      </c>
      <c r="O3160" s="5">
        <f>'CLEAN DATA'!$D3160-'CLEAN DATA'!$L3160</f>
        <v>-47468302</v>
      </c>
    </row>
    <row r="3161" spans="1:15" ht="14.25" hidden="1" customHeight="1">
      <c r="A3161" s="5" t="s">
        <v>6520</v>
      </c>
      <c r="B3161">
        <v>28</v>
      </c>
      <c r="C3161">
        <v>118</v>
      </c>
      <c r="D3161">
        <v>44834712</v>
      </c>
      <c r="E3161" s="5" t="s">
        <v>169</v>
      </c>
      <c r="F3161" s="5" t="s">
        <v>1173</v>
      </c>
      <c r="G3161" s="5" t="s">
        <v>6521</v>
      </c>
      <c r="H3161">
        <v>13995</v>
      </c>
      <c r="I3161">
        <v>62</v>
      </c>
      <c r="J3161" s="5" t="s">
        <v>19</v>
      </c>
      <c r="K3161" s="5" t="s">
        <v>20</v>
      </c>
      <c r="L3161">
        <v>44000000</v>
      </c>
      <c r="M3161">
        <v>1996</v>
      </c>
      <c r="N3161">
        <v>5.6</v>
      </c>
      <c r="O3161" s="5">
        <f>'CLEAN DATA'!$D3161-'CLEAN DATA'!$L3161</f>
        <v>834712</v>
      </c>
    </row>
    <row r="3162" spans="1:15" ht="14.25" customHeight="1">
      <c r="A3162" s="5" t="s">
        <v>2368</v>
      </c>
      <c r="B3162">
        <v>98</v>
      </c>
      <c r="C3162">
        <v>115</v>
      </c>
      <c r="D3162">
        <v>39177215</v>
      </c>
      <c r="E3162" s="5" t="s">
        <v>126</v>
      </c>
      <c r="F3162" s="5" t="s">
        <v>2619</v>
      </c>
      <c r="G3162" s="5" t="s">
        <v>6522</v>
      </c>
      <c r="H3162">
        <v>30667</v>
      </c>
      <c r="I3162">
        <v>234</v>
      </c>
      <c r="J3162" s="5" t="s">
        <v>19</v>
      </c>
      <c r="K3162" s="5" t="s">
        <v>20</v>
      </c>
      <c r="L3162">
        <v>38000000</v>
      </c>
      <c r="M3162">
        <v>2002</v>
      </c>
      <c r="N3162">
        <v>5.6</v>
      </c>
      <c r="O3162" s="5">
        <f>'CLEAN DATA'!$D3162-'CLEAN DATA'!$L3162</f>
        <v>1177215</v>
      </c>
    </row>
    <row r="3163" spans="1:15" ht="14.25" hidden="1" customHeight="1">
      <c r="A3163" s="5" t="s">
        <v>5574</v>
      </c>
      <c r="B3163">
        <v>106</v>
      </c>
      <c r="C3163">
        <v>102</v>
      </c>
      <c r="D3163">
        <v>24044532</v>
      </c>
      <c r="E3163" s="5" t="s">
        <v>505</v>
      </c>
      <c r="F3163" s="5" t="s">
        <v>6523</v>
      </c>
      <c r="G3163" s="5" t="s">
        <v>6524</v>
      </c>
      <c r="H3163">
        <v>19686</v>
      </c>
      <c r="I3163">
        <v>180</v>
      </c>
      <c r="J3163" s="5" t="s">
        <v>19</v>
      </c>
      <c r="K3163" s="5" t="s">
        <v>20</v>
      </c>
      <c r="L3163">
        <v>38000000</v>
      </c>
      <c r="M3163">
        <v>2001</v>
      </c>
      <c r="N3163">
        <v>5.6</v>
      </c>
      <c r="O3163" s="5">
        <f>'CLEAN DATA'!$D3163-'CLEAN DATA'!$L3163</f>
        <v>-13955468</v>
      </c>
    </row>
    <row r="3164" spans="1:15" ht="14.25" customHeight="1">
      <c r="A3164" s="5" t="s">
        <v>1036</v>
      </c>
      <c r="B3164">
        <v>203</v>
      </c>
      <c r="C3164">
        <v>107</v>
      </c>
      <c r="D3164">
        <v>44867349</v>
      </c>
      <c r="E3164" s="5" t="s">
        <v>2090</v>
      </c>
      <c r="F3164" s="5" t="s">
        <v>39</v>
      </c>
      <c r="G3164" s="5" t="s">
        <v>6525</v>
      </c>
      <c r="H3164">
        <v>75347</v>
      </c>
      <c r="I3164">
        <v>176</v>
      </c>
      <c r="J3164" s="5" t="s">
        <v>19</v>
      </c>
      <c r="K3164" s="5" t="s">
        <v>20</v>
      </c>
      <c r="L3164">
        <v>37000000</v>
      </c>
      <c r="M3164">
        <v>2010</v>
      </c>
      <c r="N3164">
        <v>5.6</v>
      </c>
      <c r="O3164" s="5">
        <f>'CLEAN DATA'!$D3164-'CLEAN DATA'!$L3164</f>
        <v>7867349</v>
      </c>
    </row>
    <row r="3165" spans="1:15" ht="14.25" customHeight="1">
      <c r="A3165" s="5" t="s">
        <v>3053</v>
      </c>
      <c r="B3165">
        <v>90</v>
      </c>
      <c r="C3165">
        <v>75</v>
      </c>
      <c r="D3165">
        <v>57651794</v>
      </c>
      <c r="E3165" s="5" t="s">
        <v>2216</v>
      </c>
      <c r="F3165" s="5" t="s">
        <v>4758</v>
      </c>
      <c r="G3165" s="5" t="s">
        <v>6526</v>
      </c>
      <c r="H3165">
        <v>40651</v>
      </c>
      <c r="I3165">
        <v>209</v>
      </c>
      <c r="J3165" s="5" t="s">
        <v>19</v>
      </c>
      <c r="K3165" s="5" t="s">
        <v>20</v>
      </c>
      <c r="L3165">
        <v>33000000</v>
      </c>
      <c r="M3165">
        <v>2006</v>
      </c>
      <c r="N3165">
        <v>5.6</v>
      </c>
      <c r="O3165" s="5">
        <f>'CLEAN DATA'!$D3165-'CLEAN DATA'!$L3165</f>
        <v>24651794</v>
      </c>
    </row>
    <row r="3166" spans="1:15" ht="14.25" hidden="1" customHeight="1">
      <c r="A3166" s="5" t="s">
        <v>6527</v>
      </c>
      <c r="B3166">
        <v>93</v>
      </c>
      <c r="C3166">
        <v>76</v>
      </c>
      <c r="D3166">
        <v>19447478</v>
      </c>
      <c r="E3166" s="5" t="s">
        <v>6528</v>
      </c>
      <c r="F3166" s="5" t="s">
        <v>1299</v>
      </c>
      <c r="G3166" s="5" t="s">
        <v>6529</v>
      </c>
      <c r="H3166">
        <v>15788</v>
      </c>
      <c r="I3166">
        <v>80</v>
      </c>
      <c r="J3166" s="5" t="s">
        <v>19</v>
      </c>
      <c r="K3166" s="5" t="s">
        <v>155</v>
      </c>
      <c r="L3166">
        <v>35000000</v>
      </c>
      <c r="M3166">
        <v>2005</v>
      </c>
      <c r="N3166">
        <v>5.6</v>
      </c>
      <c r="O3166" s="5">
        <f>'CLEAN DATA'!$D3166-'CLEAN DATA'!$L3166</f>
        <v>-15552522</v>
      </c>
    </row>
    <row r="3167" spans="1:15" ht="14.25" hidden="1" customHeight="1">
      <c r="A3167" s="5" t="s">
        <v>2447</v>
      </c>
      <c r="B3167">
        <v>52</v>
      </c>
      <c r="C3167">
        <v>114</v>
      </c>
      <c r="D3167">
        <v>6543194</v>
      </c>
      <c r="E3167" s="5" t="s">
        <v>1053</v>
      </c>
      <c r="F3167" s="5" t="s">
        <v>5650</v>
      </c>
      <c r="G3167" s="5" t="s">
        <v>6530</v>
      </c>
      <c r="H3167">
        <v>3740</v>
      </c>
      <c r="I3167">
        <v>61</v>
      </c>
      <c r="J3167" s="5" t="s">
        <v>19</v>
      </c>
      <c r="K3167" s="5" t="s">
        <v>20</v>
      </c>
      <c r="L3167">
        <v>34000000</v>
      </c>
      <c r="M3167">
        <v>2000</v>
      </c>
      <c r="N3167">
        <v>5.6</v>
      </c>
      <c r="O3167" s="5">
        <f>'CLEAN DATA'!$D3167-'CLEAN DATA'!$L3167</f>
        <v>-27456806</v>
      </c>
    </row>
    <row r="3168" spans="1:15" ht="14.25" customHeight="1">
      <c r="A3168" s="5" t="s">
        <v>4445</v>
      </c>
      <c r="B3168">
        <v>285</v>
      </c>
      <c r="C3168">
        <v>105</v>
      </c>
      <c r="D3168">
        <v>34014398</v>
      </c>
      <c r="E3168" s="5" t="s">
        <v>6531</v>
      </c>
      <c r="F3168" s="5" t="s">
        <v>3723</v>
      </c>
      <c r="G3168" s="5" t="s">
        <v>6532</v>
      </c>
      <c r="H3168">
        <v>115649</v>
      </c>
      <c r="I3168">
        <v>1033</v>
      </c>
      <c r="J3168" s="5" t="s">
        <v>19</v>
      </c>
      <c r="K3168" s="5" t="s">
        <v>173</v>
      </c>
      <c r="L3168">
        <v>33000000</v>
      </c>
      <c r="M3168">
        <v>2006</v>
      </c>
      <c r="N3168">
        <v>5.6</v>
      </c>
      <c r="O3168" s="5">
        <f>'CLEAN DATA'!$D3168-'CLEAN DATA'!$L3168</f>
        <v>1014398</v>
      </c>
    </row>
    <row r="3169" spans="1:15" ht="14.25" customHeight="1">
      <c r="A3169" s="5" t="s">
        <v>6533</v>
      </c>
      <c r="B3169">
        <v>133</v>
      </c>
      <c r="C3169">
        <v>89</v>
      </c>
      <c r="D3169">
        <v>21784432</v>
      </c>
      <c r="E3169" s="5" t="s">
        <v>674</v>
      </c>
      <c r="F3169" s="5" t="s">
        <v>288</v>
      </c>
      <c r="G3169" s="5" t="s">
        <v>6534</v>
      </c>
      <c r="H3169">
        <v>37493</v>
      </c>
      <c r="I3169">
        <v>108</v>
      </c>
      <c r="J3169" s="5" t="s">
        <v>19</v>
      </c>
      <c r="K3169" s="5" t="s">
        <v>20</v>
      </c>
      <c r="L3169">
        <v>35000000</v>
      </c>
      <c r="M3169">
        <v>2013</v>
      </c>
      <c r="N3169">
        <v>5.6</v>
      </c>
      <c r="O3169" s="5">
        <f>'CLEAN DATA'!$D3169-'CLEAN DATA'!$L3169</f>
        <v>-13215568</v>
      </c>
    </row>
    <row r="3170" spans="1:15" ht="14.25" customHeight="1">
      <c r="A3170" s="5" t="s">
        <v>4547</v>
      </c>
      <c r="B3170">
        <v>69</v>
      </c>
      <c r="C3170">
        <v>104</v>
      </c>
      <c r="D3170">
        <v>40118420</v>
      </c>
      <c r="E3170" s="5" t="s">
        <v>2132</v>
      </c>
      <c r="F3170" s="5" t="s">
        <v>6535</v>
      </c>
      <c r="G3170" s="5" t="s">
        <v>6536</v>
      </c>
      <c r="H3170">
        <v>26066</v>
      </c>
      <c r="I3170">
        <v>216</v>
      </c>
      <c r="J3170" s="5" t="s">
        <v>19</v>
      </c>
      <c r="K3170" s="5" t="s">
        <v>20</v>
      </c>
      <c r="L3170">
        <v>30000000</v>
      </c>
      <c r="M3170">
        <v>2002</v>
      </c>
      <c r="N3170">
        <v>5.6</v>
      </c>
      <c r="O3170" s="5">
        <f>'CLEAN DATA'!$D3170-'CLEAN DATA'!$L3170</f>
        <v>10118420</v>
      </c>
    </row>
    <row r="3171" spans="1:15" ht="14.25" hidden="1" customHeight="1">
      <c r="A3171" s="5" t="s">
        <v>466</v>
      </c>
      <c r="B3171">
        <v>73</v>
      </c>
      <c r="C3171">
        <v>96</v>
      </c>
      <c r="D3171">
        <v>14208384</v>
      </c>
      <c r="E3171" s="5" t="s">
        <v>189</v>
      </c>
      <c r="F3171" s="5" t="s">
        <v>6537</v>
      </c>
      <c r="G3171" s="5" t="s">
        <v>6538</v>
      </c>
      <c r="H3171">
        <v>11520</v>
      </c>
      <c r="I3171">
        <v>105</v>
      </c>
      <c r="J3171" s="5" t="s">
        <v>19</v>
      </c>
      <c r="K3171" s="5" t="s">
        <v>20</v>
      </c>
      <c r="L3171">
        <v>30000000</v>
      </c>
      <c r="M3171">
        <v>2003</v>
      </c>
      <c r="N3171">
        <v>5.6</v>
      </c>
      <c r="O3171" s="5">
        <f>'CLEAN DATA'!$D3171-'CLEAN DATA'!$L3171</f>
        <v>-15791616</v>
      </c>
    </row>
    <row r="3172" spans="1:15" ht="14.25" customHeight="1">
      <c r="A3172" s="5" t="s">
        <v>2001</v>
      </c>
      <c r="B3172">
        <v>184</v>
      </c>
      <c r="C3172">
        <v>88</v>
      </c>
      <c r="D3172">
        <v>19316646</v>
      </c>
      <c r="E3172" s="5" t="s">
        <v>433</v>
      </c>
      <c r="F3172" s="5" t="s">
        <v>1840</v>
      </c>
      <c r="G3172" s="5" t="s">
        <v>6539</v>
      </c>
      <c r="H3172">
        <v>52069</v>
      </c>
      <c r="I3172">
        <v>95</v>
      </c>
      <c r="J3172" s="5" t="s">
        <v>19</v>
      </c>
      <c r="K3172" s="5" t="s">
        <v>20</v>
      </c>
      <c r="L3172">
        <v>30000000</v>
      </c>
      <c r="M3172">
        <v>2013</v>
      </c>
      <c r="N3172">
        <v>5.6</v>
      </c>
      <c r="O3172" s="5">
        <f>'CLEAN DATA'!$D3172-'CLEAN DATA'!$L3172</f>
        <v>-10683354</v>
      </c>
    </row>
    <row r="3173" spans="1:15" ht="14.25" hidden="1" customHeight="1">
      <c r="A3173" s="5" t="s">
        <v>6540</v>
      </c>
      <c r="B3173">
        <v>90</v>
      </c>
      <c r="C3173">
        <v>103</v>
      </c>
      <c r="D3173">
        <v>668171</v>
      </c>
      <c r="E3173" s="5" t="s">
        <v>1327</v>
      </c>
      <c r="F3173" s="5" t="s">
        <v>6541</v>
      </c>
      <c r="G3173" s="5" t="s">
        <v>6542</v>
      </c>
      <c r="H3173">
        <v>8215</v>
      </c>
      <c r="I3173">
        <v>132</v>
      </c>
      <c r="J3173" s="5" t="s">
        <v>723</v>
      </c>
      <c r="K3173" s="5" t="s">
        <v>724</v>
      </c>
      <c r="L3173">
        <v>60000000</v>
      </c>
      <c r="M3173">
        <v>2005</v>
      </c>
      <c r="N3173">
        <v>5.6</v>
      </c>
      <c r="O3173" s="5">
        <f>'CLEAN DATA'!$D3173-'CLEAN DATA'!$L3173</f>
        <v>-59331829</v>
      </c>
    </row>
    <row r="3174" spans="1:15" ht="14.25" customHeight="1">
      <c r="A3174" s="5" t="s">
        <v>5413</v>
      </c>
      <c r="B3174">
        <v>152</v>
      </c>
      <c r="C3174">
        <v>82</v>
      </c>
      <c r="D3174">
        <v>31768374</v>
      </c>
      <c r="E3174" s="5" t="s">
        <v>6543</v>
      </c>
      <c r="F3174" s="5" t="s">
        <v>2859</v>
      </c>
      <c r="G3174" s="5" t="s">
        <v>6544</v>
      </c>
      <c r="H3174">
        <v>42761</v>
      </c>
      <c r="I3174">
        <v>366</v>
      </c>
      <c r="J3174" s="5" t="s">
        <v>19</v>
      </c>
      <c r="K3174" s="5" t="s">
        <v>20</v>
      </c>
      <c r="L3174">
        <v>27000000</v>
      </c>
      <c r="M3174">
        <v>1999</v>
      </c>
      <c r="N3174">
        <v>5.6</v>
      </c>
      <c r="O3174" s="5">
        <f>'CLEAN DATA'!$D3174-'CLEAN DATA'!$L3174</f>
        <v>4768374</v>
      </c>
    </row>
    <row r="3175" spans="1:15" ht="14.25" hidden="1" customHeight="1">
      <c r="A3175" s="5" t="s">
        <v>6545</v>
      </c>
      <c r="B3175">
        <v>45</v>
      </c>
      <c r="C3175">
        <v>80</v>
      </c>
      <c r="D3175">
        <v>39399750</v>
      </c>
      <c r="E3175" s="5" t="s">
        <v>1268</v>
      </c>
      <c r="F3175" s="5" t="s">
        <v>5571</v>
      </c>
      <c r="G3175" s="5" t="s">
        <v>6546</v>
      </c>
      <c r="H3175">
        <v>5674</v>
      </c>
      <c r="I3175">
        <v>35</v>
      </c>
      <c r="J3175" s="5" t="s">
        <v>19</v>
      </c>
      <c r="K3175" s="5" t="s">
        <v>20</v>
      </c>
      <c r="L3175">
        <v>25000000</v>
      </c>
      <c r="M3175">
        <v>2003</v>
      </c>
      <c r="N3175">
        <v>5.6</v>
      </c>
      <c r="O3175" s="5">
        <f>'CLEAN DATA'!$D3175-'CLEAN DATA'!$L3175</f>
        <v>14399750</v>
      </c>
    </row>
    <row r="3176" spans="1:15" ht="14.25" customHeight="1">
      <c r="A3176" s="5" t="s">
        <v>2131</v>
      </c>
      <c r="B3176">
        <v>167</v>
      </c>
      <c r="C3176">
        <v>104</v>
      </c>
      <c r="D3176">
        <v>35143332</v>
      </c>
      <c r="E3176" s="5" t="s">
        <v>631</v>
      </c>
      <c r="F3176" s="5" t="s">
        <v>6547</v>
      </c>
      <c r="G3176" s="5" t="s">
        <v>6548</v>
      </c>
      <c r="H3176">
        <v>45102</v>
      </c>
      <c r="I3176">
        <v>316</v>
      </c>
      <c r="J3176" s="5" t="s">
        <v>19</v>
      </c>
      <c r="K3176" s="5" t="s">
        <v>20</v>
      </c>
      <c r="L3176">
        <v>17000000</v>
      </c>
      <c r="M3176">
        <v>2003</v>
      </c>
      <c r="N3176">
        <v>5.6</v>
      </c>
      <c r="O3176" s="5">
        <f>'CLEAN DATA'!$D3176-'CLEAN DATA'!$L3176</f>
        <v>18143332</v>
      </c>
    </row>
    <row r="3177" spans="1:15" ht="14.25" customHeight="1">
      <c r="A3177" s="5" t="s">
        <v>6549</v>
      </c>
      <c r="B3177">
        <v>127</v>
      </c>
      <c r="C3177">
        <v>101</v>
      </c>
      <c r="D3177">
        <v>35000629</v>
      </c>
      <c r="E3177" s="5" t="s">
        <v>189</v>
      </c>
      <c r="F3177" s="5" t="s">
        <v>6038</v>
      </c>
      <c r="G3177" s="5" t="s">
        <v>6550</v>
      </c>
      <c r="H3177">
        <v>74622</v>
      </c>
      <c r="I3177">
        <v>150</v>
      </c>
      <c r="J3177" s="5" t="s">
        <v>19</v>
      </c>
      <c r="K3177" s="5" t="s">
        <v>20</v>
      </c>
      <c r="L3177">
        <v>25000000</v>
      </c>
      <c r="M3177">
        <v>2007</v>
      </c>
      <c r="N3177">
        <v>5.6</v>
      </c>
      <c r="O3177" s="5">
        <f>'CLEAN DATA'!$D3177-'CLEAN DATA'!$L3177</f>
        <v>10000629</v>
      </c>
    </row>
    <row r="3178" spans="1:15" ht="14.25" customHeight="1">
      <c r="A3178" s="5" t="s">
        <v>6551</v>
      </c>
      <c r="B3178">
        <v>298</v>
      </c>
      <c r="C3178">
        <v>99</v>
      </c>
      <c r="D3178">
        <v>24042490</v>
      </c>
      <c r="E3178" s="5" t="s">
        <v>1380</v>
      </c>
      <c r="F3178" s="5" t="s">
        <v>5594</v>
      </c>
      <c r="G3178" s="5" t="s">
        <v>6552</v>
      </c>
      <c r="H3178">
        <v>40776</v>
      </c>
      <c r="I3178">
        <v>250</v>
      </c>
      <c r="J3178" s="5" t="s">
        <v>19</v>
      </c>
      <c r="K3178" s="5" t="s">
        <v>20</v>
      </c>
      <c r="L3178">
        <v>25000000</v>
      </c>
      <c r="M3178">
        <v>2010</v>
      </c>
      <c r="N3178">
        <v>5.6</v>
      </c>
      <c r="O3178" s="5">
        <f>'CLEAN DATA'!$D3178-'CLEAN DATA'!$L3178</f>
        <v>-957510</v>
      </c>
    </row>
    <row r="3179" spans="1:15" ht="14.25" hidden="1" customHeight="1">
      <c r="A3179" s="5" t="s">
        <v>6553</v>
      </c>
      <c r="B3179">
        <v>28</v>
      </c>
      <c r="C3179">
        <v>107</v>
      </c>
      <c r="D3179">
        <v>16118077</v>
      </c>
      <c r="E3179" s="5" t="s">
        <v>54</v>
      </c>
      <c r="F3179" s="5" t="s">
        <v>1359</v>
      </c>
      <c r="G3179" s="5" t="s">
        <v>6554</v>
      </c>
      <c r="H3179">
        <v>5817</v>
      </c>
      <c r="I3179">
        <v>37</v>
      </c>
      <c r="J3179" s="5" t="s">
        <v>19</v>
      </c>
      <c r="K3179" s="5" t="s">
        <v>20</v>
      </c>
      <c r="L3179">
        <v>25000000</v>
      </c>
      <c r="M3179">
        <v>1988</v>
      </c>
      <c r="N3179">
        <v>5.6</v>
      </c>
      <c r="O3179" s="5">
        <f>'CLEAN DATA'!$D3179-'CLEAN DATA'!$L3179</f>
        <v>-8881923</v>
      </c>
    </row>
    <row r="3180" spans="1:15" ht="14.25" customHeight="1">
      <c r="A3180" s="5" t="s">
        <v>495</v>
      </c>
      <c r="B3180">
        <v>287</v>
      </c>
      <c r="C3180">
        <v>115</v>
      </c>
      <c r="D3180">
        <v>15045676</v>
      </c>
      <c r="E3180" s="5" t="s">
        <v>6488</v>
      </c>
      <c r="F3180" s="5" t="s">
        <v>2826</v>
      </c>
      <c r="G3180" s="5" t="s">
        <v>6555</v>
      </c>
      <c r="H3180">
        <v>76303</v>
      </c>
      <c r="I3180">
        <v>376</v>
      </c>
      <c r="J3180" s="5" t="s">
        <v>19</v>
      </c>
      <c r="K3180" s="5" t="s">
        <v>20</v>
      </c>
      <c r="L3180">
        <v>16000000</v>
      </c>
      <c r="M3180">
        <v>2009</v>
      </c>
      <c r="N3180">
        <v>5.6</v>
      </c>
      <c r="O3180" s="5">
        <f>'CLEAN DATA'!$D3180-'CLEAN DATA'!$L3180</f>
        <v>-954324</v>
      </c>
    </row>
    <row r="3181" spans="1:15" ht="14.25" customHeight="1">
      <c r="A3181" s="5" t="s">
        <v>4445</v>
      </c>
      <c r="B3181">
        <v>285</v>
      </c>
      <c r="C3181">
        <v>105</v>
      </c>
      <c r="D3181">
        <v>34014398</v>
      </c>
      <c r="E3181" s="5" t="s">
        <v>6531</v>
      </c>
      <c r="F3181" s="5" t="s">
        <v>3723</v>
      </c>
      <c r="G3181" s="5" t="s">
        <v>6532</v>
      </c>
      <c r="H3181">
        <v>115650</v>
      </c>
      <c r="I3181">
        <v>1033</v>
      </c>
      <c r="J3181" s="5" t="s">
        <v>19</v>
      </c>
      <c r="K3181" s="5" t="s">
        <v>173</v>
      </c>
      <c r="L3181">
        <v>33000000</v>
      </c>
      <c r="M3181">
        <v>2006</v>
      </c>
      <c r="N3181">
        <v>5.6</v>
      </c>
      <c r="O3181" s="5">
        <f>'CLEAN DATA'!$D3181-'CLEAN DATA'!$L3181</f>
        <v>1014398</v>
      </c>
    </row>
    <row r="3182" spans="1:15" ht="14.25" hidden="1" customHeight="1">
      <c r="A3182" s="5" t="s">
        <v>3528</v>
      </c>
      <c r="B3182">
        <v>84</v>
      </c>
      <c r="C3182">
        <v>95</v>
      </c>
      <c r="D3182">
        <v>16964743</v>
      </c>
      <c r="E3182" s="5" t="s">
        <v>189</v>
      </c>
      <c r="F3182" s="5" t="s">
        <v>4774</v>
      </c>
      <c r="G3182" s="5" t="s">
        <v>6556</v>
      </c>
      <c r="H3182">
        <v>22844</v>
      </c>
      <c r="I3182">
        <v>140</v>
      </c>
      <c r="J3182" s="5" t="s">
        <v>19</v>
      </c>
      <c r="K3182" s="5" t="s">
        <v>20</v>
      </c>
      <c r="L3182">
        <v>24000000</v>
      </c>
      <c r="M3182">
        <v>2004</v>
      </c>
      <c r="N3182">
        <v>5.6</v>
      </c>
      <c r="O3182" s="5">
        <f>'CLEAN DATA'!$D3182-'CLEAN DATA'!$L3182</f>
        <v>-7035257</v>
      </c>
    </row>
    <row r="3183" spans="1:15" ht="14.25" hidden="1" customHeight="1">
      <c r="A3183" s="5" t="s">
        <v>6557</v>
      </c>
      <c r="B3183">
        <v>53</v>
      </c>
      <c r="C3183">
        <v>88</v>
      </c>
      <c r="D3183">
        <v>13019253</v>
      </c>
      <c r="E3183" s="5" t="s">
        <v>280</v>
      </c>
      <c r="F3183" s="5" t="s">
        <v>3950</v>
      </c>
      <c r="G3183" s="5" t="s">
        <v>6558</v>
      </c>
      <c r="H3183">
        <v>3914</v>
      </c>
      <c r="I3183">
        <v>47</v>
      </c>
      <c r="J3183" s="5" t="s">
        <v>19</v>
      </c>
      <c r="K3183" s="5" t="s">
        <v>20</v>
      </c>
      <c r="L3183">
        <v>23000000</v>
      </c>
      <c r="M3183">
        <v>2000</v>
      </c>
      <c r="N3183">
        <v>5.6</v>
      </c>
      <c r="O3183" s="5">
        <f>'CLEAN DATA'!$D3183-'CLEAN DATA'!$L3183</f>
        <v>-9980747</v>
      </c>
    </row>
    <row r="3184" spans="1:15" ht="14.25" hidden="1" customHeight="1">
      <c r="A3184" s="5" t="s">
        <v>6559</v>
      </c>
      <c r="B3184">
        <v>61</v>
      </c>
      <c r="C3184">
        <v>170</v>
      </c>
      <c r="D3184">
        <v>59696176</v>
      </c>
      <c r="E3184" s="5" t="s">
        <v>35</v>
      </c>
      <c r="F3184" s="5" t="s">
        <v>6560</v>
      </c>
      <c r="G3184" s="5" t="s">
        <v>6561</v>
      </c>
      <c r="H3184">
        <v>15448</v>
      </c>
      <c r="I3184">
        <v>174</v>
      </c>
      <c r="J3184" s="5" t="s">
        <v>19</v>
      </c>
      <c r="K3184" s="5" t="s">
        <v>20</v>
      </c>
      <c r="L3184">
        <v>22000000</v>
      </c>
      <c r="M3184">
        <v>2014</v>
      </c>
      <c r="N3184">
        <v>5.6</v>
      </c>
      <c r="O3184" s="5">
        <f>'CLEAN DATA'!$D3184-'CLEAN DATA'!$L3184</f>
        <v>37696176</v>
      </c>
    </row>
    <row r="3185" spans="1:15" ht="14.25" hidden="1" customHeight="1">
      <c r="A3185" s="5" t="s">
        <v>6562</v>
      </c>
      <c r="B3185">
        <v>81</v>
      </c>
      <c r="C3185">
        <v>101</v>
      </c>
      <c r="D3185">
        <v>15408822</v>
      </c>
      <c r="E3185" s="5" t="s">
        <v>189</v>
      </c>
      <c r="F3185" s="5" t="s">
        <v>6563</v>
      </c>
      <c r="G3185" s="5" t="s">
        <v>6564</v>
      </c>
      <c r="H3185">
        <v>14147</v>
      </c>
      <c r="I3185">
        <v>92</v>
      </c>
      <c r="J3185" s="5" t="s">
        <v>19</v>
      </c>
      <c r="K3185" s="5" t="s">
        <v>20</v>
      </c>
      <c r="L3185">
        <v>20000000</v>
      </c>
      <c r="M3185">
        <v>2003</v>
      </c>
      <c r="N3185">
        <v>5.6</v>
      </c>
      <c r="O3185" s="5">
        <f>'CLEAN DATA'!$D3185-'CLEAN DATA'!$L3185</f>
        <v>-4591178</v>
      </c>
    </row>
    <row r="3186" spans="1:15" ht="14.25" hidden="1" customHeight="1">
      <c r="A3186" s="5" t="s">
        <v>2588</v>
      </c>
      <c r="B3186">
        <v>113</v>
      </c>
      <c r="C3186">
        <v>108</v>
      </c>
      <c r="D3186">
        <v>12232937</v>
      </c>
      <c r="E3186" s="5" t="s">
        <v>1481</v>
      </c>
      <c r="F3186" s="5" t="s">
        <v>6565</v>
      </c>
      <c r="G3186" s="5" t="s">
        <v>6566</v>
      </c>
      <c r="H3186">
        <v>22823</v>
      </c>
      <c r="I3186">
        <v>113</v>
      </c>
      <c r="J3186" s="5" t="s">
        <v>19</v>
      </c>
      <c r="K3186" s="5" t="s">
        <v>20</v>
      </c>
      <c r="L3186">
        <v>22000000</v>
      </c>
      <c r="M3186">
        <v>2009</v>
      </c>
      <c r="N3186">
        <v>5.6</v>
      </c>
      <c r="O3186" s="5">
        <f>'CLEAN DATA'!$D3186-'CLEAN DATA'!$L3186</f>
        <v>-9767063</v>
      </c>
    </row>
    <row r="3187" spans="1:15" ht="14.25" customHeight="1">
      <c r="A3187" s="5" t="s">
        <v>1301</v>
      </c>
      <c r="B3187">
        <v>260</v>
      </c>
      <c r="C3187">
        <v>107</v>
      </c>
      <c r="D3187">
        <v>7268659</v>
      </c>
      <c r="E3187" s="5" t="s">
        <v>1351</v>
      </c>
      <c r="F3187" s="5" t="s">
        <v>3855</v>
      </c>
      <c r="G3187" s="5" t="s">
        <v>6567</v>
      </c>
      <c r="H3187">
        <v>59248</v>
      </c>
      <c r="I3187">
        <v>164</v>
      </c>
      <c r="J3187" s="5" t="s">
        <v>19</v>
      </c>
      <c r="K3187" s="5" t="s">
        <v>2081</v>
      </c>
      <c r="L3187">
        <v>20000000</v>
      </c>
      <c r="M3187">
        <v>2013</v>
      </c>
      <c r="N3187">
        <v>5.6</v>
      </c>
      <c r="O3187" s="5">
        <f>'CLEAN DATA'!$D3187-'CLEAN DATA'!$L3187</f>
        <v>-12731341</v>
      </c>
    </row>
    <row r="3188" spans="1:15" ht="14.25" customHeight="1">
      <c r="A3188" s="5" t="s">
        <v>6568</v>
      </c>
      <c r="B3188">
        <v>147</v>
      </c>
      <c r="C3188">
        <v>93</v>
      </c>
      <c r="D3188">
        <v>40846082</v>
      </c>
      <c r="E3188" s="5" t="s">
        <v>146</v>
      </c>
      <c r="F3188" s="5" t="s">
        <v>6569</v>
      </c>
      <c r="G3188" s="5" t="s">
        <v>6570</v>
      </c>
      <c r="H3188">
        <v>45317</v>
      </c>
      <c r="I3188">
        <v>536</v>
      </c>
      <c r="J3188" s="5" t="s">
        <v>19</v>
      </c>
      <c r="K3188" s="5" t="s">
        <v>20</v>
      </c>
      <c r="L3188">
        <v>19000000</v>
      </c>
      <c r="M3188">
        <v>1999</v>
      </c>
      <c r="N3188">
        <v>5.6</v>
      </c>
      <c r="O3188" s="5">
        <f>'CLEAN DATA'!$D3188-'CLEAN DATA'!$L3188</f>
        <v>21846082</v>
      </c>
    </row>
    <row r="3189" spans="1:15" ht="14.25" customHeight="1">
      <c r="A3189" s="5" t="s">
        <v>6571</v>
      </c>
      <c r="B3189">
        <v>111</v>
      </c>
      <c r="C3189">
        <v>109</v>
      </c>
      <c r="D3189">
        <v>22927390</v>
      </c>
      <c r="E3189" s="5" t="s">
        <v>505</v>
      </c>
      <c r="F3189" s="5" t="s">
        <v>1726</v>
      </c>
      <c r="G3189" s="5" t="s">
        <v>6572</v>
      </c>
      <c r="H3189">
        <v>25344</v>
      </c>
      <c r="I3189">
        <v>77</v>
      </c>
      <c r="J3189" s="5" t="s">
        <v>19</v>
      </c>
      <c r="K3189" s="5" t="s">
        <v>20</v>
      </c>
      <c r="L3189">
        <v>18000000</v>
      </c>
      <c r="M3189">
        <v>2009</v>
      </c>
      <c r="N3189">
        <v>5.6</v>
      </c>
      <c r="O3189" s="5">
        <f>'CLEAN DATA'!$D3189-'CLEAN DATA'!$L3189</f>
        <v>4927390</v>
      </c>
    </row>
    <row r="3190" spans="1:15" ht="14.25" customHeight="1">
      <c r="A3190" s="5" t="s">
        <v>6573</v>
      </c>
      <c r="B3190">
        <v>140</v>
      </c>
      <c r="C3190">
        <v>99</v>
      </c>
      <c r="D3190">
        <v>72219395</v>
      </c>
      <c r="E3190" s="5" t="s">
        <v>146</v>
      </c>
      <c r="F3190" s="5" t="s">
        <v>4167</v>
      </c>
      <c r="G3190" s="5" t="s">
        <v>6574</v>
      </c>
      <c r="H3190">
        <v>105585</v>
      </c>
      <c r="I3190">
        <v>419</v>
      </c>
      <c r="J3190" s="5" t="s">
        <v>19</v>
      </c>
      <c r="K3190" s="5" t="s">
        <v>20</v>
      </c>
      <c r="L3190">
        <v>17000000</v>
      </c>
      <c r="M3190">
        <v>1997</v>
      </c>
      <c r="N3190">
        <v>5.6</v>
      </c>
      <c r="O3190" s="5">
        <f>'CLEAN DATA'!$D3190-'CLEAN DATA'!$L3190</f>
        <v>55219395</v>
      </c>
    </row>
    <row r="3191" spans="1:15" ht="14.25" customHeight="1">
      <c r="A3191" s="5" t="s">
        <v>5866</v>
      </c>
      <c r="B3191">
        <v>178</v>
      </c>
      <c r="C3191">
        <v>90</v>
      </c>
      <c r="D3191">
        <v>45670855</v>
      </c>
      <c r="E3191" s="5" t="s">
        <v>2370</v>
      </c>
      <c r="F3191" s="5" t="s">
        <v>3513</v>
      </c>
      <c r="G3191" s="5" t="s">
        <v>6575</v>
      </c>
      <c r="H3191">
        <v>67978</v>
      </c>
      <c r="I3191">
        <v>279</v>
      </c>
      <c r="J3191" s="5" t="s">
        <v>19</v>
      </c>
      <c r="K3191" s="5" t="s">
        <v>365</v>
      </c>
      <c r="L3191">
        <v>20000000</v>
      </c>
      <c r="M3191">
        <v>2010</v>
      </c>
      <c r="N3191">
        <v>5.6</v>
      </c>
      <c r="O3191" s="5">
        <f>'CLEAN DATA'!$D3191-'CLEAN DATA'!$L3191</f>
        <v>25670855</v>
      </c>
    </row>
    <row r="3192" spans="1:15" ht="14.25" customHeight="1">
      <c r="A3192" s="5" t="s">
        <v>6332</v>
      </c>
      <c r="B3192">
        <v>140</v>
      </c>
      <c r="C3192">
        <v>96</v>
      </c>
      <c r="D3192">
        <v>37939782</v>
      </c>
      <c r="E3192" s="5" t="s">
        <v>189</v>
      </c>
      <c r="F3192" s="5" t="s">
        <v>4318</v>
      </c>
      <c r="G3192" s="5" t="s">
        <v>6576</v>
      </c>
      <c r="H3192">
        <v>62272</v>
      </c>
      <c r="I3192">
        <v>207</v>
      </c>
      <c r="J3192" s="5" t="s">
        <v>19</v>
      </c>
      <c r="K3192" s="5" t="s">
        <v>20</v>
      </c>
      <c r="L3192">
        <v>17000000</v>
      </c>
      <c r="M3192">
        <v>2002</v>
      </c>
      <c r="N3192">
        <v>5.6</v>
      </c>
      <c r="O3192" s="5">
        <f>'CLEAN DATA'!$D3192-'CLEAN DATA'!$L3192</f>
        <v>20939782</v>
      </c>
    </row>
    <row r="3193" spans="1:15" ht="14.25" customHeight="1">
      <c r="A3193" s="5" t="s">
        <v>6577</v>
      </c>
      <c r="B3193">
        <v>148</v>
      </c>
      <c r="C3193">
        <v>86</v>
      </c>
      <c r="D3193">
        <v>27854896</v>
      </c>
      <c r="E3193" s="5" t="s">
        <v>834</v>
      </c>
      <c r="F3193" s="5" t="s">
        <v>2331</v>
      </c>
      <c r="G3193" s="5" t="s">
        <v>6578</v>
      </c>
      <c r="H3193">
        <v>64190</v>
      </c>
      <c r="I3193">
        <v>129</v>
      </c>
      <c r="J3193" s="5" t="s">
        <v>19</v>
      </c>
      <c r="K3193" s="5" t="s">
        <v>20</v>
      </c>
      <c r="L3193">
        <v>17000000</v>
      </c>
      <c r="M3193">
        <v>2011</v>
      </c>
      <c r="N3193">
        <v>5.6</v>
      </c>
      <c r="O3193" s="5">
        <f>'CLEAN DATA'!$D3193-'CLEAN DATA'!$L3193</f>
        <v>10854896</v>
      </c>
    </row>
    <row r="3194" spans="1:15" ht="14.25" hidden="1" customHeight="1">
      <c r="A3194" s="5" t="s">
        <v>6579</v>
      </c>
      <c r="B3194">
        <v>75</v>
      </c>
      <c r="C3194">
        <v>98</v>
      </c>
      <c r="D3194">
        <v>22734486</v>
      </c>
      <c r="E3194" s="5" t="s">
        <v>674</v>
      </c>
      <c r="F3194" s="5" t="s">
        <v>6580</v>
      </c>
      <c r="G3194" s="5" t="s">
        <v>6581</v>
      </c>
      <c r="H3194">
        <v>11815</v>
      </c>
      <c r="I3194">
        <v>117</v>
      </c>
      <c r="J3194" s="5" t="s">
        <v>19</v>
      </c>
      <c r="K3194" s="5" t="s">
        <v>20</v>
      </c>
      <c r="L3194">
        <v>17000000</v>
      </c>
      <c r="M3194">
        <v>2003</v>
      </c>
      <c r="N3194">
        <v>5.6</v>
      </c>
      <c r="O3194" s="5">
        <f>'CLEAN DATA'!$D3194-'CLEAN DATA'!$L3194</f>
        <v>5734486</v>
      </c>
    </row>
    <row r="3195" spans="1:15" ht="14.25" hidden="1" customHeight="1">
      <c r="A3195" s="5" t="s">
        <v>6582</v>
      </c>
      <c r="B3195">
        <v>84</v>
      </c>
      <c r="C3195">
        <v>96</v>
      </c>
      <c r="D3195">
        <v>15427192</v>
      </c>
      <c r="E3195" s="5" t="s">
        <v>1397</v>
      </c>
      <c r="F3195" s="5" t="s">
        <v>1348</v>
      </c>
      <c r="G3195" s="5" t="s">
        <v>6583</v>
      </c>
      <c r="H3195">
        <v>11768</v>
      </c>
      <c r="I3195">
        <v>148</v>
      </c>
      <c r="J3195" s="5" t="s">
        <v>19</v>
      </c>
      <c r="K3195" s="5" t="s">
        <v>20</v>
      </c>
      <c r="L3195">
        <v>16000000</v>
      </c>
      <c r="M3195">
        <v>2000</v>
      </c>
      <c r="N3195">
        <v>5.6</v>
      </c>
      <c r="O3195" s="5">
        <f>'CLEAN DATA'!$D3195-'CLEAN DATA'!$L3195</f>
        <v>-572808</v>
      </c>
    </row>
    <row r="3196" spans="1:15" ht="14.25" hidden="1" customHeight="1">
      <c r="A3196" s="5" t="s">
        <v>6584</v>
      </c>
      <c r="B3196">
        <v>41</v>
      </c>
      <c r="C3196">
        <v>113</v>
      </c>
      <c r="D3196">
        <v>55184721</v>
      </c>
      <c r="E3196" s="5" t="s">
        <v>58</v>
      </c>
      <c r="F3196" s="5" t="s">
        <v>6296</v>
      </c>
      <c r="G3196" s="5" t="s">
        <v>6585</v>
      </c>
      <c r="H3196">
        <v>9811</v>
      </c>
      <c r="I3196">
        <v>100</v>
      </c>
      <c r="J3196" s="5" t="s">
        <v>19</v>
      </c>
      <c r="K3196" s="5" t="s">
        <v>20</v>
      </c>
      <c r="L3196">
        <v>15000000</v>
      </c>
      <c r="M3196">
        <v>2007</v>
      </c>
      <c r="N3196">
        <v>5.6</v>
      </c>
      <c r="O3196" s="5">
        <f>'CLEAN DATA'!$D3196-'CLEAN DATA'!$L3196</f>
        <v>40184721</v>
      </c>
    </row>
    <row r="3197" spans="1:15" ht="14.25" customHeight="1">
      <c r="A3197" s="5" t="s">
        <v>3757</v>
      </c>
      <c r="B3197">
        <v>102</v>
      </c>
      <c r="C3197">
        <v>106</v>
      </c>
      <c r="D3197">
        <v>35007180</v>
      </c>
      <c r="E3197" s="5" t="s">
        <v>25</v>
      </c>
      <c r="F3197" s="5" t="s">
        <v>1813</v>
      </c>
      <c r="G3197" s="5" t="s">
        <v>6586</v>
      </c>
      <c r="H3197">
        <v>26846</v>
      </c>
      <c r="I3197">
        <v>193</v>
      </c>
      <c r="J3197" s="5" t="s">
        <v>19</v>
      </c>
      <c r="K3197" s="5" t="s">
        <v>20</v>
      </c>
      <c r="L3197">
        <v>15000000</v>
      </c>
      <c r="M3197">
        <v>2000</v>
      </c>
      <c r="N3197">
        <v>5.6</v>
      </c>
      <c r="O3197" s="5">
        <f>'CLEAN DATA'!$D3197-'CLEAN DATA'!$L3197</f>
        <v>20007180</v>
      </c>
    </row>
    <row r="3198" spans="1:15" ht="14.25" hidden="1" customHeight="1">
      <c r="A3198" s="5" t="s">
        <v>1737</v>
      </c>
      <c r="B3198">
        <v>97</v>
      </c>
      <c r="C3198">
        <v>97</v>
      </c>
      <c r="D3198">
        <v>11614236</v>
      </c>
      <c r="E3198" s="5" t="s">
        <v>674</v>
      </c>
      <c r="F3198" s="5" t="s">
        <v>853</v>
      </c>
      <c r="G3198" s="5" t="s">
        <v>6587</v>
      </c>
      <c r="H3198">
        <v>9294</v>
      </c>
      <c r="I3198">
        <v>140</v>
      </c>
      <c r="J3198" s="5" t="s">
        <v>19</v>
      </c>
      <c r="K3198" s="5" t="s">
        <v>20</v>
      </c>
      <c r="L3198">
        <v>15000000</v>
      </c>
      <c r="M3198">
        <v>1999</v>
      </c>
      <c r="N3198">
        <v>5.6</v>
      </c>
      <c r="O3198" s="5">
        <f>'CLEAN DATA'!$D3198-'CLEAN DATA'!$L3198</f>
        <v>-3385764</v>
      </c>
    </row>
    <row r="3199" spans="1:15" ht="14.25" hidden="1" customHeight="1">
      <c r="A3199" s="5" t="s">
        <v>6588</v>
      </c>
      <c r="B3199">
        <v>49</v>
      </c>
      <c r="C3199">
        <v>91</v>
      </c>
      <c r="D3199">
        <v>8080116</v>
      </c>
      <c r="E3199" s="5" t="s">
        <v>4219</v>
      </c>
      <c r="F3199" s="5" t="s">
        <v>621</v>
      </c>
      <c r="G3199" s="5" t="s">
        <v>6589</v>
      </c>
      <c r="H3199">
        <v>6562</v>
      </c>
      <c r="I3199">
        <v>66</v>
      </c>
      <c r="J3199" s="5" t="s">
        <v>19</v>
      </c>
      <c r="K3199" s="5" t="s">
        <v>20</v>
      </c>
      <c r="L3199">
        <v>15000000</v>
      </c>
      <c r="M3199">
        <v>2006</v>
      </c>
      <c r="N3199">
        <v>5.6</v>
      </c>
      <c r="O3199" s="5">
        <f>'CLEAN DATA'!$D3199-'CLEAN DATA'!$L3199</f>
        <v>-6919884</v>
      </c>
    </row>
    <row r="3200" spans="1:15" ht="14.25" hidden="1" customHeight="1">
      <c r="A3200" s="5" t="s">
        <v>6118</v>
      </c>
      <c r="B3200">
        <v>58</v>
      </c>
      <c r="C3200">
        <v>84</v>
      </c>
      <c r="D3200">
        <v>52543632</v>
      </c>
      <c r="E3200" s="5" t="s">
        <v>433</v>
      </c>
      <c r="F3200" s="5" t="s">
        <v>1915</v>
      </c>
      <c r="G3200" s="5" t="s">
        <v>6590</v>
      </c>
      <c r="H3200">
        <v>12676</v>
      </c>
      <c r="I3200">
        <v>84</v>
      </c>
      <c r="J3200" s="5" t="s">
        <v>19</v>
      </c>
      <c r="K3200" s="5" t="s">
        <v>20</v>
      </c>
      <c r="L3200">
        <v>13200000</v>
      </c>
      <c r="M3200">
        <v>2014</v>
      </c>
      <c r="N3200">
        <v>5.6</v>
      </c>
      <c r="O3200" s="5">
        <f>'CLEAN DATA'!$D3200-'CLEAN DATA'!$L3200</f>
        <v>39343632</v>
      </c>
    </row>
    <row r="3201" spans="1:15" ht="14.25" customHeight="1">
      <c r="A3201" s="5" t="s">
        <v>6591</v>
      </c>
      <c r="B3201">
        <v>47</v>
      </c>
      <c r="C3201">
        <v>84</v>
      </c>
      <c r="D3201">
        <v>5002310</v>
      </c>
      <c r="E3201" s="5" t="s">
        <v>6592</v>
      </c>
      <c r="F3201" s="5" t="s">
        <v>497</v>
      </c>
      <c r="G3201" s="5" t="s">
        <v>6593</v>
      </c>
      <c r="H3201">
        <v>25541</v>
      </c>
      <c r="I3201">
        <v>181</v>
      </c>
      <c r="J3201" s="5" t="s">
        <v>19</v>
      </c>
      <c r="K3201" s="5" t="s">
        <v>20</v>
      </c>
      <c r="L3201">
        <v>13000000</v>
      </c>
      <c r="M3201">
        <v>2001</v>
      </c>
      <c r="N3201">
        <v>5.6</v>
      </c>
      <c r="O3201" s="5">
        <f>'CLEAN DATA'!$D3201-'CLEAN DATA'!$L3201</f>
        <v>-7997690</v>
      </c>
    </row>
    <row r="3202" spans="1:15" ht="14.25" hidden="1" customHeight="1">
      <c r="A3202" s="5" t="s">
        <v>2588</v>
      </c>
      <c r="B3202">
        <v>74</v>
      </c>
      <c r="C3202">
        <v>113</v>
      </c>
      <c r="D3202">
        <v>17149</v>
      </c>
      <c r="E3202" s="5" t="s">
        <v>92</v>
      </c>
      <c r="F3202" s="5" t="s">
        <v>6594</v>
      </c>
      <c r="G3202" s="5" t="s">
        <v>6595</v>
      </c>
      <c r="H3202">
        <v>12128</v>
      </c>
      <c r="I3202">
        <v>61</v>
      </c>
      <c r="J3202" s="5" t="s">
        <v>19</v>
      </c>
      <c r="K3202" s="5" t="s">
        <v>6596</v>
      </c>
      <c r="L3202">
        <v>20000000</v>
      </c>
      <c r="M3202">
        <v>2011</v>
      </c>
      <c r="N3202">
        <v>5.6</v>
      </c>
      <c r="O3202" s="5">
        <f>'CLEAN DATA'!$D3202-'CLEAN DATA'!$L3202</f>
        <v>-19982851</v>
      </c>
    </row>
    <row r="3203" spans="1:15" ht="14.25" hidden="1" customHeight="1">
      <c r="A3203" s="5" t="s">
        <v>6597</v>
      </c>
      <c r="B3203">
        <v>92</v>
      </c>
      <c r="C3203">
        <v>98</v>
      </c>
      <c r="D3203">
        <v>30306281</v>
      </c>
      <c r="E3203" s="5" t="s">
        <v>58</v>
      </c>
      <c r="F3203" s="5" t="s">
        <v>5255</v>
      </c>
      <c r="G3203" s="5" t="s">
        <v>6598</v>
      </c>
      <c r="H3203">
        <v>12388</v>
      </c>
      <c r="I3203">
        <v>147</v>
      </c>
      <c r="J3203" s="5" t="s">
        <v>19</v>
      </c>
      <c r="K3203" s="5" t="s">
        <v>20</v>
      </c>
      <c r="L3203">
        <v>10000000</v>
      </c>
      <c r="M3203">
        <v>2002</v>
      </c>
      <c r="N3203">
        <v>5.6</v>
      </c>
      <c r="O3203" s="5">
        <f>'CLEAN DATA'!$D3203-'CLEAN DATA'!$L3203</f>
        <v>20306281</v>
      </c>
    </row>
    <row r="3204" spans="1:15" ht="14.25" hidden="1" customHeight="1">
      <c r="A3204" s="5" t="s">
        <v>6599</v>
      </c>
      <c r="B3204">
        <v>38</v>
      </c>
      <c r="C3204">
        <v>96</v>
      </c>
      <c r="D3204">
        <v>6044618</v>
      </c>
      <c r="E3204" s="5" t="s">
        <v>1016</v>
      </c>
      <c r="F3204" s="5" t="s">
        <v>3523</v>
      </c>
      <c r="G3204" s="5" t="s">
        <v>6600</v>
      </c>
      <c r="H3204">
        <v>6200</v>
      </c>
      <c r="I3204">
        <v>92</v>
      </c>
      <c r="J3204" s="5" t="s">
        <v>19</v>
      </c>
      <c r="K3204" s="5" t="s">
        <v>20</v>
      </c>
      <c r="L3204">
        <v>10000000</v>
      </c>
      <c r="M3204">
        <v>2002</v>
      </c>
      <c r="N3204">
        <v>5.6</v>
      </c>
      <c r="O3204" s="5">
        <f>'CLEAN DATA'!$D3204-'CLEAN DATA'!$L3204</f>
        <v>-3955382</v>
      </c>
    </row>
    <row r="3205" spans="1:15" ht="14.25" hidden="1" customHeight="1">
      <c r="A3205" s="5" t="s">
        <v>6601</v>
      </c>
      <c r="B3205">
        <v>27</v>
      </c>
      <c r="C3205">
        <v>92</v>
      </c>
      <c r="D3205">
        <v>3060858</v>
      </c>
      <c r="E3205" s="5" t="s">
        <v>331</v>
      </c>
      <c r="F3205" s="5" t="s">
        <v>6602</v>
      </c>
      <c r="G3205" s="5" t="s">
        <v>6603</v>
      </c>
      <c r="H3205">
        <v>1768</v>
      </c>
      <c r="I3205">
        <v>37</v>
      </c>
      <c r="J3205" s="5" t="s">
        <v>19</v>
      </c>
      <c r="K3205" s="5" t="s">
        <v>20</v>
      </c>
      <c r="L3205">
        <v>10000000</v>
      </c>
      <c r="M3205">
        <v>1987</v>
      </c>
      <c r="N3205">
        <v>5.6</v>
      </c>
      <c r="O3205" s="5">
        <f>'CLEAN DATA'!$D3205-'CLEAN DATA'!$L3205</f>
        <v>-6939142</v>
      </c>
    </row>
    <row r="3206" spans="1:15" ht="14.25" hidden="1" customHeight="1">
      <c r="A3206" s="5" t="s">
        <v>2842</v>
      </c>
      <c r="B3206">
        <v>66</v>
      </c>
      <c r="C3206">
        <v>119</v>
      </c>
      <c r="D3206">
        <v>4992159</v>
      </c>
      <c r="E3206" s="5" t="s">
        <v>4294</v>
      </c>
      <c r="F3206" s="5" t="s">
        <v>6052</v>
      </c>
      <c r="G3206" s="5" t="s">
        <v>6604</v>
      </c>
      <c r="H3206">
        <v>23823</v>
      </c>
      <c r="I3206">
        <v>201</v>
      </c>
      <c r="J3206" s="5" t="s">
        <v>19</v>
      </c>
      <c r="K3206" s="5" t="s">
        <v>20</v>
      </c>
      <c r="L3206">
        <v>8550000</v>
      </c>
      <c r="M3206">
        <v>2004</v>
      </c>
      <c r="N3206">
        <v>5.6</v>
      </c>
      <c r="O3206" s="5">
        <f>'CLEAN DATA'!$D3206-'CLEAN DATA'!$L3206</f>
        <v>-3557841</v>
      </c>
    </row>
    <row r="3207" spans="1:15" ht="14.25" hidden="1" customHeight="1">
      <c r="A3207" s="5" t="s">
        <v>6605</v>
      </c>
      <c r="B3207">
        <v>11</v>
      </c>
      <c r="C3207">
        <v>108</v>
      </c>
      <c r="D3207">
        <v>34746109</v>
      </c>
      <c r="E3207" s="5" t="s">
        <v>3387</v>
      </c>
      <c r="F3207" s="5" t="s">
        <v>6535</v>
      </c>
      <c r="G3207" s="5" t="s">
        <v>6606</v>
      </c>
      <c r="H3207">
        <v>3122</v>
      </c>
      <c r="I3207">
        <v>14</v>
      </c>
      <c r="J3207" s="5" t="s">
        <v>19</v>
      </c>
      <c r="K3207" s="5" t="s">
        <v>20</v>
      </c>
      <c r="L3207">
        <v>8000000</v>
      </c>
      <c r="M3207">
        <v>1996</v>
      </c>
      <c r="N3207">
        <v>5.6</v>
      </c>
      <c r="O3207" s="5">
        <f>'CLEAN DATA'!$D3207-'CLEAN DATA'!$L3207</f>
        <v>26746109</v>
      </c>
    </row>
    <row r="3208" spans="1:15" ht="14.25" hidden="1" customHeight="1">
      <c r="A3208" s="5" t="s">
        <v>6607</v>
      </c>
      <c r="B3208">
        <v>121</v>
      </c>
      <c r="C3208">
        <v>97</v>
      </c>
      <c r="D3208">
        <v>16699684</v>
      </c>
      <c r="E3208" s="5" t="s">
        <v>189</v>
      </c>
      <c r="F3208" s="5" t="s">
        <v>166</v>
      </c>
      <c r="G3208" s="5" t="s">
        <v>6608</v>
      </c>
      <c r="H3208">
        <v>17461</v>
      </c>
      <c r="I3208">
        <v>78</v>
      </c>
      <c r="J3208" s="5" t="s">
        <v>19</v>
      </c>
      <c r="K3208" s="5" t="s">
        <v>20</v>
      </c>
      <c r="L3208">
        <v>8000000</v>
      </c>
      <c r="M3208">
        <v>2009</v>
      </c>
      <c r="N3208">
        <v>5.6</v>
      </c>
      <c r="O3208" s="5">
        <f>'CLEAN DATA'!$D3208-'CLEAN DATA'!$L3208</f>
        <v>8699684</v>
      </c>
    </row>
    <row r="3209" spans="1:15" ht="14.25" hidden="1" customHeight="1">
      <c r="A3209" s="5" t="s">
        <v>6609</v>
      </c>
      <c r="B3209">
        <v>66</v>
      </c>
      <c r="C3209">
        <v>109</v>
      </c>
      <c r="D3209">
        <v>336456</v>
      </c>
      <c r="E3209" s="5" t="s">
        <v>6610</v>
      </c>
      <c r="F3209" s="5" t="s">
        <v>316</v>
      </c>
      <c r="G3209" s="5" t="s">
        <v>6611</v>
      </c>
      <c r="H3209">
        <v>7116</v>
      </c>
      <c r="I3209">
        <v>79</v>
      </c>
      <c r="J3209" s="5" t="s">
        <v>19</v>
      </c>
      <c r="K3209" s="5" t="s">
        <v>20</v>
      </c>
      <c r="L3209">
        <v>8000000</v>
      </c>
      <c r="M3209">
        <v>2003</v>
      </c>
      <c r="N3209">
        <v>5.6</v>
      </c>
      <c r="O3209" s="5">
        <f>'CLEAN DATA'!$D3209-'CLEAN DATA'!$L3209</f>
        <v>-7663544</v>
      </c>
    </row>
    <row r="3210" spans="1:15" ht="14.25" customHeight="1">
      <c r="A3210" s="5" t="s">
        <v>6612</v>
      </c>
      <c r="B3210">
        <v>224</v>
      </c>
      <c r="C3210">
        <v>101</v>
      </c>
      <c r="D3210">
        <v>31607598</v>
      </c>
      <c r="E3210" s="5" t="s">
        <v>3622</v>
      </c>
      <c r="F3210" s="5" t="s">
        <v>532</v>
      </c>
      <c r="G3210" s="5" t="s">
        <v>6613</v>
      </c>
      <c r="H3210">
        <v>58366</v>
      </c>
      <c r="I3210">
        <v>160</v>
      </c>
      <c r="J3210" s="5" t="s">
        <v>19</v>
      </c>
      <c r="K3210" s="5" t="s">
        <v>365</v>
      </c>
      <c r="L3210">
        <v>6900000</v>
      </c>
      <c r="M3210">
        <v>2012</v>
      </c>
      <c r="N3210">
        <v>5.6</v>
      </c>
      <c r="O3210" s="5">
        <f>'CLEAN DATA'!$D3210-'CLEAN DATA'!$L3210</f>
        <v>24707598</v>
      </c>
    </row>
    <row r="3211" spans="1:15" ht="14.25" hidden="1" customHeight="1">
      <c r="A3211" s="5" t="s">
        <v>6614</v>
      </c>
      <c r="B3211">
        <v>62</v>
      </c>
      <c r="C3211">
        <v>116</v>
      </c>
      <c r="D3211">
        <v>50382128</v>
      </c>
      <c r="E3211" s="5" t="s">
        <v>603</v>
      </c>
      <c r="F3211" s="5" t="s">
        <v>4863</v>
      </c>
      <c r="G3211" s="5" t="s">
        <v>6615</v>
      </c>
      <c r="H3211">
        <v>10472</v>
      </c>
      <c r="I3211">
        <v>202</v>
      </c>
      <c r="J3211" s="5" t="s">
        <v>19</v>
      </c>
      <c r="K3211" s="5" t="s">
        <v>20</v>
      </c>
      <c r="L3211">
        <v>5500000</v>
      </c>
      <c r="M3211">
        <v>2005</v>
      </c>
      <c r="N3211">
        <v>5.6</v>
      </c>
      <c r="O3211" s="5">
        <f>'CLEAN DATA'!$D3211-'CLEAN DATA'!$L3211</f>
        <v>44882128</v>
      </c>
    </row>
    <row r="3212" spans="1:15" ht="14.25" hidden="1" customHeight="1">
      <c r="A3212" s="5" t="s">
        <v>6616</v>
      </c>
      <c r="B3212">
        <v>22</v>
      </c>
      <c r="C3212">
        <v>104</v>
      </c>
      <c r="D3212">
        <v>23031390</v>
      </c>
      <c r="E3212" s="5" t="s">
        <v>58</v>
      </c>
      <c r="F3212" s="5" t="s">
        <v>2712</v>
      </c>
      <c r="G3212" s="5" t="s">
        <v>6617</v>
      </c>
      <c r="H3212">
        <v>4345</v>
      </c>
      <c r="I3212">
        <v>26</v>
      </c>
      <c r="J3212" s="5" t="s">
        <v>19</v>
      </c>
      <c r="K3212" s="5" t="s">
        <v>20</v>
      </c>
      <c r="L3212">
        <v>4500000</v>
      </c>
      <c r="M3212">
        <v>1998</v>
      </c>
      <c r="N3212">
        <v>5.6</v>
      </c>
      <c r="O3212" s="5">
        <f>'CLEAN DATA'!$D3212-'CLEAN DATA'!$L3212</f>
        <v>18531390</v>
      </c>
    </row>
    <row r="3213" spans="1:15" ht="14.25" customHeight="1">
      <c r="A3213" s="5" t="s">
        <v>6618</v>
      </c>
      <c r="B3213">
        <v>256</v>
      </c>
      <c r="C3213">
        <v>95</v>
      </c>
      <c r="D3213">
        <v>131175</v>
      </c>
      <c r="E3213" s="5" t="s">
        <v>3371</v>
      </c>
      <c r="F3213" s="5" t="s">
        <v>5884</v>
      </c>
      <c r="G3213" s="5" t="s">
        <v>6619</v>
      </c>
      <c r="H3213">
        <v>30219</v>
      </c>
      <c r="I3213">
        <v>200</v>
      </c>
      <c r="J3213" s="5" t="s">
        <v>19</v>
      </c>
      <c r="K3213" s="5" t="s">
        <v>20</v>
      </c>
      <c r="L3213">
        <v>8500000</v>
      </c>
      <c r="M3213">
        <v>2015</v>
      </c>
      <c r="N3213">
        <v>5.6</v>
      </c>
      <c r="O3213" s="5">
        <f>'CLEAN DATA'!$D3213-'CLEAN DATA'!$L3213</f>
        <v>-8368825</v>
      </c>
    </row>
    <row r="3214" spans="1:15" ht="14.25" customHeight="1">
      <c r="A3214" s="5" t="s">
        <v>6620</v>
      </c>
      <c r="B3214">
        <v>311</v>
      </c>
      <c r="C3214">
        <v>87</v>
      </c>
      <c r="D3214">
        <v>40990055</v>
      </c>
      <c r="E3214" s="5" t="s">
        <v>3622</v>
      </c>
      <c r="F3214" s="5" t="s">
        <v>6621</v>
      </c>
      <c r="G3214" s="5" t="s">
        <v>6622</v>
      </c>
      <c r="H3214">
        <v>41509</v>
      </c>
      <c r="I3214">
        <v>300</v>
      </c>
      <c r="J3214" s="5" t="s">
        <v>19</v>
      </c>
      <c r="K3214" s="5" t="s">
        <v>140</v>
      </c>
      <c r="L3214">
        <v>1800000</v>
      </c>
      <c r="M3214">
        <v>2010</v>
      </c>
      <c r="N3214">
        <v>5.6</v>
      </c>
      <c r="O3214" s="5">
        <f>'CLEAN DATA'!$D3214-'CLEAN DATA'!$L3214</f>
        <v>39190055</v>
      </c>
    </row>
    <row r="3215" spans="1:15" ht="14.25" hidden="1" customHeight="1">
      <c r="A3215" s="5" t="s">
        <v>6623</v>
      </c>
      <c r="B3215">
        <v>54</v>
      </c>
      <c r="C3215">
        <v>84</v>
      </c>
      <c r="D3215">
        <v>1950218</v>
      </c>
      <c r="E3215" s="5" t="s">
        <v>58</v>
      </c>
      <c r="F3215" s="5" t="s">
        <v>316</v>
      </c>
      <c r="G3215" s="5" t="s">
        <v>6624</v>
      </c>
      <c r="H3215">
        <v>5933</v>
      </c>
      <c r="I3215">
        <v>102</v>
      </c>
      <c r="J3215" s="5" t="s">
        <v>19</v>
      </c>
      <c r="K3215" s="5" t="s">
        <v>20</v>
      </c>
      <c r="L3215">
        <v>1000000</v>
      </c>
      <c r="M3215">
        <v>1997</v>
      </c>
      <c r="N3215">
        <v>5.6</v>
      </c>
      <c r="O3215" s="5">
        <f>'CLEAN DATA'!$D3215-'CLEAN DATA'!$L3215</f>
        <v>950218</v>
      </c>
    </row>
    <row r="3216" spans="1:15" ht="14.25" hidden="1" customHeight="1">
      <c r="A3216" s="5" t="s">
        <v>6625</v>
      </c>
      <c r="B3216">
        <v>2</v>
      </c>
      <c r="C3216">
        <v>112</v>
      </c>
      <c r="D3216">
        <v>96734</v>
      </c>
      <c r="E3216" s="5" t="s">
        <v>4004</v>
      </c>
      <c r="F3216" s="5" t="s">
        <v>6626</v>
      </c>
      <c r="G3216" s="5" t="s">
        <v>6627</v>
      </c>
      <c r="H3216">
        <v>606</v>
      </c>
      <c r="I3216">
        <v>5</v>
      </c>
      <c r="J3216" s="5" t="s">
        <v>19</v>
      </c>
      <c r="K3216" s="5" t="s">
        <v>20</v>
      </c>
      <c r="L3216">
        <v>1000000</v>
      </c>
      <c r="M3216">
        <v>2012</v>
      </c>
      <c r="N3216">
        <v>5.6</v>
      </c>
      <c r="O3216" s="5">
        <f>'CLEAN DATA'!$D3216-'CLEAN DATA'!$L3216</f>
        <v>-903266</v>
      </c>
    </row>
    <row r="3217" spans="1:15" ht="14.25" hidden="1" customHeight="1">
      <c r="A3217" s="5" t="s">
        <v>6628</v>
      </c>
      <c r="B3217">
        <v>16</v>
      </c>
      <c r="C3217">
        <v>95</v>
      </c>
      <c r="D3217">
        <v>15278</v>
      </c>
      <c r="E3217" s="5" t="s">
        <v>6629</v>
      </c>
      <c r="F3217" s="5" t="s">
        <v>6630</v>
      </c>
      <c r="G3217" s="5" t="s">
        <v>6631</v>
      </c>
      <c r="H3217">
        <v>1742</v>
      </c>
      <c r="I3217">
        <v>158</v>
      </c>
      <c r="J3217" s="5" t="s">
        <v>19</v>
      </c>
      <c r="K3217" s="5" t="s">
        <v>20</v>
      </c>
      <c r="L3217">
        <v>825000</v>
      </c>
      <c r="M3217">
        <v>2002</v>
      </c>
      <c r="N3217">
        <v>5.6</v>
      </c>
      <c r="O3217" s="5">
        <f>'CLEAN DATA'!$D3217-'CLEAN DATA'!$L3217</f>
        <v>-809722</v>
      </c>
    </row>
    <row r="3218" spans="1:15" ht="14.25" hidden="1" customHeight="1">
      <c r="A3218" s="5" t="s">
        <v>4373</v>
      </c>
      <c r="B3218">
        <v>15</v>
      </c>
      <c r="C3218">
        <v>106</v>
      </c>
      <c r="D3218">
        <v>171988</v>
      </c>
      <c r="E3218" s="5" t="s">
        <v>1016</v>
      </c>
      <c r="F3218" s="5" t="s">
        <v>6632</v>
      </c>
      <c r="G3218" s="5" t="s">
        <v>6633</v>
      </c>
      <c r="H3218">
        <v>448</v>
      </c>
      <c r="I3218">
        <v>16</v>
      </c>
      <c r="J3218" s="5" t="s">
        <v>19</v>
      </c>
      <c r="K3218" s="5" t="s">
        <v>20</v>
      </c>
      <c r="L3218">
        <v>600000</v>
      </c>
      <c r="M3218">
        <v>2000</v>
      </c>
      <c r="N3218">
        <v>5.6</v>
      </c>
      <c r="O3218" s="5">
        <f>'CLEAN DATA'!$D3218-'CLEAN DATA'!$L3218</f>
        <v>-428012</v>
      </c>
    </row>
    <row r="3219" spans="1:15" ht="14.25" hidden="1" customHeight="1">
      <c r="A3219" s="5" t="s">
        <v>6634</v>
      </c>
      <c r="B3219">
        <v>66</v>
      </c>
      <c r="C3219">
        <v>82</v>
      </c>
      <c r="D3219">
        <v>40557</v>
      </c>
      <c r="E3219" s="5" t="s">
        <v>674</v>
      </c>
      <c r="F3219" s="5" t="s">
        <v>3030</v>
      </c>
      <c r="G3219" s="5" t="s">
        <v>6635</v>
      </c>
      <c r="H3219">
        <v>1389</v>
      </c>
      <c r="I3219">
        <v>22</v>
      </c>
      <c r="J3219" s="5" t="s">
        <v>19</v>
      </c>
      <c r="K3219" s="5" t="s">
        <v>20</v>
      </c>
      <c r="L3219">
        <v>60000</v>
      </c>
      <c r="M3219">
        <v>2011</v>
      </c>
      <c r="N3219">
        <v>5.6</v>
      </c>
      <c r="O3219" s="5">
        <f>'CLEAN DATA'!$D3219-'CLEAN DATA'!$L3219</f>
        <v>-19443</v>
      </c>
    </row>
    <row r="3220" spans="1:15" ht="14.25" hidden="1" customHeight="1">
      <c r="A3220" s="5" t="s">
        <v>6636</v>
      </c>
      <c r="B3220">
        <v>65</v>
      </c>
      <c r="C3220">
        <v>82</v>
      </c>
      <c r="D3220">
        <v>30084</v>
      </c>
      <c r="E3220" s="5" t="s">
        <v>58</v>
      </c>
      <c r="F3220" s="5" t="s">
        <v>1530</v>
      </c>
      <c r="G3220" s="5" t="s">
        <v>6637</v>
      </c>
      <c r="H3220">
        <v>5507</v>
      </c>
      <c r="I3220">
        <v>23</v>
      </c>
      <c r="J3220" s="5" t="s">
        <v>19</v>
      </c>
      <c r="K3220" s="5" t="s">
        <v>20</v>
      </c>
      <c r="L3220">
        <v>70000</v>
      </c>
      <c r="M3220">
        <v>2014</v>
      </c>
      <c r="N3220">
        <v>5.6</v>
      </c>
      <c r="O3220" s="5">
        <f>'CLEAN DATA'!$D3220-'CLEAN DATA'!$L3220</f>
        <v>-39916</v>
      </c>
    </row>
    <row r="3221" spans="1:15" ht="14.25" customHeight="1">
      <c r="A3221" s="5" t="s">
        <v>2557</v>
      </c>
      <c r="B3221">
        <v>286</v>
      </c>
      <c r="C3221">
        <v>120</v>
      </c>
      <c r="D3221">
        <v>102315545</v>
      </c>
      <c r="E3221" s="5" t="s">
        <v>205</v>
      </c>
      <c r="F3221" s="5" t="s">
        <v>561</v>
      </c>
      <c r="G3221" s="5" t="s">
        <v>6638</v>
      </c>
      <c r="H3221">
        <v>58137</v>
      </c>
      <c r="I3221">
        <v>520</v>
      </c>
      <c r="J3221" s="5" t="s">
        <v>19</v>
      </c>
      <c r="K3221" s="5" t="s">
        <v>20</v>
      </c>
      <c r="L3221">
        <v>165000000</v>
      </c>
      <c r="M3221">
        <v>2016</v>
      </c>
      <c r="N3221">
        <v>5.5</v>
      </c>
      <c r="O3221" s="5">
        <f>'CLEAN DATA'!$D3221-'CLEAN DATA'!$L3221</f>
        <v>-62684455</v>
      </c>
    </row>
    <row r="3222" spans="1:15" ht="14.25" customHeight="1">
      <c r="A3222" s="5" t="s">
        <v>490</v>
      </c>
      <c r="B3222">
        <v>248</v>
      </c>
      <c r="C3222">
        <v>206</v>
      </c>
      <c r="D3222">
        <v>34293771</v>
      </c>
      <c r="E3222" s="5" t="s">
        <v>6639</v>
      </c>
      <c r="F3222" s="5" t="s">
        <v>98</v>
      </c>
      <c r="G3222" s="5" t="s">
        <v>6640</v>
      </c>
      <c r="H3222">
        <v>138863</v>
      </c>
      <c r="I3222">
        <v>1390</v>
      </c>
      <c r="J3222" s="5" t="s">
        <v>19</v>
      </c>
      <c r="K3222" s="5" t="s">
        <v>173</v>
      </c>
      <c r="L3222">
        <v>155000000</v>
      </c>
      <c r="M3222">
        <v>2004</v>
      </c>
      <c r="N3222">
        <v>5.5</v>
      </c>
      <c r="O3222" s="5">
        <f>'CLEAN DATA'!$D3222-'CLEAN DATA'!$L3222</f>
        <v>-120706229</v>
      </c>
    </row>
    <row r="3223" spans="1:15" ht="14.25" customHeight="1">
      <c r="A3223" s="5" t="s">
        <v>3541</v>
      </c>
      <c r="B3223">
        <v>464</v>
      </c>
      <c r="C3223">
        <v>116</v>
      </c>
      <c r="D3223">
        <v>118099659</v>
      </c>
      <c r="E3223" s="5" t="s">
        <v>5765</v>
      </c>
      <c r="F3223" s="5" t="s">
        <v>1239</v>
      </c>
      <c r="G3223" s="5" t="s">
        <v>6641</v>
      </c>
      <c r="H3223">
        <v>69757</v>
      </c>
      <c r="I3223">
        <v>1211</v>
      </c>
      <c r="J3223" s="5" t="s">
        <v>19</v>
      </c>
      <c r="K3223" s="5" t="s">
        <v>20</v>
      </c>
      <c r="L3223">
        <v>144000000</v>
      </c>
      <c r="M3223">
        <v>2016</v>
      </c>
      <c r="N3223">
        <v>5.5</v>
      </c>
      <c r="O3223" s="5">
        <f>'CLEAN DATA'!$D3223-'CLEAN DATA'!$L3223</f>
        <v>-25900341</v>
      </c>
    </row>
    <row r="3224" spans="1:15" ht="14.25" customHeight="1">
      <c r="A3224" s="5" t="s">
        <v>1111</v>
      </c>
      <c r="B3224">
        <v>184</v>
      </c>
      <c r="C3224">
        <v>126</v>
      </c>
      <c r="D3224">
        <v>31141074</v>
      </c>
      <c r="E3224" s="5" t="s">
        <v>250</v>
      </c>
      <c r="F3224" s="5" t="s">
        <v>319</v>
      </c>
      <c r="G3224" s="5" t="s">
        <v>6642</v>
      </c>
      <c r="H3224">
        <v>51892</v>
      </c>
      <c r="I3224">
        <v>273</v>
      </c>
      <c r="J3224" s="5" t="s">
        <v>19</v>
      </c>
      <c r="K3224" s="5" t="s">
        <v>20</v>
      </c>
      <c r="L3224">
        <v>140000000</v>
      </c>
      <c r="M3224">
        <v>2016</v>
      </c>
      <c r="N3224">
        <v>5.5</v>
      </c>
      <c r="O3224" s="5">
        <f>'CLEAN DATA'!$D3224-'CLEAN DATA'!$L3224</f>
        <v>-108858926</v>
      </c>
    </row>
    <row r="3225" spans="1:15" ht="14.25" customHeight="1">
      <c r="A3225" s="5" t="s">
        <v>1676</v>
      </c>
      <c r="B3225">
        <v>322</v>
      </c>
      <c r="C3225">
        <v>115</v>
      </c>
      <c r="D3225">
        <v>292298923</v>
      </c>
      <c r="E3225" s="5" t="s">
        <v>6643</v>
      </c>
      <c r="F3225" s="5" t="s">
        <v>1265</v>
      </c>
      <c r="G3225" s="5" t="s">
        <v>6644</v>
      </c>
      <c r="H3225">
        <v>185394</v>
      </c>
      <c r="I3225">
        <v>329</v>
      </c>
      <c r="J3225" s="5" t="s">
        <v>19</v>
      </c>
      <c r="K3225" s="5" t="s">
        <v>20</v>
      </c>
      <c r="L3225">
        <v>120000000</v>
      </c>
      <c r="M3225">
        <v>2012</v>
      </c>
      <c r="N3225">
        <v>5.5</v>
      </c>
      <c r="O3225" s="5">
        <f>'CLEAN DATA'!$D3225-'CLEAN DATA'!$L3225</f>
        <v>172298923</v>
      </c>
    </row>
    <row r="3226" spans="1:15" ht="14.25" customHeight="1">
      <c r="A3226" s="5" t="s">
        <v>1676</v>
      </c>
      <c r="B3226">
        <v>322</v>
      </c>
      <c r="C3226">
        <v>115</v>
      </c>
      <c r="D3226">
        <v>292298923</v>
      </c>
      <c r="E3226" s="5" t="s">
        <v>6643</v>
      </c>
      <c r="F3226" s="5" t="s">
        <v>1265</v>
      </c>
      <c r="G3226" s="5" t="s">
        <v>6644</v>
      </c>
      <c r="H3226">
        <v>185394</v>
      </c>
      <c r="I3226">
        <v>329</v>
      </c>
      <c r="J3226" s="5" t="s">
        <v>19</v>
      </c>
      <c r="K3226" s="5" t="s">
        <v>20</v>
      </c>
      <c r="L3226">
        <v>120000000</v>
      </c>
      <c r="M3226">
        <v>2012</v>
      </c>
      <c r="N3226">
        <v>5.5</v>
      </c>
      <c r="O3226" s="5">
        <f>'CLEAN DATA'!$D3226-'CLEAN DATA'!$L3226</f>
        <v>172298923</v>
      </c>
    </row>
    <row r="3227" spans="1:15" ht="14.25" customHeight="1">
      <c r="A3227" s="5" t="s">
        <v>6645</v>
      </c>
      <c r="B3227">
        <v>172</v>
      </c>
      <c r="C3227">
        <v>103</v>
      </c>
      <c r="D3227">
        <v>142614158</v>
      </c>
      <c r="E3227" s="5" t="s">
        <v>238</v>
      </c>
      <c r="F3227" s="5" t="s">
        <v>6646</v>
      </c>
      <c r="G3227" s="5" t="s">
        <v>6647</v>
      </c>
      <c r="H3227">
        <v>66593</v>
      </c>
      <c r="I3227">
        <v>153</v>
      </c>
      <c r="J3227" s="5" t="s">
        <v>19</v>
      </c>
      <c r="K3227" s="5" t="s">
        <v>20</v>
      </c>
      <c r="L3227">
        <v>110000000</v>
      </c>
      <c r="M3227">
        <v>2011</v>
      </c>
      <c r="N3227">
        <v>5.5</v>
      </c>
      <c r="O3227" s="5">
        <f>'CLEAN DATA'!$D3227-'CLEAN DATA'!$L3227</f>
        <v>32614158</v>
      </c>
    </row>
    <row r="3228" spans="1:15" ht="14.25" customHeight="1">
      <c r="A3228" s="5" t="s">
        <v>3032</v>
      </c>
      <c r="B3228">
        <v>180</v>
      </c>
      <c r="C3228">
        <v>98</v>
      </c>
      <c r="D3228">
        <v>148383780</v>
      </c>
      <c r="E3228" s="5" t="s">
        <v>189</v>
      </c>
      <c r="F3228" s="5" t="s">
        <v>28</v>
      </c>
      <c r="G3228" s="5" t="s">
        <v>6648</v>
      </c>
      <c r="H3228">
        <v>85531</v>
      </c>
      <c r="I3228">
        <v>152</v>
      </c>
      <c r="J3228" s="5" t="s">
        <v>19</v>
      </c>
      <c r="K3228" s="5" t="s">
        <v>20</v>
      </c>
      <c r="L3228">
        <v>100000000</v>
      </c>
      <c r="M3228">
        <v>2010</v>
      </c>
      <c r="N3228">
        <v>5.5</v>
      </c>
      <c r="O3228" s="5">
        <f>'CLEAN DATA'!$D3228-'CLEAN DATA'!$L3228</f>
        <v>48383780</v>
      </c>
    </row>
    <row r="3229" spans="1:15" ht="14.25" customHeight="1">
      <c r="A3229" s="5" t="s">
        <v>2077</v>
      </c>
      <c r="B3229">
        <v>175</v>
      </c>
      <c r="C3229">
        <v>102</v>
      </c>
      <c r="D3229">
        <v>17176900</v>
      </c>
      <c r="E3229" s="5" t="s">
        <v>250</v>
      </c>
      <c r="F3229" s="5" t="s">
        <v>853</v>
      </c>
      <c r="G3229" s="5" t="s">
        <v>6649</v>
      </c>
      <c r="H3229">
        <v>54501</v>
      </c>
      <c r="I3229">
        <v>154</v>
      </c>
      <c r="J3229" s="5" t="s">
        <v>19</v>
      </c>
      <c r="K3229" s="5" t="s">
        <v>20</v>
      </c>
      <c r="L3229">
        <v>95000000</v>
      </c>
      <c r="M3229">
        <v>2014</v>
      </c>
      <c r="N3229">
        <v>5.5</v>
      </c>
      <c r="O3229" s="5">
        <f>'CLEAN DATA'!$D3229-'CLEAN DATA'!$L3229</f>
        <v>-77823100</v>
      </c>
    </row>
    <row r="3230" spans="1:15" ht="14.25" customHeight="1">
      <c r="A3230" s="5" t="s">
        <v>2593</v>
      </c>
      <c r="B3230">
        <v>181</v>
      </c>
      <c r="C3230">
        <v>94</v>
      </c>
      <c r="D3230">
        <v>125305545</v>
      </c>
      <c r="E3230" s="5" t="s">
        <v>6650</v>
      </c>
      <c r="F3230" s="5" t="s">
        <v>440</v>
      </c>
      <c r="G3230" s="5" t="s">
        <v>6651</v>
      </c>
      <c r="H3230">
        <v>145350</v>
      </c>
      <c r="I3230">
        <v>643</v>
      </c>
      <c r="J3230" s="5" t="s">
        <v>19</v>
      </c>
      <c r="K3230" s="5" t="s">
        <v>20</v>
      </c>
      <c r="L3230">
        <v>92000000</v>
      </c>
      <c r="M3230">
        <v>2000</v>
      </c>
      <c r="N3230">
        <v>5.5</v>
      </c>
      <c r="O3230" s="5">
        <f>'CLEAN DATA'!$D3230-'CLEAN DATA'!$L3230</f>
        <v>33305545</v>
      </c>
    </row>
    <row r="3231" spans="1:15" ht="14.25" customHeight="1">
      <c r="A3231" s="5" t="s">
        <v>3053</v>
      </c>
      <c r="B3231">
        <v>198</v>
      </c>
      <c r="C3231">
        <v>113</v>
      </c>
      <c r="D3231">
        <v>100018837</v>
      </c>
      <c r="E3231" s="5" t="s">
        <v>1108</v>
      </c>
      <c r="F3231" s="5" t="s">
        <v>1596</v>
      </c>
      <c r="G3231" s="5" t="s">
        <v>6652</v>
      </c>
      <c r="H3231">
        <v>156348</v>
      </c>
      <c r="I3231">
        <v>380</v>
      </c>
      <c r="J3231" s="5" t="s">
        <v>19</v>
      </c>
      <c r="K3231" s="5" t="s">
        <v>20</v>
      </c>
      <c r="L3231">
        <v>90000000</v>
      </c>
      <c r="M3231">
        <v>2008</v>
      </c>
      <c r="N3231">
        <v>5.5</v>
      </c>
      <c r="O3231" s="5">
        <f>'CLEAN DATA'!$D3231-'CLEAN DATA'!$L3231</f>
        <v>10018837</v>
      </c>
    </row>
    <row r="3232" spans="1:15" ht="14.25" customHeight="1">
      <c r="A3232" s="5" t="s">
        <v>2329</v>
      </c>
      <c r="B3232">
        <v>157</v>
      </c>
      <c r="C3232">
        <v>117</v>
      </c>
      <c r="D3232">
        <v>65653758</v>
      </c>
      <c r="E3232" s="5" t="s">
        <v>250</v>
      </c>
      <c r="F3232" s="5" t="s">
        <v>319</v>
      </c>
      <c r="G3232" s="5" t="s">
        <v>6653</v>
      </c>
      <c r="H3232">
        <v>102747</v>
      </c>
      <c r="I3232">
        <v>316</v>
      </c>
      <c r="J3232" s="5" t="s">
        <v>19</v>
      </c>
      <c r="K3232" s="5" t="s">
        <v>20</v>
      </c>
      <c r="L3232">
        <v>95000000</v>
      </c>
      <c r="M3232">
        <v>2003</v>
      </c>
      <c r="N3232">
        <v>5.5</v>
      </c>
      <c r="O3232" s="5">
        <f>'CLEAN DATA'!$D3232-'CLEAN DATA'!$L3232</f>
        <v>-29346242</v>
      </c>
    </row>
    <row r="3233" spans="1:15" ht="14.25" customHeight="1">
      <c r="A3233" s="5" t="s">
        <v>863</v>
      </c>
      <c r="B3233">
        <v>135</v>
      </c>
      <c r="C3233">
        <v>108</v>
      </c>
      <c r="D3233">
        <v>40048332</v>
      </c>
      <c r="E3233" s="5" t="s">
        <v>331</v>
      </c>
      <c r="F3233" s="5" t="s">
        <v>6654</v>
      </c>
      <c r="G3233" s="5" t="s">
        <v>6655</v>
      </c>
      <c r="H3233">
        <v>61417</v>
      </c>
      <c r="I3233">
        <v>339</v>
      </c>
      <c r="J3233" s="5" t="s">
        <v>19</v>
      </c>
      <c r="K3233" s="5" t="s">
        <v>20</v>
      </c>
      <c r="L3233">
        <v>85000000</v>
      </c>
      <c r="M3233">
        <v>2002</v>
      </c>
      <c r="N3233">
        <v>5.5</v>
      </c>
      <c r="O3233" s="5">
        <f>'CLEAN DATA'!$D3233-'CLEAN DATA'!$L3233</f>
        <v>-44951668</v>
      </c>
    </row>
    <row r="3234" spans="1:15" ht="14.25" customHeight="1">
      <c r="A3234" s="5" t="s">
        <v>3701</v>
      </c>
      <c r="B3234">
        <v>276</v>
      </c>
      <c r="C3234">
        <v>104</v>
      </c>
      <c r="D3234">
        <v>79363785</v>
      </c>
      <c r="E3234" s="5" t="s">
        <v>496</v>
      </c>
      <c r="F3234" s="5" t="s">
        <v>68</v>
      </c>
      <c r="G3234" s="5" t="s">
        <v>6656</v>
      </c>
      <c r="H3234">
        <v>139423</v>
      </c>
      <c r="I3234">
        <v>698</v>
      </c>
      <c r="J3234" s="5" t="s">
        <v>19</v>
      </c>
      <c r="K3234" s="5" t="s">
        <v>20</v>
      </c>
      <c r="L3234">
        <v>80000000</v>
      </c>
      <c r="M3234">
        <v>2008</v>
      </c>
      <c r="N3234">
        <v>5.5</v>
      </c>
      <c r="O3234" s="5">
        <f>'CLEAN DATA'!$D3234-'CLEAN DATA'!$L3234</f>
        <v>-636215</v>
      </c>
    </row>
    <row r="3235" spans="1:15" ht="14.25" customHeight="1">
      <c r="A3235" s="5" t="s">
        <v>3330</v>
      </c>
      <c r="B3235">
        <v>103</v>
      </c>
      <c r="C3235">
        <v>116</v>
      </c>
      <c r="D3235">
        <v>152149590</v>
      </c>
      <c r="E3235" s="5" t="s">
        <v>189</v>
      </c>
      <c r="F3235" s="5" t="s">
        <v>1993</v>
      </c>
      <c r="G3235" s="5" t="s">
        <v>6657</v>
      </c>
      <c r="H3235">
        <v>74274</v>
      </c>
      <c r="I3235">
        <v>255</v>
      </c>
      <c r="J3235" s="5" t="s">
        <v>19</v>
      </c>
      <c r="K3235" s="5" t="s">
        <v>20</v>
      </c>
      <c r="L3235">
        <v>70000000</v>
      </c>
      <c r="M3235">
        <v>1999</v>
      </c>
      <c r="N3235">
        <v>5.5</v>
      </c>
      <c r="O3235" s="5">
        <f>'CLEAN DATA'!$D3235-'CLEAN DATA'!$L3235</f>
        <v>82149590</v>
      </c>
    </row>
    <row r="3236" spans="1:15" ht="14.25" customHeight="1">
      <c r="A3236" s="5" t="s">
        <v>2342</v>
      </c>
      <c r="B3236">
        <v>175</v>
      </c>
      <c r="C3236">
        <v>136</v>
      </c>
      <c r="D3236">
        <v>33685268</v>
      </c>
      <c r="E3236" s="5" t="s">
        <v>1418</v>
      </c>
      <c r="F3236" s="5" t="s">
        <v>17</v>
      </c>
      <c r="G3236" s="5" t="s">
        <v>6658</v>
      </c>
      <c r="H3236">
        <v>75573</v>
      </c>
      <c r="I3236">
        <v>662</v>
      </c>
      <c r="J3236" s="5" t="s">
        <v>19</v>
      </c>
      <c r="K3236" s="5" t="s">
        <v>20</v>
      </c>
      <c r="L3236">
        <v>68000000</v>
      </c>
      <c r="M3236">
        <v>2003</v>
      </c>
      <c r="N3236">
        <v>5.5</v>
      </c>
      <c r="O3236" s="5">
        <f>'CLEAN DATA'!$D3236-'CLEAN DATA'!$L3236</f>
        <v>-34314732</v>
      </c>
    </row>
    <row r="3237" spans="1:15" ht="14.25" customHeight="1">
      <c r="A3237" s="5" t="s">
        <v>5110</v>
      </c>
      <c r="B3237">
        <v>80</v>
      </c>
      <c r="C3237">
        <v>104</v>
      </c>
      <c r="D3237">
        <v>139225854</v>
      </c>
      <c r="E3237" s="5" t="s">
        <v>3877</v>
      </c>
      <c r="F3237" s="5" t="s">
        <v>2091</v>
      </c>
      <c r="G3237" s="5" t="s">
        <v>6659</v>
      </c>
      <c r="H3237">
        <v>34561</v>
      </c>
      <c r="I3237">
        <v>116</v>
      </c>
      <c r="J3237" s="5" t="s">
        <v>19</v>
      </c>
      <c r="K3237" s="5" t="s">
        <v>20</v>
      </c>
      <c r="L3237">
        <v>60000000</v>
      </c>
      <c r="M3237">
        <v>2002</v>
      </c>
      <c r="N3237">
        <v>5.5</v>
      </c>
      <c r="O3237" s="5">
        <f>'CLEAN DATA'!$D3237-'CLEAN DATA'!$L3237</f>
        <v>79225854</v>
      </c>
    </row>
    <row r="3238" spans="1:15" ht="14.25" hidden="1" customHeight="1">
      <c r="A3238" s="5" t="s">
        <v>5333</v>
      </c>
      <c r="B3238">
        <v>156</v>
      </c>
      <c r="C3238">
        <v>95</v>
      </c>
      <c r="D3238">
        <v>108012170</v>
      </c>
      <c r="E3238" s="5" t="s">
        <v>238</v>
      </c>
      <c r="F3238" s="5" t="s">
        <v>972</v>
      </c>
      <c r="G3238" s="5" t="s">
        <v>6660</v>
      </c>
      <c r="H3238">
        <v>24089</v>
      </c>
      <c r="I3238">
        <v>82</v>
      </c>
      <c r="J3238" s="5" t="s">
        <v>19</v>
      </c>
      <c r="K3238" s="5" t="s">
        <v>20</v>
      </c>
      <c r="L3238">
        <v>63000000</v>
      </c>
      <c r="M3238">
        <v>2011</v>
      </c>
      <c r="N3238">
        <v>5.5</v>
      </c>
      <c r="O3238" s="5">
        <f>'CLEAN DATA'!$D3238-'CLEAN DATA'!$L3238</f>
        <v>45012170</v>
      </c>
    </row>
    <row r="3239" spans="1:15" ht="14.25" customHeight="1">
      <c r="A3239" s="5" t="s">
        <v>5665</v>
      </c>
      <c r="B3239">
        <v>81</v>
      </c>
      <c r="C3239">
        <v>92</v>
      </c>
      <c r="D3239">
        <v>104148781</v>
      </c>
      <c r="E3239" s="5" t="s">
        <v>1612</v>
      </c>
      <c r="F3239" s="5" t="s">
        <v>1694</v>
      </c>
      <c r="G3239" s="5" t="s">
        <v>6661</v>
      </c>
      <c r="H3239">
        <v>49486</v>
      </c>
      <c r="I3239">
        <v>116</v>
      </c>
      <c r="J3239" s="5" t="s">
        <v>19</v>
      </c>
      <c r="K3239" s="5" t="s">
        <v>20</v>
      </c>
      <c r="L3239">
        <v>60000000</v>
      </c>
      <c r="M3239">
        <v>2003</v>
      </c>
      <c r="N3239">
        <v>5.5</v>
      </c>
      <c r="O3239" s="5">
        <f>'CLEAN DATA'!$D3239-'CLEAN DATA'!$L3239</f>
        <v>44148781</v>
      </c>
    </row>
    <row r="3240" spans="1:15" ht="14.25" customHeight="1">
      <c r="A3240" s="5" t="s">
        <v>6662</v>
      </c>
      <c r="B3240">
        <v>166</v>
      </c>
      <c r="C3240">
        <v>113</v>
      </c>
      <c r="D3240">
        <v>109176215</v>
      </c>
      <c r="E3240" s="5" t="s">
        <v>674</v>
      </c>
      <c r="F3240" s="5" t="s">
        <v>691</v>
      </c>
      <c r="G3240" s="5" t="s">
        <v>6663</v>
      </c>
      <c r="H3240">
        <v>83506</v>
      </c>
      <c r="I3240">
        <v>144</v>
      </c>
      <c r="J3240" s="5" t="s">
        <v>19</v>
      </c>
      <c r="K3240" s="5" t="s">
        <v>20</v>
      </c>
      <c r="L3240">
        <v>60000000</v>
      </c>
      <c r="M3240">
        <v>2009</v>
      </c>
      <c r="N3240">
        <v>5.5</v>
      </c>
      <c r="O3240" s="5">
        <f>'CLEAN DATA'!$D3240-'CLEAN DATA'!$L3240</f>
        <v>49176215</v>
      </c>
    </row>
    <row r="3241" spans="1:15" ht="14.25" customHeight="1">
      <c r="A3241" s="5" t="s">
        <v>3311</v>
      </c>
      <c r="B3241">
        <v>167</v>
      </c>
      <c r="C3241">
        <v>100</v>
      </c>
      <c r="D3241">
        <v>90341670</v>
      </c>
      <c r="E3241" s="5" t="s">
        <v>4974</v>
      </c>
      <c r="F3241" s="5" t="s">
        <v>3268</v>
      </c>
      <c r="G3241" s="5" t="s">
        <v>6664</v>
      </c>
      <c r="H3241">
        <v>102129</v>
      </c>
      <c r="I3241">
        <v>432</v>
      </c>
      <c r="J3241" s="5" t="s">
        <v>19</v>
      </c>
      <c r="K3241" s="5" t="s">
        <v>20</v>
      </c>
      <c r="L3241">
        <v>60000000</v>
      </c>
      <c r="M3241">
        <v>2002</v>
      </c>
      <c r="N3241">
        <v>5.5</v>
      </c>
      <c r="O3241" s="5">
        <f>'CLEAN DATA'!$D3241-'CLEAN DATA'!$L3241</f>
        <v>30341670</v>
      </c>
    </row>
    <row r="3242" spans="1:15" ht="14.25" customHeight="1">
      <c r="A3242" s="5" t="s">
        <v>3038</v>
      </c>
      <c r="B3242">
        <v>181</v>
      </c>
      <c r="C3242">
        <v>107</v>
      </c>
      <c r="D3242">
        <v>7605668</v>
      </c>
      <c r="E3242" s="5" t="s">
        <v>6665</v>
      </c>
      <c r="F3242" s="5" t="s">
        <v>406</v>
      </c>
      <c r="G3242" s="5" t="s">
        <v>6666</v>
      </c>
      <c r="H3242">
        <v>47320</v>
      </c>
      <c r="I3242">
        <v>188</v>
      </c>
      <c r="J3242" s="5" t="s">
        <v>19</v>
      </c>
      <c r="K3242" s="5" t="s">
        <v>155</v>
      </c>
      <c r="L3242">
        <v>60000000</v>
      </c>
      <c r="M3242">
        <v>2015</v>
      </c>
      <c r="N3242">
        <v>5.5</v>
      </c>
      <c r="O3242" s="5">
        <f>'CLEAN DATA'!$D3242-'CLEAN DATA'!$L3242</f>
        <v>-52394332</v>
      </c>
    </row>
    <row r="3243" spans="1:15" ht="14.25" customHeight="1">
      <c r="A3243" s="5" t="s">
        <v>1837</v>
      </c>
      <c r="B3243">
        <v>125</v>
      </c>
      <c r="C3243">
        <v>95</v>
      </c>
      <c r="D3243">
        <v>113006880</v>
      </c>
      <c r="E3243" s="5" t="s">
        <v>6667</v>
      </c>
      <c r="F3243" s="5" t="s">
        <v>565</v>
      </c>
      <c r="G3243" s="5" t="s">
        <v>6668</v>
      </c>
      <c r="H3243">
        <v>66308</v>
      </c>
      <c r="I3243">
        <v>225</v>
      </c>
      <c r="J3243" s="5" t="s">
        <v>19</v>
      </c>
      <c r="K3243" s="5" t="s">
        <v>365</v>
      </c>
      <c r="L3243">
        <v>56000000</v>
      </c>
      <c r="M3243">
        <v>2005</v>
      </c>
      <c r="N3243">
        <v>5.5</v>
      </c>
      <c r="O3243" s="5">
        <f>'CLEAN DATA'!$D3243-'CLEAN DATA'!$L3243</f>
        <v>57006880</v>
      </c>
    </row>
    <row r="3244" spans="1:15" ht="14.25" customHeight="1">
      <c r="A3244" s="5" t="s">
        <v>6669</v>
      </c>
      <c r="B3244">
        <v>178</v>
      </c>
      <c r="C3244">
        <v>93</v>
      </c>
      <c r="D3244">
        <v>25857987</v>
      </c>
      <c r="E3244" s="5" t="s">
        <v>67</v>
      </c>
      <c r="F3244" s="5" t="s">
        <v>2178</v>
      </c>
      <c r="G3244" s="5" t="s">
        <v>6670</v>
      </c>
      <c r="H3244">
        <v>110614</v>
      </c>
      <c r="I3244">
        <v>532</v>
      </c>
      <c r="J3244" s="5" t="s">
        <v>19</v>
      </c>
      <c r="K3244" s="5" t="s">
        <v>20</v>
      </c>
      <c r="L3244">
        <v>62000000</v>
      </c>
      <c r="M3244">
        <v>2005</v>
      </c>
      <c r="N3244">
        <v>5.5</v>
      </c>
      <c r="O3244" s="5">
        <f>'CLEAN DATA'!$D3244-'CLEAN DATA'!$L3244</f>
        <v>-36142013</v>
      </c>
    </row>
    <row r="3245" spans="1:15" ht="14.25" hidden="1" customHeight="1">
      <c r="A3245" s="5" t="s">
        <v>3596</v>
      </c>
      <c r="B3245">
        <v>98</v>
      </c>
      <c r="C3245">
        <v>89</v>
      </c>
      <c r="D3245">
        <v>45207112</v>
      </c>
      <c r="E3245" s="5" t="s">
        <v>1077</v>
      </c>
      <c r="F3245" s="5" t="s">
        <v>408</v>
      </c>
      <c r="G3245" s="5" t="s">
        <v>6671</v>
      </c>
      <c r="H3245">
        <v>21283</v>
      </c>
      <c r="I3245">
        <v>190</v>
      </c>
      <c r="J3245" s="5" t="s">
        <v>19</v>
      </c>
      <c r="K3245" s="5" t="s">
        <v>20</v>
      </c>
      <c r="L3245">
        <v>53000000</v>
      </c>
      <c r="M3245">
        <v>2001</v>
      </c>
      <c r="N3245">
        <v>5.5</v>
      </c>
      <c r="O3245" s="5">
        <f>'CLEAN DATA'!$D3245-'CLEAN DATA'!$L3245</f>
        <v>-7792888</v>
      </c>
    </row>
    <row r="3246" spans="1:15" ht="14.25" customHeight="1">
      <c r="A3246" s="5" t="s">
        <v>6672</v>
      </c>
      <c r="B3246">
        <v>127</v>
      </c>
      <c r="C3246">
        <v>104</v>
      </c>
      <c r="D3246">
        <v>23020488</v>
      </c>
      <c r="E3246" s="5" t="s">
        <v>6469</v>
      </c>
      <c r="F3246" s="5" t="s">
        <v>6673</v>
      </c>
      <c r="G3246" s="5" t="s">
        <v>6674</v>
      </c>
      <c r="H3246">
        <v>42324</v>
      </c>
      <c r="I3246">
        <v>180</v>
      </c>
      <c r="J3246" s="5" t="s">
        <v>19</v>
      </c>
      <c r="K3246" s="5" t="s">
        <v>20</v>
      </c>
      <c r="L3246">
        <v>52000000</v>
      </c>
      <c r="M3246">
        <v>2003</v>
      </c>
      <c r="N3246">
        <v>5.5</v>
      </c>
      <c r="O3246" s="5">
        <f>'CLEAN DATA'!$D3246-'CLEAN DATA'!$L3246</f>
        <v>-28979512</v>
      </c>
    </row>
    <row r="3247" spans="1:15" ht="14.25" customHeight="1">
      <c r="A3247" s="5" t="s">
        <v>738</v>
      </c>
      <c r="B3247">
        <v>36</v>
      </c>
      <c r="C3247">
        <v>104</v>
      </c>
      <c r="D3247">
        <v>42610000</v>
      </c>
      <c r="E3247" s="5" t="s">
        <v>1351</v>
      </c>
      <c r="F3247" s="5" t="s">
        <v>3945</v>
      </c>
      <c r="G3247" s="5" t="s">
        <v>6675</v>
      </c>
      <c r="H3247">
        <v>60293</v>
      </c>
      <c r="I3247">
        <v>114</v>
      </c>
      <c r="J3247" s="5" t="s">
        <v>19</v>
      </c>
      <c r="K3247" s="5" t="s">
        <v>20</v>
      </c>
      <c r="L3247">
        <v>55000000</v>
      </c>
      <c r="M3247">
        <v>1994</v>
      </c>
      <c r="N3247">
        <v>5.5</v>
      </c>
      <c r="O3247" s="5">
        <f>'CLEAN DATA'!$D3247-'CLEAN DATA'!$L3247</f>
        <v>-12390000</v>
      </c>
    </row>
    <row r="3248" spans="1:15" ht="14.25" customHeight="1">
      <c r="A3248" s="5" t="s">
        <v>6676</v>
      </c>
      <c r="B3248">
        <v>296</v>
      </c>
      <c r="C3248">
        <v>104</v>
      </c>
      <c r="D3248">
        <v>10706786</v>
      </c>
      <c r="E3248" s="5" t="s">
        <v>2991</v>
      </c>
      <c r="F3248" s="5" t="s">
        <v>1126</v>
      </c>
      <c r="G3248" s="5" t="s">
        <v>6677</v>
      </c>
      <c r="H3248">
        <v>81800</v>
      </c>
      <c r="I3248">
        <v>211</v>
      </c>
      <c r="J3248" s="5" t="s">
        <v>19</v>
      </c>
      <c r="K3248" s="5" t="s">
        <v>20</v>
      </c>
      <c r="L3248">
        <v>50000000</v>
      </c>
      <c r="M3248">
        <v>2011</v>
      </c>
      <c r="N3248">
        <v>5.5</v>
      </c>
      <c r="O3248" s="5">
        <f>'CLEAN DATA'!$D3248-'CLEAN DATA'!$L3248</f>
        <v>-39293214</v>
      </c>
    </row>
    <row r="3249" spans="1:15" ht="14.25" customHeight="1">
      <c r="A3249" s="5" t="s">
        <v>3575</v>
      </c>
      <c r="B3249">
        <v>151</v>
      </c>
      <c r="C3249">
        <v>84</v>
      </c>
      <c r="D3249">
        <v>110000082</v>
      </c>
      <c r="E3249" s="5" t="s">
        <v>674</v>
      </c>
      <c r="F3249" s="5" t="s">
        <v>6678</v>
      </c>
      <c r="G3249" s="5" t="s">
        <v>6679</v>
      </c>
      <c r="H3249">
        <v>111526</v>
      </c>
      <c r="I3249">
        <v>347</v>
      </c>
      <c r="J3249" s="5" t="s">
        <v>19</v>
      </c>
      <c r="K3249" s="5" t="s">
        <v>20</v>
      </c>
      <c r="L3249">
        <v>48000000</v>
      </c>
      <c r="M3249">
        <v>2003</v>
      </c>
      <c r="N3249">
        <v>5.5</v>
      </c>
      <c r="O3249" s="5">
        <f>'CLEAN DATA'!$D3249-'CLEAN DATA'!$L3249</f>
        <v>62000082</v>
      </c>
    </row>
    <row r="3250" spans="1:15" ht="14.25" customHeight="1">
      <c r="A3250" s="5" t="s">
        <v>3528</v>
      </c>
      <c r="B3250">
        <v>132</v>
      </c>
      <c r="C3250">
        <v>101</v>
      </c>
      <c r="D3250">
        <v>82931301</v>
      </c>
      <c r="E3250" s="5" t="s">
        <v>189</v>
      </c>
      <c r="F3250" s="5" t="s">
        <v>1960</v>
      </c>
      <c r="G3250" s="5" t="s">
        <v>6680</v>
      </c>
      <c r="H3250">
        <v>43358</v>
      </c>
      <c r="I3250">
        <v>228</v>
      </c>
      <c r="J3250" s="5" t="s">
        <v>19</v>
      </c>
      <c r="K3250" s="5" t="s">
        <v>173</v>
      </c>
      <c r="L3250">
        <v>60000000</v>
      </c>
      <c r="M3250">
        <v>2005</v>
      </c>
      <c r="N3250">
        <v>5.5</v>
      </c>
      <c r="O3250" s="5">
        <f>'CLEAN DATA'!$D3250-'CLEAN DATA'!$L3250</f>
        <v>22931301</v>
      </c>
    </row>
    <row r="3251" spans="1:15" ht="14.25" customHeight="1">
      <c r="A3251" s="5" t="s">
        <v>2975</v>
      </c>
      <c r="B3251">
        <v>161</v>
      </c>
      <c r="C3251">
        <v>110</v>
      </c>
      <c r="D3251">
        <v>67061228</v>
      </c>
      <c r="E3251" s="5" t="s">
        <v>4967</v>
      </c>
      <c r="F3251" s="5" t="s">
        <v>319</v>
      </c>
      <c r="G3251" s="5" t="s">
        <v>6681</v>
      </c>
      <c r="H3251">
        <v>96565</v>
      </c>
      <c r="I3251">
        <v>135</v>
      </c>
      <c r="J3251" s="5" t="s">
        <v>19</v>
      </c>
      <c r="K3251" s="5" t="s">
        <v>20</v>
      </c>
      <c r="L3251">
        <v>40000000</v>
      </c>
      <c r="M3251">
        <v>2010</v>
      </c>
      <c r="N3251">
        <v>5.5</v>
      </c>
      <c r="O3251" s="5">
        <f>'CLEAN DATA'!$D3251-'CLEAN DATA'!$L3251</f>
        <v>27061228</v>
      </c>
    </row>
    <row r="3252" spans="1:15" ht="14.25" customHeight="1">
      <c r="A3252" s="5" t="s">
        <v>1548</v>
      </c>
      <c r="B3252">
        <v>212</v>
      </c>
      <c r="C3252">
        <v>116</v>
      </c>
      <c r="D3252">
        <v>89138076</v>
      </c>
      <c r="E3252" s="5" t="s">
        <v>2370</v>
      </c>
      <c r="F3252" s="5" t="s">
        <v>6682</v>
      </c>
      <c r="G3252" s="5" t="s">
        <v>6683</v>
      </c>
      <c r="H3252">
        <v>98535</v>
      </c>
      <c r="I3252">
        <v>734</v>
      </c>
      <c r="J3252" s="5" t="s">
        <v>19</v>
      </c>
      <c r="K3252" s="5" t="s">
        <v>20</v>
      </c>
      <c r="L3252">
        <v>40000000</v>
      </c>
      <c r="M3252">
        <v>2000</v>
      </c>
      <c r="N3252">
        <v>5.5</v>
      </c>
      <c r="O3252" s="5">
        <f>'CLEAN DATA'!$D3252-'CLEAN DATA'!$L3252</f>
        <v>49138076</v>
      </c>
    </row>
    <row r="3253" spans="1:15" ht="14.25" hidden="1" customHeight="1">
      <c r="A3253" s="5" t="s">
        <v>6684</v>
      </c>
      <c r="B3253">
        <v>101</v>
      </c>
      <c r="C3253">
        <v>103</v>
      </c>
      <c r="D3253">
        <v>37752931</v>
      </c>
      <c r="E3253" s="5" t="s">
        <v>505</v>
      </c>
      <c r="F3253" s="5" t="s">
        <v>166</v>
      </c>
      <c r="G3253" s="5" t="s">
        <v>6685</v>
      </c>
      <c r="H3253">
        <v>20201</v>
      </c>
      <c r="I3253">
        <v>180</v>
      </c>
      <c r="J3253" s="5" t="s">
        <v>19</v>
      </c>
      <c r="K3253" s="5" t="s">
        <v>20</v>
      </c>
      <c r="L3253">
        <v>40000000</v>
      </c>
      <c r="M3253">
        <v>2000</v>
      </c>
      <c r="N3253">
        <v>5.5</v>
      </c>
      <c r="O3253" s="5">
        <f>'CLEAN DATA'!$D3253-'CLEAN DATA'!$L3253</f>
        <v>-2247069</v>
      </c>
    </row>
    <row r="3254" spans="1:15" ht="14.25" hidden="1" customHeight="1">
      <c r="A3254" s="5" t="s">
        <v>4821</v>
      </c>
      <c r="B3254">
        <v>55</v>
      </c>
      <c r="C3254">
        <v>98</v>
      </c>
      <c r="D3254">
        <v>22770864</v>
      </c>
      <c r="E3254" s="5" t="s">
        <v>58</v>
      </c>
      <c r="F3254" s="5" t="s">
        <v>2297</v>
      </c>
      <c r="G3254" s="5" t="s">
        <v>6686</v>
      </c>
      <c r="H3254">
        <v>8433</v>
      </c>
      <c r="I3254">
        <v>85</v>
      </c>
      <c r="J3254" s="5" t="s">
        <v>19</v>
      </c>
      <c r="K3254" s="5" t="s">
        <v>20</v>
      </c>
      <c r="L3254">
        <v>38000000</v>
      </c>
      <c r="M3254">
        <v>2001</v>
      </c>
      <c r="N3254">
        <v>5.5</v>
      </c>
      <c r="O3254" s="5">
        <f>'CLEAN DATA'!$D3254-'CLEAN DATA'!$L3254</f>
        <v>-15229136</v>
      </c>
    </row>
    <row r="3255" spans="1:15" ht="14.25" customHeight="1">
      <c r="A3255" s="5" t="s">
        <v>4393</v>
      </c>
      <c r="B3255">
        <v>166</v>
      </c>
      <c r="C3255">
        <v>101</v>
      </c>
      <c r="D3255">
        <v>10268846</v>
      </c>
      <c r="E3255" s="5" t="s">
        <v>2919</v>
      </c>
      <c r="F3255" s="5" t="s">
        <v>153</v>
      </c>
      <c r="G3255" s="5" t="s">
        <v>6687</v>
      </c>
      <c r="H3255">
        <v>31918</v>
      </c>
      <c r="I3255">
        <v>142</v>
      </c>
      <c r="J3255" s="5" t="s">
        <v>19</v>
      </c>
      <c r="K3255" s="5" t="s">
        <v>20</v>
      </c>
      <c r="L3255">
        <v>35000000</v>
      </c>
      <c r="M3255">
        <v>2009</v>
      </c>
      <c r="N3255">
        <v>5.5</v>
      </c>
      <c r="O3255" s="5">
        <f>'CLEAN DATA'!$D3255-'CLEAN DATA'!$L3255</f>
        <v>-24731154</v>
      </c>
    </row>
    <row r="3256" spans="1:15" ht="14.25" customHeight="1">
      <c r="A3256" s="5" t="s">
        <v>3481</v>
      </c>
      <c r="B3256">
        <v>98</v>
      </c>
      <c r="C3256">
        <v>96</v>
      </c>
      <c r="D3256">
        <v>183125</v>
      </c>
      <c r="E3256" s="5" t="s">
        <v>25</v>
      </c>
      <c r="F3256" s="5" t="s">
        <v>1126</v>
      </c>
      <c r="G3256" s="5" t="s">
        <v>6688</v>
      </c>
      <c r="H3256">
        <v>36914</v>
      </c>
      <c r="I3256">
        <v>86</v>
      </c>
      <c r="J3256" s="5" t="s">
        <v>19</v>
      </c>
      <c r="K3256" s="5" t="s">
        <v>20</v>
      </c>
      <c r="L3256">
        <v>35000000</v>
      </c>
      <c r="M3256">
        <v>2012</v>
      </c>
      <c r="N3256">
        <v>5.5</v>
      </c>
      <c r="O3256" s="5">
        <f>'CLEAN DATA'!$D3256-'CLEAN DATA'!$L3256</f>
        <v>-34816875</v>
      </c>
    </row>
    <row r="3257" spans="1:15" ht="14.25" customHeight="1">
      <c r="A3257" s="5" t="s">
        <v>5596</v>
      </c>
      <c r="B3257">
        <v>107</v>
      </c>
      <c r="C3257">
        <v>101</v>
      </c>
      <c r="D3257">
        <v>51758599</v>
      </c>
      <c r="E3257" s="5" t="s">
        <v>3573</v>
      </c>
      <c r="F3257" s="5" t="s">
        <v>6296</v>
      </c>
      <c r="G3257" s="5" t="s">
        <v>6689</v>
      </c>
      <c r="H3257">
        <v>27580</v>
      </c>
      <c r="I3257">
        <v>232</v>
      </c>
      <c r="J3257" s="5" t="s">
        <v>19</v>
      </c>
      <c r="K3257" s="5" t="s">
        <v>20</v>
      </c>
      <c r="L3257">
        <v>33000000</v>
      </c>
      <c r="M3257">
        <v>2001</v>
      </c>
      <c r="N3257">
        <v>5.5</v>
      </c>
      <c r="O3257" s="5">
        <f>'CLEAN DATA'!$D3257-'CLEAN DATA'!$L3257</f>
        <v>18758599</v>
      </c>
    </row>
    <row r="3258" spans="1:15" ht="14.25" customHeight="1">
      <c r="A3258" s="5" t="s">
        <v>3541</v>
      </c>
      <c r="B3258">
        <v>464</v>
      </c>
      <c r="C3258">
        <v>116</v>
      </c>
      <c r="D3258">
        <v>118099659</v>
      </c>
      <c r="E3258" s="5" t="s">
        <v>5765</v>
      </c>
      <c r="F3258" s="5" t="s">
        <v>1239</v>
      </c>
      <c r="G3258" s="5" t="s">
        <v>6641</v>
      </c>
      <c r="H3258">
        <v>69790</v>
      </c>
      <c r="I3258">
        <v>1211</v>
      </c>
      <c r="J3258" s="5" t="s">
        <v>19</v>
      </c>
      <c r="K3258" s="5" t="s">
        <v>20</v>
      </c>
      <c r="L3258">
        <v>144000000</v>
      </c>
      <c r="M3258">
        <v>2016</v>
      </c>
      <c r="N3258">
        <v>5.5</v>
      </c>
      <c r="O3258" s="5">
        <f>'CLEAN DATA'!$D3258-'CLEAN DATA'!$L3258</f>
        <v>-25900341</v>
      </c>
    </row>
    <row r="3259" spans="1:15" ht="14.25" hidden="1" customHeight="1">
      <c r="A3259" s="5" t="s">
        <v>6579</v>
      </c>
      <c r="B3259">
        <v>64</v>
      </c>
      <c r="C3259">
        <v>94</v>
      </c>
      <c r="D3259">
        <v>32095318</v>
      </c>
      <c r="E3259" s="5" t="s">
        <v>280</v>
      </c>
      <c r="F3259" s="5" t="s">
        <v>2712</v>
      </c>
      <c r="G3259" s="5" t="s">
        <v>6690</v>
      </c>
      <c r="H3259">
        <v>12466</v>
      </c>
      <c r="I3259">
        <v>84</v>
      </c>
      <c r="J3259" s="5" t="s">
        <v>19</v>
      </c>
      <c r="K3259" s="5" t="s">
        <v>20</v>
      </c>
      <c r="L3259">
        <v>45000000</v>
      </c>
      <c r="M3259">
        <v>2001</v>
      </c>
      <c r="N3259">
        <v>5.5</v>
      </c>
      <c r="O3259" s="5">
        <f>'CLEAN DATA'!$D3259-'CLEAN DATA'!$L3259</f>
        <v>-12904682</v>
      </c>
    </row>
    <row r="3260" spans="1:15" ht="14.25" hidden="1" customHeight="1">
      <c r="A3260" s="5" t="s">
        <v>6691</v>
      </c>
      <c r="B3260">
        <v>44</v>
      </c>
      <c r="C3260">
        <v>106</v>
      </c>
      <c r="D3260">
        <v>24048000</v>
      </c>
      <c r="E3260" s="5" t="s">
        <v>1969</v>
      </c>
      <c r="F3260" s="5" t="s">
        <v>728</v>
      </c>
      <c r="G3260" s="5" t="s">
        <v>6692</v>
      </c>
      <c r="H3260">
        <v>23579</v>
      </c>
      <c r="I3260">
        <v>88</v>
      </c>
      <c r="J3260" s="5" t="s">
        <v>19</v>
      </c>
      <c r="K3260" s="5" t="s">
        <v>20</v>
      </c>
      <c r="L3260">
        <v>30000000</v>
      </c>
      <c r="M3260">
        <v>1995</v>
      </c>
      <c r="N3260">
        <v>5.5</v>
      </c>
      <c r="O3260" s="5">
        <f>'CLEAN DATA'!$D3260-'CLEAN DATA'!$L3260</f>
        <v>-5952000</v>
      </c>
    </row>
    <row r="3261" spans="1:15" ht="14.25" hidden="1" customHeight="1">
      <c r="A3261" s="5" t="s">
        <v>6382</v>
      </c>
      <c r="B3261">
        <v>63</v>
      </c>
      <c r="C3261">
        <v>104</v>
      </c>
      <c r="D3261">
        <v>21800302</v>
      </c>
      <c r="E3261" s="5" t="s">
        <v>1884</v>
      </c>
      <c r="F3261" s="5" t="s">
        <v>2712</v>
      </c>
      <c r="G3261" s="5" t="s">
        <v>6693</v>
      </c>
      <c r="H3261">
        <v>12164</v>
      </c>
      <c r="I3261">
        <v>63</v>
      </c>
      <c r="J3261" s="5" t="s">
        <v>19</v>
      </c>
      <c r="K3261" s="5" t="s">
        <v>20</v>
      </c>
      <c r="L3261">
        <v>30000000</v>
      </c>
      <c r="M3261">
        <v>2004</v>
      </c>
      <c r="N3261">
        <v>5.5</v>
      </c>
      <c r="O3261" s="5">
        <f>'CLEAN DATA'!$D3261-'CLEAN DATA'!$L3261</f>
        <v>-8199698</v>
      </c>
    </row>
    <row r="3262" spans="1:15" ht="14.25" customHeight="1">
      <c r="A3262" s="5" t="s">
        <v>4429</v>
      </c>
      <c r="B3262">
        <v>74</v>
      </c>
      <c r="C3262">
        <v>98</v>
      </c>
      <c r="D3262">
        <v>16323969</v>
      </c>
      <c r="E3262" s="5" t="s">
        <v>2170</v>
      </c>
      <c r="F3262" s="5" t="s">
        <v>39</v>
      </c>
      <c r="G3262" s="5" t="s">
        <v>6694</v>
      </c>
      <c r="H3262">
        <v>45775</v>
      </c>
      <c r="I3262">
        <v>112</v>
      </c>
      <c r="J3262" s="5" t="s">
        <v>19</v>
      </c>
      <c r="K3262" s="5" t="s">
        <v>20</v>
      </c>
      <c r="L3262">
        <v>40000000</v>
      </c>
      <c r="M3262">
        <v>2004</v>
      </c>
      <c r="N3262">
        <v>5.5</v>
      </c>
      <c r="O3262" s="5">
        <f>'CLEAN DATA'!$D3262-'CLEAN DATA'!$L3262</f>
        <v>-23676031</v>
      </c>
    </row>
    <row r="3263" spans="1:15" ht="14.25" hidden="1" customHeight="1">
      <c r="A3263" s="5" t="s">
        <v>1307</v>
      </c>
      <c r="B3263">
        <v>62</v>
      </c>
      <c r="C3263">
        <v>100</v>
      </c>
      <c r="D3263">
        <v>11900000</v>
      </c>
      <c r="E3263" s="5" t="s">
        <v>3783</v>
      </c>
      <c r="F3263" s="5" t="s">
        <v>316</v>
      </c>
      <c r="G3263" s="5" t="s">
        <v>6695</v>
      </c>
      <c r="H3263">
        <v>11003</v>
      </c>
      <c r="I3263">
        <v>148</v>
      </c>
      <c r="J3263" s="5" t="s">
        <v>19</v>
      </c>
      <c r="K3263" s="5" t="s">
        <v>20</v>
      </c>
      <c r="L3263">
        <v>30000000</v>
      </c>
      <c r="M3263">
        <v>1999</v>
      </c>
      <c r="N3263">
        <v>5.5</v>
      </c>
      <c r="O3263" s="5">
        <f>'CLEAN DATA'!$D3263-'CLEAN DATA'!$L3263</f>
        <v>-18100000</v>
      </c>
    </row>
    <row r="3264" spans="1:15" ht="14.25" customHeight="1">
      <c r="A3264" s="5" t="s">
        <v>6696</v>
      </c>
      <c r="B3264">
        <v>129</v>
      </c>
      <c r="C3264">
        <v>97</v>
      </c>
      <c r="D3264">
        <v>48237389</v>
      </c>
      <c r="E3264" s="5" t="s">
        <v>189</v>
      </c>
      <c r="F3264" s="5" t="s">
        <v>444</v>
      </c>
      <c r="G3264" s="5" t="s">
        <v>6697</v>
      </c>
      <c r="H3264">
        <v>63969</v>
      </c>
      <c r="I3264">
        <v>126</v>
      </c>
      <c r="J3264" s="5" t="s">
        <v>19</v>
      </c>
      <c r="K3264" s="5" t="s">
        <v>20</v>
      </c>
      <c r="L3264">
        <v>25000000</v>
      </c>
      <c r="M3264">
        <v>2008</v>
      </c>
      <c r="N3264">
        <v>5.5</v>
      </c>
      <c r="O3264" s="5">
        <f>'CLEAN DATA'!$D3264-'CLEAN DATA'!$L3264</f>
        <v>23237389</v>
      </c>
    </row>
    <row r="3265" spans="1:15" ht="14.25" customHeight="1">
      <c r="A3265" s="5" t="s">
        <v>3704</v>
      </c>
      <c r="B3265">
        <v>365</v>
      </c>
      <c r="C3265">
        <v>88</v>
      </c>
      <c r="D3265">
        <v>25003072</v>
      </c>
      <c r="E3265" s="5" t="s">
        <v>660</v>
      </c>
      <c r="F3265" s="5" t="s">
        <v>1960</v>
      </c>
      <c r="G3265" s="5" t="s">
        <v>6698</v>
      </c>
      <c r="H3265">
        <v>72552</v>
      </c>
      <c r="I3265">
        <v>374</v>
      </c>
      <c r="J3265" s="5" t="s">
        <v>19</v>
      </c>
      <c r="K3265" s="5" t="s">
        <v>20</v>
      </c>
      <c r="L3265">
        <v>24000000</v>
      </c>
      <c r="M3265">
        <v>2010</v>
      </c>
      <c r="N3265">
        <v>5.5</v>
      </c>
      <c r="O3265" s="5">
        <f>'CLEAN DATA'!$D3265-'CLEAN DATA'!$L3265</f>
        <v>1003072</v>
      </c>
    </row>
    <row r="3266" spans="1:15" ht="14.25" customHeight="1">
      <c r="A3266" s="5" t="s">
        <v>1837</v>
      </c>
      <c r="B3266">
        <v>121</v>
      </c>
      <c r="C3266">
        <v>105</v>
      </c>
      <c r="D3266">
        <v>132541238</v>
      </c>
      <c r="E3266" s="5" t="s">
        <v>674</v>
      </c>
      <c r="F3266" s="5" t="s">
        <v>6699</v>
      </c>
      <c r="G3266" s="5" t="s">
        <v>6700</v>
      </c>
      <c r="H3266">
        <v>30058</v>
      </c>
      <c r="I3266">
        <v>236</v>
      </c>
      <c r="J3266" s="5" t="s">
        <v>19</v>
      </c>
      <c r="K3266" s="5" t="s">
        <v>20</v>
      </c>
      <c r="L3266">
        <v>33000000</v>
      </c>
      <c r="M3266">
        <v>2003</v>
      </c>
      <c r="N3266">
        <v>5.5</v>
      </c>
      <c r="O3266" s="5">
        <f>'CLEAN DATA'!$D3266-'CLEAN DATA'!$L3266</f>
        <v>99541238</v>
      </c>
    </row>
    <row r="3267" spans="1:15" ht="14.25" hidden="1" customHeight="1">
      <c r="A3267" s="5" t="s">
        <v>5995</v>
      </c>
      <c r="B3267">
        <v>29</v>
      </c>
      <c r="C3267">
        <v>124</v>
      </c>
      <c r="D3267">
        <v>37672350</v>
      </c>
      <c r="E3267" s="5" t="s">
        <v>603</v>
      </c>
      <c r="F3267" s="5" t="s">
        <v>6701</v>
      </c>
      <c r="G3267" s="5" t="s">
        <v>6702</v>
      </c>
      <c r="H3267">
        <v>5427</v>
      </c>
      <c r="I3267">
        <v>51</v>
      </c>
      <c r="J3267" s="5" t="s">
        <v>19</v>
      </c>
      <c r="K3267" s="5" t="s">
        <v>20</v>
      </c>
      <c r="L3267">
        <v>20000000</v>
      </c>
      <c r="M3267">
        <v>1998</v>
      </c>
      <c r="N3267">
        <v>5.5</v>
      </c>
      <c r="O3267" s="5">
        <f>'CLEAN DATA'!$D3267-'CLEAN DATA'!$L3267</f>
        <v>17672350</v>
      </c>
    </row>
    <row r="3268" spans="1:15" ht="14.25" customHeight="1">
      <c r="A3268" s="5" t="s">
        <v>6703</v>
      </c>
      <c r="B3268">
        <v>156</v>
      </c>
      <c r="C3268">
        <v>91</v>
      </c>
      <c r="D3268">
        <v>30079316</v>
      </c>
      <c r="E3268" s="5" t="s">
        <v>631</v>
      </c>
      <c r="F3268" s="5" t="s">
        <v>6704</v>
      </c>
      <c r="G3268" s="5" t="s">
        <v>6705</v>
      </c>
      <c r="H3268">
        <v>75920</v>
      </c>
      <c r="I3268">
        <v>474</v>
      </c>
      <c r="J3268" s="5" t="s">
        <v>19</v>
      </c>
      <c r="K3268" s="5" t="s">
        <v>20</v>
      </c>
      <c r="L3268">
        <v>35000000</v>
      </c>
      <c r="M3268">
        <v>2002</v>
      </c>
      <c r="N3268">
        <v>5.5</v>
      </c>
      <c r="O3268" s="5">
        <f>'CLEAN DATA'!$D3268-'CLEAN DATA'!$L3268</f>
        <v>-4920684</v>
      </c>
    </row>
    <row r="3269" spans="1:15" ht="14.25" hidden="1" customHeight="1">
      <c r="A3269" s="5" t="s">
        <v>5046</v>
      </c>
      <c r="B3269">
        <v>72</v>
      </c>
      <c r="C3269">
        <v>83</v>
      </c>
      <c r="D3269">
        <v>8326035</v>
      </c>
      <c r="E3269" s="5" t="s">
        <v>2090</v>
      </c>
      <c r="F3269" s="5" t="s">
        <v>3401</v>
      </c>
      <c r="G3269" s="5" t="s">
        <v>6706</v>
      </c>
      <c r="H3269">
        <v>21933</v>
      </c>
      <c r="I3269">
        <v>76</v>
      </c>
      <c r="J3269" s="5" t="s">
        <v>19</v>
      </c>
      <c r="K3269" s="5" t="s">
        <v>173</v>
      </c>
      <c r="L3269">
        <v>33000000</v>
      </c>
      <c r="M3269">
        <v>2005</v>
      </c>
      <c r="N3269">
        <v>5.5</v>
      </c>
      <c r="O3269" s="5">
        <f>'CLEAN DATA'!$D3269-'CLEAN DATA'!$L3269</f>
        <v>-24673965</v>
      </c>
    </row>
    <row r="3270" spans="1:15" ht="14.25" hidden="1" customHeight="1">
      <c r="A3270" s="5" t="s">
        <v>6707</v>
      </c>
      <c r="B3270">
        <v>42</v>
      </c>
      <c r="C3270">
        <v>100</v>
      </c>
      <c r="D3270">
        <v>121972</v>
      </c>
      <c r="E3270" s="5" t="s">
        <v>954</v>
      </c>
      <c r="F3270" s="5" t="s">
        <v>22</v>
      </c>
      <c r="G3270" s="5" t="s">
        <v>6708</v>
      </c>
      <c r="H3270">
        <v>9868</v>
      </c>
      <c r="I3270">
        <v>81</v>
      </c>
      <c r="J3270" s="5" t="s">
        <v>19</v>
      </c>
      <c r="K3270" s="5" t="s">
        <v>20</v>
      </c>
      <c r="L3270">
        <v>22000000</v>
      </c>
      <c r="M3270">
        <v>2002</v>
      </c>
      <c r="N3270">
        <v>5.5</v>
      </c>
      <c r="O3270" s="5">
        <f>'CLEAN DATA'!$D3270-'CLEAN DATA'!$L3270</f>
        <v>-21878028</v>
      </c>
    </row>
    <row r="3271" spans="1:15" ht="14.25" customHeight="1">
      <c r="A3271" s="5" t="s">
        <v>6703</v>
      </c>
      <c r="B3271">
        <v>149</v>
      </c>
      <c r="C3271">
        <v>91</v>
      </c>
      <c r="D3271">
        <v>41867960</v>
      </c>
      <c r="E3271" s="5" t="s">
        <v>631</v>
      </c>
      <c r="F3271" s="5" t="s">
        <v>6709</v>
      </c>
      <c r="G3271" s="5" t="s">
        <v>6710</v>
      </c>
      <c r="H3271">
        <v>65512</v>
      </c>
      <c r="I3271">
        <v>478</v>
      </c>
      <c r="J3271" s="5" t="s">
        <v>19</v>
      </c>
      <c r="K3271" s="5" t="s">
        <v>20</v>
      </c>
      <c r="L3271">
        <v>20000000</v>
      </c>
      <c r="M3271">
        <v>2001</v>
      </c>
      <c r="N3271">
        <v>5.5</v>
      </c>
      <c r="O3271" s="5">
        <f>'CLEAN DATA'!$D3271-'CLEAN DATA'!$L3271</f>
        <v>21867960</v>
      </c>
    </row>
    <row r="3272" spans="1:15" ht="14.25" hidden="1" customHeight="1">
      <c r="A3272" s="5" t="s">
        <v>6711</v>
      </c>
      <c r="B3272">
        <v>11</v>
      </c>
      <c r="C3272">
        <v>105</v>
      </c>
      <c r="D3272">
        <v>8508843</v>
      </c>
      <c r="E3272" s="5" t="s">
        <v>1819</v>
      </c>
      <c r="F3272" s="5" t="s">
        <v>5119</v>
      </c>
      <c r="G3272" s="5" t="s">
        <v>6712</v>
      </c>
      <c r="H3272">
        <v>7470</v>
      </c>
      <c r="I3272">
        <v>35</v>
      </c>
      <c r="J3272" s="5" t="s">
        <v>19</v>
      </c>
      <c r="K3272" s="5" t="s">
        <v>20</v>
      </c>
      <c r="L3272">
        <v>18000000</v>
      </c>
      <c r="M3272">
        <v>1989</v>
      </c>
      <c r="N3272">
        <v>5.5</v>
      </c>
      <c r="O3272" s="5">
        <f>'CLEAN DATA'!$D3272-'CLEAN DATA'!$L3272</f>
        <v>-9491157</v>
      </c>
    </row>
    <row r="3273" spans="1:15" ht="14.25" hidden="1" customHeight="1">
      <c r="A3273" s="5" t="s">
        <v>3032</v>
      </c>
      <c r="B3273">
        <v>153</v>
      </c>
      <c r="C3273">
        <v>107</v>
      </c>
      <c r="D3273">
        <v>7156725</v>
      </c>
      <c r="E3273" s="5" t="s">
        <v>2689</v>
      </c>
      <c r="F3273" s="5" t="s">
        <v>1726</v>
      </c>
      <c r="G3273" s="5" t="s">
        <v>6713</v>
      </c>
      <c r="H3273">
        <v>22639</v>
      </c>
      <c r="I3273">
        <v>217</v>
      </c>
      <c r="J3273" s="5" t="s">
        <v>19</v>
      </c>
      <c r="K3273" s="5" t="s">
        <v>20</v>
      </c>
      <c r="L3273">
        <v>19000000</v>
      </c>
      <c r="M3273">
        <v>2006</v>
      </c>
      <c r="N3273">
        <v>5.5</v>
      </c>
      <c r="O3273" s="5">
        <f>'CLEAN DATA'!$D3273-'CLEAN DATA'!$L3273</f>
        <v>-11843275</v>
      </c>
    </row>
    <row r="3274" spans="1:15" ht="14.25" customHeight="1">
      <c r="A3274" s="5" t="s">
        <v>495</v>
      </c>
      <c r="B3274">
        <v>173</v>
      </c>
      <c r="C3274">
        <v>160</v>
      </c>
      <c r="D3274">
        <v>273420</v>
      </c>
      <c r="E3274" s="5" t="s">
        <v>6714</v>
      </c>
      <c r="F3274" s="5" t="s">
        <v>536</v>
      </c>
      <c r="G3274" s="5" t="s">
        <v>6715</v>
      </c>
      <c r="H3274">
        <v>32671</v>
      </c>
      <c r="I3274">
        <v>238</v>
      </c>
      <c r="J3274" s="5" t="s">
        <v>19</v>
      </c>
      <c r="K3274" s="5" t="s">
        <v>140</v>
      </c>
      <c r="L3274">
        <v>17000000</v>
      </c>
      <c r="M3274">
        <v>2006</v>
      </c>
      <c r="N3274">
        <v>5.5</v>
      </c>
      <c r="O3274" s="5">
        <f>'CLEAN DATA'!$D3274-'CLEAN DATA'!$L3274</f>
        <v>-16726580</v>
      </c>
    </row>
    <row r="3275" spans="1:15" ht="14.25" customHeight="1">
      <c r="A3275" s="5" t="s">
        <v>4003</v>
      </c>
      <c r="B3275">
        <v>40</v>
      </c>
      <c r="C3275">
        <v>110</v>
      </c>
      <c r="D3275">
        <v>30102717</v>
      </c>
      <c r="E3275" s="5" t="s">
        <v>5253</v>
      </c>
      <c r="F3275" s="5" t="s">
        <v>3721</v>
      </c>
      <c r="G3275" s="5" t="s">
        <v>6716</v>
      </c>
      <c r="H3275">
        <v>28736</v>
      </c>
      <c r="I3275">
        <v>72</v>
      </c>
      <c r="J3275" s="5" t="s">
        <v>19</v>
      </c>
      <c r="K3275" s="5" t="s">
        <v>20</v>
      </c>
      <c r="L3275">
        <v>15000000</v>
      </c>
      <c r="M3275">
        <v>1991</v>
      </c>
      <c r="N3275">
        <v>5.5</v>
      </c>
      <c r="O3275" s="5">
        <f>'CLEAN DATA'!$D3275-'CLEAN DATA'!$L3275</f>
        <v>15102717</v>
      </c>
    </row>
    <row r="3276" spans="1:15" ht="14.25" hidden="1" customHeight="1">
      <c r="A3276" s="5" t="s">
        <v>6717</v>
      </c>
      <c r="B3276">
        <v>25</v>
      </c>
      <c r="C3276">
        <v>94</v>
      </c>
      <c r="D3276">
        <v>22189039</v>
      </c>
      <c r="E3276" s="5" t="s">
        <v>624</v>
      </c>
      <c r="F3276" s="5" t="s">
        <v>2743</v>
      </c>
      <c r="G3276" s="5" t="s">
        <v>6718</v>
      </c>
      <c r="H3276">
        <v>17074</v>
      </c>
      <c r="I3276">
        <v>55</v>
      </c>
      <c r="J3276" s="5" t="s">
        <v>19</v>
      </c>
      <c r="K3276" s="5" t="s">
        <v>20</v>
      </c>
      <c r="L3276">
        <v>15000000</v>
      </c>
      <c r="M3276">
        <v>1993</v>
      </c>
      <c r="N3276">
        <v>5.5</v>
      </c>
      <c r="O3276" s="5">
        <f>'CLEAN DATA'!$D3276-'CLEAN DATA'!$L3276</f>
        <v>7189039</v>
      </c>
    </row>
    <row r="3277" spans="1:15" ht="14.25" hidden="1" customHeight="1">
      <c r="A3277" s="5" t="s">
        <v>6719</v>
      </c>
      <c r="B3277">
        <v>96</v>
      </c>
      <c r="C3277">
        <v>84</v>
      </c>
      <c r="D3277">
        <v>17411331</v>
      </c>
      <c r="E3277" s="5" t="s">
        <v>2483</v>
      </c>
      <c r="F3277" s="5" t="s">
        <v>1206</v>
      </c>
      <c r="G3277" s="5" t="s">
        <v>6720</v>
      </c>
      <c r="H3277">
        <v>17328</v>
      </c>
      <c r="I3277">
        <v>237</v>
      </c>
      <c r="J3277" s="5" t="s">
        <v>19</v>
      </c>
      <c r="K3277" s="5" t="s">
        <v>397</v>
      </c>
      <c r="L3277">
        <v>15000000</v>
      </c>
      <c r="M3277">
        <v>1998</v>
      </c>
      <c r="N3277">
        <v>5.5</v>
      </c>
      <c r="O3277" s="5">
        <f>'CLEAN DATA'!$D3277-'CLEAN DATA'!$L3277</f>
        <v>2411331</v>
      </c>
    </row>
    <row r="3278" spans="1:15" ht="14.25" hidden="1" customHeight="1">
      <c r="A3278" s="5" t="s">
        <v>6721</v>
      </c>
      <c r="B3278">
        <v>50</v>
      </c>
      <c r="C3278">
        <v>94</v>
      </c>
      <c r="D3278">
        <v>8735529</v>
      </c>
      <c r="E3278" s="5" t="s">
        <v>603</v>
      </c>
      <c r="F3278" s="5" t="s">
        <v>1279</v>
      </c>
      <c r="G3278" s="5" t="s">
        <v>6722</v>
      </c>
      <c r="H3278">
        <v>8055</v>
      </c>
      <c r="I3278">
        <v>89</v>
      </c>
      <c r="J3278" s="5" t="s">
        <v>19</v>
      </c>
      <c r="K3278" s="5" t="s">
        <v>20</v>
      </c>
      <c r="L3278">
        <v>15000000</v>
      </c>
      <c r="M3278">
        <v>2000</v>
      </c>
      <c r="N3278">
        <v>5.5</v>
      </c>
      <c r="O3278" s="5">
        <f>'CLEAN DATA'!$D3278-'CLEAN DATA'!$L3278</f>
        <v>-6264471</v>
      </c>
    </row>
    <row r="3279" spans="1:15" ht="14.25" customHeight="1">
      <c r="A3279" s="5" t="s">
        <v>6723</v>
      </c>
      <c r="B3279">
        <v>32</v>
      </c>
      <c r="C3279">
        <v>108</v>
      </c>
      <c r="D3279">
        <v>109306210</v>
      </c>
      <c r="E3279" s="5" t="s">
        <v>1977</v>
      </c>
      <c r="F3279" s="5" t="s">
        <v>4587</v>
      </c>
      <c r="G3279" s="5" t="s">
        <v>6724</v>
      </c>
      <c r="H3279">
        <v>44096</v>
      </c>
      <c r="I3279">
        <v>62</v>
      </c>
      <c r="J3279" s="5" t="s">
        <v>19</v>
      </c>
      <c r="K3279" s="5" t="s">
        <v>397</v>
      </c>
      <c r="L3279">
        <v>15800000</v>
      </c>
      <c r="M3279">
        <v>1988</v>
      </c>
      <c r="N3279">
        <v>5.5</v>
      </c>
      <c r="O3279" s="5">
        <f>'CLEAN DATA'!$D3279-'CLEAN DATA'!$L3279</f>
        <v>93506210</v>
      </c>
    </row>
    <row r="3280" spans="1:15" ht="14.25" customHeight="1">
      <c r="A3280" s="5" t="s">
        <v>6676</v>
      </c>
      <c r="B3280">
        <v>264</v>
      </c>
      <c r="C3280">
        <v>101</v>
      </c>
      <c r="D3280">
        <v>51527787</v>
      </c>
      <c r="E3280" s="5" t="s">
        <v>758</v>
      </c>
      <c r="F3280" s="5" t="s">
        <v>6725</v>
      </c>
      <c r="G3280" s="5" t="s">
        <v>6726</v>
      </c>
      <c r="H3280">
        <v>45603</v>
      </c>
      <c r="I3280">
        <v>268</v>
      </c>
      <c r="J3280" s="5" t="s">
        <v>19</v>
      </c>
      <c r="K3280" s="5" t="s">
        <v>20</v>
      </c>
      <c r="L3280">
        <v>15000000</v>
      </c>
      <c r="M3280">
        <v>2009</v>
      </c>
      <c r="N3280">
        <v>5.5</v>
      </c>
      <c r="O3280" s="5">
        <f>'CLEAN DATA'!$D3280-'CLEAN DATA'!$L3280</f>
        <v>36527787</v>
      </c>
    </row>
    <row r="3281" spans="1:15" ht="14.25" customHeight="1">
      <c r="A3281" s="5" t="s">
        <v>6727</v>
      </c>
      <c r="B3281">
        <v>101</v>
      </c>
      <c r="C3281">
        <v>99</v>
      </c>
      <c r="D3281">
        <v>38048637</v>
      </c>
      <c r="E3281" s="5" t="s">
        <v>146</v>
      </c>
      <c r="F3281" s="5" t="s">
        <v>2031</v>
      </c>
      <c r="G3281" s="5" t="s">
        <v>6728</v>
      </c>
      <c r="H3281">
        <v>47814</v>
      </c>
      <c r="I3281">
        <v>426</v>
      </c>
      <c r="J3281" s="5" t="s">
        <v>19</v>
      </c>
      <c r="K3281" s="5" t="s">
        <v>20</v>
      </c>
      <c r="L3281">
        <v>14000000</v>
      </c>
      <c r="M3281">
        <v>1998</v>
      </c>
      <c r="N3281">
        <v>5.5</v>
      </c>
      <c r="O3281" s="5">
        <f>'CLEAN DATA'!$D3281-'CLEAN DATA'!$L3281</f>
        <v>24048637</v>
      </c>
    </row>
    <row r="3282" spans="1:15" ht="14.25" customHeight="1">
      <c r="A3282" s="5" t="s">
        <v>2768</v>
      </c>
      <c r="B3282">
        <v>106</v>
      </c>
      <c r="C3282">
        <v>83</v>
      </c>
      <c r="D3282">
        <v>46729374</v>
      </c>
      <c r="E3282" s="5" t="s">
        <v>4827</v>
      </c>
      <c r="F3282" s="5" t="s">
        <v>2583</v>
      </c>
      <c r="G3282" s="5" t="s">
        <v>6729</v>
      </c>
      <c r="H3282">
        <v>116625</v>
      </c>
      <c r="I3282">
        <v>469</v>
      </c>
      <c r="J3282" s="5" t="s">
        <v>19</v>
      </c>
      <c r="K3282" s="5" t="s">
        <v>20</v>
      </c>
      <c r="L3282">
        <v>13000000</v>
      </c>
      <c r="M3282">
        <v>2000</v>
      </c>
      <c r="N3282">
        <v>5.5</v>
      </c>
      <c r="O3282" s="5">
        <f>'CLEAN DATA'!$D3282-'CLEAN DATA'!$L3282</f>
        <v>33729374</v>
      </c>
    </row>
    <row r="3283" spans="1:15" ht="14.25" hidden="1" customHeight="1">
      <c r="A3283" s="5" t="s">
        <v>1647</v>
      </c>
      <c r="B3283">
        <v>52</v>
      </c>
      <c r="C3283">
        <v>100</v>
      </c>
      <c r="D3283">
        <v>4884663</v>
      </c>
      <c r="E3283" s="5" t="s">
        <v>152</v>
      </c>
      <c r="F3283" s="5" t="s">
        <v>6730</v>
      </c>
      <c r="G3283" s="5" t="s">
        <v>6731</v>
      </c>
      <c r="H3283">
        <v>5187</v>
      </c>
      <c r="I3283">
        <v>64</v>
      </c>
      <c r="J3283" s="5" t="s">
        <v>19</v>
      </c>
      <c r="K3283" s="5" t="s">
        <v>20</v>
      </c>
      <c r="L3283">
        <v>12000000</v>
      </c>
      <c r="M3283">
        <v>1986</v>
      </c>
      <c r="N3283">
        <v>5.5</v>
      </c>
      <c r="O3283" s="5">
        <f>'CLEAN DATA'!$D3283-'CLEAN DATA'!$L3283</f>
        <v>-7115337</v>
      </c>
    </row>
    <row r="3284" spans="1:15" ht="14.25" customHeight="1">
      <c r="A3284" s="5" t="s">
        <v>6732</v>
      </c>
      <c r="B3284">
        <v>120</v>
      </c>
      <c r="C3284">
        <v>98</v>
      </c>
      <c r="D3284">
        <v>23838</v>
      </c>
      <c r="E3284" s="5" t="s">
        <v>2192</v>
      </c>
      <c r="F3284" s="5" t="s">
        <v>3931</v>
      </c>
      <c r="G3284" s="5" t="s">
        <v>6733</v>
      </c>
      <c r="H3284">
        <v>28570</v>
      </c>
      <c r="I3284">
        <v>160</v>
      </c>
      <c r="J3284" s="5" t="s">
        <v>19</v>
      </c>
      <c r="K3284" s="5" t="s">
        <v>155</v>
      </c>
      <c r="L3284">
        <v>7000000</v>
      </c>
      <c r="M3284">
        <v>2013</v>
      </c>
      <c r="N3284">
        <v>5.5</v>
      </c>
      <c r="O3284" s="5">
        <f>'CLEAN DATA'!$D3284-'CLEAN DATA'!$L3284</f>
        <v>-6976162</v>
      </c>
    </row>
    <row r="3285" spans="1:15" ht="14.25" customHeight="1">
      <c r="A3285" s="5" t="s">
        <v>6734</v>
      </c>
      <c r="B3285">
        <v>173</v>
      </c>
      <c r="C3285">
        <v>101</v>
      </c>
      <c r="D3285">
        <v>55865715</v>
      </c>
      <c r="E3285" s="5" t="s">
        <v>4453</v>
      </c>
      <c r="F3285" s="5" t="s">
        <v>859</v>
      </c>
      <c r="G3285" s="5" t="s">
        <v>6735</v>
      </c>
      <c r="H3285">
        <v>41763</v>
      </c>
      <c r="I3285">
        <v>403</v>
      </c>
      <c r="J3285" s="5" t="s">
        <v>19</v>
      </c>
      <c r="K3285" s="5" t="s">
        <v>155</v>
      </c>
      <c r="L3285">
        <v>10000000</v>
      </c>
      <c r="M3285">
        <v>2005</v>
      </c>
      <c r="N3285">
        <v>5.5</v>
      </c>
      <c r="O3285" s="5">
        <f>'CLEAN DATA'!$D3285-'CLEAN DATA'!$L3285</f>
        <v>45865715</v>
      </c>
    </row>
    <row r="3286" spans="1:15" ht="14.25" customHeight="1">
      <c r="A3286" s="5" t="s">
        <v>6736</v>
      </c>
      <c r="B3286">
        <v>85</v>
      </c>
      <c r="C3286">
        <v>103</v>
      </c>
      <c r="D3286">
        <v>28435406</v>
      </c>
      <c r="E3286" s="5" t="s">
        <v>189</v>
      </c>
      <c r="F3286" s="5" t="s">
        <v>6038</v>
      </c>
      <c r="G3286" s="5" t="s">
        <v>6737</v>
      </c>
      <c r="H3286">
        <v>37681</v>
      </c>
      <c r="I3286">
        <v>151</v>
      </c>
      <c r="J3286" s="5" t="s">
        <v>19</v>
      </c>
      <c r="K3286" s="5" t="s">
        <v>20</v>
      </c>
      <c r="L3286">
        <v>12000000</v>
      </c>
      <c r="M3286">
        <v>2006</v>
      </c>
      <c r="N3286">
        <v>5.5</v>
      </c>
      <c r="O3286" s="5">
        <f>'CLEAN DATA'!$D3286-'CLEAN DATA'!$L3286</f>
        <v>16435406</v>
      </c>
    </row>
    <row r="3287" spans="1:15" ht="14.25" hidden="1" customHeight="1">
      <c r="A3287" s="5" t="s">
        <v>6042</v>
      </c>
      <c r="B3287">
        <v>65</v>
      </c>
      <c r="C3287">
        <v>100</v>
      </c>
      <c r="D3287">
        <v>16247775</v>
      </c>
      <c r="E3287" s="5" t="s">
        <v>4324</v>
      </c>
      <c r="F3287" s="5" t="s">
        <v>5686</v>
      </c>
      <c r="G3287" s="5" t="s">
        <v>6738</v>
      </c>
      <c r="H3287">
        <v>23527</v>
      </c>
      <c r="I3287">
        <v>104</v>
      </c>
      <c r="J3287" s="5" t="s">
        <v>19</v>
      </c>
      <c r="K3287" s="5" t="s">
        <v>20</v>
      </c>
      <c r="L3287">
        <v>25000000</v>
      </c>
      <c r="M3287">
        <v>2005</v>
      </c>
      <c r="N3287">
        <v>5.5</v>
      </c>
      <c r="O3287" s="5">
        <f>'CLEAN DATA'!$D3287-'CLEAN DATA'!$L3287</f>
        <v>-8752225</v>
      </c>
    </row>
    <row r="3288" spans="1:15" ht="14.25" customHeight="1">
      <c r="A3288" s="5" t="s">
        <v>6739</v>
      </c>
      <c r="B3288">
        <v>163</v>
      </c>
      <c r="C3288">
        <v>95</v>
      </c>
      <c r="D3288">
        <v>8460995</v>
      </c>
      <c r="E3288" s="5" t="s">
        <v>4967</v>
      </c>
      <c r="F3288" s="5" t="s">
        <v>6740</v>
      </c>
      <c r="G3288" s="5" t="s">
        <v>6741</v>
      </c>
      <c r="H3288">
        <v>35888</v>
      </c>
      <c r="I3288">
        <v>125</v>
      </c>
      <c r="J3288" s="5" t="s">
        <v>19</v>
      </c>
      <c r="K3288" s="5" t="s">
        <v>20</v>
      </c>
      <c r="L3288">
        <v>10000000</v>
      </c>
      <c r="M3288">
        <v>2010</v>
      </c>
      <c r="N3288">
        <v>5.5</v>
      </c>
      <c r="O3288" s="5">
        <f>'CLEAN DATA'!$D3288-'CLEAN DATA'!$L3288</f>
        <v>-1539005</v>
      </c>
    </row>
    <row r="3289" spans="1:15" ht="14.25" hidden="1" customHeight="1">
      <c r="A3289" s="5" t="s">
        <v>6742</v>
      </c>
      <c r="B3289">
        <v>23</v>
      </c>
      <c r="C3289">
        <v>111</v>
      </c>
      <c r="D3289">
        <v>3333823</v>
      </c>
      <c r="E3289" s="5" t="s">
        <v>803</v>
      </c>
      <c r="F3289" s="5" t="s">
        <v>6743</v>
      </c>
      <c r="G3289" s="5" t="s">
        <v>6744</v>
      </c>
      <c r="H3289">
        <v>5612</v>
      </c>
      <c r="I3289">
        <v>122</v>
      </c>
      <c r="J3289" s="5" t="s">
        <v>19</v>
      </c>
      <c r="K3289" s="5" t="s">
        <v>20</v>
      </c>
      <c r="L3289">
        <v>10000000</v>
      </c>
      <c r="M3289">
        <v>2012</v>
      </c>
      <c r="N3289">
        <v>5.5</v>
      </c>
      <c r="O3289" s="5">
        <f>'CLEAN DATA'!$D3289-'CLEAN DATA'!$L3289</f>
        <v>-6666177</v>
      </c>
    </row>
    <row r="3290" spans="1:15" ht="14.25" hidden="1" customHeight="1">
      <c r="A3290" s="5" t="s">
        <v>6745</v>
      </c>
      <c r="B3290">
        <v>23</v>
      </c>
      <c r="C3290">
        <v>91</v>
      </c>
      <c r="D3290">
        <v>19348</v>
      </c>
      <c r="E3290" s="5" t="s">
        <v>58</v>
      </c>
      <c r="F3290" s="5" t="s">
        <v>853</v>
      </c>
      <c r="G3290" s="5" t="s">
        <v>6746</v>
      </c>
      <c r="H3290">
        <v>2941</v>
      </c>
      <c r="I3290">
        <v>11</v>
      </c>
      <c r="J3290" s="5" t="s">
        <v>19</v>
      </c>
      <c r="K3290" s="5" t="s">
        <v>20</v>
      </c>
      <c r="L3290">
        <v>10000000</v>
      </c>
      <c r="M3290">
        <v>2009</v>
      </c>
      <c r="N3290">
        <v>5.5</v>
      </c>
      <c r="O3290" s="5">
        <f>'CLEAN DATA'!$D3290-'CLEAN DATA'!$L3290</f>
        <v>-9980652</v>
      </c>
    </row>
    <row r="3291" spans="1:15" ht="14.25" hidden="1" customHeight="1">
      <c r="A3291" s="5" t="s">
        <v>2803</v>
      </c>
      <c r="B3291">
        <v>32</v>
      </c>
      <c r="C3291">
        <v>99</v>
      </c>
      <c r="D3291">
        <v>127144</v>
      </c>
      <c r="E3291" s="5" t="s">
        <v>603</v>
      </c>
      <c r="F3291" s="5" t="s">
        <v>1348</v>
      </c>
      <c r="G3291" s="5" t="s">
        <v>6747</v>
      </c>
      <c r="H3291">
        <v>5159</v>
      </c>
      <c r="I3291">
        <v>27</v>
      </c>
      <c r="J3291" s="5" t="s">
        <v>19</v>
      </c>
      <c r="K3291" s="5" t="s">
        <v>20</v>
      </c>
      <c r="L3291">
        <v>8000000</v>
      </c>
      <c r="M3291">
        <v>2005</v>
      </c>
      <c r="N3291">
        <v>5.5</v>
      </c>
      <c r="O3291" s="5">
        <f>'CLEAN DATA'!$D3291-'CLEAN DATA'!$L3291</f>
        <v>-7872856</v>
      </c>
    </row>
    <row r="3292" spans="1:15" ht="14.25" hidden="1" customHeight="1">
      <c r="A3292" s="5" t="s">
        <v>6748</v>
      </c>
      <c r="B3292">
        <v>133</v>
      </c>
      <c r="C3292">
        <v>84</v>
      </c>
      <c r="D3292">
        <v>5895238</v>
      </c>
      <c r="E3292" s="5" t="s">
        <v>1003</v>
      </c>
      <c r="F3292" s="5" t="s">
        <v>1348</v>
      </c>
      <c r="G3292" s="5" t="s">
        <v>6749</v>
      </c>
      <c r="H3292">
        <v>17169</v>
      </c>
      <c r="I3292">
        <v>70</v>
      </c>
      <c r="J3292" s="5" t="s">
        <v>356</v>
      </c>
      <c r="K3292" s="5" t="s">
        <v>20</v>
      </c>
      <c r="L3292">
        <v>6000000</v>
      </c>
      <c r="M3292">
        <v>2012</v>
      </c>
      <c r="N3292">
        <v>5.5</v>
      </c>
      <c r="O3292" s="5">
        <f>'CLEAN DATA'!$D3292-'CLEAN DATA'!$L3292</f>
        <v>-104762</v>
      </c>
    </row>
    <row r="3293" spans="1:15" ht="14.25" hidden="1" customHeight="1">
      <c r="A3293" s="5" t="s">
        <v>1647</v>
      </c>
      <c r="B3293">
        <v>159</v>
      </c>
      <c r="C3293">
        <v>101</v>
      </c>
      <c r="D3293">
        <v>8025872</v>
      </c>
      <c r="E3293" s="5" t="s">
        <v>660</v>
      </c>
      <c r="F3293" s="5" t="s">
        <v>6750</v>
      </c>
      <c r="G3293" s="5" t="s">
        <v>6751</v>
      </c>
      <c r="H3293">
        <v>19234</v>
      </c>
      <c r="I3293">
        <v>258</v>
      </c>
      <c r="J3293" s="5" t="s">
        <v>19</v>
      </c>
      <c r="K3293" s="5" t="s">
        <v>20</v>
      </c>
      <c r="L3293">
        <v>4700000</v>
      </c>
      <c r="M3293">
        <v>1986</v>
      </c>
      <c r="N3293">
        <v>5.5</v>
      </c>
      <c r="O3293" s="5">
        <f>'CLEAN DATA'!$D3293-'CLEAN DATA'!$L3293</f>
        <v>3325872</v>
      </c>
    </row>
    <row r="3294" spans="1:15" ht="14.25" hidden="1" customHeight="1">
      <c r="A3294" s="5" t="s">
        <v>6752</v>
      </c>
      <c r="B3294">
        <v>19</v>
      </c>
      <c r="C3294">
        <v>81</v>
      </c>
      <c r="E3294" s="5" t="s">
        <v>598</v>
      </c>
      <c r="F3294" s="5" t="s">
        <v>6753</v>
      </c>
      <c r="G3294" s="5" t="s">
        <v>6754</v>
      </c>
      <c r="H3294">
        <v>1274</v>
      </c>
      <c r="I3294">
        <v>17</v>
      </c>
      <c r="J3294" s="5" t="s">
        <v>19</v>
      </c>
      <c r="K3294" s="5" t="s">
        <v>20</v>
      </c>
      <c r="L3294">
        <v>2100000</v>
      </c>
      <c r="M3294">
        <v>2015</v>
      </c>
      <c r="N3294">
        <v>5.5</v>
      </c>
      <c r="O3294" s="5">
        <f>'CLEAN DATA'!$D3294-'CLEAN DATA'!$L3294</f>
        <v>-2100000</v>
      </c>
    </row>
    <row r="3295" spans="1:15" ht="14.25" hidden="1" customHeight="1">
      <c r="A3295" s="5" t="s">
        <v>6755</v>
      </c>
      <c r="B3295">
        <v>25</v>
      </c>
      <c r="C3295">
        <v>83</v>
      </c>
      <c r="E3295" s="5" t="s">
        <v>6756</v>
      </c>
      <c r="F3295" s="5" t="s">
        <v>6757</v>
      </c>
      <c r="G3295" s="5" t="s">
        <v>6758</v>
      </c>
      <c r="H3295">
        <v>9280</v>
      </c>
      <c r="I3295">
        <v>64</v>
      </c>
      <c r="J3295" s="5" t="s">
        <v>19</v>
      </c>
      <c r="K3295" s="5" t="s">
        <v>20</v>
      </c>
      <c r="L3295">
        <v>2000000</v>
      </c>
      <c r="M3295">
        <v>2010</v>
      </c>
      <c r="N3295">
        <v>5.5</v>
      </c>
      <c r="O3295" s="5">
        <f>'CLEAN DATA'!$D3295-'CLEAN DATA'!$L3295</f>
        <v>-2000000</v>
      </c>
    </row>
    <row r="3296" spans="1:15" ht="14.25" hidden="1" customHeight="1">
      <c r="A3296" s="5" t="s">
        <v>6759</v>
      </c>
      <c r="B3296">
        <v>62</v>
      </c>
      <c r="C3296">
        <v>96</v>
      </c>
      <c r="E3296" s="5" t="s">
        <v>67</v>
      </c>
      <c r="F3296" s="5" t="s">
        <v>6760</v>
      </c>
      <c r="G3296" s="5" t="s">
        <v>6761</v>
      </c>
      <c r="H3296">
        <v>22764</v>
      </c>
      <c r="I3296">
        <v>91</v>
      </c>
      <c r="J3296" s="5" t="s">
        <v>19</v>
      </c>
      <c r="K3296" s="5" t="s">
        <v>20</v>
      </c>
      <c r="L3296">
        <v>1800000</v>
      </c>
      <c r="M3296">
        <v>1973</v>
      </c>
      <c r="N3296">
        <v>5.5</v>
      </c>
      <c r="O3296" s="5">
        <f>'CLEAN DATA'!$D3296-'CLEAN DATA'!$L3296</f>
        <v>-1800000</v>
      </c>
    </row>
    <row r="3297" spans="1:15" ht="14.25" hidden="1" customHeight="1">
      <c r="A3297" s="5" t="s">
        <v>6762</v>
      </c>
      <c r="B3297">
        <v>6</v>
      </c>
      <c r="C3297">
        <v>93</v>
      </c>
      <c r="E3297" s="5" t="s">
        <v>1302</v>
      </c>
      <c r="F3297" s="5" t="s">
        <v>6763</v>
      </c>
      <c r="G3297" s="5" t="s">
        <v>6764</v>
      </c>
      <c r="H3297">
        <v>95</v>
      </c>
      <c r="I3297">
        <v>3</v>
      </c>
      <c r="J3297" s="5" t="s">
        <v>19</v>
      </c>
      <c r="K3297" s="5" t="s">
        <v>20</v>
      </c>
      <c r="L3297">
        <v>1500000</v>
      </c>
      <c r="M3297">
        <v>2014</v>
      </c>
      <c r="N3297">
        <v>5.5</v>
      </c>
      <c r="O3297" s="5">
        <f>'CLEAN DATA'!$D3297-'CLEAN DATA'!$L3297</f>
        <v>-1500000</v>
      </c>
    </row>
    <row r="3298" spans="1:15" ht="14.25" hidden="1" customHeight="1">
      <c r="A3298" s="5" t="s">
        <v>6765</v>
      </c>
      <c r="B3298">
        <v>10</v>
      </c>
      <c r="C3298">
        <v>113</v>
      </c>
      <c r="E3298" s="5" t="s">
        <v>42</v>
      </c>
      <c r="F3298" s="5" t="s">
        <v>6766</v>
      </c>
      <c r="G3298" s="5" t="s">
        <v>6767</v>
      </c>
      <c r="H3298">
        <v>1978</v>
      </c>
      <c r="I3298">
        <v>41</v>
      </c>
      <c r="J3298" s="5" t="s">
        <v>19</v>
      </c>
      <c r="K3298" s="5" t="s">
        <v>155</v>
      </c>
      <c r="L3298">
        <v>1455000</v>
      </c>
      <c r="M3298">
        <v>1968</v>
      </c>
      <c r="N3298">
        <v>5.5</v>
      </c>
      <c r="O3298" s="5">
        <f>'CLEAN DATA'!$D3298-'CLEAN DATA'!$L3298</f>
        <v>-1455000</v>
      </c>
    </row>
    <row r="3299" spans="1:15" ht="14.25" hidden="1" customHeight="1">
      <c r="A3299" s="5" t="s">
        <v>6768</v>
      </c>
      <c r="B3299">
        <v>63</v>
      </c>
      <c r="C3299">
        <v>99</v>
      </c>
      <c r="E3299" s="5" t="s">
        <v>758</v>
      </c>
      <c r="F3299" s="5" t="s">
        <v>6769</v>
      </c>
      <c r="G3299" s="5" t="s">
        <v>6770</v>
      </c>
      <c r="H3299">
        <v>4948</v>
      </c>
      <c r="I3299">
        <v>33</v>
      </c>
      <c r="J3299" s="5" t="s">
        <v>19</v>
      </c>
      <c r="K3299" s="5" t="s">
        <v>365</v>
      </c>
      <c r="L3299">
        <v>3150000</v>
      </c>
      <c r="M3299">
        <v>2014</v>
      </c>
      <c r="N3299">
        <v>5.5</v>
      </c>
      <c r="O3299" s="5">
        <f>'CLEAN DATA'!$D3299-'CLEAN DATA'!$L3299</f>
        <v>-3150000</v>
      </c>
    </row>
    <row r="3300" spans="1:15" ht="14.25" hidden="1" customHeight="1">
      <c r="A3300" s="5" t="s">
        <v>6771</v>
      </c>
      <c r="B3300">
        <v>77</v>
      </c>
      <c r="C3300">
        <v>96</v>
      </c>
      <c r="E3300" s="5" t="s">
        <v>152</v>
      </c>
      <c r="F3300" s="5" t="s">
        <v>3320</v>
      </c>
      <c r="G3300" s="5" t="s">
        <v>6772</v>
      </c>
      <c r="H3300">
        <v>7528</v>
      </c>
      <c r="I3300">
        <v>88</v>
      </c>
      <c r="J3300" s="5" t="s">
        <v>19</v>
      </c>
      <c r="K3300" s="5" t="s">
        <v>20</v>
      </c>
      <c r="L3300">
        <v>1250000</v>
      </c>
      <c r="M3300">
        <v>1984</v>
      </c>
      <c r="N3300">
        <v>5.5</v>
      </c>
      <c r="O3300" s="5">
        <f>'CLEAN DATA'!$D3300-'CLEAN DATA'!$L3300</f>
        <v>-1250000</v>
      </c>
    </row>
    <row r="3301" spans="1:15" ht="14.25" customHeight="1">
      <c r="A3301" s="5" t="s">
        <v>3701</v>
      </c>
      <c r="B3301">
        <v>276</v>
      </c>
      <c r="C3301">
        <v>104</v>
      </c>
      <c r="D3301">
        <v>79363785</v>
      </c>
      <c r="E3301" s="5" t="s">
        <v>496</v>
      </c>
      <c r="F3301" s="5" t="s">
        <v>68</v>
      </c>
      <c r="G3301" s="5" t="s">
        <v>6656</v>
      </c>
      <c r="H3301">
        <v>139426</v>
      </c>
      <c r="I3301">
        <v>698</v>
      </c>
      <c r="J3301" s="5" t="s">
        <v>19</v>
      </c>
      <c r="K3301" s="5" t="s">
        <v>20</v>
      </c>
      <c r="L3301">
        <v>80000000</v>
      </c>
      <c r="M3301">
        <v>2008</v>
      </c>
      <c r="N3301">
        <v>5.5</v>
      </c>
      <c r="O3301" s="5">
        <f>'CLEAN DATA'!$D3301-'CLEAN DATA'!$L3301</f>
        <v>-636215</v>
      </c>
    </row>
    <row r="3302" spans="1:15" ht="14.25" hidden="1" customHeight="1">
      <c r="A3302" s="5" t="s">
        <v>6773</v>
      </c>
      <c r="B3302">
        <v>36</v>
      </c>
      <c r="C3302">
        <v>97</v>
      </c>
      <c r="D3302">
        <v>62480</v>
      </c>
      <c r="E3302" s="5" t="s">
        <v>268</v>
      </c>
      <c r="F3302" s="5" t="s">
        <v>6774</v>
      </c>
      <c r="G3302" s="5" t="s">
        <v>6775</v>
      </c>
      <c r="H3302">
        <v>1048</v>
      </c>
      <c r="I3302">
        <v>7</v>
      </c>
      <c r="J3302" s="5" t="s">
        <v>19</v>
      </c>
      <c r="K3302" s="5" t="s">
        <v>20</v>
      </c>
      <c r="L3302">
        <v>1000000</v>
      </c>
      <c r="M3302">
        <v>2015</v>
      </c>
      <c r="N3302">
        <v>5.5</v>
      </c>
      <c r="O3302" s="5">
        <f>'CLEAN DATA'!$D3302-'CLEAN DATA'!$L3302</f>
        <v>-937520</v>
      </c>
    </row>
    <row r="3303" spans="1:15" ht="14.25" customHeight="1">
      <c r="A3303" s="5" t="s">
        <v>4927</v>
      </c>
      <c r="B3303">
        <v>292</v>
      </c>
      <c r="C3303">
        <v>101</v>
      </c>
      <c r="D3303">
        <v>77501</v>
      </c>
      <c r="E3303" s="5" t="s">
        <v>631</v>
      </c>
      <c r="F3303" s="5" t="s">
        <v>4928</v>
      </c>
      <c r="G3303" s="5" t="s">
        <v>6776</v>
      </c>
      <c r="H3303">
        <v>27260</v>
      </c>
      <c r="I3303">
        <v>247</v>
      </c>
      <c r="J3303" s="5" t="s">
        <v>19</v>
      </c>
      <c r="K3303" s="5" t="s">
        <v>20</v>
      </c>
      <c r="L3303">
        <v>750000</v>
      </c>
      <c r="M3303">
        <v>2011</v>
      </c>
      <c r="N3303">
        <v>5.5</v>
      </c>
      <c r="O3303" s="5">
        <f>'CLEAN DATA'!$D3303-'CLEAN DATA'!$L3303</f>
        <v>-672499</v>
      </c>
    </row>
    <row r="3304" spans="1:15" ht="14.25" hidden="1" customHeight="1">
      <c r="A3304" s="5" t="s">
        <v>4912</v>
      </c>
      <c r="B3304">
        <v>16</v>
      </c>
      <c r="C3304">
        <v>94</v>
      </c>
      <c r="D3304">
        <v>40542</v>
      </c>
      <c r="E3304" s="5" t="s">
        <v>505</v>
      </c>
      <c r="F3304" s="5" t="s">
        <v>6777</v>
      </c>
      <c r="G3304" s="5" t="s">
        <v>6778</v>
      </c>
      <c r="H3304">
        <v>294</v>
      </c>
      <c r="I3304">
        <v>16</v>
      </c>
      <c r="J3304" s="5" t="s">
        <v>19</v>
      </c>
      <c r="K3304" s="5" t="s">
        <v>20</v>
      </c>
      <c r="L3304">
        <v>300000</v>
      </c>
      <c r="M3304">
        <v>1997</v>
      </c>
      <c r="N3304">
        <v>5.5</v>
      </c>
      <c r="O3304" s="5">
        <f>'CLEAN DATA'!$D3304-'CLEAN DATA'!$L3304</f>
        <v>-259458</v>
      </c>
    </row>
    <row r="3305" spans="1:15" ht="14.25" hidden="1" customHeight="1">
      <c r="A3305" s="5" t="s">
        <v>4658</v>
      </c>
      <c r="B3305">
        <v>43</v>
      </c>
      <c r="C3305">
        <v>78</v>
      </c>
      <c r="D3305">
        <v>191309</v>
      </c>
      <c r="E3305" s="5" t="s">
        <v>223</v>
      </c>
      <c r="F3305" s="5" t="s">
        <v>6779</v>
      </c>
      <c r="G3305" s="5" t="s">
        <v>6780</v>
      </c>
      <c r="H3305">
        <v>2787</v>
      </c>
      <c r="I3305">
        <v>64</v>
      </c>
      <c r="J3305" s="5" t="s">
        <v>19</v>
      </c>
      <c r="K3305" s="5" t="s">
        <v>20</v>
      </c>
      <c r="L3305">
        <v>150000</v>
      </c>
      <c r="M3305">
        <v>2004</v>
      </c>
      <c r="N3305">
        <v>5.5</v>
      </c>
      <c r="O3305" s="5">
        <f>'CLEAN DATA'!$D3305-'CLEAN DATA'!$L3305</f>
        <v>41309</v>
      </c>
    </row>
    <row r="3306" spans="1:15" ht="14.25" hidden="1" customHeight="1">
      <c r="A3306" s="5" t="s">
        <v>6781</v>
      </c>
      <c r="B3306">
        <v>38</v>
      </c>
      <c r="C3306">
        <v>97</v>
      </c>
      <c r="D3306">
        <v>15180000</v>
      </c>
      <c r="E3306" s="5" t="s">
        <v>126</v>
      </c>
      <c r="F3306" s="5" t="s">
        <v>5669</v>
      </c>
      <c r="G3306" s="5" t="s">
        <v>6782</v>
      </c>
      <c r="H3306">
        <v>3340</v>
      </c>
      <c r="I3306">
        <v>50</v>
      </c>
      <c r="J3306" s="5" t="s">
        <v>19</v>
      </c>
      <c r="K3306" s="5" t="s">
        <v>20</v>
      </c>
      <c r="L3306">
        <v>500000</v>
      </c>
      <c r="M3306">
        <v>1971</v>
      </c>
      <c r="N3306">
        <v>5.5</v>
      </c>
      <c r="O3306" s="5">
        <f>'CLEAN DATA'!$D3306-'CLEAN DATA'!$L3306</f>
        <v>14680000</v>
      </c>
    </row>
    <row r="3307" spans="1:15" ht="14.25" customHeight="1">
      <c r="A3307" s="5" t="s">
        <v>66</v>
      </c>
      <c r="B3307">
        <v>384</v>
      </c>
      <c r="C3307">
        <v>127</v>
      </c>
      <c r="D3307">
        <v>47375327</v>
      </c>
      <c r="E3307" s="5" t="s">
        <v>205</v>
      </c>
      <c r="F3307" s="5" t="s">
        <v>1997</v>
      </c>
      <c r="G3307" s="5" t="s">
        <v>6783</v>
      </c>
      <c r="H3307">
        <v>139593</v>
      </c>
      <c r="I3307">
        <v>720</v>
      </c>
      <c r="J3307" s="5" t="s">
        <v>19</v>
      </c>
      <c r="K3307" s="5" t="s">
        <v>20</v>
      </c>
      <c r="L3307">
        <v>176000000</v>
      </c>
      <c r="M3307">
        <v>2015</v>
      </c>
      <c r="N3307">
        <v>5.4</v>
      </c>
      <c r="O3307" s="5">
        <f>'CLEAN DATA'!$D3307-'CLEAN DATA'!$L3307</f>
        <v>-128624673</v>
      </c>
    </row>
    <row r="3308" spans="1:15" ht="14.25" customHeight="1">
      <c r="A3308" s="5" t="s">
        <v>3341</v>
      </c>
      <c r="B3308">
        <v>186</v>
      </c>
      <c r="C3308">
        <v>96</v>
      </c>
      <c r="D3308">
        <v>100289690</v>
      </c>
      <c r="E3308" s="5" t="s">
        <v>3877</v>
      </c>
      <c r="F3308" s="5" t="s">
        <v>4049</v>
      </c>
      <c r="G3308" s="5" t="s">
        <v>6784</v>
      </c>
      <c r="H3308">
        <v>115099</v>
      </c>
      <c r="I3308">
        <v>257</v>
      </c>
      <c r="J3308" s="5" t="s">
        <v>19</v>
      </c>
      <c r="K3308" s="5" t="s">
        <v>20</v>
      </c>
      <c r="L3308">
        <v>175000000</v>
      </c>
      <c r="M3308">
        <v>2007</v>
      </c>
      <c r="N3308">
        <v>5.4</v>
      </c>
      <c r="O3308" s="5">
        <f>'CLEAN DATA'!$D3308-'CLEAN DATA'!$L3308</f>
        <v>-74710310</v>
      </c>
    </row>
    <row r="3309" spans="1:15" ht="14.25" hidden="1" customHeight="1">
      <c r="A3309" s="5" t="s">
        <v>5929</v>
      </c>
      <c r="B3309">
        <v>132</v>
      </c>
      <c r="C3309">
        <v>88</v>
      </c>
      <c r="D3309">
        <v>21379315</v>
      </c>
      <c r="E3309" s="5" t="s">
        <v>4379</v>
      </c>
      <c r="F3309" s="5" t="s">
        <v>6785</v>
      </c>
      <c r="G3309" s="5" t="s">
        <v>6786</v>
      </c>
      <c r="H3309">
        <v>17590</v>
      </c>
      <c r="I3309">
        <v>112</v>
      </c>
      <c r="J3309" s="5" t="s">
        <v>19</v>
      </c>
      <c r="K3309" s="5" t="s">
        <v>20</v>
      </c>
      <c r="L3309">
        <v>150000000</v>
      </c>
      <c r="M3309">
        <v>2011</v>
      </c>
      <c r="N3309">
        <v>5.4</v>
      </c>
      <c r="O3309" s="5">
        <f>'CLEAN DATA'!$D3309-'CLEAN DATA'!$L3309</f>
        <v>-128620685</v>
      </c>
    </row>
    <row r="3310" spans="1:15" ht="14.25" customHeight="1">
      <c r="A3310" s="5" t="s">
        <v>3180</v>
      </c>
      <c r="B3310">
        <v>71</v>
      </c>
      <c r="C3310">
        <v>77</v>
      </c>
      <c r="D3310">
        <v>64736114</v>
      </c>
      <c r="E3310" s="5" t="s">
        <v>238</v>
      </c>
      <c r="F3310" s="5" t="s">
        <v>6284</v>
      </c>
      <c r="G3310" s="5" t="s">
        <v>6787</v>
      </c>
      <c r="H3310">
        <v>36471</v>
      </c>
      <c r="I3310">
        <v>69</v>
      </c>
      <c r="J3310" s="5" t="s">
        <v>19</v>
      </c>
      <c r="K3310" s="5" t="s">
        <v>20</v>
      </c>
      <c r="L3310">
        <v>120000000</v>
      </c>
      <c r="M3310">
        <v>2002</v>
      </c>
      <c r="N3310">
        <v>5.4</v>
      </c>
      <c r="O3310" s="5">
        <f>'CLEAN DATA'!$D3310-'CLEAN DATA'!$L3310</f>
        <v>-55263886</v>
      </c>
    </row>
    <row r="3311" spans="1:15" ht="14.25" hidden="1" customHeight="1">
      <c r="A3311" s="5" t="s">
        <v>6492</v>
      </c>
      <c r="B3311">
        <v>104</v>
      </c>
      <c r="C3311">
        <v>76</v>
      </c>
      <c r="D3311">
        <v>50026353</v>
      </c>
      <c r="E3311" s="5" t="s">
        <v>6788</v>
      </c>
      <c r="F3311" s="5" t="s">
        <v>408</v>
      </c>
      <c r="G3311" s="5" t="s">
        <v>6789</v>
      </c>
      <c r="H3311">
        <v>13581</v>
      </c>
      <c r="I3311">
        <v>88</v>
      </c>
      <c r="J3311" s="5" t="s">
        <v>19</v>
      </c>
      <c r="K3311" s="5" t="s">
        <v>20</v>
      </c>
      <c r="L3311">
        <v>110000000</v>
      </c>
      <c r="M3311">
        <v>2004</v>
      </c>
      <c r="N3311">
        <v>5.4</v>
      </c>
      <c r="O3311" s="5">
        <f>'CLEAN DATA'!$D3311-'CLEAN DATA'!$L3311</f>
        <v>-59973647</v>
      </c>
    </row>
    <row r="3312" spans="1:15" ht="14.25" customHeight="1">
      <c r="A3312" s="5" t="s">
        <v>6645</v>
      </c>
      <c r="B3312">
        <v>125</v>
      </c>
      <c r="C3312">
        <v>105</v>
      </c>
      <c r="D3312">
        <v>71017784</v>
      </c>
      <c r="E3312" s="5" t="s">
        <v>238</v>
      </c>
      <c r="F3312" s="5" t="s">
        <v>6790</v>
      </c>
      <c r="G3312" s="5" t="s">
        <v>6791</v>
      </c>
      <c r="H3312">
        <v>27257</v>
      </c>
      <c r="I3312">
        <v>59</v>
      </c>
      <c r="J3312" s="5" t="s">
        <v>19</v>
      </c>
      <c r="K3312" s="5" t="s">
        <v>20</v>
      </c>
      <c r="L3312">
        <v>105000000</v>
      </c>
      <c r="M3312">
        <v>2013</v>
      </c>
      <c r="N3312">
        <v>5.4</v>
      </c>
      <c r="O3312" s="5">
        <f>'CLEAN DATA'!$D3312-'CLEAN DATA'!$L3312</f>
        <v>-33982216</v>
      </c>
    </row>
    <row r="3313" spans="1:15" ht="14.25" customHeight="1">
      <c r="A3313" s="5" t="s">
        <v>1741</v>
      </c>
      <c r="B3313">
        <v>144</v>
      </c>
      <c r="C3313">
        <v>121</v>
      </c>
      <c r="D3313">
        <v>184031112</v>
      </c>
      <c r="E3313" s="5" t="s">
        <v>250</v>
      </c>
      <c r="F3313" s="5" t="s">
        <v>1333</v>
      </c>
      <c r="G3313" s="5" t="s">
        <v>6792</v>
      </c>
      <c r="H3313">
        <v>190786</v>
      </c>
      <c r="I3313">
        <v>539</v>
      </c>
      <c r="J3313" s="5" t="s">
        <v>19</v>
      </c>
      <c r="K3313" s="5" t="s">
        <v>20</v>
      </c>
      <c r="L3313">
        <v>100000000</v>
      </c>
      <c r="M3313">
        <v>1995</v>
      </c>
      <c r="N3313">
        <v>5.4</v>
      </c>
      <c r="O3313" s="5">
        <f>'CLEAN DATA'!$D3313-'CLEAN DATA'!$L3313</f>
        <v>84031112</v>
      </c>
    </row>
    <row r="3314" spans="1:15" ht="14.25" customHeight="1">
      <c r="A3314" s="5" t="s">
        <v>3830</v>
      </c>
      <c r="B3314">
        <v>167</v>
      </c>
      <c r="C3314">
        <v>102</v>
      </c>
      <c r="D3314">
        <v>49392095</v>
      </c>
      <c r="E3314" s="5" t="s">
        <v>149</v>
      </c>
      <c r="F3314" s="5" t="s">
        <v>1348</v>
      </c>
      <c r="G3314" s="5" t="s">
        <v>6793</v>
      </c>
      <c r="H3314">
        <v>52029</v>
      </c>
      <c r="I3314">
        <v>224</v>
      </c>
      <c r="J3314" s="5" t="s">
        <v>19</v>
      </c>
      <c r="K3314" s="5" t="s">
        <v>20</v>
      </c>
      <c r="L3314">
        <v>100000000</v>
      </c>
      <c r="M3314">
        <v>2009</v>
      </c>
      <c r="N3314">
        <v>5.4</v>
      </c>
      <c r="O3314" s="5">
        <f>'CLEAN DATA'!$D3314-'CLEAN DATA'!$L3314</f>
        <v>-50607905</v>
      </c>
    </row>
    <row r="3315" spans="1:15" ht="14.25" customHeight="1">
      <c r="A3315" s="5" t="s">
        <v>5591</v>
      </c>
      <c r="B3315">
        <v>84</v>
      </c>
      <c r="C3315">
        <v>104</v>
      </c>
      <c r="D3315">
        <v>47474112</v>
      </c>
      <c r="E3315" s="5" t="s">
        <v>1278</v>
      </c>
      <c r="F3315" s="5" t="s">
        <v>460</v>
      </c>
      <c r="G3315" s="5" t="s">
        <v>6794</v>
      </c>
      <c r="H3315">
        <v>58227</v>
      </c>
      <c r="I3315">
        <v>181</v>
      </c>
      <c r="J3315" s="5" t="s">
        <v>19</v>
      </c>
      <c r="K3315" s="5" t="s">
        <v>20</v>
      </c>
      <c r="L3315">
        <v>90000000</v>
      </c>
      <c r="M3315">
        <v>1997</v>
      </c>
      <c r="N3315">
        <v>5.4</v>
      </c>
      <c r="O3315" s="5">
        <f>'CLEAN DATA'!$D3315-'CLEAN DATA'!$L3315</f>
        <v>-42525888</v>
      </c>
    </row>
    <row r="3316" spans="1:15" ht="14.25" customHeight="1">
      <c r="A3316" s="5" t="s">
        <v>4222</v>
      </c>
      <c r="B3316">
        <v>149</v>
      </c>
      <c r="C3316">
        <v>135</v>
      </c>
      <c r="D3316">
        <v>31111260</v>
      </c>
      <c r="E3316" s="5" t="s">
        <v>47</v>
      </c>
      <c r="F3316" s="5" t="s">
        <v>4959</v>
      </c>
      <c r="G3316" s="5" t="s">
        <v>6795</v>
      </c>
      <c r="H3316">
        <v>77029</v>
      </c>
      <c r="I3316">
        <v>466</v>
      </c>
      <c r="J3316" s="5" t="s">
        <v>19</v>
      </c>
      <c r="K3316" s="5" t="s">
        <v>20</v>
      </c>
      <c r="L3316">
        <v>60000000</v>
      </c>
      <c r="M3316">
        <v>2003</v>
      </c>
      <c r="N3316">
        <v>5.4</v>
      </c>
      <c r="O3316" s="5">
        <f>'CLEAN DATA'!$D3316-'CLEAN DATA'!$L3316</f>
        <v>-28888740</v>
      </c>
    </row>
    <row r="3317" spans="1:15" ht="14.25" customHeight="1">
      <c r="A3317" s="5" t="s">
        <v>3053</v>
      </c>
      <c r="B3317">
        <v>139</v>
      </c>
      <c r="C3317">
        <v>101</v>
      </c>
      <c r="D3317">
        <v>133668525</v>
      </c>
      <c r="E3317" s="5" t="s">
        <v>674</v>
      </c>
      <c r="F3317" s="5" t="s">
        <v>408</v>
      </c>
      <c r="G3317" s="5" t="s">
        <v>6796</v>
      </c>
      <c r="H3317">
        <v>107817</v>
      </c>
      <c r="I3317">
        <v>255</v>
      </c>
      <c r="J3317" s="5" t="s">
        <v>19</v>
      </c>
      <c r="K3317" s="5" t="s">
        <v>20</v>
      </c>
      <c r="L3317">
        <v>80000000</v>
      </c>
      <c r="M3317">
        <v>2013</v>
      </c>
      <c r="N3317">
        <v>5.4</v>
      </c>
      <c r="O3317" s="5">
        <f>'CLEAN DATA'!$D3317-'CLEAN DATA'!$L3317</f>
        <v>53668525</v>
      </c>
    </row>
    <row r="3318" spans="1:15" ht="14.25" hidden="1" customHeight="1">
      <c r="A3318" s="5" t="s">
        <v>5367</v>
      </c>
      <c r="B3318">
        <v>107</v>
      </c>
      <c r="C3318">
        <v>100</v>
      </c>
      <c r="D3318">
        <v>73023275</v>
      </c>
      <c r="E3318" s="5" t="s">
        <v>1612</v>
      </c>
      <c r="F3318" s="5" t="s">
        <v>460</v>
      </c>
      <c r="G3318" s="5" t="s">
        <v>6797</v>
      </c>
      <c r="H3318">
        <v>16271</v>
      </c>
      <c r="I3318">
        <v>57</v>
      </c>
      <c r="J3318" s="5" t="s">
        <v>19</v>
      </c>
      <c r="K3318" s="5" t="s">
        <v>20</v>
      </c>
      <c r="L3318">
        <v>35000000</v>
      </c>
      <c r="M3318">
        <v>2009</v>
      </c>
      <c r="N3318">
        <v>5.4</v>
      </c>
      <c r="O3318" s="5">
        <f>'CLEAN DATA'!$D3318-'CLEAN DATA'!$L3318</f>
        <v>38023275</v>
      </c>
    </row>
    <row r="3319" spans="1:15" ht="14.25" customHeight="1">
      <c r="A3319" s="5" t="s">
        <v>3528</v>
      </c>
      <c r="B3319">
        <v>140</v>
      </c>
      <c r="C3319">
        <v>100</v>
      </c>
      <c r="D3319">
        <v>47000485</v>
      </c>
      <c r="E3319" s="5" t="s">
        <v>6798</v>
      </c>
      <c r="F3319" s="5" t="s">
        <v>5050</v>
      </c>
      <c r="G3319" s="5" t="s">
        <v>6799</v>
      </c>
      <c r="H3319">
        <v>72867</v>
      </c>
      <c r="I3319">
        <v>120</v>
      </c>
      <c r="J3319" s="5" t="s">
        <v>19</v>
      </c>
      <c r="K3319" s="5" t="s">
        <v>20</v>
      </c>
      <c r="L3319">
        <v>75000000</v>
      </c>
      <c r="M3319">
        <v>2010</v>
      </c>
      <c r="N3319">
        <v>5.4</v>
      </c>
      <c r="O3319" s="5">
        <f>'CLEAN DATA'!$D3319-'CLEAN DATA'!$L3319</f>
        <v>-27999515</v>
      </c>
    </row>
    <row r="3320" spans="1:15" ht="14.25" customHeight="1">
      <c r="A3320" s="5" t="s">
        <v>5798</v>
      </c>
      <c r="B3320">
        <v>105</v>
      </c>
      <c r="C3320">
        <v>97</v>
      </c>
      <c r="D3320">
        <v>33105600</v>
      </c>
      <c r="E3320" s="5" t="s">
        <v>3788</v>
      </c>
      <c r="F3320" s="5" t="s">
        <v>972</v>
      </c>
      <c r="G3320" s="5" t="s">
        <v>6800</v>
      </c>
      <c r="H3320">
        <v>41663</v>
      </c>
      <c r="I3320">
        <v>141</v>
      </c>
      <c r="J3320" s="5" t="s">
        <v>19</v>
      </c>
      <c r="K3320" s="5" t="s">
        <v>20</v>
      </c>
      <c r="L3320">
        <v>70000000</v>
      </c>
      <c r="M3320">
        <v>2002</v>
      </c>
      <c r="N3320">
        <v>5.4</v>
      </c>
      <c r="O3320" s="5">
        <f>'CLEAN DATA'!$D3320-'CLEAN DATA'!$L3320</f>
        <v>-36894400</v>
      </c>
    </row>
    <row r="3321" spans="1:15" ht="14.25" customHeight="1">
      <c r="A3321" s="5" t="s">
        <v>705</v>
      </c>
      <c r="B3321">
        <v>261</v>
      </c>
      <c r="C3321">
        <v>133</v>
      </c>
      <c r="D3321">
        <v>7097125</v>
      </c>
      <c r="E3321" s="5" t="s">
        <v>1341</v>
      </c>
      <c r="F3321" s="5" t="s">
        <v>390</v>
      </c>
      <c r="G3321" s="5" t="s">
        <v>6801</v>
      </c>
      <c r="H3321">
        <v>38983</v>
      </c>
      <c r="I3321">
        <v>207</v>
      </c>
      <c r="J3321" s="5" t="s">
        <v>19</v>
      </c>
      <c r="K3321" s="5" t="s">
        <v>20</v>
      </c>
      <c r="L3321">
        <v>70000000</v>
      </c>
      <c r="M3321">
        <v>2015</v>
      </c>
      <c r="N3321">
        <v>5.4</v>
      </c>
      <c r="O3321" s="5">
        <f>'CLEAN DATA'!$D3321-'CLEAN DATA'!$L3321</f>
        <v>-62902875</v>
      </c>
    </row>
    <row r="3322" spans="1:15" ht="14.25" customHeight="1">
      <c r="A3322" s="5" t="s">
        <v>6802</v>
      </c>
      <c r="B3322">
        <v>90</v>
      </c>
      <c r="C3322">
        <v>102</v>
      </c>
      <c r="D3322">
        <v>5932060</v>
      </c>
      <c r="E3322" s="5" t="s">
        <v>6803</v>
      </c>
      <c r="F3322" s="5" t="s">
        <v>608</v>
      </c>
      <c r="G3322" s="5" t="s">
        <v>6804</v>
      </c>
      <c r="H3322">
        <v>29285</v>
      </c>
      <c r="I3322">
        <v>174</v>
      </c>
      <c r="J3322" s="5" t="s">
        <v>19</v>
      </c>
      <c r="K3322" s="5" t="s">
        <v>155</v>
      </c>
      <c r="L3322">
        <v>35000000</v>
      </c>
      <c r="M3322">
        <v>2007</v>
      </c>
      <c r="N3322">
        <v>5.4</v>
      </c>
      <c r="O3322" s="5">
        <f>'CLEAN DATA'!$D3322-'CLEAN DATA'!$L3322</f>
        <v>-29067940</v>
      </c>
    </row>
    <row r="3323" spans="1:15" ht="14.25" customHeight="1">
      <c r="A3323" s="5" t="s">
        <v>3825</v>
      </c>
      <c r="B3323">
        <v>239</v>
      </c>
      <c r="C3323">
        <v>96</v>
      </c>
      <c r="D3323">
        <v>42345531</v>
      </c>
      <c r="E3323" s="5" t="s">
        <v>3833</v>
      </c>
      <c r="F3323" s="5" t="s">
        <v>1051</v>
      </c>
      <c r="G3323" s="5" t="s">
        <v>6805</v>
      </c>
      <c r="H3323">
        <v>104831</v>
      </c>
      <c r="I3323">
        <v>423</v>
      </c>
      <c r="J3323" s="5" t="s">
        <v>19</v>
      </c>
      <c r="K3323" s="5" t="s">
        <v>173</v>
      </c>
      <c r="L3323">
        <v>65000000</v>
      </c>
      <c r="M3323">
        <v>2012</v>
      </c>
      <c r="N3323">
        <v>5.4</v>
      </c>
      <c r="O3323" s="5">
        <f>'CLEAN DATA'!$D3323-'CLEAN DATA'!$L3323</f>
        <v>-22654469</v>
      </c>
    </row>
    <row r="3324" spans="1:15" ht="14.25" customHeight="1">
      <c r="A3324" s="5" t="s">
        <v>1837</v>
      </c>
      <c r="B3324">
        <v>77</v>
      </c>
      <c r="C3324">
        <v>94</v>
      </c>
      <c r="D3324">
        <v>82569532</v>
      </c>
      <c r="E3324" s="5" t="s">
        <v>4219</v>
      </c>
      <c r="F3324" s="5" t="s">
        <v>6806</v>
      </c>
      <c r="G3324" s="5" t="s">
        <v>6807</v>
      </c>
      <c r="H3324">
        <v>42737</v>
      </c>
      <c r="I3324">
        <v>128</v>
      </c>
      <c r="J3324" s="5" t="s">
        <v>19</v>
      </c>
      <c r="K3324" s="5" t="s">
        <v>20</v>
      </c>
      <c r="L3324">
        <v>60000000</v>
      </c>
      <c r="M3324">
        <v>2005</v>
      </c>
      <c r="N3324">
        <v>5.4</v>
      </c>
      <c r="O3324" s="5">
        <f>'CLEAN DATA'!$D3324-'CLEAN DATA'!$L3324</f>
        <v>22569532</v>
      </c>
    </row>
    <row r="3325" spans="1:15" ht="14.25" customHeight="1">
      <c r="A3325" s="5" t="s">
        <v>6808</v>
      </c>
      <c r="B3325">
        <v>81</v>
      </c>
      <c r="C3325">
        <v>94</v>
      </c>
      <c r="D3325">
        <v>60573641</v>
      </c>
      <c r="E3325" s="5" t="s">
        <v>1612</v>
      </c>
      <c r="F3325" s="5" t="s">
        <v>2297</v>
      </c>
      <c r="G3325" s="5" t="s">
        <v>6809</v>
      </c>
      <c r="H3325">
        <v>68406</v>
      </c>
      <c r="I3325">
        <v>162</v>
      </c>
      <c r="J3325" s="5" t="s">
        <v>19</v>
      </c>
      <c r="K3325" s="5" t="s">
        <v>20</v>
      </c>
      <c r="L3325">
        <v>60000000</v>
      </c>
      <c r="M3325">
        <v>1996</v>
      </c>
      <c r="N3325">
        <v>5.4</v>
      </c>
      <c r="O3325" s="5">
        <f>'CLEAN DATA'!$D3325-'CLEAN DATA'!$L3325</f>
        <v>573641</v>
      </c>
    </row>
    <row r="3326" spans="1:15" ht="14.25" customHeight="1">
      <c r="A3326" s="5" t="s">
        <v>6810</v>
      </c>
      <c r="B3326">
        <v>47</v>
      </c>
      <c r="C3326">
        <v>92</v>
      </c>
      <c r="D3326">
        <v>50024083</v>
      </c>
      <c r="E3326" s="5" t="s">
        <v>114</v>
      </c>
      <c r="F3326" s="5" t="s">
        <v>3312</v>
      </c>
      <c r="G3326" s="5" t="s">
        <v>6811</v>
      </c>
      <c r="H3326">
        <v>35918</v>
      </c>
      <c r="I3326">
        <v>126</v>
      </c>
      <c r="J3326" s="5" t="s">
        <v>19</v>
      </c>
      <c r="K3326" s="5" t="s">
        <v>20</v>
      </c>
      <c r="L3326">
        <v>60000000</v>
      </c>
      <c r="M3326">
        <v>1995</v>
      </c>
      <c r="N3326">
        <v>5.4</v>
      </c>
      <c r="O3326" s="5">
        <f>'CLEAN DATA'!$D3326-'CLEAN DATA'!$L3326</f>
        <v>-9975917</v>
      </c>
    </row>
    <row r="3327" spans="1:15" ht="14.25" customHeight="1">
      <c r="A3327" s="5" t="s">
        <v>6579</v>
      </c>
      <c r="B3327">
        <v>53</v>
      </c>
      <c r="C3327">
        <v>92</v>
      </c>
      <c r="D3327">
        <v>105263257</v>
      </c>
      <c r="E3327" s="5" t="s">
        <v>6812</v>
      </c>
      <c r="F3327" s="5" t="s">
        <v>1677</v>
      </c>
      <c r="G3327" s="5" t="s">
        <v>6813</v>
      </c>
      <c r="H3327">
        <v>56168</v>
      </c>
      <c r="I3327">
        <v>103</v>
      </c>
      <c r="J3327" s="5" t="s">
        <v>19</v>
      </c>
      <c r="K3327" s="5" t="s">
        <v>20</v>
      </c>
      <c r="L3327">
        <v>55000000</v>
      </c>
      <c r="M3327">
        <v>1997</v>
      </c>
      <c r="N3327">
        <v>5.4</v>
      </c>
      <c r="O3327" s="5">
        <f>'CLEAN DATA'!$D3327-'CLEAN DATA'!$L3327</f>
        <v>50263257</v>
      </c>
    </row>
    <row r="3328" spans="1:15" ht="14.25" hidden="1" customHeight="1">
      <c r="A3328" s="5" t="s">
        <v>2030</v>
      </c>
      <c r="B3328">
        <v>59</v>
      </c>
      <c r="C3328">
        <v>100</v>
      </c>
      <c r="D3328">
        <v>19118247</v>
      </c>
      <c r="E3328" s="5" t="s">
        <v>1108</v>
      </c>
      <c r="F3328" s="5" t="s">
        <v>6814</v>
      </c>
      <c r="G3328" s="5" t="s">
        <v>6815</v>
      </c>
      <c r="H3328">
        <v>19829</v>
      </c>
      <c r="I3328">
        <v>94</v>
      </c>
      <c r="J3328" s="5" t="s">
        <v>19</v>
      </c>
      <c r="K3328" s="5" t="s">
        <v>20</v>
      </c>
      <c r="L3328">
        <v>40000000</v>
      </c>
      <c r="M3328">
        <v>2005</v>
      </c>
      <c r="N3328">
        <v>5.4</v>
      </c>
      <c r="O3328" s="5">
        <f>'CLEAN DATA'!$D3328-'CLEAN DATA'!$L3328</f>
        <v>-20881753</v>
      </c>
    </row>
    <row r="3329" spans="1:15" ht="14.25" customHeight="1">
      <c r="A3329" s="5" t="s">
        <v>6816</v>
      </c>
      <c r="B3329">
        <v>38</v>
      </c>
      <c r="C3329">
        <v>110</v>
      </c>
      <c r="D3329">
        <v>57362581</v>
      </c>
      <c r="E3329" s="5" t="s">
        <v>624</v>
      </c>
      <c r="F3329" s="5" t="s">
        <v>522</v>
      </c>
      <c r="G3329" s="5" t="s">
        <v>6817</v>
      </c>
      <c r="H3329">
        <v>50148</v>
      </c>
      <c r="I3329">
        <v>116</v>
      </c>
      <c r="J3329" s="5" t="s">
        <v>19</v>
      </c>
      <c r="K3329" s="5" t="s">
        <v>6818</v>
      </c>
      <c r="L3329">
        <v>45000000</v>
      </c>
      <c r="M3329">
        <v>1994</v>
      </c>
      <c r="N3329">
        <v>5.4</v>
      </c>
      <c r="O3329" s="5">
        <f>'CLEAN DATA'!$D3329-'CLEAN DATA'!$L3329</f>
        <v>12362581</v>
      </c>
    </row>
    <row r="3330" spans="1:15" ht="14.25" hidden="1" customHeight="1">
      <c r="A3330" s="5" t="s">
        <v>6426</v>
      </c>
      <c r="B3330">
        <v>82</v>
      </c>
      <c r="C3330">
        <v>86</v>
      </c>
      <c r="D3330">
        <v>25200412</v>
      </c>
      <c r="E3330" s="5" t="s">
        <v>6819</v>
      </c>
      <c r="F3330" s="5" t="s">
        <v>6820</v>
      </c>
      <c r="G3330" s="5" t="s">
        <v>6821</v>
      </c>
      <c r="H3330">
        <v>16580</v>
      </c>
      <c r="I3330">
        <v>55</v>
      </c>
      <c r="J3330" s="5" t="s">
        <v>19</v>
      </c>
      <c r="K3330" s="5" t="s">
        <v>20</v>
      </c>
      <c r="L3330">
        <v>45000000</v>
      </c>
      <c r="M3330">
        <v>2009</v>
      </c>
      <c r="N3330">
        <v>5.4</v>
      </c>
      <c r="O3330" s="5">
        <f>'CLEAN DATA'!$D3330-'CLEAN DATA'!$L3330</f>
        <v>-19799588</v>
      </c>
    </row>
    <row r="3331" spans="1:15" ht="14.25" customHeight="1">
      <c r="A3331" s="5" t="s">
        <v>6822</v>
      </c>
      <c r="B3331">
        <v>125</v>
      </c>
      <c r="C3331">
        <v>99</v>
      </c>
      <c r="D3331">
        <v>15279680</v>
      </c>
      <c r="E3331" s="5" t="s">
        <v>1481</v>
      </c>
      <c r="F3331" s="5" t="s">
        <v>1126</v>
      </c>
      <c r="G3331" s="5" t="s">
        <v>6823</v>
      </c>
      <c r="H3331">
        <v>48245</v>
      </c>
      <c r="I3331">
        <v>154</v>
      </c>
      <c r="J3331" s="5" t="s">
        <v>19</v>
      </c>
      <c r="K3331" s="5" t="s">
        <v>20</v>
      </c>
      <c r="L3331">
        <v>40000000</v>
      </c>
      <c r="M3331">
        <v>2008</v>
      </c>
      <c r="N3331">
        <v>5.4</v>
      </c>
      <c r="O3331" s="5">
        <f>'CLEAN DATA'!$D3331-'CLEAN DATA'!$L3331</f>
        <v>-24720320</v>
      </c>
    </row>
    <row r="3332" spans="1:15" ht="14.25" hidden="1" customHeight="1">
      <c r="A3332" s="5" t="s">
        <v>6824</v>
      </c>
      <c r="B3332">
        <v>21</v>
      </c>
      <c r="C3332">
        <v>117</v>
      </c>
      <c r="D3332">
        <v>70100000</v>
      </c>
      <c r="E3332" s="5" t="s">
        <v>603</v>
      </c>
      <c r="F3332" s="5" t="s">
        <v>5666</v>
      </c>
      <c r="G3332" s="5" t="s">
        <v>6825</v>
      </c>
      <c r="H3332">
        <v>20183</v>
      </c>
      <c r="I3332">
        <v>41</v>
      </c>
      <c r="J3332" s="5" t="s">
        <v>19</v>
      </c>
      <c r="K3332" s="5" t="s">
        <v>20</v>
      </c>
      <c r="L3332">
        <v>40000000</v>
      </c>
      <c r="M3332">
        <v>1992</v>
      </c>
      <c r="N3332">
        <v>5.4</v>
      </c>
      <c r="O3332" s="5">
        <f>'CLEAN DATA'!$D3332-'CLEAN DATA'!$L3332</f>
        <v>30100000</v>
      </c>
    </row>
    <row r="3333" spans="1:15" ht="14.25" customHeight="1">
      <c r="A3333" s="5" t="s">
        <v>2665</v>
      </c>
      <c r="B3333">
        <v>291</v>
      </c>
      <c r="C3333">
        <v>100</v>
      </c>
      <c r="D3333">
        <v>37652565</v>
      </c>
      <c r="E3333" s="5" t="s">
        <v>2962</v>
      </c>
      <c r="F3333" s="5" t="s">
        <v>1263</v>
      </c>
      <c r="G3333" s="5" t="s">
        <v>6826</v>
      </c>
      <c r="H3333">
        <v>91151</v>
      </c>
      <c r="I3333">
        <v>283</v>
      </c>
      <c r="J3333" s="5" t="s">
        <v>19</v>
      </c>
      <c r="K3333" s="5" t="s">
        <v>20</v>
      </c>
      <c r="L3333">
        <v>42000000</v>
      </c>
      <c r="M3333">
        <v>2011</v>
      </c>
      <c r="N3333">
        <v>5.4</v>
      </c>
      <c r="O3333" s="5">
        <f>'CLEAN DATA'!$D3333-'CLEAN DATA'!$L3333</f>
        <v>-4347435</v>
      </c>
    </row>
    <row r="3334" spans="1:15" ht="14.25" customHeight="1">
      <c r="A3334" s="5" t="s">
        <v>712</v>
      </c>
      <c r="B3334">
        <v>138</v>
      </c>
      <c r="C3334">
        <v>105</v>
      </c>
      <c r="D3334">
        <v>20991497</v>
      </c>
      <c r="E3334" s="5" t="s">
        <v>603</v>
      </c>
      <c r="F3334" s="5" t="s">
        <v>444</v>
      </c>
      <c r="G3334" s="5" t="s">
        <v>6827</v>
      </c>
      <c r="H3334">
        <v>39778</v>
      </c>
      <c r="I3334">
        <v>172</v>
      </c>
      <c r="J3334" s="5" t="s">
        <v>19</v>
      </c>
      <c r="K3334" s="5" t="s">
        <v>20</v>
      </c>
      <c r="L3334">
        <v>37000000</v>
      </c>
      <c r="M3334">
        <v>2015</v>
      </c>
      <c r="N3334">
        <v>5.4</v>
      </c>
      <c r="O3334" s="5">
        <f>'CLEAN DATA'!$D3334-'CLEAN DATA'!$L3334</f>
        <v>-16008503</v>
      </c>
    </row>
    <row r="3335" spans="1:15" ht="14.25" hidden="1" customHeight="1">
      <c r="A3335" s="5" t="s">
        <v>4556</v>
      </c>
      <c r="B3335">
        <v>44</v>
      </c>
      <c r="C3335">
        <v>95</v>
      </c>
      <c r="D3335">
        <v>37788228</v>
      </c>
      <c r="E3335" s="5" t="s">
        <v>674</v>
      </c>
      <c r="F3335" s="5" t="s">
        <v>2712</v>
      </c>
      <c r="G3335" s="5" t="s">
        <v>6828</v>
      </c>
      <c r="H3335">
        <v>15046</v>
      </c>
      <c r="I3335">
        <v>80</v>
      </c>
      <c r="J3335" s="5" t="s">
        <v>19</v>
      </c>
      <c r="K3335" s="5" t="s">
        <v>20</v>
      </c>
      <c r="L3335">
        <v>35200000</v>
      </c>
      <c r="M3335">
        <v>2003</v>
      </c>
      <c r="N3335">
        <v>5.4</v>
      </c>
      <c r="O3335" s="5">
        <f>'CLEAN DATA'!$D3335-'CLEAN DATA'!$L3335</f>
        <v>2588228</v>
      </c>
    </row>
    <row r="3336" spans="1:15" ht="14.25" customHeight="1">
      <c r="A3336" s="5" t="s">
        <v>1301</v>
      </c>
      <c r="B3336">
        <v>122</v>
      </c>
      <c r="C3336">
        <v>88</v>
      </c>
      <c r="D3336">
        <v>112692062</v>
      </c>
      <c r="E3336" s="5" t="s">
        <v>5554</v>
      </c>
      <c r="F3336" s="5" t="s">
        <v>3855</v>
      </c>
      <c r="G3336" s="5" t="s">
        <v>6829</v>
      </c>
      <c r="H3336">
        <v>84325</v>
      </c>
      <c r="I3336">
        <v>205</v>
      </c>
      <c r="J3336" s="5" t="s">
        <v>19</v>
      </c>
      <c r="K3336" s="5" t="s">
        <v>20</v>
      </c>
      <c r="L3336">
        <v>35000000</v>
      </c>
      <c r="M3336">
        <v>2001</v>
      </c>
      <c r="N3336">
        <v>5.4</v>
      </c>
      <c r="O3336" s="5">
        <f>'CLEAN DATA'!$D3336-'CLEAN DATA'!$L3336</f>
        <v>77692062</v>
      </c>
    </row>
    <row r="3337" spans="1:15" ht="14.25" customHeight="1">
      <c r="A3337" s="5" t="s">
        <v>4910</v>
      </c>
      <c r="B3337">
        <v>124</v>
      </c>
      <c r="C3337">
        <v>88</v>
      </c>
      <c r="D3337">
        <v>49474048</v>
      </c>
      <c r="E3337" s="5" t="s">
        <v>1612</v>
      </c>
      <c r="F3337" s="5" t="s">
        <v>288</v>
      </c>
      <c r="G3337" s="5" t="s">
        <v>6830</v>
      </c>
      <c r="H3337">
        <v>31191</v>
      </c>
      <c r="I3337">
        <v>120</v>
      </c>
      <c r="J3337" s="5" t="s">
        <v>19</v>
      </c>
      <c r="K3337" s="5" t="s">
        <v>20</v>
      </c>
      <c r="L3337">
        <v>35000000</v>
      </c>
      <c r="M3337">
        <v>2009</v>
      </c>
      <c r="N3337">
        <v>5.4</v>
      </c>
      <c r="O3337" s="5">
        <f>'CLEAN DATA'!$D3337-'CLEAN DATA'!$L3337</f>
        <v>14474048</v>
      </c>
    </row>
    <row r="3338" spans="1:15" ht="14.25" customHeight="1">
      <c r="A3338" s="5" t="s">
        <v>4770</v>
      </c>
      <c r="B3338">
        <v>228</v>
      </c>
      <c r="C3338">
        <v>103</v>
      </c>
      <c r="D3338">
        <v>40687294</v>
      </c>
      <c r="E3338" s="5" t="s">
        <v>1341</v>
      </c>
      <c r="F3338" s="5" t="s">
        <v>2336</v>
      </c>
      <c r="G3338" s="5" t="s">
        <v>6831</v>
      </c>
      <c r="H3338">
        <v>107772</v>
      </c>
      <c r="I3338">
        <v>398</v>
      </c>
      <c r="J3338" s="5" t="s">
        <v>19</v>
      </c>
      <c r="K3338" s="5" t="s">
        <v>365</v>
      </c>
      <c r="L3338">
        <v>35000000</v>
      </c>
      <c r="M3338">
        <v>2008</v>
      </c>
      <c r="N3338">
        <v>5.4</v>
      </c>
      <c r="O3338" s="5">
        <f>'CLEAN DATA'!$D3338-'CLEAN DATA'!$L3338</f>
        <v>5687294</v>
      </c>
    </row>
    <row r="3339" spans="1:15" ht="14.25" hidden="1" customHeight="1">
      <c r="A3339" s="5" t="s">
        <v>4823</v>
      </c>
      <c r="B3339">
        <v>90</v>
      </c>
      <c r="C3339">
        <v>91</v>
      </c>
      <c r="D3339">
        <v>10214013</v>
      </c>
      <c r="E3339" s="5" t="s">
        <v>674</v>
      </c>
      <c r="F3339" s="5" t="s">
        <v>1690</v>
      </c>
      <c r="G3339" s="5" t="s">
        <v>6832</v>
      </c>
      <c r="H3339">
        <v>23072</v>
      </c>
      <c r="I3339">
        <v>89</v>
      </c>
      <c r="J3339" s="5" t="s">
        <v>19</v>
      </c>
      <c r="K3339" s="5" t="s">
        <v>20</v>
      </c>
      <c r="L3339">
        <v>35000000</v>
      </c>
      <c r="M3339">
        <v>2015</v>
      </c>
      <c r="N3339">
        <v>5.4</v>
      </c>
      <c r="O3339" s="5">
        <f>'CLEAN DATA'!$D3339-'CLEAN DATA'!$L3339</f>
        <v>-24785987</v>
      </c>
    </row>
    <row r="3340" spans="1:15" ht="14.25" hidden="1" customHeight="1">
      <c r="A3340" s="5" t="s">
        <v>2411</v>
      </c>
      <c r="B3340">
        <v>61</v>
      </c>
      <c r="C3340">
        <v>87</v>
      </c>
      <c r="D3340">
        <v>64172251</v>
      </c>
      <c r="E3340" s="5" t="s">
        <v>1615</v>
      </c>
      <c r="F3340" s="5" t="s">
        <v>3103</v>
      </c>
      <c r="G3340" s="5" t="s">
        <v>6833</v>
      </c>
      <c r="H3340">
        <v>19079</v>
      </c>
      <c r="I3340">
        <v>122</v>
      </c>
      <c r="J3340" s="5" t="s">
        <v>19</v>
      </c>
      <c r="K3340" s="5" t="s">
        <v>20</v>
      </c>
      <c r="L3340">
        <v>30000000</v>
      </c>
      <c r="M3340">
        <v>2001</v>
      </c>
      <c r="N3340">
        <v>5.4</v>
      </c>
      <c r="O3340" s="5">
        <f>'CLEAN DATA'!$D3340-'CLEAN DATA'!$L3340</f>
        <v>34172251</v>
      </c>
    </row>
    <row r="3341" spans="1:15" ht="14.25" customHeight="1">
      <c r="A3341" s="5" t="s">
        <v>4480</v>
      </c>
      <c r="B3341">
        <v>152</v>
      </c>
      <c r="C3341">
        <v>89</v>
      </c>
      <c r="D3341">
        <v>58715510</v>
      </c>
      <c r="E3341" s="5" t="s">
        <v>189</v>
      </c>
      <c r="F3341" s="5" t="s">
        <v>2723</v>
      </c>
      <c r="G3341" s="5" t="s">
        <v>6834</v>
      </c>
      <c r="H3341">
        <v>79094</v>
      </c>
      <c r="I3341">
        <v>129</v>
      </c>
      <c r="J3341" s="5" t="s">
        <v>19</v>
      </c>
      <c r="K3341" s="5" t="s">
        <v>20</v>
      </c>
      <c r="L3341">
        <v>30000000</v>
      </c>
      <c r="M3341">
        <v>2009</v>
      </c>
      <c r="N3341">
        <v>5.4</v>
      </c>
      <c r="O3341" s="5">
        <f>'CLEAN DATA'!$D3341-'CLEAN DATA'!$L3341</f>
        <v>28715510</v>
      </c>
    </row>
    <row r="3342" spans="1:15" ht="14.25" customHeight="1">
      <c r="A3342" s="5" t="s">
        <v>6835</v>
      </c>
      <c r="B3342">
        <v>98</v>
      </c>
      <c r="C3342">
        <v>107</v>
      </c>
      <c r="D3342">
        <v>55210049</v>
      </c>
      <c r="E3342" s="5" t="s">
        <v>47</v>
      </c>
      <c r="F3342" s="5" t="s">
        <v>1146</v>
      </c>
      <c r="G3342" s="5" t="s">
        <v>6836</v>
      </c>
      <c r="H3342">
        <v>43743</v>
      </c>
      <c r="I3342">
        <v>293</v>
      </c>
      <c r="J3342" s="5" t="s">
        <v>19</v>
      </c>
      <c r="K3342" s="5" t="s">
        <v>20</v>
      </c>
      <c r="L3342">
        <v>27800000</v>
      </c>
      <c r="M3342">
        <v>1989</v>
      </c>
      <c r="N3342">
        <v>5.4</v>
      </c>
      <c r="O3342" s="5">
        <f>'CLEAN DATA'!$D3342-'CLEAN DATA'!$L3342</f>
        <v>27410049</v>
      </c>
    </row>
    <row r="3343" spans="1:15" ht="14.25" customHeight="1">
      <c r="A3343" s="5" t="s">
        <v>6837</v>
      </c>
      <c r="B3343">
        <v>181</v>
      </c>
      <c r="C3343">
        <v>99</v>
      </c>
      <c r="D3343">
        <v>17266505</v>
      </c>
      <c r="E3343" s="5" t="s">
        <v>6543</v>
      </c>
      <c r="F3343" s="5" t="s">
        <v>595</v>
      </c>
      <c r="G3343" s="5" t="s">
        <v>6838</v>
      </c>
      <c r="H3343">
        <v>43764</v>
      </c>
      <c r="I3343">
        <v>291</v>
      </c>
      <c r="J3343" s="5" t="s">
        <v>19</v>
      </c>
      <c r="K3343" s="5" t="s">
        <v>20</v>
      </c>
      <c r="L3343">
        <v>30000000</v>
      </c>
      <c r="M3343">
        <v>2002</v>
      </c>
      <c r="N3343">
        <v>5.4</v>
      </c>
      <c r="O3343" s="5">
        <f>'CLEAN DATA'!$D3343-'CLEAN DATA'!$L3343</f>
        <v>-12733495</v>
      </c>
    </row>
    <row r="3344" spans="1:15" ht="14.25" customHeight="1">
      <c r="A3344" s="5" t="s">
        <v>6808</v>
      </c>
      <c r="B3344">
        <v>97</v>
      </c>
      <c r="C3344">
        <v>94</v>
      </c>
      <c r="D3344">
        <v>24268828</v>
      </c>
      <c r="E3344" s="5" t="s">
        <v>6839</v>
      </c>
      <c r="F3344" s="5" t="s">
        <v>1137</v>
      </c>
      <c r="G3344" s="5" t="s">
        <v>6840</v>
      </c>
      <c r="H3344">
        <v>29971</v>
      </c>
      <c r="I3344">
        <v>71</v>
      </c>
      <c r="J3344" s="5" t="s">
        <v>19</v>
      </c>
      <c r="K3344" s="5" t="s">
        <v>20</v>
      </c>
      <c r="L3344">
        <v>28000000</v>
      </c>
      <c r="M3344">
        <v>2010</v>
      </c>
      <c r="N3344">
        <v>5.4</v>
      </c>
      <c r="O3344" s="5">
        <f>'CLEAN DATA'!$D3344-'CLEAN DATA'!$L3344</f>
        <v>-3731172</v>
      </c>
    </row>
    <row r="3345" spans="1:15" ht="14.25" hidden="1" customHeight="1">
      <c r="A3345" s="5" t="s">
        <v>6074</v>
      </c>
      <c r="B3345">
        <v>21</v>
      </c>
      <c r="C3345">
        <v>89</v>
      </c>
      <c r="D3345">
        <v>8119205</v>
      </c>
      <c r="E3345" s="5" t="s">
        <v>3877</v>
      </c>
      <c r="F3345" s="5" t="s">
        <v>6841</v>
      </c>
      <c r="G3345" s="5" t="s">
        <v>6842</v>
      </c>
      <c r="H3345">
        <v>4288</v>
      </c>
      <c r="I3345">
        <v>21</v>
      </c>
      <c r="J3345" s="5" t="s">
        <v>19</v>
      </c>
      <c r="K3345" s="5" t="s">
        <v>20</v>
      </c>
      <c r="L3345">
        <v>28000000</v>
      </c>
      <c r="M3345">
        <v>1997</v>
      </c>
      <c r="N3345">
        <v>5.4</v>
      </c>
      <c r="O3345" s="5">
        <f>'CLEAN DATA'!$D3345-'CLEAN DATA'!$L3345</f>
        <v>-19880795</v>
      </c>
    </row>
    <row r="3346" spans="1:15" ht="14.25" hidden="1" customHeight="1">
      <c r="A3346" s="5" t="s">
        <v>6843</v>
      </c>
      <c r="B3346">
        <v>50</v>
      </c>
      <c r="C3346">
        <v>101</v>
      </c>
      <c r="D3346">
        <v>14095303</v>
      </c>
      <c r="E3346" s="5" t="s">
        <v>3793</v>
      </c>
      <c r="F3346" s="5" t="s">
        <v>6211</v>
      </c>
      <c r="G3346" s="5" t="s">
        <v>6844</v>
      </c>
      <c r="H3346">
        <v>15814</v>
      </c>
      <c r="I3346">
        <v>68</v>
      </c>
      <c r="J3346" s="5" t="s">
        <v>19</v>
      </c>
      <c r="K3346" s="5" t="s">
        <v>20</v>
      </c>
      <c r="L3346">
        <v>25000000</v>
      </c>
      <c r="M3346">
        <v>1996</v>
      </c>
      <c r="N3346">
        <v>5.4</v>
      </c>
      <c r="O3346" s="5">
        <f>'CLEAN DATA'!$D3346-'CLEAN DATA'!$L3346</f>
        <v>-10904697</v>
      </c>
    </row>
    <row r="3347" spans="1:15" ht="14.25" hidden="1" customHeight="1">
      <c r="A3347" s="5" t="s">
        <v>4250</v>
      </c>
      <c r="B3347">
        <v>73</v>
      </c>
      <c r="C3347">
        <v>124</v>
      </c>
      <c r="D3347">
        <v>8427204</v>
      </c>
      <c r="E3347" s="5" t="s">
        <v>1442</v>
      </c>
      <c r="F3347" s="5" t="s">
        <v>951</v>
      </c>
      <c r="G3347" s="5" t="s">
        <v>6845</v>
      </c>
      <c r="H3347">
        <v>10100</v>
      </c>
      <c r="I3347">
        <v>59</v>
      </c>
      <c r="J3347" s="5" t="s">
        <v>19</v>
      </c>
      <c r="K3347" s="5" t="s">
        <v>20</v>
      </c>
      <c r="L3347">
        <v>24000000</v>
      </c>
      <c r="M3347">
        <v>1999</v>
      </c>
      <c r="N3347">
        <v>5.4</v>
      </c>
      <c r="O3347" s="5">
        <f>'CLEAN DATA'!$D3347-'CLEAN DATA'!$L3347</f>
        <v>-15572796</v>
      </c>
    </row>
    <row r="3348" spans="1:15" ht="14.25" hidden="1" customHeight="1">
      <c r="A3348" s="5" t="s">
        <v>6846</v>
      </c>
      <c r="B3348">
        <v>28</v>
      </c>
      <c r="C3348">
        <v>100</v>
      </c>
      <c r="D3348">
        <v>4756</v>
      </c>
      <c r="E3348" s="5" t="s">
        <v>1516</v>
      </c>
      <c r="F3348" s="5" t="s">
        <v>1048</v>
      </c>
      <c r="G3348" s="5" t="s">
        <v>6847</v>
      </c>
      <c r="H3348">
        <v>4191</v>
      </c>
      <c r="I3348">
        <v>32</v>
      </c>
      <c r="J3348" s="5" t="s">
        <v>19</v>
      </c>
      <c r="K3348" s="5" t="s">
        <v>155</v>
      </c>
      <c r="L3348">
        <v>25000000</v>
      </c>
      <c r="M3348">
        <v>2013</v>
      </c>
      <c r="N3348">
        <v>5.4</v>
      </c>
      <c r="O3348" s="5">
        <f>'CLEAN DATA'!$D3348-'CLEAN DATA'!$L3348</f>
        <v>-24995244</v>
      </c>
    </row>
    <row r="3349" spans="1:15" ht="14.25" customHeight="1">
      <c r="A3349" s="5" t="s">
        <v>1603</v>
      </c>
      <c r="B3349">
        <v>138</v>
      </c>
      <c r="C3349">
        <v>105</v>
      </c>
      <c r="D3349">
        <v>1796024</v>
      </c>
      <c r="E3349" s="5" t="s">
        <v>169</v>
      </c>
      <c r="F3349" s="5" t="s">
        <v>28</v>
      </c>
      <c r="G3349" s="5" t="s">
        <v>6848</v>
      </c>
      <c r="H3349">
        <v>34985</v>
      </c>
      <c r="I3349">
        <v>135</v>
      </c>
      <c r="J3349" s="5" t="s">
        <v>19</v>
      </c>
      <c r="K3349" s="5" t="s">
        <v>20</v>
      </c>
      <c r="L3349">
        <v>22000000</v>
      </c>
      <c r="M3349">
        <v>2010</v>
      </c>
      <c r="N3349">
        <v>5.4</v>
      </c>
      <c r="O3349" s="5">
        <f>'CLEAN DATA'!$D3349-'CLEAN DATA'!$L3349</f>
        <v>-20203976</v>
      </c>
    </row>
    <row r="3350" spans="1:15" ht="14.25" customHeight="1">
      <c r="A3350" s="5" t="s">
        <v>6280</v>
      </c>
      <c r="B3350">
        <v>62</v>
      </c>
      <c r="C3350">
        <v>109</v>
      </c>
      <c r="D3350">
        <v>69148997</v>
      </c>
      <c r="E3350" s="5" t="s">
        <v>280</v>
      </c>
      <c r="F3350" s="5" t="s">
        <v>2757</v>
      </c>
      <c r="G3350" s="5" t="s">
        <v>6849</v>
      </c>
      <c r="H3350">
        <v>98794</v>
      </c>
      <c r="I3350">
        <v>251</v>
      </c>
      <c r="J3350" s="5" t="s">
        <v>19</v>
      </c>
      <c r="K3350" s="5" t="s">
        <v>20</v>
      </c>
      <c r="L3350">
        <v>37000000</v>
      </c>
      <c r="M3350">
        <v>2004</v>
      </c>
      <c r="N3350">
        <v>5.4</v>
      </c>
      <c r="O3350" s="5">
        <f>'CLEAN DATA'!$D3350-'CLEAN DATA'!$L3350</f>
        <v>32148997</v>
      </c>
    </row>
    <row r="3351" spans="1:15" ht="14.25" hidden="1" customHeight="1">
      <c r="A3351" s="5" t="s">
        <v>6850</v>
      </c>
      <c r="B3351">
        <v>85</v>
      </c>
      <c r="C3351">
        <v>72</v>
      </c>
      <c r="D3351">
        <v>47887943</v>
      </c>
      <c r="E3351" s="5" t="s">
        <v>6851</v>
      </c>
      <c r="F3351" s="5" t="s">
        <v>1345</v>
      </c>
      <c r="G3351" s="5" t="s">
        <v>6852</v>
      </c>
      <c r="H3351">
        <v>11634</v>
      </c>
      <c r="I3351">
        <v>58</v>
      </c>
      <c r="J3351" s="5" t="s">
        <v>19</v>
      </c>
      <c r="K3351" s="5" t="s">
        <v>20</v>
      </c>
      <c r="L3351">
        <v>20000000</v>
      </c>
      <c r="M3351">
        <v>2003</v>
      </c>
      <c r="N3351">
        <v>5.4</v>
      </c>
      <c r="O3351" s="5">
        <f>'CLEAN DATA'!$D3351-'CLEAN DATA'!$L3351</f>
        <v>27887943</v>
      </c>
    </row>
    <row r="3352" spans="1:15" ht="14.25" hidden="1" customHeight="1">
      <c r="A3352" s="5" t="s">
        <v>6853</v>
      </c>
      <c r="B3352">
        <v>13</v>
      </c>
      <c r="C3352">
        <v>98</v>
      </c>
      <c r="D3352">
        <v>8500000</v>
      </c>
      <c r="E3352" s="5" t="s">
        <v>674</v>
      </c>
      <c r="F3352" s="5" t="s">
        <v>6259</v>
      </c>
      <c r="G3352" s="5" t="s">
        <v>6854</v>
      </c>
      <c r="H3352">
        <v>2061</v>
      </c>
      <c r="I3352">
        <v>34</v>
      </c>
      <c r="J3352" s="5" t="s">
        <v>19</v>
      </c>
      <c r="K3352" s="5" t="s">
        <v>20</v>
      </c>
      <c r="L3352">
        <v>20000000</v>
      </c>
      <c r="M3352">
        <v>1981</v>
      </c>
      <c r="N3352">
        <v>5.4</v>
      </c>
      <c r="O3352" s="5">
        <f>'CLEAN DATA'!$D3352-'CLEAN DATA'!$L3352</f>
        <v>-11500000</v>
      </c>
    </row>
    <row r="3353" spans="1:15" ht="14.25" hidden="1" customHeight="1">
      <c r="A3353" s="5" t="s">
        <v>1759</v>
      </c>
      <c r="B3353">
        <v>92</v>
      </c>
      <c r="C3353">
        <v>110</v>
      </c>
      <c r="D3353">
        <v>263365</v>
      </c>
      <c r="E3353" s="5" t="s">
        <v>1347</v>
      </c>
      <c r="F3353" s="5" t="s">
        <v>119</v>
      </c>
      <c r="G3353" s="5" t="s">
        <v>6855</v>
      </c>
      <c r="H3353">
        <v>6147</v>
      </c>
      <c r="I3353">
        <v>36</v>
      </c>
      <c r="J3353" s="5" t="s">
        <v>19</v>
      </c>
      <c r="K3353" s="5" t="s">
        <v>20</v>
      </c>
      <c r="L3353">
        <v>20000000</v>
      </c>
      <c r="M3353">
        <v>2010</v>
      </c>
      <c r="N3353">
        <v>5.4</v>
      </c>
      <c r="O3353" s="5">
        <f>'CLEAN DATA'!$D3353-'CLEAN DATA'!$L3353</f>
        <v>-19736635</v>
      </c>
    </row>
    <row r="3354" spans="1:15" ht="14.25" customHeight="1">
      <c r="A3354" s="5" t="s">
        <v>2560</v>
      </c>
      <c r="B3354">
        <v>97</v>
      </c>
      <c r="C3354">
        <v>95</v>
      </c>
      <c r="D3354">
        <v>56127162</v>
      </c>
      <c r="E3354" s="5" t="s">
        <v>189</v>
      </c>
      <c r="F3354" s="5" t="s">
        <v>6856</v>
      </c>
      <c r="G3354" s="5" t="s">
        <v>6857</v>
      </c>
      <c r="H3354">
        <v>57479</v>
      </c>
      <c r="I3354">
        <v>205</v>
      </c>
      <c r="J3354" s="5" t="s">
        <v>19</v>
      </c>
      <c r="K3354" s="5" t="s">
        <v>20</v>
      </c>
      <c r="L3354">
        <v>18000000</v>
      </c>
      <c r="M3354">
        <v>2003</v>
      </c>
      <c r="N3354">
        <v>5.4</v>
      </c>
      <c r="O3354" s="5">
        <f>'CLEAN DATA'!$D3354-'CLEAN DATA'!$L3354</f>
        <v>38127162</v>
      </c>
    </row>
    <row r="3355" spans="1:15" ht="14.25" hidden="1" customHeight="1">
      <c r="A3355" s="5" t="s">
        <v>6858</v>
      </c>
      <c r="B3355">
        <v>24</v>
      </c>
      <c r="C3355">
        <v>111</v>
      </c>
      <c r="D3355">
        <v>6462576</v>
      </c>
      <c r="E3355" s="5" t="s">
        <v>54</v>
      </c>
      <c r="F3355" s="5" t="s">
        <v>6859</v>
      </c>
      <c r="G3355" s="5" t="s">
        <v>6860</v>
      </c>
      <c r="H3355">
        <v>1449</v>
      </c>
      <c r="I3355">
        <v>30</v>
      </c>
      <c r="J3355" s="5" t="s">
        <v>19</v>
      </c>
      <c r="K3355" s="5" t="s">
        <v>20</v>
      </c>
      <c r="L3355">
        <v>18500000</v>
      </c>
      <c r="M3355">
        <v>2016</v>
      </c>
      <c r="N3355">
        <v>5.4</v>
      </c>
      <c r="O3355" s="5">
        <f>'CLEAN DATA'!$D3355-'CLEAN DATA'!$L3355</f>
        <v>-12037424</v>
      </c>
    </row>
    <row r="3356" spans="1:15" ht="14.25" hidden="1" customHeight="1">
      <c r="A3356" s="5" t="s">
        <v>6861</v>
      </c>
      <c r="B3356">
        <v>51</v>
      </c>
      <c r="C3356">
        <v>94</v>
      </c>
      <c r="D3356">
        <v>33357476</v>
      </c>
      <c r="E3356" s="5" t="s">
        <v>6862</v>
      </c>
      <c r="F3356" s="5" t="s">
        <v>1915</v>
      </c>
      <c r="G3356" s="5" t="s">
        <v>6863</v>
      </c>
      <c r="H3356">
        <v>7392</v>
      </c>
      <c r="I3356">
        <v>53</v>
      </c>
      <c r="J3356" s="5" t="s">
        <v>19</v>
      </c>
      <c r="K3356" s="5" t="s">
        <v>20</v>
      </c>
      <c r="L3356">
        <v>35000000</v>
      </c>
      <c r="M3356">
        <v>2001</v>
      </c>
      <c r="N3356">
        <v>5.4</v>
      </c>
      <c r="O3356" s="5">
        <f>'CLEAN DATA'!$D3356-'CLEAN DATA'!$L3356</f>
        <v>-1642524</v>
      </c>
    </row>
    <row r="3357" spans="1:15" ht="14.25" customHeight="1">
      <c r="A3357" s="5" t="s">
        <v>2560</v>
      </c>
      <c r="B3357">
        <v>69</v>
      </c>
      <c r="C3357">
        <v>88</v>
      </c>
      <c r="D3357">
        <v>47811275</v>
      </c>
      <c r="E3357" s="5" t="s">
        <v>4219</v>
      </c>
      <c r="F3357" s="5" t="s">
        <v>6864</v>
      </c>
      <c r="G3357" s="5" t="s">
        <v>6865</v>
      </c>
      <c r="H3357">
        <v>29008</v>
      </c>
      <c r="I3357">
        <v>99</v>
      </c>
      <c r="J3357" s="5" t="s">
        <v>19</v>
      </c>
      <c r="K3357" s="5" t="s">
        <v>20</v>
      </c>
      <c r="L3357">
        <v>15000000</v>
      </c>
      <c r="M3357">
        <v>2002</v>
      </c>
      <c r="N3357">
        <v>5.4</v>
      </c>
      <c r="O3357" s="5">
        <f>'CLEAN DATA'!$D3357-'CLEAN DATA'!$L3357</f>
        <v>32811275</v>
      </c>
    </row>
    <row r="3358" spans="1:15" ht="14.25" customHeight="1">
      <c r="A3358" s="5" t="s">
        <v>712</v>
      </c>
      <c r="B3358">
        <v>138</v>
      </c>
      <c r="C3358">
        <v>105</v>
      </c>
      <c r="D3358">
        <v>20991497</v>
      </c>
      <c r="E3358" s="5" t="s">
        <v>603</v>
      </c>
      <c r="F3358" s="5" t="s">
        <v>444</v>
      </c>
      <c r="G3358" s="5" t="s">
        <v>6827</v>
      </c>
      <c r="H3358">
        <v>39782</v>
      </c>
      <c r="I3358">
        <v>172</v>
      </c>
      <c r="J3358" s="5" t="s">
        <v>19</v>
      </c>
      <c r="K3358" s="5" t="s">
        <v>20</v>
      </c>
      <c r="L3358">
        <v>37000000</v>
      </c>
      <c r="M3358">
        <v>2015</v>
      </c>
      <c r="N3358">
        <v>5.4</v>
      </c>
      <c r="O3358" s="5">
        <f>'CLEAN DATA'!$D3358-'CLEAN DATA'!$L3358</f>
        <v>-16008503</v>
      </c>
    </row>
    <row r="3359" spans="1:15" ht="14.25" customHeight="1">
      <c r="A3359" s="5" t="s">
        <v>6866</v>
      </c>
      <c r="B3359">
        <v>208</v>
      </c>
      <c r="C3359">
        <v>107</v>
      </c>
      <c r="D3359">
        <v>15608545</v>
      </c>
      <c r="E3359" s="5" t="s">
        <v>425</v>
      </c>
      <c r="F3359" s="5" t="s">
        <v>3525</v>
      </c>
      <c r="G3359" s="5" t="s">
        <v>6867</v>
      </c>
      <c r="H3359">
        <v>53471</v>
      </c>
      <c r="I3359">
        <v>224</v>
      </c>
      <c r="J3359" s="5" t="s">
        <v>19</v>
      </c>
      <c r="K3359" s="5" t="s">
        <v>20</v>
      </c>
      <c r="L3359">
        <v>15000000</v>
      </c>
      <c r="M3359">
        <v>2012</v>
      </c>
      <c r="N3359">
        <v>5.4</v>
      </c>
      <c r="O3359" s="5">
        <f>'CLEAN DATA'!$D3359-'CLEAN DATA'!$L3359</f>
        <v>608545</v>
      </c>
    </row>
    <row r="3360" spans="1:15" ht="14.25" customHeight="1">
      <c r="A3360" s="5" t="s">
        <v>2560</v>
      </c>
      <c r="B3360">
        <v>69</v>
      </c>
      <c r="C3360">
        <v>88</v>
      </c>
      <c r="D3360">
        <v>47811275</v>
      </c>
      <c r="E3360" s="5" t="s">
        <v>4219</v>
      </c>
      <c r="F3360" s="5" t="s">
        <v>6864</v>
      </c>
      <c r="G3360" s="5" t="s">
        <v>6865</v>
      </c>
      <c r="H3360">
        <v>29008</v>
      </c>
      <c r="I3360">
        <v>99</v>
      </c>
      <c r="J3360" s="5" t="s">
        <v>19</v>
      </c>
      <c r="K3360" s="5" t="s">
        <v>20</v>
      </c>
      <c r="L3360">
        <v>15000000</v>
      </c>
      <c r="M3360">
        <v>2002</v>
      </c>
      <c r="N3360">
        <v>5.4</v>
      </c>
      <c r="O3360" s="5">
        <f>'CLEAN DATA'!$D3360-'CLEAN DATA'!$L3360</f>
        <v>32811275</v>
      </c>
    </row>
    <row r="3361" spans="1:15" ht="14.25" hidden="1" customHeight="1">
      <c r="A3361" s="5" t="s">
        <v>3009</v>
      </c>
      <c r="B3361">
        <v>61</v>
      </c>
      <c r="C3361">
        <v>86</v>
      </c>
      <c r="D3361">
        <v>10397365</v>
      </c>
      <c r="E3361" s="5" t="s">
        <v>6868</v>
      </c>
      <c r="F3361" s="5" t="s">
        <v>6869</v>
      </c>
      <c r="G3361" s="5" t="s">
        <v>6870</v>
      </c>
      <c r="H3361">
        <v>11693</v>
      </c>
      <c r="I3361">
        <v>104</v>
      </c>
      <c r="J3361" s="5" t="s">
        <v>19</v>
      </c>
      <c r="K3361" s="5" t="s">
        <v>20</v>
      </c>
      <c r="L3361">
        <v>14000000</v>
      </c>
      <c r="M3361">
        <v>2001</v>
      </c>
      <c r="N3361">
        <v>5.4</v>
      </c>
      <c r="O3361" s="5">
        <f>'CLEAN DATA'!$D3361-'CLEAN DATA'!$L3361</f>
        <v>-3602635</v>
      </c>
    </row>
    <row r="3362" spans="1:15" ht="14.25" hidden="1" customHeight="1">
      <c r="A3362" s="5" t="s">
        <v>6871</v>
      </c>
      <c r="B3362">
        <v>77</v>
      </c>
      <c r="C3362">
        <v>86</v>
      </c>
      <c r="D3362">
        <v>9402410</v>
      </c>
      <c r="E3362" s="5" t="s">
        <v>1819</v>
      </c>
      <c r="F3362" s="5" t="s">
        <v>6872</v>
      </c>
      <c r="G3362" s="5" t="s">
        <v>6873</v>
      </c>
      <c r="H3362">
        <v>11233</v>
      </c>
      <c r="I3362">
        <v>32</v>
      </c>
      <c r="J3362" s="5" t="s">
        <v>19</v>
      </c>
      <c r="K3362" s="5" t="s">
        <v>20</v>
      </c>
      <c r="L3362">
        <v>14000000</v>
      </c>
      <c r="M3362">
        <v>2012</v>
      </c>
      <c r="N3362">
        <v>5.4</v>
      </c>
      <c r="O3362" s="5">
        <f>'CLEAN DATA'!$D3362-'CLEAN DATA'!$L3362</f>
        <v>-4597590</v>
      </c>
    </row>
    <row r="3363" spans="1:15" ht="14.25" hidden="1" customHeight="1">
      <c r="A3363" s="5" t="s">
        <v>6874</v>
      </c>
      <c r="B3363">
        <v>61</v>
      </c>
      <c r="C3363">
        <v>90</v>
      </c>
      <c r="D3363">
        <v>28399192</v>
      </c>
      <c r="E3363" s="5" t="s">
        <v>6875</v>
      </c>
      <c r="F3363" s="5" t="s">
        <v>6876</v>
      </c>
      <c r="G3363" s="5" t="s">
        <v>6877</v>
      </c>
      <c r="H3363">
        <v>5663</v>
      </c>
      <c r="I3363">
        <v>106</v>
      </c>
      <c r="J3363" s="5" t="s">
        <v>19</v>
      </c>
      <c r="K3363" s="5" t="s">
        <v>397</v>
      </c>
      <c r="L3363">
        <v>13000000</v>
      </c>
      <c r="M3363">
        <v>2002</v>
      </c>
      <c r="N3363">
        <v>5.4</v>
      </c>
      <c r="O3363" s="5">
        <f>'CLEAN DATA'!$D3363-'CLEAN DATA'!$L3363</f>
        <v>15399192</v>
      </c>
    </row>
    <row r="3364" spans="1:15" ht="14.25" customHeight="1">
      <c r="A3364" s="5" t="s">
        <v>6878</v>
      </c>
      <c r="B3364">
        <v>172</v>
      </c>
      <c r="C3364">
        <v>92</v>
      </c>
      <c r="D3364">
        <v>31397498</v>
      </c>
      <c r="E3364" s="5" t="s">
        <v>2370</v>
      </c>
      <c r="F3364" s="5" t="s">
        <v>1512</v>
      </c>
      <c r="G3364" s="5" t="s">
        <v>6879</v>
      </c>
      <c r="H3364">
        <v>44130</v>
      </c>
      <c r="I3364">
        <v>156</v>
      </c>
      <c r="J3364" s="5" t="s">
        <v>19</v>
      </c>
      <c r="K3364" s="5" t="s">
        <v>20</v>
      </c>
      <c r="L3364">
        <v>12000000</v>
      </c>
      <c r="M3364">
        <v>2008</v>
      </c>
      <c r="N3364">
        <v>5.4</v>
      </c>
      <c r="O3364" s="5">
        <f>'CLEAN DATA'!$D3364-'CLEAN DATA'!$L3364</f>
        <v>19397498</v>
      </c>
    </row>
    <row r="3365" spans="1:15" ht="14.25" hidden="1" customHeight="1">
      <c r="A3365" s="5" t="s">
        <v>6880</v>
      </c>
      <c r="B3365">
        <v>53</v>
      </c>
      <c r="C3365">
        <v>93</v>
      </c>
      <c r="D3365">
        <v>10198766</v>
      </c>
      <c r="E3365" s="5" t="s">
        <v>674</v>
      </c>
      <c r="F3365" s="5" t="s">
        <v>1698</v>
      </c>
      <c r="G3365" s="5" t="s">
        <v>6881</v>
      </c>
      <c r="H3365">
        <v>12007</v>
      </c>
      <c r="I3365">
        <v>105</v>
      </c>
      <c r="J3365" s="5" t="s">
        <v>19</v>
      </c>
      <c r="K3365" s="5" t="s">
        <v>20</v>
      </c>
      <c r="L3365">
        <v>12000000</v>
      </c>
      <c r="M3365">
        <v>2002</v>
      </c>
      <c r="N3365">
        <v>5.4</v>
      </c>
      <c r="O3365" s="5">
        <f>'CLEAN DATA'!$D3365-'CLEAN DATA'!$L3365</f>
        <v>-1801234</v>
      </c>
    </row>
    <row r="3366" spans="1:15" ht="14.25" hidden="1" customHeight="1">
      <c r="A3366" s="5" t="s">
        <v>6882</v>
      </c>
      <c r="B3366">
        <v>70</v>
      </c>
      <c r="C3366">
        <v>94</v>
      </c>
      <c r="D3366">
        <v>3034181</v>
      </c>
      <c r="E3366" s="5" t="s">
        <v>300</v>
      </c>
      <c r="F3366" s="5" t="s">
        <v>6883</v>
      </c>
      <c r="G3366" s="5" t="s">
        <v>6884</v>
      </c>
      <c r="H3366">
        <v>13622</v>
      </c>
      <c r="I3366">
        <v>128</v>
      </c>
      <c r="J3366" s="5" t="s">
        <v>19</v>
      </c>
      <c r="K3366" s="5" t="s">
        <v>155</v>
      </c>
      <c r="L3366">
        <v>11000000</v>
      </c>
      <c r="M3366">
        <v>2002</v>
      </c>
      <c r="N3366">
        <v>5.4</v>
      </c>
      <c r="O3366" s="5">
        <f>'CLEAN DATA'!$D3366-'CLEAN DATA'!$L3366</f>
        <v>-7965819</v>
      </c>
    </row>
    <row r="3367" spans="1:15" ht="14.25" hidden="1" customHeight="1">
      <c r="A3367" s="5" t="s">
        <v>4310</v>
      </c>
      <c r="B3367">
        <v>108</v>
      </c>
      <c r="C3367">
        <v>103</v>
      </c>
      <c r="D3367">
        <v>22160085</v>
      </c>
      <c r="E3367" s="5" t="s">
        <v>631</v>
      </c>
      <c r="F3367" s="5" t="s">
        <v>2043</v>
      </c>
      <c r="G3367" s="5" t="s">
        <v>6885</v>
      </c>
      <c r="H3367">
        <v>16747</v>
      </c>
      <c r="I3367">
        <v>349</v>
      </c>
      <c r="J3367" s="5" t="s">
        <v>19</v>
      </c>
      <c r="K3367" s="5" t="s">
        <v>20</v>
      </c>
      <c r="L3367">
        <v>10600000</v>
      </c>
      <c r="M3367">
        <v>2002</v>
      </c>
      <c r="N3367">
        <v>5.4</v>
      </c>
      <c r="O3367" s="5">
        <f>'CLEAN DATA'!$D3367-'CLEAN DATA'!$L3367</f>
        <v>11560085</v>
      </c>
    </row>
    <row r="3368" spans="1:15" ht="14.25" customHeight="1">
      <c r="A3368" s="5" t="s">
        <v>6691</v>
      </c>
      <c r="B3368">
        <v>48</v>
      </c>
      <c r="C3368">
        <v>140</v>
      </c>
      <c r="D3368">
        <v>32101000</v>
      </c>
      <c r="E3368" s="5" t="s">
        <v>152</v>
      </c>
      <c r="F3368" s="5" t="s">
        <v>6886</v>
      </c>
      <c r="G3368" s="5" t="s">
        <v>6887</v>
      </c>
      <c r="H3368">
        <v>27800</v>
      </c>
      <c r="I3368">
        <v>96</v>
      </c>
      <c r="J3368" s="5" t="s">
        <v>19</v>
      </c>
      <c r="K3368" s="5" t="s">
        <v>155</v>
      </c>
      <c r="L3368">
        <v>10000000</v>
      </c>
      <c r="M3368">
        <v>1992</v>
      </c>
      <c r="N3368">
        <v>5.4</v>
      </c>
      <c r="O3368" s="5">
        <f>'CLEAN DATA'!$D3368-'CLEAN DATA'!$L3368</f>
        <v>22101000</v>
      </c>
    </row>
    <row r="3369" spans="1:15" ht="14.25" hidden="1" customHeight="1">
      <c r="A3369" s="5" t="s">
        <v>6888</v>
      </c>
      <c r="B3369">
        <v>67</v>
      </c>
      <c r="C3369">
        <v>84</v>
      </c>
      <c r="D3369">
        <v>11860839</v>
      </c>
      <c r="E3369" s="5" t="s">
        <v>160</v>
      </c>
      <c r="F3369" s="5" t="s">
        <v>6494</v>
      </c>
      <c r="G3369" s="5" t="s">
        <v>6889</v>
      </c>
      <c r="H3369">
        <v>5156</v>
      </c>
      <c r="I3369">
        <v>21</v>
      </c>
      <c r="J3369" s="5" t="s">
        <v>19</v>
      </c>
      <c r="K3369" s="5" t="s">
        <v>20</v>
      </c>
      <c r="L3369">
        <v>9000000</v>
      </c>
      <c r="M3369">
        <v>2011</v>
      </c>
      <c r="N3369">
        <v>5.4</v>
      </c>
      <c r="O3369" s="5">
        <f>'CLEAN DATA'!$D3369-'CLEAN DATA'!$L3369</f>
        <v>2860839</v>
      </c>
    </row>
    <row r="3370" spans="1:15" ht="14.25" hidden="1" customHeight="1">
      <c r="A3370" s="5" t="s">
        <v>5126</v>
      </c>
      <c r="B3370">
        <v>83</v>
      </c>
      <c r="C3370">
        <v>104</v>
      </c>
      <c r="D3370">
        <v>10106233</v>
      </c>
      <c r="E3370" s="5" t="s">
        <v>58</v>
      </c>
      <c r="F3370" s="5" t="s">
        <v>6890</v>
      </c>
      <c r="G3370" s="5" t="s">
        <v>6891</v>
      </c>
      <c r="H3370">
        <v>12702</v>
      </c>
      <c r="I3370">
        <v>32</v>
      </c>
      <c r="J3370" s="5" t="s">
        <v>19</v>
      </c>
      <c r="K3370" s="5" t="s">
        <v>20</v>
      </c>
      <c r="L3370">
        <v>8000000</v>
      </c>
      <c r="M3370">
        <v>2011</v>
      </c>
      <c r="N3370">
        <v>5.4</v>
      </c>
      <c r="O3370" s="5">
        <f>'CLEAN DATA'!$D3370-'CLEAN DATA'!$L3370</f>
        <v>2106233</v>
      </c>
    </row>
    <row r="3371" spans="1:15" ht="14.25" customHeight="1">
      <c r="A3371" s="5" t="s">
        <v>6109</v>
      </c>
      <c r="B3371">
        <v>252</v>
      </c>
      <c r="C3371">
        <v>94</v>
      </c>
      <c r="D3371">
        <v>17544812</v>
      </c>
      <c r="E3371" s="5" t="s">
        <v>631</v>
      </c>
      <c r="F3371" s="5" t="s">
        <v>3584</v>
      </c>
      <c r="G3371" s="5" t="s">
        <v>6892</v>
      </c>
      <c r="H3371">
        <v>69989</v>
      </c>
      <c r="I3371">
        <v>384</v>
      </c>
      <c r="J3371" s="5" t="s">
        <v>19</v>
      </c>
      <c r="K3371" s="5" t="s">
        <v>20</v>
      </c>
      <c r="L3371">
        <v>10000000</v>
      </c>
      <c r="M3371">
        <v>2007</v>
      </c>
      <c r="N3371">
        <v>5.4</v>
      </c>
      <c r="O3371" s="5">
        <f>'CLEAN DATA'!$D3371-'CLEAN DATA'!$L3371</f>
        <v>7544812</v>
      </c>
    </row>
    <row r="3372" spans="1:15" ht="14.25" hidden="1" customHeight="1">
      <c r="A3372" s="5" t="s">
        <v>6893</v>
      </c>
      <c r="B3372">
        <v>16</v>
      </c>
      <c r="C3372">
        <v>153</v>
      </c>
      <c r="D3372">
        <v>872643</v>
      </c>
      <c r="E3372" s="5" t="s">
        <v>4324</v>
      </c>
      <c r="F3372" s="5" t="s">
        <v>6894</v>
      </c>
      <c r="G3372" s="5" t="s">
        <v>6895</v>
      </c>
      <c r="H3372">
        <v>2909</v>
      </c>
      <c r="I3372">
        <v>37</v>
      </c>
      <c r="J3372" s="5" t="s">
        <v>649</v>
      </c>
      <c r="K3372" s="5" t="s">
        <v>20</v>
      </c>
      <c r="L3372">
        <v>6000000</v>
      </c>
      <c r="M3372">
        <v>2007</v>
      </c>
      <c r="N3372">
        <v>5.4</v>
      </c>
      <c r="O3372" s="5">
        <f>'CLEAN DATA'!$D3372-'CLEAN DATA'!$L3372</f>
        <v>-5127357</v>
      </c>
    </row>
    <row r="3373" spans="1:15" ht="14.25" customHeight="1">
      <c r="A3373" s="5" t="s">
        <v>6896</v>
      </c>
      <c r="B3373">
        <v>271</v>
      </c>
      <c r="C3373">
        <v>99</v>
      </c>
      <c r="D3373">
        <v>84263837</v>
      </c>
      <c r="E3373" s="5" t="s">
        <v>2370</v>
      </c>
      <c r="F3373" s="5" t="s">
        <v>2388</v>
      </c>
      <c r="G3373" s="5" t="s">
        <v>6897</v>
      </c>
      <c r="H3373">
        <v>81699</v>
      </c>
      <c r="I3373">
        <v>291</v>
      </c>
      <c r="J3373" s="5" t="s">
        <v>19</v>
      </c>
      <c r="K3373" s="5" t="s">
        <v>20</v>
      </c>
      <c r="L3373">
        <v>6500000</v>
      </c>
      <c r="M3373">
        <v>2014</v>
      </c>
      <c r="N3373">
        <v>5.4</v>
      </c>
      <c r="O3373" s="5">
        <f>'CLEAN DATA'!$D3373-'CLEAN DATA'!$L3373</f>
        <v>77763837</v>
      </c>
    </row>
    <row r="3374" spans="1:15" ht="14.25" hidden="1" customHeight="1">
      <c r="A3374" s="5" t="s">
        <v>6898</v>
      </c>
      <c r="B3374">
        <v>49</v>
      </c>
      <c r="C3374">
        <v>98</v>
      </c>
      <c r="D3374">
        <v>10429707</v>
      </c>
      <c r="E3374" s="5" t="s">
        <v>674</v>
      </c>
      <c r="F3374" s="5" t="s">
        <v>3123</v>
      </c>
      <c r="G3374" s="5" t="s">
        <v>6899</v>
      </c>
      <c r="H3374">
        <v>10483</v>
      </c>
      <c r="I3374">
        <v>125</v>
      </c>
      <c r="J3374" s="5" t="s">
        <v>19</v>
      </c>
      <c r="K3374" s="5" t="s">
        <v>20</v>
      </c>
      <c r="L3374">
        <v>5000000</v>
      </c>
      <c r="M3374">
        <v>2014</v>
      </c>
      <c r="N3374">
        <v>5.4</v>
      </c>
      <c r="O3374" s="5">
        <f>'CLEAN DATA'!$D3374-'CLEAN DATA'!$L3374</f>
        <v>5429707</v>
      </c>
    </row>
    <row r="3375" spans="1:15" ht="14.25" hidden="1" customHeight="1">
      <c r="A3375" s="5" t="s">
        <v>1451</v>
      </c>
      <c r="B3375">
        <v>31</v>
      </c>
      <c r="C3375">
        <v>106</v>
      </c>
      <c r="D3375">
        <v>399793</v>
      </c>
      <c r="E3375" s="5" t="s">
        <v>54</v>
      </c>
      <c r="F3375" s="5" t="s">
        <v>375</v>
      </c>
      <c r="G3375" s="5" t="s">
        <v>6900</v>
      </c>
      <c r="H3375">
        <v>2877</v>
      </c>
      <c r="I3375">
        <v>70</v>
      </c>
      <c r="J3375" s="5" t="s">
        <v>19</v>
      </c>
      <c r="K3375" s="5" t="s">
        <v>20</v>
      </c>
      <c r="L3375">
        <v>4000000</v>
      </c>
      <c r="M3375">
        <v>1999</v>
      </c>
      <c r="N3375">
        <v>5.4</v>
      </c>
      <c r="O3375" s="5">
        <f>'CLEAN DATA'!$D3375-'CLEAN DATA'!$L3375</f>
        <v>-3600207</v>
      </c>
    </row>
    <row r="3376" spans="1:15" ht="14.25" customHeight="1">
      <c r="A3376" s="5" t="s">
        <v>6901</v>
      </c>
      <c r="B3376">
        <v>138</v>
      </c>
      <c r="C3376">
        <v>87</v>
      </c>
      <c r="D3376">
        <v>30000000</v>
      </c>
      <c r="E3376" s="5" t="s">
        <v>1771</v>
      </c>
      <c r="F3376" s="5" t="s">
        <v>6902</v>
      </c>
      <c r="G3376" s="5" t="s">
        <v>6903</v>
      </c>
      <c r="H3376">
        <v>43485</v>
      </c>
      <c r="I3376">
        <v>327</v>
      </c>
      <c r="J3376" s="5" t="s">
        <v>19</v>
      </c>
      <c r="K3376" s="5" t="s">
        <v>20</v>
      </c>
      <c r="L3376">
        <v>2200000</v>
      </c>
      <c r="M3376">
        <v>1985</v>
      </c>
      <c r="N3376">
        <v>5.4</v>
      </c>
      <c r="O3376" s="5">
        <f>'CLEAN DATA'!$D3376-'CLEAN DATA'!$L3376</f>
        <v>27800000</v>
      </c>
    </row>
    <row r="3377" spans="1:15" ht="14.25" hidden="1" customHeight="1">
      <c r="A3377" s="5" t="s">
        <v>6721</v>
      </c>
      <c r="B3377">
        <v>24</v>
      </c>
      <c r="C3377">
        <v>113</v>
      </c>
      <c r="D3377">
        <v>19184015</v>
      </c>
      <c r="E3377" s="5" t="s">
        <v>6904</v>
      </c>
      <c r="F3377" s="5" t="s">
        <v>6905</v>
      </c>
      <c r="G3377" s="5" t="s">
        <v>6906</v>
      </c>
      <c r="H3377">
        <v>1466</v>
      </c>
      <c r="I3377">
        <v>35</v>
      </c>
      <c r="J3377" s="5" t="s">
        <v>19</v>
      </c>
      <c r="K3377" s="5" t="s">
        <v>20</v>
      </c>
      <c r="L3377">
        <v>3000000</v>
      </c>
      <c r="M3377">
        <v>2002</v>
      </c>
      <c r="N3377">
        <v>5.4</v>
      </c>
      <c r="O3377" s="5">
        <f>'CLEAN DATA'!$D3377-'CLEAN DATA'!$L3377</f>
        <v>16184015</v>
      </c>
    </row>
    <row r="3378" spans="1:15" ht="14.25" hidden="1" customHeight="1">
      <c r="A3378" s="5" t="s">
        <v>6907</v>
      </c>
      <c r="B3378">
        <v>49</v>
      </c>
      <c r="C3378">
        <v>87</v>
      </c>
      <c r="D3378">
        <v>3071947</v>
      </c>
      <c r="E3378" s="5" t="s">
        <v>2170</v>
      </c>
      <c r="F3378" s="5" t="s">
        <v>5172</v>
      </c>
      <c r="G3378" s="5" t="s">
        <v>6908</v>
      </c>
      <c r="H3378">
        <v>18711</v>
      </c>
      <c r="I3378">
        <v>183</v>
      </c>
      <c r="J3378" s="5" t="s">
        <v>19</v>
      </c>
      <c r="K3378" s="5" t="s">
        <v>20</v>
      </c>
      <c r="L3378">
        <v>3500000</v>
      </c>
      <c r="M3378">
        <v>1999</v>
      </c>
      <c r="N3378">
        <v>5.4</v>
      </c>
      <c r="O3378" s="5">
        <f>'CLEAN DATA'!$D3378-'CLEAN DATA'!$L3378</f>
        <v>-428053</v>
      </c>
    </row>
    <row r="3379" spans="1:15" ht="14.25" customHeight="1">
      <c r="A3379" s="5" t="s">
        <v>1036</v>
      </c>
      <c r="B3379">
        <v>254</v>
      </c>
      <c r="C3379">
        <v>102</v>
      </c>
      <c r="D3379">
        <v>1821983</v>
      </c>
      <c r="E3379" s="5" t="s">
        <v>6909</v>
      </c>
      <c r="F3379" s="5" t="s">
        <v>406</v>
      </c>
      <c r="G3379" s="5" t="s">
        <v>6910</v>
      </c>
      <c r="H3379">
        <v>31089</v>
      </c>
      <c r="I3379">
        <v>261</v>
      </c>
      <c r="J3379" s="5" t="s">
        <v>19</v>
      </c>
      <c r="K3379" s="5" t="s">
        <v>20</v>
      </c>
      <c r="L3379">
        <v>3000000</v>
      </c>
      <c r="M3379">
        <v>2014</v>
      </c>
      <c r="N3379">
        <v>5.4</v>
      </c>
      <c r="O3379" s="5">
        <f>'CLEAN DATA'!$D3379-'CLEAN DATA'!$L3379</f>
        <v>-1178017</v>
      </c>
    </row>
    <row r="3380" spans="1:15" ht="14.25" hidden="1" customHeight="1">
      <c r="A3380" s="5" t="s">
        <v>327</v>
      </c>
      <c r="B3380">
        <v>22</v>
      </c>
      <c r="C3380">
        <v>111</v>
      </c>
      <c r="D3380">
        <v>2580</v>
      </c>
      <c r="E3380" s="5" t="s">
        <v>230</v>
      </c>
      <c r="F3380" s="5" t="s">
        <v>1726</v>
      </c>
      <c r="G3380" s="5" t="s">
        <v>6911</v>
      </c>
      <c r="H3380">
        <v>1618</v>
      </c>
      <c r="I3380">
        <v>40</v>
      </c>
      <c r="J3380" s="5" t="s">
        <v>19</v>
      </c>
      <c r="K3380" s="5" t="s">
        <v>20</v>
      </c>
      <c r="L3380">
        <v>1650000</v>
      </c>
      <c r="M3380">
        <v>2003</v>
      </c>
      <c r="N3380">
        <v>5.4</v>
      </c>
      <c r="O3380" s="5">
        <f>'CLEAN DATA'!$D3380-'CLEAN DATA'!$L3380</f>
        <v>-1647420</v>
      </c>
    </row>
    <row r="3381" spans="1:15" ht="14.25" hidden="1" customHeight="1">
      <c r="A3381" s="5" t="s">
        <v>6109</v>
      </c>
      <c r="B3381">
        <v>285</v>
      </c>
      <c r="C3381">
        <v>100</v>
      </c>
      <c r="D3381">
        <v>7186670</v>
      </c>
      <c r="E3381" s="5" t="s">
        <v>6912</v>
      </c>
      <c r="F3381" s="5" t="s">
        <v>4076</v>
      </c>
      <c r="G3381" s="5" t="s">
        <v>6913</v>
      </c>
      <c r="H3381">
        <v>21468</v>
      </c>
      <c r="I3381">
        <v>164</v>
      </c>
      <c r="J3381" s="5" t="s">
        <v>19</v>
      </c>
      <c r="K3381" s="5" t="s">
        <v>20</v>
      </c>
      <c r="L3381">
        <v>6000000</v>
      </c>
      <c r="M3381">
        <v>2013</v>
      </c>
      <c r="N3381">
        <v>5.4</v>
      </c>
      <c r="O3381" s="5">
        <f>'CLEAN DATA'!$D3381-'CLEAN DATA'!$L3381</f>
        <v>1186670</v>
      </c>
    </row>
    <row r="3382" spans="1:15" ht="14.25" hidden="1" customHeight="1">
      <c r="A3382" s="5" t="s">
        <v>4178</v>
      </c>
      <c r="B3382">
        <v>9</v>
      </c>
      <c r="C3382">
        <v>96</v>
      </c>
      <c r="D3382">
        <v>703</v>
      </c>
      <c r="E3382" s="5" t="s">
        <v>58</v>
      </c>
      <c r="F3382" s="5" t="s">
        <v>6098</v>
      </c>
      <c r="G3382" s="5" t="s">
        <v>6914</v>
      </c>
      <c r="H3382">
        <v>480</v>
      </c>
      <c r="I3382">
        <v>21</v>
      </c>
      <c r="J3382" s="5" t="s">
        <v>19</v>
      </c>
      <c r="K3382" s="5" t="s">
        <v>20</v>
      </c>
      <c r="L3382">
        <v>1500000</v>
      </c>
      <c r="M3382">
        <v>2001</v>
      </c>
      <c r="N3382">
        <v>5.4</v>
      </c>
      <c r="O3382" s="5">
        <f>'CLEAN DATA'!$D3382-'CLEAN DATA'!$L3382</f>
        <v>-1499297</v>
      </c>
    </row>
    <row r="3383" spans="1:15" ht="14.25" hidden="1" customHeight="1">
      <c r="A3383" s="5" t="s">
        <v>6915</v>
      </c>
      <c r="B3383">
        <v>9</v>
      </c>
      <c r="C3383">
        <v>97</v>
      </c>
      <c r="E3383" s="5" t="s">
        <v>660</v>
      </c>
      <c r="F3383" s="5" t="s">
        <v>6916</v>
      </c>
      <c r="G3383" s="5" t="s">
        <v>6917</v>
      </c>
      <c r="H3383">
        <v>143</v>
      </c>
      <c r="I3383">
        <v>5</v>
      </c>
      <c r="J3383" s="5" t="s">
        <v>19</v>
      </c>
      <c r="K3383" s="5" t="s">
        <v>20</v>
      </c>
      <c r="L3383">
        <v>500000</v>
      </c>
      <c r="M3383">
        <v>2014</v>
      </c>
      <c r="N3383">
        <v>5.4</v>
      </c>
      <c r="O3383" s="5">
        <f>'CLEAN DATA'!$D3383-'CLEAN DATA'!$L3383</f>
        <v>-500000</v>
      </c>
    </row>
    <row r="3384" spans="1:15" ht="14.25" hidden="1" customHeight="1">
      <c r="A3384" s="5" t="s">
        <v>6918</v>
      </c>
      <c r="B3384">
        <v>25</v>
      </c>
      <c r="C3384">
        <v>89</v>
      </c>
      <c r="E3384" s="5" t="s">
        <v>6919</v>
      </c>
      <c r="F3384" s="5" t="s">
        <v>6920</v>
      </c>
      <c r="G3384" s="5" t="s">
        <v>6921</v>
      </c>
      <c r="H3384">
        <v>374</v>
      </c>
      <c r="I3384">
        <v>10</v>
      </c>
      <c r="J3384" s="5" t="s">
        <v>19</v>
      </c>
      <c r="K3384" s="5" t="s">
        <v>20</v>
      </c>
      <c r="L3384">
        <v>2500000</v>
      </c>
      <c r="M3384">
        <v>2008</v>
      </c>
      <c r="N3384">
        <v>5.4</v>
      </c>
      <c r="O3384" s="5">
        <f>'CLEAN DATA'!$D3384-'CLEAN DATA'!$L3384</f>
        <v>-2500000</v>
      </c>
    </row>
    <row r="3385" spans="1:15" ht="14.25" hidden="1" customHeight="1">
      <c r="A3385" s="5" t="s">
        <v>2120</v>
      </c>
      <c r="B3385">
        <v>21</v>
      </c>
      <c r="C3385">
        <v>120</v>
      </c>
      <c r="E3385" s="5" t="s">
        <v>326</v>
      </c>
      <c r="F3385" s="5" t="s">
        <v>6922</v>
      </c>
      <c r="G3385" s="5" t="s">
        <v>6923</v>
      </c>
      <c r="H3385">
        <v>1197</v>
      </c>
      <c r="I3385">
        <v>8</v>
      </c>
      <c r="J3385" s="5" t="s">
        <v>19</v>
      </c>
      <c r="K3385" s="5" t="s">
        <v>20</v>
      </c>
      <c r="L3385">
        <v>10000000</v>
      </c>
      <c r="M3385">
        <v>2016</v>
      </c>
      <c r="N3385">
        <v>5.4</v>
      </c>
      <c r="O3385" s="5">
        <f>'CLEAN DATA'!$D3385-'CLEAN DATA'!$L3385</f>
        <v>-10000000</v>
      </c>
    </row>
    <row r="3386" spans="1:15" ht="14.25" customHeight="1">
      <c r="A3386" s="5" t="s">
        <v>1073</v>
      </c>
      <c r="B3386">
        <v>168</v>
      </c>
      <c r="C3386">
        <v>121</v>
      </c>
      <c r="D3386">
        <v>30212620</v>
      </c>
      <c r="E3386" s="5" t="s">
        <v>603</v>
      </c>
      <c r="F3386" s="5" t="s">
        <v>6924</v>
      </c>
      <c r="G3386" s="5" t="s">
        <v>6925</v>
      </c>
      <c r="H3386">
        <v>35066</v>
      </c>
      <c r="I3386">
        <v>196</v>
      </c>
      <c r="J3386" s="5" t="s">
        <v>19</v>
      </c>
      <c r="K3386" s="5" t="s">
        <v>20</v>
      </c>
      <c r="L3386">
        <v>120000000</v>
      </c>
      <c r="M3386">
        <v>2010</v>
      </c>
      <c r="N3386">
        <v>5.3</v>
      </c>
      <c r="O3386" s="5">
        <f>'CLEAN DATA'!$D3386-'CLEAN DATA'!$L3386</f>
        <v>-89787380</v>
      </c>
    </row>
    <row r="3387" spans="1:15" ht="14.25" customHeight="1">
      <c r="A3387" s="5" t="s">
        <v>6926</v>
      </c>
      <c r="B3387">
        <v>163</v>
      </c>
      <c r="C3387">
        <v>114</v>
      </c>
      <c r="D3387">
        <v>28772222</v>
      </c>
      <c r="E3387" s="5" t="s">
        <v>6927</v>
      </c>
      <c r="F3387" s="5" t="s">
        <v>1805</v>
      </c>
      <c r="G3387" s="5" t="s">
        <v>6928</v>
      </c>
      <c r="H3387">
        <v>33953</v>
      </c>
      <c r="I3387">
        <v>163</v>
      </c>
      <c r="J3387" s="5" t="s">
        <v>19</v>
      </c>
      <c r="K3387" s="5" t="s">
        <v>20</v>
      </c>
      <c r="L3387">
        <v>105000000</v>
      </c>
      <c r="M3387">
        <v>2015</v>
      </c>
      <c r="N3387">
        <v>5.3</v>
      </c>
      <c r="O3387" s="5">
        <f>'CLEAN DATA'!$D3387-'CLEAN DATA'!$L3387</f>
        <v>-76227778</v>
      </c>
    </row>
    <row r="3388" spans="1:15" ht="14.25" customHeight="1">
      <c r="A3388" s="5" t="s">
        <v>4770</v>
      </c>
      <c r="B3388">
        <v>412</v>
      </c>
      <c r="C3388">
        <v>101</v>
      </c>
      <c r="D3388">
        <v>67344392</v>
      </c>
      <c r="E3388" s="5" t="s">
        <v>114</v>
      </c>
      <c r="F3388" s="5" t="s">
        <v>39</v>
      </c>
      <c r="G3388" s="5" t="s">
        <v>6929</v>
      </c>
      <c r="H3388">
        <v>165618</v>
      </c>
      <c r="I3388">
        <v>503</v>
      </c>
      <c r="J3388" s="5" t="s">
        <v>19</v>
      </c>
      <c r="K3388" s="5" t="s">
        <v>20</v>
      </c>
      <c r="L3388">
        <v>92000000</v>
      </c>
      <c r="M3388">
        <v>2013</v>
      </c>
      <c r="N3388">
        <v>5.3</v>
      </c>
      <c r="O3388" s="5">
        <f>'CLEAN DATA'!$D3388-'CLEAN DATA'!$L3388</f>
        <v>-24655608</v>
      </c>
    </row>
    <row r="3389" spans="1:15" ht="14.25" customHeight="1">
      <c r="A3389" s="5" t="s">
        <v>6009</v>
      </c>
      <c r="B3389">
        <v>87</v>
      </c>
      <c r="C3389">
        <v>90</v>
      </c>
      <c r="D3389">
        <v>39442871</v>
      </c>
      <c r="E3389" s="5" t="s">
        <v>1615</v>
      </c>
      <c r="F3389" s="5" t="s">
        <v>1596</v>
      </c>
      <c r="G3389" s="5" t="s">
        <v>6930</v>
      </c>
      <c r="H3389">
        <v>80639</v>
      </c>
      <c r="I3389">
        <v>237</v>
      </c>
      <c r="J3389" s="5" t="s">
        <v>19</v>
      </c>
      <c r="K3389" s="5" t="s">
        <v>20</v>
      </c>
      <c r="L3389">
        <v>80000000</v>
      </c>
      <c r="M3389">
        <v>2000</v>
      </c>
      <c r="N3389">
        <v>5.3</v>
      </c>
      <c r="O3389" s="5">
        <f>'CLEAN DATA'!$D3389-'CLEAN DATA'!$L3389</f>
        <v>-40557129</v>
      </c>
    </row>
    <row r="3390" spans="1:15" ht="14.25" customHeight="1">
      <c r="A3390" s="5" t="s">
        <v>4250</v>
      </c>
      <c r="B3390">
        <v>132</v>
      </c>
      <c r="C3390">
        <v>116</v>
      </c>
      <c r="D3390">
        <v>30013346</v>
      </c>
      <c r="E3390" s="5" t="s">
        <v>1351</v>
      </c>
      <c r="F3390" s="5" t="s">
        <v>63</v>
      </c>
      <c r="G3390" s="5" t="s">
        <v>6931</v>
      </c>
      <c r="H3390">
        <v>31293</v>
      </c>
      <c r="I3390">
        <v>254</v>
      </c>
      <c r="J3390" s="5" t="s">
        <v>19</v>
      </c>
      <c r="K3390" s="5" t="s">
        <v>20</v>
      </c>
      <c r="L3390">
        <v>75000000</v>
      </c>
      <c r="M3390">
        <v>2003</v>
      </c>
      <c r="N3390">
        <v>5.3</v>
      </c>
      <c r="O3390" s="5">
        <f>'CLEAN DATA'!$D3390-'CLEAN DATA'!$L3390</f>
        <v>-44986654</v>
      </c>
    </row>
    <row r="3391" spans="1:15" ht="14.25" customHeight="1">
      <c r="A3391" s="5" t="s">
        <v>5798</v>
      </c>
      <c r="B3391">
        <v>73</v>
      </c>
      <c r="C3391">
        <v>85</v>
      </c>
      <c r="D3391">
        <v>144156464</v>
      </c>
      <c r="E3391" s="5" t="s">
        <v>3877</v>
      </c>
      <c r="F3391" s="5" t="s">
        <v>2859</v>
      </c>
      <c r="G3391" s="5" t="s">
        <v>6932</v>
      </c>
      <c r="H3391">
        <v>74343</v>
      </c>
      <c r="I3391">
        <v>98</v>
      </c>
      <c r="J3391" s="5" t="s">
        <v>19</v>
      </c>
      <c r="K3391" s="5" t="s">
        <v>20</v>
      </c>
      <c r="L3391">
        <v>71500000</v>
      </c>
      <c r="M3391">
        <v>1998</v>
      </c>
      <c r="N3391">
        <v>5.3</v>
      </c>
      <c r="O3391" s="5">
        <f>'CLEAN DATA'!$D3391-'CLEAN DATA'!$L3391</f>
        <v>72656464</v>
      </c>
    </row>
    <row r="3392" spans="1:15" ht="14.25" customHeight="1">
      <c r="A3392" s="5" t="s">
        <v>325</v>
      </c>
      <c r="B3392">
        <v>185</v>
      </c>
      <c r="C3392">
        <v>111</v>
      </c>
      <c r="D3392">
        <v>48430355</v>
      </c>
      <c r="E3392" s="5" t="s">
        <v>58</v>
      </c>
      <c r="F3392" s="5" t="s">
        <v>1997</v>
      </c>
      <c r="G3392" s="5" t="s">
        <v>6933</v>
      </c>
      <c r="H3392">
        <v>43709</v>
      </c>
      <c r="I3392">
        <v>141</v>
      </c>
      <c r="J3392" s="5" t="s">
        <v>19</v>
      </c>
      <c r="K3392" s="5" t="s">
        <v>20</v>
      </c>
      <c r="L3392">
        <v>70000000</v>
      </c>
      <c r="M3392">
        <v>2011</v>
      </c>
      <c r="N3392">
        <v>5.3</v>
      </c>
      <c r="O3392" s="5">
        <f>'CLEAN DATA'!$D3392-'CLEAN DATA'!$L3392</f>
        <v>-21569645</v>
      </c>
    </row>
    <row r="3393" spans="1:15" ht="14.25" customHeight="1">
      <c r="A3393" s="5" t="s">
        <v>6934</v>
      </c>
      <c r="B3393">
        <v>81</v>
      </c>
      <c r="C3393">
        <v>98</v>
      </c>
      <c r="D3393">
        <v>50189179</v>
      </c>
      <c r="E3393" s="5" t="s">
        <v>2996</v>
      </c>
      <c r="F3393" s="5" t="s">
        <v>6377</v>
      </c>
      <c r="G3393" s="5" t="s">
        <v>6935</v>
      </c>
      <c r="H3393">
        <v>61966</v>
      </c>
      <c r="I3393">
        <v>207</v>
      </c>
      <c r="J3393" s="5" t="s">
        <v>19</v>
      </c>
      <c r="K3393" s="5" t="s">
        <v>20</v>
      </c>
      <c r="L3393">
        <v>60000000</v>
      </c>
      <c r="M3393">
        <v>2002</v>
      </c>
      <c r="N3393">
        <v>5.3</v>
      </c>
      <c r="O3393" s="5">
        <f>'CLEAN DATA'!$D3393-'CLEAN DATA'!$L3393</f>
        <v>-9810821</v>
      </c>
    </row>
    <row r="3394" spans="1:15" ht="14.25" hidden="1" customHeight="1">
      <c r="A3394" s="5" t="s">
        <v>6936</v>
      </c>
      <c r="B3394">
        <v>39</v>
      </c>
      <c r="C3394">
        <v>91</v>
      </c>
      <c r="D3394">
        <v>20400913</v>
      </c>
      <c r="E3394" s="5" t="s">
        <v>3573</v>
      </c>
      <c r="F3394" s="5" t="s">
        <v>3855</v>
      </c>
      <c r="G3394" s="5" t="s">
        <v>6937</v>
      </c>
      <c r="H3394">
        <v>15455</v>
      </c>
      <c r="I3394">
        <v>80</v>
      </c>
      <c r="J3394" s="5" t="s">
        <v>19</v>
      </c>
      <c r="K3394" s="5" t="s">
        <v>20</v>
      </c>
      <c r="L3394">
        <v>45000000</v>
      </c>
      <c r="M3394">
        <v>1996</v>
      </c>
      <c r="N3394">
        <v>5.3</v>
      </c>
      <c r="O3394" s="5">
        <f>'CLEAN DATA'!$D3394-'CLEAN DATA'!$L3394</f>
        <v>-24599087</v>
      </c>
    </row>
    <row r="3395" spans="1:15" ht="14.25" customHeight="1">
      <c r="A3395" s="5" t="s">
        <v>6245</v>
      </c>
      <c r="B3395">
        <v>127</v>
      </c>
      <c r="C3395">
        <v>91</v>
      </c>
      <c r="D3395">
        <v>26404753</v>
      </c>
      <c r="E3395" s="5" t="s">
        <v>1823</v>
      </c>
      <c r="F3395" s="5" t="s">
        <v>5618</v>
      </c>
      <c r="G3395" s="5" t="s">
        <v>6938</v>
      </c>
      <c r="H3395">
        <v>34203</v>
      </c>
      <c r="I3395">
        <v>169</v>
      </c>
      <c r="J3395" s="5" t="s">
        <v>19</v>
      </c>
      <c r="K3395" s="5" t="s">
        <v>20</v>
      </c>
      <c r="L3395">
        <v>40000000</v>
      </c>
      <c r="M3395">
        <v>2012</v>
      </c>
      <c r="N3395">
        <v>5.3</v>
      </c>
      <c r="O3395" s="5">
        <f>'CLEAN DATA'!$D3395-'CLEAN DATA'!$L3395</f>
        <v>-13595247</v>
      </c>
    </row>
    <row r="3396" spans="1:15" ht="14.25" hidden="1" customHeight="1">
      <c r="A3396" s="5" t="s">
        <v>6579</v>
      </c>
      <c r="B3396">
        <v>62</v>
      </c>
      <c r="C3396">
        <v>90</v>
      </c>
      <c r="D3396">
        <v>28535768</v>
      </c>
      <c r="E3396" s="5" t="s">
        <v>674</v>
      </c>
      <c r="F3396" s="5" t="s">
        <v>6939</v>
      </c>
      <c r="G3396" s="5" t="s">
        <v>6940</v>
      </c>
      <c r="H3396">
        <v>10446</v>
      </c>
      <c r="I3396">
        <v>105</v>
      </c>
      <c r="J3396" s="5" t="s">
        <v>19</v>
      </c>
      <c r="K3396" s="5" t="s">
        <v>20</v>
      </c>
      <c r="L3396">
        <v>40000000</v>
      </c>
      <c r="M3396">
        <v>1999</v>
      </c>
      <c r="N3396">
        <v>5.3</v>
      </c>
      <c r="O3396" s="5">
        <f>'CLEAN DATA'!$D3396-'CLEAN DATA'!$L3396</f>
        <v>-11464232</v>
      </c>
    </row>
    <row r="3397" spans="1:15" ht="14.25" hidden="1" customHeight="1">
      <c r="A3397" s="5" t="s">
        <v>4731</v>
      </c>
      <c r="B3397">
        <v>76</v>
      </c>
      <c r="C3397">
        <v>110</v>
      </c>
      <c r="D3397">
        <v>5881504</v>
      </c>
      <c r="E3397" s="5" t="s">
        <v>3654</v>
      </c>
      <c r="F3397" s="5" t="s">
        <v>2402</v>
      </c>
      <c r="G3397" s="5" t="s">
        <v>6941</v>
      </c>
      <c r="H3397">
        <v>5917</v>
      </c>
      <c r="I3397">
        <v>50</v>
      </c>
      <c r="J3397" s="5" t="s">
        <v>19</v>
      </c>
      <c r="K3397" s="5" t="s">
        <v>20</v>
      </c>
      <c r="L3397">
        <v>39000000</v>
      </c>
      <c r="M3397">
        <v>2004</v>
      </c>
      <c r="N3397">
        <v>5.3</v>
      </c>
      <c r="O3397" s="5">
        <f>'CLEAN DATA'!$D3397-'CLEAN DATA'!$L3397</f>
        <v>-33118496</v>
      </c>
    </row>
    <row r="3398" spans="1:15" ht="14.25" hidden="1" customHeight="1">
      <c r="A3398" s="5" t="s">
        <v>6942</v>
      </c>
      <c r="B3398">
        <v>63</v>
      </c>
      <c r="C3398">
        <v>95</v>
      </c>
      <c r="D3398">
        <v>2954405</v>
      </c>
      <c r="E3398" s="5" t="s">
        <v>6943</v>
      </c>
      <c r="F3398" s="5" t="s">
        <v>5312</v>
      </c>
      <c r="G3398" s="5" t="s">
        <v>6944</v>
      </c>
      <c r="H3398">
        <v>1977</v>
      </c>
      <c r="I3398">
        <v>64</v>
      </c>
      <c r="J3398" s="5" t="s">
        <v>19</v>
      </c>
      <c r="K3398" s="5" t="s">
        <v>20</v>
      </c>
      <c r="L3398">
        <v>36000000</v>
      </c>
      <c r="M3398">
        <v>2000</v>
      </c>
      <c r="N3398">
        <v>5.3</v>
      </c>
      <c r="O3398" s="5">
        <f>'CLEAN DATA'!$D3398-'CLEAN DATA'!$L3398</f>
        <v>-33045595</v>
      </c>
    </row>
    <row r="3399" spans="1:15" ht="14.25" customHeight="1">
      <c r="A3399" s="5" t="s">
        <v>4200</v>
      </c>
      <c r="B3399">
        <v>120</v>
      </c>
      <c r="C3399">
        <v>91</v>
      </c>
      <c r="D3399">
        <v>43792641</v>
      </c>
      <c r="E3399" s="5" t="s">
        <v>189</v>
      </c>
      <c r="F3399" s="5" t="s">
        <v>288</v>
      </c>
      <c r="G3399" s="5" t="s">
        <v>6945</v>
      </c>
      <c r="H3399">
        <v>32157</v>
      </c>
      <c r="I3399">
        <v>119</v>
      </c>
      <c r="J3399" s="5" t="s">
        <v>19</v>
      </c>
      <c r="K3399" s="5" t="s">
        <v>20</v>
      </c>
      <c r="L3399">
        <v>35000000</v>
      </c>
      <c r="M3399">
        <v>2007</v>
      </c>
      <c r="N3399">
        <v>5.3</v>
      </c>
      <c r="O3399" s="5">
        <f>'CLEAN DATA'!$D3399-'CLEAN DATA'!$L3399</f>
        <v>8792641</v>
      </c>
    </row>
    <row r="3400" spans="1:15" ht="14.25" customHeight="1">
      <c r="A3400" s="5" t="s">
        <v>6946</v>
      </c>
      <c r="B3400">
        <v>148</v>
      </c>
      <c r="C3400">
        <v>104</v>
      </c>
      <c r="D3400">
        <v>37481242</v>
      </c>
      <c r="E3400" s="5" t="s">
        <v>189</v>
      </c>
      <c r="F3400" s="5" t="s">
        <v>4271</v>
      </c>
      <c r="G3400" s="5" t="s">
        <v>6947</v>
      </c>
      <c r="H3400">
        <v>40654</v>
      </c>
      <c r="I3400">
        <v>97</v>
      </c>
      <c r="J3400" s="5" t="s">
        <v>19</v>
      </c>
      <c r="K3400" s="5" t="s">
        <v>20</v>
      </c>
      <c r="L3400">
        <v>35000000</v>
      </c>
      <c r="M3400">
        <v>2010</v>
      </c>
      <c r="N3400">
        <v>5.3</v>
      </c>
      <c r="O3400" s="5">
        <f>'CLEAN DATA'!$D3400-'CLEAN DATA'!$L3400</f>
        <v>2481242</v>
      </c>
    </row>
    <row r="3401" spans="1:15" ht="14.25" customHeight="1">
      <c r="A3401" s="5" t="s">
        <v>2927</v>
      </c>
      <c r="B3401">
        <v>228</v>
      </c>
      <c r="C3401">
        <v>108</v>
      </c>
      <c r="D3401">
        <v>32048809</v>
      </c>
      <c r="E3401" s="5" t="s">
        <v>631</v>
      </c>
      <c r="F3401" s="5" t="s">
        <v>6948</v>
      </c>
      <c r="G3401" s="5" t="s">
        <v>6949</v>
      </c>
      <c r="H3401">
        <v>94456</v>
      </c>
      <c r="I3401">
        <v>576</v>
      </c>
      <c r="J3401" s="5" t="s">
        <v>19</v>
      </c>
      <c r="K3401" s="5" t="s">
        <v>397</v>
      </c>
      <c r="L3401">
        <v>30000000</v>
      </c>
      <c r="M3401">
        <v>2005</v>
      </c>
      <c r="N3401">
        <v>5.3</v>
      </c>
      <c r="O3401" s="5">
        <f>'CLEAN DATA'!$D3401-'CLEAN DATA'!$L3401</f>
        <v>2048809</v>
      </c>
    </row>
    <row r="3402" spans="1:15" ht="14.25" customHeight="1">
      <c r="A3402" s="5" t="s">
        <v>6950</v>
      </c>
      <c r="B3402">
        <v>107</v>
      </c>
      <c r="C3402">
        <v>109</v>
      </c>
      <c r="D3402">
        <v>10654581</v>
      </c>
      <c r="E3402" s="5" t="s">
        <v>496</v>
      </c>
      <c r="F3402" s="5" t="s">
        <v>406</v>
      </c>
      <c r="G3402" s="5" t="s">
        <v>6951</v>
      </c>
      <c r="H3402">
        <v>45497</v>
      </c>
      <c r="I3402">
        <v>260</v>
      </c>
      <c r="J3402" s="5" t="s">
        <v>19</v>
      </c>
      <c r="K3402" s="5" t="s">
        <v>20</v>
      </c>
      <c r="L3402">
        <v>34000000</v>
      </c>
      <c r="M3402">
        <v>1999</v>
      </c>
      <c r="N3402">
        <v>5.3</v>
      </c>
      <c r="O3402" s="5">
        <f>'CLEAN DATA'!$D3402-'CLEAN DATA'!$L3402</f>
        <v>-23345419</v>
      </c>
    </row>
    <row r="3403" spans="1:15" ht="14.25" hidden="1" customHeight="1">
      <c r="A3403" s="5" t="s">
        <v>6952</v>
      </c>
      <c r="B3403">
        <v>103</v>
      </c>
      <c r="C3403">
        <v>97</v>
      </c>
      <c r="D3403">
        <v>28927720</v>
      </c>
      <c r="E3403" s="5" t="s">
        <v>1926</v>
      </c>
      <c r="F3403" s="5" t="s">
        <v>68</v>
      </c>
      <c r="G3403" s="5" t="s">
        <v>6953</v>
      </c>
      <c r="H3403">
        <v>22220</v>
      </c>
      <c r="I3403">
        <v>181</v>
      </c>
      <c r="J3403" s="5" t="s">
        <v>19</v>
      </c>
      <c r="K3403" s="5" t="s">
        <v>20</v>
      </c>
      <c r="L3403">
        <v>33000000</v>
      </c>
      <c r="M3403">
        <v>2000</v>
      </c>
      <c r="N3403">
        <v>5.3</v>
      </c>
      <c r="O3403" s="5">
        <f>'CLEAN DATA'!$D3403-'CLEAN DATA'!$L3403</f>
        <v>-4072280</v>
      </c>
    </row>
    <row r="3404" spans="1:15" ht="14.25" hidden="1" customHeight="1">
      <c r="A3404" s="5" t="s">
        <v>639</v>
      </c>
      <c r="B3404">
        <v>15</v>
      </c>
      <c r="C3404">
        <v>110</v>
      </c>
      <c r="D3404">
        <v>4357000</v>
      </c>
      <c r="E3404" s="5" t="s">
        <v>3877</v>
      </c>
      <c r="F3404" s="5" t="s">
        <v>1345</v>
      </c>
      <c r="G3404" s="5" t="s">
        <v>6954</v>
      </c>
      <c r="H3404">
        <v>5176</v>
      </c>
      <c r="I3404">
        <v>30</v>
      </c>
      <c r="J3404" s="5" t="s">
        <v>19</v>
      </c>
      <c r="K3404" s="5" t="s">
        <v>20</v>
      </c>
      <c r="L3404">
        <v>30000000</v>
      </c>
      <c r="M3404">
        <v>1996</v>
      </c>
      <c r="N3404">
        <v>5.3</v>
      </c>
      <c r="O3404" s="5">
        <f>'CLEAN DATA'!$D3404-'CLEAN DATA'!$L3404</f>
        <v>-25643000</v>
      </c>
    </row>
    <row r="3405" spans="1:15" ht="14.25" hidden="1" customHeight="1">
      <c r="A3405" s="5" t="s">
        <v>6955</v>
      </c>
      <c r="B3405">
        <v>36</v>
      </c>
      <c r="C3405">
        <v>105</v>
      </c>
      <c r="D3405">
        <v>17100000</v>
      </c>
      <c r="E3405" s="5" t="s">
        <v>6956</v>
      </c>
      <c r="F3405" s="5" t="s">
        <v>1833</v>
      </c>
      <c r="G3405" s="5" t="s">
        <v>6957</v>
      </c>
      <c r="H3405">
        <v>7073</v>
      </c>
      <c r="I3405">
        <v>29</v>
      </c>
      <c r="J3405" s="5" t="s">
        <v>19</v>
      </c>
      <c r="K3405" s="5" t="s">
        <v>20</v>
      </c>
      <c r="L3405">
        <v>25000000</v>
      </c>
      <c r="M3405">
        <v>1996</v>
      </c>
      <c r="N3405">
        <v>5.3</v>
      </c>
      <c r="O3405" s="5">
        <f>'CLEAN DATA'!$D3405-'CLEAN DATA'!$L3405</f>
        <v>-7900000</v>
      </c>
    </row>
    <row r="3406" spans="1:15" ht="14.25" hidden="1" customHeight="1">
      <c r="A3406" s="5" t="s">
        <v>6824</v>
      </c>
      <c r="B3406">
        <v>64</v>
      </c>
      <c r="C3406">
        <v>99</v>
      </c>
      <c r="D3406">
        <v>16930185</v>
      </c>
      <c r="E3406" s="5" t="s">
        <v>189</v>
      </c>
      <c r="F3406" s="5" t="s">
        <v>4768</v>
      </c>
      <c r="G3406" s="5" t="s">
        <v>6958</v>
      </c>
      <c r="H3406">
        <v>14315</v>
      </c>
      <c r="I3406">
        <v>101</v>
      </c>
      <c r="J3406" s="5" t="s">
        <v>19</v>
      </c>
      <c r="K3406" s="5" t="s">
        <v>173</v>
      </c>
      <c r="L3406">
        <v>29000000</v>
      </c>
      <c r="M3406">
        <v>2002</v>
      </c>
      <c r="N3406">
        <v>5.3</v>
      </c>
      <c r="O3406" s="5">
        <f>'CLEAN DATA'!$D3406-'CLEAN DATA'!$L3406</f>
        <v>-12069815</v>
      </c>
    </row>
    <row r="3407" spans="1:15" ht="14.25" hidden="1" customHeight="1">
      <c r="A3407" s="5" t="s">
        <v>6959</v>
      </c>
      <c r="B3407">
        <v>154</v>
      </c>
      <c r="C3407">
        <v>99</v>
      </c>
      <c r="D3407">
        <v>63034755</v>
      </c>
      <c r="E3407" s="5" t="s">
        <v>674</v>
      </c>
      <c r="F3407" s="5" t="s">
        <v>1248</v>
      </c>
      <c r="G3407" s="5" t="s">
        <v>6960</v>
      </c>
      <c r="H3407">
        <v>16984</v>
      </c>
      <c r="I3407">
        <v>96</v>
      </c>
      <c r="J3407" s="5" t="s">
        <v>19</v>
      </c>
      <c r="K3407" s="5" t="s">
        <v>20</v>
      </c>
      <c r="L3407">
        <v>29000000</v>
      </c>
      <c r="M3407">
        <v>2016</v>
      </c>
      <c r="N3407">
        <v>5.3</v>
      </c>
      <c r="O3407" s="5">
        <f>'CLEAN DATA'!$D3407-'CLEAN DATA'!$L3407</f>
        <v>34034755</v>
      </c>
    </row>
    <row r="3408" spans="1:15" ht="14.25" customHeight="1">
      <c r="A3408" s="5" t="s">
        <v>4740</v>
      </c>
      <c r="B3408">
        <v>98</v>
      </c>
      <c r="C3408">
        <v>103</v>
      </c>
      <c r="D3408">
        <v>17324744</v>
      </c>
      <c r="E3408" s="5" t="s">
        <v>471</v>
      </c>
      <c r="F3408" s="5" t="s">
        <v>6961</v>
      </c>
      <c r="G3408" s="5" t="s">
        <v>6962</v>
      </c>
      <c r="H3408">
        <v>44103</v>
      </c>
      <c r="I3408">
        <v>149</v>
      </c>
      <c r="J3408" s="5" t="s">
        <v>19</v>
      </c>
      <c r="K3408" s="5" t="s">
        <v>20</v>
      </c>
      <c r="L3408">
        <v>28000000</v>
      </c>
      <c r="M3408">
        <v>2006</v>
      </c>
      <c r="N3408">
        <v>5.3</v>
      </c>
      <c r="O3408" s="5">
        <f>'CLEAN DATA'!$D3408-'CLEAN DATA'!$L3408</f>
        <v>-10675256</v>
      </c>
    </row>
    <row r="3409" spans="1:15" ht="14.25" hidden="1" customHeight="1">
      <c r="A3409" s="5" t="s">
        <v>3933</v>
      </c>
      <c r="B3409">
        <v>76</v>
      </c>
      <c r="C3409">
        <v>114</v>
      </c>
      <c r="D3409">
        <v>42168445</v>
      </c>
      <c r="E3409" s="5" t="s">
        <v>603</v>
      </c>
      <c r="F3409" s="5" t="s">
        <v>2021</v>
      </c>
      <c r="G3409" s="5" t="s">
        <v>6963</v>
      </c>
      <c r="H3409">
        <v>10791</v>
      </c>
      <c r="I3409">
        <v>39</v>
      </c>
      <c r="J3409" s="5" t="s">
        <v>19</v>
      </c>
      <c r="K3409" s="5" t="s">
        <v>20</v>
      </c>
      <c r="L3409">
        <v>35000000</v>
      </c>
      <c r="M3409">
        <v>2008</v>
      </c>
      <c r="N3409">
        <v>5.3</v>
      </c>
      <c r="O3409" s="5">
        <f>'CLEAN DATA'!$D3409-'CLEAN DATA'!$L3409</f>
        <v>7168445</v>
      </c>
    </row>
    <row r="3410" spans="1:15" ht="14.25" customHeight="1">
      <c r="A3410" s="5" t="s">
        <v>5080</v>
      </c>
      <c r="B3410">
        <v>114</v>
      </c>
      <c r="C3410">
        <v>89</v>
      </c>
      <c r="D3410">
        <v>32368960</v>
      </c>
      <c r="E3410" s="5" t="s">
        <v>6964</v>
      </c>
      <c r="F3410" s="5" t="s">
        <v>6965</v>
      </c>
      <c r="G3410" s="5" t="s">
        <v>6966</v>
      </c>
      <c r="H3410">
        <v>39768</v>
      </c>
      <c r="I3410">
        <v>292</v>
      </c>
      <c r="J3410" s="5" t="s">
        <v>19</v>
      </c>
      <c r="K3410" s="5" t="s">
        <v>365</v>
      </c>
      <c r="L3410">
        <v>25000000</v>
      </c>
      <c r="M3410">
        <v>1998</v>
      </c>
      <c r="N3410">
        <v>5.3</v>
      </c>
      <c r="O3410" s="5">
        <f>'CLEAN DATA'!$D3410-'CLEAN DATA'!$L3410</f>
        <v>7368960</v>
      </c>
    </row>
    <row r="3411" spans="1:15" ht="14.25" hidden="1" customHeight="1">
      <c r="A3411" s="5" t="s">
        <v>6967</v>
      </c>
      <c r="B3411">
        <v>19</v>
      </c>
      <c r="C3411">
        <v>90</v>
      </c>
      <c r="D3411">
        <v>15091542</v>
      </c>
      <c r="E3411" s="5" t="s">
        <v>501</v>
      </c>
      <c r="F3411" s="5" t="s">
        <v>2649</v>
      </c>
      <c r="G3411" s="5" t="s">
        <v>6968</v>
      </c>
      <c r="H3411">
        <v>4086</v>
      </c>
      <c r="I3411">
        <v>22</v>
      </c>
      <c r="J3411" s="5" t="s">
        <v>45</v>
      </c>
      <c r="K3411" s="5" t="s">
        <v>155</v>
      </c>
      <c r="L3411">
        <v>25000000</v>
      </c>
      <c r="M3411">
        <v>1996</v>
      </c>
      <c r="N3411">
        <v>5.3</v>
      </c>
      <c r="O3411" s="5">
        <f>'CLEAN DATA'!$D3411-'CLEAN DATA'!$L3411</f>
        <v>-9908458</v>
      </c>
    </row>
    <row r="3412" spans="1:15" ht="14.25" customHeight="1">
      <c r="A3412" s="5" t="s">
        <v>117</v>
      </c>
      <c r="B3412">
        <v>336</v>
      </c>
      <c r="C3412">
        <v>138</v>
      </c>
      <c r="D3412">
        <v>16969390</v>
      </c>
      <c r="E3412" s="5" t="s">
        <v>126</v>
      </c>
      <c r="F3412" s="5" t="s">
        <v>248</v>
      </c>
      <c r="G3412" s="5" t="s">
        <v>6969</v>
      </c>
      <c r="H3412">
        <v>80861</v>
      </c>
      <c r="I3412">
        <v>431</v>
      </c>
      <c r="J3412" s="5" t="s">
        <v>19</v>
      </c>
      <c r="K3412" s="5" t="s">
        <v>20</v>
      </c>
      <c r="L3412">
        <v>25000000</v>
      </c>
      <c r="M3412">
        <v>2013</v>
      </c>
      <c r="N3412">
        <v>5.3</v>
      </c>
      <c r="O3412" s="5">
        <f>'CLEAN DATA'!$D3412-'CLEAN DATA'!$L3412</f>
        <v>-8030610</v>
      </c>
    </row>
    <row r="3413" spans="1:15" ht="14.25" customHeight="1">
      <c r="A3413" s="5" t="s">
        <v>6926</v>
      </c>
      <c r="B3413">
        <v>163</v>
      </c>
      <c r="C3413">
        <v>114</v>
      </c>
      <c r="D3413">
        <v>28772222</v>
      </c>
      <c r="E3413" s="5" t="s">
        <v>6927</v>
      </c>
      <c r="F3413" s="5" t="s">
        <v>1805</v>
      </c>
      <c r="G3413" s="5" t="s">
        <v>6928</v>
      </c>
      <c r="H3413">
        <v>33958</v>
      </c>
      <c r="I3413">
        <v>163</v>
      </c>
      <c r="J3413" s="5" t="s">
        <v>19</v>
      </c>
      <c r="K3413" s="5" t="s">
        <v>20</v>
      </c>
      <c r="L3413">
        <v>105000000</v>
      </c>
      <c r="M3413">
        <v>2015</v>
      </c>
      <c r="N3413">
        <v>5.3</v>
      </c>
      <c r="O3413" s="5">
        <f>'CLEAN DATA'!$D3413-'CLEAN DATA'!$L3413</f>
        <v>-76227778</v>
      </c>
    </row>
    <row r="3414" spans="1:15" ht="14.25" hidden="1" customHeight="1">
      <c r="A3414" s="5" t="s">
        <v>4336</v>
      </c>
      <c r="B3414">
        <v>45</v>
      </c>
      <c r="C3414">
        <v>88</v>
      </c>
      <c r="D3414">
        <v>20218</v>
      </c>
      <c r="E3414" s="5" t="s">
        <v>1351</v>
      </c>
      <c r="F3414" s="5" t="s">
        <v>3896</v>
      </c>
      <c r="G3414" s="5" t="s">
        <v>6970</v>
      </c>
      <c r="H3414">
        <v>5431</v>
      </c>
      <c r="I3414">
        <v>50</v>
      </c>
      <c r="J3414" s="5" t="s">
        <v>19</v>
      </c>
      <c r="K3414" s="5" t="s">
        <v>20</v>
      </c>
      <c r="L3414">
        <v>24000000</v>
      </c>
      <c r="M3414">
        <v>2001</v>
      </c>
      <c r="N3414">
        <v>5.3</v>
      </c>
      <c r="O3414" s="5">
        <f>'CLEAN DATA'!$D3414-'CLEAN DATA'!$L3414</f>
        <v>-23979782</v>
      </c>
    </row>
    <row r="3415" spans="1:15" ht="14.25" hidden="1" customHeight="1">
      <c r="A3415" s="5" t="s">
        <v>4855</v>
      </c>
      <c r="B3415">
        <v>51</v>
      </c>
      <c r="C3415">
        <v>107</v>
      </c>
      <c r="D3415">
        <v>12372410</v>
      </c>
      <c r="E3415" s="5" t="s">
        <v>1858</v>
      </c>
      <c r="F3415" s="5" t="s">
        <v>2859</v>
      </c>
      <c r="G3415" s="5" t="s">
        <v>6971</v>
      </c>
      <c r="H3415">
        <v>11709</v>
      </c>
      <c r="I3415">
        <v>101</v>
      </c>
      <c r="J3415" s="5" t="s">
        <v>19</v>
      </c>
      <c r="K3415" s="5" t="s">
        <v>20</v>
      </c>
      <c r="L3415">
        <v>24000000</v>
      </c>
      <c r="M3415">
        <v>2000</v>
      </c>
      <c r="N3415">
        <v>5.3</v>
      </c>
      <c r="O3415" s="5">
        <f>'CLEAN DATA'!$D3415-'CLEAN DATA'!$L3415</f>
        <v>-11627590</v>
      </c>
    </row>
    <row r="3416" spans="1:15" ht="14.25" hidden="1" customHeight="1">
      <c r="A3416" s="5" t="s">
        <v>4567</v>
      </c>
      <c r="B3416">
        <v>93</v>
      </c>
      <c r="C3416">
        <v>98</v>
      </c>
      <c r="D3416">
        <v>14252830</v>
      </c>
      <c r="E3416" s="5" t="s">
        <v>2689</v>
      </c>
      <c r="F3416" s="5" t="s">
        <v>434</v>
      </c>
      <c r="G3416" s="5" t="s">
        <v>6972</v>
      </c>
      <c r="H3416">
        <v>18900</v>
      </c>
      <c r="I3416">
        <v>242</v>
      </c>
      <c r="J3416" s="5" t="s">
        <v>19</v>
      </c>
      <c r="K3416" s="5" t="s">
        <v>365</v>
      </c>
      <c r="L3416">
        <v>22000000</v>
      </c>
      <c r="M3416">
        <v>2001</v>
      </c>
      <c r="N3416">
        <v>5.3</v>
      </c>
      <c r="O3416" s="5">
        <f>'CLEAN DATA'!$D3416-'CLEAN DATA'!$L3416</f>
        <v>-7747170</v>
      </c>
    </row>
    <row r="3417" spans="1:15" ht="14.25" hidden="1" customHeight="1">
      <c r="A3417" s="5" t="s">
        <v>6973</v>
      </c>
      <c r="B3417">
        <v>84</v>
      </c>
      <c r="C3417">
        <v>90</v>
      </c>
      <c r="D3417">
        <v>25077977</v>
      </c>
      <c r="E3417" s="5" t="s">
        <v>3196</v>
      </c>
      <c r="F3417" s="5" t="s">
        <v>6974</v>
      </c>
      <c r="G3417" s="5" t="s">
        <v>6975</v>
      </c>
      <c r="H3417">
        <v>10986</v>
      </c>
      <c r="I3417">
        <v>84</v>
      </c>
      <c r="J3417" s="5" t="s">
        <v>19</v>
      </c>
      <c r="K3417" s="5" t="s">
        <v>20</v>
      </c>
      <c r="L3417">
        <v>20000000</v>
      </c>
      <c r="M3417">
        <v>2010</v>
      </c>
      <c r="N3417">
        <v>5.3</v>
      </c>
      <c r="O3417" s="5">
        <f>'CLEAN DATA'!$D3417-'CLEAN DATA'!$L3417</f>
        <v>5077977</v>
      </c>
    </row>
    <row r="3418" spans="1:15" ht="14.25" customHeight="1">
      <c r="A3418" s="5" t="s">
        <v>2588</v>
      </c>
      <c r="B3418">
        <v>120</v>
      </c>
      <c r="C3418">
        <v>97</v>
      </c>
      <c r="D3418">
        <v>23292105</v>
      </c>
      <c r="E3418" s="5" t="s">
        <v>3965</v>
      </c>
      <c r="F3418" s="5" t="s">
        <v>6023</v>
      </c>
      <c r="G3418" s="5" t="s">
        <v>6976</v>
      </c>
      <c r="H3418">
        <v>39541</v>
      </c>
      <c r="I3418">
        <v>334</v>
      </c>
      <c r="J3418" s="5" t="s">
        <v>19</v>
      </c>
      <c r="K3418" s="5" t="s">
        <v>20</v>
      </c>
      <c r="L3418">
        <v>20000000</v>
      </c>
      <c r="M3418">
        <v>2006</v>
      </c>
      <c r="N3418">
        <v>5.3</v>
      </c>
      <c r="O3418" s="5">
        <f>'CLEAN DATA'!$D3418-'CLEAN DATA'!$L3418</f>
        <v>3292105</v>
      </c>
    </row>
    <row r="3419" spans="1:15" ht="14.25" hidden="1" customHeight="1">
      <c r="A3419" s="5" t="s">
        <v>3614</v>
      </c>
      <c r="B3419">
        <v>81</v>
      </c>
      <c r="C3419">
        <v>98</v>
      </c>
      <c r="D3419">
        <v>15464026</v>
      </c>
      <c r="E3419" s="5" t="s">
        <v>189</v>
      </c>
      <c r="F3419" s="5" t="s">
        <v>6977</v>
      </c>
      <c r="G3419" s="5" t="s">
        <v>6978</v>
      </c>
      <c r="H3419">
        <v>23076</v>
      </c>
      <c r="I3419">
        <v>158</v>
      </c>
      <c r="J3419" s="5" t="s">
        <v>19</v>
      </c>
      <c r="K3419" s="5" t="s">
        <v>20</v>
      </c>
      <c r="L3419">
        <v>20000000</v>
      </c>
      <c r="M3419">
        <v>2000</v>
      </c>
      <c r="N3419">
        <v>5.3</v>
      </c>
      <c r="O3419" s="5">
        <f>'CLEAN DATA'!$D3419-'CLEAN DATA'!$L3419</f>
        <v>-4535974</v>
      </c>
    </row>
    <row r="3420" spans="1:15" ht="14.25" hidden="1" customHeight="1">
      <c r="A3420" s="5" t="s">
        <v>6696</v>
      </c>
      <c r="B3420">
        <v>58</v>
      </c>
      <c r="C3420">
        <v>87</v>
      </c>
      <c r="D3420">
        <v>6563357</v>
      </c>
      <c r="E3420" s="5" t="s">
        <v>1819</v>
      </c>
      <c r="F3420" s="5" t="s">
        <v>6979</v>
      </c>
      <c r="G3420" s="5" t="s">
        <v>6980</v>
      </c>
      <c r="H3420">
        <v>18571</v>
      </c>
      <c r="I3420">
        <v>120</v>
      </c>
      <c r="J3420" s="5" t="s">
        <v>19</v>
      </c>
      <c r="K3420" s="5" t="s">
        <v>20</v>
      </c>
      <c r="L3420">
        <v>20000000</v>
      </c>
      <c r="M3420">
        <v>2008</v>
      </c>
      <c r="N3420">
        <v>5.3</v>
      </c>
      <c r="O3420" s="5">
        <f>'CLEAN DATA'!$D3420-'CLEAN DATA'!$L3420</f>
        <v>-13436643</v>
      </c>
    </row>
    <row r="3421" spans="1:15" ht="14.25" hidden="1" customHeight="1">
      <c r="A3421" s="5" t="s">
        <v>857</v>
      </c>
      <c r="B3421">
        <v>131</v>
      </c>
      <c r="C3421">
        <v>122</v>
      </c>
      <c r="D3421">
        <v>531009</v>
      </c>
      <c r="E3421" s="5" t="s">
        <v>505</v>
      </c>
      <c r="F3421" s="5" t="s">
        <v>55</v>
      </c>
      <c r="G3421" s="5" t="s">
        <v>6981</v>
      </c>
      <c r="H3421">
        <v>7976</v>
      </c>
      <c r="I3421">
        <v>61</v>
      </c>
      <c r="J3421" s="5" t="s">
        <v>19</v>
      </c>
      <c r="K3421" s="5" t="s">
        <v>20</v>
      </c>
      <c r="L3421">
        <v>10000000</v>
      </c>
      <c r="M3421">
        <v>2015</v>
      </c>
      <c r="N3421">
        <v>5.3</v>
      </c>
      <c r="O3421" s="5">
        <f>'CLEAN DATA'!$D3421-'CLEAN DATA'!$L3421</f>
        <v>-9468991</v>
      </c>
    </row>
    <row r="3422" spans="1:15" ht="14.25" customHeight="1">
      <c r="A3422" s="5" t="s">
        <v>6982</v>
      </c>
      <c r="B3422">
        <v>97</v>
      </c>
      <c r="C3422">
        <v>94</v>
      </c>
      <c r="D3422">
        <v>30222640</v>
      </c>
      <c r="E3422" s="5" t="s">
        <v>818</v>
      </c>
      <c r="F3422" s="5" t="s">
        <v>6983</v>
      </c>
      <c r="G3422" s="5" t="s">
        <v>6984</v>
      </c>
      <c r="H3422">
        <v>36666</v>
      </c>
      <c r="I3422">
        <v>144</v>
      </c>
      <c r="J3422" s="5" t="s">
        <v>19</v>
      </c>
      <c r="K3422" s="5" t="s">
        <v>20</v>
      </c>
      <c r="L3422">
        <v>25000000</v>
      </c>
      <c r="M3422">
        <v>2003</v>
      </c>
      <c r="N3422">
        <v>5.3</v>
      </c>
      <c r="O3422" s="5">
        <f>'CLEAN DATA'!$D3422-'CLEAN DATA'!$L3422</f>
        <v>5222640</v>
      </c>
    </row>
    <row r="3423" spans="1:15" ht="14.25" customHeight="1">
      <c r="A3423" s="5" t="s">
        <v>6985</v>
      </c>
      <c r="B3423">
        <v>27</v>
      </c>
      <c r="C3423">
        <v>81</v>
      </c>
      <c r="D3423">
        <v>26906039</v>
      </c>
      <c r="E3423" s="5" t="s">
        <v>1108</v>
      </c>
      <c r="F3423" s="5" t="s">
        <v>6986</v>
      </c>
      <c r="G3423" s="5" t="s">
        <v>6987</v>
      </c>
      <c r="H3423">
        <v>29621</v>
      </c>
      <c r="I3423">
        <v>76</v>
      </c>
      <c r="J3423" s="5" t="s">
        <v>19</v>
      </c>
      <c r="K3423" s="5" t="s">
        <v>20</v>
      </c>
      <c r="L3423">
        <v>18000000</v>
      </c>
      <c r="M3423">
        <v>1996</v>
      </c>
      <c r="N3423">
        <v>5.3</v>
      </c>
      <c r="O3423" s="5">
        <f>'CLEAN DATA'!$D3423-'CLEAN DATA'!$L3423</f>
        <v>8906039</v>
      </c>
    </row>
    <row r="3424" spans="1:15" ht="14.25" customHeight="1">
      <c r="A3424" s="5" t="s">
        <v>1515</v>
      </c>
      <c r="B3424">
        <v>107</v>
      </c>
      <c r="C3424">
        <v>102</v>
      </c>
      <c r="D3424">
        <v>14793904</v>
      </c>
      <c r="E3424" s="5" t="s">
        <v>189</v>
      </c>
      <c r="F3424" s="5" t="s">
        <v>6988</v>
      </c>
      <c r="G3424" s="5" t="s">
        <v>6989</v>
      </c>
      <c r="H3424">
        <v>28209</v>
      </c>
      <c r="I3424">
        <v>80</v>
      </c>
      <c r="J3424" s="5" t="s">
        <v>19</v>
      </c>
      <c r="K3424" s="5" t="s">
        <v>365</v>
      </c>
      <c r="L3424">
        <v>18000000</v>
      </c>
      <c r="M3424">
        <v>2009</v>
      </c>
      <c r="N3424">
        <v>5.3</v>
      </c>
      <c r="O3424" s="5">
        <f>'CLEAN DATA'!$D3424-'CLEAN DATA'!$L3424</f>
        <v>-3206096</v>
      </c>
    </row>
    <row r="3425" spans="1:15" ht="14.25" hidden="1" customHeight="1">
      <c r="A3425" s="5" t="s">
        <v>6276</v>
      </c>
      <c r="B3425">
        <v>67</v>
      </c>
      <c r="C3425">
        <v>94</v>
      </c>
      <c r="D3425">
        <v>20627372</v>
      </c>
      <c r="E3425" s="5" t="s">
        <v>603</v>
      </c>
      <c r="F3425" s="5" t="s">
        <v>3033</v>
      </c>
      <c r="G3425" s="5" t="s">
        <v>6990</v>
      </c>
      <c r="H3425">
        <v>13661</v>
      </c>
      <c r="I3425">
        <v>134</v>
      </c>
      <c r="J3425" s="5" t="s">
        <v>19</v>
      </c>
      <c r="K3425" s="5" t="s">
        <v>20</v>
      </c>
      <c r="L3425">
        <v>16000000</v>
      </c>
      <c r="M3425">
        <v>2000</v>
      </c>
      <c r="N3425">
        <v>5.3</v>
      </c>
      <c r="O3425" s="5">
        <f>'CLEAN DATA'!$D3425-'CLEAN DATA'!$L3425</f>
        <v>4627372</v>
      </c>
    </row>
    <row r="3426" spans="1:15" ht="14.25" customHeight="1">
      <c r="A3426" s="5" t="s">
        <v>6991</v>
      </c>
      <c r="B3426">
        <v>66</v>
      </c>
      <c r="C3426">
        <v>94</v>
      </c>
      <c r="D3426">
        <v>42672630</v>
      </c>
      <c r="E3426" s="5" t="s">
        <v>6992</v>
      </c>
      <c r="F3426" s="5" t="s">
        <v>6993</v>
      </c>
      <c r="G3426" s="5" t="s">
        <v>6994</v>
      </c>
      <c r="H3426">
        <v>27580</v>
      </c>
      <c r="I3426">
        <v>172</v>
      </c>
      <c r="J3426" s="5" t="s">
        <v>19</v>
      </c>
      <c r="K3426" s="5" t="s">
        <v>20</v>
      </c>
      <c r="L3426">
        <v>17000000</v>
      </c>
      <c r="M3426">
        <v>2003</v>
      </c>
      <c r="N3426">
        <v>5.3</v>
      </c>
      <c r="O3426" s="5">
        <f>'CLEAN DATA'!$D3426-'CLEAN DATA'!$L3426</f>
        <v>25672630</v>
      </c>
    </row>
    <row r="3427" spans="1:15" ht="14.25" hidden="1" customHeight="1">
      <c r="A3427" s="5" t="s">
        <v>6995</v>
      </c>
      <c r="B3427">
        <v>43</v>
      </c>
      <c r="C3427">
        <v>95</v>
      </c>
      <c r="D3427">
        <v>9123834</v>
      </c>
      <c r="E3427" s="5" t="s">
        <v>189</v>
      </c>
      <c r="F3427" s="5" t="s">
        <v>6996</v>
      </c>
      <c r="G3427" s="5" t="s">
        <v>6997</v>
      </c>
      <c r="H3427">
        <v>4065</v>
      </c>
      <c r="I3427">
        <v>33</v>
      </c>
      <c r="J3427" s="5" t="s">
        <v>19</v>
      </c>
      <c r="K3427" s="5" t="s">
        <v>20</v>
      </c>
      <c r="L3427">
        <v>15000000</v>
      </c>
      <c r="M3427">
        <v>2013</v>
      </c>
      <c r="N3427">
        <v>5.3</v>
      </c>
      <c r="O3427" s="5">
        <f>'CLEAN DATA'!$D3427-'CLEAN DATA'!$L3427</f>
        <v>-5876166</v>
      </c>
    </row>
    <row r="3428" spans="1:15" ht="14.25" hidden="1" customHeight="1">
      <c r="A3428" s="5" t="s">
        <v>6998</v>
      </c>
      <c r="B3428">
        <v>97</v>
      </c>
      <c r="C3428">
        <v>88</v>
      </c>
      <c r="D3428">
        <v>6373693</v>
      </c>
      <c r="E3428" s="5" t="s">
        <v>189</v>
      </c>
      <c r="F3428" s="5" t="s">
        <v>166</v>
      </c>
      <c r="G3428" s="5" t="s">
        <v>6999</v>
      </c>
      <c r="H3428">
        <v>11498</v>
      </c>
      <c r="I3428">
        <v>53</v>
      </c>
      <c r="J3428" s="5" t="s">
        <v>19</v>
      </c>
      <c r="K3428" s="5" t="s">
        <v>20</v>
      </c>
      <c r="L3428">
        <v>15000000</v>
      </c>
      <c r="M3428">
        <v>2009</v>
      </c>
      <c r="N3428">
        <v>5.3</v>
      </c>
      <c r="O3428" s="5">
        <f>'CLEAN DATA'!$D3428-'CLEAN DATA'!$L3428</f>
        <v>-8626307</v>
      </c>
    </row>
    <row r="3429" spans="1:15" ht="14.25" hidden="1" customHeight="1">
      <c r="A3429" s="5" t="s">
        <v>7000</v>
      </c>
      <c r="B3429">
        <v>21</v>
      </c>
      <c r="C3429">
        <v>98</v>
      </c>
      <c r="D3429">
        <v>1953732</v>
      </c>
      <c r="E3429" s="5" t="s">
        <v>541</v>
      </c>
      <c r="F3429" s="5" t="s">
        <v>5424</v>
      </c>
      <c r="G3429" s="5" t="s">
        <v>7001</v>
      </c>
      <c r="H3429">
        <v>4996</v>
      </c>
      <c r="I3429">
        <v>62</v>
      </c>
      <c r="J3429" s="5" t="s">
        <v>19</v>
      </c>
      <c r="K3429" s="5" t="s">
        <v>20</v>
      </c>
      <c r="L3429">
        <v>15000000</v>
      </c>
      <c r="M3429">
        <v>1986</v>
      </c>
      <c r="N3429">
        <v>5.3</v>
      </c>
      <c r="O3429" s="5">
        <f>'CLEAN DATA'!$D3429-'CLEAN DATA'!$L3429</f>
        <v>-13046268</v>
      </c>
    </row>
    <row r="3430" spans="1:15" ht="14.25" customHeight="1">
      <c r="A3430" s="5" t="s">
        <v>3941</v>
      </c>
      <c r="B3430">
        <v>66</v>
      </c>
      <c r="C3430">
        <v>104</v>
      </c>
      <c r="D3430">
        <v>18595716</v>
      </c>
      <c r="E3430" s="5" t="s">
        <v>3248</v>
      </c>
      <c r="F3430" s="5" t="s">
        <v>7002</v>
      </c>
      <c r="G3430" s="5" t="s">
        <v>7003</v>
      </c>
      <c r="H3430">
        <v>30462</v>
      </c>
      <c r="I3430">
        <v>150</v>
      </c>
      <c r="J3430" s="5" t="s">
        <v>19</v>
      </c>
      <c r="K3430" s="5" t="s">
        <v>20</v>
      </c>
      <c r="L3430">
        <v>12000000</v>
      </c>
      <c r="M3430">
        <v>2006</v>
      </c>
      <c r="N3430">
        <v>5.3</v>
      </c>
      <c r="O3430" s="5">
        <f>'CLEAN DATA'!$D3430-'CLEAN DATA'!$L3430</f>
        <v>6595716</v>
      </c>
    </row>
    <row r="3431" spans="1:15" ht="14.25" hidden="1" customHeight="1">
      <c r="A3431" s="5" t="s">
        <v>5333</v>
      </c>
      <c r="B3431">
        <v>37</v>
      </c>
      <c r="C3431">
        <v>91</v>
      </c>
      <c r="D3431">
        <v>17292381</v>
      </c>
      <c r="E3431" s="5" t="s">
        <v>5913</v>
      </c>
      <c r="F3431" s="5" t="s">
        <v>5922</v>
      </c>
      <c r="G3431" s="5" t="s">
        <v>7004</v>
      </c>
      <c r="H3431">
        <v>5794</v>
      </c>
      <c r="I3431">
        <v>69</v>
      </c>
      <c r="J3431" s="5" t="s">
        <v>19</v>
      </c>
      <c r="K3431" s="5" t="s">
        <v>20</v>
      </c>
      <c r="L3431">
        <v>12000000</v>
      </c>
      <c r="M3431">
        <v>2001</v>
      </c>
      <c r="N3431">
        <v>5.3</v>
      </c>
      <c r="O3431" s="5">
        <f>'CLEAN DATA'!$D3431-'CLEAN DATA'!$L3431</f>
        <v>5292381</v>
      </c>
    </row>
    <row r="3432" spans="1:15" ht="14.25" hidden="1" customHeight="1">
      <c r="A3432" s="5" t="s">
        <v>1427</v>
      </c>
      <c r="B3432">
        <v>138</v>
      </c>
      <c r="C3432">
        <v>113</v>
      </c>
      <c r="D3432">
        <v>4717455</v>
      </c>
      <c r="E3432" s="5" t="s">
        <v>156</v>
      </c>
      <c r="F3432" s="5" t="s">
        <v>2018</v>
      </c>
      <c r="G3432" s="5" t="s">
        <v>7005</v>
      </c>
      <c r="H3432">
        <v>18632</v>
      </c>
      <c r="I3432">
        <v>354</v>
      </c>
      <c r="J3432" s="5" t="s">
        <v>19</v>
      </c>
      <c r="K3432" s="5" t="s">
        <v>397</v>
      </c>
      <c r="L3432">
        <v>12000000</v>
      </c>
      <c r="M3432">
        <v>2003</v>
      </c>
      <c r="N3432">
        <v>5.3</v>
      </c>
      <c r="O3432" s="5">
        <f>'CLEAN DATA'!$D3432-'CLEAN DATA'!$L3432</f>
        <v>-7282545</v>
      </c>
    </row>
    <row r="3433" spans="1:15" ht="14.25" hidden="1" customHeight="1">
      <c r="A3433" s="5" t="s">
        <v>7006</v>
      </c>
      <c r="B3433">
        <v>75</v>
      </c>
      <c r="C3433">
        <v>95</v>
      </c>
      <c r="D3433">
        <v>13558739</v>
      </c>
      <c r="E3433" s="5" t="s">
        <v>674</v>
      </c>
      <c r="F3433" s="5" t="s">
        <v>6709</v>
      </c>
      <c r="G3433" s="5" t="s">
        <v>7007</v>
      </c>
      <c r="H3433">
        <v>15427</v>
      </c>
      <c r="I3433">
        <v>121</v>
      </c>
      <c r="J3433" s="5" t="s">
        <v>19</v>
      </c>
      <c r="K3433" s="5" t="s">
        <v>20</v>
      </c>
      <c r="L3433">
        <v>11000000</v>
      </c>
      <c r="M3433">
        <v>2001</v>
      </c>
      <c r="N3433">
        <v>5.3</v>
      </c>
      <c r="O3433" s="5">
        <f>'CLEAN DATA'!$D3433-'CLEAN DATA'!$L3433</f>
        <v>2558739</v>
      </c>
    </row>
    <row r="3434" spans="1:15" ht="14.25" hidden="1" customHeight="1">
      <c r="A3434" s="5" t="s">
        <v>7008</v>
      </c>
      <c r="B3434">
        <v>66</v>
      </c>
      <c r="C3434">
        <v>86</v>
      </c>
      <c r="D3434">
        <v>4814244</v>
      </c>
      <c r="E3434" s="5" t="s">
        <v>189</v>
      </c>
      <c r="F3434" s="5" t="s">
        <v>6673</v>
      </c>
      <c r="G3434" s="5" t="s">
        <v>7009</v>
      </c>
      <c r="H3434">
        <v>12437</v>
      </c>
      <c r="I3434">
        <v>107</v>
      </c>
      <c r="J3434" s="5" t="s">
        <v>19</v>
      </c>
      <c r="K3434" s="5" t="s">
        <v>365</v>
      </c>
      <c r="L3434">
        <v>11000000</v>
      </c>
      <c r="M3434">
        <v>2002</v>
      </c>
      <c r="N3434">
        <v>5.3</v>
      </c>
      <c r="O3434" s="5">
        <f>'CLEAN DATA'!$D3434-'CLEAN DATA'!$L3434</f>
        <v>-6185756</v>
      </c>
    </row>
    <row r="3435" spans="1:15" ht="14.25" hidden="1" customHeight="1">
      <c r="A3435" s="5" t="s">
        <v>5126</v>
      </c>
      <c r="B3435">
        <v>52</v>
      </c>
      <c r="C3435">
        <v>89</v>
      </c>
      <c r="D3435">
        <v>8070311</v>
      </c>
      <c r="E3435" s="5" t="s">
        <v>189</v>
      </c>
      <c r="F3435" s="5" t="s">
        <v>789</v>
      </c>
      <c r="G3435" s="5" t="s">
        <v>7010</v>
      </c>
      <c r="H3435">
        <v>12706</v>
      </c>
      <c r="I3435">
        <v>75</v>
      </c>
      <c r="J3435" s="5" t="s">
        <v>19</v>
      </c>
      <c r="K3435" s="5" t="s">
        <v>20</v>
      </c>
      <c r="L3435">
        <v>10000000</v>
      </c>
      <c r="M3435">
        <v>2004</v>
      </c>
      <c r="N3435">
        <v>5.3</v>
      </c>
      <c r="O3435" s="5">
        <f>'CLEAN DATA'!$D3435-'CLEAN DATA'!$L3435</f>
        <v>-1929689</v>
      </c>
    </row>
    <row r="3436" spans="1:15" ht="14.25" hidden="1" customHeight="1">
      <c r="A3436" s="5" t="s">
        <v>7011</v>
      </c>
      <c r="B3436">
        <v>51</v>
      </c>
      <c r="C3436">
        <v>93</v>
      </c>
      <c r="D3436">
        <v>900926</v>
      </c>
      <c r="E3436" s="5" t="s">
        <v>674</v>
      </c>
      <c r="F3436" s="5" t="s">
        <v>4877</v>
      </c>
      <c r="G3436" s="5" t="s">
        <v>7012</v>
      </c>
      <c r="H3436">
        <v>9517</v>
      </c>
      <c r="I3436">
        <v>46</v>
      </c>
      <c r="J3436" s="5" t="s">
        <v>19</v>
      </c>
      <c r="K3436" s="5" t="s">
        <v>20</v>
      </c>
      <c r="L3436">
        <v>10000000</v>
      </c>
      <c r="M3436">
        <v>2007</v>
      </c>
      <c r="N3436">
        <v>5.3</v>
      </c>
      <c r="O3436" s="5">
        <f>'CLEAN DATA'!$D3436-'CLEAN DATA'!$L3436</f>
        <v>-9099074</v>
      </c>
    </row>
    <row r="3437" spans="1:15" ht="14.25" hidden="1" customHeight="1">
      <c r="A3437" s="5" t="s">
        <v>7013</v>
      </c>
      <c r="B3437">
        <v>72</v>
      </c>
      <c r="C3437">
        <v>92</v>
      </c>
      <c r="D3437">
        <v>5018450</v>
      </c>
      <c r="E3437" s="5" t="s">
        <v>471</v>
      </c>
      <c r="F3437" s="5" t="s">
        <v>3934</v>
      </c>
      <c r="G3437" s="5" t="s">
        <v>7014</v>
      </c>
      <c r="H3437">
        <v>8546</v>
      </c>
      <c r="I3437">
        <v>86</v>
      </c>
      <c r="J3437" s="5" t="s">
        <v>19</v>
      </c>
      <c r="K3437" s="5" t="s">
        <v>20</v>
      </c>
      <c r="L3437">
        <v>8000000</v>
      </c>
      <c r="M3437">
        <v>2000</v>
      </c>
      <c r="N3437">
        <v>5.3</v>
      </c>
      <c r="O3437" s="5">
        <f>'CLEAN DATA'!$D3437-'CLEAN DATA'!$L3437</f>
        <v>-2981550</v>
      </c>
    </row>
    <row r="3438" spans="1:15" ht="14.25" hidden="1" customHeight="1">
      <c r="A3438" s="5" t="s">
        <v>7015</v>
      </c>
      <c r="B3438">
        <v>56</v>
      </c>
      <c r="C3438">
        <v>97</v>
      </c>
      <c r="D3438">
        <v>52961</v>
      </c>
      <c r="E3438" s="5" t="s">
        <v>54</v>
      </c>
      <c r="F3438" s="5" t="s">
        <v>7016</v>
      </c>
      <c r="G3438" s="5" t="s">
        <v>7017</v>
      </c>
      <c r="H3438">
        <v>2103</v>
      </c>
      <c r="I3438">
        <v>11</v>
      </c>
      <c r="J3438" s="5" t="s">
        <v>19</v>
      </c>
      <c r="K3438" s="5" t="s">
        <v>357</v>
      </c>
      <c r="L3438">
        <v>8000000</v>
      </c>
      <c r="M3438">
        <v>2014</v>
      </c>
      <c r="N3438">
        <v>5.3</v>
      </c>
      <c r="O3438" s="5">
        <f>'CLEAN DATA'!$D3438-'CLEAN DATA'!$L3438</f>
        <v>-7947039</v>
      </c>
    </row>
    <row r="3439" spans="1:15" ht="14.25" hidden="1" customHeight="1">
      <c r="A3439" s="5" t="s">
        <v>7018</v>
      </c>
      <c r="B3439">
        <v>35</v>
      </c>
      <c r="C3439">
        <v>96</v>
      </c>
      <c r="D3439">
        <v>4394936</v>
      </c>
      <c r="E3439" s="5" t="s">
        <v>1347</v>
      </c>
      <c r="F3439" s="5" t="s">
        <v>3346</v>
      </c>
      <c r="G3439" s="5" t="s">
        <v>7019</v>
      </c>
      <c r="H3439">
        <v>11439</v>
      </c>
      <c r="I3439">
        <v>190</v>
      </c>
      <c r="J3439" s="5" t="s">
        <v>19</v>
      </c>
      <c r="K3439" s="5" t="s">
        <v>173</v>
      </c>
      <c r="L3439">
        <v>6000000</v>
      </c>
      <c r="M3439">
        <v>1999</v>
      </c>
      <c r="N3439">
        <v>5.3</v>
      </c>
      <c r="O3439" s="5">
        <f>'CLEAN DATA'!$D3439-'CLEAN DATA'!$L3439</f>
        <v>-1605064</v>
      </c>
    </row>
    <row r="3440" spans="1:15" ht="14.25" hidden="1" customHeight="1">
      <c r="A3440" s="5" t="s">
        <v>7020</v>
      </c>
      <c r="B3440">
        <v>48</v>
      </c>
      <c r="C3440">
        <v>96</v>
      </c>
      <c r="D3440">
        <v>27445</v>
      </c>
      <c r="E3440" s="5" t="s">
        <v>7021</v>
      </c>
      <c r="F3440" s="5" t="s">
        <v>4665</v>
      </c>
      <c r="G3440" s="5" t="s">
        <v>7022</v>
      </c>
      <c r="H3440">
        <v>3788</v>
      </c>
      <c r="I3440">
        <v>31</v>
      </c>
      <c r="J3440" s="5" t="s">
        <v>19</v>
      </c>
      <c r="K3440" s="5" t="s">
        <v>20</v>
      </c>
      <c r="L3440">
        <v>9000000</v>
      </c>
      <c r="M3440">
        <v>2011</v>
      </c>
      <c r="N3440">
        <v>5.3</v>
      </c>
      <c r="O3440" s="5">
        <f>'CLEAN DATA'!$D3440-'CLEAN DATA'!$L3440</f>
        <v>-8972555</v>
      </c>
    </row>
    <row r="3441" spans="1:15" ht="14.25" customHeight="1">
      <c r="A3441" s="5" t="s">
        <v>7023</v>
      </c>
      <c r="B3441">
        <v>444</v>
      </c>
      <c r="C3441">
        <v>94</v>
      </c>
      <c r="D3441">
        <v>14123773</v>
      </c>
      <c r="E3441" s="5" t="s">
        <v>16</v>
      </c>
      <c r="F3441" s="5" t="s">
        <v>1279</v>
      </c>
      <c r="G3441" s="5" t="s">
        <v>7024</v>
      </c>
      <c r="H3441">
        <v>108683</v>
      </c>
      <c r="I3441">
        <v>561</v>
      </c>
      <c r="J3441" s="5" t="s">
        <v>19</v>
      </c>
      <c r="K3441" s="5" t="s">
        <v>20</v>
      </c>
      <c r="L3441">
        <v>5000000</v>
      </c>
      <c r="M3441">
        <v>2012</v>
      </c>
      <c r="N3441">
        <v>5.3</v>
      </c>
      <c r="O3441" s="5">
        <f>'CLEAN DATA'!$D3441-'CLEAN DATA'!$L3441</f>
        <v>9123773</v>
      </c>
    </row>
    <row r="3442" spans="1:15" ht="14.25" hidden="1" customHeight="1">
      <c r="A3442" s="5" t="s">
        <v>7025</v>
      </c>
      <c r="B3442">
        <v>56</v>
      </c>
      <c r="C3442">
        <v>90</v>
      </c>
      <c r="D3442">
        <v>6755271</v>
      </c>
      <c r="E3442" s="5" t="s">
        <v>758</v>
      </c>
      <c r="F3442" s="5" t="s">
        <v>7026</v>
      </c>
      <c r="G3442" s="5" t="s">
        <v>7027</v>
      </c>
      <c r="H3442">
        <v>7319</v>
      </c>
      <c r="I3442">
        <v>131</v>
      </c>
      <c r="J3442" s="5" t="s">
        <v>19</v>
      </c>
      <c r="K3442" s="5" t="s">
        <v>20</v>
      </c>
      <c r="L3442">
        <v>5000000</v>
      </c>
      <c r="M3442">
        <v>2001</v>
      </c>
      <c r="N3442">
        <v>5.3</v>
      </c>
      <c r="O3442" s="5">
        <f>'CLEAN DATA'!$D3442-'CLEAN DATA'!$L3442</f>
        <v>1755271</v>
      </c>
    </row>
    <row r="3443" spans="1:15" ht="14.25" hidden="1" customHeight="1">
      <c r="A3443" s="5" t="s">
        <v>7028</v>
      </c>
      <c r="B3443">
        <v>50</v>
      </c>
      <c r="C3443">
        <v>91</v>
      </c>
      <c r="D3443">
        <v>96793</v>
      </c>
      <c r="E3443" s="5" t="s">
        <v>4967</v>
      </c>
      <c r="F3443" s="5" t="s">
        <v>4861</v>
      </c>
      <c r="G3443" s="5" t="s">
        <v>7029</v>
      </c>
      <c r="H3443">
        <v>12188</v>
      </c>
      <c r="I3443">
        <v>135</v>
      </c>
      <c r="J3443" s="5" t="s">
        <v>19</v>
      </c>
      <c r="K3443" s="5" t="s">
        <v>20</v>
      </c>
      <c r="L3443">
        <v>3500000</v>
      </c>
      <c r="M3443">
        <v>2004</v>
      </c>
      <c r="N3443">
        <v>5.3</v>
      </c>
      <c r="O3443" s="5">
        <f>'CLEAN DATA'!$D3443-'CLEAN DATA'!$L3443</f>
        <v>-3403207</v>
      </c>
    </row>
    <row r="3444" spans="1:15" ht="14.25" hidden="1" customHeight="1">
      <c r="A3444" s="5" t="s">
        <v>5972</v>
      </c>
      <c r="B3444">
        <v>16</v>
      </c>
      <c r="C3444">
        <v>100</v>
      </c>
      <c r="D3444">
        <v>15369573</v>
      </c>
      <c r="E3444" s="5" t="s">
        <v>149</v>
      </c>
      <c r="F3444" s="5" t="s">
        <v>4404</v>
      </c>
      <c r="G3444" s="5" t="s">
        <v>7030</v>
      </c>
      <c r="H3444">
        <v>2580</v>
      </c>
      <c r="I3444">
        <v>54</v>
      </c>
      <c r="J3444" s="5" t="s">
        <v>19</v>
      </c>
      <c r="K3444" s="5" t="s">
        <v>20</v>
      </c>
      <c r="L3444">
        <v>3000000</v>
      </c>
      <c r="M3444">
        <v>1990</v>
      </c>
      <c r="N3444">
        <v>5.3</v>
      </c>
      <c r="O3444" s="5">
        <f>'CLEAN DATA'!$D3444-'CLEAN DATA'!$L3444</f>
        <v>12369573</v>
      </c>
    </row>
    <row r="3445" spans="1:15" ht="14.25" hidden="1" customHeight="1">
      <c r="A3445" s="5" t="s">
        <v>7031</v>
      </c>
      <c r="B3445">
        <v>22</v>
      </c>
      <c r="C3445">
        <v>98</v>
      </c>
      <c r="D3445">
        <v>3902679</v>
      </c>
      <c r="E3445" s="5" t="s">
        <v>1771</v>
      </c>
      <c r="F3445" s="5" t="s">
        <v>1882</v>
      </c>
      <c r="G3445" s="5" t="s">
        <v>7032</v>
      </c>
      <c r="H3445">
        <v>3943</v>
      </c>
      <c r="I3445">
        <v>49</v>
      </c>
      <c r="J3445" s="5" t="s">
        <v>19</v>
      </c>
      <c r="K3445" s="5" t="s">
        <v>20</v>
      </c>
      <c r="L3445">
        <v>3000000</v>
      </c>
      <c r="M3445">
        <v>1993</v>
      </c>
      <c r="N3445">
        <v>5.3</v>
      </c>
      <c r="O3445" s="5">
        <f>'CLEAN DATA'!$D3445-'CLEAN DATA'!$L3445</f>
        <v>902679</v>
      </c>
    </row>
    <row r="3446" spans="1:15" ht="14.25" hidden="1" customHeight="1">
      <c r="A3446" s="5" t="s">
        <v>7033</v>
      </c>
      <c r="B3446">
        <v>30</v>
      </c>
      <c r="C3446">
        <v>95</v>
      </c>
      <c r="D3446">
        <v>3559990</v>
      </c>
      <c r="E3446" s="5" t="s">
        <v>280</v>
      </c>
      <c r="F3446" s="5" t="s">
        <v>7034</v>
      </c>
      <c r="G3446" s="5" t="s">
        <v>7035</v>
      </c>
      <c r="H3446">
        <v>8005</v>
      </c>
      <c r="I3446">
        <v>49</v>
      </c>
      <c r="J3446" s="5" t="s">
        <v>19</v>
      </c>
      <c r="K3446" s="5" t="s">
        <v>20</v>
      </c>
      <c r="L3446">
        <v>3000000</v>
      </c>
      <c r="M3446">
        <v>1997</v>
      </c>
      <c r="N3446">
        <v>5.3</v>
      </c>
      <c r="O3446" s="5">
        <f>'CLEAN DATA'!$D3446-'CLEAN DATA'!$L3446</f>
        <v>559990</v>
      </c>
    </row>
    <row r="3447" spans="1:15" ht="14.25" customHeight="1">
      <c r="A3447" s="5" t="s">
        <v>7036</v>
      </c>
      <c r="B3447">
        <v>156</v>
      </c>
      <c r="C3447">
        <v>87</v>
      </c>
      <c r="D3447">
        <v>418268</v>
      </c>
      <c r="E3447" s="5" t="s">
        <v>189</v>
      </c>
      <c r="F3447" s="5" t="s">
        <v>2442</v>
      </c>
      <c r="G3447" s="5" t="s">
        <v>7037</v>
      </c>
      <c r="H3447">
        <v>37156</v>
      </c>
      <c r="I3447">
        <v>129</v>
      </c>
      <c r="J3447" s="5" t="s">
        <v>19</v>
      </c>
      <c r="K3447" s="5" t="s">
        <v>20</v>
      </c>
      <c r="L3447">
        <v>3000000</v>
      </c>
      <c r="M3447">
        <v>2012</v>
      </c>
      <c r="N3447">
        <v>5.3</v>
      </c>
      <c r="O3447" s="5">
        <f>'CLEAN DATA'!$D3447-'CLEAN DATA'!$L3447</f>
        <v>-2581732</v>
      </c>
    </row>
    <row r="3448" spans="1:15" ht="14.25" hidden="1" customHeight="1">
      <c r="A3448" s="5" t="s">
        <v>7038</v>
      </c>
      <c r="B3448">
        <v>82</v>
      </c>
      <c r="C3448">
        <v>93</v>
      </c>
      <c r="D3448">
        <v>200803</v>
      </c>
      <c r="E3448" s="5" t="s">
        <v>674</v>
      </c>
      <c r="F3448" s="5" t="s">
        <v>7039</v>
      </c>
      <c r="G3448" s="5" t="s">
        <v>7040</v>
      </c>
      <c r="H3448">
        <v>7988</v>
      </c>
      <c r="I3448">
        <v>71</v>
      </c>
      <c r="J3448" s="5" t="s">
        <v>19</v>
      </c>
      <c r="K3448" s="5" t="s">
        <v>20</v>
      </c>
      <c r="L3448">
        <v>3000000</v>
      </c>
      <c r="M3448">
        <v>2012</v>
      </c>
      <c r="N3448">
        <v>5.3</v>
      </c>
      <c r="O3448" s="5">
        <f>'CLEAN DATA'!$D3448-'CLEAN DATA'!$L3448</f>
        <v>-2799197</v>
      </c>
    </row>
    <row r="3449" spans="1:15" ht="14.25" hidden="1" customHeight="1">
      <c r="A3449" s="5" t="s">
        <v>7041</v>
      </c>
      <c r="B3449">
        <v>110</v>
      </c>
      <c r="C3449">
        <v>88</v>
      </c>
      <c r="D3449">
        <v>19170001</v>
      </c>
      <c r="E3449" s="5" t="s">
        <v>631</v>
      </c>
      <c r="F3449" s="5" t="s">
        <v>6916</v>
      </c>
      <c r="G3449" s="5" t="s">
        <v>7042</v>
      </c>
      <c r="H3449">
        <v>21359</v>
      </c>
      <c r="I3449">
        <v>270</v>
      </c>
      <c r="J3449" s="5" t="s">
        <v>19</v>
      </c>
      <c r="K3449" s="5" t="s">
        <v>20</v>
      </c>
      <c r="L3449">
        <v>2800000</v>
      </c>
      <c r="M3449">
        <v>1988</v>
      </c>
      <c r="N3449">
        <v>5.3</v>
      </c>
      <c r="O3449" s="5">
        <f>'CLEAN DATA'!$D3449-'CLEAN DATA'!$L3449</f>
        <v>16370001</v>
      </c>
    </row>
    <row r="3450" spans="1:15" ht="14.25" customHeight="1">
      <c r="A3450" s="5" t="s">
        <v>6950</v>
      </c>
      <c r="B3450">
        <v>107</v>
      </c>
      <c r="C3450">
        <v>109</v>
      </c>
      <c r="D3450">
        <v>10654581</v>
      </c>
      <c r="E3450" s="5" t="s">
        <v>496</v>
      </c>
      <c r="F3450" s="5" t="s">
        <v>406</v>
      </c>
      <c r="G3450" s="5" t="s">
        <v>6951</v>
      </c>
      <c r="H3450">
        <v>45500</v>
      </c>
      <c r="I3450">
        <v>260</v>
      </c>
      <c r="J3450" s="5" t="s">
        <v>19</v>
      </c>
      <c r="K3450" s="5" t="s">
        <v>20</v>
      </c>
      <c r="L3450">
        <v>34000000</v>
      </c>
      <c r="M3450">
        <v>1999</v>
      </c>
      <c r="N3450">
        <v>5.3</v>
      </c>
      <c r="O3450" s="5">
        <f>'CLEAN DATA'!$D3450-'CLEAN DATA'!$L3450</f>
        <v>-23345419</v>
      </c>
    </row>
    <row r="3451" spans="1:15" ht="14.25" hidden="1" customHeight="1">
      <c r="A3451" s="5" t="s">
        <v>6461</v>
      </c>
      <c r="B3451">
        <v>218</v>
      </c>
      <c r="C3451">
        <v>86</v>
      </c>
      <c r="D3451">
        <v>12555230</v>
      </c>
      <c r="E3451" s="5" t="s">
        <v>4453</v>
      </c>
      <c r="F3451" s="5" t="s">
        <v>7043</v>
      </c>
      <c r="G3451" s="5" t="s">
        <v>7044</v>
      </c>
      <c r="H3451">
        <v>18566</v>
      </c>
      <c r="I3451">
        <v>154</v>
      </c>
      <c r="J3451" s="5" t="s">
        <v>19</v>
      </c>
      <c r="K3451" s="5" t="s">
        <v>140</v>
      </c>
      <c r="L3451">
        <v>2000000</v>
      </c>
      <c r="M3451">
        <v>2011</v>
      </c>
      <c r="N3451">
        <v>5.3</v>
      </c>
      <c r="O3451" s="5">
        <f>'CLEAN DATA'!$D3451-'CLEAN DATA'!$L3451</f>
        <v>10555230</v>
      </c>
    </row>
    <row r="3452" spans="1:15" ht="14.25" hidden="1" customHeight="1">
      <c r="A3452" s="5" t="s">
        <v>7045</v>
      </c>
      <c r="B3452">
        <v>39</v>
      </c>
      <c r="C3452">
        <v>97</v>
      </c>
      <c r="D3452">
        <v>2557668</v>
      </c>
      <c r="E3452" s="5" t="s">
        <v>126</v>
      </c>
      <c r="F3452" s="5" t="s">
        <v>1191</v>
      </c>
      <c r="G3452" s="5" t="s">
        <v>7046</v>
      </c>
      <c r="H3452">
        <v>3911</v>
      </c>
      <c r="I3452">
        <v>22</v>
      </c>
      <c r="J3452" s="5" t="s">
        <v>19</v>
      </c>
      <c r="K3452" s="5" t="s">
        <v>20</v>
      </c>
      <c r="L3452">
        <v>2000000</v>
      </c>
      <c r="M3452">
        <v>2015</v>
      </c>
      <c r="N3452">
        <v>5.3</v>
      </c>
      <c r="O3452" s="5">
        <f>'CLEAN DATA'!$D3452-'CLEAN DATA'!$L3452</f>
        <v>557668</v>
      </c>
    </row>
    <row r="3453" spans="1:15" ht="14.25" customHeight="1">
      <c r="A3453" s="5" t="s">
        <v>2927</v>
      </c>
      <c r="B3453">
        <v>228</v>
      </c>
      <c r="C3453">
        <v>108</v>
      </c>
      <c r="D3453">
        <v>32048809</v>
      </c>
      <c r="E3453" s="5" t="s">
        <v>631</v>
      </c>
      <c r="F3453" s="5" t="s">
        <v>6948</v>
      </c>
      <c r="G3453" s="5" t="s">
        <v>6949</v>
      </c>
      <c r="H3453">
        <v>94463</v>
      </c>
      <c r="I3453">
        <v>576</v>
      </c>
      <c r="J3453" s="5" t="s">
        <v>19</v>
      </c>
      <c r="K3453" s="5" t="s">
        <v>397</v>
      </c>
      <c r="L3453">
        <v>30000000</v>
      </c>
      <c r="M3453">
        <v>2005</v>
      </c>
      <c r="N3453">
        <v>5.3</v>
      </c>
      <c r="O3453" s="5">
        <f>'CLEAN DATA'!$D3453-'CLEAN DATA'!$L3453</f>
        <v>2048809</v>
      </c>
    </row>
    <row r="3454" spans="1:15" ht="14.25" hidden="1" customHeight="1">
      <c r="A3454" s="5" t="s">
        <v>7047</v>
      </c>
      <c r="B3454">
        <v>11</v>
      </c>
      <c r="C3454">
        <v>91</v>
      </c>
      <c r="D3454">
        <v>243347</v>
      </c>
      <c r="E3454" s="5" t="s">
        <v>126</v>
      </c>
      <c r="F3454" s="5" t="s">
        <v>7048</v>
      </c>
      <c r="G3454" s="5" t="s">
        <v>7049</v>
      </c>
      <c r="H3454">
        <v>553</v>
      </c>
      <c r="I3454">
        <v>24</v>
      </c>
      <c r="J3454" s="5" t="s">
        <v>19</v>
      </c>
      <c r="K3454" s="5" t="s">
        <v>20</v>
      </c>
      <c r="L3454">
        <v>500000</v>
      </c>
      <c r="M3454">
        <v>2002</v>
      </c>
      <c r="N3454">
        <v>5.3</v>
      </c>
      <c r="O3454" s="5">
        <f>'CLEAN DATA'!$D3454-'CLEAN DATA'!$L3454</f>
        <v>-256653</v>
      </c>
    </row>
    <row r="3455" spans="1:15" ht="14.25" hidden="1" customHeight="1">
      <c r="A3455" s="5" t="s">
        <v>7050</v>
      </c>
      <c r="B3455">
        <v>32</v>
      </c>
      <c r="C3455">
        <v>87</v>
      </c>
      <c r="D3455">
        <v>536767</v>
      </c>
      <c r="E3455" s="5" t="s">
        <v>6943</v>
      </c>
      <c r="F3455" s="5" t="s">
        <v>2267</v>
      </c>
      <c r="G3455" s="5" t="s">
        <v>7051</v>
      </c>
      <c r="H3455">
        <v>1622</v>
      </c>
      <c r="I3455">
        <v>83</v>
      </c>
      <c r="J3455" s="5" t="s">
        <v>19</v>
      </c>
      <c r="K3455" s="5" t="s">
        <v>20</v>
      </c>
      <c r="L3455">
        <v>60000</v>
      </c>
      <c r="M3455">
        <v>1998</v>
      </c>
      <c r="N3455">
        <v>5.3</v>
      </c>
      <c r="O3455" s="5">
        <f>'CLEAN DATA'!$D3455-'CLEAN DATA'!$L3455</f>
        <v>476767</v>
      </c>
    </row>
    <row r="3456" spans="1:15" ht="14.25" customHeight="1">
      <c r="A3456" s="5" t="s">
        <v>3757</v>
      </c>
      <c r="B3456">
        <v>264</v>
      </c>
      <c r="C3456">
        <v>112</v>
      </c>
      <c r="D3456">
        <v>102176165</v>
      </c>
      <c r="E3456" s="5" t="s">
        <v>7052</v>
      </c>
      <c r="F3456" s="5" t="s">
        <v>721</v>
      </c>
      <c r="G3456" s="5" t="s">
        <v>7053</v>
      </c>
      <c r="H3456">
        <v>117927</v>
      </c>
      <c r="I3456">
        <v>501</v>
      </c>
      <c r="J3456" s="5" t="s">
        <v>19</v>
      </c>
      <c r="K3456" s="5" t="s">
        <v>20</v>
      </c>
      <c r="L3456">
        <v>145000000</v>
      </c>
      <c r="M3456">
        <v>2008</v>
      </c>
      <c r="N3456">
        <v>5.2</v>
      </c>
      <c r="O3456" s="5">
        <f>'CLEAN DATA'!$D3456-'CLEAN DATA'!$L3456</f>
        <v>-42823835</v>
      </c>
    </row>
    <row r="3457" spans="1:15" ht="14.25" customHeight="1">
      <c r="A3457" s="5" t="s">
        <v>3300</v>
      </c>
      <c r="B3457">
        <v>276</v>
      </c>
      <c r="C3457">
        <v>123</v>
      </c>
      <c r="D3457">
        <v>115802596</v>
      </c>
      <c r="E3457" s="5" t="s">
        <v>2991</v>
      </c>
      <c r="F3457" s="5" t="s">
        <v>1126</v>
      </c>
      <c r="G3457" s="5" t="s">
        <v>7054</v>
      </c>
      <c r="H3457">
        <v>182661</v>
      </c>
      <c r="I3457">
        <v>681</v>
      </c>
      <c r="J3457" s="5" t="s">
        <v>19</v>
      </c>
      <c r="K3457" s="5" t="s">
        <v>20</v>
      </c>
      <c r="L3457">
        <v>110000000</v>
      </c>
      <c r="M3457">
        <v>2007</v>
      </c>
      <c r="N3457">
        <v>5.2</v>
      </c>
      <c r="O3457" s="5">
        <f>'CLEAN DATA'!$D3457-'CLEAN DATA'!$L3457</f>
        <v>5802596</v>
      </c>
    </row>
    <row r="3458" spans="1:15" ht="14.25" customHeight="1">
      <c r="A3458" s="5" t="s">
        <v>1796</v>
      </c>
      <c r="B3458">
        <v>169</v>
      </c>
      <c r="C3458">
        <v>93</v>
      </c>
      <c r="D3458">
        <v>59475623</v>
      </c>
      <c r="E3458" s="5" t="s">
        <v>7055</v>
      </c>
      <c r="F3458" s="5" t="s">
        <v>4758</v>
      </c>
      <c r="G3458" s="5" t="s">
        <v>7056</v>
      </c>
      <c r="H3458">
        <v>49739</v>
      </c>
      <c r="I3458">
        <v>407</v>
      </c>
      <c r="J3458" s="5" t="s">
        <v>19</v>
      </c>
      <c r="K3458" s="5" t="s">
        <v>20</v>
      </c>
      <c r="L3458">
        <v>90000000</v>
      </c>
      <c r="M3458">
        <v>2004</v>
      </c>
      <c r="N3458">
        <v>5.2</v>
      </c>
      <c r="O3458" s="5">
        <f>'CLEAN DATA'!$D3458-'CLEAN DATA'!$L3458</f>
        <v>-30524377</v>
      </c>
    </row>
    <row r="3459" spans="1:15" ht="14.25" customHeight="1">
      <c r="A3459" s="5" t="s">
        <v>5046</v>
      </c>
      <c r="B3459">
        <v>53</v>
      </c>
      <c r="C3459">
        <v>90</v>
      </c>
      <c r="D3459">
        <v>92969824</v>
      </c>
      <c r="E3459" s="5" t="s">
        <v>7057</v>
      </c>
      <c r="F3459" s="5" t="s">
        <v>288</v>
      </c>
      <c r="G3459" s="5" t="s">
        <v>7058</v>
      </c>
      <c r="H3459">
        <v>63625</v>
      </c>
      <c r="I3459">
        <v>64</v>
      </c>
      <c r="J3459" s="5" t="s">
        <v>19</v>
      </c>
      <c r="K3459" s="5" t="s">
        <v>20</v>
      </c>
      <c r="L3459">
        <v>80000000</v>
      </c>
      <c r="M3459">
        <v>1997</v>
      </c>
      <c r="N3459">
        <v>5.2</v>
      </c>
      <c r="O3459" s="5">
        <f>'CLEAN DATA'!$D3459-'CLEAN DATA'!$L3459</f>
        <v>12969824</v>
      </c>
    </row>
    <row r="3460" spans="1:15" ht="14.25" customHeight="1">
      <c r="A3460" s="5" t="s">
        <v>4441</v>
      </c>
      <c r="B3460">
        <v>178</v>
      </c>
      <c r="C3460">
        <v>102</v>
      </c>
      <c r="D3460">
        <v>80360866</v>
      </c>
      <c r="E3460" s="5" t="s">
        <v>4324</v>
      </c>
      <c r="F3460" s="5" t="s">
        <v>434</v>
      </c>
      <c r="G3460" s="5" t="s">
        <v>7059</v>
      </c>
      <c r="H3460">
        <v>44662</v>
      </c>
      <c r="I3460">
        <v>127</v>
      </c>
      <c r="J3460" s="5" t="s">
        <v>19</v>
      </c>
      <c r="K3460" s="5" t="s">
        <v>20</v>
      </c>
      <c r="L3460">
        <v>80000000</v>
      </c>
      <c r="M3460">
        <v>2011</v>
      </c>
      <c r="N3460">
        <v>5.2</v>
      </c>
      <c r="O3460" s="5">
        <f>'CLEAN DATA'!$D3460-'CLEAN DATA'!$L3460</f>
        <v>360866</v>
      </c>
    </row>
    <row r="3461" spans="1:15" ht="14.25" hidden="1" customHeight="1">
      <c r="A3461" s="5" t="s">
        <v>7060</v>
      </c>
      <c r="B3461">
        <v>113</v>
      </c>
      <c r="C3461">
        <v>87</v>
      </c>
      <c r="D3461">
        <v>36073232</v>
      </c>
      <c r="E3461" s="5" t="s">
        <v>2113</v>
      </c>
      <c r="F3461" s="5" t="s">
        <v>7061</v>
      </c>
      <c r="G3461" s="5" t="s">
        <v>7062</v>
      </c>
      <c r="H3461">
        <v>8913</v>
      </c>
      <c r="I3461">
        <v>66</v>
      </c>
      <c r="J3461" s="5" t="s">
        <v>19</v>
      </c>
      <c r="K3461" s="5" t="s">
        <v>20</v>
      </c>
      <c r="L3461">
        <v>80000000</v>
      </c>
      <c r="M3461">
        <v>2013</v>
      </c>
      <c r="N3461">
        <v>5.2</v>
      </c>
      <c r="O3461" s="5">
        <f>'CLEAN DATA'!$D3461-'CLEAN DATA'!$L3461</f>
        <v>-43926768</v>
      </c>
    </row>
    <row r="3462" spans="1:15" ht="14.25" customHeight="1">
      <c r="A3462" s="5" t="s">
        <v>5596</v>
      </c>
      <c r="B3462">
        <v>237</v>
      </c>
      <c r="C3462">
        <v>113</v>
      </c>
      <c r="D3462">
        <v>28031250</v>
      </c>
      <c r="E3462" s="5" t="s">
        <v>2977</v>
      </c>
      <c r="F3462" s="5" t="s">
        <v>3268</v>
      </c>
      <c r="G3462" s="5" t="s">
        <v>7063</v>
      </c>
      <c r="H3462">
        <v>88146</v>
      </c>
      <c r="I3462">
        <v>814</v>
      </c>
      <c r="J3462" s="5" t="s">
        <v>19</v>
      </c>
      <c r="K3462" s="5" t="s">
        <v>155</v>
      </c>
      <c r="L3462">
        <v>60000000</v>
      </c>
      <c r="M3462">
        <v>2005</v>
      </c>
      <c r="N3462">
        <v>5.2</v>
      </c>
      <c r="O3462" s="5">
        <f>'CLEAN DATA'!$D3462-'CLEAN DATA'!$L3462</f>
        <v>-31968750</v>
      </c>
    </row>
    <row r="3463" spans="1:15" ht="14.25" hidden="1" customHeight="1">
      <c r="A3463" s="5" t="s">
        <v>2776</v>
      </c>
      <c r="B3463">
        <v>176</v>
      </c>
      <c r="C3463">
        <v>118</v>
      </c>
      <c r="D3463">
        <v>85911262</v>
      </c>
      <c r="E3463" s="5" t="s">
        <v>7064</v>
      </c>
      <c r="F3463" s="5" t="s">
        <v>452</v>
      </c>
      <c r="G3463" s="5" t="s">
        <v>7065</v>
      </c>
      <c r="H3463">
        <v>24735</v>
      </c>
      <c r="I3463">
        <v>213</v>
      </c>
      <c r="J3463" s="5" t="s">
        <v>19</v>
      </c>
      <c r="K3463" s="5" t="s">
        <v>20</v>
      </c>
      <c r="L3463">
        <v>65000000</v>
      </c>
      <c r="M3463">
        <v>2014</v>
      </c>
      <c r="N3463">
        <v>5.2</v>
      </c>
      <c r="O3463" s="5">
        <f>'CLEAN DATA'!$D3463-'CLEAN DATA'!$L3463</f>
        <v>20911262</v>
      </c>
    </row>
    <row r="3464" spans="1:15" ht="14.25" customHeight="1">
      <c r="A3464" s="5" t="s">
        <v>7066</v>
      </c>
      <c r="B3464">
        <v>105</v>
      </c>
      <c r="C3464">
        <v>87</v>
      </c>
      <c r="D3464">
        <v>93375151</v>
      </c>
      <c r="E3464" s="5" t="s">
        <v>7067</v>
      </c>
      <c r="F3464" s="5" t="s">
        <v>7068</v>
      </c>
      <c r="G3464" s="5" t="s">
        <v>7069</v>
      </c>
      <c r="H3464">
        <v>46031</v>
      </c>
      <c r="I3464">
        <v>235</v>
      </c>
      <c r="J3464" s="5" t="s">
        <v>19</v>
      </c>
      <c r="K3464" s="5" t="s">
        <v>20</v>
      </c>
      <c r="L3464">
        <v>60000000</v>
      </c>
      <c r="M3464">
        <v>2001</v>
      </c>
      <c r="N3464">
        <v>5.2</v>
      </c>
      <c r="O3464" s="5">
        <f>'CLEAN DATA'!$D3464-'CLEAN DATA'!$L3464</f>
        <v>33375151</v>
      </c>
    </row>
    <row r="3465" spans="1:15" ht="14.25" customHeight="1">
      <c r="A3465" s="5" t="s">
        <v>5333</v>
      </c>
      <c r="B3465">
        <v>131</v>
      </c>
      <c r="C3465">
        <v>92</v>
      </c>
      <c r="D3465">
        <v>217326336</v>
      </c>
      <c r="E3465" s="5" t="s">
        <v>7070</v>
      </c>
      <c r="F3465" s="5" t="s">
        <v>7071</v>
      </c>
      <c r="G3465" s="5" t="s">
        <v>7072</v>
      </c>
      <c r="H3465">
        <v>57276</v>
      </c>
      <c r="I3465">
        <v>146</v>
      </c>
      <c r="J3465" s="5" t="s">
        <v>19</v>
      </c>
      <c r="K3465" s="5" t="s">
        <v>20</v>
      </c>
      <c r="L3465">
        <v>60000000</v>
      </c>
      <c r="M3465">
        <v>2007</v>
      </c>
      <c r="N3465">
        <v>5.2</v>
      </c>
      <c r="O3465" s="5">
        <f>'CLEAN DATA'!$D3465-'CLEAN DATA'!$L3465</f>
        <v>157326336</v>
      </c>
    </row>
    <row r="3466" spans="1:15" ht="14.25" customHeight="1">
      <c r="A3466" s="5" t="s">
        <v>6349</v>
      </c>
      <c r="B3466">
        <v>105</v>
      </c>
      <c r="C3466">
        <v>99</v>
      </c>
      <c r="D3466">
        <v>73701902</v>
      </c>
      <c r="E3466" s="5" t="s">
        <v>1612</v>
      </c>
      <c r="F3466" s="5" t="s">
        <v>759</v>
      </c>
      <c r="G3466" s="5" t="s">
        <v>7073</v>
      </c>
      <c r="H3466">
        <v>27548</v>
      </c>
      <c r="I3466">
        <v>209</v>
      </c>
      <c r="J3466" s="5" t="s">
        <v>19</v>
      </c>
      <c r="K3466" s="5" t="s">
        <v>20</v>
      </c>
      <c r="L3466">
        <v>60000000</v>
      </c>
      <c r="M3466">
        <v>2004</v>
      </c>
      <c r="N3466">
        <v>5.2</v>
      </c>
      <c r="O3466" s="5">
        <f>'CLEAN DATA'!$D3466-'CLEAN DATA'!$L3466</f>
        <v>13701902</v>
      </c>
    </row>
    <row r="3467" spans="1:15" ht="14.25" customHeight="1">
      <c r="A3467" s="5" t="s">
        <v>6280</v>
      </c>
      <c r="B3467">
        <v>127</v>
      </c>
      <c r="C3467">
        <v>83</v>
      </c>
      <c r="D3467">
        <v>71277420</v>
      </c>
      <c r="E3467" s="5" t="s">
        <v>674</v>
      </c>
      <c r="F3467" s="5" t="s">
        <v>3592</v>
      </c>
      <c r="G3467" s="5" t="s">
        <v>7074</v>
      </c>
      <c r="H3467">
        <v>119590</v>
      </c>
      <c r="I3467">
        <v>548</v>
      </c>
      <c r="J3467" s="5" t="s">
        <v>19</v>
      </c>
      <c r="K3467" s="5" t="s">
        <v>20</v>
      </c>
      <c r="L3467">
        <v>45000000</v>
      </c>
      <c r="M3467">
        <v>2001</v>
      </c>
      <c r="N3467">
        <v>5.2</v>
      </c>
      <c r="O3467" s="5">
        <f>'CLEAN DATA'!$D3467-'CLEAN DATA'!$L3467</f>
        <v>26277420</v>
      </c>
    </row>
    <row r="3468" spans="1:15" ht="14.25" customHeight="1">
      <c r="A3468" s="5" t="s">
        <v>7075</v>
      </c>
      <c r="B3468">
        <v>98</v>
      </c>
      <c r="C3468">
        <v>108</v>
      </c>
      <c r="D3468">
        <v>22108977</v>
      </c>
      <c r="E3468" s="5" t="s">
        <v>6469</v>
      </c>
      <c r="F3468" s="5" t="s">
        <v>1882</v>
      </c>
      <c r="G3468" s="5" t="s">
        <v>7076</v>
      </c>
      <c r="H3468">
        <v>29861</v>
      </c>
      <c r="I3468">
        <v>132</v>
      </c>
      <c r="J3468" s="5" t="s">
        <v>19</v>
      </c>
      <c r="K3468" s="5" t="s">
        <v>932</v>
      </c>
      <c r="L3468">
        <v>41000000</v>
      </c>
      <c r="M3468">
        <v>2003</v>
      </c>
      <c r="N3468">
        <v>5.2</v>
      </c>
      <c r="O3468" s="5">
        <f>'CLEAN DATA'!$D3468-'CLEAN DATA'!$L3468</f>
        <v>-18891023</v>
      </c>
    </row>
    <row r="3469" spans="1:15" ht="14.25" customHeight="1">
      <c r="A3469" s="5" t="s">
        <v>4445</v>
      </c>
      <c r="B3469">
        <v>221</v>
      </c>
      <c r="C3469">
        <v>82</v>
      </c>
      <c r="D3469">
        <v>66466372</v>
      </c>
      <c r="E3469" s="5" t="s">
        <v>631</v>
      </c>
      <c r="F3469" s="5" t="s">
        <v>7077</v>
      </c>
      <c r="G3469" s="5" t="s">
        <v>7078</v>
      </c>
      <c r="H3469">
        <v>75345</v>
      </c>
      <c r="I3469">
        <v>290</v>
      </c>
      <c r="J3469" s="5" t="s">
        <v>19</v>
      </c>
      <c r="K3469" s="5" t="s">
        <v>20</v>
      </c>
      <c r="L3469">
        <v>40000000</v>
      </c>
      <c r="M3469">
        <v>2009</v>
      </c>
      <c r="N3469">
        <v>5.2</v>
      </c>
      <c r="O3469" s="5">
        <f>'CLEAN DATA'!$D3469-'CLEAN DATA'!$L3469</f>
        <v>26466372</v>
      </c>
    </row>
    <row r="3470" spans="1:15" ht="14.25" customHeight="1">
      <c r="A3470" s="5" t="s">
        <v>7079</v>
      </c>
      <c r="B3470">
        <v>70</v>
      </c>
      <c r="C3470">
        <v>98</v>
      </c>
      <c r="D3470">
        <v>54967359</v>
      </c>
      <c r="E3470" s="5" t="s">
        <v>2622</v>
      </c>
      <c r="F3470" s="5" t="s">
        <v>6296</v>
      </c>
      <c r="G3470" s="5" t="s">
        <v>7080</v>
      </c>
      <c r="H3470">
        <v>52805</v>
      </c>
      <c r="I3470">
        <v>209</v>
      </c>
      <c r="J3470" s="5" t="s">
        <v>19</v>
      </c>
      <c r="K3470" s="5" t="s">
        <v>20</v>
      </c>
      <c r="L3470">
        <v>40000000</v>
      </c>
      <c r="M3470">
        <v>1997</v>
      </c>
      <c r="N3470">
        <v>5.2</v>
      </c>
      <c r="O3470" s="5">
        <f>'CLEAN DATA'!$D3470-'CLEAN DATA'!$L3470</f>
        <v>14967359</v>
      </c>
    </row>
    <row r="3471" spans="1:15" ht="14.25" customHeight="1">
      <c r="A3471" s="5" t="s">
        <v>4740</v>
      </c>
      <c r="B3471">
        <v>19</v>
      </c>
      <c r="C3471">
        <v>95</v>
      </c>
      <c r="D3471">
        <v>38087756</v>
      </c>
      <c r="E3471" s="5" t="s">
        <v>1612</v>
      </c>
      <c r="F3471" s="5" t="s">
        <v>1613</v>
      </c>
      <c r="G3471" s="5" t="s">
        <v>7081</v>
      </c>
      <c r="H3471">
        <v>49612</v>
      </c>
      <c r="I3471">
        <v>39</v>
      </c>
      <c r="J3471" s="5" t="s">
        <v>19</v>
      </c>
      <c r="K3471" s="5" t="s">
        <v>20</v>
      </c>
      <c r="L3471">
        <v>40000000</v>
      </c>
      <c r="M3471">
        <v>1994</v>
      </c>
      <c r="N3471">
        <v>5.2</v>
      </c>
      <c r="O3471" s="5">
        <f>'CLEAN DATA'!$D3471-'CLEAN DATA'!$L3471</f>
        <v>-1912244</v>
      </c>
    </row>
    <row r="3472" spans="1:15" ht="14.25" hidden="1" customHeight="1">
      <c r="A3472" s="5" t="s">
        <v>5413</v>
      </c>
      <c r="B3472">
        <v>31</v>
      </c>
      <c r="C3472">
        <v>110</v>
      </c>
      <c r="D3472">
        <v>623374</v>
      </c>
      <c r="E3472" s="5" t="s">
        <v>7082</v>
      </c>
      <c r="F3472" s="5" t="s">
        <v>153</v>
      </c>
      <c r="G3472" s="5" t="s">
        <v>7083</v>
      </c>
      <c r="H3472">
        <v>4757</v>
      </c>
      <c r="I3472">
        <v>67</v>
      </c>
      <c r="J3472" s="5" t="s">
        <v>19</v>
      </c>
      <c r="K3472" s="5" t="s">
        <v>20</v>
      </c>
      <c r="L3472">
        <v>38000000</v>
      </c>
      <c r="M3472">
        <v>2001</v>
      </c>
      <c r="N3472">
        <v>5.2</v>
      </c>
      <c r="O3472" s="5">
        <f>'CLEAN DATA'!$D3472-'CLEAN DATA'!$L3472</f>
        <v>-37376626</v>
      </c>
    </row>
    <row r="3473" spans="1:15" ht="14.25" customHeight="1">
      <c r="A3473" s="5" t="s">
        <v>7084</v>
      </c>
      <c r="B3473">
        <v>194</v>
      </c>
      <c r="C3473">
        <v>112</v>
      </c>
      <c r="D3473">
        <v>34912982</v>
      </c>
      <c r="E3473" s="5" t="s">
        <v>47</v>
      </c>
      <c r="F3473" s="5" t="s">
        <v>1512</v>
      </c>
      <c r="G3473" s="5" t="s">
        <v>7085</v>
      </c>
      <c r="H3473">
        <v>55617</v>
      </c>
      <c r="I3473">
        <v>266</v>
      </c>
      <c r="J3473" s="5" t="s">
        <v>19</v>
      </c>
      <c r="K3473" s="5" t="s">
        <v>20</v>
      </c>
      <c r="L3473">
        <v>38000000</v>
      </c>
      <c r="M3473">
        <v>2016</v>
      </c>
      <c r="N3473">
        <v>5.2</v>
      </c>
      <c r="O3473" s="5">
        <f>'CLEAN DATA'!$D3473-'CLEAN DATA'!$L3473</f>
        <v>-3087018</v>
      </c>
    </row>
    <row r="3474" spans="1:15" ht="14.25" customHeight="1">
      <c r="A3474" s="5" t="s">
        <v>2665</v>
      </c>
      <c r="B3474">
        <v>350</v>
      </c>
      <c r="C3474">
        <v>122</v>
      </c>
      <c r="D3474">
        <v>191449475</v>
      </c>
      <c r="E3474" s="5" t="s">
        <v>834</v>
      </c>
      <c r="F3474" s="5" t="s">
        <v>350</v>
      </c>
      <c r="G3474" s="5" t="s">
        <v>7086</v>
      </c>
      <c r="H3474">
        <v>348007</v>
      </c>
      <c r="I3474">
        <v>1535</v>
      </c>
      <c r="J3474" s="5" t="s">
        <v>19</v>
      </c>
      <c r="K3474" s="5" t="s">
        <v>20</v>
      </c>
      <c r="L3474">
        <v>37000000</v>
      </c>
      <c r="M3474">
        <v>2008</v>
      </c>
      <c r="N3474">
        <v>5.2</v>
      </c>
      <c r="O3474" s="5">
        <f>'CLEAN DATA'!$D3474-'CLEAN DATA'!$L3474</f>
        <v>154449475</v>
      </c>
    </row>
    <row r="3475" spans="1:15" ht="14.25" customHeight="1">
      <c r="A3475" s="5" t="s">
        <v>5677</v>
      </c>
      <c r="B3475">
        <v>137</v>
      </c>
      <c r="C3475">
        <v>101</v>
      </c>
      <c r="D3475">
        <v>30307804</v>
      </c>
      <c r="E3475" s="5" t="s">
        <v>1308</v>
      </c>
      <c r="F3475" s="5" t="s">
        <v>7087</v>
      </c>
      <c r="G3475" s="5" t="s">
        <v>7088</v>
      </c>
      <c r="H3475">
        <v>43991</v>
      </c>
      <c r="I3475">
        <v>695</v>
      </c>
      <c r="J3475" s="5" t="s">
        <v>19</v>
      </c>
      <c r="K3475" s="5" t="s">
        <v>20</v>
      </c>
      <c r="L3475">
        <v>35000000</v>
      </c>
      <c r="M3475">
        <v>2002</v>
      </c>
      <c r="N3475">
        <v>5.2</v>
      </c>
      <c r="O3475" s="5">
        <f>'CLEAN DATA'!$D3475-'CLEAN DATA'!$L3475</f>
        <v>-4692196</v>
      </c>
    </row>
    <row r="3476" spans="1:15" ht="14.25" hidden="1" customHeight="1">
      <c r="A3476" s="5" t="s">
        <v>7089</v>
      </c>
      <c r="B3476">
        <v>68</v>
      </c>
      <c r="C3476">
        <v>102</v>
      </c>
      <c r="D3476">
        <v>11227940</v>
      </c>
      <c r="E3476" s="5" t="s">
        <v>7090</v>
      </c>
      <c r="F3476" s="5" t="s">
        <v>6537</v>
      </c>
      <c r="G3476" s="5" t="s">
        <v>7091</v>
      </c>
      <c r="H3476">
        <v>8367</v>
      </c>
      <c r="I3476">
        <v>94</v>
      </c>
      <c r="J3476" s="5" t="s">
        <v>19</v>
      </c>
      <c r="K3476" s="5" t="s">
        <v>20</v>
      </c>
      <c r="L3476">
        <v>34000000</v>
      </c>
      <c r="M3476">
        <v>1999</v>
      </c>
      <c r="N3476">
        <v>5.2</v>
      </c>
      <c r="O3476" s="5">
        <f>'CLEAN DATA'!$D3476-'CLEAN DATA'!$L3476</f>
        <v>-22772060</v>
      </c>
    </row>
    <row r="3477" spans="1:15" ht="14.25" hidden="1" customHeight="1">
      <c r="A3477" s="5" t="s">
        <v>7092</v>
      </c>
      <c r="B3477">
        <v>73</v>
      </c>
      <c r="C3477">
        <v>105</v>
      </c>
      <c r="D3477">
        <v>20422207</v>
      </c>
      <c r="E3477" s="5" t="s">
        <v>603</v>
      </c>
      <c r="F3477" s="5" t="s">
        <v>552</v>
      </c>
      <c r="G3477" s="5" t="s">
        <v>7093</v>
      </c>
      <c r="H3477">
        <v>15052</v>
      </c>
      <c r="I3477">
        <v>116</v>
      </c>
      <c r="J3477" s="5" t="s">
        <v>19</v>
      </c>
      <c r="K3477" s="5" t="s">
        <v>20</v>
      </c>
      <c r="L3477">
        <v>35000000</v>
      </c>
      <c r="M3477">
        <v>2004</v>
      </c>
      <c r="N3477">
        <v>5.2</v>
      </c>
      <c r="O3477" s="5">
        <f>'CLEAN DATA'!$D3477-'CLEAN DATA'!$L3477</f>
        <v>-14577793</v>
      </c>
    </row>
    <row r="3478" spans="1:15" ht="14.25" customHeight="1">
      <c r="A3478" s="5" t="s">
        <v>1837</v>
      </c>
      <c r="B3478">
        <v>108</v>
      </c>
      <c r="C3478">
        <v>103</v>
      </c>
      <c r="D3478">
        <v>60400856</v>
      </c>
      <c r="E3478" s="5" t="s">
        <v>189</v>
      </c>
      <c r="F3478" s="5" t="s">
        <v>90</v>
      </c>
      <c r="G3478" s="5" t="s">
        <v>7094</v>
      </c>
      <c r="H3478">
        <v>61317</v>
      </c>
      <c r="I3478">
        <v>229</v>
      </c>
      <c r="J3478" s="5" t="s">
        <v>19</v>
      </c>
      <c r="K3478" s="5" t="s">
        <v>173</v>
      </c>
      <c r="L3478">
        <v>35000000</v>
      </c>
      <c r="M3478">
        <v>2001</v>
      </c>
      <c r="N3478">
        <v>5.2</v>
      </c>
      <c r="O3478" s="5">
        <f>'CLEAN DATA'!$D3478-'CLEAN DATA'!$L3478</f>
        <v>25400856</v>
      </c>
    </row>
    <row r="3479" spans="1:15" ht="14.25" customHeight="1">
      <c r="A3479" s="5" t="s">
        <v>5665</v>
      </c>
      <c r="B3479">
        <v>167</v>
      </c>
      <c r="C3479">
        <v>91</v>
      </c>
      <c r="D3479">
        <v>20819129</v>
      </c>
      <c r="E3479" s="5" t="s">
        <v>2090</v>
      </c>
      <c r="F3479" s="5" t="s">
        <v>7095</v>
      </c>
      <c r="G3479" s="5" t="s">
        <v>7096</v>
      </c>
      <c r="H3479">
        <v>84209</v>
      </c>
      <c r="I3479">
        <v>201</v>
      </c>
      <c r="J3479" s="5" t="s">
        <v>19</v>
      </c>
      <c r="K3479" s="5" t="s">
        <v>20</v>
      </c>
      <c r="L3479">
        <v>26000000</v>
      </c>
      <c r="M3479">
        <v>2009</v>
      </c>
      <c r="N3479">
        <v>5.2</v>
      </c>
      <c r="O3479" s="5">
        <f>'CLEAN DATA'!$D3479-'CLEAN DATA'!$L3479</f>
        <v>-5180871</v>
      </c>
    </row>
    <row r="3480" spans="1:15" ht="14.25" customHeight="1">
      <c r="A3480" s="5" t="s">
        <v>6337</v>
      </c>
      <c r="B3480">
        <v>226</v>
      </c>
      <c r="C3480">
        <v>100</v>
      </c>
      <c r="D3480">
        <v>40168080</v>
      </c>
      <c r="E3480" s="5" t="s">
        <v>4708</v>
      </c>
      <c r="F3480" s="5" t="s">
        <v>744</v>
      </c>
      <c r="G3480" s="5" t="s">
        <v>7097</v>
      </c>
      <c r="H3480">
        <v>80870</v>
      </c>
      <c r="I3480">
        <v>315</v>
      </c>
      <c r="J3480" s="5" t="s">
        <v>19</v>
      </c>
      <c r="K3480" s="5" t="s">
        <v>20</v>
      </c>
      <c r="L3480">
        <v>26000000</v>
      </c>
      <c r="M3480">
        <v>2010</v>
      </c>
      <c r="N3480">
        <v>5.2</v>
      </c>
      <c r="O3480" s="5">
        <f>'CLEAN DATA'!$D3480-'CLEAN DATA'!$L3480</f>
        <v>14168080</v>
      </c>
    </row>
    <row r="3481" spans="1:15" ht="14.25" hidden="1" customHeight="1">
      <c r="A3481" s="5" t="s">
        <v>1315</v>
      </c>
      <c r="B3481">
        <v>69</v>
      </c>
      <c r="C3481">
        <v>94</v>
      </c>
      <c r="D3481">
        <v>36985501</v>
      </c>
      <c r="E3481" s="5" t="s">
        <v>7098</v>
      </c>
      <c r="F3481" s="5" t="s">
        <v>206</v>
      </c>
      <c r="G3481" s="5" t="s">
        <v>7099</v>
      </c>
      <c r="H3481">
        <v>11212</v>
      </c>
      <c r="I3481">
        <v>94</v>
      </c>
      <c r="J3481" s="5" t="s">
        <v>19</v>
      </c>
      <c r="K3481" s="5" t="s">
        <v>20</v>
      </c>
      <c r="L3481">
        <v>26000000</v>
      </c>
      <c r="M3481">
        <v>2002</v>
      </c>
      <c r="N3481">
        <v>5.2</v>
      </c>
      <c r="O3481" s="5">
        <f>'CLEAN DATA'!$D3481-'CLEAN DATA'!$L3481</f>
        <v>10985501</v>
      </c>
    </row>
    <row r="3482" spans="1:15" ht="14.25" hidden="1" customHeight="1">
      <c r="A3482" s="5" t="s">
        <v>4740</v>
      </c>
      <c r="B3482">
        <v>82</v>
      </c>
      <c r="C3482">
        <v>110</v>
      </c>
      <c r="D3482">
        <v>14469428</v>
      </c>
      <c r="E3482" s="5" t="s">
        <v>189</v>
      </c>
      <c r="F3482" s="5" t="s">
        <v>7100</v>
      </c>
      <c r="G3482" s="5" t="s">
        <v>7101</v>
      </c>
      <c r="H3482">
        <v>10667</v>
      </c>
      <c r="I3482">
        <v>95</v>
      </c>
      <c r="J3482" s="5" t="s">
        <v>19</v>
      </c>
      <c r="K3482" s="5" t="s">
        <v>20</v>
      </c>
      <c r="L3482">
        <v>26000000</v>
      </c>
      <c r="M3482">
        <v>2004</v>
      </c>
      <c r="N3482">
        <v>5.2</v>
      </c>
      <c r="O3482" s="5">
        <f>'CLEAN DATA'!$D3482-'CLEAN DATA'!$L3482</f>
        <v>-11530572</v>
      </c>
    </row>
    <row r="3483" spans="1:15" ht="14.25" hidden="1" customHeight="1">
      <c r="A3483" s="5" t="s">
        <v>7102</v>
      </c>
      <c r="B3483">
        <v>23</v>
      </c>
      <c r="C3483">
        <v>95</v>
      </c>
      <c r="D3483">
        <v>20047715</v>
      </c>
      <c r="E3483" s="5" t="s">
        <v>3583</v>
      </c>
      <c r="F3483" s="5" t="s">
        <v>4587</v>
      </c>
      <c r="G3483" s="5" t="s">
        <v>7103</v>
      </c>
      <c r="H3483">
        <v>8008</v>
      </c>
      <c r="I3483">
        <v>26</v>
      </c>
      <c r="J3483" s="5" t="s">
        <v>19</v>
      </c>
      <c r="K3483" s="5" t="s">
        <v>20</v>
      </c>
      <c r="L3483">
        <v>25530000</v>
      </c>
      <c r="M3483">
        <v>1996</v>
      </c>
      <c r="N3483">
        <v>5.2</v>
      </c>
      <c r="O3483" s="5">
        <f>'CLEAN DATA'!$D3483-'CLEAN DATA'!$L3483</f>
        <v>-5482285</v>
      </c>
    </row>
    <row r="3484" spans="1:15" ht="14.25" hidden="1" customHeight="1">
      <c r="A3484" s="5" t="s">
        <v>7104</v>
      </c>
      <c r="B3484">
        <v>38</v>
      </c>
      <c r="C3484">
        <v>85</v>
      </c>
      <c r="D3484">
        <v>39880476</v>
      </c>
      <c r="E3484" s="5" t="s">
        <v>238</v>
      </c>
      <c r="F3484" s="5" t="s">
        <v>2388</v>
      </c>
      <c r="G3484" s="5" t="s">
        <v>7105</v>
      </c>
      <c r="H3484">
        <v>12218</v>
      </c>
      <c r="I3484">
        <v>33</v>
      </c>
      <c r="J3484" s="5" t="s">
        <v>19</v>
      </c>
      <c r="K3484" s="5" t="s">
        <v>20</v>
      </c>
      <c r="L3484">
        <v>25000000</v>
      </c>
      <c r="M3484">
        <v>2002</v>
      </c>
      <c r="N3484">
        <v>5.2</v>
      </c>
      <c r="O3484" s="5">
        <f>'CLEAN DATA'!$D3484-'CLEAN DATA'!$L3484</f>
        <v>14880476</v>
      </c>
    </row>
    <row r="3485" spans="1:15" ht="14.25" hidden="1" customHeight="1">
      <c r="A3485" s="5" t="s">
        <v>7106</v>
      </c>
      <c r="B3485">
        <v>60</v>
      </c>
      <c r="C3485">
        <v>104</v>
      </c>
      <c r="D3485">
        <v>4064333</v>
      </c>
      <c r="E3485" s="5" t="s">
        <v>2996</v>
      </c>
      <c r="F3485" s="5" t="s">
        <v>615</v>
      </c>
      <c r="G3485" s="5" t="s">
        <v>7107</v>
      </c>
      <c r="H3485">
        <v>24790</v>
      </c>
      <c r="I3485">
        <v>173</v>
      </c>
      <c r="J3485" s="5" t="s">
        <v>19</v>
      </c>
      <c r="K3485" s="5" t="s">
        <v>20</v>
      </c>
      <c r="L3485">
        <v>25000000</v>
      </c>
      <c r="M3485">
        <v>1995</v>
      </c>
      <c r="N3485">
        <v>5.2</v>
      </c>
      <c r="O3485" s="5">
        <f>'CLEAN DATA'!$D3485-'CLEAN DATA'!$L3485</f>
        <v>-20935667</v>
      </c>
    </row>
    <row r="3486" spans="1:15" ht="14.25" hidden="1" customHeight="1">
      <c r="A3486" s="5" t="s">
        <v>941</v>
      </c>
      <c r="B3486">
        <v>32</v>
      </c>
      <c r="C3486">
        <v>118</v>
      </c>
      <c r="D3486">
        <v>13000000</v>
      </c>
      <c r="E3486" s="5" t="s">
        <v>7108</v>
      </c>
      <c r="F3486" s="5" t="s">
        <v>7109</v>
      </c>
      <c r="G3486" s="5" t="s">
        <v>7110</v>
      </c>
      <c r="H3486">
        <v>10895</v>
      </c>
      <c r="I3486">
        <v>150</v>
      </c>
      <c r="J3486" s="5" t="s">
        <v>19</v>
      </c>
      <c r="K3486" s="5" t="s">
        <v>20</v>
      </c>
      <c r="L3486">
        <v>24000000</v>
      </c>
      <c r="M3486">
        <v>1978</v>
      </c>
      <c r="N3486">
        <v>5.2</v>
      </c>
      <c r="O3486" s="5">
        <f>'CLEAN DATA'!$D3486-'CLEAN DATA'!$L3486</f>
        <v>-11000000</v>
      </c>
    </row>
    <row r="3487" spans="1:15" ht="14.25" customHeight="1">
      <c r="A3487" s="5" t="s">
        <v>2665</v>
      </c>
      <c r="B3487">
        <v>350</v>
      </c>
      <c r="C3487">
        <v>122</v>
      </c>
      <c r="D3487">
        <v>191449475</v>
      </c>
      <c r="E3487" s="5" t="s">
        <v>834</v>
      </c>
      <c r="F3487" s="5" t="s">
        <v>350</v>
      </c>
      <c r="G3487" s="5" t="s">
        <v>7086</v>
      </c>
      <c r="H3487">
        <v>348010</v>
      </c>
      <c r="I3487">
        <v>1535</v>
      </c>
      <c r="J3487" s="5" t="s">
        <v>19</v>
      </c>
      <c r="K3487" s="5" t="s">
        <v>20</v>
      </c>
      <c r="L3487">
        <v>37000000</v>
      </c>
      <c r="M3487">
        <v>2008</v>
      </c>
      <c r="N3487">
        <v>5.2</v>
      </c>
      <c r="O3487" s="5">
        <f>'CLEAN DATA'!$D3487-'CLEAN DATA'!$L3487</f>
        <v>154449475</v>
      </c>
    </row>
    <row r="3488" spans="1:15" ht="14.25" hidden="1" customHeight="1">
      <c r="A3488" s="5" t="s">
        <v>6422</v>
      </c>
      <c r="B3488">
        <v>54</v>
      </c>
      <c r="C3488">
        <v>91</v>
      </c>
      <c r="D3488">
        <v>16702864</v>
      </c>
      <c r="E3488" s="5" t="s">
        <v>280</v>
      </c>
      <c r="F3488" s="5" t="s">
        <v>350</v>
      </c>
      <c r="G3488" s="5" t="s">
        <v>7111</v>
      </c>
      <c r="H3488">
        <v>8023</v>
      </c>
      <c r="I3488">
        <v>49</v>
      </c>
      <c r="J3488" s="5" t="s">
        <v>19</v>
      </c>
      <c r="K3488" s="5" t="s">
        <v>20</v>
      </c>
      <c r="L3488">
        <v>18000000</v>
      </c>
      <c r="M3488">
        <v>2004</v>
      </c>
      <c r="N3488">
        <v>5.2</v>
      </c>
      <c r="O3488" s="5">
        <f>'CLEAN DATA'!$D3488-'CLEAN DATA'!$L3488</f>
        <v>-1297136</v>
      </c>
    </row>
    <row r="3489" spans="1:15" ht="14.25" hidden="1" customHeight="1">
      <c r="A3489" s="5" t="s">
        <v>5328</v>
      </c>
      <c r="B3489">
        <v>15</v>
      </c>
      <c r="C3489">
        <v>105</v>
      </c>
      <c r="D3489">
        <v>13854000</v>
      </c>
      <c r="E3489" s="5" t="s">
        <v>5791</v>
      </c>
      <c r="F3489" s="5" t="s">
        <v>4758</v>
      </c>
      <c r="G3489" s="5" t="s">
        <v>7112</v>
      </c>
      <c r="H3489">
        <v>21079</v>
      </c>
      <c r="I3489">
        <v>55</v>
      </c>
      <c r="J3489" s="5" t="s">
        <v>19</v>
      </c>
      <c r="K3489" s="5" t="s">
        <v>20</v>
      </c>
      <c r="L3489">
        <v>20000000</v>
      </c>
      <c r="M3489">
        <v>1988</v>
      </c>
      <c r="N3489">
        <v>5.2</v>
      </c>
      <c r="O3489" s="5">
        <f>'CLEAN DATA'!$D3489-'CLEAN DATA'!$L3489</f>
        <v>-6146000</v>
      </c>
    </row>
    <row r="3490" spans="1:15" ht="14.25" hidden="1" customHeight="1">
      <c r="A3490" s="5" t="s">
        <v>4816</v>
      </c>
      <c r="B3490">
        <v>86</v>
      </c>
      <c r="C3490">
        <v>109</v>
      </c>
      <c r="D3490">
        <v>61356221</v>
      </c>
      <c r="E3490" s="5" t="s">
        <v>818</v>
      </c>
      <c r="F3490" s="5" t="s">
        <v>4269</v>
      </c>
      <c r="G3490" s="5" t="s">
        <v>7113</v>
      </c>
      <c r="H3490">
        <v>19505</v>
      </c>
      <c r="I3490">
        <v>162</v>
      </c>
      <c r="J3490" s="5" t="s">
        <v>19</v>
      </c>
      <c r="K3490" s="5" t="s">
        <v>20</v>
      </c>
      <c r="L3490">
        <v>14000000</v>
      </c>
      <c r="M3490">
        <v>2007</v>
      </c>
      <c r="N3490">
        <v>5.2</v>
      </c>
      <c r="O3490" s="5">
        <f>'CLEAN DATA'!$D3490-'CLEAN DATA'!$L3490</f>
        <v>47356221</v>
      </c>
    </row>
    <row r="3491" spans="1:15" ht="14.25" customHeight="1">
      <c r="A3491" s="5" t="s">
        <v>7114</v>
      </c>
      <c r="B3491">
        <v>189</v>
      </c>
      <c r="C3491">
        <v>97</v>
      </c>
      <c r="D3491">
        <v>27736779</v>
      </c>
      <c r="E3491" s="5" t="s">
        <v>146</v>
      </c>
      <c r="F3491" s="5" t="s">
        <v>7115</v>
      </c>
      <c r="G3491" s="5" t="s">
        <v>7116</v>
      </c>
      <c r="H3491">
        <v>25210</v>
      </c>
      <c r="I3491">
        <v>126</v>
      </c>
      <c r="J3491" s="5" t="s">
        <v>19</v>
      </c>
      <c r="K3491" s="5" t="s">
        <v>20</v>
      </c>
      <c r="L3491">
        <v>10000000</v>
      </c>
      <c r="M3491">
        <v>2015</v>
      </c>
      <c r="N3491">
        <v>5.2</v>
      </c>
      <c r="O3491" s="5">
        <f>'CLEAN DATA'!$D3491-'CLEAN DATA'!$L3491</f>
        <v>17736779</v>
      </c>
    </row>
    <row r="3492" spans="1:15" ht="14.25" hidden="1" customHeight="1">
      <c r="A3492" s="5" t="s">
        <v>7117</v>
      </c>
      <c r="B3492">
        <v>100</v>
      </c>
      <c r="C3492">
        <v>95</v>
      </c>
      <c r="D3492">
        <v>7563670</v>
      </c>
      <c r="E3492" s="5" t="s">
        <v>471</v>
      </c>
      <c r="F3492" s="5" t="s">
        <v>4183</v>
      </c>
      <c r="G3492" s="5" t="s">
        <v>7118</v>
      </c>
      <c r="H3492">
        <v>21268</v>
      </c>
      <c r="I3492">
        <v>53</v>
      </c>
      <c r="J3492" s="5" t="s">
        <v>19</v>
      </c>
      <c r="K3492" s="5" t="s">
        <v>20</v>
      </c>
      <c r="L3492">
        <v>10000000</v>
      </c>
      <c r="M3492">
        <v>2008</v>
      </c>
      <c r="N3492">
        <v>5.2</v>
      </c>
      <c r="O3492" s="5">
        <f>'CLEAN DATA'!$D3492-'CLEAN DATA'!$L3492</f>
        <v>-2436330</v>
      </c>
    </row>
    <row r="3493" spans="1:15" ht="14.25" hidden="1" customHeight="1">
      <c r="A3493" s="5" t="s">
        <v>7119</v>
      </c>
      <c r="B3493">
        <v>2</v>
      </c>
      <c r="C3493">
        <v>118</v>
      </c>
      <c r="D3493">
        <v>800000</v>
      </c>
      <c r="E3493" s="5" t="s">
        <v>4542</v>
      </c>
      <c r="F3493" s="5" t="s">
        <v>2826</v>
      </c>
      <c r="G3493" s="5" t="s">
        <v>7120</v>
      </c>
      <c r="H3493">
        <v>892</v>
      </c>
      <c r="I3493">
        <v>21</v>
      </c>
      <c r="J3493" s="5" t="s">
        <v>19</v>
      </c>
      <c r="K3493" s="5" t="s">
        <v>20</v>
      </c>
      <c r="L3493">
        <v>14000000</v>
      </c>
      <c r="M3493">
        <v>1981</v>
      </c>
      <c r="N3493">
        <v>5.2</v>
      </c>
      <c r="O3493" s="5">
        <f>'CLEAN DATA'!$D3493-'CLEAN DATA'!$L3493</f>
        <v>-13200000</v>
      </c>
    </row>
    <row r="3494" spans="1:15" ht="14.25" hidden="1" customHeight="1">
      <c r="A3494" s="5" t="s">
        <v>7121</v>
      </c>
      <c r="B3494">
        <v>4</v>
      </c>
      <c r="C3494">
        <v>84</v>
      </c>
      <c r="E3494" s="5" t="s">
        <v>674</v>
      </c>
      <c r="F3494" s="5" t="s">
        <v>6239</v>
      </c>
      <c r="G3494" s="5" t="s">
        <v>7122</v>
      </c>
      <c r="H3494">
        <v>553</v>
      </c>
      <c r="I3494">
        <v>3</v>
      </c>
      <c r="J3494" s="5" t="s">
        <v>19</v>
      </c>
      <c r="K3494" s="5" t="s">
        <v>20</v>
      </c>
      <c r="L3494">
        <v>10000000</v>
      </c>
      <c r="M3494">
        <v>2010</v>
      </c>
      <c r="N3494">
        <v>5.2</v>
      </c>
      <c r="O3494" s="5">
        <f>'CLEAN DATA'!$D3494-'CLEAN DATA'!$L3494</f>
        <v>-10000000</v>
      </c>
    </row>
    <row r="3495" spans="1:15" ht="14.25" hidden="1" customHeight="1">
      <c r="A3495" s="5" t="s">
        <v>7123</v>
      </c>
      <c r="B3495">
        <v>30</v>
      </c>
      <c r="C3495">
        <v>94</v>
      </c>
      <c r="E3495" s="5" t="s">
        <v>25</v>
      </c>
      <c r="F3495" s="5" t="s">
        <v>2445</v>
      </c>
      <c r="G3495" s="5" t="s">
        <v>7124</v>
      </c>
      <c r="H3495">
        <v>12372</v>
      </c>
      <c r="I3495">
        <v>42</v>
      </c>
      <c r="J3495" s="5" t="s">
        <v>19</v>
      </c>
      <c r="K3495" s="5" t="s">
        <v>365</v>
      </c>
      <c r="L3495">
        <v>10000000</v>
      </c>
      <c r="M3495">
        <v>2014</v>
      </c>
      <c r="N3495">
        <v>5.2</v>
      </c>
      <c r="O3495" s="5">
        <f>'CLEAN DATA'!$D3495-'CLEAN DATA'!$L3495</f>
        <v>-10000000</v>
      </c>
    </row>
    <row r="3496" spans="1:15" ht="14.25" customHeight="1">
      <c r="A3496" s="5" t="s">
        <v>7125</v>
      </c>
      <c r="B3496">
        <v>135</v>
      </c>
      <c r="C3496">
        <v>90</v>
      </c>
      <c r="D3496">
        <v>25926543</v>
      </c>
      <c r="E3496" s="5" t="s">
        <v>146</v>
      </c>
      <c r="F3496" s="5" t="s">
        <v>7126</v>
      </c>
      <c r="G3496" s="5" t="s">
        <v>7127</v>
      </c>
      <c r="H3496">
        <v>26609</v>
      </c>
      <c r="I3496">
        <v>148</v>
      </c>
      <c r="J3496" s="5" t="s">
        <v>19</v>
      </c>
      <c r="K3496" s="5" t="s">
        <v>20</v>
      </c>
      <c r="L3496">
        <v>8000000</v>
      </c>
      <c r="M3496">
        <v>2008</v>
      </c>
      <c r="N3496">
        <v>5.2</v>
      </c>
      <c r="O3496" s="5">
        <f>'CLEAN DATA'!$D3496-'CLEAN DATA'!$L3496</f>
        <v>17926543</v>
      </c>
    </row>
    <row r="3497" spans="1:15" ht="14.25" hidden="1" customHeight="1">
      <c r="A3497" s="5" t="s">
        <v>6027</v>
      </c>
      <c r="B3497">
        <v>35</v>
      </c>
      <c r="C3497">
        <v>96</v>
      </c>
      <c r="D3497">
        <v>20257000</v>
      </c>
      <c r="E3497" s="5" t="s">
        <v>1351</v>
      </c>
      <c r="F3497" s="5" t="s">
        <v>2613</v>
      </c>
      <c r="G3497" s="5" t="s">
        <v>7128</v>
      </c>
      <c r="H3497">
        <v>7569</v>
      </c>
      <c r="I3497">
        <v>65</v>
      </c>
      <c r="J3497" s="5" t="s">
        <v>19</v>
      </c>
      <c r="K3497" s="5" t="s">
        <v>20</v>
      </c>
      <c r="L3497">
        <v>7000000</v>
      </c>
      <c r="M3497">
        <v>1988</v>
      </c>
      <c r="N3497">
        <v>5.2</v>
      </c>
      <c r="O3497" s="5">
        <f>'CLEAN DATA'!$D3497-'CLEAN DATA'!$L3497</f>
        <v>13257000</v>
      </c>
    </row>
    <row r="3498" spans="1:15" ht="14.25" hidden="1" customHeight="1">
      <c r="A3498" s="5" t="s">
        <v>7129</v>
      </c>
      <c r="B3498">
        <v>137</v>
      </c>
      <c r="C3498">
        <v>96</v>
      </c>
      <c r="D3498">
        <v>11642254</v>
      </c>
      <c r="E3498" s="5" t="s">
        <v>758</v>
      </c>
      <c r="F3498" s="5" t="s">
        <v>2357</v>
      </c>
      <c r="G3498" s="5" t="s">
        <v>7130</v>
      </c>
      <c r="H3498">
        <v>22929</v>
      </c>
      <c r="I3498">
        <v>287</v>
      </c>
      <c r="J3498" s="5" t="s">
        <v>19</v>
      </c>
      <c r="K3498" s="5" t="s">
        <v>20</v>
      </c>
      <c r="L3498">
        <v>3000000</v>
      </c>
      <c r="M3498">
        <v>1989</v>
      </c>
      <c r="N3498">
        <v>5.2</v>
      </c>
      <c r="O3498" s="5">
        <f>'CLEAN DATA'!$D3498-'CLEAN DATA'!$L3498</f>
        <v>8642254</v>
      </c>
    </row>
    <row r="3499" spans="1:15" ht="14.25" customHeight="1">
      <c r="A3499" s="5" t="s">
        <v>7131</v>
      </c>
      <c r="B3499">
        <v>152</v>
      </c>
      <c r="C3499">
        <v>83</v>
      </c>
      <c r="D3499">
        <v>25799043</v>
      </c>
      <c r="E3499" s="5" t="s">
        <v>2192</v>
      </c>
      <c r="F3499" s="5" t="s">
        <v>1782</v>
      </c>
      <c r="G3499" s="5" t="s">
        <v>7132</v>
      </c>
      <c r="H3499">
        <v>28513</v>
      </c>
      <c r="I3499">
        <v>126</v>
      </c>
      <c r="J3499" s="5" t="s">
        <v>19</v>
      </c>
      <c r="K3499" s="5" t="s">
        <v>20</v>
      </c>
      <c r="L3499">
        <v>3300000</v>
      </c>
      <c r="M3499">
        <v>2015</v>
      </c>
      <c r="N3499">
        <v>5.2</v>
      </c>
      <c r="O3499" s="5">
        <f>'CLEAN DATA'!$D3499-'CLEAN DATA'!$L3499</f>
        <v>22499043</v>
      </c>
    </row>
    <row r="3500" spans="1:15" ht="14.25" hidden="1" customHeight="1">
      <c r="A3500" s="5" t="s">
        <v>6982</v>
      </c>
      <c r="B3500">
        <v>9</v>
      </c>
      <c r="C3500">
        <v>106</v>
      </c>
      <c r="D3500">
        <v>17382982</v>
      </c>
      <c r="E3500" s="5" t="s">
        <v>169</v>
      </c>
      <c r="F3500" s="5" t="s">
        <v>4593</v>
      </c>
      <c r="G3500" s="5" t="s">
        <v>7133</v>
      </c>
      <c r="H3500">
        <v>5975</v>
      </c>
      <c r="I3500">
        <v>33</v>
      </c>
      <c r="J3500" s="5" t="s">
        <v>356</v>
      </c>
      <c r="K3500" s="5" t="s">
        <v>20</v>
      </c>
      <c r="L3500">
        <v>5000000</v>
      </c>
      <c r="M3500">
        <v>2014</v>
      </c>
      <c r="N3500">
        <v>5.2</v>
      </c>
      <c r="O3500" s="5">
        <f>'CLEAN DATA'!$D3500-'CLEAN DATA'!$L3500</f>
        <v>12382982</v>
      </c>
    </row>
    <row r="3501" spans="1:15" ht="14.25" customHeight="1">
      <c r="A3501" s="5" t="s">
        <v>7134</v>
      </c>
      <c r="B3501">
        <v>228</v>
      </c>
      <c r="C3501">
        <v>86</v>
      </c>
      <c r="D3501">
        <v>17683670</v>
      </c>
      <c r="E3501" s="5" t="s">
        <v>2483</v>
      </c>
      <c r="F3501" s="5" t="s">
        <v>7135</v>
      </c>
      <c r="G3501" s="5" t="s">
        <v>7136</v>
      </c>
      <c r="H3501">
        <v>47227</v>
      </c>
      <c r="I3501">
        <v>323</v>
      </c>
      <c r="J3501" s="5" t="s">
        <v>19</v>
      </c>
      <c r="K3501" s="5" t="s">
        <v>20</v>
      </c>
      <c r="L3501">
        <v>5000000</v>
      </c>
      <c r="M3501">
        <v>2011</v>
      </c>
      <c r="N3501">
        <v>5.2</v>
      </c>
      <c r="O3501" s="5">
        <f>'CLEAN DATA'!$D3501-'CLEAN DATA'!$L3501</f>
        <v>12683670</v>
      </c>
    </row>
    <row r="3502" spans="1:15" ht="14.25" hidden="1" customHeight="1">
      <c r="A3502" s="5" t="s">
        <v>7137</v>
      </c>
      <c r="B3502">
        <v>36</v>
      </c>
      <c r="C3502">
        <v>93</v>
      </c>
      <c r="D3502">
        <v>4063</v>
      </c>
      <c r="E3502" s="5" t="s">
        <v>1384</v>
      </c>
      <c r="F3502" s="5" t="s">
        <v>7138</v>
      </c>
      <c r="G3502" s="5" t="s">
        <v>7139</v>
      </c>
      <c r="H3502">
        <v>2086</v>
      </c>
      <c r="I3502">
        <v>20</v>
      </c>
      <c r="J3502" s="5" t="s">
        <v>19</v>
      </c>
      <c r="K3502" s="5" t="s">
        <v>365</v>
      </c>
      <c r="L3502">
        <v>4000000</v>
      </c>
      <c r="M3502">
        <v>2012</v>
      </c>
      <c r="N3502">
        <v>5.2</v>
      </c>
      <c r="O3502" s="5">
        <f>'CLEAN DATA'!$D3502-'CLEAN DATA'!$L3502</f>
        <v>-3995937</v>
      </c>
    </row>
    <row r="3503" spans="1:15" ht="14.25" hidden="1" customHeight="1">
      <c r="A3503" s="5" t="s">
        <v>7140</v>
      </c>
      <c r="B3503">
        <v>31</v>
      </c>
      <c r="C3503">
        <v>81</v>
      </c>
      <c r="D3503">
        <v>3293258</v>
      </c>
      <c r="E3503" s="5" t="s">
        <v>7141</v>
      </c>
      <c r="F3503" s="5" t="s">
        <v>7142</v>
      </c>
      <c r="G3503" s="5" t="s">
        <v>7143</v>
      </c>
      <c r="H3503">
        <v>11399</v>
      </c>
      <c r="I3503">
        <v>131</v>
      </c>
      <c r="J3503" s="5" t="s">
        <v>19</v>
      </c>
      <c r="K3503" s="5" t="s">
        <v>20</v>
      </c>
      <c r="L3503">
        <v>3000000</v>
      </c>
      <c r="M3503">
        <v>2001</v>
      </c>
      <c r="N3503">
        <v>5.2</v>
      </c>
      <c r="O3503" s="5">
        <f>'CLEAN DATA'!$D3503-'CLEAN DATA'!$L3503</f>
        <v>293258</v>
      </c>
    </row>
    <row r="3504" spans="1:15" ht="14.25" hidden="1" customHeight="1">
      <c r="A3504" s="5" t="s">
        <v>7144</v>
      </c>
      <c r="B3504">
        <v>23</v>
      </c>
      <c r="C3504">
        <v>90</v>
      </c>
      <c r="E3504" s="5" t="s">
        <v>114</v>
      </c>
      <c r="F3504" s="5" t="s">
        <v>7145</v>
      </c>
      <c r="G3504" s="5" t="s">
        <v>7146</v>
      </c>
      <c r="H3504">
        <v>2032</v>
      </c>
      <c r="I3504">
        <v>15</v>
      </c>
      <c r="J3504" s="5" t="s">
        <v>19</v>
      </c>
      <c r="K3504" s="5" t="s">
        <v>20</v>
      </c>
      <c r="L3504">
        <v>1950000</v>
      </c>
      <c r="M3504">
        <v>2015</v>
      </c>
      <c r="N3504">
        <v>5.2</v>
      </c>
      <c r="O3504" s="5">
        <f>'CLEAN DATA'!$D3504-'CLEAN DATA'!$L3504</f>
        <v>-1950000</v>
      </c>
    </row>
    <row r="3505" spans="1:15" ht="14.25" hidden="1" customHeight="1">
      <c r="A3505" s="5" t="s">
        <v>7147</v>
      </c>
      <c r="B3505">
        <v>24</v>
      </c>
      <c r="C3505">
        <v>103</v>
      </c>
      <c r="E3505" s="5" t="s">
        <v>7148</v>
      </c>
      <c r="F3505" s="5" t="s">
        <v>4442</v>
      </c>
      <c r="G3505" s="5" t="s">
        <v>7149</v>
      </c>
      <c r="H3505">
        <v>4866</v>
      </c>
      <c r="I3505">
        <v>38</v>
      </c>
      <c r="J3505" s="5" t="s">
        <v>19</v>
      </c>
      <c r="K3505" s="5" t="s">
        <v>20</v>
      </c>
      <c r="L3505">
        <v>1300000</v>
      </c>
      <c r="M3505">
        <v>2009</v>
      </c>
      <c r="N3505">
        <v>5.2</v>
      </c>
      <c r="O3505" s="5">
        <f>'CLEAN DATA'!$D3505-'CLEAN DATA'!$L3505</f>
        <v>-1300000</v>
      </c>
    </row>
    <row r="3506" spans="1:15" ht="14.25" hidden="1" customHeight="1">
      <c r="A3506" s="5" t="s">
        <v>7150</v>
      </c>
      <c r="B3506">
        <v>8</v>
      </c>
      <c r="C3506">
        <v>105</v>
      </c>
      <c r="E3506" s="5" t="s">
        <v>386</v>
      </c>
      <c r="F3506" s="5" t="s">
        <v>7151</v>
      </c>
      <c r="G3506" s="5" t="s">
        <v>7152</v>
      </c>
      <c r="H3506">
        <v>1434</v>
      </c>
      <c r="I3506">
        <v>43</v>
      </c>
      <c r="J3506" s="5" t="s">
        <v>19</v>
      </c>
      <c r="K3506" s="5" t="s">
        <v>20</v>
      </c>
      <c r="L3506">
        <v>1000000</v>
      </c>
      <c r="M3506">
        <v>1999</v>
      </c>
      <c r="N3506">
        <v>5.2</v>
      </c>
      <c r="O3506" s="5">
        <f>'CLEAN DATA'!$D3506-'CLEAN DATA'!$L3506</f>
        <v>-1000000</v>
      </c>
    </row>
    <row r="3507" spans="1:15" ht="14.25" hidden="1" customHeight="1">
      <c r="A3507" s="5" t="s">
        <v>7153</v>
      </c>
      <c r="B3507">
        <v>39</v>
      </c>
      <c r="C3507">
        <v>95</v>
      </c>
      <c r="E3507" s="5" t="s">
        <v>631</v>
      </c>
      <c r="F3507" s="5" t="s">
        <v>7154</v>
      </c>
      <c r="G3507" s="5" t="s">
        <v>7155</v>
      </c>
      <c r="H3507">
        <v>6256</v>
      </c>
      <c r="I3507">
        <v>19</v>
      </c>
      <c r="J3507" s="5" t="s">
        <v>19</v>
      </c>
      <c r="K3507" s="5" t="s">
        <v>20</v>
      </c>
      <c r="L3507">
        <v>1000000</v>
      </c>
      <c r="M3507">
        <v>2015</v>
      </c>
      <c r="N3507">
        <v>5.2</v>
      </c>
      <c r="O3507" s="5">
        <f>'CLEAN DATA'!$D3507-'CLEAN DATA'!$L3507</f>
        <v>-1000000</v>
      </c>
    </row>
    <row r="3508" spans="1:15" ht="14.25" hidden="1" customHeight="1">
      <c r="A3508" s="5" t="s">
        <v>7156</v>
      </c>
      <c r="B3508">
        <v>114</v>
      </c>
      <c r="C3508">
        <v>99</v>
      </c>
      <c r="D3508">
        <v>18378</v>
      </c>
      <c r="E3508" s="5" t="s">
        <v>97</v>
      </c>
      <c r="F3508" s="5" t="s">
        <v>6143</v>
      </c>
      <c r="G3508" s="5" t="s">
        <v>7157</v>
      </c>
      <c r="H3508">
        <v>9376</v>
      </c>
      <c r="I3508">
        <v>74</v>
      </c>
      <c r="J3508" s="5" t="s">
        <v>19</v>
      </c>
      <c r="K3508" s="5" t="s">
        <v>155</v>
      </c>
      <c r="L3508">
        <v>900000</v>
      </c>
      <c r="M3508">
        <v>2008</v>
      </c>
      <c r="N3508">
        <v>5.2</v>
      </c>
      <c r="O3508" s="5">
        <f>'CLEAN DATA'!$D3508-'CLEAN DATA'!$L3508</f>
        <v>-881622</v>
      </c>
    </row>
    <row r="3509" spans="1:15" ht="14.25" customHeight="1">
      <c r="A3509" s="5" t="s">
        <v>7158</v>
      </c>
      <c r="B3509">
        <v>145</v>
      </c>
      <c r="C3509">
        <v>88</v>
      </c>
      <c r="D3509">
        <v>119420252</v>
      </c>
      <c r="E3509" s="5" t="s">
        <v>5055</v>
      </c>
      <c r="F3509" s="5" t="s">
        <v>4329</v>
      </c>
      <c r="G3509" s="5" t="s">
        <v>7159</v>
      </c>
      <c r="H3509">
        <v>33042</v>
      </c>
      <c r="I3509">
        <v>90</v>
      </c>
      <c r="J3509" s="5" t="s">
        <v>19</v>
      </c>
      <c r="K3509" s="5" t="s">
        <v>20</v>
      </c>
      <c r="L3509">
        <v>150000000</v>
      </c>
      <c r="M3509">
        <v>2009</v>
      </c>
      <c r="N3509">
        <v>5.0999999999999996</v>
      </c>
      <c r="O3509" s="5">
        <f>'CLEAN DATA'!$D3509-'CLEAN DATA'!$L3509</f>
        <v>-30579748</v>
      </c>
    </row>
    <row r="3510" spans="1:15" ht="14.25" customHeight="1">
      <c r="A3510" s="5" t="s">
        <v>7160</v>
      </c>
      <c r="B3510">
        <v>170</v>
      </c>
      <c r="C3510">
        <v>104</v>
      </c>
      <c r="D3510">
        <v>75030163</v>
      </c>
      <c r="E3510" s="5" t="s">
        <v>4078</v>
      </c>
      <c r="F3510" s="5" t="s">
        <v>119</v>
      </c>
      <c r="G3510" s="5" t="s">
        <v>7161</v>
      </c>
      <c r="H3510">
        <v>108076</v>
      </c>
      <c r="I3510">
        <v>1690</v>
      </c>
      <c r="J3510" s="5" t="s">
        <v>19</v>
      </c>
      <c r="K3510" s="5" t="s">
        <v>20</v>
      </c>
      <c r="L3510">
        <v>100000000</v>
      </c>
      <c r="M3510">
        <v>2006</v>
      </c>
      <c r="N3510">
        <v>5.0999999999999996</v>
      </c>
      <c r="O3510" s="5">
        <f>'CLEAN DATA'!$D3510-'CLEAN DATA'!$L3510</f>
        <v>-24969837</v>
      </c>
    </row>
    <row r="3511" spans="1:15" ht="14.25" customHeight="1">
      <c r="A3511" s="5" t="s">
        <v>3497</v>
      </c>
      <c r="B3511">
        <v>102</v>
      </c>
      <c r="C3511">
        <v>130</v>
      </c>
      <c r="D3511">
        <v>69102910</v>
      </c>
      <c r="E3511" s="5" t="s">
        <v>7162</v>
      </c>
      <c r="F3511" s="5" t="s">
        <v>1263</v>
      </c>
      <c r="G3511" s="5" t="s">
        <v>7163</v>
      </c>
      <c r="H3511">
        <v>58402</v>
      </c>
      <c r="I3511">
        <v>370</v>
      </c>
      <c r="J3511" s="5" t="s">
        <v>19</v>
      </c>
      <c r="K3511" s="5" t="s">
        <v>20</v>
      </c>
      <c r="L3511">
        <v>80000000</v>
      </c>
      <c r="M3511">
        <v>1998</v>
      </c>
      <c r="N3511">
        <v>5.0999999999999996</v>
      </c>
      <c r="O3511" s="5">
        <f>'CLEAN DATA'!$D3511-'CLEAN DATA'!$L3511</f>
        <v>-10897090</v>
      </c>
    </row>
    <row r="3512" spans="1:15" ht="14.25" customHeight="1">
      <c r="A3512" s="5" t="s">
        <v>2588</v>
      </c>
      <c r="B3512">
        <v>167</v>
      </c>
      <c r="C3512">
        <v>125</v>
      </c>
      <c r="D3512">
        <v>41814863</v>
      </c>
      <c r="E3512" s="5" t="s">
        <v>146</v>
      </c>
      <c r="F3512" s="5" t="s">
        <v>1722</v>
      </c>
      <c r="G3512" s="5" t="s">
        <v>7164</v>
      </c>
      <c r="H3512">
        <v>28635</v>
      </c>
      <c r="I3512">
        <v>308</v>
      </c>
      <c r="J3512" s="5" t="s">
        <v>19</v>
      </c>
      <c r="K3512" s="5" t="s">
        <v>20</v>
      </c>
      <c r="L3512">
        <v>50000000</v>
      </c>
      <c r="M3512">
        <v>2004</v>
      </c>
      <c r="N3512">
        <v>5.0999999999999996</v>
      </c>
      <c r="O3512" s="5">
        <f>'CLEAN DATA'!$D3512-'CLEAN DATA'!$L3512</f>
        <v>-8185137</v>
      </c>
    </row>
    <row r="3513" spans="1:15" ht="14.25" customHeight="1">
      <c r="A3513" s="5" t="s">
        <v>7165</v>
      </c>
      <c r="B3513">
        <v>308</v>
      </c>
      <c r="C3513">
        <v>92</v>
      </c>
      <c r="D3513">
        <v>19059018</v>
      </c>
      <c r="E3513" s="5" t="s">
        <v>7166</v>
      </c>
      <c r="F3513" s="5" t="s">
        <v>7167</v>
      </c>
      <c r="G3513" s="5" t="s">
        <v>7168</v>
      </c>
      <c r="H3513">
        <v>65709</v>
      </c>
      <c r="I3513">
        <v>194</v>
      </c>
      <c r="J3513" s="5" t="s">
        <v>19</v>
      </c>
      <c r="K3513" s="5" t="s">
        <v>397</v>
      </c>
      <c r="L3513">
        <v>65000000</v>
      </c>
      <c r="M3513">
        <v>2014</v>
      </c>
      <c r="N3513">
        <v>5.0999999999999996</v>
      </c>
      <c r="O3513" s="5">
        <f>'CLEAN DATA'!$D3513-'CLEAN DATA'!$L3513</f>
        <v>-45940982</v>
      </c>
    </row>
    <row r="3514" spans="1:15" ht="14.25" hidden="1" customHeight="1">
      <c r="A3514" s="5" t="s">
        <v>1817</v>
      </c>
      <c r="B3514">
        <v>96</v>
      </c>
      <c r="C3514">
        <v>133</v>
      </c>
      <c r="D3514">
        <v>31054924</v>
      </c>
      <c r="E3514" s="5" t="s">
        <v>2503</v>
      </c>
      <c r="F3514" s="5" t="s">
        <v>63</v>
      </c>
      <c r="G3514" s="5" t="s">
        <v>7169</v>
      </c>
      <c r="H3514">
        <v>17025</v>
      </c>
      <c r="I3514">
        <v>290</v>
      </c>
      <c r="J3514" s="5" t="s">
        <v>19</v>
      </c>
      <c r="K3514" s="5" t="s">
        <v>20</v>
      </c>
      <c r="L3514">
        <v>64000000</v>
      </c>
      <c r="M3514">
        <v>1999</v>
      </c>
      <c r="N3514">
        <v>5.0999999999999996</v>
      </c>
      <c r="O3514" s="5">
        <f>'CLEAN DATA'!$D3514-'CLEAN DATA'!$L3514</f>
        <v>-32945076</v>
      </c>
    </row>
    <row r="3515" spans="1:15" ht="14.25" customHeight="1">
      <c r="A3515" s="5" t="s">
        <v>4754</v>
      </c>
      <c r="B3515">
        <v>114</v>
      </c>
      <c r="C3515">
        <v>105</v>
      </c>
      <c r="D3515">
        <v>93815117</v>
      </c>
      <c r="E3515" s="5" t="s">
        <v>603</v>
      </c>
      <c r="F3515" s="5" t="s">
        <v>1285</v>
      </c>
      <c r="G3515" s="5" t="s">
        <v>7170</v>
      </c>
      <c r="H3515">
        <v>68417</v>
      </c>
      <c r="I3515">
        <v>242</v>
      </c>
      <c r="J3515" s="5" t="s">
        <v>19</v>
      </c>
      <c r="K3515" s="5" t="s">
        <v>20</v>
      </c>
      <c r="L3515">
        <v>55000000</v>
      </c>
      <c r="M3515">
        <v>2002</v>
      </c>
      <c r="N3515">
        <v>5.0999999999999996</v>
      </c>
      <c r="O3515" s="5">
        <f>'CLEAN DATA'!$D3515-'CLEAN DATA'!$L3515</f>
        <v>38815117</v>
      </c>
    </row>
    <row r="3516" spans="1:15" ht="14.25" customHeight="1">
      <c r="A3516" s="5" t="s">
        <v>2842</v>
      </c>
      <c r="B3516">
        <v>144</v>
      </c>
      <c r="C3516">
        <v>107</v>
      </c>
      <c r="D3516">
        <v>80270227</v>
      </c>
      <c r="E3516" s="5" t="s">
        <v>1977</v>
      </c>
      <c r="F3516" s="5" t="s">
        <v>7171</v>
      </c>
      <c r="G3516" s="5" t="s">
        <v>7172</v>
      </c>
      <c r="H3516">
        <v>66382</v>
      </c>
      <c r="I3516">
        <v>612</v>
      </c>
      <c r="J3516" s="5" t="s">
        <v>19</v>
      </c>
      <c r="K3516" s="5" t="s">
        <v>20</v>
      </c>
      <c r="L3516">
        <v>50000000</v>
      </c>
      <c r="M3516">
        <v>2005</v>
      </c>
      <c r="N3516">
        <v>5.0999999999999996</v>
      </c>
      <c r="O3516" s="5">
        <f>'CLEAN DATA'!$D3516-'CLEAN DATA'!$L3516</f>
        <v>30270227</v>
      </c>
    </row>
    <row r="3517" spans="1:15" ht="14.25" hidden="1" customHeight="1">
      <c r="A3517" s="5" t="s">
        <v>5993</v>
      </c>
      <c r="B3517">
        <v>34</v>
      </c>
      <c r="C3517">
        <v>135</v>
      </c>
      <c r="D3517">
        <v>10400000</v>
      </c>
      <c r="E3517" s="5" t="s">
        <v>505</v>
      </c>
      <c r="F3517" s="5" t="s">
        <v>1263</v>
      </c>
      <c r="G3517" s="5" t="s">
        <v>7173</v>
      </c>
      <c r="H3517">
        <v>12037</v>
      </c>
      <c r="I3517">
        <v>90</v>
      </c>
      <c r="J3517" s="5" t="s">
        <v>19</v>
      </c>
      <c r="K3517" s="5" t="s">
        <v>20</v>
      </c>
      <c r="L3517">
        <v>50000000</v>
      </c>
      <c r="M3517">
        <v>1995</v>
      </c>
      <c r="N3517">
        <v>5.0999999999999996</v>
      </c>
      <c r="O3517" s="5">
        <f>'CLEAN DATA'!$D3517-'CLEAN DATA'!$L3517</f>
        <v>-39600000</v>
      </c>
    </row>
    <row r="3518" spans="1:15" ht="14.25" hidden="1" customHeight="1">
      <c r="A3518" s="5" t="s">
        <v>630</v>
      </c>
      <c r="B3518">
        <v>50</v>
      </c>
      <c r="C3518">
        <v>107</v>
      </c>
      <c r="D3518">
        <v>9795017</v>
      </c>
      <c r="E3518" s="5" t="s">
        <v>126</v>
      </c>
      <c r="F3518" s="5" t="s">
        <v>206</v>
      </c>
      <c r="G3518" s="5" t="s">
        <v>7174</v>
      </c>
      <c r="H3518">
        <v>9227</v>
      </c>
      <c r="I3518">
        <v>70</v>
      </c>
      <c r="J3518" s="5" t="s">
        <v>19</v>
      </c>
      <c r="K3518" s="5" t="s">
        <v>20</v>
      </c>
      <c r="L3518">
        <v>50000000</v>
      </c>
      <c r="M3518">
        <v>1995</v>
      </c>
      <c r="N3518">
        <v>5.0999999999999996</v>
      </c>
      <c r="O3518" s="5">
        <f>'CLEAN DATA'!$D3518-'CLEAN DATA'!$L3518</f>
        <v>-40204983</v>
      </c>
    </row>
    <row r="3519" spans="1:15" ht="14.25" customHeight="1">
      <c r="A3519" s="5" t="s">
        <v>3345</v>
      </c>
      <c r="B3519">
        <v>99</v>
      </c>
      <c r="C3519">
        <v>90</v>
      </c>
      <c r="D3519">
        <v>24430272</v>
      </c>
      <c r="E3519" s="5" t="s">
        <v>189</v>
      </c>
      <c r="F3519" s="5" t="s">
        <v>7175</v>
      </c>
      <c r="G3519" s="5" t="s">
        <v>7176</v>
      </c>
      <c r="H3519">
        <v>46158</v>
      </c>
      <c r="I3519">
        <v>403</v>
      </c>
      <c r="J3519" s="5" t="s">
        <v>19</v>
      </c>
      <c r="K3519" s="5" t="s">
        <v>20</v>
      </c>
      <c r="L3519">
        <v>43000000</v>
      </c>
      <c r="M3519">
        <v>2002</v>
      </c>
      <c r="N3519">
        <v>5.0999999999999996</v>
      </c>
      <c r="O3519" s="5">
        <f>'CLEAN DATA'!$D3519-'CLEAN DATA'!$L3519</f>
        <v>-18569728</v>
      </c>
    </row>
    <row r="3520" spans="1:15" ht="14.25" customHeight="1">
      <c r="A3520" s="5" t="s">
        <v>3575</v>
      </c>
      <c r="B3520">
        <v>151</v>
      </c>
      <c r="C3520">
        <v>89</v>
      </c>
      <c r="D3520">
        <v>90703745</v>
      </c>
      <c r="E3520" s="5" t="s">
        <v>674</v>
      </c>
      <c r="F3520" s="5" t="s">
        <v>7177</v>
      </c>
      <c r="G3520" s="5" t="s">
        <v>7178</v>
      </c>
      <c r="H3520">
        <v>93748</v>
      </c>
      <c r="I3520">
        <v>410</v>
      </c>
      <c r="J3520" s="5" t="s">
        <v>19</v>
      </c>
      <c r="K3520" s="5" t="s">
        <v>20</v>
      </c>
      <c r="L3520">
        <v>45000000</v>
      </c>
      <c r="M3520">
        <v>2006</v>
      </c>
      <c r="N3520">
        <v>5.0999999999999996</v>
      </c>
      <c r="O3520" s="5">
        <f>'CLEAN DATA'!$D3520-'CLEAN DATA'!$L3520</f>
        <v>45703745</v>
      </c>
    </row>
    <row r="3521" spans="1:15" ht="14.25" customHeight="1">
      <c r="A3521" s="5" t="s">
        <v>3092</v>
      </c>
      <c r="B3521">
        <v>201</v>
      </c>
      <c r="C3521">
        <v>94</v>
      </c>
      <c r="D3521">
        <v>38543473</v>
      </c>
      <c r="E3521" s="5" t="s">
        <v>674</v>
      </c>
      <c r="F3521" s="5" t="s">
        <v>7179</v>
      </c>
      <c r="G3521" s="5" t="s">
        <v>7180</v>
      </c>
      <c r="H3521">
        <v>84382</v>
      </c>
      <c r="I3521">
        <v>158</v>
      </c>
      <c r="J3521" s="5" t="s">
        <v>19</v>
      </c>
      <c r="K3521" s="5" t="s">
        <v>20</v>
      </c>
      <c r="L3521">
        <v>40000000</v>
      </c>
      <c r="M3521">
        <v>2014</v>
      </c>
      <c r="N3521">
        <v>5.0999999999999996</v>
      </c>
      <c r="O3521" s="5">
        <f>'CLEAN DATA'!$D3521-'CLEAN DATA'!$L3521</f>
        <v>-1456527</v>
      </c>
    </row>
    <row r="3522" spans="1:15" ht="14.25" hidden="1" customHeight="1">
      <c r="A3522" s="5" t="s">
        <v>3311</v>
      </c>
      <c r="B3522">
        <v>100</v>
      </c>
      <c r="C3522">
        <v>107</v>
      </c>
      <c r="D3522">
        <v>29374178</v>
      </c>
      <c r="E3522" s="5" t="s">
        <v>97</v>
      </c>
      <c r="F3522" s="5" t="s">
        <v>1113</v>
      </c>
      <c r="G3522" s="5" t="s">
        <v>7181</v>
      </c>
      <c r="H3522">
        <v>12093</v>
      </c>
      <c r="I3522">
        <v>188</v>
      </c>
      <c r="J3522" s="5" t="s">
        <v>19</v>
      </c>
      <c r="K3522" s="5" t="s">
        <v>20</v>
      </c>
      <c r="L3522">
        <v>40000000</v>
      </c>
      <c r="M3522">
        <v>2000</v>
      </c>
      <c r="N3522">
        <v>5.0999999999999996</v>
      </c>
      <c r="O3522" s="5">
        <f>'CLEAN DATA'!$D3522-'CLEAN DATA'!$L3522</f>
        <v>-10625822</v>
      </c>
    </row>
    <row r="3523" spans="1:15" ht="14.25" customHeight="1">
      <c r="A3523" s="5" t="s">
        <v>6300</v>
      </c>
      <c r="B3523">
        <v>102</v>
      </c>
      <c r="C3523">
        <v>102</v>
      </c>
      <c r="D3523">
        <v>14967182</v>
      </c>
      <c r="E3523" s="5" t="s">
        <v>25</v>
      </c>
      <c r="F3523" s="5" t="s">
        <v>522</v>
      </c>
      <c r="G3523" s="5" t="s">
        <v>7182</v>
      </c>
      <c r="H3523">
        <v>27305</v>
      </c>
      <c r="I3523">
        <v>284</v>
      </c>
      <c r="J3523" s="5" t="s">
        <v>19</v>
      </c>
      <c r="K3523" s="5" t="s">
        <v>20</v>
      </c>
      <c r="L3523">
        <v>40000000</v>
      </c>
      <c r="M3523">
        <v>2000</v>
      </c>
      <c r="N3523">
        <v>5.0999999999999996</v>
      </c>
      <c r="O3523" s="5">
        <f>'CLEAN DATA'!$D3523-'CLEAN DATA'!$L3523</f>
        <v>-25032818</v>
      </c>
    </row>
    <row r="3524" spans="1:15" ht="14.25" hidden="1" customHeight="1">
      <c r="A3524" s="5" t="s">
        <v>6734</v>
      </c>
      <c r="B3524">
        <v>66</v>
      </c>
      <c r="C3524">
        <v>93</v>
      </c>
      <c r="D3524">
        <v>652526</v>
      </c>
      <c r="E3524" s="5" t="s">
        <v>7183</v>
      </c>
      <c r="F3524" s="5" t="s">
        <v>2331</v>
      </c>
      <c r="G3524" s="5" t="s">
        <v>7184</v>
      </c>
      <c r="H3524">
        <v>20201</v>
      </c>
      <c r="I3524">
        <v>187</v>
      </c>
      <c r="J3524" s="5" t="s">
        <v>19</v>
      </c>
      <c r="K3524" s="5" t="s">
        <v>173</v>
      </c>
      <c r="L3524">
        <v>40000000</v>
      </c>
      <c r="M3524">
        <v>2006</v>
      </c>
      <c r="N3524">
        <v>5.0999999999999996</v>
      </c>
      <c r="O3524" s="5">
        <f>'CLEAN DATA'!$D3524-'CLEAN DATA'!$L3524</f>
        <v>-39347474</v>
      </c>
    </row>
    <row r="3525" spans="1:15" ht="14.25" customHeight="1">
      <c r="A3525" s="5" t="s">
        <v>1301</v>
      </c>
      <c r="B3525">
        <v>103</v>
      </c>
      <c r="C3525">
        <v>100</v>
      </c>
      <c r="D3525">
        <v>85570368</v>
      </c>
      <c r="E3525" s="5" t="s">
        <v>5554</v>
      </c>
      <c r="F3525" s="5" t="s">
        <v>408</v>
      </c>
      <c r="G3525" s="5" t="s">
        <v>7185</v>
      </c>
      <c r="H3525">
        <v>44885</v>
      </c>
      <c r="I3525">
        <v>107</v>
      </c>
      <c r="J3525" s="5" t="s">
        <v>19</v>
      </c>
      <c r="K3525" s="5" t="s">
        <v>20</v>
      </c>
      <c r="L3525">
        <v>38000000</v>
      </c>
      <c r="M3525">
        <v>2002</v>
      </c>
      <c r="N3525">
        <v>5.0999999999999996</v>
      </c>
      <c r="O3525" s="5">
        <f>'CLEAN DATA'!$D3525-'CLEAN DATA'!$L3525</f>
        <v>47570368</v>
      </c>
    </row>
    <row r="3526" spans="1:15" ht="14.25" customHeight="1">
      <c r="A3526" s="5" t="s">
        <v>3757</v>
      </c>
      <c r="B3526">
        <v>211</v>
      </c>
      <c r="C3526">
        <v>101</v>
      </c>
      <c r="D3526">
        <v>25863915</v>
      </c>
      <c r="E3526" s="5" t="s">
        <v>2919</v>
      </c>
      <c r="F3526" s="5" t="s">
        <v>4863</v>
      </c>
      <c r="G3526" s="5" t="s">
        <v>7186</v>
      </c>
      <c r="H3526">
        <v>28257</v>
      </c>
      <c r="I3526">
        <v>151</v>
      </c>
      <c r="J3526" s="5" t="s">
        <v>19</v>
      </c>
      <c r="K3526" s="5" t="s">
        <v>20</v>
      </c>
      <c r="L3526">
        <v>35000000</v>
      </c>
      <c r="M3526">
        <v>2012</v>
      </c>
      <c r="N3526">
        <v>5.0999999999999996</v>
      </c>
      <c r="O3526" s="5">
        <f>'CLEAN DATA'!$D3526-'CLEAN DATA'!$L3526</f>
        <v>-9136085</v>
      </c>
    </row>
    <row r="3527" spans="1:15" ht="14.25" customHeight="1">
      <c r="A3527" s="5" t="s">
        <v>3847</v>
      </c>
      <c r="B3527">
        <v>155</v>
      </c>
      <c r="C3527">
        <v>87</v>
      </c>
      <c r="D3527">
        <v>34507079</v>
      </c>
      <c r="E3527" s="5" t="s">
        <v>2090</v>
      </c>
      <c r="F3527" s="5" t="s">
        <v>4665</v>
      </c>
      <c r="G3527" s="5" t="s">
        <v>7187</v>
      </c>
      <c r="H3527">
        <v>34948</v>
      </c>
      <c r="I3527">
        <v>118</v>
      </c>
      <c r="J3527" s="5" t="s">
        <v>19</v>
      </c>
      <c r="K3527" s="5" t="s">
        <v>20</v>
      </c>
      <c r="L3527">
        <v>35000000</v>
      </c>
      <c r="M3527">
        <v>2015</v>
      </c>
      <c r="N3527">
        <v>5.0999999999999996</v>
      </c>
      <c r="O3527" s="5">
        <f>'CLEAN DATA'!$D3527-'CLEAN DATA'!$L3527</f>
        <v>-492921</v>
      </c>
    </row>
    <row r="3528" spans="1:15" ht="14.25" hidden="1" customHeight="1">
      <c r="A3528" s="5" t="s">
        <v>1546</v>
      </c>
      <c r="B3528">
        <v>112</v>
      </c>
      <c r="C3528">
        <v>102</v>
      </c>
      <c r="D3528">
        <v>7659747</v>
      </c>
      <c r="E3528" s="5" t="s">
        <v>402</v>
      </c>
      <c r="F3528" s="5" t="s">
        <v>2558</v>
      </c>
      <c r="G3528" s="5" t="s">
        <v>7188</v>
      </c>
      <c r="H3528">
        <v>14962</v>
      </c>
      <c r="I3528">
        <v>204</v>
      </c>
      <c r="J3528" s="5" t="s">
        <v>19</v>
      </c>
      <c r="K3528" s="5" t="s">
        <v>20</v>
      </c>
      <c r="L3528">
        <v>38000000</v>
      </c>
      <c r="M3528">
        <v>2003</v>
      </c>
      <c r="N3528">
        <v>5.0999999999999996</v>
      </c>
      <c r="O3528" s="5">
        <f>'CLEAN DATA'!$D3528-'CLEAN DATA'!$L3528</f>
        <v>-30340253</v>
      </c>
    </row>
    <row r="3529" spans="1:15" ht="14.25" customHeight="1">
      <c r="A3529" s="5" t="s">
        <v>6645</v>
      </c>
      <c r="B3529">
        <v>100</v>
      </c>
      <c r="C3529">
        <v>99</v>
      </c>
      <c r="D3529">
        <v>117559438</v>
      </c>
      <c r="E3529" s="5" t="s">
        <v>2090</v>
      </c>
      <c r="F3529" s="5" t="s">
        <v>2196</v>
      </c>
      <c r="G3529" s="5" t="s">
        <v>7189</v>
      </c>
      <c r="H3529">
        <v>66941</v>
      </c>
      <c r="I3529">
        <v>148</v>
      </c>
      <c r="J3529" s="5" t="s">
        <v>19</v>
      </c>
      <c r="K3529" s="5" t="s">
        <v>20</v>
      </c>
      <c r="L3529">
        <v>30000000</v>
      </c>
      <c r="M3529">
        <v>2000</v>
      </c>
      <c r="N3529">
        <v>5.0999999999999996</v>
      </c>
      <c r="O3529" s="5">
        <f>'CLEAN DATA'!$D3529-'CLEAN DATA'!$L3529</f>
        <v>87559438</v>
      </c>
    </row>
    <row r="3530" spans="1:15" ht="14.25" hidden="1" customHeight="1">
      <c r="A3530" s="5" t="s">
        <v>6808</v>
      </c>
      <c r="B3530">
        <v>67</v>
      </c>
      <c r="C3530">
        <v>99</v>
      </c>
      <c r="D3530">
        <v>81150692</v>
      </c>
      <c r="E3530" s="5" t="s">
        <v>3332</v>
      </c>
      <c r="F3530" s="5" t="s">
        <v>3691</v>
      </c>
      <c r="G3530" s="5" t="s">
        <v>7190</v>
      </c>
      <c r="H3530">
        <v>20219</v>
      </c>
      <c r="I3530">
        <v>100</v>
      </c>
      <c r="J3530" s="5" t="s">
        <v>19</v>
      </c>
      <c r="K3530" s="5" t="s">
        <v>365</v>
      </c>
      <c r="L3530">
        <v>35000000</v>
      </c>
      <c r="M3530">
        <v>2002</v>
      </c>
      <c r="N3530">
        <v>5.0999999999999996</v>
      </c>
      <c r="O3530" s="5">
        <f>'CLEAN DATA'!$D3530-'CLEAN DATA'!$L3530</f>
        <v>46150692</v>
      </c>
    </row>
    <row r="3531" spans="1:15" ht="14.25" hidden="1" customHeight="1">
      <c r="A3531" s="5" t="s">
        <v>6426</v>
      </c>
      <c r="B3531">
        <v>39</v>
      </c>
      <c r="C3531">
        <v>99</v>
      </c>
      <c r="D3531">
        <v>51432423</v>
      </c>
      <c r="E3531" s="5" t="s">
        <v>7191</v>
      </c>
      <c r="F3531" s="5" t="s">
        <v>7192</v>
      </c>
      <c r="G3531" s="5" t="s">
        <v>7193</v>
      </c>
      <c r="H3531">
        <v>15074</v>
      </c>
      <c r="I3531">
        <v>72</v>
      </c>
      <c r="J3531" s="5" t="s">
        <v>19</v>
      </c>
      <c r="K3531" s="5" t="s">
        <v>20</v>
      </c>
      <c r="L3531">
        <v>30000000</v>
      </c>
      <c r="M3531">
        <v>2002</v>
      </c>
      <c r="N3531">
        <v>5.0999999999999996</v>
      </c>
      <c r="O3531" s="5">
        <f>'CLEAN DATA'!$D3531-'CLEAN DATA'!$L3531</f>
        <v>21432423</v>
      </c>
    </row>
    <row r="3532" spans="1:15" ht="14.25" customHeight="1">
      <c r="A3532" s="5" t="s">
        <v>3349</v>
      </c>
      <c r="B3532">
        <v>147</v>
      </c>
      <c r="C3532">
        <v>95</v>
      </c>
      <c r="D3532">
        <v>22526144</v>
      </c>
      <c r="E3532" s="5" t="s">
        <v>5791</v>
      </c>
      <c r="F3532" s="5" t="s">
        <v>7194</v>
      </c>
      <c r="G3532" s="5" t="s">
        <v>7195</v>
      </c>
      <c r="H3532">
        <v>53884</v>
      </c>
      <c r="I3532">
        <v>203</v>
      </c>
      <c r="J3532" s="5" t="s">
        <v>19</v>
      </c>
      <c r="K3532" s="5" t="s">
        <v>20</v>
      </c>
      <c r="L3532">
        <v>30000000</v>
      </c>
      <c r="M3532">
        <v>2006</v>
      </c>
      <c r="N3532">
        <v>5.0999999999999996</v>
      </c>
      <c r="O3532" s="5">
        <f>'CLEAN DATA'!$D3532-'CLEAN DATA'!$L3532</f>
        <v>-7473856</v>
      </c>
    </row>
    <row r="3533" spans="1:15" ht="14.25" customHeight="1">
      <c r="A3533" s="5" t="s">
        <v>7196</v>
      </c>
      <c r="B3533">
        <v>140</v>
      </c>
      <c r="C3533">
        <v>93</v>
      </c>
      <c r="D3533">
        <v>14888028</v>
      </c>
      <c r="E3533" s="5" t="s">
        <v>2429</v>
      </c>
      <c r="F3533" s="5" t="s">
        <v>5688</v>
      </c>
      <c r="G3533" s="5" t="s">
        <v>7197</v>
      </c>
      <c r="H3533">
        <v>28606</v>
      </c>
      <c r="I3533">
        <v>262</v>
      </c>
      <c r="J3533" s="5" t="s">
        <v>19</v>
      </c>
      <c r="K3533" s="5" t="s">
        <v>20</v>
      </c>
      <c r="L3533">
        <v>30000000</v>
      </c>
      <c r="M3533">
        <v>2005</v>
      </c>
      <c r="N3533">
        <v>5.0999999999999996</v>
      </c>
      <c r="O3533" s="5">
        <f>'CLEAN DATA'!$D3533-'CLEAN DATA'!$L3533</f>
        <v>-15111972</v>
      </c>
    </row>
    <row r="3534" spans="1:15" ht="14.25" hidden="1" customHeight="1">
      <c r="A3534" s="5" t="s">
        <v>3541</v>
      </c>
      <c r="B3534">
        <v>73</v>
      </c>
      <c r="C3534">
        <v>90</v>
      </c>
      <c r="D3534">
        <v>16647384</v>
      </c>
      <c r="E3534" s="5" t="s">
        <v>6251</v>
      </c>
      <c r="F3534" s="5" t="s">
        <v>6996</v>
      </c>
      <c r="G3534" s="5" t="s">
        <v>7198</v>
      </c>
      <c r="H3534">
        <v>8398</v>
      </c>
      <c r="I3534">
        <v>56</v>
      </c>
      <c r="J3534" s="5" t="s">
        <v>19</v>
      </c>
      <c r="K3534" s="5" t="s">
        <v>20</v>
      </c>
      <c r="L3534">
        <v>26000000</v>
      </c>
      <c r="M3534">
        <v>2006</v>
      </c>
      <c r="N3534">
        <v>5.0999999999999996</v>
      </c>
      <c r="O3534" s="5">
        <f>'CLEAN DATA'!$D3534-'CLEAN DATA'!$L3534</f>
        <v>-9352616</v>
      </c>
    </row>
    <row r="3535" spans="1:15" ht="14.25" hidden="1" customHeight="1">
      <c r="A3535" s="5" t="s">
        <v>7199</v>
      </c>
      <c r="B3535">
        <v>52</v>
      </c>
      <c r="C3535">
        <v>85</v>
      </c>
      <c r="D3535">
        <v>13973532</v>
      </c>
      <c r="E3535" s="5" t="s">
        <v>280</v>
      </c>
      <c r="F3535" s="5" t="s">
        <v>7200</v>
      </c>
      <c r="G3535" s="5" t="s">
        <v>7201</v>
      </c>
      <c r="H3535">
        <v>11211</v>
      </c>
      <c r="I3535">
        <v>92</v>
      </c>
      <c r="J3535" s="5" t="s">
        <v>19</v>
      </c>
      <c r="K3535" s="5" t="s">
        <v>20</v>
      </c>
      <c r="L3535">
        <v>25000000</v>
      </c>
      <c r="M3535">
        <v>2002</v>
      </c>
      <c r="N3535">
        <v>5.0999999999999996</v>
      </c>
      <c r="O3535" s="5">
        <f>'CLEAN DATA'!$D3535-'CLEAN DATA'!$L3535</f>
        <v>-11026468</v>
      </c>
    </row>
    <row r="3536" spans="1:15" ht="14.25" hidden="1" customHeight="1">
      <c r="A3536" s="5" t="s">
        <v>7202</v>
      </c>
      <c r="B3536">
        <v>16</v>
      </c>
      <c r="C3536">
        <v>120</v>
      </c>
      <c r="D3536">
        <v>42880</v>
      </c>
      <c r="E3536" s="5" t="s">
        <v>505</v>
      </c>
      <c r="F3536" s="5" t="s">
        <v>28</v>
      </c>
      <c r="G3536" s="5" t="s">
        <v>7203</v>
      </c>
      <c r="H3536">
        <v>2919</v>
      </c>
      <c r="I3536">
        <v>50</v>
      </c>
      <c r="J3536" s="5" t="s">
        <v>19</v>
      </c>
      <c r="K3536" s="5" t="s">
        <v>155</v>
      </c>
      <c r="L3536">
        <v>24000000</v>
      </c>
      <c r="M3536">
        <v>2004</v>
      </c>
      <c r="N3536">
        <v>5.0999999999999996</v>
      </c>
      <c r="O3536" s="5">
        <f>'CLEAN DATA'!$D3536-'CLEAN DATA'!$L3536</f>
        <v>-23957120</v>
      </c>
    </row>
    <row r="3537" spans="1:15" ht="14.25" hidden="1" customHeight="1">
      <c r="A3537" s="5" t="s">
        <v>7204</v>
      </c>
      <c r="B3537">
        <v>47</v>
      </c>
      <c r="C3537">
        <v>94</v>
      </c>
      <c r="D3537">
        <v>11508423</v>
      </c>
      <c r="E3537" s="5" t="s">
        <v>7205</v>
      </c>
      <c r="F3537" s="5" t="s">
        <v>7206</v>
      </c>
      <c r="G3537" s="5" t="s">
        <v>7207</v>
      </c>
      <c r="H3537">
        <v>3174</v>
      </c>
      <c r="I3537">
        <v>19</v>
      </c>
      <c r="J3537" s="5" t="s">
        <v>19</v>
      </c>
      <c r="K3537" s="5" t="s">
        <v>20</v>
      </c>
      <c r="L3537">
        <v>23000000</v>
      </c>
      <c r="M3537">
        <v>2008</v>
      </c>
      <c r="N3537">
        <v>5.0999999999999996</v>
      </c>
      <c r="O3537" s="5">
        <f>'CLEAN DATA'!$D3537-'CLEAN DATA'!$L3537</f>
        <v>-11491577</v>
      </c>
    </row>
    <row r="3538" spans="1:15" ht="14.25" customHeight="1">
      <c r="A3538" s="5" t="s">
        <v>6370</v>
      </c>
      <c r="B3538">
        <v>148</v>
      </c>
      <c r="C3538">
        <v>96</v>
      </c>
      <c r="D3538">
        <v>16027866</v>
      </c>
      <c r="E3538" s="5" t="s">
        <v>1481</v>
      </c>
      <c r="F3538" s="5" t="s">
        <v>7208</v>
      </c>
      <c r="G3538" s="5" t="s">
        <v>7209</v>
      </c>
      <c r="H3538">
        <v>26767</v>
      </c>
      <c r="I3538">
        <v>121</v>
      </c>
      <c r="J3538" s="5" t="s">
        <v>19</v>
      </c>
      <c r="K3538" s="5" t="s">
        <v>140</v>
      </c>
      <c r="L3538">
        <v>25000000</v>
      </c>
      <c r="M3538">
        <v>2015</v>
      </c>
      <c r="N3538">
        <v>5.0999999999999996</v>
      </c>
      <c r="O3538" s="5">
        <f>'CLEAN DATA'!$D3538-'CLEAN DATA'!$L3538</f>
        <v>-8972134</v>
      </c>
    </row>
    <row r="3539" spans="1:15" ht="14.25" customHeight="1">
      <c r="A3539" s="5" t="s">
        <v>5871</v>
      </c>
      <c r="B3539">
        <v>112</v>
      </c>
      <c r="C3539">
        <v>75</v>
      </c>
      <c r="D3539">
        <v>23078294</v>
      </c>
      <c r="E3539" s="5" t="s">
        <v>758</v>
      </c>
      <c r="F3539" s="5" t="s">
        <v>327</v>
      </c>
      <c r="G3539" s="5" t="s">
        <v>7210</v>
      </c>
      <c r="H3539">
        <v>25870</v>
      </c>
      <c r="I3539">
        <v>281</v>
      </c>
      <c r="J3539" s="5" t="s">
        <v>19</v>
      </c>
      <c r="K3539" s="5" t="s">
        <v>20</v>
      </c>
      <c r="L3539">
        <v>9000000</v>
      </c>
      <c r="M3539">
        <v>2006</v>
      </c>
      <c r="N3539">
        <v>5.0999999999999996</v>
      </c>
      <c r="O3539" s="5">
        <f>'CLEAN DATA'!$D3539-'CLEAN DATA'!$L3539</f>
        <v>14078294</v>
      </c>
    </row>
    <row r="3540" spans="1:15" ht="14.25" hidden="1" customHeight="1">
      <c r="A3540" s="5" t="s">
        <v>5054</v>
      </c>
      <c r="B3540">
        <v>138</v>
      </c>
      <c r="C3540">
        <v>107</v>
      </c>
      <c r="D3540">
        <v>1183354</v>
      </c>
      <c r="E3540" s="5" t="s">
        <v>7211</v>
      </c>
      <c r="F3540" s="5" t="s">
        <v>7212</v>
      </c>
      <c r="G3540" s="5" t="s">
        <v>7213</v>
      </c>
      <c r="H3540">
        <v>13026</v>
      </c>
      <c r="I3540">
        <v>75</v>
      </c>
      <c r="J3540" s="5" t="s">
        <v>19</v>
      </c>
      <c r="K3540" s="5" t="s">
        <v>20</v>
      </c>
      <c r="L3540">
        <v>20000000</v>
      </c>
      <c r="M3540">
        <v>2010</v>
      </c>
      <c r="N3540">
        <v>5.0999999999999996</v>
      </c>
      <c r="O3540" s="5">
        <f>'CLEAN DATA'!$D3540-'CLEAN DATA'!$L3540</f>
        <v>-18816646</v>
      </c>
    </row>
    <row r="3541" spans="1:15" ht="14.25" hidden="1" customHeight="1">
      <c r="A3541" s="5" t="s">
        <v>7214</v>
      </c>
      <c r="B3541">
        <v>52</v>
      </c>
      <c r="C3541">
        <v>87</v>
      </c>
      <c r="D3541">
        <v>37566230</v>
      </c>
      <c r="E3541" s="5" t="s">
        <v>7215</v>
      </c>
      <c r="F3541" s="5" t="s">
        <v>5650</v>
      </c>
      <c r="G3541" s="5" t="s">
        <v>7216</v>
      </c>
      <c r="H3541">
        <v>3407</v>
      </c>
      <c r="I3541">
        <v>48</v>
      </c>
      <c r="J3541" s="5" t="s">
        <v>19</v>
      </c>
      <c r="K3541" s="5" t="s">
        <v>20</v>
      </c>
      <c r="L3541">
        <v>17000000</v>
      </c>
      <c r="M3541">
        <v>2003</v>
      </c>
      <c r="N3541">
        <v>5.0999999999999996</v>
      </c>
      <c r="O3541" s="5">
        <f>'CLEAN DATA'!$D3541-'CLEAN DATA'!$L3541</f>
        <v>20566230</v>
      </c>
    </row>
    <row r="3542" spans="1:15" ht="14.25" customHeight="1">
      <c r="A3542" s="5" t="s">
        <v>6669</v>
      </c>
      <c r="B3542">
        <v>300</v>
      </c>
      <c r="C3542">
        <v>107</v>
      </c>
      <c r="D3542">
        <v>16204793</v>
      </c>
      <c r="E3542" s="5" t="s">
        <v>1409</v>
      </c>
      <c r="F3542" s="5" t="s">
        <v>166</v>
      </c>
      <c r="G3542" s="5" t="s">
        <v>7217</v>
      </c>
      <c r="H3542">
        <v>92712</v>
      </c>
      <c r="I3542">
        <v>294</v>
      </c>
      <c r="J3542" s="5" t="s">
        <v>19</v>
      </c>
      <c r="K3542" s="5" t="s">
        <v>20</v>
      </c>
      <c r="L3542">
        <v>16000000</v>
      </c>
      <c r="M3542">
        <v>2009</v>
      </c>
      <c r="N3542">
        <v>5.0999999999999996</v>
      </c>
      <c r="O3542" s="5">
        <f>'CLEAN DATA'!$D3542-'CLEAN DATA'!$L3542</f>
        <v>204793</v>
      </c>
    </row>
    <row r="3543" spans="1:15" ht="14.25" hidden="1" customHeight="1">
      <c r="A3543" s="5" t="s">
        <v>3614</v>
      </c>
      <c r="B3543">
        <v>54</v>
      </c>
      <c r="C3543">
        <v>92</v>
      </c>
      <c r="D3543">
        <v>2964</v>
      </c>
      <c r="E3543" s="5" t="s">
        <v>3259</v>
      </c>
      <c r="F3543" s="5" t="s">
        <v>7218</v>
      </c>
      <c r="G3543" s="5" t="s">
        <v>7219</v>
      </c>
      <c r="H3543">
        <v>7444</v>
      </c>
      <c r="I3543">
        <v>42</v>
      </c>
      <c r="J3543" s="5" t="s">
        <v>19</v>
      </c>
      <c r="K3543" s="5" t="s">
        <v>20</v>
      </c>
      <c r="L3543">
        <v>16000000</v>
      </c>
      <c r="M3543">
        <v>2012</v>
      </c>
      <c r="N3543">
        <v>5.0999999999999996</v>
      </c>
      <c r="O3543" s="5">
        <f>'CLEAN DATA'!$D3543-'CLEAN DATA'!$L3543</f>
        <v>-15997036</v>
      </c>
    </row>
    <row r="3544" spans="1:15" ht="14.25" hidden="1" customHeight="1">
      <c r="A3544" s="5" t="s">
        <v>6861</v>
      </c>
      <c r="B3544">
        <v>37</v>
      </c>
      <c r="C3544">
        <v>86</v>
      </c>
      <c r="D3544">
        <v>34308901</v>
      </c>
      <c r="E3544" s="5" t="s">
        <v>280</v>
      </c>
      <c r="F3544" s="5" t="s">
        <v>6323</v>
      </c>
      <c r="G3544" s="5" t="s">
        <v>7220</v>
      </c>
      <c r="H3544">
        <v>15939</v>
      </c>
      <c r="I3544">
        <v>87</v>
      </c>
      <c r="J3544" s="5" t="s">
        <v>19</v>
      </c>
      <c r="K3544" s="5" t="s">
        <v>20</v>
      </c>
      <c r="L3544">
        <v>16000000</v>
      </c>
      <c r="M3544">
        <v>2003</v>
      </c>
      <c r="N3544">
        <v>5.0999999999999996</v>
      </c>
      <c r="O3544" s="5">
        <f>'CLEAN DATA'!$D3544-'CLEAN DATA'!$L3544</f>
        <v>18308901</v>
      </c>
    </row>
    <row r="3545" spans="1:15" ht="14.25" customHeight="1">
      <c r="A3545" s="5" t="s">
        <v>7221</v>
      </c>
      <c r="B3545">
        <v>161</v>
      </c>
      <c r="C3545">
        <v>89</v>
      </c>
      <c r="D3545">
        <v>20801344</v>
      </c>
      <c r="E3545" s="5" t="s">
        <v>631</v>
      </c>
      <c r="F3545" s="5" t="s">
        <v>7222</v>
      </c>
      <c r="G3545" s="5" t="s">
        <v>7223</v>
      </c>
      <c r="H3545">
        <v>49721</v>
      </c>
      <c r="I3545">
        <v>211</v>
      </c>
      <c r="J3545" s="5" t="s">
        <v>19</v>
      </c>
      <c r="K3545" s="5" t="s">
        <v>20</v>
      </c>
      <c r="L3545">
        <v>15000000</v>
      </c>
      <c r="M3545">
        <v>2007</v>
      </c>
      <c r="N3545">
        <v>5.0999999999999996</v>
      </c>
      <c r="O3545" s="5">
        <f>'CLEAN DATA'!$D3545-'CLEAN DATA'!$L3545</f>
        <v>5801344</v>
      </c>
    </row>
    <row r="3546" spans="1:15" ht="14.25" hidden="1" customHeight="1">
      <c r="A3546" s="5" t="s">
        <v>7224</v>
      </c>
      <c r="B3546">
        <v>44</v>
      </c>
      <c r="C3546">
        <v>96</v>
      </c>
      <c r="D3546">
        <v>10494147</v>
      </c>
      <c r="E3546" s="5" t="s">
        <v>505</v>
      </c>
      <c r="F3546" s="5" t="s">
        <v>1206</v>
      </c>
      <c r="G3546" s="5" t="s">
        <v>7225</v>
      </c>
      <c r="H3546">
        <v>7403</v>
      </c>
      <c r="I3546">
        <v>162</v>
      </c>
      <c r="J3546" s="5" t="s">
        <v>19</v>
      </c>
      <c r="K3546" s="5" t="s">
        <v>20</v>
      </c>
      <c r="L3546">
        <v>15000000</v>
      </c>
      <c r="M3546">
        <v>2000</v>
      </c>
      <c r="N3546">
        <v>5.0999999999999996</v>
      </c>
      <c r="O3546" s="5">
        <f>'CLEAN DATA'!$D3546-'CLEAN DATA'!$L3546</f>
        <v>-4505853</v>
      </c>
    </row>
    <row r="3547" spans="1:15" ht="14.25" hidden="1" customHeight="1">
      <c r="A3547" s="5" t="s">
        <v>7226</v>
      </c>
      <c r="B3547">
        <v>62</v>
      </c>
      <c r="C3547">
        <v>90</v>
      </c>
      <c r="D3547">
        <v>28870</v>
      </c>
      <c r="E3547" s="5" t="s">
        <v>126</v>
      </c>
      <c r="F3547" s="5" t="s">
        <v>1997</v>
      </c>
      <c r="G3547" s="5" t="s">
        <v>7227</v>
      </c>
      <c r="H3547">
        <v>14280</v>
      </c>
      <c r="I3547">
        <v>41</v>
      </c>
      <c r="J3547" s="5" t="s">
        <v>19</v>
      </c>
      <c r="K3547" s="5" t="s">
        <v>20</v>
      </c>
      <c r="L3547">
        <v>15000000</v>
      </c>
      <c r="M3547">
        <v>2011</v>
      </c>
      <c r="N3547">
        <v>5.0999999999999996</v>
      </c>
      <c r="O3547" s="5">
        <f>'CLEAN DATA'!$D3547-'CLEAN DATA'!$L3547</f>
        <v>-14971130</v>
      </c>
    </row>
    <row r="3548" spans="1:15" ht="14.25" customHeight="1">
      <c r="A3548" s="5" t="s">
        <v>4785</v>
      </c>
      <c r="B3548">
        <v>107</v>
      </c>
      <c r="C3548">
        <v>99</v>
      </c>
      <c r="D3548">
        <v>12282677</v>
      </c>
      <c r="E3548" s="5" t="s">
        <v>4786</v>
      </c>
      <c r="F3548" s="5" t="s">
        <v>1960</v>
      </c>
      <c r="G3548" s="5" t="s">
        <v>7228</v>
      </c>
      <c r="H3548">
        <v>28159</v>
      </c>
      <c r="I3548">
        <v>96</v>
      </c>
      <c r="J3548" s="5" t="s">
        <v>19</v>
      </c>
      <c r="K3548" s="5" t="s">
        <v>20</v>
      </c>
      <c r="L3548">
        <v>14000000</v>
      </c>
      <c r="M3548">
        <v>2015</v>
      </c>
      <c r="N3548">
        <v>5.0999999999999996</v>
      </c>
      <c r="O3548" s="5">
        <f>'CLEAN DATA'!$D3548-'CLEAN DATA'!$L3548</f>
        <v>-1717323</v>
      </c>
    </row>
    <row r="3549" spans="1:15" ht="14.25" hidden="1" customHeight="1">
      <c r="A3549" s="5" t="s">
        <v>7229</v>
      </c>
      <c r="B3549">
        <v>19</v>
      </c>
      <c r="C3549">
        <v>87</v>
      </c>
      <c r="D3549">
        <v>1200000</v>
      </c>
      <c r="E3549" s="5" t="s">
        <v>425</v>
      </c>
      <c r="F3549" s="5" t="s">
        <v>7230</v>
      </c>
      <c r="G3549" s="5" t="s">
        <v>7231</v>
      </c>
      <c r="H3549">
        <v>922</v>
      </c>
      <c r="I3549">
        <v>23</v>
      </c>
      <c r="J3549" s="5" t="s">
        <v>19</v>
      </c>
      <c r="K3549" s="5" t="s">
        <v>20</v>
      </c>
      <c r="L3549">
        <v>3000000</v>
      </c>
      <c r="M3549">
        <v>1993</v>
      </c>
      <c r="N3549">
        <v>5.0999999999999996</v>
      </c>
      <c r="O3549" s="5">
        <f>'CLEAN DATA'!$D3549-'CLEAN DATA'!$L3549</f>
        <v>-1800000</v>
      </c>
    </row>
    <row r="3550" spans="1:15" ht="14.25" hidden="1" customHeight="1">
      <c r="A3550" s="5" t="s">
        <v>7232</v>
      </c>
      <c r="B3550">
        <v>167</v>
      </c>
      <c r="C3550">
        <v>101</v>
      </c>
      <c r="D3550">
        <v>11956207</v>
      </c>
      <c r="E3550" s="5" t="s">
        <v>2370</v>
      </c>
      <c r="F3550" s="5" t="s">
        <v>6143</v>
      </c>
      <c r="G3550" s="5" t="s">
        <v>7233</v>
      </c>
      <c r="H3550">
        <v>24012</v>
      </c>
      <c r="I3550">
        <v>126</v>
      </c>
      <c r="J3550" s="5" t="s">
        <v>19</v>
      </c>
      <c r="K3550" s="5" t="s">
        <v>20</v>
      </c>
      <c r="L3550">
        <v>16000000</v>
      </c>
      <c r="M3550">
        <v>2009</v>
      </c>
      <c r="N3550">
        <v>5.0999999999999996</v>
      </c>
      <c r="O3550" s="5">
        <f>'CLEAN DATA'!$D3550-'CLEAN DATA'!$L3550</f>
        <v>-4043793</v>
      </c>
    </row>
    <row r="3551" spans="1:15" ht="14.25" hidden="1" customHeight="1">
      <c r="A3551" s="5" t="s">
        <v>6824</v>
      </c>
      <c r="B3551">
        <v>58</v>
      </c>
      <c r="C3551">
        <v>84</v>
      </c>
      <c r="D3551">
        <v>13592872</v>
      </c>
      <c r="E3551" s="5" t="s">
        <v>674</v>
      </c>
      <c r="F3551" s="5" t="s">
        <v>1348</v>
      </c>
      <c r="G3551" s="5" t="s">
        <v>7234</v>
      </c>
      <c r="H3551">
        <v>10777</v>
      </c>
      <c r="I3551">
        <v>79</v>
      </c>
      <c r="J3551" s="5" t="s">
        <v>19</v>
      </c>
      <c r="K3551" s="5" t="s">
        <v>20</v>
      </c>
      <c r="L3551">
        <v>11000000</v>
      </c>
      <c r="M3551">
        <v>2000</v>
      </c>
      <c r="N3551">
        <v>5.0999999999999996</v>
      </c>
      <c r="O3551" s="5">
        <f>'CLEAN DATA'!$D3551-'CLEAN DATA'!$L3551</f>
        <v>2592872</v>
      </c>
    </row>
    <row r="3552" spans="1:15" ht="14.25" hidden="1" customHeight="1">
      <c r="A3552" s="5" t="s">
        <v>7235</v>
      </c>
      <c r="B3552">
        <v>14</v>
      </c>
      <c r="C3552">
        <v>102</v>
      </c>
      <c r="D3552">
        <v>2807854</v>
      </c>
      <c r="E3552" s="5" t="s">
        <v>1053</v>
      </c>
      <c r="F3552" s="5" t="s">
        <v>1051</v>
      </c>
      <c r="G3552" s="5" t="s">
        <v>7236</v>
      </c>
      <c r="H3552">
        <v>14129</v>
      </c>
      <c r="I3552">
        <v>39</v>
      </c>
      <c r="J3552" s="5" t="s">
        <v>19</v>
      </c>
      <c r="K3552" s="5" t="s">
        <v>20</v>
      </c>
      <c r="L3552">
        <v>11000000</v>
      </c>
      <c r="M3552">
        <v>1991</v>
      </c>
      <c r="N3552">
        <v>5.0999999999999996</v>
      </c>
      <c r="O3552" s="5">
        <f>'CLEAN DATA'!$D3552-'CLEAN DATA'!$L3552</f>
        <v>-8192146</v>
      </c>
    </row>
    <row r="3553" spans="1:15" ht="14.25" hidden="1" customHeight="1">
      <c r="A3553" s="5" t="s">
        <v>6853</v>
      </c>
      <c r="B3553">
        <v>11</v>
      </c>
      <c r="C3553">
        <v>89</v>
      </c>
      <c r="D3553">
        <v>4692814</v>
      </c>
      <c r="E3553" s="5" t="s">
        <v>674</v>
      </c>
      <c r="F3553" s="5" t="s">
        <v>4237</v>
      </c>
      <c r="G3553" s="5" t="s">
        <v>7237</v>
      </c>
      <c r="H3553">
        <v>2870</v>
      </c>
      <c r="I3553">
        <v>34</v>
      </c>
      <c r="J3553" s="5" t="s">
        <v>19</v>
      </c>
      <c r="K3553" s="5" t="s">
        <v>20</v>
      </c>
      <c r="L3553">
        <v>8000000</v>
      </c>
      <c r="M3553">
        <v>1999</v>
      </c>
      <c r="N3553">
        <v>5.0999999999999996</v>
      </c>
      <c r="O3553" s="5">
        <f>'CLEAN DATA'!$D3553-'CLEAN DATA'!$L3553</f>
        <v>-3307186</v>
      </c>
    </row>
    <row r="3554" spans="1:15" ht="14.25" customHeight="1">
      <c r="A3554" s="5" t="s">
        <v>3497</v>
      </c>
      <c r="B3554">
        <v>88</v>
      </c>
      <c r="C3554">
        <v>89</v>
      </c>
      <c r="D3554">
        <v>22168359</v>
      </c>
      <c r="E3554" s="5" t="s">
        <v>7238</v>
      </c>
      <c r="F3554" s="5" t="s">
        <v>7239</v>
      </c>
      <c r="G3554" s="5" t="s">
        <v>7240</v>
      </c>
      <c r="H3554">
        <v>29659</v>
      </c>
      <c r="I3554">
        <v>227</v>
      </c>
      <c r="J3554" s="5" t="s">
        <v>19</v>
      </c>
      <c r="K3554" s="5" t="s">
        <v>20</v>
      </c>
      <c r="L3554">
        <v>8000000</v>
      </c>
      <c r="M3554">
        <v>1989</v>
      </c>
      <c r="N3554">
        <v>5.0999999999999996</v>
      </c>
      <c r="O3554" s="5">
        <f>'CLEAN DATA'!$D3554-'CLEAN DATA'!$L3554</f>
        <v>14168359</v>
      </c>
    </row>
    <row r="3555" spans="1:15" ht="14.25" hidden="1" customHeight="1">
      <c r="A3555" s="5" t="s">
        <v>7241</v>
      </c>
      <c r="B3555">
        <v>76</v>
      </c>
      <c r="C3555">
        <v>90</v>
      </c>
      <c r="D3555">
        <v>4542775</v>
      </c>
      <c r="E3555" s="5" t="s">
        <v>189</v>
      </c>
      <c r="F3555" s="5" t="s">
        <v>3713</v>
      </c>
      <c r="G3555" s="5" t="s">
        <v>7242</v>
      </c>
      <c r="H3555">
        <v>18313</v>
      </c>
      <c r="I3555">
        <v>73</v>
      </c>
      <c r="J3555" s="5" t="s">
        <v>19</v>
      </c>
      <c r="K3555" s="5" t="s">
        <v>20</v>
      </c>
      <c r="L3555">
        <v>6000000</v>
      </c>
      <c r="M3555">
        <v>2009</v>
      </c>
      <c r="N3555">
        <v>5.0999999999999996</v>
      </c>
      <c r="O3555" s="5">
        <f>'CLEAN DATA'!$D3555-'CLEAN DATA'!$L3555</f>
        <v>-1457225</v>
      </c>
    </row>
    <row r="3556" spans="1:15" ht="14.25" hidden="1" customHeight="1">
      <c r="A3556" s="5" t="s">
        <v>7243</v>
      </c>
      <c r="B3556">
        <v>12</v>
      </c>
      <c r="C3556">
        <v>94</v>
      </c>
      <c r="D3556">
        <v>19281235</v>
      </c>
      <c r="E3556" s="5" t="s">
        <v>1365</v>
      </c>
      <c r="F3556" s="5" t="s">
        <v>7244</v>
      </c>
      <c r="G3556" s="5" t="s">
        <v>7245</v>
      </c>
      <c r="H3556">
        <v>3571</v>
      </c>
      <c r="I3556">
        <v>11</v>
      </c>
      <c r="J3556" s="5" t="s">
        <v>19</v>
      </c>
      <c r="K3556" s="5" t="s">
        <v>20</v>
      </c>
      <c r="L3556">
        <v>5000000</v>
      </c>
      <c r="M3556">
        <v>1991</v>
      </c>
      <c r="N3556">
        <v>5.0999999999999996</v>
      </c>
      <c r="O3556" s="5">
        <f>'CLEAN DATA'!$D3556-'CLEAN DATA'!$L3556</f>
        <v>14281235</v>
      </c>
    </row>
    <row r="3557" spans="1:15" ht="14.25" hidden="1" customHeight="1">
      <c r="A3557" s="5" t="s">
        <v>3237</v>
      </c>
      <c r="B3557">
        <v>35</v>
      </c>
      <c r="C3557">
        <v>98</v>
      </c>
      <c r="D3557">
        <v>24629916</v>
      </c>
      <c r="E3557" s="5" t="s">
        <v>3029</v>
      </c>
      <c r="F3557" s="5" t="s">
        <v>1909</v>
      </c>
      <c r="G3557" s="5" t="s">
        <v>7246</v>
      </c>
      <c r="H3557">
        <v>12942</v>
      </c>
      <c r="I3557">
        <v>34</v>
      </c>
      <c r="J3557" s="5" t="s">
        <v>19</v>
      </c>
      <c r="K3557" s="5" t="s">
        <v>20</v>
      </c>
      <c r="L3557">
        <v>3000000</v>
      </c>
      <c r="M3557">
        <v>1997</v>
      </c>
      <c r="N3557">
        <v>5.0999999999999996</v>
      </c>
      <c r="O3557" s="5">
        <f>'CLEAN DATA'!$D3557-'CLEAN DATA'!$L3557</f>
        <v>21629916</v>
      </c>
    </row>
    <row r="3558" spans="1:15" ht="14.25" customHeight="1">
      <c r="A3558" s="5" t="s">
        <v>7247</v>
      </c>
      <c r="B3558">
        <v>129</v>
      </c>
      <c r="C3558">
        <v>86</v>
      </c>
      <c r="D3558">
        <v>40041683</v>
      </c>
      <c r="E3558" s="5" t="s">
        <v>1615</v>
      </c>
      <c r="F3558" s="5" t="s">
        <v>7248</v>
      </c>
      <c r="G3558" s="5" t="s">
        <v>7249</v>
      </c>
      <c r="H3558">
        <v>34620</v>
      </c>
      <c r="I3558">
        <v>107</v>
      </c>
      <c r="J3558" s="5" t="s">
        <v>19</v>
      </c>
      <c r="K3558" s="5" t="s">
        <v>20</v>
      </c>
      <c r="L3558">
        <v>2500000</v>
      </c>
      <c r="M3558">
        <v>2013</v>
      </c>
      <c r="N3558">
        <v>5.0999999999999996</v>
      </c>
      <c r="O3558" s="5">
        <f>'CLEAN DATA'!$D3558-'CLEAN DATA'!$L3558</f>
        <v>37541683</v>
      </c>
    </row>
    <row r="3559" spans="1:15" ht="14.25" hidden="1" customHeight="1">
      <c r="A3559" s="5" t="s">
        <v>7250</v>
      </c>
      <c r="B3559">
        <v>30</v>
      </c>
      <c r="C3559">
        <v>87</v>
      </c>
      <c r="D3559">
        <v>33349949</v>
      </c>
      <c r="E3559" s="5" t="s">
        <v>588</v>
      </c>
      <c r="F3559" s="5" t="s">
        <v>7251</v>
      </c>
      <c r="G3559" s="5" t="s">
        <v>7252</v>
      </c>
      <c r="H3559">
        <v>9010</v>
      </c>
      <c r="I3559">
        <v>199</v>
      </c>
      <c r="J3559" s="5" t="s">
        <v>19</v>
      </c>
      <c r="K3559" s="5" t="s">
        <v>20</v>
      </c>
      <c r="L3559">
        <v>2500000</v>
      </c>
      <c r="M3559">
        <v>2012</v>
      </c>
      <c r="N3559">
        <v>5.0999999999999996</v>
      </c>
      <c r="O3559" s="5">
        <f>'CLEAN DATA'!$D3559-'CLEAN DATA'!$L3559</f>
        <v>30849949</v>
      </c>
    </row>
    <row r="3560" spans="1:15" ht="14.25" hidden="1" customHeight="1">
      <c r="A3560" s="5" t="s">
        <v>7253</v>
      </c>
      <c r="B3560">
        <v>25</v>
      </c>
      <c r="C3560">
        <v>101</v>
      </c>
      <c r="D3560">
        <v>978908</v>
      </c>
      <c r="E3560" s="5" t="s">
        <v>4453</v>
      </c>
      <c r="F3560" s="5" t="s">
        <v>7254</v>
      </c>
      <c r="G3560" s="5" t="s">
        <v>7255</v>
      </c>
      <c r="H3560">
        <v>4057</v>
      </c>
      <c r="I3560">
        <v>90</v>
      </c>
      <c r="J3560" s="5" t="s">
        <v>19</v>
      </c>
      <c r="K3560" s="5" t="s">
        <v>7256</v>
      </c>
      <c r="L3560">
        <v>2400000</v>
      </c>
      <c r="M3560">
        <v>2006</v>
      </c>
      <c r="N3560">
        <v>5.0999999999999996</v>
      </c>
      <c r="O3560" s="5">
        <f>'CLEAN DATA'!$D3560-'CLEAN DATA'!$L3560</f>
        <v>-1421092</v>
      </c>
    </row>
    <row r="3561" spans="1:15" ht="14.25" hidden="1" customHeight="1">
      <c r="A3561" s="5" t="s">
        <v>7257</v>
      </c>
      <c r="B3561">
        <v>49</v>
      </c>
      <c r="C3561">
        <v>96</v>
      </c>
      <c r="D3561">
        <v>792966</v>
      </c>
      <c r="E3561" s="5" t="s">
        <v>7258</v>
      </c>
      <c r="F3561" s="5" t="s">
        <v>7259</v>
      </c>
      <c r="G3561" s="5" t="s">
        <v>7260</v>
      </c>
      <c r="H3561">
        <v>4663</v>
      </c>
      <c r="I3561">
        <v>40</v>
      </c>
      <c r="J3561" s="5" t="s">
        <v>19</v>
      </c>
      <c r="K3561" s="5" t="s">
        <v>20</v>
      </c>
      <c r="L3561">
        <v>2300000</v>
      </c>
      <c r="M3561">
        <v>1989</v>
      </c>
      <c r="N3561">
        <v>5.0999999999999996</v>
      </c>
      <c r="O3561" s="5">
        <f>'CLEAN DATA'!$D3561-'CLEAN DATA'!$L3561</f>
        <v>-1507034</v>
      </c>
    </row>
    <row r="3562" spans="1:15" ht="14.25" hidden="1" customHeight="1">
      <c r="A3562" s="5" t="s">
        <v>7199</v>
      </c>
      <c r="B3562">
        <v>52</v>
      </c>
      <c r="C3562">
        <v>85</v>
      </c>
      <c r="D3562">
        <v>13973532</v>
      </c>
      <c r="E3562" s="5" t="s">
        <v>280</v>
      </c>
      <c r="F3562" s="5" t="s">
        <v>7200</v>
      </c>
      <c r="G3562" s="5" t="s">
        <v>7201</v>
      </c>
      <c r="H3562">
        <v>11211</v>
      </c>
      <c r="I3562">
        <v>92</v>
      </c>
      <c r="J3562" s="5" t="s">
        <v>19</v>
      </c>
      <c r="K3562" s="5" t="s">
        <v>20</v>
      </c>
      <c r="L3562">
        <v>25000000</v>
      </c>
      <c r="M3562">
        <v>2002</v>
      </c>
      <c r="N3562">
        <v>5.0999999999999996</v>
      </c>
      <c r="O3562" s="5">
        <f>'CLEAN DATA'!$D3562-'CLEAN DATA'!$L3562</f>
        <v>-11026468</v>
      </c>
    </row>
    <row r="3563" spans="1:15" ht="14.25" hidden="1" customHeight="1">
      <c r="A3563" s="5" t="s">
        <v>3390</v>
      </c>
      <c r="B3563">
        <v>234</v>
      </c>
      <c r="C3563">
        <v>101</v>
      </c>
      <c r="D3563">
        <v>1163508</v>
      </c>
      <c r="E3563" s="5" t="s">
        <v>4859</v>
      </c>
      <c r="F3563" s="5" t="s">
        <v>3392</v>
      </c>
      <c r="G3563" s="5" t="s">
        <v>7261</v>
      </c>
      <c r="H3563">
        <v>20376</v>
      </c>
      <c r="I3563">
        <v>166</v>
      </c>
      <c r="J3563" s="5" t="s">
        <v>19</v>
      </c>
      <c r="K3563" s="5" t="s">
        <v>20</v>
      </c>
      <c r="L3563">
        <v>2500000</v>
      </c>
      <c r="M3563">
        <v>2012</v>
      </c>
      <c r="N3563">
        <v>5.0999999999999996</v>
      </c>
      <c r="O3563" s="5">
        <f>'CLEAN DATA'!$D3563-'CLEAN DATA'!$L3563</f>
        <v>-1336492</v>
      </c>
    </row>
    <row r="3564" spans="1:15" ht="14.25" hidden="1" customHeight="1">
      <c r="A3564" s="5" t="s">
        <v>7262</v>
      </c>
      <c r="B3564">
        <v>6</v>
      </c>
      <c r="C3564">
        <v>93</v>
      </c>
      <c r="D3564">
        <v>35688</v>
      </c>
      <c r="E3564" s="5" t="s">
        <v>674</v>
      </c>
      <c r="F3564" s="5" t="s">
        <v>7262</v>
      </c>
      <c r="G3564" s="5" t="s">
        <v>7263</v>
      </c>
      <c r="H3564">
        <v>4167</v>
      </c>
      <c r="I3564">
        <v>72</v>
      </c>
      <c r="J3564" s="5" t="s">
        <v>19</v>
      </c>
      <c r="K3564" s="5" t="s">
        <v>20</v>
      </c>
      <c r="L3564">
        <v>600000</v>
      </c>
      <c r="M3564">
        <v>2014</v>
      </c>
      <c r="N3564">
        <v>5.0999999999999996</v>
      </c>
      <c r="O3564" s="5">
        <f>'CLEAN DATA'!$D3564-'CLEAN DATA'!$L3564</f>
        <v>-564312</v>
      </c>
    </row>
    <row r="3565" spans="1:15" ht="14.25" hidden="1" customHeight="1">
      <c r="A3565" s="5" t="s">
        <v>7264</v>
      </c>
      <c r="B3565">
        <v>4</v>
      </c>
      <c r="C3565">
        <v>92</v>
      </c>
      <c r="D3565">
        <v>425899</v>
      </c>
      <c r="E3565" s="5" t="s">
        <v>588</v>
      </c>
      <c r="F3565" s="5" t="s">
        <v>7265</v>
      </c>
      <c r="G3565" s="5" t="s">
        <v>7266</v>
      </c>
      <c r="H3565">
        <v>1123</v>
      </c>
      <c r="I3565">
        <v>31</v>
      </c>
      <c r="J3565" s="5" t="s">
        <v>19</v>
      </c>
      <c r="K3565" s="5" t="s">
        <v>20</v>
      </c>
      <c r="L3565">
        <v>400000</v>
      </c>
      <c r="M3565">
        <v>2010</v>
      </c>
      <c r="N3565">
        <v>5.0999999999999996</v>
      </c>
      <c r="O3565" s="5">
        <f>'CLEAN DATA'!$D3565-'CLEAN DATA'!$L3565</f>
        <v>25899</v>
      </c>
    </row>
    <row r="3566" spans="1:15" ht="14.25" customHeight="1">
      <c r="A3566" s="5" t="s">
        <v>3757</v>
      </c>
      <c r="B3566">
        <v>145</v>
      </c>
      <c r="C3566">
        <v>121</v>
      </c>
      <c r="D3566">
        <v>31704416</v>
      </c>
      <c r="E3566" s="5" t="s">
        <v>47</v>
      </c>
      <c r="F3566" s="5" t="s">
        <v>7267</v>
      </c>
      <c r="G3566" s="5" t="s">
        <v>7268</v>
      </c>
      <c r="H3566">
        <v>45455</v>
      </c>
      <c r="I3566">
        <v>388</v>
      </c>
      <c r="J3566" s="5" t="s">
        <v>19</v>
      </c>
      <c r="K3566" s="5" t="s">
        <v>20</v>
      </c>
      <c r="L3566">
        <v>135000000</v>
      </c>
      <c r="M3566">
        <v>2005</v>
      </c>
      <c r="N3566">
        <v>5</v>
      </c>
      <c r="O3566" s="5">
        <f>'CLEAN DATA'!$D3566-'CLEAN DATA'!$L3566</f>
        <v>-103295584</v>
      </c>
    </row>
    <row r="3567" spans="1:15" ht="14.25" hidden="1" customHeight="1">
      <c r="A3567" s="5" t="s">
        <v>4910</v>
      </c>
      <c r="B3567">
        <v>70</v>
      </c>
      <c r="C3567">
        <v>92</v>
      </c>
      <c r="D3567">
        <v>85884815</v>
      </c>
      <c r="E3567" s="5" t="s">
        <v>7269</v>
      </c>
      <c r="F3567" s="5" t="s">
        <v>4442</v>
      </c>
      <c r="G3567" s="5" t="s">
        <v>7270</v>
      </c>
      <c r="H3567">
        <v>9418</v>
      </c>
      <c r="I3567">
        <v>53</v>
      </c>
      <c r="J3567" s="5" t="s">
        <v>19</v>
      </c>
      <c r="K3567" s="5" t="s">
        <v>20</v>
      </c>
      <c r="L3567">
        <v>90000000</v>
      </c>
      <c r="M3567">
        <v>2015</v>
      </c>
      <c r="N3567">
        <v>5</v>
      </c>
      <c r="O3567" s="5">
        <f>'CLEAN DATA'!$D3567-'CLEAN DATA'!$L3567</f>
        <v>-4115185</v>
      </c>
    </row>
    <row r="3568" spans="1:15" ht="14.25" hidden="1" customHeight="1">
      <c r="A3568" s="5" t="s">
        <v>2944</v>
      </c>
      <c r="B3568">
        <v>60</v>
      </c>
      <c r="C3568">
        <v>105</v>
      </c>
      <c r="D3568">
        <v>10014234</v>
      </c>
      <c r="E3568" s="5" t="s">
        <v>280</v>
      </c>
      <c r="F3568" s="5" t="s">
        <v>3436</v>
      </c>
      <c r="G3568" s="5" t="s">
        <v>7271</v>
      </c>
      <c r="H3568">
        <v>8560</v>
      </c>
      <c r="I3568">
        <v>69</v>
      </c>
      <c r="J3568" s="5" t="s">
        <v>19</v>
      </c>
      <c r="K3568" s="5" t="s">
        <v>140</v>
      </c>
      <c r="L3568">
        <v>65000000</v>
      </c>
      <c r="M3568">
        <v>2000</v>
      </c>
      <c r="N3568">
        <v>5</v>
      </c>
      <c r="O3568" s="5">
        <f>'CLEAN DATA'!$D3568-'CLEAN DATA'!$L3568</f>
        <v>-54985766</v>
      </c>
    </row>
    <row r="3569" spans="1:15" ht="14.25" customHeight="1">
      <c r="A3569" s="5" t="s">
        <v>430</v>
      </c>
      <c r="B3569">
        <v>323</v>
      </c>
      <c r="C3569">
        <v>91</v>
      </c>
      <c r="D3569">
        <v>64505912</v>
      </c>
      <c r="E3569" s="5" t="s">
        <v>341</v>
      </c>
      <c r="F3569" s="5" t="s">
        <v>3272</v>
      </c>
      <c r="G3569" s="5" t="s">
        <v>7272</v>
      </c>
      <c r="H3569">
        <v>163130</v>
      </c>
      <c r="I3569">
        <v>1264</v>
      </c>
      <c r="J3569" s="5" t="s">
        <v>19</v>
      </c>
      <c r="K3569" s="5" t="s">
        <v>20</v>
      </c>
      <c r="L3569">
        <v>48000000</v>
      </c>
      <c r="M3569">
        <v>2008</v>
      </c>
      <c r="N3569">
        <v>5</v>
      </c>
      <c r="O3569" s="5">
        <f>'CLEAN DATA'!$D3569-'CLEAN DATA'!$L3569</f>
        <v>16505912</v>
      </c>
    </row>
    <row r="3570" spans="1:15" ht="14.25" customHeight="1">
      <c r="A3570" s="5" t="s">
        <v>4821</v>
      </c>
      <c r="B3570">
        <v>111</v>
      </c>
      <c r="C3570">
        <v>115</v>
      </c>
      <c r="D3570">
        <v>48472213</v>
      </c>
      <c r="E3570" s="5" t="s">
        <v>2090</v>
      </c>
      <c r="F3570" s="5" t="s">
        <v>292</v>
      </c>
      <c r="G3570" s="5" t="s">
        <v>7273</v>
      </c>
      <c r="H3570">
        <v>51252</v>
      </c>
      <c r="I3570">
        <v>156</v>
      </c>
      <c r="J3570" s="5" t="s">
        <v>19</v>
      </c>
      <c r="K3570" s="5" t="s">
        <v>20</v>
      </c>
      <c r="L3570">
        <v>45000000</v>
      </c>
      <c r="M3570">
        <v>2005</v>
      </c>
      <c r="N3570">
        <v>5</v>
      </c>
      <c r="O3570" s="5">
        <f>'CLEAN DATA'!$D3570-'CLEAN DATA'!$L3570</f>
        <v>3472213</v>
      </c>
    </row>
    <row r="3571" spans="1:15" ht="14.25" customHeight="1">
      <c r="A3571" s="5" t="s">
        <v>2012</v>
      </c>
      <c r="B3571">
        <v>55</v>
      </c>
      <c r="C3571">
        <v>109</v>
      </c>
      <c r="D3571">
        <v>81022333</v>
      </c>
      <c r="E3571" s="5" t="s">
        <v>2883</v>
      </c>
      <c r="F3571" s="5" t="s">
        <v>7274</v>
      </c>
      <c r="G3571" s="5" t="s">
        <v>7275</v>
      </c>
      <c r="H3571">
        <v>34471</v>
      </c>
      <c r="I3571">
        <v>147</v>
      </c>
      <c r="J3571" s="5" t="s">
        <v>19</v>
      </c>
      <c r="K3571" s="5" t="s">
        <v>20</v>
      </c>
      <c r="L3571">
        <v>50000000</v>
      </c>
      <c r="M3571">
        <v>1995</v>
      </c>
      <c r="N3571">
        <v>5</v>
      </c>
      <c r="O3571" s="5">
        <f>'CLEAN DATA'!$D3571-'CLEAN DATA'!$L3571</f>
        <v>31022333</v>
      </c>
    </row>
    <row r="3572" spans="1:15" ht="14.25" customHeight="1">
      <c r="A3572" s="5" t="s">
        <v>5345</v>
      </c>
      <c r="B3572">
        <v>116</v>
      </c>
      <c r="C3572">
        <v>80</v>
      </c>
      <c r="D3572">
        <v>75367693</v>
      </c>
      <c r="E3572" s="5" t="s">
        <v>535</v>
      </c>
      <c r="F3572" s="5" t="s">
        <v>440</v>
      </c>
      <c r="G3572" s="5" t="s">
        <v>7276</v>
      </c>
      <c r="H3572">
        <v>58961</v>
      </c>
      <c r="I3572">
        <v>232</v>
      </c>
      <c r="J3572" s="5" t="s">
        <v>19</v>
      </c>
      <c r="K3572" s="5" t="s">
        <v>20</v>
      </c>
      <c r="L3572">
        <v>35000000</v>
      </c>
      <c r="M3572">
        <v>2004</v>
      </c>
      <c r="N3572">
        <v>5</v>
      </c>
      <c r="O3572" s="5">
        <f>'CLEAN DATA'!$D3572-'CLEAN DATA'!$L3572</f>
        <v>40367693</v>
      </c>
    </row>
    <row r="3573" spans="1:15" ht="14.25" customHeight="1">
      <c r="A3573" s="5" t="s">
        <v>2660</v>
      </c>
      <c r="B3573">
        <v>98</v>
      </c>
      <c r="C3573">
        <v>117</v>
      </c>
      <c r="D3573">
        <v>30981850</v>
      </c>
      <c r="E3573" s="5" t="s">
        <v>7277</v>
      </c>
      <c r="F3573" s="5" t="s">
        <v>7278</v>
      </c>
      <c r="G3573" s="5" t="s">
        <v>7279</v>
      </c>
      <c r="H3573">
        <v>35834</v>
      </c>
      <c r="I3573">
        <v>284</v>
      </c>
      <c r="J3573" s="5" t="s">
        <v>19</v>
      </c>
      <c r="K3573" s="5" t="s">
        <v>20</v>
      </c>
      <c r="L3573">
        <v>40000000</v>
      </c>
      <c r="M3573">
        <v>2005</v>
      </c>
      <c r="N3573">
        <v>5</v>
      </c>
      <c r="O3573" s="5">
        <f>'CLEAN DATA'!$D3573-'CLEAN DATA'!$L3573</f>
        <v>-9018150</v>
      </c>
    </row>
    <row r="3574" spans="1:15" ht="14.25" customHeight="1">
      <c r="A3574" s="5" t="s">
        <v>974</v>
      </c>
      <c r="B3574">
        <v>180</v>
      </c>
      <c r="C3574">
        <v>106</v>
      </c>
      <c r="D3574">
        <v>28064226</v>
      </c>
      <c r="E3574" s="5" t="s">
        <v>402</v>
      </c>
      <c r="F3574" s="5" t="s">
        <v>7280</v>
      </c>
      <c r="G3574" s="5" t="s">
        <v>7281</v>
      </c>
      <c r="H3574">
        <v>65044</v>
      </c>
      <c r="I3574">
        <v>173</v>
      </c>
      <c r="J3574" s="5" t="s">
        <v>19</v>
      </c>
      <c r="K3574" s="5" t="s">
        <v>20</v>
      </c>
      <c r="L3574">
        <v>35000000</v>
      </c>
      <c r="M3574">
        <v>2011</v>
      </c>
      <c r="N3574">
        <v>5</v>
      </c>
      <c r="O3574" s="5">
        <f>'CLEAN DATA'!$D3574-'CLEAN DATA'!$L3574</f>
        <v>-6935774</v>
      </c>
    </row>
    <row r="3575" spans="1:15" ht="14.25" customHeight="1">
      <c r="A3575" s="5" t="s">
        <v>1548</v>
      </c>
      <c r="B3575">
        <v>158</v>
      </c>
      <c r="C3575">
        <v>99</v>
      </c>
      <c r="D3575">
        <v>19294901</v>
      </c>
      <c r="E3575" s="5" t="s">
        <v>660</v>
      </c>
      <c r="F3575" s="5" t="s">
        <v>6709</v>
      </c>
      <c r="G3575" s="5" t="s">
        <v>7282</v>
      </c>
      <c r="H3575">
        <v>26126</v>
      </c>
      <c r="I3575">
        <v>325</v>
      </c>
      <c r="J3575" s="5" t="s">
        <v>19</v>
      </c>
      <c r="K3575" s="5" t="s">
        <v>20</v>
      </c>
      <c r="L3575">
        <v>35000000</v>
      </c>
      <c r="M3575">
        <v>2005</v>
      </c>
      <c r="N3575">
        <v>5</v>
      </c>
      <c r="O3575" s="5">
        <f>'CLEAN DATA'!$D3575-'CLEAN DATA'!$L3575</f>
        <v>-15705099</v>
      </c>
    </row>
    <row r="3576" spans="1:15" ht="14.25" customHeight="1">
      <c r="A3576" s="5" t="s">
        <v>5770</v>
      </c>
      <c r="B3576">
        <v>79</v>
      </c>
      <c r="C3576">
        <v>102</v>
      </c>
      <c r="D3576">
        <v>47285499</v>
      </c>
      <c r="E3576" s="5" t="s">
        <v>7283</v>
      </c>
      <c r="F3576" s="5" t="s">
        <v>3896</v>
      </c>
      <c r="G3576" s="5" t="s">
        <v>7284</v>
      </c>
      <c r="H3576">
        <v>26755</v>
      </c>
      <c r="I3576">
        <v>104</v>
      </c>
      <c r="J3576" s="5" t="s">
        <v>19</v>
      </c>
      <c r="K3576" s="5" t="s">
        <v>20</v>
      </c>
      <c r="L3576">
        <v>26000000</v>
      </c>
      <c r="M3576">
        <v>2003</v>
      </c>
      <c r="N3576">
        <v>5</v>
      </c>
      <c r="O3576" s="5">
        <f>'CLEAN DATA'!$D3576-'CLEAN DATA'!$L3576</f>
        <v>21285499</v>
      </c>
    </row>
    <row r="3577" spans="1:15" ht="14.25" customHeight="1">
      <c r="A3577" s="5" t="s">
        <v>6083</v>
      </c>
      <c r="B3577">
        <v>131</v>
      </c>
      <c r="C3577">
        <v>137</v>
      </c>
      <c r="D3577">
        <v>39143839</v>
      </c>
      <c r="E3577" s="5" t="s">
        <v>758</v>
      </c>
      <c r="F3577" s="5" t="s">
        <v>3346</v>
      </c>
      <c r="G3577" s="5" t="s">
        <v>7285</v>
      </c>
      <c r="H3577">
        <v>38658</v>
      </c>
      <c r="I3577">
        <v>284</v>
      </c>
      <c r="J3577" s="5" t="s">
        <v>19</v>
      </c>
      <c r="K3577" s="5" t="s">
        <v>20</v>
      </c>
      <c r="L3577">
        <v>20000000</v>
      </c>
      <c r="M3577">
        <v>2006</v>
      </c>
      <c r="N3577">
        <v>5</v>
      </c>
      <c r="O3577" s="5">
        <f>'CLEAN DATA'!$D3577-'CLEAN DATA'!$L3577</f>
        <v>19143839</v>
      </c>
    </row>
    <row r="3578" spans="1:15" ht="14.25" customHeight="1">
      <c r="A3578" s="5" t="s">
        <v>7286</v>
      </c>
      <c r="B3578">
        <v>173</v>
      </c>
      <c r="C3578">
        <v>95</v>
      </c>
      <c r="D3578">
        <v>17529157</v>
      </c>
      <c r="E3578" s="5" t="s">
        <v>7287</v>
      </c>
      <c r="F3578" s="5" t="s">
        <v>2706</v>
      </c>
      <c r="G3578" s="5" t="s">
        <v>7288</v>
      </c>
      <c r="H3578">
        <v>49888</v>
      </c>
      <c r="I3578">
        <v>220</v>
      </c>
      <c r="J3578" s="5" t="s">
        <v>19</v>
      </c>
      <c r="K3578" s="5" t="s">
        <v>140</v>
      </c>
      <c r="L3578">
        <v>20000000</v>
      </c>
      <c r="M3578">
        <v>2012</v>
      </c>
      <c r="N3578">
        <v>5</v>
      </c>
      <c r="O3578" s="5">
        <f>'CLEAN DATA'!$D3578-'CLEAN DATA'!$L3578</f>
        <v>-2470843</v>
      </c>
    </row>
    <row r="3579" spans="1:15" ht="14.25" hidden="1" customHeight="1">
      <c r="A3579" s="5" t="s">
        <v>7289</v>
      </c>
      <c r="B3579">
        <v>65</v>
      </c>
      <c r="C3579">
        <v>110</v>
      </c>
      <c r="D3579">
        <v>8888355</v>
      </c>
      <c r="E3579" s="5" t="s">
        <v>165</v>
      </c>
      <c r="F3579" s="5" t="s">
        <v>4269</v>
      </c>
      <c r="G3579" s="5" t="s">
        <v>7290</v>
      </c>
      <c r="H3579">
        <v>7894</v>
      </c>
      <c r="I3579">
        <v>25</v>
      </c>
      <c r="J3579" s="5" t="s">
        <v>19</v>
      </c>
      <c r="K3579" s="5" t="s">
        <v>20</v>
      </c>
      <c r="L3579">
        <v>20000000</v>
      </c>
      <c r="M3579">
        <v>2013</v>
      </c>
      <c r="N3579">
        <v>5</v>
      </c>
      <c r="O3579" s="5">
        <f>'CLEAN DATA'!$D3579-'CLEAN DATA'!$L3579</f>
        <v>-11111645</v>
      </c>
    </row>
    <row r="3580" spans="1:15" ht="14.25" hidden="1" customHeight="1">
      <c r="A3580" s="5" t="s">
        <v>6888</v>
      </c>
      <c r="B3580">
        <v>134</v>
      </c>
      <c r="C3580">
        <v>123</v>
      </c>
      <c r="D3580">
        <v>22452209</v>
      </c>
      <c r="E3580" s="5" t="s">
        <v>5415</v>
      </c>
      <c r="F3580" s="5" t="s">
        <v>7291</v>
      </c>
      <c r="G3580" s="5" t="s">
        <v>7292</v>
      </c>
      <c r="H3580">
        <v>14062</v>
      </c>
      <c r="I3580">
        <v>82</v>
      </c>
      <c r="J3580" s="5" t="s">
        <v>19</v>
      </c>
      <c r="K3580" s="5" t="s">
        <v>20</v>
      </c>
      <c r="L3580">
        <v>18000000</v>
      </c>
      <c r="M3580">
        <v>2009</v>
      </c>
      <c r="N3580">
        <v>5</v>
      </c>
      <c r="O3580" s="5">
        <f>'CLEAN DATA'!$D3580-'CLEAN DATA'!$L3580</f>
        <v>4452209</v>
      </c>
    </row>
    <row r="3581" spans="1:15" ht="14.25" hidden="1" customHeight="1">
      <c r="A3581" s="5" t="s">
        <v>7293</v>
      </c>
      <c r="B3581">
        <v>25</v>
      </c>
      <c r="C3581">
        <v>98</v>
      </c>
      <c r="D3581">
        <v>8000000</v>
      </c>
      <c r="E3581" s="5" t="s">
        <v>3796</v>
      </c>
      <c r="F3581" s="5" t="s">
        <v>7294</v>
      </c>
      <c r="G3581" s="5" t="s">
        <v>7295</v>
      </c>
      <c r="H3581">
        <v>1400</v>
      </c>
      <c r="I3581">
        <v>41</v>
      </c>
      <c r="J3581" s="5" t="s">
        <v>19</v>
      </c>
      <c r="K3581" s="5" t="s">
        <v>20</v>
      </c>
      <c r="L3581">
        <v>18000000</v>
      </c>
      <c r="M3581">
        <v>1981</v>
      </c>
      <c r="N3581">
        <v>5</v>
      </c>
      <c r="O3581" s="5">
        <f>'CLEAN DATA'!$D3581-'CLEAN DATA'!$L3581</f>
        <v>-10000000</v>
      </c>
    </row>
    <row r="3582" spans="1:15" ht="14.25" customHeight="1">
      <c r="A3582" s="5" t="s">
        <v>3481</v>
      </c>
      <c r="B3582">
        <v>152</v>
      </c>
      <c r="C3582">
        <v>87</v>
      </c>
      <c r="D3582">
        <v>47860214</v>
      </c>
      <c r="E3582" s="5" t="s">
        <v>758</v>
      </c>
      <c r="F3582" s="5" t="s">
        <v>1137</v>
      </c>
      <c r="G3582" s="5" t="s">
        <v>7296</v>
      </c>
      <c r="H3582">
        <v>34711</v>
      </c>
      <c r="I3582">
        <v>468</v>
      </c>
      <c r="J3582" s="5" t="s">
        <v>19</v>
      </c>
      <c r="K3582" s="5" t="s">
        <v>20</v>
      </c>
      <c r="L3582">
        <v>15000000</v>
      </c>
      <c r="M3582">
        <v>2006</v>
      </c>
      <c r="N3582">
        <v>5</v>
      </c>
      <c r="O3582" s="5">
        <f>'CLEAN DATA'!$D3582-'CLEAN DATA'!$L3582</f>
        <v>32860214</v>
      </c>
    </row>
    <row r="3583" spans="1:15" ht="14.25" hidden="1" customHeight="1">
      <c r="A3583" s="5" t="s">
        <v>2005</v>
      </c>
      <c r="B3583">
        <v>42</v>
      </c>
      <c r="C3583">
        <v>91</v>
      </c>
      <c r="D3583">
        <v>10443316</v>
      </c>
      <c r="E3583" s="5" t="s">
        <v>603</v>
      </c>
      <c r="F3583" s="5" t="s">
        <v>1454</v>
      </c>
      <c r="G3583" s="5" t="s">
        <v>7297</v>
      </c>
      <c r="H3583">
        <v>7159</v>
      </c>
      <c r="I3583">
        <v>88</v>
      </c>
      <c r="J3583" s="5" t="s">
        <v>19</v>
      </c>
      <c r="K3583" s="5" t="s">
        <v>20</v>
      </c>
      <c r="L3583">
        <v>15000000</v>
      </c>
      <c r="M3583">
        <v>1998</v>
      </c>
      <c r="N3583">
        <v>5</v>
      </c>
      <c r="O3583" s="5">
        <f>'CLEAN DATA'!$D3583-'CLEAN DATA'!$L3583</f>
        <v>-4556684</v>
      </c>
    </row>
    <row r="3584" spans="1:15" ht="14.25" hidden="1" customHeight="1">
      <c r="A3584" s="5" t="s">
        <v>7199</v>
      </c>
      <c r="B3584">
        <v>43</v>
      </c>
      <c r="C3584">
        <v>81</v>
      </c>
      <c r="D3584">
        <v>30628981</v>
      </c>
      <c r="E3584" s="5" t="s">
        <v>189</v>
      </c>
      <c r="F3584" s="5" t="s">
        <v>1348</v>
      </c>
      <c r="G3584" s="5" t="s">
        <v>7298</v>
      </c>
      <c r="H3584">
        <v>15047</v>
      </c>
      <c r="I3584">
        <v>160</v>
      </c>
      <c r="J3584" s="5" t="s">
        <v>19</v>
      </c>
      <c r="K3584" s="5" t="s">
        <v>20</v>
      </c>
      <c r="L3584">
        <v>14000000</v>
      </c>
      <c r="M3584">
        <v>1999</v>
      </c>
      <c r="N3584">
        <v>5</v>
      </c>
      <c r="O3584" s="5">
        <f>'CLEAN DATA'!$D3584-'CLEAN DATA'!$L3584</f>
        <v>16628981</v>
      </c>
    </row>
    <row r="3585" spans="1:15" ht="14.25" hidden="1" customHeight="1">
      <c r="A3585" s="5" t="s">
        <v>7299</v>
      </c>
      <c r="B3585">
        <v>125</v>
      </c>
      <c r="C3585">
        <v>91</v>
      </c>
      <c r="D3585">
        <v>16298046</v>
      </c>
      <c r="E3585" s="5" t="s">
        <v>146</v>
      </c>
      <c r="F3585" s="5" t="s">
        <v>637</v>
      </c>
      <c r="G3585" s="5" t="s">
        <v>7300</v>
      </c>
      <c r="H3585">
        <v>22207</v>
      </c>
      <c r="I3585">
        <v>747</v>
      </c>
      <c r="J3585" s="5" t="s">
        <v>19</v>
      </c>
      <c r="K3585" s="5" t="s">
        <v>155</v>
      </c>
      <c r="L3585">
        <v>14000000</v>
      </c>
      <c r="M3585">
        <v>2005</v>
      </c>
      <c r="N3585">
        <v>5</v>
      </c>
      <c r="O3585" s="5">
        <f>'CLEAN DATA'!$D3585-'CLEAN DATA'!$L3585</f>
        <v>2298046</v>
      </c>
    </row>
    <row r="3586" spans="1:15" ht="14.25" hidden="1" customHeight="1">
      <c r="A3586" s="5" t="s">
        <v>799</v>
      </c>
      <c r="B3586">
        <v>30</v>
      </c>
      <c r="C3586">
        <v>108</v>
      </c>
      <c r="D3586">
        <v>4903000</v>
      </c>
      <c r="E3586" s="5" t="s">
        <v>58</v>
      </c>
      <c r="F3586" s="5" t="s">
        <v>3784</v>
      </c>
      <c r="G3586" s="5" t="s">
        <v>7301</v>
      </c>
      <c r="H3586">
        <v>4961</v>
      </c>
      <c r="I3586">
        <v>33</v>
      </c>
      <c r="J3586" s="5" t="s">
        <v>19</v>
      </c>
      <c r="K3586" s="5" t="s">
        <v>20</v>
      </c>
      <c r="L3586">
        <v>12000000</v>
      </c>
      <c r="M3586">
        <v>1996</v>
      </c>
      <c r="N3586">
        <v>5</v>
      </c>
      <c r="O3586" s="5">
        <f>'CLEAN DATA'!$D3586-'CLEAN DATA'!$L3586</f>
        <v>-7097000</v>
      </c>
    </row>
    <row r="3587" spans="1:15" ht="14.25" hidden="1" customHeight="1">
      <c r="A3587" s="5" t="s">
        <v>6584</v>
      </c>
      <c r="B3587">
        <v>46</v>
      </c>
      <c r="C3587">
        <v>107</v>
      </c>
      <c r="D3587">
        <v>63231524</v>
      </c>
      <c r="E3587" s="5" t="s">
        <v>603</v>
      </c>
      <c r="F3587" s="5" t="s">
        <v>4593</v>
      </c>
      <c r="G3587" s="5" t="s">
        <v>7302</v>
      </c>
      <c r="H3587">
        <v>8962</v>
      </c>
      <c r="I3587">
        <v>137</v>
      </c>
      <c r="J3587" s="5" t="s">
        <v>19</v>
      </c>
      <c r="K3587" s="5" t="s">
        <v>20</v>
      </c>
      <c r="L3587">
        <v>6000000</v>
      </c>
      <c r="M3587">
        <v>2006</v>
      </c>
      <c r="N3587">
        <v>5</v>
      </c>
      <c r="O3587" s="5">
        <f>'CLEAN DATA'!$D3587-'CLEAN DATA'!$L3587</f>
        <v>57231524</v>
      </c>
    </row>
    <row r="3588" spans="1:15" ht="14.25" hidden="1" customHeight="1">
      <c r="A3588" s="5" t="s">
        <v>6020</v>
      </c>
      <c r="B3588">
        <v>86</v>
      </c>
      <c r="C3588">
        <v>85</v>
      </c>
      <c r="D3588">
        <v>28563926</v>
      </c>
      <c r="E3588" s="5" t="s">
        <v>169</v>
      </c>
      <c r="F3588" s="5" t="s">
        <v>5255</v>
      </c>
      <c r="G3588" s="5" t="s">
        <v>7303</v>
      </c>
      <c r="H3588">
        <v>16300</v>
      </c>
      <c r="I3588">
        <v>217</v>
      </c>
      <c r="J3588" s="5" t="s">
        <v>19</v>
      </c>
      <c r="K3588" s="5" t="s">
        <v>20</v>
      </c>
      <c r="L3588">
        <v>8500000</v>
      </c>
      <c r="M3588">
        <v>2002</v>
      </c>
      <c r="N3588">
        <v>5</v>
      </c>
      <c r="O3588" s="5">
        <f>'CLEAN DATA'!$D3588-'CLEAN DATA'!$L3588</f>
        <v>20063926</v>
      </c>
    </row>
    <row r="3589" spans="1:15" ht="14.25" hidden="1" customHeight="1">
      <c r="A3589" s="5" t="s">
        <v>1692</v>
      </c>
      <c r="B3589">
        <v>115</v>
      </c>
      <c r="C3589">
        <v>93</v>
      </c>
      <c r="D3589">
        <v>365734</v>
      </c>
      <c r="E3589" s="5" t="s">
        <v>54</v>
      </c>
      <c r="F3589" s="5" t="s">
        <v>1692</v>
      </c>
      <c r="G3589" s="5" t="s">
        <v>7304</v>
      </c>
      <c r="H3589">
        <v>11487</v>
      </c>
      <c r="I3589">
        <v>226</v>
      </c>
      <c r="J3589" s="5" t="s">
        <v>19</v>
      </c>
      <c r="K3589" s="5" t="s">
        <v>20</v>
      </c>
      <c r="L3589">
        <v>10000000</v>
      </c>
      <c r="M3589">
        <v>2003</v>
      </c>
      <c r="N3589">
        <v>5</v>
      </c>
      <c r="O3589" s="5">
        <f>'CLEAN DATA'!$D3589-'CLEAN DATA'!$L3589</f>
        <v>-9634266</v>
      </c>
    </row>
    <row r="3590" spans="1:15" ht="14.25" hidden="1" customHeight="1">
      <c r="A3590" s="5" t="s">
        <v>7305</v>
      </c>
      <c r="B3590">
        <v>52</v>
      </c>
      <c r="C3590">
        <v>96</v>
      </c>
      <c r="D3590">
        <v>21564616</v>
      </c>
      <c r="E3590" s="5" t="s">
        <v>674</v>
      </c>
      <c r="F3590" s="5" t="s">
        <v>119</v>
      </c>
      <c r="G3590" s="5" t="s">
        <v>7306</v>
      </c>
      <c r="H3590">
        <v>7098</v>
      </c>
      <c r="I3590">
        <v>41</v>
      </c>
      <c r="J3590" s="5" t="s">
        <v>19</v>
      </c>
      <c r="K3590" s="5" t="s">
        <v>20</v>
      </c>
      <c r="L3590">
        <v>8500000</v>
      </c>
      <c r="M3590">
        <v>2013</v>
      </c>
      <c r="N3590">
        <v>5</v>
      </c>
      <c r="O3590" s="5">
        <f>'CLEAN DATA'!$D3590-'CLEAN DATA'!$L3590</f>
        <v>13064616</v>
      </c>
    </row>
    <row r="3591" spans="1:15" ht="14.25" hidden="1" customHeight="1">
      <c r="A3591" s="5" t="s">
        <v>3274</v>
      </c>
      <c r="B3591">
        <v>65</v>
      </c>
      <c r="C3591">
        <v>96</v>
      </c>
      <c r="D3591">
        <v>766487</v>
      </c>
      <c r="E3591" s="5" t="s">
        <v>189</v>
      </c>
      <c r="F3591" s="5" t="s">
        <v>2590</v>
      </c>
      <c r="G3591" s="5" t="s">
        <v>7307</v>
      </c>
      <c r="H3591">
        <v>15315</v>
      </c>
      <c r="I3591">
        <v>117</v>
      </c>
      <c r="J3591" s="5" t="s">
        <v>19</v>
      </c>
      <c r="K3591" s="5" t="s">
        <v>20</v>
      </c>
      <c r="L3591">
        <v>5250000</v>
      </c>
      <c r="M3591">
        <v>2007</v>
      </c>
      <c r="N3591">
        <v>5</v>
      </c>
      <c r="O3591" s="5">
        <f>'CLEAN DATA'!$D3591-'CLEAN DATA'!$L3591</f>
        <v>-4483513</v>
      </c>
    </row>
    <row r="3592" spans="1:15" ht="14.25" customHeight="1">
      <c r="A3592" s="5" t="s">
        <v>7308</v>
      </c>
      <c r="B3592">
        <v>220</v>
      </c>
      <c r="C3592">
        <v>101</v>
      </c>
      <c r="D3592">
        <v>32453345</v>
      </c>
      <c r="E3592" s="5" t="s">
        <v>1380</v>
      </c>
      <c r="F3592" s="5" t="s">
        <v>7309</v>
      </c>
      <c r="G3592" s="5" t="s">
        <v>7310</v>
      </c>
      <c r="H3592">
        <v>31791</v>
      </c>
      <c r="I3592">
        <v>155</v>
      </c>
      <c r="J3592" s="5" t="s">
        <v>19</v>
      </c>
      <c r="K3592" s="5" t="s">
        <v>20</v>
      </c>
      <c r="L3592">
        <v>5000000</v>
      </c>
      <c r="M3592">
        <v>2014</v>
      </c>
      <c r="N3592">
        <v>5</v>
      </c>
      <c r="O3592" s="5">
        <f>'CLEAN DATA'!$D3592-'CLEAN DATA'!$L3592</f>
        <v>27453345</v>
      </c>
    </row>
    <row r="3593" spans="1:15" ht="14.25" hidden="1" customHeight="1">
      <c r="A3593" s="5" t="s">
        <v>7311</v>
      </c>
      <c r="B3593">
        <v>28</v>
      </c>
      <c r="C3593">
        <v>77</v>
      </c>
      <c r="D3593">
        <v>19421271</v>
      </c>
      <c r="E3593" s="5" t="s">
        <v>1061</v>
      </c>
      <c r="F3593" s="5" t="s">
        <v>3197</v>
      </c>
      <c r="G3593" s="5" t="s">
        <v>7312</v>
      </c>
      <c r="H3593">
        <v>2448</v>
      </c>
      <c r="I3593">
        <v>18</v>
      </c>
      <c r="J3593" s="5" t="s">
        <v>19</v>
      </c>
      <c r="K3593" s="5" t="s">
        <v>20</v>
      </c>
      <c r="L3593">
        <v>5000000</v>
      </c>
      <c r="M3593">
        <v>1999</v>
      </c>
      <c r="N3593">
        <v>5</v>
      </c>
      <c r="O3593" s="5">
        <f>'CLEAN DATA'!$D3593-'CLEAN DATA'!$L3593</f>
        <v>14421271</v>
      </c>
    </row>
    <row r="3594" spans="1:15" ht="14.25" hidden="1" customHeight="1">
      <c r="A3594" s="5" t="s">
        <v>5354</v>
      </c>
      <c r="B3594">
        <v>274</v>
      </c>
      <c r="C3594">
        <v>90</v>
      </c>
      <c r="D3594">
        <v>101055</v>
      </c>
      <c r="E3594" s="5" t="s">
        <v>631</v>
      </c>
      <c r="F3594" s="5" t="s">
        <v>3696</v>
      </c>
      <c r="G3594" s="5" t="s">
        <v>7313</v>
      </c>
      <c r="H3594">
        <v>17478</v>
      </c>
      <c r="I3594">
        <v>159</v>
      </c>
      <c r="J3594" s="5" t="s">
        <v>19</v>
      </c>
      <c r="K3594" s="5" t="s">
        <v>20</v>
      </c>
      <c r="L3594">
        <v>4000000</v>
      </c>
      <c r="M3594">
        <v>2009</v>
      </c>
      <c r="N3594">
        <v>5</v>
      </c>
      <c r="O3594" s="5">
        <f>'CLEAN DATA'!$D3594-'CLEAN DATA'!$L3594</f>
        <v>-3898945</v>
      </c>
    </row>
    <row r="3595" spans="1:15" ht="14.25" hidden="1" customHeight="1">
      <c r="A3595" s="5" t="s">
        <v>7314</v>
      </c>
      <c r="B3595">
        <v>5</v>
      </c>
      <c r="C3595">
        <v>101</v>
      </c>
      <c r="D3595">
        <v>3105269</v>
      </c>
      <c r="E3595" s="5" t="s">
        <v>1108</v>
      </c>
      <c r="F3595" s="5" t="s">
        <v>4648</v>
      </c>
      <c r="G3595" s="5" t="s">
        <v>7315</v>
      </c>
      <c r="H3595">
        <v>368</v>
      </c>
      <c r="I3595">
        <v>8</v>
      </c>
      <c r="J3595" s="5" t="s">
        <v>19</v>
      </c>
      <c r="K3595" s="5" t="s">
        <v>514</v>
      </c>
      <c r="L3595">
        <v>3000000</v>
      </c>
      <c r="M3595">
        <v>2016</v>
      </c>
      <c r="N3595">
        <v>5</v>
      </c>
      <c r="O3595" s="5">
        <f>'CLEAN DATA'!$D3595-'CLEAN DATA'!$L3595</f>
        <v>105269</v>
      </c>
    </row>
    <row r="3596" spans="1:15" ht="14.25" customHeight="1">
      <c r="A3596" s="5" t="s">
        <v>7316</v>
      </c>
      <c r="B3596">
        <v>270</v>
      </c>
      <c r="C3596">
        <v>86</v>
      </c>
      <c r="D3596">
        <v>18112929</v>
      </c>
      <c r="E3596" s="5" t="s">
        <v>2483</v>
      </c>
      <c r="F3596" s="5" t="s">
        <v>7071</v>
      </c>
      <c r="G3596" s="5" t="s">
        <v>7317</v>
      </c>
      <c r="H3596">
        <v>52642</v>
      </c>
      <c r="I3596">
        <v>271</v>
      </c>
      <c r="J3596" s="5" t="s">
        <v>19</v>
      </c>
      <c r="K3596" s="5" t="s">
        <v>20</v>
      </c>
      <c r="L3596">
        <v>1000000</v>
      </c>
      <c r="M3596">
        <v>2012</v>
      </c>
      <c r="N3596">
        <v>5</v>
      </c>
      <c r="O3596" s="5">
        <f>'CLEAN DATA'!$D3596-'CLEAN DATA'!$L3596</f>
        <v>17112929</v>
      </c>
    </row>
    <row r="3597" spans="1:15" ht="14.25" customHeight="1">
      <c r="A3597" s="5" t="s">
        <v>430</v>
      </c>
      <c r="B3597">
        <v>349</v>
      </c>
      <c r="C3597">
        <v>100</v>
      </c>
      <c r="D3597">
        <v>60522097</v>
      </c>
      <c r="E3597" s="5" t="s">
        <v>205</v>
      </c>
      <c r="F3597" s="5" t="s">
        <v>559</v>
      </c>
      <c r="G3597" s="5" t="s">
        <v>7318</v>
      </c>
      <c r="H3597">
        <v>158720</v>
      </c>
      <c r="I3597">
        <v>744</v>
      </c>
      <c r="J3597" s="5" t="s">
        <v>19</v>
      </c>
      <c r="K3597" s="5" t="s">
        <v>20</v>
      </c>
      <c r="L3597">
        <v>130000000</v>
      </c>
      <c r="M3597">
        <v>2013</v>
      </c>
      <c r="N3597">
        <v>4.9000000000000004</v>
      </c>
      <c r="O3597" s="5">
        <f>'CLEAN DATA'!$D3597-'CLEAN DATA'!$L3597</f>
        <v>-69477903</v>
      </c>
    </row>
    <row r="3598" spans="1:15" ht="14.25" customHeight="1">
      <c r="A3598" s="5" t="s">
        <v>4378</v>
      </c>
      <c r="B3598">
        <v>184</v>
      </c>
      <c r="C3598">
        <v>85</v>
      </c>
      <c r="D3598">
        <v>42776259</v>
      </c>
      <c r="E3598" s="5" t="s">
        <v>3759</v>
      </c>
      <c r="F3598" s="5" t="s">
        <v>1852</v>
      </c>
      <c r="G3598" s="5" t="s">
        <v>7319</v>
      </c>
      <c r="H3598">
        <v>53160</v>
      </c>
      <c r="I3598">
        <v>121</v>
      </c>
      <c r="J3598" s="5" t="s">
        <v>19</v>
      </c>
      <c r="K3598" s="5" t="s">
        <v>20</v>
      </c>
      <c r="L3598">
        <v>112000000</v>
      </c>
      <c r="M3598">
        <v>2010</v>
      </c>
      <c r="N3598">
        <v>4.9000000000000004</v>
      </c>
      <c r="O3598" s="5">
        <f>'CLEAN DATA'!$D3598-'CLEAN DATA'!$L3598</f>
        <v>-69223741</v>
      </c>
    </row>
    <row r="3599" spans="1:15" ht="14.25" customHeight="1">
      <c r="A3599" s="5" t="s">
        <v>3180</v>
      </c>
      <c r="B3599">
        <v>122</v>
      </c>
      <c r="C3599">
        <v>88</v>
      </c>
      <c r="D3599">
        <v>75817994</v>
      </c>
      <c r="E3599" s="5" t="s">
        <v>7320</v>
      </c>
      <c r="F3599" s="5" t="s">
        <v>7321</v>
      </c>
      <c r="G3599" s="5" t="s">
        <v>7322</v>
      </c>
      <c r="H3599">
        <v>32049</v>
      </c>
      <c r="I3599">
        <v>179</v>
      </c>
      <c r="J3599" s="5" t="s">
        <v>19</v>
      </c>
      <c r="K3599" s="5" t="s">
        <v>20</v>
      </c>
      <c r="L3599">
        <v>90000000</v>
      </c>
      <c r="M3599">
        <v>2003</v>
      </c>
      <c r="N3599">
        <v>4.9000000000000004</v>
      </c>
      <c r="O3599" s="5">
        <f>'CLEAN DATA'!$D3599-'CLEAN DATA'!$L3599</f>
        <v>-14182006</v>
      </c>
    </row>
    <row r="3600" spans="1:15" ht="14.25" customHeight="1">
      <c r="A3600" s="5" t="s">
        <v>6645</v>
      </c>
      <c r="B3600">
        <v>138</v>
      </c>
      <c r="C3600">
        <v>86</v>
      </c>
      <c r="D3600">
        <v>153288182</v>
      </c>
      <c r="E3600" s="5" t="s">
        <v>6010</v>
      </c>
      <c r="F3600" s="5" t="s">
        <v>3346</v>
      </c>
      <c r="G3600" s="5" t="s">
        <v>7323</v>
      </c>
      <c r="H3600">
        <v>71424</v>
      </c>
      <c r="I3600">
        <v>521</v>
      </c>
      <c r="J3600" s="5" t="s">
        <v>19</v>
      </c>
      <c r="K3600" s="5" t="s">
        <v>20</v>
      </c>
      <c r="L3600">
        <v>84000000</v>
      </c>
      <c r="M3600">
        <v>2002</v>
      </c>
      <c r="N3600">
        <v>4.9000000000000004</v>
      </c>
      <c r="O3600" s="5">
        <f>'CLEAN DATA'!$D3600-'CLEAN DATA'!$L3600</f>
        <v>69288182</v>
      </c>
    </row>
    <row r="3601" spans="1:15" ht="14.25" customHeight="1">
      <c r="A3601" s="5" t="s">
        <v>2329</v>
      </c>
      <c r="B3601">
        <v>167</v>
      </c>
      <c r="C3601">
        <v>113</v>
      </c>
      <c r="D3601">
        <v>91188905</v>
      </c>
      <c r="E3601" s="5" t="s">
        <v>2962</v>
      </c>
      <c r="F3601" s="5" t="s">
        <v>36</v>
      </c>
      <c r="G3601" s="5" t="s">
        <v>7324</v>
      </c>
      <c r="H3601">
        <v>58184</v>
      </c>
      <c r="I3601">
        <v>805</v>
      </c>
      <c r="J3601" s="5" t="s">
        <v>19</v>
      </c>
      <c r="K3601" s="5" t="s">
        <v>20</v>
      </c>
      <c r="L3601">
        <v>80000000</v>
      </c>
      <c r="M3601">
        <v>1999</v>
      </c>
      <c r="N3601">
        <v>4.9000000000000004</v>
      </c>
      <c r="O3601" s="5">
        <f>'CLEAN DATA'!$D3601-'CLEAN DATA'!$L3601</f>
        <v>11188905</v>
      </c>
    </row>
    <row r="3602" spans="1:15" ht="14.25" customHeight="1">
      <c r="A3602" s="5" t="s">
        <v>2845</v>
      </c>
      <c r="B3602">
        <v>293</v>
      </c>
      <c r="C3602">
        <v>124</v>
      </c>
      <c r="D3602">
        <v>300523113</v>
      </c>
      <c r="E3602" s="5" t="s">
        <v>6643</v>
      </c>
      <c r="F3602" s="5" t="s">
        <v>1265</v>
      </c>
      <c r="G3602" s="5" t="s">
        <v>7325</v>
      </c>
      <c r="H3602">
        <v>184637</v>
      </c>
      <c r="I3602">
        <v>498</v>
      </c>
      <c r="J3602" s="5" t="s">
        <v>19</v>
      </c>
      <c r="K3602" s="5" t="s">
        <v>20</v>
      </c>
      <c r="L3602">
        <v>68000000</v>
      </c>
      <c r="M3602">
        <v>2010</v>
      </c>
      <c r="N3602">
        <v>4.9000000000000004</v>
      </c>
      <c r="O3602" s="5">
        <f>'CLEAN DATA'!$D3602-'CLEAN DATA'!$L3602</f>
        <v>232523113</v>
      </c>
    </row>
    <row r="3603" spans="1:15" ht="14.25" customHeight="1">
      <c r="A3603" s="5" t="s">
        <v>470</v>
      </c>
      <c r="B3603">
        <v>170</v>
      </c>
      <c r="C3603">
        <v>100</v>
      </c>
      <c r="D3603">
        <v>43337279</v>
      </c>
      <c r="E3603" s="5" t="s">
        <v>1819</v>
      </c>
      <c r="F3603" s="5" t="s">
        <v>1782</v>
      </c>
      <c r="G3603" s="5" t="s">
        <v>7326</v>
      </c>
      <c r="H3603">
        <v>76770</v>
      </c>
      <c r="I3603">
        <v>203</v>
      </c>
      <c r="J3603" s="5" t="s">
        <v>19</v>
      </c>
      <c r="K3603" s="5" t="s">
        <v>20</v>
      </c>
      <c r="L3603">
        <v>60000000</v>
      </c>
      <c r="M3603">
        <v>2009</v>
      </c>
      <c r="N3603">
        <v>4.9000000000000004</v>
      </c>
      <c r="O3603" s="5">
        <f>'CLEAN DATA'!$D3603-'CLEAN DATA'!$L3603</f>
        <v>-16662721</v>
      </c>
    </row>
    <row r="3604" spans="1:15" ht="14.25" hidden="1" customHeight="1">
      <c r="A3604" s="5" t="s">
        <v>4740</v>
      </c>
      <c r="B3604">
        <v>49</v>
      </c>
      <c r="C3604">
        <v>94</v>
      </c>
      <c r="D3604">
        <v>36830057</v>
      </c>
      <c r="E3604" s="5" t="s">
        <v>7057</v>
      </c>
      <c r="F3604" s="5" t="s">
        <v>7327</v>
      </c>
      <c r="G3604" s="5" t="s">
        <v>7328</v>
      </c>
      <c r="H3604">
        <v>10883</v>
      </c>
      <c r="I3604">
        <v>73</v>
      </c>
      <c r="J3604" s="5" t="s">
        <v>19</v>
      </c>
      <c r="K3604" s="5" t="s">
        <v>20</v>
      </c>
      <c r="L3604">
        <v>65000000</v>
      </c>
      <c r="M3604">
        <v>1999</v>
      </c>
      <c r="N3604">
        <v>4.9000000000000004</v>
      </c>
      <c r="O3604" s="5">
        <f>'CLEAN DATA'!$D3604-'CLEAN DATA'!$L3604</f>
        <v>-28169943</v>
      </c>
    </row>
    <row r="3605" spans="1:15" ht="14.25" customHeight="1">
      <c r="A3605" s="5" t="s">
        <v>4855</v>
      </c>
      <c r="B3605">
        <v>127</v>
      </c>
      <c r="C3605">
        <v>90</v>
      </c>
      <c r="D3605">
        <v>11802056</v>
      </c>
      <c r="E3605" s="5" t="s">
        <v>7329</v>
      </c>
      <c r="F3605" s="5" t="s">
        <v>7254</v>
      </c>
      <c r="G3605" s="5" t="s">
        <v>7330</v>
      </c>
      <c r="H3605">
        <v>31640</v>
      </c>
      <c r="I3605">
        <v>109</v>
      </c>
      <c r="J3605" s="5" t="s">
        <v>19</v>
      </c>
      <c r="K3605" s="5" t="s">
        <v>20</v>
      </c>
      <c r="L3605">
        <v>60000000</v>
      </c>
      <c r="M3605">
        <v>2008</v>
      </c>
      <c r="N3605">
        <v>4.9000000000000004</v>
      </c>
      <c r="O3605" s="5">
        <f>'CLEAN DATA'!$D3605-'CLEAN DATA'!$L3605</f>
        <v>-48197944</v>
      </c>
    </row>
    <row r="3606" spans="1:15" ht="14.25" hidden="1" customHeight="1">
      <c r="A3606" s="5" t="s">
        <v>2030</v>
      </c>
      <c r="B3606">
        <v>56</v>
      </c>
      <c r="C3606">
        <v>114</v>
      </c>
      <c r="D3606">
        <v>12065985</v>
      </c>
      <c r="E3606" s="5" t="s">
        <v>58</v>
      </c>
      <c r="F3606" s="5" t="s">
        <v>3889</v>
      </c>
      <c r="G3606" s="5" t="s">
        <v>7331</v>
      </c>
      <c r="H3606">
        <v>16260</v>
      </c>
      <c r="I3606">
        <v>88</v>
      </c>
      <c r="J3606" s="5" t="s">
        <v>19</v>
      </c>
      <c r="K3606" s="5" t="s">
        <v>20</v>
      </c>
      <c r="L3606">
        <v>60000000</v>
      </c>
      <c r="M3606">
        <v>1998</v>
      </c>
      <c r="N3606">
        <v>4.9000000000000004</v>
      </c>
      <c r="O3606" s="5">
        <f>'CLEAN DATA'!$D3606-'CLEAN DATA'!$L3606</f>
        <v>-47934015</v>
      </c>
    </row>
    <row r="3607" spans="1:15" ht="14.25" hidden="1" customHeight="1">
      <c r="A3607" s="5" t="s">
        <v>1822</v>
      </c>
      <c r="B3607">
        <v>75</v>
      </c>
      <c r="C3607">
        <v>88</v>
      </c>
      <c r="D3607">
        <v>6471394</v>
      </c>
      <c r="E3607" s="5" t="s">
        <v>280</v>
      </c>
      <c r="F3607" s="5" t="s">
        <v>17</v>
      </c>
      <c r="G3607" s="5" t="s">
        <v>7332</v>
      </c>
      <c r="H3607">
        <v>15880</v>
      </c>
      <c r="I3607">
        <v>93</v>
      </c>
      <c r="J3607" s="5" t="s">
        <v>19</v>
      </c>
      <c r="K3607" s="5" t="s">
        <v>20</v>
      </c>
      <c r="L3607">
        <v>50000000</v>
      </c>
      <c r="M3607">
        <v>2004</v>
      </c>
      <c r="N3607">
        <v>4.9000000000000004</v>
      </c>
      <c r="O3607" s="5">
        <f>'CLEAN DATA'!$D3607-'CLEAN DATA'!$L3607</f>
        <v>-43528606</v>
      </c>
    </row>
    <row r="3608" spans="1:15" ht="14.25" customHeight="1">
      <c r="A3608" s="5" t="s">
        <v>3587</v>
      </c>
      <c r="B3608">
        <v>60</v>
      </c>
      <c r="C3608">
        <v>100</v>
      </c>
      <c r="D3608">
        <v>17300889</v>
      </c>
      <c r="E3608" s="5" t="s">
        <v>2050</v>
      </c>
      <c r="F3608" s="5" t="s">
        <v>907</v>
      </c>
      <c r="G3608" s="5" t="s">
        <v>7333</v>
      </c>
      <c r="H3608">
        <v>27648</v>
      </c>
      <c r="I3608">
        <v>148</v>
      </c>
      <c r="J3608" s="5" t="s">
        <v>19</v>
      </c>
      <c r="K3608" s="5" t="s">
        <v>397</v>
      </c>
      <c r="L3608">
        <v>45000000</v>
      </c>
      <c r="M3608">
        <v>1996</v>
      </c>
      <c r="N3608">
        <v>4.9000000000000004</v>
      </c>
      <c r="O3608" s="5">
        <f>'CLEAN DATA'!$D3608-'CLEAN DATA'!$L3608</f>
        <v>-27699111</v>
      </c>
    </row>
    <row r="3609" spans="1:15" ht="14.25" hidden="1" customHeight="1">
      <c r="A3609" s="5" t="s">
        <v>900</v>
      </c>
      <c r="B3609">
        <v>24</v>
      </c>
      <c r="C3609">
        <v>103</v>
      </c>
      <c r="D3609">
        <v>2154540</v>
      </c>
      <c r="E3609" s="5" t="s">
        <v>114</v>
      </c>
      <c r="F3609" s="5" t="s">
        <v>7334</v>
      </c>
      <c r="G3609" s="5" t="s">
        <v>7335</v>
      </c>
      <c r="H3609">
        <v>3803</v>
      </c>
      <c r="I3609">
        <v>41</v>
      </c>
      <c r="J3609" s="5" t="s">
        <v>19</v>
      </c>
      <c r="K3609" s="5" t="s">
        <v>20</v>
      </c>
      <c r="L3609">
        <v>45000000</v>
      </c>
      <c r="M3609">
        <v>1997</v>
      </c>
      <c r="N3609">
        <v>4.9000000000000004</v>
      </c>
      <c r="O3609" s="5">
        <f>'CLEAN DATA'!$D3609-'CLEAN DATA'!$L3609</f>
        <v>-42845460</v>
      </c>
    </row>
    <row r="3610" spans="1:15" ht="14.25" customHeight="1">
      <c r="A3610" s="5" t="s">
        <v>1244</v>
      </c>
      <c r="B3610">
        <v>95</v>
      </c>
      <c r="C3610">
        <v>125</v>
      </c>
      <c r="D3610">
        <v>60000000</v>
      </c>
      <c r="E3610" s="5" t="s">
        <v>2996</v>
      </c>
      <c r="F3610" s="5" t="s">
        <v>3501</v>
      </c>
      <c r="G3610" s="5" t="s">
        <v>7336</v>
      </c>
      <c r="H3610">
        <v>49934</v>
      </c>
      <c r="I3610">
        <v>224</v>
      </c>
      <c r="J3610" s="5" t="s">
        <v>19</v>
      </c>
      <c r="K3610" s="5" t="s">
        <v>155</v>
      </c>
      <c r="L3610">
        <v>39000000</v>
      </c>
      <c r="M3610">
        <v>1983</v>
      </c>
      <c r="N3610">
        <v>4.9000000000000004</v>
      </c>
      <c r="O3610" s="5">
        <f>'CLEAN DATA'!$D3610-'CLEAN DATA'!$L3610</f>
        <v>21000000</v>
      </c>
    </row>
    <row r="3611" spans="1:15" ht="14.25" customHeight="1">
      <c r="A3611" s="5" t="s">
        <v>7337</v>
      </c>
      <c r="B3611">
        <v>195</v>
      </c>
      <c r="C3611">
        <v>89</v>
      </c>
      <c r="D3611">
        <v>21426805</v>
      </c>
      <c r="E3611" s="5" t="s">
        <v>2872</v>
      </c>
      <c r="F3611" s="5" t="s">
        <v>2281</v>
      </c>
      <c r="G3611" s="5" t="s">
        <v>7338</v>
      </c>
      <c r="H3611">
        <v>49312</v>
      </c>
      <c r="I3611">
        <v>211</v>
      </c>
      <c r="J3611" s="5" t="s">
        <v>19</v>
      </c>
      <c r="K3611" s="5" t="s">
        <v>20</v>
      </c>
      <c r="L3611">
        <v>30000000</v>
      </c>
      <c r="M3611">
        <v>2011</v>
      </c>
      <c r="N3611">
        <v>4.9000000000000004</v>
      </c>
      <c r="O3611" s="5">
        <f>'CLEAN DATA'!$D3611-'CLEAN DATA'!$L3611</f>
        <v>-8573195</v>
      </c>
    </row>
    <row r="3612" spans="1:15" ht="14.25" customHeight="1">
      <c r="A3612" s="5" t="s">
        <v>7339</v>
      </c>
      <c r="B3612">
        <v>148</v>
      </c>
      <c r="C3612">
        <v>88</v>
      </c>
      <c r="D3612">
        <v>17016190</v>
      </c>
      <c r="E3612" s="5" t="s">
        <v>995</v>
      </c>
      <c r="F3612" s="5" t="s">
        <v>5297</v>
      </c>
      <c r="G3612" s="5" t="s">
        <v>7340</v>
      </c>
      <c r="H3612">
        <v>28632</v>
      </c>
      <c r="I3612">
        <v>214</v>
      </c>
      <c r="J3612" s="5" t="s">
        <v>19</v>
      </c>
      <c r="K3612" s="5" t="s">
        <v>816</v>
      </c>
      <c r="L3612">
        <v>12000000</v>
      </c>
      <c r="M3612">
        <v>2004</v>
      </c>
      <c r="N3612">
        <v>4.9000000000000004</v>
      </c>
      <c r="O3612" s="5">
        <f>'CLEAN DATA'!$D3612-'CLEAN DATA'!$L3612</f>
        <v>5016190</v>
      </c>
    </row>
    <row r="3613" spans="1:15" ht="14.25" customHeight="1">
      <c r="A3613" s="5" t="s">
        <v>6676</v>
      </c>
      <c r="B3613">
        <v>122</v>
      </c>
      <c r="C3613">
        <v>99</v>
      </c>
      <c r="D3613">
        <v>33000377</v>
      </c>
      <c r="E3613" s="5" t="s">
        <v>3965</v>
      </c>
      <c r="F3613" s="5" t="s">
        <v>319</v>
      </c>
      <c r="G3613" s="5" t="s">
        <v>7341</v>
      </c>
      <c r="H3613">
        <v>27378</v>
      </c>
      <c r="I3613">
        <v>365</v>
      </c>
      <c r="J3613" s="5" t="s">
        <v>19</v>
      </c>
      <c r="K3613" s="5" t="s">
        <v>20</v>
      </c>
      <c r="L3613">
        <v>28000000</v>
      </c>
      <c r="M3613">
        <v>2000</v>
      </c>
      <c r="N3613">
        <v>4.9000000000000004</v>
      </c>
      <c r="O3613" s="5">
        <f>'CLEAN DATA'!$D3613-'CLEAN DATA'!$L3613</f>
        <v>5000377</v>
      </c>
    </row>
    <row r="3614" spans="1:15" ht="14.25" customHeight="1">
      <c r="A3614" s="5" t="s">
        <v>334</v>
      </c>
      <c r="B3614">
        <v>156</v>
      </c>
      <c r="C3614">
        <v>98</v>
      </c>
      <c r="D3614">
        <v>8434601</v>
      </c>
      <c r="E3614" s="5" t="s">
        <v>933</v>
      </c>
      <c r="F3614" s="5" t="s">
        <v>281</v>
      </c>
      <c r="G3614" s="5" t="s">
        <v>7342</v>
      </c>
      <c r="H3614">
        <v>43006</v>
      </c>
      <c r="I3614">
        <v>460</v>
      </c>
      <c r="J3614" s="5" t="s">
        <v>19</v>
      </c>
      <c r="K3614" s="5" t="s">
        <v>20</v>
      </c>
      <c r="L3614">
        <v>28000000</v>
      </c>
      <c r="M3614">
        <v>2001</v>
      </c>
      <c r="N3614">
        <v>4.9000000000000004</v>
      </c>
      <c r="O3614" s="5">
        <f>'CLEAN DATA'!$D3614-'CLEAN DATA'!$L3614</f>
        <v>-19565399</v>
      </c>
    </row>
    <row r="3615" spans="1:15" ht="14.25" customHeight="1">
      <c r="A3615" s="5" t="s">
        <v>6645</v>
      </c>
      <c r="B3615">
        <v>94</v>
      </c>
      <c r="C3615">
        <v>93</v>
      </c>
      <c r="D3615">
        <v>84185387</v>
      </c>
      <c r="E3615" s="5" t="s">
        <v>7343</v>
      </c>
      <c r="F3615" s="5" t="s">
        <v>3346</v>
      </c>
      <c r="G3615" s="5" t="s">
        <v>7344</v>
      </c>
      <c r="H3615">
        <v>33180</v>
      </c>
      <c r="I3615">
        <v>149</v>
      </c>
      <c r="J3615" s="5" t="s">
        <v>19</v>
      </c>
      <c r="K3615" s="5" t="s">
        <v>20</v>
      </c>
      <c r="L3615">
        <v>80000000</v>
      </c>
      <c r="M3615">
        <v>2004</v>
      </c>
      <c r="N3615">
        <v>4.9000000000000004</v>
      </c>
      <c r="O3615" s="5">
        <f>'CLEAN DATA'!$D3615-'CLEAN DATA'!$L3615</f>
        <v>4185387</v>
      </c>
    </row>
    <row r="3616" spans="1:15" ht="14.25" hidden="1" customHeight="1">
      <c r="A3616" s="5" t="s">
        <v>2929</v>
      </c>
      <c r="B3616">
        <v>72</v>
      </c>
      <c r="C3616">
        <v>99</v>
      </c>
      <c r="D3616">
        <v>10719367</v>
      </c>
      <c r="E3616" s="5" t="s">
        <v>7345</v>
      </c>
      <c r="F3616" s="5" t="s">
        <v>703</v>
      </c>
      <c r="G3616" s="5" t="s">
        <v>7346</v>
      </c>
      <c r="H3616">
        <v>7909</v>
      </c>
      <c r="I3616">
        <v>157</v>
      </c>
      <c r="J3616" s="5" t="s">
        <v>19</v>
      </c>
      <c r="K3616" s="5" t="s">
        <v>20</v>
      </c>
      <c r="L3616">
        <v>25000000</v>
      </c>
      <c r="M3616">
        <v>2002</v>
      </c>
      <c r="N3616">
        <v>4.9000000000000004</v>
      </c>
      <c r="O3616" s="5">
        <f>'CLEAN DATA'!$D3616-'CLEAN DATA'!$L3616</f>
        <v>-14280633</v>
      </c>
    </row>
    <row r="3617" spans="1:15" ht="14.25" hidden="1" customHeight="1">
      <c r="A3617" s="5" t="s">
        <v>4798</v>
      </c>
      <c r="B3617">
        <v>87</v>
      </c>
      <c r="C3617">
        <v>95</v>
      </c>
      <c r="D3617">
        <v>5516708</v>
      </c>
      <c r="E3617" s="5" t="s">
        <v>189</v>
      </c>
      <c r="F3617" s="5" t="s">
        <v>5688</v>
      </c>
      <c r="G3617" s="5" t="s">
        <v>7347</v>
      </c>
      <c r="H3617">
        <v>11375</v>
      </c>
      <c r="I3617">
        <v>91</v>
      </c>
      <c r="J3617" s="5" t="s">
        <v>19</v>
      </c>
      <c r="K3617" s="5" t="s">
        <v>20</v>
      </c>
      <c r="L3617">
        <v>25000000</v>
      </c>
      <c r="M3617">
        <v>2001</v>
      </c>
      <c r="N3617">
        <v>4.9000000000000004</v>
      </c>
      <c r="O3617" s="5">
        <f>'CLEAN DATA'!$D3617-'CLEAN DATA'!$L3617</f>
        <v>-19483292</v>
      </c>
    </row>
    <row r="3618" spans="1:15" ht="14.25" hidden="1" customHeight="1">
      <c r="A3618" s="5" t="s">
        <v>2414</v>
      </c>
      <c r="B3618">
        <v>169</v>
      </c>
      <c r="C3618">
        <v>89</v>
      </c>
      <c r="D3618">
        <v>9639242</v>
      </c>
      <c r="E3618" s="5" t="s">
        <v>189</v>
      </c>
      <c r="F3618" s="5" t="s">
        <v>5316</v>
      </c>
      <c r="G3618" s="5" t="s">
        <v>7348</v>
      </c>
      <c r="H3618">
        <v>16437</v>
      </c>
      <c r="I3618">
        <v>68</v>
      </c>
      <c r="J3618" s="5" t="s">
        <v>19</v>
      </c>
      <c r="K3618" s="5" t="s">
        <v>20</v>
      </c>
      <c r="L3618">
        <v>24000000</v>
      </c>
      <c r="M3618">
        <v>2011</v>
      </c>
      <c r="N3618">
        <v>4.9000000000000004</v>
      </c>
      <c r="O3618" s="5">
        <f>'CLEAN DATA'!$D3618-'CLEAN DATA'!$L3618</f>
        <v>-14360758</v>
      </c>
    </row>
    <row r="3619" spans="1:15" ht="14.25" customHeight="1">
      <c r="A3619" s="5" t="s">
        <v>6959</v>
      </c>
      <c r="B3619">
        <v>148</v>
      </c>
      <c r="C3619">
        <v>100</v>
      </c>
      <c r="D3619">
        <v>84518155</v>
      </c>
      <c r="E3619" s="5" t="s">
        <v>674</v>
      </c>
      <c r="F3619" s="5" t="s">
        <v>972</v>
      </c>
      <c r="G3619" s="5" t="s">
        <v>7349</v>
      </c>
      <c r="H3619">
        <v>35965</v>
      </c>
      <c r="I3619">
        <v>144</v>
      </c>
      <c r="J3619" s="5" t="s">
        <v>19</v>
      </c>
      <c r="K3619" s="5" t="s">
        <v>20</v>
      </c>
      <c r="L3619">
        <v>20000000</v>
      </c>
      <c r="M3619">
        <v>2014</v>
      </c>
      <c r="N3619">
        <v>4.9000000000000004</v>
      </c>
      <c r="O3619" s="5">
        <f>'CLEAN DATA'!$D3619-'CLEAN DATA'!$L3619</f>
        <v>64518155</v>
      </c>
    </row>
    <row r="3620" spans="1:15" ht="14.25" hidden="1" customHeight="1">
      <c r="A3620" s="5" t="s">
        <v>1301</v>
      </c>
      <c r="B3620">
        <v>103</v>
      </c>
      <c r="C3620">
        <v>89</v>
      </c>
      <c r="D3620">
        <v>20916309</v>
      </c>
      <c r="E3620" s="5" t="s">
        <v>3877</v>
      </c>
      <c r="F3620" s="5" t="s">
        <v>4049</v>
      </c>
      <c r="G3620" s="5" t="s">
        <v>7350</v>
      </c>
      <c r="H3620">
        <v>5332</v>
      </c>
      <c r="I3620">
        <v>37</v>
      </c>
      <c r="J3620" s="5" t="s">
        <v>19</v>
      </c>
      <c r="K3620" s="5" t="s">
        <v>20</v>
      </c>
      <c r="L3620">
        <v>40000000</v>
      </c>
      <c r="M3620">
        <v>2009</v>
      </c>
      <c r="N3620">
        <v>4.9000000000000004</v>
      </c>
      <c r="O3620" s="5">
        <f>'CLEAN DATA'!$D3620-'CLEAN DATA'!$L3620</f>
        <v>-19083691</v>
      </c>
    </row>
    <row r="3621" spans="1:15" ht="14.25" customHeight="1">
      <c r="A3621" s="5" t="s">
        <v>7351</v>
      </c>
      <c r="B3621">
        <v>119</v>
      </c>
      <c r="C3621">
        <v>93</v>
      </c>
      <c r="D3621">
        <v>3749061</v>
      </c>
      <c r="E3621" s="5" t="s">
        <v>114</v>
      </c>
      <c r="F3621" s="5" t="s">
        <v>1058</v>
      </c>
      <c r="G3621" s="5" t="s">
        <v>7352</v>
      </c>
      <c r="H3621">
        <v>28629</v>
      </c>
      <c r="I3621">
        <v>113</v>
      </c>
      <c r="J3621" s="5" t="s">
        <v>19</v>
      </c>
      <c r="K3621" s="5" t="s">
        <v>20</v>
      </c>
      <c r="L3621">
        <v>20000000</v>
      </c>
      <c r="M3621">
        <v>2012</v>
      </c>
      <c r="N3621">
        <v>4.9000000000000004</v>
      </c>
      <c r="O3621" s="5">
        <f>'CLEAN DATA'!$D3621-'CLEAN DATA'!$L3621</f>
        <v>-16250939</v>
      </c>
    </row>
    <row r="3622" spans="1:15" ht="14.25" hidden="1" customHeight="1">
      <c r="A3622" s="5" t="s">
        <v>3244</v>
      </c>
      <c r="B3622">
        <v>50</v>
      </c>
      <c r="C3622">
        <v>108</v>
      </c>
      <c r="D3622">
        <v>19693891</v>
      </c>
      <c r="E3622" s="5" t="s">
        <v>1884</v>
      </c>
      <c r="F3622" s="5" t="s">
        <v>7254</v>
      </c>
      <c r="G3622" s="5" t="s">
        <v>7353</v>
      </c>
      <c r="H3622">
        <v>12993</v>
      </c>
      <c r="I3622">
        <v>107</v>
      </c>
      <c r="J3622" s="5" t="s">
        <v>19</v>
      </c>
      <c r="K3622" s="5" t="s">
        <v>20</v>
      </c>
      <c r="L3622">
        <v>34000000</v>
      </c>
      <c r="M3622">
        <v>2001</v>
      </c>
      <c r="N3622">
        <v>4.9000000000000004</v>
      </c>
      <c r="O3622" s="5">
        <f>'CLEAN DATA'!$D3622-'CLEAN DATA'!$L3622</f>
        <v>-14306109</v>
      </c>
    </row>
    <row r="3623" spans="1:15" ht="14.25" hidden="1" customHeight="1">
      <c r="A3623" s="5" t="s">
        <v>7354</v>
      </c>
      <c r="B3623">
        <v>124</v>
      </c>
      <c r="C3623">
        <v>114</v>
      </c>
      <c r="D3623">
        <v>26896744</v>
      </c>
      <c r="E3623" s="5" t="s">
        <v>58</v>
      </c>
      <c r="F3623" s="5" t="s">
        <v>1674</v>
      </c>
      <c r="G3623" s="5" t="s">
        <v>7355</v>
      </c>
      <c r="H3623">
        <v>16582</v>
      </c>
      <c r="I3623">
        <v>125</v>
      </c>
      <c r="J3623" s="5" t="s">
        <v>19</v>
      </c>
      <c r="K3623" s="5" t="s">
        <v>20</v>
      </c>
      <c r="L3623">
        <v>16500000</v>
      </c>
      <c r="M3623">
        <v>2008</v>
      </c>
      <c r="N3623">
        <v>4.9000000000000004</v>
      </c>
      <c r="O3623" s="5">
        <f>'CLEAN DATA'!$D3623-'CLEAN DATA'!$L3623</f>
        <v>10396744</v>
      </c>
    </row>
    <row r="3624" spans="1:15" ht="14.25" customHeight="1">
      <c r="A3624" s="5" t="s">
        <v>3390</v>
      </c>
      <c r="B3624">
        <v>220</v>
      </c>
      <c r="C3624">
        <v>119</v>
      </c>
      <c r="D3624">
        <v>33386128</v>
      </c>
      <c r="E3624" s="5" t="s">
        <v>631</v>
      </c>
      <c r="F3624" s="5" t="s">
        <v>6375</v>
      </c>
      <c r="G3624" s="5" t="s">
        <v>7356</v>
      </c>
      <c r="H3624">
        <v>36372</v>
      </c>
      <c r="I3624">
        <v>491</v>
      </c>
      <c r="J3624" s="5" t="s">
        <v>19</v>
      </c>
      <c r="K3624" s="5" t="s">
        <v>20</v>
      </c>
      <c r="L3624">
        <v>15000000</v>
      </c>
      <c r="M3624">
        <v>2009</v>
      </c>
      <c r="N3624">
        <v>4.9000000000000004</v>
      </c>
      <c r="O3624" s="5">
        <f>'CLEAN DATA'!$D3624-'CLEAN DATA'!$L3624</f>
        <v>18386128</v>
      </c>
    </row>
    <row r="3625" spans="1:15" ht="14.25" hidden="1" customHeight="1">
      <c r="A3625" s="5" t="s">
        <v>7357</v>
      </c>
      <c r="B3625">
        <v>88</v>
      </c>
      <c r="C3625">
        <v>109</v>
      </c>
      <c r="D3625">
        <v>16459004</v>
      </c>
      <c r="E3625" s="5" t="s">
        <v>223</v>
      </c>
      <c r="F3625" s="5" t="s">
        <v>7358</v>
      </c>
      <c r="G3625" s="5" t="s">
        <v>7359</v>
      </c>
      <c r="H3625">
        <v>13320</v>
      </c>
      <c r="I3625">
        <v>415</v>
      </c>
      <c r="J3625" s="5" t="s">
        <v>19</v>
      </c>
      <c r="K3625" s="5" t="s">
        <v>365</v>
      </c>
      <c r="L3625">
        <v>15000000</v>
      </c>
      <c r="M3625">
        <v>1999</v>
      </c>
      <c r="N3625">
        <v>4.9000000000000004</v>
      </c>
      <c r="O3625" s="5">
        <f>'CLEAN DATA'!$D3625-'CLEAN DATA'!$L3625</f>
        <v>1459004</v>
      </c>
    </row>
    <row r="3626" spans="1:15" ht="14.25" customHeight="1">
      <c r="A3626" s="5" t="s">
        <v>7360</v>
      </c>
      <c r="B3626">
        <v>63</v>
      </c>
      <c r="C3626">
        <v>97</v>
      </c>
      <c r="D3626">
        <v>8586376</v>
      </c>
      <c r="E3626" s="5" t="s">
        <v>674</v>
      </c>
      <c r="F3626" s="5" t="s">
        <v>561</v>
      </c>
      <c r="G3626" s="5" t="s">
        <v>7361</v>
      </c>
      <c r="H3626">
        <v>26598</v>
      </c>
      <c r="I3626">
        <v>132</v>
      </c>
      <c r="J3626" s="5" t="s">
        <v>19</v>
      </c>
      <c r="K3626" s="5" t="s">
        <v>20</v>
      </c>
      <c r="L3626">
        <v>20000000</v>
      </c>
      <c r="M3626">
        <v>2002</v>
      </c>
      <c r="N3626">
        <v>4.9000000000000004</v>
      </c>
      <c r="O3626" s="5">
        <f>'CLEAN DATA'!$D3626-'CLEAN DATA'!$L3626</f>
        <v>-11413624</v>
      </c>
    </row>
    <row r="3627" spans="1:15" ht="14.25" hidden="1" customHeight="1">
      <c r="A3627" s="5" t="s">
        <v>2157</v>
      </c>
      <c r="B3627">
        <v>71</v>
      </c>
      <c r="C3627">
        <v>103</v>
      </c>
      <c r="D3627">
        <v>20246959</v>
      </c>
      <c r="E3627" s="5" t="s">
        <v>189</v>
      </c>
      <c r="F3627" s="5" t="s">
        <v>3119</v>
      </c>
      <c r="G3627" s="5" t="s">
        <v>7362</v>
      </c>
      <c r="H3627">
        <v>5721</v>
      </c>
      <c r="I3627">
        <v>20</v>
      </c>
      <c r="J3627" s="5" t="s">
        <v>19</v>
      </c>
      <c r="K3627" s="5" t="s">
        <v>20</v>
      </c>
      <c r="L3627">
        <v>14000000</v>
      </c>
      <c r="M3627">
        <v>2010</v>
      </c>
      <c r="N3627">
        <v>4.9000000000000004</v>
      </c>
      <c r="O3627" s="5">
        <f>'CLEAN DATA'!$D3627-'CLEAN DATA'!$L3627</f>
        <v>6246959</v>
      </c>
    </row>
    <row r="3628" spans="1:15" ht="14.25" hidden="1" customHeight="1">
      <c r="A3628" s="5" t="s">
        <v>6562</v>
      </c>
      <c r="B3628">
        <v>42</v>
      </c>
      <c r="C3628">
        <v>89</v>
      </c>
      <c r="D3628">
        <v>60008303</v>
      </c>
      <c r="E3628" s="5" t="s">
        <v>4219</v>
      </c>
      <c r="F3628" s="5" t="s">
        <v>7363</v>
      </c>
      <c r="G3628" s="5" t="s">
        <v>7364</v>
      </c>
      <c r="H3628">
        <v>9285</v>
      </c>
      <c r="I3628">
        <v>91</v>
      </c>
      <c r="J3628" s="5" t="s">
        <v>19</v>
      </c>
      <c r="K3628" s="5" t="s">
        <v>20</v>
      </c>
      <c r="L3628">
        <v>13000000</v>
      </c>
      <c r="M3628">
        <v>2000</v>
      </c>
      <c r="N3628">
        <v>4.9000000000000004</v>
      </c>
      <c r="O3628" s="5">
        <f>'CLEAN DATA'!$D3628-'CLEAN DATA'!$L3628</f>
        <v>47008303</v>
      </c>
    </row>
    <row r="3629" spans="1:15" ht="14.25" hidden="1" customHeight="1">
      <c r="A3629" s="5" t="s">
        <v>7365</v>
      </c>
      <c r="B3629">
        <v>64</v>
      </c>
      <c r="C3629">
        <v>91</v>
      </c>
      <c r="D3629">
        <v>20035310</v>
      </c>
      <c r="E3629" s="5" t="s">
        <v>603</v>
      </c>
      <c r="F3629" s="5" t="s">
        <v>434</v>
      </c>
      <c r="G3629" s="5" t="s">
        <v>7366</v>
      </c>
      <c r="H3629">
        <v>12324</v>
      </c>
      <c r="I3629">
        <v>173</v>
      </c>
      <c r="J3629" s="5" t="s">
        <v>19</v>
      </c>
      <c r="K3629" s="5" t="s">
        <v>20</v>
      </c>
      <c r="L3629">
        <v>9000000</v>
      </c>
      <c r="M3629">
        <v>2000</v>
      </c>
      <c r="N3629">
        <v>4.9000000000000004</v>
      </c>
      <c r="O3629" s="5">
        <f>'CLEAN DATA'!$D3629-'CLEAN DATA'!$L3629</f>
        <v>11035310</v>
      </c>
    </row>
    <row r="3630" spans="1:15" ht="14.25" customHeight="1">
      <c r="A3630" s="5" t="s">
        <v>5921</v>
      </c>
      <c r="B3630">
        <v>140</v>
      </c>
      <c r="C3630">
        <v>96</v>
      </c>
      <c r="D3630">
        <v>32131483</v>
      </c>
      <c r="E3630" s="5" t="s">
        <v>146</v>
      </c>
      <c r="F3630" s="5" t="s">
        <v>7367</v>
      </c>
      <c r="G3630" s="5" t="s">
        <v>7368</v>
      </c>
      <c r="H3630">
        <v>25870</v>
      </c>
      <c r="I3630">
        <v>369</v>
      </c>
      <c r="J3630" s="5" t="s">
        <v>19</v>
      </c>
      <c r="K3630" s="5" t="s">
        <v>20</v>
      </c>
      <c r="L3630">
        <v>11000000</v>
      </c>
      <c r="M3630">
        <v>2003</v>
      </c>
      <c r="N3630">
        <v>4.9000000000000004</v>
      </c>
      <c r="O3630" s="5">
        <f>'CLEAN DATA'!$D3630-'CLEAN DATA'!$L3630</f>
        <v>21131483</v>
      </c>
    </row>
    <row r="3631" spans="1:15" ht="14.25" hidden="1" customHeight="1">
      <c r="A3631" s="5" t="s">
        <v>6623</v>
      </c>
      <c r="B3631">
        <v>27</v>
      </c>
      <c r="C3631">
        <v>99</v>
      </c>
      <c r="D3631">
        <v>56007</v>
      </c>
      <c r="E3631" s="5" t="s">
        <v>3387</v>
      </c>
      <c r="F3631" s="5" t="s">
        <v>3346</v>
      </c>
      <c r="G3631" s="5" t="s">
        <v>7369</v>
      </c>
      <c r="H3631">
        <v>3754</v>
      </c>
      <c r="I3631">
        <v>69</v>
      </c>
      <c r="J3631" s="5" t="s">
        <v>19</v>
      </c>
      <c r="K3631" s="5" t="s">
        <v>20</v>
      </c>
      <c r="L3631">
        <v>5500000</v>
      </c>
      <c r="M3631">
        <v>2001</v>
      </c>
      <c r="N3631">
        <v>4.9000000000000004</v>
      </c>
      <c r="O3631" s="5">
        <f>'CLEAN DATA'!$D3631-'CLEAN DATA'!$L3631</f>
        <v>-5443993</v>
      </c>
    </row>
    <row r="3632" spans="1:15" ht="14.25" customHeight="1">
      <c r="A3632" s="5" t="s">
        <v>7106</v>
      </c>
      <c r="B3632">
        <v>91</v>
      </c>
      <c r="C3632">
        <v>93</v>
      </c>
      <c r="D3632">
        <v>34872293</v>
      </c>
      <c r="E3632" s="5" t="s">
        <v>995</v>
      </c>
      <c r="F3632" s="5" t="s">
        <v>406</v>
      </c>
      <c r="G3632" s="5" t="s">
        <v>7370</v>
      </c>
      <c r="H3632">
        <v>30765</v>
      </c>
      <c r="I3632">
        <v>252</v>
      </c>
      <c r="J3632" s="5" t="s">
        <v>19</v>
      </c>
      <c r="K3632" s="5" t="s">
        <v>20</v>
      </c>
      <c r="L3632">
        <v>8500000</v>
      </c>
      <c r="M3632">
        <v>1991</v>
      </c>
      <c r="N3632">
        <v>4.9000000000000004</v>
      </c>
      <c r="O3632" s="5">
        <f>'CLEAN DATA'!$D3632-'CLEAN DATA'!$L3632</f>
        <v>26372293</v>
      </c>
    </row>
    <row r="3633" spans="1:15" ht="14.25" hidden="1" customHeight="1">
      <c r="A3633" s="5" t="s">
        <v>7371</v>
      </c>
      <c r="B3633">
        <v>123</v>
      </c>
      <c r="C3633">
        <v>93</v>
      </c>
      <c r="D3633">
        <v>15126948</v>
      </c>
      <c r="E3633" s="5" t="s">
        <v>758</v>
      </c>
      <c r="F3633" s="5" t="s">
        <v>2357</v>
      </c>
      <c r="G3633" s="5" t="s">
        <v>7372</v>
      </c>
      <c r="H3633">
        <v>20815</v>
      </c>
      <c r="I3633">
        <v>335</v>
      </c>
      <c r="J3633" s="5" t="s">
        <v>19</v>
      </c>
      <c r="K3633" s="5" t="s">
        <v>20</v>
      </c>
      <c r="L3633">
        <v>5000000</v>
      </c>
      <c r="M3633">
        <v>1995</v>
      </c>
      <c r="N3633">
        <v>4.9000000000000004</v>
      </c>
      <c r="O3633" s="5">
        <f>'CLEAN DATA'!$D3633-'CLEAN DATA'!$L3633</f>
        <v>10126948</v>
      </c>
    </row>
    <row r="3634" spans="1:15" ht="14.25" customHeight="1">
      <c r="A3634" s="5" t="s">
        <v>3390</v>
      </c>
      <c r="B3634">
        <v>220</v>
      </c>
      <c r="C3634">
        <v>119</v>
      </c>
      <c r="D3634">
        <v>33386128</v>
      </c>
      <c r="E3634" s="5" t="s">
        <v>631</v>
      </c>
      <c r="F3634" s="5" t="s">
        <v>6375</v>
      </c>
      <c r="G3634" s="5" t="s">
        <v>7356</v>
      </c>
      <c r="H3634">
        <v>36372</v>
      </c>
      <c r="I3634">
        <v>491</v>
      </c>
      <c r="J3634" s="5" t="s">
        <v>19</v>
      </c>
      <c r="K3634" s="5" t="s">
        <v>20</v>
      </c>
      <c r="L3634">
        <v>15000000</v>
      </c>
      <c r="M3634">
        <v>2009</v>
      </c>
      <c r="N3634">
        <v>4.9000000000000004</v>
      </c>
      <c r="O3634" s="5">
        <f>'CLEAN DATA'!$D3634-'CLEAN DATA'!$L3634</f>
        <v>18386128</v>
      </c>
    </row>
    <row r="3635" spans="1:15" ht="14.25" customHeight="1">
      <c r="A3635" s="5" t="s">
        <v>1955</v>
      </c>
      <c r="B3635">
        <v>85</v>
      </c>
      <c r="C3635">
        <v>106</v>
      </c>
      <c r="D3635">
        <v>113745408</v>
      </c>
      <c r="E3635" s="5" t="s">
        <v>7373</v>
      </c>
      <c r="F3635" s="5" t="s">
        <v>559</v>
      </c>
      <c r="G3635" s="5" t="s">
        <v>7374</v>
      </c>
      <c r="H3635">
        <v>129601</v>
      </c>
      <c r="I3635">
        <v>648</v>
      </c>
      <c r="J3635" s="5" t="s">
        <v>19</v>
      </c>
      <c r="K3635" s="5" t="s">
        <v>20</v>
      </c>
      <c r="L3635">
        <v>170000000</v>
      </c>
      <c r="M3635">
        <v>1999</v>
      </c>
      <c r="N3635">
        <v>4.8</v>
      </c>
      <c r="O3635" s="5">
        <f>'CLEAN DATA'!$D3635-'CLEAN DATA'!$L3635</f>
        <v>-56254592</v>
      </c>
    </row>
    <row r="3636" spans="1:15" ht="14.25" customHeight="1">
      <c r="A3636" s="5" t="s">
        <v>2593</v>
      </c>
      <c r="B3636">
        <v>102</v>
      </c>
      <c r="C3636">
        <v>107</v>
      </c>
      <c r="D3636">
        <v>100685880</v>
      </c>
      <c r="E3636" s="5" t="s">
        <v>1413</v>
      </c>
      <c r="F3636" s="5" t="s">
        <v>2987</v>
      </c>
      <c r="G3636" s="5" t="s">
        <v>7375</v>
      </c>
      <c r="H3636">
        <v>100821</v>
      </c>
      <c r="I3636">
        <v>554</v>
      </c>
      <c r="J3636" s="5" t="s">
        <v>19</v>
      </c>
      <c r="K3636" s="5" t="s">
        <v>20</v>
      </c>
      <c r="L3636">
        <v>120000000</v>
      </c>
      <c r="M3636">
        <v>2003</v>
      </c>
      <c r="N3636">
        <v>4.8</v>
      </c>
      <c r="O3636" s="5">
        <f>'CLEAN DATA'!$D3636-'CLEAN DATA'!$L3636</f>
        <v>-19314120</v>
      </c>
    </row>
    <row r="3637" spans="1:15" ht="14.25" customHeight="1">
      <c r="A3637" s="5" t="s">
        <v>2571</v>
      </c>
      <c r="B3637">
        <v>84</v>
      </c>
      <c r="C3637">
        <v>100</v>
      </c>
      <c r="D3637">
        <v>66941559</v>
      </c>
      <c r="E3637" s="5" t="s">
        <v>4219</v>
      </c>
      <c r="F3637" s="5" t="s">
        <v>1048</v>
      </c>
      <c r="G3637" s="5" t="s">
        <v>7376</v>
      </c>
      <c r="H3637">
        <v>26413</v>
      </c>
      <c r="I3637">
        <v>77</v>
      </c>
      <c r="J3637" s="5" t="s">
        <v>19</v>
      </c>
      <c r="K3637" s="5" t="s">
        <v>20</v>
      </c>
      <c r="L3637">
        <v>85000000</v>
      </c>
      <c r="M3637">
        <v>2000</v>
      </c>
      <c r="N3637">
        <v>4.8</v>
      </c>
      <c r="O3637" s="5">
        <f>'CLEAN DATA'!$D3637-'CLEAN DATA'!$L3637</f>
        <v>-18058441</v>
      </c>
    </row>
    <row r="3638" spans="1:15" ht="14.25" customHeight="1">
      <c r="A3638" s="5" t="s">
        <v>2912</v>
      </c>
      <c r="B3638">
        <v>196</v>
      </c>
      <c r="C3638">
        <v>100</v>
      </c>
      <c r="D3638">
        <v>24407944</v>
      </c>
      <c r="E3638" s="5" t="s">
        <v>3799</v>
      </c>
      <c r="F3638" s="5" t="s">
        <v>2583</v>
      </c>
      <c r="G3638" s="5" t="s">
        <v>7377</v>
      </c>
      <c r="H3638">
        <v>71202</v>
      </c>
      <c r="I3638">
        <v>380</v>
      </c>
      <c r="J3638" s="5" t="s">
        <v>19</v>
      </c>
      <c r="K3638" s="5" t="s">
        <v>365</v>
      </c>
      <c r="L3638">
        <v>43000000</v>
      </c>
      <c r="M3638">
        <v>2005</v>
      </c>
      <c r="N3638">
        <v>4.8</v>
      </c>
      <c r="O3638" s="5">
        <f>'CLEAN DATA'!$D3638-'CLEAN DATA'!$L3638</f>
        <v>-18592056</v>
      </c>
    </row>
    <row r="3639" spans="1:15" ht="14.25" hidden="1" customHeight="1">
      <c r="A3639" s="5" t="s">
        <v>5616</v>
      </c>
      <c r="B3639">
        <v>100</v>
      </c>
      <c r="C3639">
        <v>91</v>
      </c>
      <c r="D3639">
        <v>14218868</v>
      </c>
      <c r="E3639" s="5" t="s">
        <v>2192</v>
      </c>
      <c r="F3639" s="5" t="s">
        <v>4427</v>
      </c>
      <c r="G3639" s="5" t="s">
        <v>7378</v>
      </c>
      <c r="H3639">
        <v>14596</v>
      </c>
      <c r="I3639">
        <v>282</v>
      </c>
      <c r="J3639" s="5" t="s">
        <v>19</v>
      </c>
      <c r="K3639" s="5" t="s">
        <v>20</v>
      </c>
      <c r="L3639">
        <v>65000000</v>
      </c>
      <c r="M3639">
        <v>2000</v>
      </c>
      <c r="N3639">
        <v>4.8</v>
      </c>
      <c r="O3639" s="5">
        <f>'CLEAN DATA'!$D3639-'CLEAN DATA'!$L3639</f>
        <v>-50781132</v>
      </c>
    </row>
    <row r="3640" spans="1:15" ht="14.25" customHeight="1">
      <c r="A3640" s="5" t="s">
        <v>432</v>
      </c>
      <c r="B3640">
        <v>223</v>
      </c>
      <c r="C3640">
        <v>103</v>
      </c>
      <c r="D3640">
        <v>19781879</v>
      </c>
      <c r="E3640" s="5" t="s">
        <v>3799</v>
      </c>
      <c r="F3640" s="5" t="s">
        <v>595</v>
      </c>
      <c r="G3640" s="5" t="s">
        <v>7379</v>
      </c>
      <c r="H3640">
        <v>53864</v>
      </c>
      <c r="I3640">
        <v>290</v>
      </c>
      <c r="J3640" s="5" t="s">
        <v>19</v>
      </c>
      <c r="K3640" s="5" t="s">
        <v>20</v>
      </c>
      <c r="L3640">
        <v>60000000</v>
      </c>
      <c r="M3640">
        <v>2008</v>
      </c>
      <c r="N3640">
        <v>4.8</v>
      </c>
      <c r="O3640" s="5">
        <f>'CLEAN DATA'!$D3640-'CLEAN DATA'!$L3640</f>
        <v>-40218121</v>
      </c>
    </row>
    <row r="3641" spans="1:15" ht="14.25" customHeight="1">
      <c r="A3641" s="5" t="s">
        <v>1958</v>
      </c>
      <c r="B3641">
        <v>226</v>
      </c>
      <c r="C3641">
        <v>102</v>
      </c>
      <c r="D3641">
        <v>28837115</v>
      </c>
      <c r="E3641" s="5" t="s">
        <v>674</v>
      </c>
      <c r="F3641" s="5" t="s">
        <v>1051</v>
      </c>
      <c r="G3641" s="5" t="s">
        <v>7380</v>
      </c>
      <c r="H3641">
        <v>34964</v>
      </c>
      <c r="I3641">
        <v>150</v>
      </c>
      <c r="J3641" s="5" t="s">
        <v>19</v>
      </c>
      <c r="K3641" s="5" t="s">
        <v>20</v>
      </c>
      <c r="L3641">
        <v>50000000</v>
      </c>
      <c r="M3641">
        <v>2016</v>
      </c>
      <c r="N3641">
        <v>4.8</v>
      </c>
      <c r="O3641" s="5">
        <f>'CLEAN DATA'!$D3641-'CLEAN DATA'!$L3641</f>
        <v>-21162885</v>
      </c>
    </row>
    <row r="3642" spans="1:15" ht="14.25" customHeight="1">
      <c r="A3642" s="5" t="s">
        <v>6808</v>
      </c>
      <c r="B3642">
        <v>35</v>
      </c>
      <c r="C3642">
        <v>91</v>
      </c>
      <c r="D3642">
        <v>130512915</v>
      </c>
      <c r="E3642" s="5" t="s">
        <v>3877</v>
      </c>
      <c r="F3642" s="5" t="s">
        <v>1414</v>
      </c>
      <c r="G3642" s="5" t="s">
        <v>7381</v>
      </c>
      <c r="H3642">
        <v>60884</v>
      </c>
      <c r="I3642">
        <v>85</v>
      </c>
      <c r="J3642" s="5" t="s">
        <v>19</v>
      </c>
      <c r="K3642" s="5" t="s">
        <v>20</v>
      </c>
      <c r="L3642">
        <v>45000000</v>
      </c>
      <c r="M3642">
        <v>1994</v>
      </c>
      <c r="N3642">
        <v>4.8</v>
      </c>
      <c r="O3642" s="5">
        <f>'CLEAN DATA'!$D3642-'CLEAN DATA'!$L3642</f>
        <v>85512915</v>
      </c>
    </row>
    <row r="3643" spans="1:15" ht="14.25" hidden="1" customHeight="1">
      <c r="A3643" s="5" t="s">
        <v>6051</v>
      </c>
      <c r="B3643">
        <v>70</v>
      </c>
      <c r="C3643">
        <v>91</v>
      </c>
      <c r="D3643">
        <v>14018364</v>
      </c>
      <c r="E3643" s="5" t="s">
        <v>7382</v>
      </c>
      <c r="F3643" s="5" t="s">
        <v>3087</v>
      </c>
      <c r="G3643" s="5" t="s">
        <v>7383</v>
      </c>
      <c r="H3643">
        <v>17722</v>
      </c>
      <c r="I3643">
        <v>111</v>
      </c>
      <c r="J3643" s="5" t="s">
        <v>19</v>
      </c>
      <c r="K3643" s="5" t="s">
        <v>20</v>
      </c>
      <c r="L3643">
        <v>30000000</v>
      </c>
      <c r="M3643">
        <v>2004</v>
      </c>
      <c r="N3643">
        <v>4.8</v>
      </c>
      <c r="O3643" s="5">
        <f>'CLEAN DATA'!$D3643-'CLEAN DATA'!$L3643</f>
        <v>-15981636</v>
      </c>
    </row>
    <row r="3644" spans="1:15" ht="14.25" customHeight="1">
      <c r="A3644" s="5" t="s">
        <v>2398</v>
      </c>
      <c r="B3644">
        <v>46</v>
      </c>
      <c r="C3644">
        <v>95</v>
      </c>
      <c r="D3644">
        <v>33422806</v>
      </c>
      <c r="E3644" s="5" t="s">
        <v>312</v>
      </c>
      <c r="F3644" s="5" t="s">
        <v>1690</v>
      </c>
      <c r="G3644" s="5" t="s">
        <v>7384</v>
      </c>
      <c r="H3644">
        <v>30771</v>
      </c>
      <c r="I3644">
        <v>164</v>
      </c>
      <c r="J3644" s="5" t="s">
        <v>19</v>
      </c>
      <c r="K3644" s="5" t="s">
        <v>20</v>
      </c>
      <c r="L3644">
        <v>50000000</v>
      </c>
      <c r="M3644">
        <v>2001</v>
      </c>
      <c r="N3644">
        <v>4.8</v>
      </c>
      <c r="O3644" s="5">
        <f>'CLEAN DATA'!$D3644-'CLEAN DATA'!$L3644</f>
        <v>-16577194</v>
      </c>
    </row>
    <row r="3645" spans="1:15" ht="14.25" hidden="1" customHeight="1">
      <c r="A3645" s="5" t="s">
        <v>7385</v>
      </c>
      <c r="B3645">
        <v>67</v>
      </c>
      <c r="C3645">
        <v>91</v>
      </c>
      <c r="D3645">
        <v>10076136</v>
      </c>
      <c r="E3645" s="5" t="s">
        <v>2258</v>
      </c>
      <c r="F3645" s="5" t="s">
        <v>4012</v>
      </c>
      <c r="G3645" s="5" t="s">
        <v>7386</v>
      </c>
      <c r="H3645">
        <v>11512</v>
      </c>
      <c r="I3645">
        <v>141</v>
      </c>
      <c r="J3645" s="5" t="s">
        <v>19</v>
      </c>
      <c r="K3645" s="5" t="s">
        <v>7387</v>
      </c>
      <c r="L3645">
        <v>35000000</v>
      </c>
      <c r="M3645">
        <v>1998</v>
      </c>
      <c r="N3645">
        <v>4.8</v>
      </c>
      <c r="O3645" s="5">
        <f>'CLEAN DATA'!$D3645-'CLEAN DATA'!$L3645</f>
        <v>-24923864</v>
      </c>
    </row>
    <row r="3646" spans="1:15" ht="14.25" hidden="1" customHeight="1">
      <c r="A3646" s="5" t="s">
        <v>7388</v>
      </c>
      <c r="B3646">
        <v>130</v>
      </c>
      <c r="C3646">
        <v>102</v>
      </c>
      <c r="D3646">
        <v>14334645</v>
      </c>
      <c r="E3646" s="5" t="s">
        <v>1418</v>
      </c>
      <c r="F3646" s="5" t="s">
        <v>28</v>
      </c>
      <c r="G3646" s="5" t="s">
        <v>7389</v>
      </c>
      <c r="H3646">
        <v>22449</v>
      </c>
      <c r="I3646">
        <v>191</v>
      </c>
      <c r="J3646" s="5" t="s">
        <v>19</v>
      </c>
      <c r="K3646" s="5" t="s">
        <v>20</v>
      </c>
      <c r="L3646">
        <v>25000000</v>
      </c>
      <c r="M3646">
        <v>2004</v>
      </c>
      <c r="N3646">
        <v>4.8</v>
      </c>
      <c r="O3646" s="5">
        <f>'CLEAN DATA'!$D3646-'CLEAN DATA'!$L3646</f>
        <v>-10665355</v>
      </c>
    </row>
    <row r="3647" spans="1:15" ht="14.25" hidden="1" customHeight="1">
      <c r="A3647" s="5" t="s">
        <v>7390</v>
      </c>
      <c r="B3647">
        <v>77</v>
      </c>
      <c r="C3647">
        <v>86</v>
      </c>
      <c r="D3647">
        <v>10134754</v>
      </c>
      <c r="E3647" s="5" t="s">
        <v>1061</v>
      </c>
      <c r="F3647" s="5" t="s">
        <v>244</v>
      </c>
      <c r="G3647" s="5" t="s">
        <v>7391</v>
      </c>
      <c r="H3647">
        <v>9682</v>
      </c>
      <c r="I3647">
        <v>38</v>
      </c>
      <c r="J3647" s="5" t="s">
        <v>19</v>
      </c>
      <c r="K3647" s="5" t="s">
        <v>20</v>
      </c>
      <c r="L3647">
        <v>30000000</v>
      </c>
      <c r="M3647">
        <v>2011</v>
      </c>
      <c r="N3647">
        <v>4.8</v>
      </c>
      <c r="O3647" s="5">
        <f>'CLEAN DATA'!$D3647-'CLEAN DATA'!$L3647</f>
        <v>-19865246</v>
      </c>
    </row>
    <row r="3648" spans="1:15" ht="14.25" customHeight="1">
      <c r="A3648" s="5" t="s">
        <v>7392</v>
      </c>
      <c r="B3648">
        <v>110</v>
      </c>
      <c r="C3648">
        <v>87</v>
      </c>
      <c r="D3648">
        <v>480314</v>
      </c>
      <c r="E3648" s="5" t="s">
        <v>143</v>
      </c>
      <c r="F3648" s="5" t="s">
        <v>7393</v>
      </c>
      <c r="G3648" s="5" t="s">
        <v>7394</v>
      </c>
      <c r="H3648">
        <v>38503</v>
      </c>
      <c r="I3648">
        <v>180</v>
      </c>
      <c r="J3648" s="5" t="s">
        <v>19</v>
      </c>
      <c r="K3648" s="5" t="s">
        <v>20</v>
      </c>
      <c r="L3648">
        <v>21000000</v>
      </c>
      <c r="M3648">
        <v>2006</v>
      </c>
      <c r="N3648">
        <v>4.8</v>
      </c>
      <c r="O3648" s="5">
        <f>'CLEAN DATA'!$D3648-'CLEAN DATA'!$L3648</f>
        <v>-20519686</v>
      </c>
    </row>
    <row r="3649" spans="1:15" ht="14.25" hidden="1" customHeight="1">
      <c r="A3649" s="5" t="s">
        <v>7395</v>
      </c>
      <c r="B3649">
        <v>100</v>
      </c>
      <c r="C3649">
        <v>97</v>
      </c>
      <c r="D3649">
        <v>16779636</v>
      </c>
      <c r="E3649" s="5" t="s">
        <v>3622</v>
      </c>
      <c r="F3649" s="5" t="s">
        <v>4621</v>
      </c>
      <c r="G3649" s="5" t="s">
        <v>7396</v>
      </c>
      <c r="H3649">
        <v>9338</v>
      </c>
      <c r="I3649">
        <v>167</v>
      </c>
      <c r="J3649" s="5" t="s">
        <v>19</v>
      </c>
      <c r="K3649" s="5" t="s">
        <v>20</v>
      </c>
      <c r="L3649">
        <v>28000000</v>
      </c>
      <c r="M3649">
        <v>2000</v>
      </c>
      <c r="N3649">
        <v>4.8</v>
      </c>
      <c r="O3649" s="5">
        <f>'CLEAN DATA'!$D3649-'CLEAN DATA'!$L3649</f>
        <v>-11220364</v>
      </c>
    </row>
    <row r="3650" spans="1:15" ht="14.25" hidden="1" customHeight="1">
      <c r="A3650" s="5" t="s">
        <v>3587</v>
      </c>
      <c r="B3650">
        <v>71</v>
      </c>
      <c r="C3650">
        <v>92</v>
      </c>
      <c r="D3650">
        <v>25590119</v>
      </c>
      <c r="E3650" s="5" t="s">
        <v>7397</v>
      </c>
      <c r="F3650" s="5" t="s">
        <v>7398</v>
      </c>
      <c r="G3650" s="5" t="s">
        <v>7399</v>
      </c>
      <c r="H3650">
        <v>19699</v>
      </c>
      <c r="I3650">
        <v>119</v>
      </c>
      <c r="J3650" s="5" t="s">
        <v>19</v>
      </c>
      <c r="K3650" s="5" t="s">
        <v>397</v>
      </c>
      <c r="L3650">
        <v>21150000</v>
      </c>
      <c r="M3650">
        <v>2001</v>
      </c>
      <c r="N3650">
        <v>4.8</v>
      </c>
      <c r="O3650" s="5">
        <f>'CLEAN DATA'!$D3650-'CLEAN DATA'!$L3650</f>
        <v>4440119</v>
      </c>
    </row>
    <row r="3651" spans="1:15" ht="14.25" hidden="1" customHeight="1">
      <c r="A3651" s="5" t="s">
        <v>1548</v>
      </c>
      <c r="B3651">
        <v>160</v>
      </c>
      <c r="C3651">
        <v>107</v>
      </c>
      <c r="D3651">
        <v>14637490</v>
      </c>
      <c r="E3651" s="5" t="s">
        <v>146</v>
      </c>
      <c r="F3651" s="5" t="s">
        <v>5652</v>
      </c>
      <c r="G3651" s="5" t="s">
        <v>7400</v>
      </c>
      <c r="H3651">
        <v>16411</v>
      </c>
      <c r="I3651">
        <v>136</v>
      </c>
      <c r="J3651" s="5" t="s">
        <v>19</v>
      </c>
      <c r="K3651" s="5" t="s">
        <v>20</v>
      </c>
      <c r="L3651">
        <v>25000000</v>
      </c>
      <c r="M3651">
        <v>2010</v>
      </c>
      <c r="N3651">
        <v>4.8</v>
      </c>
      <c r="O3651" s="5">
        <f>'CLEAN DATA'!$D3651-'CLEAN DATA'!$L3651</f>
        <v>-10362510</v>
      </c>
    </row>
    <row r="3652" spans="1:15" ht="14.25" customHeight="1">
      <c r="A3652" s="5" t="s">
        <v>3567</v>
      </c>
      <c r="B3652">
        <v>75</v>
      </c>
      <c r="C3652">
        <v>84</v>
      </c>
      <c r="D3652">
        <v>55762229</v>
      </c>
      <c r="E3652" s="5" t="s">
        <v>4786</v>
      </c>
      <c r="F3652" s="5" t="s">
        <v>3945</v>
      </c>
      <c r="G3652" s="5" t="s">
        <v>7401</v>
      </c>
      <c r="H3652">
        <v>47383</v>
      </c>
      <c r="I3652">
        <v>132</v>
      </c>
      <c r="J3652" s="5" t="s">
        <v>19</v>
      </c>
      <c r="K3652" s="5" t="s">
        <v>20</v>
      </c>
      <c r="L3652">
        <v>22000000</v>
      </c>
      <c r="M3652">
        <v>2001</v>
      </c>
      <c r="N3652">
        <v>4.8</v>
      </c>
      <c r="O3652" s="5">
        <f>'CLEAN DATA'!$D3652-'CLEAN DATA'!$L3652</f>
        <v>33762229</v>
      </c>
    </row>
    <row r="3653" spans="1:15" ht="14.25" customHeight="1">
      <c r="A3653" s="5" t="s">
        <v>7402</v>
      </c>
      <c r="B3653">
        <v>60</v>
      </c>
      <c r="C3653">
        <v>96</v>
      </c>
      <c r="D3653">
        <v>42660000</v>
      </c>
      <c r="E3653" s="5" t="s">
        <v>3459</v>
      </c>
      <c r="F3653" s="5" t="s">
        <v>7403</v>
      </c>
      <c r="G3653" s="5" t="s">
        <v>7404</v>
      </c>
      <c r="H3653">
        <v>25086</v>
      </c>
      <c r="I3653">
        <v>87</v>
      </c>
      <c r="J3653" s="5" t="s">
        <v>19</v>
      </c>
      <c r="K3653" s="5" t="s">
        <v>20</v>
      </c>
      <c r="L3653">
        <v>17000000</v>
      </c>
      <c r="M3653">
        <v>1993</v>
      </c>
      <c r="N3653">
        <v>4.8</v>
      </c>
      <c r="O3653" s="5">
        <f>'CLEAN DATA'!$D3653-'CLEAN DATA'!$L3653</f>
        <v>25660000</v>
      </c>
    </row>
    <row r="3654" spans="1:15" ht="14.25" hidden="1" customHeight="1">
      <c r="A3654" s="5" t="s">
        <v>6584</v>
      </c>
      <c r="B3654">
        <v>31</v>
      </c>
      <c r="C3654">
        <v>114</v>
      </c>
      <c r="D3654">
        <v>65623128</v>
      </c>
      <c r="E3654" s="5" t="s">
        <v>291</v>
      </c>
      <c r="F3654" s="5" t="s">
        <v>5669</v>
      </c>
      <c r="G3654" s="5" t="s">
        <v>7405</v>
      </c>
      <c r="H3654">
        <v>7354</v>
      </c>
      <c r="I3654">
        <v>50</v>
      </c>
      <c r="J3654" s="5" t="s">
        <v>19</v>
      </c>
      <c r="K3654" s="5" t="s">
        <v>20</v>
      </c>
      <c r="L3654">
        <v>20000000</v>
      </c>
      <c r="M3654">
        <v>2012</v>
      </c>
      <c r="N3654">
        <v>4.8</v>
      </c>
      <c r="O3654" s="5">
        <f>'CLEAN DATA'!$D3654-'CLEAN DATA'!$L3654</f>
        <v>45623128</v>
      </c>
    </row>
    <row r="3655" spans="1:15" ht="14.25" customHeight="1">
      <c r="A3655" s="5" t="s">
        <v>5309</v>
      </c>
      <c r="B3655">
        <v>282</v>
      </c>
      <c r="C3655">
        <v>92</v>
      </c>
      <c r="D3655">
        <v>34334256</v>
      </c>
      <c r="E3655" s="5" t="s">
        <v>758</v>
      </c>
      <c r="F3655" s="5" t="s">
        <v>1648</v>
      </c>
      <c r="G3655" s="5" t="s">
        <v>7406</v>
      </c>
      <c r="H3655">
        <v>35131</v>
      </c>
      <c r="I3655">
        <v>255</v>
      </c>
      <c r="J3655" s="5" t="s">
        <v>19</v>
      </c>
      <c r="K3655" s="5" t="s">
        <v>20</v>
      </c>
      <c r="L3655">
        <v>11000000</v>
      </c>
      <c r="M3655">
        <v>2013</v>
      </c>
      <c r="N3655">
        <v>4.8</v>
      </c>
      <c r="O3655" s="5">
        <f>'CLEAN DATA'!$D3655-'CLEAN DATA'!$L3655</f>
        <v>23334256</v>
      </c>
    </row>
    <row r="3656" spans="1:15" ht="14.25" customHeight="1">
      <c r="A3656" s="5" t="s">
        <v>590</v>
      </c>
      <c r="B3656">
        <v>76</v>
      </c>
      <c r="C3656">
        <v>99</v>
      </c>
      <c r="D3656">
        <v>12181484</v>
      </c>
      <c r="E3656" s="5" t="s">
        <v>674</v>
      </c>
      <c r="F3656" s="5" t="s">
        <v>244</v>
      </c>
      <c r="G3656" s="5" t="s">
        <v>7407</v>
      </c>
      <c r="H3656">
        <v>26390</v>
      </c>
      <c r="I3656">
        <v>176</v>
      </c>
      <c r="J3656" s="5" t="s">
        <v>19</v>
      </c>
      <c r="K3656" s="5" t="s">
        <v>20</v>
      </c>
      <c r="L3656">
        <v>40000000</v>
      </c>
      <c r="M3656">
        <v>2004</v>
      </c>
      <c r="N3656">
        <v>4.8</v>
      </c>
      <c r="O3656" s="5">
        <f>'CLEAN DATA'!$D3656-'CLEAN DATA'!$L3656</f>
        <v>-27818516</v>
      </c>
    </row>
    <row r="3657" spans="1:15" ht="14.25" hidden="1" customHeight="1">
      <c r="A3657" s="5" t="s">
        <v>6717</v>
      </c>
      <c r="B3657">
        <v>81</v>
      </c>
      <c r="C3657">
        <v>89</v>
      </c>
      <c r="D3657">
        <v>12693621</v>
      </c>
      <c r="E3657" s="5" t="s">
        <v>146</v>
      </c>
      <c r="F3657" s="5" t="s">
        <v>323</v>
      </c>
      <c r="G3657" s="5" t="s">
        <v>7408</v>
      </c>
      <c r="H3657">
        <v>10885</v>
      </c>
      <c r="I3657">
        <v>271</v>
      </c>
      <c r="J3657" s="5" t="s">
        <v>19</v>
      </c>
      <c r="K3657" s="5" t="s">
        <v>20</v>
      </c>
      <c r="L3657">
        <v>17000000</v>
      </c>
      <c r="M3657">
        <v>2002</v>
      </c>
      <c r="N3657">
        <v>4.8</v>
      </c>
      <c r="O3657" s="5">
        <f>'CLEAN DATA'!$D3657-'CLEAN DATA'!$L3657</f>
        <v>-4306379</v>
      </c>
    </row>
    <row r="3658" spans="1:15" ht="14.25" customHeight="1">
      <c r="A3658" s="5" t="s">
        <v>5946</v>
      </c>
      <c r="B3658">
        <v>178</v>
      </c>
      <c r="C3658">
        <v>89</v>
      </c>
      <c r="D3658">
        <v>42638165</v>
      </c>
      <c r="E3658" s="5" t="s">
        <v>4099</v>
      </c>
      <c r="F3658" s="5" t="s">
        <v>1263</v>
      </c>
      <c r="G3658" s="5" t="s">
        <v>7409</v>
      </c>
      <c r="H3658">
        <v>42182</v>
      </c>
      <c r="I3658">
        <v>230</v>
      </c>
      <c r="J3658" s="5" t="s">
        <v>19</v>
      </c>
      <c r="K3658" s="5" t="s">
        <v>20</v>
      </c>
      <c r="L3658">
        <v>16000000</v>
      </c>
      <c r="M3658">
        <v>2009</v>
      </c>
      <c r="N3658">
        <v>4.8</v>
      </c>
      <c r="O3658" s="5">
        <f>'CLEAN DATA'!$D3658-'CLEAN DATA'!$L3658</f>
        <v>26638165</v>
      </c>
    </row>
    <row r="3659" spans="1:15" ht="14.25" customHeight="1">
      <c r="A3659" s="5" t="s">
        <v>7410</v>
      </c>
      <c r="B3659">
        <v>138</v>
      </c>
      <c r="C3659">
        <v>91</v>
      </c>
      <c r="D3659">
        <v>37300107</v>
      </c>
      <c r="E3659" s="5" t="s">
        <v>3622</v>
      </c>
      <c r="F3659" s="5" t="s">
        <v>5129</v>
      </c>
      <c r="G3659" s="5" t="s">
        <v>7411</v>
      </c>
      <c r="H3659">
        <v>29147</v>
      </c>
      <c r="I3659">
        <v>115</v>
      </c>
      <c r="J3659" s="5" t="s">
        <v>19</v>
      </c>
      <c r="K3659" s="5" t="s">
        <v>20</v>
      </c>
      <c r="L3659">
        <v>16000000</v>
      </c>
      <c r="M3659">
        <v>2011</v>
      </c>
      <c r="N3659">
        <v>4.8</v>
      </c>
      <c r="O3659" s="5">
        <f>'CLEAN DATA'!$D3659-'CLEAN DATA'!$L3659</f>
        <v>21300107</v>
      </c>
    </row>
    <row r="3660" spans="1:15" ht="14.25" customHeight="1">
      <c r="A3660" s="5" t="s">
        <v>7412</v>
      </c>
      <c r="B3660">
        <v>128</v>
      </c>
      <c r="C3660">
        <v>99</v>
      </c>
      <c r="D3660">
        <v>33860010</v>
      </c>
      <c r="E3660" s="5" t="s">
        <v>189</v>
      </c>
      <c r="F3660" s="5" t="s">
        <v>393</v>
      </c>
      <c r="G3660" s="5" t="s">
        <v>7413</v>
      </c>
      <c r="H3660">
        <v>33088</v>
      </c>
      <c r="I3660">
        <v>143</v>
      </c>
      <c r="J3660" s="5" t="s">
        <v>19</v>
      </c>
      <c r="K3660" s="5" t="s">
        <v>20</v>
      </c>
      <c r="L3660">
        <v>15000000</v>
      </c>
      <c r="M3660">
        <v>2009</v>
      </c>
      <c r="N3660">
        <v>4.8</v>
      </c>
      <c r="O3660" s="5">
        <f>'CLEAN DATA'!$D3660-'CLEAN DATA'!$L3660</f>
        <v>18860010</v>
      </c>
    </row>
    <row r="3661" spans="1:15" ht="14.25" hidden="1" customHeight="1">
      <c r="A3661" s="5" t="s">
        <v>7414</v>
      </c>
      <c r="B3661">
        <v>185</v>
      </c>
      <c r="C3661">
        <v>93</v>
      </c>
      <c r="D3661">
        <v>26583369</v>
      </c>
      <c r="E3661" s="5" t="s">
        <v>146</v>
      </c>
      <c r="F3661" s="5" t="s">
        <v>7415</v>
      </c>
      <c r="G3661" s="5" t="s">
        <v>7416</v>
      </c>
      <c r="H3661">
        <v>20837</v>
      </c>
      <c r="I3661">
        <v>127</v>
      </c>
      <c r="J3661" s="5" t="s">
        <v>19</v>
      </c>
      <c r="K3661" s="5" t="s">
        <v>20</v>
      </c>
      <c r="L3661">
        <v>10000000</v>
      </c>
      <c r="M3661">
        <v>2016</v>
      </c>
      <c r="N3661">
        <v>4.8</v>
      </c>
      <c r="O3661" s="5">
        <f>'CLEAN DATA'!$D3661-'CLEAN DATA'!$L3661</f>
        <v>16583369</v>
      </c>
    </row>
    <row r="3662" spans="1:15" ht="14.25" hidden="1" customHeight="1">
      <c r="A3662" s="5" t="s">
        <v>1548</v>
      </c>
      <c r="B3662">
        <v>160</v>
      </c>
      <c r="C3662">
        <v>107</v>
      </c>
      <c r="D3662">
        <v>14637490</v>
      </c>
      <c r="E3662" s="5" t="s">
        <v>146</v>
      </c>
      <c r="F3662" s="5" t="s">
        <v>5652</v>
      </c>
      <c r="G3662" s="5" t="s">
        <v>7400</v>
      </c>
      <c r="H3662">
        <v>16411</v>
      </c>
      <c r="I3662">
        <v>136</v>
      </c>
      <c r="J3662" s="5" t="s">
        <v>19</v>
      </c>
      <c r="K3662" s="5" t="s">
        <v>20</v>
      </c>
      <c r="L3662">
        <v>25000000</v>
      </c>
      <c r="M3662">
        <v>2010</v>
      </c>
      <c r="N3662">
        <v>4.8</v>
      </c>
      <c r="O3662" s="5">
        <f>'CLEAN DATA'!$D3662-'CLEAN DATA'!$L3662</f>
        <v>-10362510</v>
      </c>
    </row>
    <row r="3663" spans="1:15" ht="14.25" hidden="1" customHeight="1">
      <c r="A3663" s="5" t="s">
        <v>7417</v>
      </c>
      <c r="B3663">
        <v>15</v>
      </c>
      <c r="C3663">
        <v>87</v>
      </c>
      <c r="D3663">
        <v>800000</v>
      </c>
      <c r="E3663" s="5" t="s">
        <v>688</v>
      </c>
      <c r="F3663" s="5" t="s">
        <v>7418</v>
      </c>
      <c r="G3663" s="5" t="s">
        <v>7419</v>
      </c>
      <c r="H3663">
        <v>2308</v>
      </c>
      <c r="I3663">
        <v>35</v>
      </c>
      <c r="J3663" s="5" t="s">
        <v>19</v>
      </c>
      <c r="K3663" s="5" t="s">
        <v>20</v>
      </c>
      <c r="L3663">
        <v>4000000</v>
      </c>
      <c r="M3663">
        <v>1987</v>
      </c>
      <c r="N3663">
        <v>4.8</v>
      </c>
      <c r="O3663" s="5">
        <f>'CLEAN DATA'!$D3663-'CLEAN DATA'!$L3663</f>
        <v>-3200000</v>
      </c>
    </row>
    <row r="3664" spans="1:15" ht="14.25" hidden="1" customHeight="1">
      <c r="A3664" s="5" t="s">
        <v>7420</v>
      </c>
      <c r="B3664">
        <v>4</v>
      </c>
      <c r="C3664">
        <v>160</v>
      </c>
      <c r="D3664">
        <v>49000</v>
      </c>
      <c r="E3664" s="5" t="s">
        <v>5214</v>
      </c>
      <c r="F3664" s="5" t="s">
        <v>7421</v>
      </c>
      <c r="G3664" s="5" t="s">
        <v>7422</v>
      </c>
      <c r="H3664">
        <v>1524</v>
      </c>
      <c r="I3664">
        <v>30</v>
      </c>
      <c r="J3664" s="5" t="s">
        <v>649</v>
      </c>
      <c r="K3664" s="5" t="s">
        <v>198</v>
      </c>
      <c r="L3664">
        <v>1500000</v>
      </c>
      <c r="M3664">
        <v>2005</v>
      </c>
      <c r="N3664">
        <v>4.8</v>
      </c>
      <c r="O3664" s="5">
        <f>'CLEAN DATA'!$D3664-'CLEAN DATA'!$L3664</f>
        <v>-1451000</v>
      </c>
    </row>
    <row r="3665" spans="1:15" ht="14.25" customHeight="1">
      <c r="A3665" s="5" t="s">
        <v>5946</v>
      </c>
      <c r="B3665">
        <v>178</v>
      </c>
      <c r="C3665">
        <v>89</v>
      </c>
      <c r="D3665">
        <v>42638165</v>
      </c>
      <c r="E3665" s="5" t="s">
        <v>4099</v>
      </c>
      <c r="F3665" s="5" t="s">
        <v>1263</v>
      </c>
      <c r="G3665" s="5" t="s">
        <v>7409</v>
      </c>
      <c r="H3665">
        <v>42183</v>
      </c>
      <c r="I3665">
        <v>230</v>
      </c>
      <c r="J3665" s="5" t="s">
        <v>19</v>
      </c>
      <c r="K3665" s="5" t="s">
        <v>20</v>
      </c>
      <c r="L3665">
        <v>16000000</v>
      </c>
      <c r="M3665">
        <v>2009</v>
      </c>
      <c r="N3665">
        <v>4.8</v>
      </c>
      <c r="O3665" s="5">
        <f>'CLEAN DATA'!$D3665-'CLEAN DATA'!$L3665</f>
        <v>26638165</v>
      </c>
    </row>
    <row r="3666" spans="1:15" ht="14.25" hidden="1" customHeight="1">
      <c r="A3666" s="5" t="s">
        <v>7423</v>
      </c>
      <c r="B3666">
        <v>10</v>
      </c>
      <c r="C3666">
        <v>95</v>
      </c>
      <c r="D3666">
        <v>2468</v>
      </c>
      <c r="E3666" s="5" t="s">
        <v>5214</v>
      </c>
      <c r="F3666" s="5" t="s">
        <v>7424</v>
      </c>
      <c r="G3666" s="5" t="s">
        <v>7425</v>
      </c>
      <c r="H3666">
        <v>241</v>
      </c>
      <c r="I3666">
        <v>5</v>
      </c>
      <c r="J3666" s="5" t="s">
        <v>19</v>
      </c>
      <c r="K3666" s="5" t="s">
        <v>20</v>
      </c>
      <c r="L3666">
        <v>300000</v>
      </c>
      <c r="M3666">
        <v>2014</v>
      </c>
      <c r="N3666">
        <v>4.8</v>
      </c>
      <c r="O3666" s="5">
        <f>'CLEAN DATA'!$D3666-'CLEAN DATA'!$L3666</f>
        <v>-297532</v>
      </c>
    </row>
    <row r="3667" spans="1:15" ht="14.25" hidden="1" customHeight="1">
      <c r="A3667" s="5" t="s">
        <v>7426</v>
      </c>
      <c r="B3667">
        <v>1</v>
      </c>
      <c r="C3667">
        <v>110</v>
      </c>
      <c r="D3667">
        <v>3000000</v>
      </c>
      <c r="E3667" s="5" t="s">
        <v>16</v>
      </c>
      <c r="F3667" s="5" t="s">
        <v>7427</v>
      </c>
      <c r="G3667" s="5" t="s">
        <v>7428</v>
      </c>
      <c r="H3667">
        <v>5</v>
      </c>
      <c r="I3667">
        <v>1</v>
      </c>
      <c r="J3667" s="5" t="s">
        <v>1499</v>
      </c>
      <c r="K3667" s="5" t="s">
        <v>20</v>
      </c>
      <c r="L3667">
        <v>100000</v>
      </c>
      <c r="M3667">
        <v>1920</v>
      </c>
      <c r="N3667">
        <v>4.8</v>
      </c>
      <c r="O3667" s="5">
        <f>'CLEAN DATA'!$D3667-'CLEAN DATA'!$L3667</f>
        <v>2900000</v>
      </c>
    </row>
    <row r="3668" spans="1:15" ht="14.25" hidden="1" customHeight="1">
      <c r="A3668" s="5" t="s">
        <v>1065</v>
      </c>
      <c r="B3668">
        <v>74</v>
      </c>
      <c r="C3668">
        <v>93</v>
      </c>
      <c r="D3668">
        <v>5409517</v>
      </c>
      <c r="E3668" s="5" t="s">
        <v>7429</v>
      </c>
      <c r="F3668" s="5" t="s">
        <v>1677</v>
      </c>
      <c r="G3668" s="5" t="s">
        <v>7430</v>
      </c>
      <c r="H3668">
        <v>14280</v>
      </c>
      <c r="I3668">
        <v>171</v>
      </c>
      <c r="J3668" s="5" t="s">
        <v>19</v>
      </c>
      <c r="K3668" s="5" t="s">
        <v>20</v>
      </c>
      <c r="L3668">
        <v>75000000</v>
      </c>
      <c r="M3668">
        <v>2001</v>
      </c>
      <c r="N3668">
        <v>4.7</v>
      </c>
      <c r="O3668" s="5">
        <f>'CLEAN DATA'!$D3668-'CLEAN DATA'!$L3668</f>
        <v>-69590483</v>
      </c>
    </row>
    <row r="3669" spans="1:15" ht="14.25" customHeight="1">
      <c r="A3669" s="5" t="s">
        <v>5517</v>
      </c>
      <c r="B3669">
        <v>133</v>
      </c>
      <c r="C3669">
        <v>103</v>
      </c>
      <c r="D3669">
        <v>29580087</v>
      </c>
      <c r="E3669" s="5" t="s">
        <v>603</v>
      </c>
      <c r="F3669" s="5" t="s">
        <v>2597</v>
      </c>
      <c r="G3669" s="5" t="s">
        <v>7431</v>
      </c>
      <c r="H3669">
        <v>29523</v>
      </c>
      <c r="I3669">
        <v>121</v>
      </c>
      <c r="J3669" s="5" t="s">
        <v>19</v>
      </c>
      <c r="K3669" s="5" t="s">
        <v>20</v>
      </c>
      <c r="L3669">
        <v>58000000</v>
      </c>
      <c r="M3669">
        <v>2009</v>
      </c>
      <c r="N3669">
        <v>4.7</v>
      </c>
      <c r="O3669" s="5">
        <f>'CLEAN DATA'!$D3669-'CLEAN DATA'!$L3669</f>
        <v>-28419913</v>
      </c>
    </row>
    <row r="3670" spans="1:15" ht="14.25" hidden="1" customHeight="1">
      <c r="A3670" s="5" t="s">
        <v>7432</v>
      </c>
      <c r="B3670">
        <v>44</v>
      </c>
      <c r="C3670">
        <v>100</v>
      </c>
      <c r="D3670">
        <v>11466088</v>
      </c>
      <c r="E3670" s="5" t="s">
        <v>114</v>
      </c>
      <c r="F3670" s="5" t="s">
        <v>5387</v>
      </c>
      <c r="G3670" s="5" t="s">
        <v>7433</v>
      </c>
      <c r="H3670">
        <v>8983</v>
      </c>
      <c r="I3670">
        <v>84</v>
      </c>
      <c r="J3670" s="5" t="s">
        <v>19</v>
      </c>
      <c r="K3670" s="5" t="s">
        <v>20</v>
      </c>
      <c r="L3670">
        <v>71000000</v>
      </c>
      <c r="M3670">
        <v>1997</v>
      </c>
      <c r="N3670">
        <v>4.7</v>
      </c>
      <c r="O3670" s="5">
        <f>'CLEAN DATA'!$D3670-'CLEAN DATA'!$L3670</f>
        <v>-59533912</v>
      </c>
    </row>
    <row r="3671" spans="1:15" ht="14.25" customHeight="1">
      <c r="A3671" s="5" t="s">
        <v>7028</v>
      </c>
      <c r="B3671">
        <v>117</v>
      </c>
      <c r="C3671">
        <v>101</v>
      </c>
      <c r="D3671">
        <v>66002004</v>
      </c>
      <c r="E3671" s="5" t="s">
        <v>7434</v>
      </c>
      <c r="F3671" s="5" t="s">
        <v>4944</v>
      </c>
      <c r="G3671" s="5" t="s">
        <v>7435</v>
      </c>
      <c r="H3671">
        <v>36431</v>
      </c>
      <c r="I3671">
        <v>168</v>
      </c>
      <c r="J3671" s="5" t="s">
        <v>19</v>
      </c>
      <c r="K3671" s="5" t="s">
        <v>20</v>
      </c>
      <c r="L3671">
        <v>50000000</v>
      </c>
      <c r="M3671">
        <v>2005</v>
      </c>
      <c r="N3671">
        <v>4.7</v>
      </c>
      <c r="O3671" s="5">
        <f>'CLEAN DATA'!$D3671-'CLEAN DATA'!$L3671</f>
        <v>16002004</v>
      </c>
    </row>
    <row r="3672" spans="1:15" ht="14.25" customHeight="1">
      <c r="A3672" s="5" t="s">
        <v>5960</v>
      </c>
      <c r="B3672">
        <v>178</v>
      </c>
      <c r="C3672">
        <v>81</v>
      </c>
      <c r="D3672">
        <v>10539414</v>
      </c>
      <c r="E3672" s="5" t="s">
        <v>7436</v>
      </c>
      <c r="F3672" s="5" t="s">
        <v>248</v>
      </c>
      <c r="G3672" s="5" t="s">
        <v>7437</v>
      </c>
      <c r="H3672">
        <v>45729</v>
      </c>
      <c r="I3672">
        <v>176</v>
      </c>
      <c r="J3672" s="5" t="s">
        <v>19</v>
      </c>
      <c r="K3672" s="5" t="s">
        <v>20</v>
      </c>
      <c r="L3672">
        <v>47000000</v>
      </c>
      <c r="M3672">
        <v>2010</v>
      </c>
      <c r="N3672">
        <v>4.7</v>
      </c>
      <c r="O3672" s="5">
        <f>'CLEAN DATA'!$D3672-'CLEAN DATA'!$L3672</f>
        <v>-36460586</v>
      </c>
    </row>
    <row r="3673" spans="1:15" ht="14.25" customHeight="1">
      <c r="A3673" s="5" t="s">
        <v>7438</v>
      </c>
      <c r="B3673">
        <v>211</v>
      </c>
      <c r="C3673">
        <v>102</v>
      </c>
      <c r="D3673">
        <v>41797066</v>
      </c>
      <c r="E3673" s="5" t="s">
        <v>3833</v>
      </c>
      <c r="F3673" s="5" t="s">
        <v>7439</v>
      </c>
      <c r="G3673" s="5" t="s">
        <v>7440</v>
      </c>
      <c r="H3673">
        <v>92789</v>
      </c>
      <c r="I3673">
        <v>998</v>
      </c>
      <c r="J3673" s="5" t="s">
        <v>19</v>
      </c>
      <c r="K3673" s="5" t="s">
        <v>20</v>
      </c>
      <c r="L3673">
        <v>40000000</v>
      </c>
      <c r="M3673">
        <v>2007</v>
      </c>
      <c r="N3673">
        <v>4.7</v>
      </c>
      <c r="O3673" s="5">
        <f>'CLEAN DATA'!$D3673-'CLEAN DATA'!$L3673</f>
        <v>1797066</v>
      </c>
    </row>
    <row r="3674" spans="1:15" ht="14.25" hidden="1" customHeight="1">
      <c r="A3674" s="5" t="s">
        <v>7441</v>
      </c>
      <c r="B3674">
        <v>82</v>
      </c>
      <c r="C3674">
        <v>94</v>
      </c>
      <c r="D3674">
        <v>36037909</v>
      </c>
      <c r="E3674" s="5" t="s">
        <v>58</v>
      </c>
      <c r="F3674" s="5" t="s">
        <v>7442</v>
      </c>
      <c r="G3674" s="5" t="s">
        <v>7443</v>
      </c>
      <c r="H3674">
        <v>10132</v>
      </c>
      <c r="I3674">
        <v>130</v>
      </c>
      <c r="J3674" s="5" t="s">
        <v>19</v>
      </c>
      <c r="K3674" s="5" t="s">
        <v>173</v>
      </c>
      <c r="L3674">
        <v>60000000</v>
      </c>
      <c r="M3674">
        <v>2000</v>
      </c>
      <c r="N3674">
        <v>4.7</v>
      </c>
      <c r="O3674" s="5">
        <f>'CLEAN DATA'!$D3674-'CLEAN DATA'!$L3674</f>
        <v>-23962091</v>
      </c>
    </row>
    <row r="3675" spans="1:15" ht="14.25" hidden="1" customHeight="1">
      <c r="A3675" s="5" t="s">
        <v>6217</v>
      </c>
      <c r="B3675">
        <v>107</v>
      </c>
      <c r="C3675">
        <v>104</v>
      </c>
      <c r="D3675">
        <v>27053815</v>
      </c>
      <c r="E3675" s="5" t="s">
        <v>3223</v>
      </c>
      <c r="F3675" s="5" t="s">
        <v>628</v>
      </c>
      <c r="G3675" s="5" t="s">
        <v>7444</v>
      </c>
      <c r="H3675">
        <v>12856</v>
      </c>
      <c r="I3675">
        <v>291</v>
      </c>
      <c r="J3675" s="5" t="s">
        <v>19</v>
      </c>
      <c r="K3675" s="5" t="s">
        <v>173</v>
      </c>
      <c r="L3675">
        <v>40000000</v>
      </c>
      <c r="M3675">
        <v>2001</v>
      </c>
      <c r="N3675">
        <v>4.7</v>
      </c>
      <c r="O3675" s="5">
        <f>'CLEAN DATA'!$D3675-'CLEAN DATA'!$L3675</f>
        <v>-12946185</v>
      </c>
    </row>
    <row r="3676" spans="1:15" ht="14.25" hidden="1" customHeight="1">
      <c r="A3676" s="5" t="s">
        <v>7045</v>
      </c>
      <c r="B3676">
        <v>32</v>
      </c>
      <c r="C3676">
        <v>119</v>
      </c>
      <c r="D3676">
        <v>7000000</v>
      </c>
      <c r="E3676" s="5" t="s">
        <v>873</v>
      </c>
      <c r="F3676" s="5" t="s">
        <v>7445</v>
      </c>
      <c r="G3676" s="5" t="s">
        <v>7446</v>
      </c>
      <c r="H3676">
        <v>2933</v>
      </c>
      <c r="I3676">
        <v>70</v>
      </c>
      <c r="J3676" s="5" t="s">
        <v>19</v>
      </c>
      <c r="K3676" s="5" t="s">
        <v>155</v>
      </c>
      <c r="L3676">
        <v>36000000</v>
      </c>
      <c r="M3676">
        <v>1980</v>
      </c>
      <c r="N3676">
        <v>4.7</v>
      </c>
      <c r="O3676" s="5">
        <f>'CLEAN DATA'!$D3676-'CLEAN DATA'!$L3676</f>
        <v>-29000000</v>
      </c>
    </row>
    <row r="3677" spans="1:15" ht="14.25" hidden="1" customHeight="1">
      <c r="A3677" s="5" t="s">
        <v>6584</v>
      </c>
      <c r="B3677">
        <v>24</v>
      </c>
      <c r="C3677">
        <v>100</v>
      </c>
      <c r="D3677">
        <v>52528330</v>
      </c>
      <c r="E3677" s="5" t="s">
        <v>58</v>
      </c>
      <c r="F3677" s="5" t="s">
        <v>2031</v>
      </c>
      <c r="G3677" s="5" t="s">
        <v>7447</v>
      </c>
      <c r="H3677">
        <v>4265</v>
      </c>
      <c r="I3677">
        <v>27</v>
      </c>
      <c r="J3677" s="5" t="s">
        <v>19</v>
      </c>
      <c r="K3677" s="5" t="s">
        <v>20</v>
      </c>
      <c r="L3677">
        <v>25000000</v>
      </c>
      <c r="M3677">
        <v>2013</v>
      </c>
      <c r="N3677">
        <v>4.7</v>
      </c>
      <c r="O3677" s="5">
        <f>'CLEAN DATA'!$D3677-'CLEAN DATA'!$L3677</f>
        <v>27528330</v>
      </c>
    </row>
    <row r="3678" spans="1:15" ht="14.25" hidden="1" customHeight="1">
      <c r="A3678" s="5" t="s">
        <v>5610</v>
      </c>
      <c r="B3678">
        <v>86</v>
      </c>
      <c r="C3678">
        <v>99</v>
      </c>
      <c r="D3678">
        <v>14983572</v>
      </c>
      <c r="E3678" s="5" t="s">
        <v>603</v>
      </c>
      <c r="F3678" s="5" t="s">
        <v>7448</v>
      </c>
      <c r="G3678" s="5" t="s">
        <v>7449</v>
      </c>
      <c r="H3678">
        <v>9361</v>
      </c>
      <c r="I3678">
        <v>162</v>
      </c>
      <c r="J3678" s="5" t="s">
        <v>19</v>
      </c>
      <c r="K3678" s="5" t="s">
        <v>20</v>
      </c>
      <c r="L3678">
        <v>25000000</v>
      </c>
      <c r="M3678">
        <v>2000</v>
      </c>
      <c r="N3678">
        <v>4.7</v>
      </c>
      <c r="O3678" s="5">
        <f>'CLEAN DATA'!$D3678-'CLEAN DATA'!$L3678</f>
        <v>-10016428</v>
      </c>
    </row>
    <row r="3679" spans="1:15" ht="14.25" hidden="1" customHeight="1">
      <c r="A3679" s="5" t="s">
        <v>7450</v>
      </c>
      <c r="B3679">
        <v>148</v>
      </c>
      <c r="C3679">
        <v>90</v>
      </c>
      <c r="D3679">
        <v>20259297</v>
      </c>
      <c r="E3679" s="5" t="s">
        <v>1418</v>
      </c>
      <c r="F3679" s="5" t="s">
        <v>1606</v>
      </c>
      <c r="G3679" s="5" t="s">
        <v>7451</v>
      </c>
      <c r="H3679">
        <v>24969</v>
      </c>
      <c r="I3679">
        <v>258</v>
      </c>
      <c r="J3679" s="5" t="s">
        <v>19</v>
      </c>
      <c r="K3679" s="5" t="s">
        <v>20</v>
      </c>
      <c r="L3679">
        <v>20000000</v>
      </c>
      <c r="M3679">
        <v>2006</v>
      </c>
      <c r="N3679">
        <v>4.7</v>
      </c>
      <c r="O3679" s="5">
        <f>'CLEAN DATA'!$D3679-'CLEAN DATA'!$L3679</f>
        <v>259297</v>
      </c>
    </row>
    <row r="3680" spans="1:15" ht="14.25" customHeight="1">
      <c r="A3680" s="5" t="s">
        <v>7452</v>
      </c>
      <c r="B3680">
        <v>78</v>
      </c>
      <c r="C3680">
        <v>92</v>
      </c>
      <c r="D3680">
        <v>18843314</v>
      </c>
      <c r="E3680" s="5" t="s">
        <v>331</v>
      </c>
      <c r="F3680" s="5" t="s">
        <v>7453</v>
      </c>
      <c r="G3680" s="5" t="s">
        <v>7454</v>
      </c>
      <c r="H3680">
        <v>27486</v>
      </c>
      <c r="I3680">
        <v>284</v>
      </c>
      <c r="J3680" s="5" t="s">
        <v>19</v>
      </c>
      <c r="K3680" s="5" t="s">
        <v>20</v>
      </c>
      <c r="L3680">
        <v>20000000</v>
      </c>
      <c r="M3680">
        <v>2006</v>
      </c>
      <c r="N3680">
        <v>4.7</v>
      </c>
      <c r="O3680" s="5">
        <f>'CLEAN DATA'!$D3680-'CLEAN DATA'!$L3680</f>
        <v>-1156686</v>
      </c>
    </row>
    <row r="3681" spans="1:15" ht="14.25" hidden="1" customHeight="1">
      <c r="A3681" s="5" t="s">
        <v>6727</v>
      </c>
      <c r="B3681">
        <v>120</v>
      </c>
      <c r="C3681">
        <v>96</v>
      </c>
      <c r="D3681">
        <v>20384136</v>
      </c>
      <c r="E3681" s="5" t="s">
        <v>146</v>
      </c>
      <c r="F3681" s="5" t="s">
        <v>7455</v>
      </c>
      <c r="G3681" s="5" t="s">
        <v>7456</v>
      </c>
      <c r="H3681">
        <v>20467</v>
      </c>
      <c r="I3681">
        <v>371</v>
      </c>
      <c r="J3681" s="5" t="s">
        <v>19</v>
      </c>
      <c r="K3681" s="5" t="s">
        <v>20</v>
      </c>
      <c r="L3681">
        <v>10000000</v>
      </c>
      <c r="M3681">
        <v>2001</v>
      </c>
      <c r="N3681">
        <v>4.7</v>
      </c>
      <c r="O3681" s="5">
        <f>'CLEAN DATA'!$D3681-'CLEAN DATA'!$L3681</f>
        <v>10384136</v>
      </c>
    </row>
    <row r="3682" spans="1:15" ht="14.25" hidden="1" customHeight="1">
      <c r="A3682" s="5" t="s">
        <v>7457</v>
      </c>
      <c r="B3682">
        <v>43</v>
      </c>
      <c r="C3682">
        <v>90</v>
      </c>
      <c r="D3682">
        <v>92900</v>
      </c>
      <c r="E3682" s="5" t="s">
        <v>58</v>
      </c>
      <c r="F3682" s="5" t="s">
        <v>7458</v>
      </c>
      <c r="G3682" s="5" t="s">
        <v>7459</v>
      </c>
      <c r="H3682">
        <v>3662</v>
      </c>
      <c r="I3682">
        <v>23</v>
      </c>
      <c r="J3682" s="5" t="s">
        <v>19</v>
      </c>
      <c r="K3682" s="5" t="s">
        <v>20</v>
      </c>
      <c r="L3682">
        <v>5000000</v>
      </c>
      <c r="M3682">
        <v>2009</v>
      </c>
      <c r="N3682">
        <v>4.7</v>
      </c>
      <c r="O3682" s="5">
        <f>'CLEAN DATA'!$D3682-'CLEAN DATA'!$L3682</f>
        <v>-4907100</v>
      </c>
    </row>
    <row r="3683" spans="1:15" ht="14.25" hidden="1" customHeight="1">
      <c r="A3683" s="5" t="s">
        <v>7460</v>
      </c>
      <c r="B3683">
        <v>26</v>
      </c>
      <c r="C3683">
        <v>85</v>
      </c>
      <c r="D3683">
        <v>36497</v>
      </c>
      <c r="E3683" s="5" t="s">
        <v>674</v>
      </c>
      <c r="F3683" s="5" t="s">
        <v>90</v>
      </c>
      <c r="G3683" s="5" t="s">
        <v>7461</v>
      </c>
      <c r="H3683">
        <v>7367</v>
      </c>
      <c r="I3683">
        <v>37</v>
      </c>
      <c r="J3683" s="5" t="s">
        <v>19</v>
      </c>
      <c r="K3683" s="5" t="s">
        <v>20</v>
      </c>
      <c r="L3683">
        <v>6000000</v>
      </c>
      <c r="M3683">
        <v>2008</v>
      </c>
      <c r="N3683">
        <v>4.7</v>
      </c>
      <c r="O3683" s="5">
        <f>'CLEAN DATA'!$D3683-'CLEAN DATA'!$L3683</f>
        <v>-5963503</v>
      </c>
    </row>
    <row r="3684" spans="1:15" ht="14.25" hidden="1" customHeight="1">
      <c r="A3684" s="5" t="s">
        <v>7247</v>
      </c>
      <c r="B3684">
        <v>69</v>
      </c>
      <c r="C3684">
        <v>86</v>
      </c>
      <c r="D3684">
        <v>17314483</v>
      </c>
      <c r="E3684" s="5" t="s">
        <v>1615</v>
      </c>
      <c r="F3684" s="5" t="s">
        <v>7462</v>
      </c>
      <c r="G3684" s="5" t="s">
        <v>7463</v>
      </c>
      <c r="H3684">
        <v>14621</v>
      </c>
      <c r="I3684">
        <v>48</v>
      </c>
      <c r="J3684" s="5" t="s">
        <v>19</v>
      </c>
      <c r="K3684" s="5" t="s">
        <v>20</v>
      </c>
      <c r="L3684">
        <v>4000000</v>
      </c>
      <c r="M3684">
        <v>2014</v>
      </c>
      <c r="N3684">
        <v>4.7</v>
      </c>
      <c r="O3684" s="5">
        <f>'CLEAN DATA'!$D3684-'CLEAN DATA'!$L3684</f>
        <v>13314483</v>
      </c>
    </row>
    <row r="3685" spans="1:15" ht="14.25" hidden="1" customHeight="1">
      <c r="A3685" s="5" t="s">
        <v>7464</v>
      </c>
      <c r="B3685">
        <v>9</v>
      </c>
      <c r="C3685">
        <v>105</v>
      </c>
      <c r="D3685">
        <v>123777</v>
      </c>
      <c r="E3685" s="5" t="s">
        <v>7465</v>
      </c>
      <c r="F3685" s="5" t="s">
        <v>7466</v>
      </c>
      <c r="G3685" s="5" t="s">
        <v>7467</v>
      </c>
      <c r="H3685">
        <v>342</v>
      </c>
      <c r="I3685">
        <v>15</v>
      </c>
      <c r="J3685" s="5" t="s">
        <v>19</v>
      </c>
      <c r="K3685" s="5" t="s">
        <v>365</v>
      </c>
      <c r="L3685">
        <v>3500000</v>
      </c>
      <c r="M3685">
        <v>2016</v>
      </c>
      <c r="N3685">
        <v>4.7</v>
      </c>
      <c r="O3685" s="5">
        <f>'CLEAN DATA'!$D3685-'CLEAN DATA'!$L3685</f>
        <v>-3376223</v>
      </c>
    </row>
    <row r="3686" spans="1:15" ht="14.25" hidden="1" customHeight="1">
      <c r="A3686" s="5" t="s">
        <v>7468</v>
      </c>
      <c r="B3686">
        <v>160</v>
      </c>
      <c r="C3686">
        <v>92</v>
      </c>
      <c r="D3686">
        <v>21300000</v>
      </c>
      <c r="E3686" s="5" t="s">
        <v>146</v>
      </c>
      <c r="F3686" s="5" t="s">
        <v>7469</v>
      </c>
      <c r="G3686" s="5" t="s">
        <v>7470</v>
      </c>
      <c r="H3686">
        <v>22521</v>
      </c>
      <c r="I3686">
        <v>342</v>
      </c>
      <c r="J3686" s="5" t="s">
        <v>19</v>
      </c>
      <c r="K3686" s="5" t="s">
        <v>20</v>
      </c>
      <c r="L3686">
        <v>2200000</v>
      </c>
      <c r="M3686">
        <v>1985</v>
      </c>
      <c r="N3686">
        <v>4.7</v>
      </c>
      <c r="O3686" s="5">
        <f>'CLEAN DATA'!$D3686-'CLEAN DATA'!$L3686</f>
        <v>19100000</v>
      </c>
    </row>
    <row r="3687" spans="1:15" ht="14.25" hidden="1" customHeight="1">
      <c r="A3687" s="5" t="s">
        <v>847</v>
      </c>
      <c r="B3687">
        <v>108</v>
      </c>
      <c r="C3687">
        <v>101</v>
      </c>
      <c r="D3687">
        <v>2506446</v>
      </c>
      <c r="E3687" s="5" t="s">
        <v>189</v>
      </c>
      <c r="F3687" s="5" t="s">
        <v>1993</v>
      </c>
      <c r="G3687" s="5" t="s">
        <v>7471</v>
      </c>
      <c r="H3687">
        <v>8662</v>
      </c>
      <c r="I3687">
        <v>172</v>
      </c>
      <c r="J3687" s="5" t="s">
        <v>19</v>
      </c>
      <c r="K3687" s="5" t="s">
        <v>20</v>
      </c>
      <c r="L3687">
        <v>2000000</v>
      </c>
      <c r="M3687">
        <v>2002</v>
      </c>
      <c r="N3687">
        <v>4.7</v>
      </c>
      <c r="O3687" s="5">
        <f>'CLEAN DATA'!$D3687-'CLEAN DATA'!$L3687</f>
        <v>506446</v>
      </c>
    </row>
    <row r="3688" spans="1:15" ht="14.25" hidden="1" customHeight="1">
      <c r="A3688" s="5" t="s">
        <v>7472</v>
      </c>
      <c r="B3688">
        <v>8</v>
      </c>
      <c r="C3688">
        <v>96</v>
      </c>
      <c r="D3688">
        <v>11798</v>
      </c>
      <c r="E3688" s="5" t="s">
        <v>7473</v>
      </c>
      <c r="F3688" s="5" t="s">
        <v>7474</v>
      </c>
      <c r="G3688" s="5" t="s">
        <v>7475</v>
      </c>
      <c r="H3688">
        <v>179</v>
      </c>
      <c r="I3688">
        <v>18</v>
      </c>
      <c r="J3688" s="5" t="s">
        <v>19</v>
      </c>
      <c r="K3688" s="5" t="s">
        <v>20</v>
      </c>
      <c r="L3688">
        <v>100000</v>
      </c>
      <c r="M3688">
        <v>2003</v>
      </c>
      <c r="N3688">
        <v>4.7</v>
      </c>
      <c r="O3688" s="5">
        <f>'CLEAN DATA'!$D3688-'CLEAN DATA'!$L3688</f>
        <v>-88202</v>
      </c>
    </row>
    <row r="3689" spans="1:15" ht="14.25" hidden="1" customHeight="1">
      <c r="A3689" s="5" t="s">
        <v>7476</v>
      </c>
      <c r="B3689">
        <v>40</v>
      </c>
      <c r="C3689">
        <v>90</v>
      </c>
      <c r="D3689">
        <v>4000000</v>
      </c>
      <c r="E3689" s="5" t="s">
        <v>4004</v>
      </c>
      <c r="F3689" s="5" t="s">
        <v>7477</v>
      </c>
      <c r="G3689" s="5" t="s">
        <v>7478</v>
      </c>
      <c r="H3689">
        <v>6046</v>
      </c>
      <c r="I3689">
        <v>46</v>
      </c>
      <c r="J3689" s="5" t="s">
        <v>19</v>
      </c>
      <c r="K3689" s="5" t="s">
        <v>20</v>
      </c>
      <c r="L3689">
        <v>350000</v>
      </c>
      <c r="M3689">
        <v>1987</v>
      </c>
      <c r="N3689">
        <v>4.7</v>
      </c>
      <c r="O3689" s="5">
        <f>'CLEAN DATA'!$D3689-'CLEAN DATA'!$L3689</f>
        <v>3650000</v>
      </c>
    </row>
    <row r="3690" spans="1:15" ht="14.25" hidden="1" customHeight="1">
      <c r="A3690" s="5" t="s">
        <v>6192</v>
      </c>
      <c r="B3690">
        <v>143</v>
      </c>
      <c r="C3690">
        <v>80</v>
      </c>
      <c r="D3690">
        <v>100169068</v>
      </c>
      <c r="E3690" s="5" t="s">
        <v>241</v>
      </c>
      <c r="F3690" s="5" t="s">
        <v>1840</v>
      </c>
      <c r="G3690" s="5" t="s">
        <v>7479</v>
      </c>
      <c r="H3690">
        <v>16385</v>
      </c>
      <c r="I3690">
        <v>100</v>
      </c>
      <c r="J3690" s="5" t="s">
        <v>19</v>
      </c>
      <c r="K3690" s="5" t="s">
        <v>20</v>
      </c>
      <c r="L3690">
        <v>80000000</v>
      </c>
      <c r="M3690">
        <v>2010</v>
      </c>
      <c r="N3690">
        <v>4.5999999999999996</v>
      </c>
      <c r="O3690" s="5">
        <f>'CLEAN DATA'!$D3690-'CLEAN DATA'!$L3690</f>
        <v>20169068</v>
      </c>
    </row>
    <row r="3691" spans="1:15" ht="14.25" customHeight="1">
      <c r="A3691" s="5" t="s">
        <v>5665</v>
      </c>
      <c r="B3691">
        <v>91</v>
      </c>
      <c r="C3691">
        <v>87</v>
      </c>
      <c r="D3691">
        <v>112950721</v>
      </c>
      <c r="E3691" s="5" t="s">
        <v>3877</v>
      </c>
      <c r="F3691" s="5" t="s">
        <v>7480</v>
      </c>
      <c r="G3691" s="5" t="s">
        <v>7481</v>
      </c>
      <c r="H3691">
        <v>33884</v>
      </c>
      <c r="I3691">
        <v>79</v>
      </c>
      <c r="J3691" s="5" t="s">
        <v>19</v>
      </c>
      <c r="K3691" s="5" t="s">
        <v>20</v>
      </c>
      <c r="L3691">
        <v>72000000</v>
      </c>
      <c r="M3691">
        <v>2001</v>
      </c>
      <c r="N3691">
        <v>4.5999999999999996</v>
      </c>
      <c r="O3691" s="5">
        <f>'CLEAN DATA'!$D3691-'CLEAN DATA'!$L3691</f>
        <v>40950721</v>
      </c>
    </row>
    <row r="3692" spans="1:15" ht="14.25" customHeight="1">
      <c r="A3692" s="5" t="s">
        <v>2411</v>
      </c>
      <c r="B3692">
        <v>299</v>
      </c>
      <c r="C3692">
        <v>130</v>
      </c>
      <c r="D3692">
        <v>296623634</v>
      </c>
      <c r="E3692" s="5" t="s">
        <v>6643</v>
      </c>
      <c r="F3692" s="5" t="s">
        <v>1265</v>
      </c>
      <c r="G3692" s="5" t="s">
        <v>7482</v>
      </c>
      <c r="H3692">
        <v>220758</v>
      </c>
      <c r="I3692">
        <v>919</v>
      </c>
      <c r="J3692" s="5" t="s">
        <v>19</v>
      </c>
      <c r="K3692" s="5" t="s">
        <v>20</v>
      </c>
      <c r="L3692">
        <v>50000000</v>
      </c>
      <c r="M3692">
        <v>2009</v>
      </c>
      <c r="N3692">
        <v>4.5999999999999996</v>
      </c>
      <c r="O3692" s="5">
        <f>'CLEAN DATA'!$D3692-'CLEAN DATA'!$L3692</f>
        <v>246623634</v>
      </c>
    </row>
    <row r="3693" spans="1:15" ht="14.25" customHeight="1">
      <c r="A3693" s="5" t="s">
        <v>6816</v>
      </c>
      <c r="B3693">
        <v>119</v>
      </c>
      <c r="C3693">
        <v>89</v>
      </c>
      <c r="D3693">
        <v>65557989</v>
      </c>
      <c r="E3693" s="5" t="s">
        <v>7483</v>
      </c>
      <c r="F3693" s="5" t="s">
        <v>3197</v>
      </c>
      <c r="G3693" s="5" t="s">
        <v>7484</v>
      </c>
      <c r="H3693">
        <v>73539</v>
      </c>
      <c r="I3693">
        <v>271</v>
      </c>
      <c r="J3693" s="5" t="s">
        <v>19</v>
      </c>
      <c r="K3693" s="5" t="s">
        <v>20</v>
      </c>
      <c r="L3693">
        <v>45000000</v>
      </c>
      <c r="M3693">
        <v>1997</v>
      </c>
      <c r="N3693">
        <v>4.5999999999999996</v>
      </c>
      <c r="O3693" s="5">
        <f>'CLEAN DATA'!$D3693-'CLEAN DATA'!$L3693</f>
        <v>20557989</v>
      </c>
    </row>
    <row r="3694" spans="1:15" ht="14.25" customHeight="1">
      <c r="A3694" s="5" t="s">
        <v>6861</v>
      </c>
      <c r="B3694">
        <v>65</v>
      </c>
      <c r="C3694">
        <v>99</v>
      </c>
      <c r="D3694">
        <v>70163652</v>
      </c>
      <c r="E3694" s="5" t="s">
        <v>280</v>
      </c>
      <c r="F3694" s="5" t="s">
        <v>1512</v>
      </c>
      <c r="G3694" s="5" t="s">
        <v>7485</v>
      </c>
      <c r="H3694">
        <v>31968</v>
      </c>
      <c r="I3694">
        <v>82</v>
      </c>
      <c r="J3694" s="5" t="s">
        <v>19</v>
      </c>
      <c r="K3694" s="5" t="s">
        <v>20</v>
      </c>
      <c r="L3694">
        <v>40000000</v>
      </c>
      <c r="M3694">
        <v>2006</v>
      </c>
      <c r="N3694">
        <v>4.5999999999999996</v>
      </c>
      <c r="O3694" s="5">
        <f>'CLEAN DATA'!$D3694-'CLEAN DATA'!$L3694</f>
        <v>30163652</v>
      </c>
    </row>
    <row r="3695" spans="1:15" ht="14.25" customHeight="1">
      <c r="A3695" s="5" t="s">
        <v>913</v>
      </c>
      <c r="B3695">
        <v>181</v>
      </c>
      <c r="C3695">
        <v>131</v>
      </c>
      <c r="D3695">
        <v>20302961</v>
      </c>
      <c r="E3695" s="5" t="s">
        <v>54</v>
      </c>
      <c r="F3695" s="5" t="s">
        <v>7486</v>
      </c>
      <c r="G3695" s="5" t="s">
        <v>7487</v>
      </c>
      <c r="H3695">
        <v>49874</v>
      </c>
      <c r="I3695">
        <v>450</v>
      </c>
      <c r="J3695" s="5" t="s">
        <v>19</v>
      </c>
      <c r="K3695" s="5" t="s">
        <v>140</v>
      </c>
      <c r="L3695">
        <v>45000000</v>
      </c>
      <c r="M3695">
        <v>1995</v>
      </c>
      <c r="N3695">
        <v>4.5999999999999996</v>
      </c>
      <c r="O3695" s="5">
        <f>'CLEAN DATA'!$D3695-'CLEAN DATA'!$L3695</f>
        <v>-24697039</v>
      </c>
    </row>
    <row r="3696" spans="1:15" ht="14.25" hidden="1" customHeight="1">
      <c r="A3696" s="5" t="s">
        <v>5080</v>
      </c>
      <c r="B3696">
        <v>24</v>
      </c>
      <c r="C3696">
        <v>101</v>
      </c>
      <c r="D3696">
        <v>6448817</v>
      </c>
      <c r="E3696" s="5" t="s">
        <v>250</v>
      </c>
      <c r="F3696" s="5" t="s">
        <v>7455</v>
      </c>
      <c r="G3696" s="5" t="s">
        <v>7488</v>
      </c>
      <c r="H3696">
        <v>2189</v>
      </c>
      <c r="I3696">
        <v>31</v>
      </c>
      <c r="J3696" s="5" t="s">
        <v>19</v>
      </c>
      <c r="K3696" s="5" t="s">
        <v>20</v>
      </c>
      <c r="L3696">
        <v>35000000</v>
      </c>
      <c r="M3696">
        <v>1997</v>
      </c>
      <c r="N3696">
        <v>4.5999999999999996</v>
      </c>
      <c r="O3696" s="5">
        <f>'CLEAN DATA'!$D3696-'CLEAN DATA'!$L3696</f>
        <v>-28551183</v>
      </c>
    </row>
    <row r="3697" spans="1:15" ht="14.25" customHeight="1">
      <c r="A3697" s="5" t="s">
        <v>7489</v>
      </c>
      <c r="B3697">
        <v>81</v>
      </c>
      <c r="C3697">
        <v>110</v>
      </c>
      <c r="D3697">
        <v>16295774</v>
      </c>
      <c r="E3697" s="5" t="s">
        <v>422</v>
      </c>
      <c r="F3697" s="5" t="s">
        <v>150</v>
      </c>
      <c r="G3697" s="5" t="s">
        <v>7490</v>
      </c>
      <c r="H3697">
        <v>33669</v>
      </c>
      <c r="I3697">
        <v>269</v>
      </c>
      <c r="J3697" s="5" t="s">
        <v>19</v>
      </c>
      <c r="K3697" s="5" t="s">
        <v>20</v>
      </c>
      <c r="L3697">
        <v>35000000</v>
      </c>
      <c r="M3697">
        <v>1986</v>
      </c>
      <c r="N3697">
        <v>4.5999999999999996</v>
      </c>
      <c r="O3697" s="5">
        <f>'CLEAN DATA'!$D3697-'CLEAN DATA'!$L3697</f>
        <v>-18704226</v>
      </c>
    </row>
    <row r="3698" spans="1:15" ht="14.25" customHeight="1">
      <c r="A3698" s="5" t="s">
        <v>2215</v>
      </c>
      <c r="B3698">
        <v>133</v>
      </c>
      <c r="C3698">
        <v>95</v>
      </c>
      <c r="D3698">
        <v>89808372</v>
      </c>
      <c r="E3698" s="5" t="s">
        <v>674</v>
      </c>
      <c r="F3698" s="5" t="s">
        <v>3148</v>
      </c>
      <c r="G3698" s="5" t="s">
        <v>7491</v>
      </c>
      <c r="H3698">
        <v>46417</v>
      </c>
      <c r="I3698">
        <v>297</v>
      </c>
      <c r="J3698" s="5" t="s">
        <v>19</v>
      </c>
      <c r="K3698" s="5" t="s">
        <v>20</v>
      </c>
      <c r="L3698">
        <v>45000000</v>
      </c>
      <c r="M3698">
        <v>2003</v>
      </c>
      <c r="N3698">
        <v>4.5999999999999996</v>
      </c>
      <c r="O3698" s="5">
        <f>'CLEAN DATA'!$D3698-'CLEAN DATA'!$L3698</f>
        <v>44808372</v>
      </c>
    </row>
    <row r="3699" spans="1:15" ht="14.25" hidden="1" customHeight="1">
      <c r="A3699" s="5" t="s">
        <v>6104</v>
      </c>
      <c r="B3699">
        <v>94</v>
      </c>
      <c r="C3699">
        <v>97</v>
      </c>
      <c r="D3699">
        <v>31526393</v>
      </c>
      <c r="E3699" s="5" t="s">
        <v>7483</v>
      </c>
      <c r="F3699" s="5" t="s">
        <v>7492</v>
      </c>
      <c r="G3699" s="5" t="s">
        <v>7493</v>
      </c>
      <c r="H3699">
        <v>22243</v>
      </c>
      <c r="I3699">
        <v>144</v>
      </c>
      <c r="J3699" s="5" t="s">
        <v>19</v>
      </c>
      <c r="K3699" s="5" t="s">
        <v>20</v>
      </c>
      <c r="L3699">
        <v>25000000</v>
      </c>
      <c r="M3699">
        <v>2004</v>
      </c>
      <c r="N3699">
        <v>4.5999999999999996</v>
      </c>
      <c r="O3699" s="5">
        <f>'CLEAN DATA'!$D3699-'CLEAN DATA'!$L3699</f>
        <v>6526393</v>
      </c>
    </row>
    <row r="3700" spans="1:15" ht="14.25" hidden="1" customHeight="1">
      <c r="A3700" s="5" t="s">
        <v>7494</v>
      </c>
      <c r="B3700">
        <v>58</v>
      </c>
      <c r="C3700">
        <v>98</v>
      </c>
      <c r="D3700">
        <v>15361537</v>
      </c>
      <c r="E3700" s="5" t="s">
        <v>1481</v>
      </c>
      <c r="F3700" s="5" t="s">
        <v>7495</v>
      </c>
      <c r="G3700" s="5" t="s">
        <v>7496</v>
      </c>
      <c r="H3700">
        <v>12263</v>
      </c>
      <c r="I3700">
        <v>132</v>
      </c>
      <c r="J3700" s="5" t="s">
        <v>19</v>
      </c>
      <c r="K3700" s="5" t="s">
        <v>173</v>
      </c>
      <c r="L3700">
        <v>13000000</v>
      </c>
      <c r="M3700">
        <v>2002</v>
      </c>
      <c r="N3700">
        <v>4.5999999999999996</v>
      </c>
      <c r="O3700" s="5">
        <f>'CLEAN DATA'!$D3700-'CLEAN DATA'!$L3700</f>
        <v>2361537</v>
      </c>
    </row>
    <row r="3701" spans="1:15" ht="14.25" customHeight="1">
      <c r="A3701" s="5" t="s">
        <v>3538</v>
      </c>
      <c r="B3701">
        <v>125</v>
      </c>
      <c r="C3701">
        <v>100</v>
      </c>
      <c r="D3701">
        <v>39989008</v>
      </c>
      <c r="E3701" s="5" t="s">
        <v>2370</v>
      </c>
      <c r="F3701" s="5" t="s">
        <v>4167</v>
      </c>
      <c r="G3701" s="5" t="s">
        <v>7497</v>
      </c>
      <c r="H3701">
        <v>55398</v>
      </c>
      <c r="I3701">
        <v>418</v>
      </c>
      <c r="J3701" s="5" t="s">
        <v>19</v>
      </c>
      <c r="K3701" s="5" t="s">
        <v>20</v>
      </c>
      <c r="L3701">
        <v>24000000</v>
      </c>
      <c r="M3701">
        <v>1998</v>
      </c>
      <c r="N3701">
        <v>4.5999999999999996</v>
      </c>
      <c r="O3701" s="5">
        <f>'CLEAN DATA'!$D3701-'CLEAN DATA'!$L3701</f>
        <v>15989008</v>
      </c>
    </row>
    <row r="3702" spans="1:15" ht="14.25" customHeight="1">
      <c r="A3702" s="5" t="s">
        <v>7498</v>
      </c>
      <c r="B3702">
        <v>98</v>
      </c>
      <c r="C3702">
        <v>83</v>
      </c>
      <c r="D3702">
        <v>22264487</v>
      </c>
      <c r="E3702" s="5" t="s">
        <v>674</v>
      </c>
      <c r="F3702" s="5" t="s">
        <v>7499</v>
      </c>
      <c r="G3702" s="5" t="s">
        <v>7500</v>
      </c>
      <c r="H3702">
        <v>41239</v>
      </c>
      <c r="I3702">
        <v>166</v>
      </c>
      <c r="J3702" s="5" t="s">
        <v>19</v>
      </c>
      <c r="K3702" s="5" t="s">
        <v>20</v>
      </c>
      <c r="L3702">
        <v>22000000</v>
      </c>
      <c r="M3702">
        <v>2005</v>
      </c>
      <c r="N3702">
        <v>4.5999999999999996</v>
      </c>
      <c r="O3702" s="5">
        <f>'CLEAN DATA'!$D3702-'CLEAN DATA'!$L3702</f>
        <v>264487</v>
      </c>
    </row>
    <row r="3703" spans="1:15" ht="14.25" hidden="1" customHeight="1">
      <c r="A3703" s="5" t="s">
        <v>7501</v>
      </c>
      <c r="B3703">
        <v>85</v>
      </c>
      <c r="C3703">
        <v>104</v>
      </c>
      <c r="D3703">
        <v>17757087</v>
      </c>
      <c r="E3703" s="5" t="s">
        <v>2192</v>
      </c>
      <c r="F3703" s="5" t="s">
        <v>7502</v>
      </c>
      <c r="G3703" s="5" t="s">
        <v>7503</v>
      </c>
      <c r="H3703">
        <v>13065</v>
      </c>
      <c r="I3703">
        <v>253</v>
      </c>
      <c r="J3703" s="5" t="s">
        <v>19</v>
      </c>
      <c r="K3703" s="5" t="s">
        <v>20</v>
      </c>
      <c r="L3703">
        <v>21000000</v>
      </c>
      <c r="M3703">
        <v>1999</v>
      </c>
      <c r="N3703">
        <v>4.5999999999999996</v>
      </c>
      <c r="O3703" s="5">
        <f>'CLEAN DATA'!$D3703-'CLEAN DATA'!$L3703</f>
        <v>-3242913</v>
      </c>
    </row>
    <row r="3704" spans="1:15" ht="14.25" hidden="1" customHeight="1">
      <c r="A3704" s="5" t="s">
        <v>6808</v>
      </c>
      <c r="B3704">
        <v>75</v>
      </c>
      <c r="C3704">
        <v>95</v>
      </c>
      <c r="D3704">
        <v>82301521</v>
      </c>
      <c r="E3704" s="5" t="s">
        <v>6251</v>
      </c>
      <c r="F3704" s="5" t="s">
        <v>2196</v>
      </c>
      <c r="G3704" s="5" t="s">
        <v>7504</v>
      </c>
      <c r="H3704">
        <v>22679</v>
      </c>
      <c r="I3704">
        <v>149</v>
      </c>
      <c r="J3704" s="5" t="s">
        <v>19</v>
      </c>
      <c r="K3704" s="5" t="s">
        <v>20</v>
      </c>
      <c r="L3704">
        <v>32000000</v>
      </c>
      <c r="M3704">
        <v>2005</v>
      </c>
      <c r="N3704">
        <v>4.5999999999999996</v>
      </c>
      <c r="O3704" s="5">
        <f>'CLEAN DATA'!$D3704-'CLEAN DATA'!$L3704</f>
        <v>50301521</v>
      </c>
    </row>
    <row r="3705" spans="1:15" ht="14.25" hidden="1" customHeight="1">
      <c r="A3705" s="5" t="s">
        <v>7505</v>
      </c>
      <c r="B3705">
        <v>74</v>
      </c>
      <c r="C3705">
        <v>89</v>
      </c>
      <c r="D3705">
        <v>29302097</v>
      </c>
      <c r="E3705" s="5" t="s">
        <v>7506</v>
      </c>
      <c r="F3705" s="5" t="s">
        <v>6515</v>
      </c>
      <c r="G3705" s="5" t="s">
        <v>7507</v>
      </c>
      <c r="H3705">
        <v>23408</v>
      </c>
      <c r="I3705">
        <v>105</v>
      </c>
      <c r="J3705" s="5" t="s">
        <v>19</v>
      </c>
      <c r="K3705" s="5" t="s">
        <v>173</v>
      </c>
      <c r="L3705">
        <v>15000000</v>
      </c>
      <c r="M3705">
        <v>2004</v>
      </c>
      <c r="N3705">
        <v>4.5999999999999996</v>
      </c>
      <c r="O3705" s="5">
        <f>'CLEAN DATA'!$D3705-'CLEAN DATA'!$L3705</f>
        <v>14302097</v>
      </c>
    </row>
    <row r="3706" spans="1:15" ht="14.25" hidden="1" customHeight="1">
      <c r="A3706" s="5" t="s">
        <v>7508</v>
      </c>
      <c r="B3706">
        <v>90</v>
      </c>
      <c r="C3706">
        <v>101</v>
      </c>
      <c r="D3706">
        <v>12801190</v>
      </c>
      <c r="E3706" s="5" t="s">
        <v>62</v>
      </c>
      <c r="F3706" s="5" t="s">
        <v>1632</v>
      </c>
      <c r="G3706" s="5" t="s">
        <v>7509</v>
      </c>
      <c r="H3706">
        <v>16340</v>
      </c>
      <c r="I3706">
        <v>355</v>
      </c>
      <c r="J3706" s="5" t="s">
        <v>19</v>
      </c>
      <c r="K3706" s="5" t="s">
        <v>20</v>
      </c>
      <c r="L3706">
        <v>15000000</v>
      </c>
      <c r="M3706">
        <v>2000</v>
      </c>
      <c r="N3706">
        <v>4.5999999999999996</v>
      </c>
      <c r="O3706" s="5">
        <f>'CLEAN DATA'!$D3706-'CLEAN DATA'!$L3706</f>
        <v>-2198810</v>
      </c>
    </row>
    <row r="3707" spans="1:15" ht="14.25" hidden="1" customHeight="1">
      <c r="A3707" s="5" t="s">
        <v>4277</v>
      </c>
      <c r="B3707">
        <v>49</v>
      </c>
      <c r="C3707">
        <v>105</v>
      </c>
      <c r="D3707">
        <v>5217498</v>
      </c>
      <c r="E3707" s="5" t="s">
        <v>223</v>
      </c>
      <c r="F3707" s="5" t="s">
        <v>7510</v>
      </c>
      <c r="G3707" s="5" t="s">
        <v>7511</v>
      </c>
      <c r="H3707">
        <v>3668</v>
      </c>
      <c r="I3707">
        <v>85</v>
      </c>
      <c r="J3707" s="5" t="s">
        <v>19</v>
      </c>
      <c r="K3707" s="5" t="s">
        <v>20</v>
      </c>
      <c r="L3707">
        <v>15000000</v>
      </c>
      <c r="M3707">
        <v>2000</v>
      </c>
      <c r="N3707">
        <v>4.5999999999999996</v>
      </c>
      <c r="O3707" s="5">
        <f>'CLEAN DATA'!$D3707-'CLEAN DATA'!$L3707</f>
        <v>-9782502</v>
      </c>
    </row>
    <row r="3708" spans="1:15" ht="14.25" hidden="1" customHeight="1">
      <c r="A3708" s="5" t="s">
        <v>3575</v>
      </c>
      <c r="B3708">
        <v>56</v>
      </c>
      <c r="C3708">
        <v>90</v>
      </c>
      <c r="D3708">
        <v>15549702</v>
      </c>
      <c r="E3708" s="5" t="s">
        <v>189</v>
      </c>
      <c r="F3708" s="5" t="s">
        <v>7512</v>
      </c>
      <c r="G3708" s="5" t="s">
        <v>7513</v>
      </c>
      <c r="H3708">
        <v>24038</v>
      </c>
      <c r="I3708">
        <v>123</v>
      </c>
      <c r="J3708" s="5" t="s">
        <v>19</v>
      </c>
      <c r="K3708" s="5" t="s">
        <v>20</v>
      </c>
      <c r="L3708">
        <v>14000000</v>
      </c>
      <c r="M3708">
        <v>2003</v>
      </c>
      <c r="N3708">
        <v>4.5999999999999996</v>
      </c>
      <c r="O3708" s="5">
        <f>'CLEAN DATA'!$D3708-'CLEAN DATA'!$L3708</f>
        <v>1549702</v>
      </c>
    </row>
    <row r="3709" spans="1:15" ht="14.25" hidden="1" customHeight="1">
      <c r="A3709" s="5" t="s">
        <v>7514</v>
      </c>
      <c r="B3709">
        <v>42</v>
      </c>
      <c r="C3709">
        <v>110</v>
      </c>
      <c r="D3709">
        <v>175370</v>
      </c>
      <c r="E3709" s="5" t="s">
        <v>674</v>
      </c>
      <c r="F3709" s="5" t="s">
        <v>39</v>
      </c>
      <c r="G3709" s="5" t="s">
        <v>7515</v>
      </c>
      <c r="H3709">
        <v>6884</v>
      </c>
      <c r="I3709">
        <v>133</v>
      </c>
      <c r="J3709" s="5" t="s">
        <v>19</v>
      </c>
      <c r="K3709" s="5" t="s">
        <v>20</v>
      </c>
      <c r="L3709">
        <v>12000000</v>
      </c>
      <c r="M3709">
        <v>1999</v>
      </c>
      <c r="N3709">
        <v>4.5999999999999996</v>
      </c>
      <c r="O3709" s="5">
        <f>'CLEAN DATA'!$D3709-'CLEAN DATA'!$L3709</f>
        <v>-11824630</v>
      </c>
    </row>
    <row r="3710" spans="1:15" ht="14.25" hidden="1" customHeight="1">
      <c r="A3710" s="5" t="s">
        <v>7516</v>
      </c>
      <c r="B3710">
        <v>62</v>
      </c>
      <c r="C3710">
        <v>86</v>
      </c>
      <c r="D3710">
        <v>23978402</v>
      </c>
      <c r="E3710" s="5" t="s">
        <v>280</v>
      </c>
      <c r="F3710" s="5" t="s">
        <v>6497</v>
      </c>
      <c r="G3710" s="5" t="s">
        <v>7517</v>
      </c>
      <c r="H3710">
        <v>10966</v>
      </c>
      <c r="I3710">
        <v>100</v>
      </c>
      <c r="J3710" s="5" t="s">
        <v>19</v>
      </c>
      <c r="K3710" s="5" t="s">
        <v>20</v>
      </c>
      <c r="L3710">
        <v>11000000</v>
      </c>
      <c r="M3710">
        <v>2001</v>
      </c>
      <c r="N3710">
        <v>4.5999999999999996</v>
      </c>
      <c r="O3710" s="5">
        <f>'CLEAN DATA'!$D3710-'CLEAN DATA'!$L3710</f>
        <v>12978402</v>
      </c>
    </row>
    <row r="3711" spans="1:15" ht="14.25" hidden="1" customHeight="1">
      <c r="A3711" s="5" t="s">
        <v>7518</v>
      </c>
      <c r="B3711">
        <v>42</v>
      </c>
      <c r="C3711">
        <v>94</v>
      </c>
      <c r="D3711">
        <v>4693919</v>
      </c>
      <c r="E3711" s="5" t="s">
        <v>674</v>
      </c>
      <c r="F3711" s="5" t="s">
        <v>1366</v>
      </c>
      <c r="G3711" s="5" t="s">
        <v>7519</v>
      </c>
      <c r="H3711">
        <v>11011</v>
      </c>
      <c r="I3711">
        <v>78</v>
      </c>
      <c r="J3711" s="5" t="s">
        <v>19</v>
      </c>
      <c r="K3711" s="5" t="s">
        <v>20</v>
      </c>
      <c r="L3711">
        <v>6500000</v>
      </c>
      <c r="M3711">
        <v>2008</v>
      </c>
      <c r="N3711">
        <v>4.5999999999999996</v>
      </c>
      <c r="O3711" s="5">
        <f>'CLEAN DATA'!$D3711-'CLEAN DATA'!$L3711</f>
        <v>-1806081</v>
      </c>
    </row>
    <row r="3712" spans="1:15" ht="14.25" customHeight="1">
      <c r="A3712" s="5" t="s">
        <v>2695</v>
      </c>
      <c r="B3712">
        <v>248</v>
      </c>
      <c r="C3712">
        <v>96</v>
      </c>
      <c r="D3712">
        <v>53884821</v>
      </c>
      <c r="E3712" s="5" t="s">
        <v>631</v>
      </c>
      <c r="F3712" s="5" t="s">
        <v>7520</v>
      </c>
      <c r="G3712" s="5" t="s">
        <v>7521</v>
      </c>
      <c r="H3712">
        <v>51204</v>
      </c>
      <c r="I3712">
        <v>247</v>
      </c>
      <c r="J3712" s="5" t="s">
        <v>19</v>
      </c>
      <c r="K3712" s="5" t="s">
        <v>20</v>
      </c>
      <c r="L3712">
        <v>5000000</v>
      </c>
      <c r="M3712">
        <v>2012</v>
      </c>
      <c r="N3712">
        <v>4.5999999999999996</v>
      </c>
      <c r="O3712" s="5">
        <f>'CLEAN DATA'!$D3712-'CLEAN DATA'!$L3712</f>
        <v>48884821</v>
      </c>
    </row>
    <row r="3713" spans="1:15" ht="14.25" hidden="1" customHeight="1">
      <c r="A3713" s="5" t="s">
        <v>2219</v>
      </c>
      <c r="B3713">
        <v>12</v>
      </c>
      <c r="C3713">
        <v>121</v>
      </c>
      <c r="D3713">
        <v>4700361</v>
      </c>
      <c r="E3713" s="5" t="s">
        <v>54</v>
      </c>
      <c r="F3713" s="5" t="s">
        <v>2445</v>
      </c>
      <c r="G3713" s="5" t="s">
        <v>7522</v>
      </c>
      <c r="H3713">
        <v>2047</v>
      </c>
      <c r="I3713">
        <v>29</v>
      </c>
      <c r="J3713" s="5" t="s">
        <v>19</v>
      </c>
      <c r="K3713" s="5" t="s">
        <v>20</v>
      </c>
      <c r="L3713">
        <v>5000000</v>
      </c>
      <c r="M3713">
        <v>2015</v>
      </c>
      <c r="N3713">
        <v>4.5999999999999996</v>
      </c>
      <c r="O3713" s="5">
        <f>'CLEAN DATA'!$D3713-'CLEAN DATA'!$L3713</f>
        <v>-299639</v>
      </c>
    </row>
    <row r="3714" spans="1:15" ht="14.25" customHeight="1">
      <c r="A3714" s="5" t="s">
        <v>3757</v>
      </c>
      <c r="B3714">
        <v>149</v>
      </c>
      <c r="C3714">
        <v>91</v>
      </c>
      <c r="D3714">
        <v>35385560</v>
      </c>
      <c r="E3714" s="5" t="s">
        <v>156</v>
      </c>
      <c r="F3714" s="5" t="s">
        <v>4472</v>
      </c>
      <c r="G3714" s="5" t="s">
        <v>7523</v>
      </c>
      <c r="H3714">
        <v>27198</v>
      </c>
      <c r="I3714">
        <v>131</v>
      </c>
      <c r="J3714" s="5" t="s">
        <v>19</v>
      </c>
      <c r="K3714" s="5" t="s">
        <v>20</v>
      </c>
      <c r="L3714">
        <v>4000000</v>
      </c>
      <c r="M3714">
        <v>2015</v>
      </c>
      <c r="N3714">
        <v>4.5999999999999996</v>
      </c>
      <c r="O3714" s="5">
        <f>'CLEAN DATA'!$D3714-'CLEAN DATA'!$L3714</f>
        <v>31385560</v>
      </c>
    </row>
    <row r="3715" spans="1:15" ht="14.25" hidden="1" customHeight="1">
      <c r="A3715" s="5" t="s">
        <v>7524</v>
      </c>
      <c r="B3715">
        <v>27</v>
      </c>
      <c r="C3715">
        <v>93</v>
      </c>
      <c r="D3715">
        <v>10097096</v>
      </c>
      <c r="E3715" s="5" t="s">
        <v>674</v>
      </c>
      <c r="F3715" s="5" t="s">
        <v>7525</v>
      </c>
      <c r="G3715" s="5" t="s">
        <v>7526</v>
      </c>
      <c r="H3715">
        <v>5612</v>
      </c>
      <c r="I3715">
        <v>38</v>
      </c>
      <c r="J3715" s="5" t="s">
        <v>19</v>
      </c>
      <c r="K3715" s="5" t="s">
        <v>20</v>
      </c>
      <c r="L3715">
        <v>4000000</v>
      </c>
      <c r="M3715">
        <v>2001</v>
      </c>
      <c r="N3715">
        <v>4.5999999999999996</v>
      </c>
      <c r="O3715" s="5">
        <f>'CLEAN DATA'!$D3715-'CLEAN DATA'!$L3715</f>
        <v>6097096</v>
      </c>
    </row>
    <row r="3716" spans="1:15" ht="14.25" customHeight="1">
      <c r="A3716" s="5" t="s">
        <v>7527</v>
      </c>
      <c r="B3716">
        <v>162</v>
      </c>
      <c r="C3716">
        <v>98</v>
      </c>
      <c r="D3716">
        <v>14400000</v>
      </c>
      <c r="E3716" s="5" t="s">
        <v>335</v>
      </c>
      <c r="F3716" s="5" t="s">
        <v>7528</v>
      </c>
      <c r="G3716" s="5" t="s">
        <v>7529</v>
      </c>
      <c r="H3716">
        <v>28589</v>
      </c>
      <c r="I3716">
        <v>532</v>
      </c>
      <c r="J3716" s="5" t="s">
        <v>19</v>
      </c>
      <c r="K3716" s="5" t="s">
        <v>20</v>
      </c>
      <c r="L3716">
        <v>2500000</v>
      </c>
      <c r="M3716">
        <v>1982</v>
      </c>
      <c r="N3716">
        <v>4.5999999999999996</v>
      </c>
      <c r="O3716" s="5">
        <f>'CLEAN DATA'!$D3716-'CLEAN DATA'!$L3716</f>
        <v>11900000</v>
      </c>
    </row>
    <row r="3717" spans="1:15" ht="14.25" hidden="1" customHeight="1">
      <c r="A3717" s="5" t="s">
        <v>7530</v>
      </c>
      <c r="B3717">
        <v>46</v>
      </c>
      <c r="C3717">
        <v>86</v>
      </c>
      <c r="D3717">
        <v>535249</v>
      </c>
      <c r="E3717" s="5" t="s">
        <v>674</v>
      </c>
      <c r="F3717" s="5" t="s">
        <v>7531</v>
      </c>
      <c r="G3717" s="5" t="s">
        <v>7532</v>
      </c>
      <c r="H3717">
        <v>3467</v>
      </c>
      <c r="I3717">
        <v>13</v>
      </c>
      <c r="J3717" s="5" t="s">
        <v>19</v>
      </c>
      <c r="K3717" s="5" t="s">
        <v>20</v>
      </c>
      <c r="L3717">
        <v>3400000</v>
      </c>
      <c r="M3717">
        <v>2010</v>
      </c>
      <c r="N3717">
        <v>4.5999999999999996</v>
      </c>
      <c r="O3717" s="5">
        <f>'CLEAN DATA'!$D3717-'CLEAN DATA'!$L3717</f>
        <v>-2864751</v>
      </c>
    </row>
    <row r="3718" spans="1:15" ht="14.25" hidden="1" customHeight="1">
      <c r="A3718" s="5" t="s">
        <v>7533</v>
      </c>
      <c r="B3718">
        <v>29</v>
      </c>
      <c r="C3718">
        <v>87</v>
      </c>
      <c r="D3718">
        <v>1332</v>
      </c>
      <c r="E3718" s="5" t="s">
        <v>660</v>
      </c>
      <c r="F3718" s="5" t="s">
        <v>6070</v>
      </c>
      <c r="G3718" s="5" t="s">
        <v>7534</v>
      </c>
      <c r="H3718">
        <v>2038</v>
      </c>
      <c r="I3718">
        <v>20</v>
      </c>
      <c r="J3718" s="5" t="s">
        <v>19</v>
      </c>
      <c r="K3718" s="5" t="s">
        <v>20</v>
      </c>
      <c r="L3718">
        <v>500000</v>
      </c>
      <c r="M3718">
        <v>2012</v>
      </c>
      <c r="N3718">
        <v>4.5999999999999996</v>
      </c>
      <c r="O3718" s="5">
        <f>'CLEAN DATA'!$D3718-'CLEAN DATA'!$L3718</f>
        <v>-498668</v>
      </c>
    </row>
    <row r="3719" spans="1:15" ht="14.25" customHeight="1">
      <c r="A3719" s="5" t="s">
        <v>2588</v>
      </c>
      <c r="B3719">
        <v>109</v>
      </c>
      <c r="C3719">
        <v>116</v>
      </c>
      <c r="D3719">
        <v>32616869</v>
      </c>
      <c r="E3719" s="5" t="s">
        <v>4217</v>
      </c>
      <c r="F3719" s="5" t="s">
        <v>522</v>
      </c>
      <c r="G3719" s="5" t="s">
        <v>7535</v>
      </c>
      <c r="H3719">
        <v>34435</v>
      </c>
      <c r="I3719">
        <v>346</v>
      </c>
      <c r="J3719" s="5" t="s">
        <v>19</v>
      </c>
      <c r="K3719" s="5" t="s">
        <v>20</v>
      </c>
      <c r="L3719">
        <v>72000000</v>
      </c>
      <c r="M3719">
        <v>2001</v>
      </c>
      <c r="N3719">
        <v>4.5</v>
      </c>
      <c r="O3719" s="5">
        <f>'CLEAN DATA'!$D3719-'CLEAN DATA'!$L3719</f>
        <v>-39383131</v>
      </c>
    </row>
    <row r="3720" spans="1:15" ht="14.25" customHeight="1">
      <c r="A3720" s="5" t="s">
        <v>5798</v>
      </c>
      <c r="B3720">
        <v>107</v>
      </c>
      <c r="C3720">
        <v>88</v>
      </c>
      <c r="D3720">
        <v>219613391</v>
      </c>
      <c r="E3720" s="5" t="s">
        <v>7070</v>
      </c>
      <c r="F3720" s="5" t="s">
        <v>244</v>
      </c>
      <c r="G3720" s="5" t="s">
        <v>7536</v>
      </c>
      <c r="H3720">
        <v>31649</v>
      </c>
      <c r="I3720">
        <v>98</v>
      </c>
      <c r="J3720" s="5" t="s">
        <v>19</v>
      </c>
      <c r="K3720" s="5" t="s">
        <v>20</v>
      </c>
      <c r="L3720">
        <v>75000000</v>
      </c>
      <c r="M3720">
        <v>2009</v>
      </c>
      <c r="N3720">
        <v>4.5</v>
      </c>
      <c r="O3720" s="5">
        <f>'CLEAN DATA'!$D3720-'CLEAN DATA'!$L3720</f>
        <v>144613391</v>
      </c>
    </row>
    <row r="3721" spans="1:15" ht="14.25" hidden="1" customHeight="1">
      <c r="A3721" s="5" t="s">
        <v>7537</v>
      </c>
      <c r="B3721">
        <v>93</v>
      </c>
      <c r="C3721">
        <v>75</v>
      </c>
      <c r="D3721">
        <v>15519841</v>
      </c>
      <c r="E3721" s="5" t="s">
        <v>238</v>
      </c>
      <c r="F3721" s="5" t="s">
        <v>3346</v>
      </c>
      <c r="G3721" s="5" t="s">
        <v>7538</v>
      </c>
      <c r="H3721">
        <v>8693</v>
      </c>
      <c r="I3721">
        <v>71</v>
      </c>
      <c r="J3721" s="5" t="s">
        <v>19</v>
      </c>
      <c r="K3721" s="5" t="s">
        <v>20</v>
      </c>
      <c r="L3721">
        <v>47000000</v>
      </c>
      <c r="M3721">
        <v>2006</v>
      </c>
      <c r="N3721">
        <v>4.5</v>
      </c>
      <c r="O3721" s="5">
        <f>'CLEAN DATA'!$D3721-'CLEAN DATA'!$L3721</f>
        <v>-31480159</v>
      </c>
    </row>
    <row r="3722" spans="1:15" ht="14.25" hidden="1" customHeight="1">
      <c r="A3722" s="5" t="s">
        <v>6354</v>
      </c>
      <c r="B3722">
        <v>53</v>
      </c>
      <c r="C3722">
        <v>93</v>
      </c>
      <c r="D3722">
        <v>4835968</v>
      </c>
      <c r="E3722" s="5" t="s">
        <v>545</v>
      </c>
      <c r="F3722" s="5" t="s">
        <v>1113</v>
      </c>
      <c r="G3722" s="5" t="s">
        <v>7539</v>
      </c>
      <c r="H3722">
        <v>4821</v>
      </c>
      <c r="I3722">
        <v>82</v>
      </c>
      <c r="J3722" s="5" t="s">
        <v>19</v>
      </c>
      <c r="K3722" s="5" t="s">
        <v>155</v>
      </c>
      <c r="L3722">
        <v>40000000</v>
      </c>
      <c r="M3722">
        <v>2002</v>
      </c>
      <c r="N3722">
        <v>4.5</v>
      </c>
      <c r="O3722" s="5">
        <f>'CLEAN DATA'!$D3722-'CLEAN DATA'!$L3722</f>
        <v>-35164032</v>
      </c>
    </row>
    <row r="3723" spans="1:15" ht="14.25" hidden="1" customHeight="1">
      <c r="A3723" s="5" t="s">
        <v>1947</v>
      </c>
      <c r="B3723">
        <v>85</v>
      </c>
      <c r="C3723">
        <v>81</v>
      </c>
      <c r="D3723">
        <v>30105968</v>
      </c>
      <c r="E3723" s="5" t="s">
        <v>831</v>
      </c>
      <c r="F3723" s="5" t="s">
        <v>7540</v>
      </c>
      <c r="G3723" s="5" t="s">
        <v>7541</v>
      </c>
      <c r="H3723">
        <v>8860</v>
      </c>
      <c r="I3723">
        <v>45</v>
      </c>
      <c r="J3723" s="5" t="s">
        <v>19</v>
      </c>
      <c r="K3723" s="5" t="s">
        <v>20</v>
      </c>
      <c r="L3723">
        <v>37000000</v>
      </c>
      <c r="M3723">
        <v>2008</v>
      </c>
      <c r="N3723">
        <v>4.5</v>
      </c>
      <c r="O3723" s="5">
        <f>'CLEAN DATA'!$D3723-'CLEAN DATA'!$L3723</f>
        <v>-6894032</v>
      </c>
    </row>
    <row r="3724" spans="1:15" ht="14.25" customHeight="1">
      <c r="A3724" s="5" t="s">
        <v>5908</v>
      </c>
      <c r="B3724">
        <v>121</v>
      </c>
      <c r="C3724">
        <v>82</v>
      </c>
      <c r="D3724">
        <v>25871834</v>
      </c>
      <c r="E3724" s="5" t="s">
        <v>4260</v>
      </c>
      <c r="F3724" s="5" t="s">
        <v>1366</v>
      </c>
      <c r="G3724" s="5" t="s">
        <v>7542</v>
      </c>
      <c r="H3724">
        <v>52052</v>
      </c>
      <c r="I3724">
        <v>173</v>
      </c>
      <c r="J3724" s="5" t="s">
        <v>19</v>
      </c>
      <c r="K3724" s="5" t="s">
        <v>20</v>
      </c>
      <c r="L3724">
        <v>35000000</v>
      </c>
      <c r="M3724">
        <v>2008</v>
      </c>
      <c r="N3724">
        <v>4.5</v>
      </c>
      <c r="O3724" s="5">
        <f>'CLEAN DATA'!$D3724-'CLEAN DATA'!$L3724</f>
        <v>-9128166</v>
      </c>
    </row>
    <row r="3725" spans="1:15" ht="14.25" hidden="1" customHeight="1">
      <c r="A3725" s="5" t="s">
        <v>5183</v>
      </c>
      <c r="B3725">
        <v>55</v>
      </c>
      <c r="C3725">
        <v>100</v>
      </c>
      <c r="D3725">
        <v>23222861</v>
      </c>
      <c r="E3725" s="5" t="s">
        <v>7543</v>
      </c>
      <c r="F3725" s="5" t="s">
        <v>3896</v>
      </c>
      <c r="G3725" s="5" t="s">
        <v>7544</v>
      </c>
      <c r="H3725">
        <v>11092</v>
      </c>
      <c r="I3725">
        <v>44</v>
      </c>
      <c r="J3725" s="5" t="s">
        <v>19</v>
      </c>
      <c r="K3725" s="5" t="s">
        <v>20</v>
      </c>
      <c r="L3725">
        <v>26000000</v>
      </c>
      <c r="M3725">
        <v>2004</v>
      </c>
      <c r="N3725">
        <v>4.5</v>
      </c>
      <c r="O3725" s="5">
        <f>'CLEAN DATA'!$D3725-'CLEAN DATA'!$L3725</f>
        <v>-2777139</v>
      </c>
    </row>
    <row r="3726" spans="1:15" ht="14.25" hidden="1" customHeight="1">
      <c r="A3726" s="5" t="s">
        <v>5046</v>
      </c>
      <c r="B3726">
        <v>53</v>
      </c>
      <c r="C3726">
        <v>91</v>
      </c>
      <c r="D3726">
        <v>8104069</v>
      </c>
      <c r="E3726" s="5" t="s">
        <v>2090</v>
      </c>
      <c r="F3726" s="5" t="s">
        <v>157</v>
      </c>
      <c r="G3726" s="5" t="s">
        <v>7545</v>
      </c>
      <c r="H3726">
        <v>9785</v>
      </c>
      <c r="I3726">
        <v>26</v>
      </c>
      <c r="J3726" s="5" t="s">
        <v>19</v>
      </c>
      <c r="K3726" s="5" t="s">
        <v>20</v>
      </c>
      <c r="L3726">
        <v>20000000</v>
      </c>
      <c r="M3726">
        <v>2007</v>
      </c>
      <c r="N3726">
        <v>4.5</v>
      </c>
      <c r="O3726" s="5">
        <f>'CLEAN DATA'!$D3726-'CLEAN DATA'!$L3726</f>
        <v>-11895931</v>
      </c>
    </row>
    <row r="3727" spans="1:15" ht="14.25" hidden="1" customHeight="1">
      <c r="A3727" s="5" t="s">
        <v>7546</v>
      </c>
      <c r="B3727">
        <v>26</v>
      </c>
      <c r="C3727">
        <v>124</v>
      </c>
      <c r="D3727">
        <v>2000000</v>
      </c>
      <c r="E3727" s="5" t="s">
        <v>7547</v>
      </c>
      <c r="F3727" s="5" t="s">
        <v>2456</v>
      </c>
      <c r="G3727" s="5" t="s">
        <v>7548</v>
      </c>
      <c r="H3727">
        <v>2998</v>
      </c>
      <c r="I3727">
        <v>74</v>
      </c>
      <c r="J3727" s="5" t="s">
        <v>19</v>
      </c>
      <c r="K3727" s="5" t="s">
        <v>20</v>
      </c>
      <c r="L3727">
        <v>20000000</v>
      </c>
      <c r="M3727">
        <v>1980</v>
      </c>
      <c r="N3727">
        <v>4.5</v>
      </c>
      <c r="O3727" s="5">
        <f>'CLEAN DATA'!$D3727-'CLEAN DATA'!$L3727</f>
        <v>-18000000</v>
      </c>
    </row>
    <row r="3728" spans="1:15" ht="14.25" hidden="1" customHeight="1">
      <c r="A3728" s="5" t="s">
        <v>7549</v>
      </c>
      <c r="B3728">
        <v>32</v>
      </c>
      <c r="C3728">
        <v>91</v>
      </c>
      <c r="D3728">
        <v>13571817</v>
      </c>
      <c r="E3728" s="5" t="s">
        <v>1884</v>
      </c>
      <c r="F3728" s="5" t="s">
        <v>561</v>
      </c>
      <c r="G3728" s="5" t="s">
        <v>7550</v>
      </c>
      <c r="H3728">
        <v>5312</v>
      </c>
      <c r="I3728">
        <v>40</v>
      </c>
      <c r="J3728" s="5" t="s">
        <v>19</v>
      </c>
      <c r="K3728" s="5" t="s">
        <v>20</v>
      </c>
      <c r="L3728">
        <v>15600000</v>
      </c>
      <c r="M3728">
        <v>2002</v>
      </c>
      <c r="N3728">
        <v>4.5</v>
      </c>
      <c r="O3728" s="5">
        <f>'CLEAN DATA'!$D3728-'CLEAN DATA'!$L3728</f>
        <v>-2028183</v>
      </c>
    </row>
    <row r="3729" spans="1:15" ht="14.25" customHeight="1">
      <c r="A3729" s="5" t="s">
        <v>7551</v>
      </c>
      <c r="B3729">
        <v>97</v>
      </c>
      <c r="C3729">
        <v>87</v>
      </c>
      <c r="D3729">
        <v>14249005</v>
      </c>
      <c r="E3729" s="5" t="s">
        <v>674</v>
      </c>
      <c r="F3729" s="5" t="s">
        <v>7100</v>
      </c>
      <c r="G3729" s="5" t="s">
        <v>7552</v>
      </c>
      <c r="H3729">
        <v>39788</v>
      </c>
      <c r="I3729">
        <v>619</v>
      </c>
      <c r="J3729" s="5" t="s">
        <v>19</v>
      </c>
      <c r="K3729" s="5" t="s">
        <v>20</v>
      </c>
      <c r="L3729">
        <v>15000000</v>
      </c>
      <c r="M3729">
        <v>2001</v>
      </c>
      <c r="N3729">
        <v>4.5</v>
      </c>
      <c r="O3729" s="5">
        <f>'CLEAN DATA'!$D3729-'CLEAN DATA'!$L3729</f>
        <v>-750995</v>
      </c>
    </row>
    <row r="3730" spans="1:15" ht="14.25" hidden="1" customHeight="1">
      <c r="A3730" s="5" t="s">
        <v>5174</v>
      </c>
      <c r="B3730">
        <v>19</v>
      </c>
      <c r="C3730">
        <v>105</v>
      </c>
      <c r="D3730">
        <v>22723</v>
      </c>
      <c r="E3730" s="5" t="s">
        <v>7553</v>
      </c>
      <c r="F3730" s="5" t="s">
        <v>3372</v>
      </c>
      <c r="G3730" s="5" t="s">
        <v>7554</v>
      </c>
      <c r="H3730">
        <v>2236</v>
      </c>
      <c r="I3730">
        <v>40</v>
      </c>
      <c r="J3730" s="5" t="s">
        <v>19</v>
      </c>
      <c r="K3730" s="5" t="s">
        <v>173</v>
      </c>
      <c r="L3730">
        <v>25000000</v>
      </c>
      <c r="M3730">
        <v>2001</v>
      </c>
      <c r="N3730">
        <v>4.5</v>
      </c>
      <c r="O3730" s="5">
        <f>'CLEAN DATA'!$D3730-'CLEAN DATA'!$L3730</f>
        <v>-24977277</v>
      </c>
    </row>
    <row r="3731" spans="1:15" ht="14.25" hidden="1" customHeight="1">
      <c r="A3731" s="5" t="s">
        <v>1548</v>
      </c>
      <c r="B3731">
        <v>34</v>
      </c>
      <c r="C3731">
        <v>100</v>
      </c>
      <c r="D3731">
        <v>19900000</v>
      </c>
      <c r="E3731" s="5" t="s">
        <v>6964</v>
      </c>
      <c r="F3731" s="5" t="s">
        <v>5666</v>
      </c>
      <c r="G3731" s="5" t="s">
        <v>7555</v>
      </c>
      <c r="H3731">
        <v>17262</v>
      </c>
      <c r="I3731">
        <v>53</v>
      </c>
      <c r="J3731" s="5" t="s">
        <v>19</v>
      </c>
      <c r="K3731" s="5" t="s">
        <v>20</v>
      </c>
      <c r="L3731">
        <v>20000000</v>
      </c>
      <c r="M3731">
        <v>1995</v>
      </c>
      <c r="N3731">
        <v>4.5</v>
      </c>
      <c r="O3731" s="5">
        <f>'CLEAN DATA'!$D3731-'CLEAN DATA'!$L3731</f>
        <v>-100000</v>
      </c>
    </row>
    <row r="3732" spans="1:15" ht="14.25" hidden="1" customHeight="1">
      <c r="A3732" s="5" t="s">
        <v>3040</v>
      </c>
      <c r="B3732">
        <v>93</v>
      </c>
      <c r="C3732">
        <v>91</v>
      </c>
      <c r="D3732">
        <v>1712111</v>
      </c>
      <c r="E3732" s="5" t="s">
        <v>758</v>
      </c>
      <c r="F3732" s="5" t="s">
        <v>119</v>
      </c>
      <c r="G3732" s="5" t="s">
        <v>7556</v>
      </c>
      <c r="H3732">
        <v>7199</v>
      </c>
      <c r="I3732">
        <v>53</v>
      </c>
      <c r="J3732" s="5" t="s">
        <v>19</v>
      </c>
      <c r="K3732" s="5" t="s">
        <v>20</v>
      </c>
      <c r="L3732">
        <v>8495000</v>
      </c>
      <c r="M3732">
        <v>2015</v>
      </c>
      <c r="N3732">
        <v>4.5</v>
      </c>
      <c r="O3732" s="5">
        <f>'CLEAN DATA'!$D3732-'CLEAN DATA'!$L3732</f>
        <v>-6782889</v>
      </c>
    </row>
    <row r="3733" spans="1:15" ht="14.25" customHeight="1">
      <c r="A3733" s="5" t="s">
        <v>1980</v>
      </c>
      <c r="B3733">
        <v>128</v>
      </c>
      <c r="C3733">
        <v>112</v>
      </c>
      <c r="D3733">
        <v>90556401</v>
      </c>
      <c r="E3733" s="5" t="s">
        <v>3801</v>
      </c>
      <c r="F3733" s="5" t="s">
        <v>7557</v>
      </c>
      <c r="G3733" s="5" t="s">
        <v>7558</v>
      </c>
      <c r="H3733">
        <v>43795</v>
      </c>
      <c r="I3733">
        <v>171</v>
      </c>
      <c r="J3733" s="5" t="s">
        <v>19</v>
      </c>
      <c r="K3733" s="5" t="s">
        <v>20</v>
      </c>
      <c r="L3733">
        <v>11000000</v>
      </c>
      <c r="M3733">
        <v>2008</v>
      </c>
      <c r="N3733">
        <v>4.5</v>
      </c>
      <c r="O3733" s="5">
        <f>'CLEAN DATA'!$D3733-'CLEAN DATA'!$L3733</f>
        <v>79556401</v>
      </c>
    </row>
    <row r="3734" spans="1:15" ht="14.25" hidden="1" customHeight="1">
      <c r="A3734" s="5" t="s">
        <v>7559</v>
      </c>
      <c r="B3734">
        <v>66</v>
      </c>
      <c r="C3734">
        <v>98</v>
      </c>
      <c r="D3734">
        <v>14114488</v>
      </c>
      <c r="E3734" s="5" t="s">
        <v>758</v>
      </c>
      <c r="F3734" s="5" t="s">
        <v>153</v>
      </c>
      <c r="G3734" s="5" t="s">
        <v>7560</v>
      </c>
      <c r="H3734">
        <v>13190</v>
      </c>
      <c r="I3734">
        <v>114</v>
      </c>
      <c r="J3734" s="5" t="s">
        <v>19</v>
      </c>
      <c r="K3734" s="5" t="s">
        <v>20</v>
      </c>
      <c r="L3734">
        <v>10500000</v>
      </c>
      <c r="M3734">
        <v>1988</v>
      </c>
      <c r="N3734">
        <v>4.5</v>
      </c>
      <c r="O3734" s="5">
        <f>'CLEAN DATA'!$D3734-'CLEAN DATA'!$L3734</f>
        <v>3614488</v>
      </c>
    </row>
    <row r="3735" spans="1:15" ht="14.25" hidden="1" customHeight="1">
      <c r="A3735" s="5" t="s">
        <v>5350</v>
      </c>
      <c r="B3735">
        <v>186</v>
      </c>
      <c r="C3735">
        <v>94</v>
      </c>
      <c r="D3735">
        <v>16235293</v>
      </c>
      <c r="E3735" s="5" t="s">
        <v>631</v>
      </c>
      <c r="F3735" s="5" t="s">
        <v>6939</v>
      </c>
      <c r="G3735" s="5" t="s">
        <v>7561</v>
      </c>
      <c r="H3735">
        <v>19918</v>
      </c>
      <c r="I3735">
        <v>278</v>
      </c>
      <c r="J3735" s="5" t="s">
        <v>19</v>
      </c>
      <c r="K3735" s="5" t="s">
        <v>20</v>
      </c>
      <c r="L3735">
        <v>9000000</v>
      </c>
      <c r="M3735">
        <v>2006</v>
      </c>
      <c r="N3735">
        <v>4.5</v>
      </c>
      <c r="O3735" s="5">
        <f>'CLEAN DATA'!$D3735-'CLEAN DATA'!$L3735</f>
        <v>7235293</v>
      </c>
    </row>
    <row r="3736" spans="1:15" ht="14.25" hidden="1" customHeight="1">
      <c r="A3736" s="5" t="s">
        <v>7562</v>
      </c>
      <c r="B3736">
        <v>129</v>
      </c>
      <c r="C3736">
        <v>100</v>
      </c>
      <c r="D3736">
        <v>14343976</v>
      </c>
      <c r="E3736" s="5" t="s">
        <v>6912</v>
      </c>
      <c r="F3736" s="5" t="s">
        <v>6916</v>
      </c>
      <c r="G3736" s="5" t="s">
        <v>7563</v>
      </c>
      <c r="H3736">
        <v>22961</v>
      </c>
      <c r="I3736">
        <v>291</v>
      </c>
      <c r="J3736" s="5" t="s">
        <v>19</v>
      </c>
      <c r="K3736" s="5" t="s">
        <v>20</v>
      </c>
      <c r="L3736">
        <v>5000000</v>
      </c>
      <c r="M3736">
        <v>1989</v>
      </c>
      <c r="N3736">
        <v>4.5</v>
      </c>
      <c r="O3736" s="5">
        <f>'CLEAN DATA'!$D3736-'CLEAN DATA'!$L3736</f>
        <v>9343976</v>
      </c>
    </row>
    <row r="3737" spans="1:15" ht="14.25" hidden="1" customHeight="1">
      <c r="A3737" s="5" t="s">
        <v>6982</v>
      </c>
      <c r="B3737">
        <v>12</v>
      </c>
      <c r="C3737">
        <v>96</v>
      </c>
      <c r="D3737">
        <v>9658370</v>
      </c>
      <c r="E3737" s="5" t="s">
        <v>189</v>
      </c>
      <c r="F3737" s="5" t="s">
        <v>3615</v>
      </c>
      <c r="G3737" s="5" t="s">
        <v>7564</v>
      </c>
      <c r="H3737">
        <v>1180</v>
      </c>
      <c r="I3737">
        <v>9</v>
      </c>
      <c r="J3737" s="5" t="s">
        <v>19</v>
      </c>
      <c r="K3737" s="5" t="s">
        <v>20</v>
      </c>
      <c r="L3737">
        <v>5000000</v>
      </c>
      <c r="M3737">
        <v>2016</v>
      </c>
      <c r="N3737">
        <v>4.5</v>
      </c>
      <c r="O3737" s="5">
        <f>'CLEAN DATA'!$D3737-'CLEAN DATA'!$L3737</f>
        <v>4658370</v>
      </c>
    </row>
    <row r="3738" spans="1:15" ht="14.25" hidden="1" customHeight="1">
      <c r="A3738" s="5" t="s">
        <v>2557</v>
      </c>
      <c r="B3738">
        <v>74</v>
      </c>
      <c r="C3738">
        <v>129</v>
      </c>
      <c r="D3738">
        <v>186354</v>
      </c>
      <c r="E3738" s="5" t="s">
        <v>54</v>
      </c>
      <c r="F3738" s="5" t="s">
        <v>2278</v>
      </c>
      <c r="G3738" s="5" t="s">
        <v>7565</v>
      </c>
      <c r="H3738">
        <v>1758</v>
      </c>
      <c r="I3738">
        <v>30</v>
      </c>
      <c r="J3738" s="5" t="s">
        <v>19</v>
      </c>
      <c r="K3738" s="5" t="s">
        <v>20</v>
      </c>
      <c r="L3738">
        <v>13500000</v>
      </c>
      <c r="M3738">
        <v>2015</v>
      </c>
      <c r="N3738">
        <v>4.5</v>
      </c>
      <c r="O3738" s="5">
        <f>'CLEAN DATA'!$D3738-'CLEAN DATA'!$L3738</f>
        <v>-13313646</v>
      </c>
    </row>
    <row r="3739" spans="1:15" ht="14.25" hidden="1" customHeight="1">
      <c r="A3739" s="5" t="s">
        <v>7566</v>
      </c>
      <c r="B3739">
        <v>78</v>
      </c>
      <c r="C3739">
        <v>96</v>
      </c>
      <c r="E3739" s="5" t="s">
        <v>2370</v>
      </c>
      <c r="F3739" s="5" t="s">
        <v>7567</v>
      </c>
      <c r="G3739" s="5" t="s">
        <v>7568</v>
      </c>
      <c r="H3739">
        <v>1905</v>
      </c>
      <c r="I3739">
        <v>58</v>
      </c>
      <c r="J3739" s="5" t="s">
        <v>19</v>
      </c>
      <c r="K3739" s="5" t="s">
        <v>20</v>
      </c>
      <c r="L3739">
        <v>250000</v>
      </c>
      <c r="M3739">
        <v>1981</v>
      </c>
      <c r="N3739">
        <v>4.5</v>
      </c>
      <c r="O3739" s="5">
        <f>'CLEAN DATA'!$D3739-'CLEAN DATA'!$L3739</f>
        <v>-250000</v>
      </c>
    </row>
    <row r="3740" spans="1:15" ht="14.25" hidden="1" customHeight="1">
      <c r="A3740" s="5" t="s">
        <v>7569</v>
      </c>
      <c r="B3740">
        <v>18</v>
      </c>
      <c r="C3740">
        <v>80</v>
      </c>
      <c r="E3740" s="5" t="s">
        <v>578</v>
      </c>
      <c r="F3740" s="5" t="s">
        <v>7570</v>
      </c>
      <c r="G3740" s="5" t="s">
        <v>7571</v>
      </c>
      <c r="H3740">
        <v>48</v>
      </c>
      <c r="I3740">
        <v>18</v>
      </c>
      <c r="J3740" s="5" t="s">
        <v>19</v>
      </c>
      <c r="K3740" s="5" t="s">
        <v>20</v>
      </c>
      <c r="L3740">
        <v>75000</v>
      </c>
      <c r="M3740">
        <v>2015</v>
      </c>
      <c r="N3740">
        <v>4.5</v>
      </c>
      <c r="O3740" s="5">
        <f>'CLEAN DATA'!$D3740-'CLEAN DATA'!$L3740</f>
        <v>-75000</v>
      </c>
    </row>
    <row r="3741" spans="1:15" ht="14.25" hidden="1" customHeight="1">
      <c r="A3741" s="5" t="s">
        <v>3277</v>
      </c>
      <c r="B3741">
        <v>62</v>
      </c>
      <c r="C3741">
        <v>104</v>
      </c>
      <c r="D3741">
        <v>6712451</v>
      </c>
      <c r="E3741" s="5" t="s">
        <v>189</v>
      </c>
      <c r="F3741" s="5" t="s">
        <v>7572</v>
      </c>
      <c r="G3741" s="5" t="s">
        <v>7573</v>
      </c>
      <c r="H3741">
        <v>4102</v>
      </c>
      <c r="I3741">
        <v>89</v>
      </c>
      <c r="J3741" s="5" t="s">
        <v>19</v>
      </c>
      <c r="K3741" s="5" t="s">
        <v>7574</v>
      </c>
      <c r="L3741">
        <v>90000000</v>
      </c>
      <c r="M3741">
        <v>2001</v>
      </c>
      <c r="N3741">
        <v>4.4000000000000004</v>
      </c>
      <c r="O3741" s="5">
        <f>'CLEAN DATA'!$D3741-'CLEAN DATA'!$L3741</f>
        <v>-83287549</v>
      </c>
    </row>
    <row r="3742" spans="1:15" ht="14.25" hidden="1" customHeight="1">
      <c r="A3742" s="5" t="s">
        <v>5014</v>
      </c>
      <c r="B3742">
        <v>47</v>
      </c>
      <c r="C3742">
        <v>110</v>
      </c>
      <c r="D3742">
        <v>190562</v>
      </c>
      <c r="E3742" s="5" t="s">
        <v>7575</v>
      </c>
      <c r="F3742" s="5" t="s">
        <v>3432</v>
      </c>
      <c r="G3742" s="5" t="s">
        <v>7576</v>
      </c>
      <c r="H3742">
        <v>2508</v>
      </c>
      <c r="I3742">
        <v>24</v>
      </c>
      <c r="J3742" s="5" t="s">
        <v>19</v>
      </c>
      <c r="K3742" s="5" t="s">
        <v>155</v>
      </c>
      <c r="L3742">
        <v>90000000</v>
      </c>
      <c r="M3742">
        <v>2010</v>
      </c>
      <c r="N3742">
        <v>4.4000000000000004</v>
      </c>
      <c r="O3742" s="5">
        <f>'CLEAN DATA'!$D3742-'CLEAN DATA'!$L3742</f>
        <v>-89809438</v>
      </c>
    </row>
    <row r="3743" spans="1:15" ht="14.25" hidden="1" customHeight="1">
      <c r="A3743" s="5" t="s">
        <v>4676</v>
      </c>
      <c r="B3743">
        <v>91</v>
      </c>
      <c r="C3743">
        <v>87</v>
      </c>
      <c r="D3743">
        <v>133103929</v>
      </c>
      <c r="E3743" s="5" t="s">
        <v>7269</v>
      </c>
      <c r="F3743" s="5" t="s">
        <v>244</v>
      </c>
      <c r="G3743" s="5" t="s">
        <v>7577</v>
      </c>
      <c r="H3743">
        <v>22838</v>
      </c>
      <c r="I3743">
        <v>56</v>
      </c>
      <c r="J3743" s="5" t="s">
        <v>19</v>
      </c>
      <c r="K3743" s="5" t="s">
        <v>20</v>
      </c>
      <c r="L3743">
        <v>75000000</v>
      </c>
      <c r="M3743">
        <v>2011</v>
      </c>
      <c r="N3743">
        <v>4.4000000000000004</v>
      </c>
      <c r="O3743" s="5">
        <f>'CLEAN DATA'!$D3743-'CLEAN DATA'!$L3743</f>
        <v>58103929</v>
      </c>
    </row>
    <row r="3744" spans="1:15" ht="14.25" hidden="1" customHeight="1">
      <c r="A3744" s="5" t="s">
        <v>6514</v>
      </c>
      <c r="B3744">
        <v>73</v>
      </c>
      <c r="C3744">
        <v>89</v>
      </c>
      <c r="D3744">
        <v>66734992</v>
      </c>
      <c r="E3744" s="5" t="s">
        <v>1413</v>
      </c>
      <c r="F3744" s="5" t="s">
        <v>3100</v>
      </c>
      <c r="G3744" s="5" t="s">
        <v>7578</v>
      </c>
      <c r="H3744">
        <v>23476</v>
      </c>
      <c r="I3744">
        <v>181</v>
      </c>
      <c r="J3744" s="5" t="s">
        <v>19</v>
      </c>
      <c r="K3744" s="5" t="s">
        <v>20</v>
      </c>
      <c r="L3744">
        <v>60000000</v>
      </c>
      <c r="M3744">
        <v>2003</v>
      </c>
      <c r="N3744">
        <v>4.4000000000000004</v>
      </c>
      <c r="O3744" s="5">
        <f>'CLEAN DATA'!$D3744-'CLEAN DATA'!$L3744</f>
        <v>6734992</v>
      </c>
    </row>
    <row r="3745" spans="1:15" ht="14.25" hidden="1" customHeight="1">
      <c r="A3745" s="5" t="s">
        <v>4855</v>
      </c>
      <c r="B3745">
        <v>76</v>
      </c>
      <c r="C3745">
        <v>98</v>
      </c>
      <c r="D3745">
        <v>61112916</v>
      </c>
      <c r="E3745" s="5" t="s">
        <v>3877</v>
      </c>
      <c r="F3745" s="5" t="s">
        <v>316</v>
      </c>
      <c r="G3745" s="5" t="s">
        <v>7579</v>
      </c>
      <c r="H3745">
        <v>14888</v>
      </c>
      <c r="I3745">
        <v>83</v>
      </c>
      <c r="J3745" s="5" t="s">
        <v>19</v>
      </c>
      <c r="K3745" s="5" t="s">
        <v>20</v>
      </c>
      <c r="L3745">
        <v>50000000</v>
      </c>
      <c r="M3745">
        <v>2006</v>
      </c>
      <c r="N3745">
        <v>4.4000000000000004</v>
      </c>
      <c r="O3745" s="5">
        <f>'CLEAN DATA'!$D3745-'CLEAN DATA'!$L3745</f>
        <v>11112916</v>
      </c>
    </row>
    <row r="3746" spans="1:15" ht="14.25" hidden="1" customHeight="1">
      <c r="A3746" s="5" t="s">
        <v>7580</v>
      </c>
      <c r="B3746">
        <v>47</v>
      </c>
      <c r="C3746">
        <v>101</v>
      </c>
      <c r="D3746">
        <v>38590500</v>
      </c>
      <c r="E3746" s="5" t="s">
        <v>545</v>
      </c>
      <c r="F3746" s="5" t="s">
        <v>1391</v>
      </c>
      <c r="G3746" s="5" t="s">
        <v>7581</v>
      </c>
      <c r="H3746">
        <v>17997</v>
      </c>
      <c r="I3746">
        <v>140</v>
      </c>
      <c r="J3746" s="5" t="s">
        <v>19</v>
      </c>
      <c r="K3746" s="5" t="s">
        <v>20</v>
      </c>
      <c r="L3746">
        <v>50000000</v>
      </c>
      <c r="M3746">
        <v>1994</v>
      </c>
      <c r="N3746">
        <v>4.4000000000000004</v>
      </c>
      <c r="O3746" s="5">
        <f>'CLEAN DATA'!$D3746-'CLEAN DATA'!$L3746</f>
        <v>-11409500</v>
      </c>
    </row>
    <row r="3747" spans="1:15" ht="14.25" customHeight="1">
      <c r="A3747" s="5" t="s">
        <v>1989</v>
      </c>
      <c r="B3747">
        <v>70</v>
      </c>
      <c r="C3747">
        <v>99</v>
      </c>
      <c r="D3747">
        <v>27663982</v>
      </c>
      <c r="E3747" s="5" t="s">
        <v>2192</v>
      </c>
      <c r="F3747" s="5" t="s">
        <v>387</v>
      </c>
      <c r="G3747" s="5" t="s">
        <v>7582</v>
      </c>
      <c r="H3747">
        <v>26051</v>
      </c>
      <c r="I3747">
        <v>164</v>
      </c>
      <c r="J3747" s="5" t="s">
        <v>19</v>
      </c>
      <c r="K3747" s="5" t="s">
        <v>20</v>
      </c>
      <c r="L3747">
        <v>40000000</v>
      </c>
      <c r="M3747">
        <v>1996</v>
      </c>
      <c r="N3747">
        <v>4.4000000000000004</v>
      </c>
      <c r="O3747" s="5">
        <f>'CLEAN DATA'!$D3747-'CLEAN DATA'!$L3747</f>
        <v>-12336018</v>
      </c>
    </row>
    <row r="3748" spans="1:15" ht="14.25" hidden="1" customHeight="1">
      <c r="A3748" s="5" t="s">
        <v>7583</v>
      </c>
      <c r="B3748">
        <v>41</v>
      </c>
      <c r="C3748">
        <v>94</v>
      </c>
      <c r="D3748">
        <v>511920</v>
      </c>
      <c r="E3748" s="5" t="s">
        <v>7584</v>
      </c>
      <c r="F3748" s="5" t="s">
        <v>313</v>
      </c>
      <c r="G3748" s="5" t="s">
        <v>7585</v>
      </c>
      <c r="H3748">
        <v>2458</v>
      </c>
      <c r="I3748">
        <v>26</v>
      </c>
      <c r="J3748" s="5" t="s">
        <v>19</v>
      </c>
      <c r="K3748" s="5" t="s">
        <v>20</v>
      </c>
      <c r="L3748">
        <v>40000000</v>
      </c>
      <c r="M3748">
        <v>2008</v>
      </c>
      <c r="N3748">
        <v>4.4000000000000004</v>
      </c>
      <c r="O3748" s="5">
        <f>'CLEAN DATA'!$D3748-'CLEAN DATA'!$L3748</f>
        <v>-39488080</v>
      </c>
    </row>
    <row r="3749" spans="1:15" ht="14.25" hidden="1" customHeight="1">
      <c r="A3749" s="5" t="s">
        <v>4814</v>
      </c>
      <c r="B3749">
        <v>76</v>
      </c>
      <c r="C3749">
        <v>94</v>
      </c>
      <c r="D3749">
        <v>71038190</v>
      </c>
      <c r="E3749" s="5" t="s">
        <v>2090</v>
      </c>
      <c r="F3749" s="5" t="s">
        <v>7586</v>
      </c>
      <c r="G3749" s="5" t="s">
        <v>7587</v>
      </c>
      <c r="H3749">
        <v>23473</v>
      </c>
      <c r="I3749">
        <v>123</v>
      </c>
      <c r="J3749" s="5" t="s">
        <v>19</v>
      </c>
      <c r="K3749" s="5" t="s">
        <v>20</v>
      </c>
      <c r="L3749">
        <v>30000000</v>
      </c>
      <c r="M3749">
        <v>2015</v>
      </c>
      <c r="N3749">
        <v>4.4000000000000004</v>
      </c>
      <c r="O3749" s="5">
        <f>'CLEAN DATA'!$D3749-'CLEAN DATA'!$L3749</f>
        <v>41038190</v>
      </c>
    </row>
    <row r="3750" spans="1:15" ht="14.25" hidden="1" customHeight="1">
      <c r="A3750" s="5" t="s">
        <v>6861</v>
      </c>
      <c r="B3750">
        <v>88</v>
      </c>
      <c r="C3750">
        <v>113</v>
      </c>
      <c r="D3750">
        <v>37911876</v>
      </c>
      <c r="E3750" s="5" t="s">
        <v>2090</v>
      </c>
      <c r="F3750" s="5" t="s">
        <v>7588</v>
      </c>
      <c r="G3750" s="5" t="s">
        <v>7589</v>
      </c>
      <c r="H3750">
        <v>19671</v>
      </c>
      <c r="I3750">
        <v>47</v>
      </c>
      <c r="J3750" s="5" t="s">
        <v>19</v>
      </c>
      <c r="K3750" s="5" t="s">
        <v>20</v>
      </c>
      <c r="L3750">
        <v>32000000</v>
      </c>
      <c r="M3750">
        <v>2011</v>
      </c>
      <c r="N3750">
        <v>4.4000000000000004</v>
      </c>
      <c r="O3750" s="5">
        <f>'CLEAN DATA'!$D3750-'CLEAN DATA'!$L3750</f>
        <v>5911876</v>
      </c>
    </row>
    <row r="3751" spans="1:15" ht="14.25" customHeight="1">
      <c r="A3751" s="5" t="s">
        <v>1601</v>
      </c>
      <c r="B3751">
        <v>158</v>
      </c>
      <c r="C3751">
        <v>94</v>
      </c>
      <c r="D3751">
        <v>18500966</v>
      </c>
      <c r="E3751" s="5" t="s">
        <v>3833</v>
      </c>
      <c r="F3751" s="5" t="s">
        <v>1051</v>
      </c>
      <c r="G3751" s="5" t="s">
        <v>7590</v>
      </c>
      <c r="H3751">
        <v>70341</v>
      </c>
      <c r="I3751">
        <v>830</v>
      </c>
      <c r="J3751" s="5" t="s">
        <v>19</v>
      </c>
      <c r="K3751" s="5" t="s">
        <v>20</v>
      </c>
      <c r="L3751">
        <v>30000000</v>
      </c>
      <c r="M3751">
        <v>2006</v>
      </c>
      <c r="N3751">
        <v>4.4000000000000004</v>
      </c>
      <c r="O3751" s="5">
        <f>'CLEAN DATA'!$D3751-'CLEAN DATA'!$L3751</f>
        <v>-11499034</v>
      </c>
    </row>
    <row r="3752" spans="1:15" ht="14.25" hidden="1" customHeight="1">
      <c r="A3752" s="5" t="s">
        <v>6584</v>
      </c>
      <c r="B3752">
        <v>40</v>
      </c>
      <c r="C3752">
        <v>121</v>
      </c>
      <c r="D3752">
        <v>60072596</v>
      </c>
      <c r="E3752" s="5" t="s">
        <v>603</v>
      </c>
      <c r="F3752" s="5" t="s">
        <v>6296</v>
      </c>
      <c r="G3752" s="5" t="s">
        <v>7591</v>
      </c>
      <c r="H3752">
        <v>7664</v>
      </c>
      <c r="I3752">
        <v>68</v>
      </c>
      <c r="J3752" s="5" t="s">
        <v>19</v>
      </c>
      <c r="K3752" s="5" t="s">
        <v>20</v>
      </c>
      <c r="L3752">
        <v>20000000</v>
      </c>
      <c r="M3752">
        <v>2010</v>
      </c>
      <c r="N3752">
        <v>4.4000000000000004</v>
      </c>
      <c r="O3752" s="5">
        <f>'CLEAN DATA'!$D3752-'CLEAN DATA'!$L3752</f>
        <v>40072596</v>
      </c>
    </row>
    <row r="3753" spans="1:15" ht="14.25" hidden="1" customHeight="1">
      <c r="A3753" s="5" t="s">
        <v>7299</v>
      </c>
      <c r="B3753">
        <v>146</v>
      </c>
      <c r="C3753">
        <v>90</v>
      </c>
      <c r="D3753">
        <v>10494494</v>
      </c>
      <c r="E3753" s="5" t="s">
        <v>1481</v>
      </c>
      <c r="F3753" s="5" t="s">
        <v>7592</v>
      </c>
      <c r="G3753" s="5" t="s">
        <v>7593</v>
      </c>
      <c r="H3753">
        <v>19586</v>
      </c>
      <c r="I3753">
        <v>109</v>
      </c>
      <c r="J3753" s="5" t="s">
        <v>19</v>
      </c>
      <c r="K3753" s="5" t="s">
        <v>20</v>
      </c>
      <c r="L3753">
        <v>18000000</v>
      </c>
      <c r="M3753">
        <v>2013</v>
      </c>
      <c r="N3753">
        <v>4.4000000000000004</v>
      </c>
      <c r="O3753" s="5">
        <f>'CLEAN DATA'!$D3753-'CLEAN DATA'!$L3753</f>
        <v>-7505506</v>
      </c>
    </row>
    <row r="3754" spans="1:15" ht="14.25" hidden="1" customHeight="1">
      <c r="A3754" s="5" t="s">
        <v>2180</v>
      </c>
      <c r="B3754">
        <v>40</v>
      </c>
      <c r="C3754">
        <v>93</v>
      </c>
      <c r="D3754">
        <v>7017178</v>
      </c>
      <c r="E3754" s="5" t="s">
        <v>7594</v>
      </c>
      <c r="F3754" s="5" t="s">
        <v>7595</v>
      </c>
      <c r="G3754" s="5" t="s">
        <v>7596</v>
      </c>
      <c r="H3754">
        <v>1633</v>
      </c>
      <c r="I3754">
        <v>17</v>
      </c>
      <c r="J3754" s="5" t="s">
        <v>19</v>
      </c>
      <c r="K3754" s="5" t="s">
        <v>20</v>
      </c>
      <c r="L3754">
        <v>17500000</v>
      </c>
      <c r="M3754">
        <v>2013</v>
      </c>
      <c r="N3754">
        <v>4.4000000000000004</v>
      </c>
      <c r="O3754" s="5">
        <f>'CLEAN DATA'!$D3754-'CLEAN DATA'!$L3754</f>
        <v>-10482822</v>
      </c>
    </row>
    <row r="3755" spans="1:15" ht="14.25" hidden="1" customHeight="1">
      <c r="A3755" s="5" t="s">
        <v>7597</v>
      </c>
      <c r="B3755">
        <v>75</v>
      </c>
      <c r="C3755">
        <v>92</v>
      </c>
      <c r="D3755">
        <v>13922211</v>
      </c>
      <c r="E3755" s="5" t="s">
        <v>674</v>
      </c>
      <c r="F3755" s="5" t="s">
        <v>2021</v>
      </c>
      <c r="G3755" s="5" t="s">
        <v>7598</v>
      </c>
      <c r="H3755">
        <v>18271</v>
      </c>
      <c r="I3755">
        <v>150</v>
      </c>
      <c r="J3755" s="5" t="s">
        <v>19</v>
      </c>
      <c r="K3755" s="5" t="s">
        <v>20</v>
      </c>
      <c r="L3755">
        <v>16000000</v>
      </c>
      <c r="M3755">
        <v>2004</v>
      </c>
      <c r="N3755">
        <v>4.4000000000000004</v>
      </c>
      <c r="O3755" s="5">
        <f>'CLEAN DATA'!$D3755-'CLEAN DATA'!$L3755</f>
        <v>-2077789</v>
      </c>
    </row>
    <row r="3756" spans="1:15" ht="14.25" customHeight="1">
      <c r="A3756" s="5" t="s">
        <v>7599</v>
      </c>
      <c r="B3756">
        <v>205</v>
      </c>
      <c r="C3756">
        <v>85</v>
      </c>
      <c r="D3756">
        <v>12610731</v>
      </c>
      <c r="E3756" s="5" t="s">
        <v>3833</v>
      </c>
      <c r="F3756" s="5" t="s">
        <v>7600</v>
      </c>
      <c r="G3756" s="5" t="s">
        <v>7601</v>
      </c>
      <c r="H3756">
        <v>38985</v>
      </c>
      <c r="I3756">
        <v>673</v>
      </c>
      <c r="J3756" s="5" t="s">
        <v>19</v>
      </c>
      <c r="K3756" s="5" t="s">
        <v>20</v>
      </c>
      <c r="L3756">
        <v>11000000</v>
      </c>
      <c r="M3756">
        <v>2001</v>
      </c>
      <c r="N3756">
        <v>4.4000000000000004</v>
      </c>
      <c r="O3756" s="5">
        <f>'CLEAN DATA'!$D3756-'CLEAN DATA'!$L3756</f>
        <v>1610731</v>
      </c>
    </row>
    <row r="3757" spans="1:15" ht="14.25" customHeight="1">
      <c r="A3757" s="5" t="s">
        <v>7438</v>
      </c>
      <c r="B3757">
        <v>221</v>
      </c>
      <c r="C3757">
        <v>97</v>
      </c>
      <c r="D3757">
        <v>21371425</v>
      </c>
      <c r="E3757" s="5" t="s">
        <v>578</v>
      </c>
      <c r="F3757" s="5" t="s">
        <v>7602</v>
      </c>
      <c r="G3757" s="5" t="s">
        <v>7603</v>
      </c>
      <c r="H3757">
        <v>76199</v>
      </c>
      <c r="I3757">
        <v>944</v>
      </c>
      <c r="J3757" s="5" t="s">
        <v>19</v>
      </c>
      <c r="K3757" s="5" t="s">
        <v>20</v>
      </c>
      <c r="L3757">
        <v>10000000</v>
      </c>
      <c r="M3757">
        <v>2010</v>
      </c>
      <c r="N3757">
        <v>4.4000000000000004</v>
      </c>
      <c r="O3757" s="5">
        <f>'CLEAN DATA'!$D3757-'CLEAN DATA'!$L3757</f>
        <v>11371425</v>
      </c>
    </row>
    <row r="3758" spans="1:15" ht="14.25" customHeight="1">
      <c r="A3758" s="5" t="s">
        <v>7604</v>
      </c>
      <c r="B3758">
        <v>183</v>
      </c>
      <c r="C3758">
        <v>89</v>
      </c>
      <c r="D3758">
        <v>50820940</v>
      </c>
      <c r="E3758" s="5" t="s">
        <v>1771</v>
      </c>
      <c r="F3758" s="5" t="s">
        <v>3723</v>
      </c>
      <c r="G3758" s="5" t="s">
        <v>7605</v>
      </c>
      <c r="H3758">
        <v>31915</v>
      </c>
      <c r="I3758">
        <v>159</v>
      </c>
      <c r="J3758" s="5" t="s">
        <v>19</v>
      </c>
      <c r="K3758" s="5" t="s">
        <v>20</v>
      </c>
      <c r="L3758">
        <v>5000000</v>
      </c>
      <c r="M3758">
        <v>2014</v>
      </c>
      <c r="N3758">
        <v>4.4000000000000004</v>
      </c>
      <c r="O3758" s="5">
        <f>'CLEAN DATA'!$D3758-'CLEAN DATA'!$L3758</f>
        <v>45820940</v>
      </c>
    </row>
    <row r="3759" spans="1:15" ht="14.25" hidden="1" customHeight="1">
      <c r="A3759" s="5" t="s">
        <v>7606</v>
      </c>
      <c r="B3759">
        <v>12</v>
      </c>
      <c r="C3759">
        <v>99</v>
      </c>
      <c r="D3759">
        <v>830210</v>
      </c>
      <c r="E3759" s="5" t="s">
        <v>803</v>
      </c>
      <c r="F3759" s="5" t="s">
        <v>4771</v>
      </c>
      <c r="G3759" s="5" t="s">
        <v>7607</v>
      </c>
      <c r="H3759">
        <v>1900</v>
      </c>
      <c r="I3759">
        <v>56</v>
      </c>
      <c r="J3759" s="5" t="s">
        <v>19</v>
      </c>
      <c r="K3759" s="5" t="s">
        <v>20</v>
      </c>
      <c r="L3759">
        <v>5000000</v>
      </c>
      <c r="M3759">
        <v>2014</v>
      </c>
      <c r="N3759">
        <v>4.4000000000000004</v>
      </c>
      <c r="O3759" s="5">
        <f>'CLEAN DATA'!$D3759-'CLEAN DATA'!$L3759</f>
        <v>-4169790</v>
      </c>
    </row>
    <row r="3760" spans="1:15" ht="14.25" hidden="1" customHeight="1">
      <c r="A3760" s="5" t="s">
        <v>7608</v>
      </c>
      <c r="B3760">
        <v>48</v>
      </c>
      <c r="C3760">
        <v>82</v>
      </c>
      <c r="D3760">
        <v>4142507</v>
      </c>
      <c r="E3760" s="5" t="s">
        <v>189</v>
      </c>
      <c r="F3760" s="5" t="s">
        <v>7609</v>
      </c>
      <c r="G3760" s="5" t="s">
        <v>7610</v>
      </c>
      <c r="H3760">
        <v>3665</v>
      </c>
      <c r="I3760">
        <v>81</v>
      </c>
      <c r="J3760" s="5" t="s">
        <v>19</v>
      </c>
      <c r="K3760" s="5" t="s">
        <v>20</v>
      </c>
      <c r="L3760">
        <v>3000000</v>
      </c>
      <c r="M3760">
        <v>2000</v>
      </c>
      <c r="N3760">
        <v>4.4000000000000004</v>
      </c>
      <c r="O3760" s="5">
        <f>'CLEAN DATA'!$D3760-'CLEAN DATA'!$L3760</f>
        <v>1142507</v>
      </c>
    </row>
    <row r="3761" spans="1:15" ht="14.25" customHeight="1">
      <c r="A3761" s="5" t="s">
        <v>2734</v>
      </c>
      <c r="B3761">
        <v>369</v>
      </c>
      <c r="C3761">
        <v>100</v>
      </c>
      <c r="D3761">
        <v>56114221</v>
      </c>
      <c r="E3761" s="5" t="s">
        <v>205</v>
      </c>
      <c r="F3761" s="5" t="s">
        <v>2693</v>
      </c>
      <c r="G3761" s="5" t="s">
        <v>7611</v>
      </c>
      <c r="H3761">
        <v>110486</v>
      </c>
      <c r="I3761">
        <v>695</v>
      </c>
      <c r="J3761" s="5" t="s">
        <v>19</v>
      </c>
      <c r="K3761" s="5" t="s">
        <v>20</v>
      </c>
      <c r="L3761">
        <v>120000000</v>
      </c>
      <c r="M3761">
        <v>2015</v>
      </c>
      <c r="N3761">
        <v>4.3</v>
      </c>
      <c r="O3761" s="5">
        <f>'CLEAN DATA'!$D3761-'CLEAN DATA'!$L3761</f>
        <v>-63885779</v>
      </c>
    </row>
    <row r="3762" spans="1:15" ht="14.25" customHeight="1">
      <c r="A3762" s="5" t="s">
        <v>7612</v>
      </c>
      <c r="B3762">
        <v>221</v>
      </c>
      <c r="C3762">
        <v>146</v>
      </c>
      <c r="D3762">
        <v>95328937</v>
      </c>
      <c r="E3762" s="5" t="s">
        <v>603</v>
      </c>
      <c r="F3762" s="5" t="s">
        <v>6235</v>
      </c>
      <c r="G3762" s="5" t="s">
        <v>7613</v>
      </c>
      <c r="H3762">
        <v>59581</v>
      </c>
      <c r="I3762">
        <v>293</v>
      </c>
      <c r="J3762" s="5" t="s">
        <v>19</v>
      </c>
      <c r="K3762" s="5" t="s">
        <v>20</v>
      </c>
      <c r="L3762">
        <v>100000000</v>
      </c>
      <c r="M3762">
        <v>2010</v>
      </c>
      <c r="N3762">
        <v>4.3</v>
      </c>
      <c r="O3762" s="5">
        <f>'CLEAN DATA'!$D3762-'CLEAN DATA'!$L3762</f>
        <v>-4671063</v>
      </c>
    </row>
    <row r="3763" spans="1:15" ht="14.25" customHeight="1">
      <c r="A3763" s="5" t="s">
        <v>2734</v>
      </c>
      <c r="B3763">
        <v>369</v>
      </c>
      <c r="C3763">
        <v>100</v>
      </c>
      <c r="D3763">
        <v>56114221</v>
      </c>
      <c r="E3763" s="5" t="s">
        <v>205</v>
      </c>
      <c r="F3763" s="5" t="s">
        <v>2693</v>
      </c>
      <c r="G3763" s="5" t="s">
        <v>7611</v>
      </c>
      <c r="H3763">
        <v>110486</v>
      </c>
      <c r="I3763">
        <v>695</v>
      </c>
      <c r="J3763" s="5" t="s">
        <v>19</v>
      </c>
      <c r="K3763" s="5" t="s">
        <v>20</v>
      </c>
      <c r="L3763">
        <v>120000000</v>
      </c>
      <c r="M3763">
        <v>2015</v>
      </c>
      <c r="N3763">
        <v>4.3</v>
      </c>
      <c r="O3763" s="5">
        <f>'CLEAN DATA'!$D3763-'CLEAN DATA'!$L3763</f>
        <v>-63885779</v>
      </c>
    </row>
    <row r="3764" spans="1:15" ht="14.25" customHeight="1">
      <c r="A3764" s="5" t="s">
        <v>3485</v>
      </c>
      <c r="B3764">
        <v>94</v>
      </c>
      <c r="C3764">
        <v>109</v>
      </c>
      <c r="D3764">
        <v>123307945</v>
      </c>
      <c r="E3764" s="5" t="s">
        <v>5791</v>
      </c>
      <c r="F3764" s="5" t="s">
        <v>5444</v>
      </c>
      <c r="G3764" s="5" t="s">
        <v>7614</v>
      </c>
      <c r="H3764">
        <v>39391</v>
      </c>
      <c r="I3764">
        <v>171</v>
      </c>
      <c r="J3764" s="5" t="s">
        <v>19</v>
      </c>
      <c r="K3764" s="5" t="s">
        <v>20</v>
      </c>
      <c r="L3764">
        <v>65000000</v>
      </c>
      <c r="M3764">
        <v>2000</v>
      </c>
      <c r="N3764">
        <v>4.3</v>
      </c>
      <c r="O3764" s="5">
        <f>'CLEAN DATA'!$D3764-'CLEAN DATA'!$L3764</f>
        <v>58307945</v>
      </c>
    </row>
    <row r="3765" spans="1:15" ht="14.25" hidden="1" customHeight="1">
      <c r="A3765" s="5" t="s">
        <v>5493</v>
      </c>
      <c r="B3765">
        <v>91</v>
      </c>
      <c r="C3765">
        <v>82</v>
      </c>
      <c r="D3765">
        <v>43575716</v>
      </c>
      <c r="E3765" s="5" t="s">
        <v>7067</v>
      </c>
      <c r="F3765" s="5" t="s">
        <v>832</v>
      </c>
      <c r="G3765" s="5" t="s">
        <v>7615</v>
      </c>
      <c r="H3765">
        <v>10233</v>
      </c>
      <c r="I3765">
        <v>63</v>
      </c>
      <c r="J3765" s="5" t="s">
        <v>19</v>
      </c>
      <c r="K3765" s="5" t="s">
        <v>20</v>
      </c>
      <c r="L3765">
        <v>85000000</v>
      </c>
      <c r="M3765">
        <v>2010</v>
      </c>
      <c r="N3765">
        <v>4.3</v>
      </c>
      <c r="O3765" s="5">
        <f>'CLEAN DATA'!$D3765-'CLEAN DATA'!$L3765</f>
        <v>-41424284</v>
      </c>
    </row>
    <row r="3766" spans="1:15" ht="14.25" customHeight="1">
      <c r="A3766" s="5" t="s">
        <v>6280</v>
      </c>
      <c r="B3766">
        <v>78</v>
      </c>
      <c r="C3766">
        <v>98</v>
      </c>
      <c r="D3766">
        <v>58255287</v>
      </c>
      <c r="E3766" s="5" t="s">
        <v>280</v>
      </c>
      <c r="F3766" s="5" t="s">
        <v>3103</v>
      </c>
      <c r="G3766" s="5" t="s">
        <v>7616</v>
      </c>
      <c r="H3766">
        <v>39471</v>
      </c>
      <c r="I3766">
        <v>187</v>
      </c>
      <c r="J3766" s="5" t="s">
        <v>19</v>
      </c>
      <c r="K3766" s="5" t="s">
        <v>20</v>
      </c>
      <c r="L3766">
        <v>64000000</v>
      </c>
      <c r="M3766">
        <v>2006</v>
      </c>
      <c r="N3766">
        <v>4.3</v>
      </c>
      <c r="O3766" s="5">
        <f>'CLEAN DATA'!$D3766-'CLEAN DATA'!$L3766</f>
        <v>-5744713</v>
      </c>
    </row>
    <row r="3767" spans="1:15" ht="14.25" customHeight="1">
      <c r="A3767" s="5" t="s">
        <v>2708</v>
      </c>
      <c r="B3767">
        <v>77</v>
      </c>
      <c r="C3767">
        <v>101</v>
      </c>
      <c r="D3767">
        <v>26082914</v>
      </c>
      <c r="E3767" s="5" t="s">
        <v>1990</v>
      </c>
      <c r="F3767" s="5" t="s">
        <v>7617</v>
      </c>
      <c r="G3767" s="5" t="s">
        <v>7618</v>
      </c>
      <c r="H3767">
        <v>51349</v>
      </c>
      <c r="I3767">
        <v>213</v>
      </c>
      <c r="J3767" s="5" t="s">
        <v>19</v>
      </c>
      <c r="K3767" s="5" t="s">
        <v>20</v>
      </c>
      <c r="L3767">
        <v>87000000</v>
      </c>
      <c r="M3767">
        <v>2005</v>
      </c>
      <c r="N3767">
        <v>4.3</v>
      </c>
      <c r="O3767" s="5">
        <f>'CLEAN DATA'!$D3767-'CLEAN DATA'!$L3767</f>
        <v>-60917086</v>
      </c>
    </row>
    <row r="3768" spans="1:15" ht="14.25" customHeight="1">
      <c r="A3768" s="5" t="s">
        <v>3040</v>
      </c>
      <c r="B3768">
        <v>287</v>
      </c>
      <c r="C3768">
        <v>96</v>
      </c>
      <c r="D3768">
        <v>51774002</v>
      </c>
      <c r="E3768" s="5" t="s">
        <v>2991</v>
      </c>
      <c r="F3768" s="5" t="s">
        <v>1126</v>
      </c>
      <c r="G3768" s="5" t="s">
        <v>7619</v>
      </c>
      <c r="H3768">
        <v>87745</v>
      </c>
      <c r="I3768">
        <v>331</v>
      </c>
      <c r="J3768" s="5" t="s">
        <v>19</v>
      </c>
      <c r="K3768" s="5" t="s">
        <v>20</v>
      </c>
      <c r="L3768">
        <v>57000000</v>
      </c>
      <c r="M3768">
        <v>2011</v>
      </c>
      <c r="N3768">
        <v>4.3</v>
      </c>
      <c r="O3768" s="5">
        <f>'CLEAN DATA'!$D3768-'CLEAN DATA'!$L3768</f>
        <v>-5225998</v>
      </c>
    </row>
    <row r="3769" spans="1:15" ht="14.25" customHeight="1">
      <c r="A3769" s="5" t="s">
        <v>6942</v>
      </c>
      <c r="B3769">
        <v>51</v>
      </c>
      <c r="C3769">
        <v>117</v>
      </c>
      <c r="D3769">
        <v>32800000</v>
      </c>
      <c r="E3769" s="5" t="s">
        <v>3646</v>
      </c>
      <c r="F3769" s="5" t="s">
        <v>2987</v>
      </c>
      <c r="G3769" s="5" t="s">
        <v>7620</v>
      </c>
      <c r="H3769">
        <v>34896</v>
      </c>
      <c r="I3769">
        <v>118</v>
      </c>
      <c r="J3769" s="5" t="s">
        <v>19</v>
      </c>
      <c r="K3769" s="5" t="s">
        <v>20</v>
      </c>
      <c r="L3769">
        <v>40000000</v>
      </c>
      <c r="M3769">
        <v>1996</v>
      </c>
      <c r="N3769">
        <v>4.3</v>
      </c>
      <c r="O3769" s="5">
        <f>'CLEAN DATA'!$D3769-'CLEAN DATA'!$L3769</f>
        <v>-7200000</v>
      </c>
    </row>
    <row r="3770" spans="1:15" ht="14.25" hidden="1" customHeight="1">
      <c r="A3770" s="5" t="s">
        <v>4323</v>
      </c>
      <c r="B3770">
        <v>59</v>
      </c>
      <c r="C3770">
        <v>93</v>
      </c>
      <c r="D3770">
        <v>48114556</v>
      </c>
      <c r="E3770" s="5" t="s">
        <v>3248</v>
      </c>
      <c r="F3770" s="5" t="s">
        <v>7621</v>
      </c>
      <c r="G3770" s="5" t="s">
        <v>7622</v>
      </c>
      <c r="H3770">
        <v>9380</v>
      </c>
      <c r="I3770">
        <v>91</v>
      </c>
      <c r="J3770" s="5" t="s">
        <v>19</v>
      </c>
      <c r="K3770" s="5" t="s">
        <v>20</v>
      </c>
      <c r="L3770">
        <v>26000000</v>
      </c>
      <c r="M3770">
        <v>2004</v>
      </c>
      <c r="N3770">
        <v>4.3</v>
      </c>
      <c r="O3770" s="5">
        <f>'CLEAN DATA'!$D3770-'CLEAN DATA'!$L3770</f>
        <v>22114556</v>
      </c>
    </row>
    <row r="3771" spans="1:15" ht="14.25" hidden="1" customHeight="1">
      <c r="A3771" s="5" t="s">
        <v>7623</v>
      </c>
      <c r="B3771">
        <v>32</v>
      </c>
      <c r="C3771">
        <v>99</v>
      </c>
      <c r="D3771">
        <v>13829734</v>
      </c>
      <c r="E3771" s="5" t="s">
        <v>7624</v>
      </c>
      <c r="F3771" s="5" t="s">
        <v>1632</v>
      </c>
      <c r="G3771" s="5" t="s">
        <v>7625</v>
      </c>
      <c r="H3771">
        <v>16194</v>
      </c>
      <c r="I3771">
        <v>79</v>
      </c>
      <c r="J3771" s="5" t="s">
        <v>19</v>
      </c>
      <c r="K3771" s="5" t="s">
        <v>365</v>
      </c>
      <c r="L3771">
        <v>26000000</v>
      </c>
      <c r="M3771">
        <v>1994</v>
      </c>
      <c r="N3771">
        <v>4.3</v>
      </c>
      <c r="O3771" s="5">
        <f>'CLEAN DATA'!$D3771-'CLEAN DATA'!$L3771</f>
        <v>-12170266</v>
      </c>
    </row>
    <row r="3772" spans="1:15" ht="14.25" hidden="1" customHeight="1">
      <c r="A3772" s="5" t="s">
        <v>7626</v>
      </c>
      <c r="B3772">
        <v>5</v>
      </c>
      <c r="C3772">
        <v>93</v>
      </c>
      <c r="D3772">
        <v>11784000</v>
      </c>
      <c r="E3772" s="5" t="s">
        <v>6839</v>
      </c>
      <c r="F3772" s="5" t="s">
        <v>2051</v>
      </c>
      <c r="G3772" s="5" t="s">
        <v>7627</v>
      </c>
      <c r="H3772">
        <v>6701</v>
      </c>
      <c r="I3772">
        <v>26</v>
      </c>
      <c r="J3772" s="5" t="s">
        <v>19</v>
      </c>
      <c r="K3772" s="5" t="s">
        <v>20</v>
      </c>
      <c r="L3772">
        <v>20000000</v>
      </c>
      <c r="M3772">
        <v>1994</v>
      </c>
      <c r="N3772">
        <v>4.3</v>
      </c>
      <c r="O3772" s="5">
        <f>'CLEAN DATA'!$D3772-'CLEAN DATA'!$L3772</f>
        <v>-8216000</v>
      </c>
    </row>
    <row r="3773" spans="1:15" ht="14.25" hidden="1" customHeight="1">
      <c r="A3773" s="5" t="s">
        <v>3575</v>
      </c>
      <c r="B3773">
        <v>45</v>
      </c>
      <c r="C3773">
        <v>83</v>
      </c>
      <c r="D3773">
        <v>7001720</v>
      </c>
      <c r="E3773" s="5" t="s">
        <v>1615</v>
      </c>
      <c r="F3773" s="5" t="s">
        <v>7628</v>
      </c>
      <c r="G3773" s="5" t="s">
        <v>7629</v>
      </c>
      <c r="H3773">
        <v>8560</v>
      </c>
      <c r="I3773">
        <v>205</v>
      </c>
      <c r="J3773" s="5" t="s">
        <v>19</v>
      </c>
      <c r="K3773" s="5" t="s">
        <v>20</v>
      </c>
      <c r="L3773">
        <v>12000000</v>
      </c>
      <c r="M3773">
        <v>2008</v>
      </c>
      <c r="N3773">
        <v>4.3</v>
      </c>
      <c r="O3773" s="5">
        <f>'CLEAN DATA'!$D3773-'CLEAN DATA'!$L3773</f>
        <v>-4998280</v>
      </c>
    </row>
    <row r="3774" spans="1:15" ht="14.25" customHeight="1">
      <c r="A3774" s="5" t="s">
        <v>857</v>
      </c>
      <c r="B3774">
        <v>110</v>
      </c>
      <c r="C3774">
        <v>127</v>
      </c>
      <c r="D3774">
        <v>301305</v>
      </c>
      <c r="E3774" s="5" t="s">
        <v>509</v>
      </c>
      <c r="F3774" s="5" t="s">
        <v>7630</v>
      </c>
      <c r="G3774" s="5" t="s">
        <v>7631</v>
      </c>
      <c r="H3774">
        <v>31414</v>
      </c>
      <c r="I3774">
        <v>180</v>
      </c>
      <c r="J3774" s="5" t="s">
        <v>7632</v>
      </c>
      <c r="K3774" s="5" t="s">
        <v>20</v>
      </c>
      <c r="L3774">
        <v>13000000</v>
      </c>
      <c r="M3774">
        <v>2011</v>
      </c>
      <c r="N3774">
        <v>4.3</v>
      </c>
      <c r="O3774" s="5">
        <f>'CLEAN DATA'!$D3774-'CLEAN DATA'!$L3774</f>
        <v>-12698695</v>
      </c>
    </row>
    <row r="3775" spans="1:15" ht="14.25" hidden="1" customHeight="1">
      <c r="A3775" s="5" t="s">
        <v>7633</v>
      </c>
      <c r="B3775">
        <v>45</v>
      </c>
      <c r="C3775">
        <v>97</v>
      </c>
      <c r="D3775">
        <v>31179516</v>
      </c>
      <c r="E3775" s="5" t="s">
        <v>674</v>
      </c>
      <c r="F3775" s="5" t="s">
        <v>3381</v>
      </c>
      <c r="G3775" s="5" t="s">
        <v>7634</v>
      </c>
      <c r="H3775">
        <v>5928</v>
      </c>
      <c r="I3775">
        <v>49</v>
      </c>
      <c r="J3775" s="5" t="s">
        <v>19</v>
      </c>
      <c r="K3775" s="5" t="s">
        <v>20</v>
      </c>
      <c r="L3775">
        <v>12000000</v>
      </c>
      <c r="M3775">
        <v>2004</v>
      </c>
      <c r="N3775">
        <v>4.3</v>
      </c>
      <c r="O3775" s="5">
        <f>'CLEAN DATA'!$D3775-'CLEAN DATA'!$L3775</f>
        <v>19179516</v>
      </c>
    </row>
    <row r="3776" spans="1:15" ht="14.25" customHeight="1">
      <c r="A3776" s="5" t="s">
        <v>4484</v>
      </c>
      <c r="B3776">
        <v>180</v>
      </c>
      <c r="C3776">
        <v>94</v>
      </c>
      <c r="D3776">
        <v>8828771</v>
      </c>
      <c r="E3776" s="5" t="s">
        <v>674</v>
      </c>
      <c r="F3776" s="5" t="s">
        <v>428</v>
      </c>
      <c r="G3776" s="5" t="s">
        <v>7635</v>
      </c>
      <c r="H3776">
        <v>79146</v>
      </c>
      <c r="I3776">
        <v>352</v>
      </c>
      <c r="J3776" s="5" t="s">
        <v>19</v>
      </c>
      <c r="K3776" s="5" t="s">
        <v>20</v>
      </c>
      <c r="L3776">
        <v>6000000</v>
      </c>
      <c r="M3776">
        <v>2013</v>
      </c>
      <c r="N3776">
        <v>4.3</v>
      </c>
      <c r="O3776" s="5">
        <f>'CLEAN DATA'!$D3776-'CLEAN DATA'!$L3776</f>
        <v>2828771</v>
      </c>
    </row>
    <row r="3777" spans="1:15" ht="14.25" hidden="1" customHeight="1">
      <c r="A3777" s="5" t="s">
        <v>7636</v>
      </c>
      <c r="B3777">
        <v>112</v>
      </c>
      <c r="C3777">
        <v>91</v>
      </c>
      <c r="D3777">
        <v>15935068</v>
      </c>
      <c r="E3777" s="5" t="s">
        <v>1380</v>
      </c>
      <c r="F3777" s="5" t="s">
        <v>6916</v>
      </c>
      <c r="G3777" s="5" t="s">
        <v>7637</v>
      </c>
      <c r="H3777">
        <v>19331</v>
      </c>
      <c r="I3777">
        <v>317</v>
      </c>
      <c r="J3777" s="5" t="s">
        <v>19</v>
      </c>
      <c r="K3777" s="5" t="s">
        <v>20</v>
      </c>
      <c r="L3777">
        <v>2500000</v>
      </c>
      <c r="M3777">
        <v>1993</v>
      </c>
      <c r="N3777">
        <v>4.3</v>
      </c>
      <c r="O3777" s="5">
        <f>'CLEAN DATA'!$D3777-'CLEAN DATA'!$L3777</f>
        <v>13435068</v>
      </c>
    </row>
    <row r="3778" spans="1:15" ht="14.25" hidden="1" customHeight="1">
      <c r="A3778" s="5" t="s">
        <v>7638</v>
      </c>
      <c r="B3778">
        <v>16</v>
      </c>
      <c r="C3778">
        <v>84</v>
      </c>
      <c r="D3778">
        <v>6026908</v>
      </c>
      <c r="E3778" s="5" t="s">
        <v>58</v>
      </c>
      <c r="F3778" s="5" t="s">
        <v>4337</v>
      </c>
      <c r="G3778" s="5" t="s">
        <v>7639</v>
      </c>
      <c r="H3778">
        <v>536</v>
      </c>
      <c r="I3778">
        <v>13</v>
      </c>
      <c r="J3778" s="5" t="s">
        <v>19</v>
      </c>
      <c r="K3778" s="5" t="s">
        <v>20</v>
      </c>
      <c r="L3778">
        <v>2000000</v>
      </c>
      <c r="M3778">
        <v>1999</v>
      </c>
      <c r="N3778">
        <v>4.3</v>
      </c>
      <c r="O3778" s="5">
        <f>'CLEAN DATA'!$D3778-'CLEAN DATA'!$L3778</f>
        <v>4026908</v>
      </c>
    </row>
    <row r="3779" spans="1:15" ht="14.25" hidden="1" customHeight="1">
      <c r="A3779" s="5" t="s">
        <v>5645</v>
      </c>
      <c r="B3779">
        <v>14</v>
      </c>
      <c r="C3779">
        <v>90</v>
      </c>
      <c r="D3779">
        <v>92362</v>
      </c>
      <c r="E3779" s="5" t="s">
        <v>58</v>
      </c>
      <c r="F3779" s="5" t="s">
        <v>561</v>
      </c>
      <c r="G3779" s="5" t="s">
        <v>7640</v>
      </c>
      <c r="H3779">
        <v>444</v>
      </c>
      <c r="I3779">
        <v>5</v>
      </c>
      <c r="J3779" s="5" t="s">
        <v>19</v>
      </c>
      <c r="K3779" s="5" t="s">
        <v>20</v>
      </c>
      <c r="L3779">
        <v>1500000</v>
      </c>
      <c r="M3779">
        <v>2005</v>
      </c>
      <c r="N3779">
        <v>4.3</v>
      </c>
      <c r="O3779" s="5">
        <f>'CLEAN DATA'!$D3779-'CLEAN DATA'!$L3779</f>
        <v>-1407638</v>
      </c>
    </row>
    <row r="3780" spans="1:15" ht="14.25" customHeight="1">
      <c r="A3780" s="5" t="s">
        <v>430</v>
      </c>
      <c r="B3780">
        <v>280</v>
      </c>
      <c r="C3780">
        <v>103</v>
      </c>
      <c r="D3780">
        <v>131564731</v>
      </c>
      <c r="E3780" s="5" t="s">
        <v>4078</v>
      </c>
      <c r="F3780" s="5" t="s">
        <v>7641</v>
      </c>
      <c r="G3780" s="5" t="s">
        <v>7642</v>
      </c>
      <c r="H3780">
        <v>118951</v>
      </c>
      <c r="I3780">
        <v>1382</v>
      </c>
      <c r="J3780" s="5" t="s">
        <v>19</v>
      </c>
      <c r="K3780" s="5" t="s">
        <v>20</v>
      </c>
      <c r="L3780">
        <v>150000000</v>
      </c>
      <c r="M3780">
        <v>2010</v>
      </c>
      <c r="N3780">
        <v>4.2</v>
      </c>
      <c r="O3780" s="5">
        <f>'CLEAN DATA'!$D3780-'CLEAN DATA'!$L3780</f>
        <v>-18435269</v>
      </c>
    </row>
    <row r="3781" spans="1:15" ht="14.25" hidden="1" customHeight="1">
      <c r="A3781" s="5" t="s">
        <v>6217</v>
      </c>
      <c r="B3781">
        <v>113</v>
      </c>
      <c r="C3781">
        <v>102</v>
      </c>
      <c r="D3781">
        <v>1891821</v>
      </c>
      <c r="E3781" s="5" t="s">
        <v>2872</v>
      </c>
      <c r="F3781" s="5" t="s">
        <v>1191</v>
      </c>
      <c r="G3781" s="5" t="s">
        <v>7643</v>
      </c>
      <c r="H3781">
        <v>16474</v>
      </c>
      <c r="I3781">
        <v>301</v>
      </c>
      <c r="J3781" s="5" t="s">
        <v>19</v>
      </c>
      <c r="K3781" s="5" t="s">
        <v>155</v>
      </c>
      <c r="L3781">
        <v>52000000</v>
      </c>
      <c r="M3781">
        <v>2005</v>
      </c>
      <c r="N3781">
        <v>4.2</v>
      </c>
      <c r="O3781" s="5">
        <f>'CLEAN DATA'!$D3781-'CLEAN DATA'!$L3781</f>
        <v>-50108179</v>
      </c>
    </row>
    <row r="3782" spans="1:15" ht="14.25" customHeight="1">
      <c r="A3782" s="5" t="s">
        <v>3280</v>
      </c>
      <c r="B3782">
        <v>159</v>
      </c>
      <c r="C3782">
        <v>116</v>
      </c>
      <c r="D3782">
        <v>5851188</v>
      </c>
      <c r="E3782" s="5" t="s">
        <v>1077</v>
      </c>
      <c r="F3782" s="5" t="s">
        <v>942</v>
      </c>
      <c r="G3782" s="5" t="s">
        <v>7644</v>
      </c>
      <c r="H3782">
        <v>31124</v>
      </c>
      <c r="I3782">
        <v>313</v>
      </c>
      <c r="J3782" s="5" t="s">
        <v>19</v>
      </c>
      <c r="K3782" s="5" t="s">
        <v>155</v>
      </c>
      <c r="L3782">
        <v>70000000</v>
      </c>
      <c r="M3782">
        <v>2006</v>
      </c>
      <c r="N3782">
        <v>4.2</v>
      </c>
      <c r="O3782" s="5">
        <f>'CLEAN DATA'!$D3782-'CLEAN DATA'!$L3782</f>
        <v>-64148812</v>
      </c>
    </row>
    <row r="3783" spans="1:15" ht="14.25" customHeight="1">
      <c r="A3783" s="5" t="s">
        <v>2588</v>
      </c>
      <c r="B3783">
        <v>156</v>
      </c>
      <c r="C3783">
        <v>99</v>
      </c>
      <c r="D3783">
        <v>18821279</v>
      </c>
      <c r="E3783" s="5" t="s">
        <v>250</v>
      </c>
      <c r="F3783" s="5" t="s">
        <v>7645</v>
      </c>
      <c r="G3783" s="5" t="s">
        <v>7646</v>
      </c>
      <c r="H3783">
        <v>44891</v>
      </c>
      <c r="I3783">
        <v>202</v>
      </c>
      <c r="J3783" s="5" t="s">
        <v>19</v>
      </c>
      <c r="K3783" s="5" t="s">
        <v>20</v>
      </c>
      <c r="L3783">
        <v>70000000</v>
      </c>
      <c r="M3783">
        <v>2014</v>
      </c>
      <c r="N3783">
        <v>4.2</v>
      </c>
      <c r="O3783" s="5">
        <f>'CLEAN DATA'!$D3783-'CLEAN DATA'!$L3783</f>
        <v>-51178721</v>
      </c>
    </row>
    <row r="3784" spans="1:15" ht="14.25" hidden="1" customHeight="1">
      <c r="A3784" s="5" t="s">
        <v>1315</v>
      </c>
      <c r="B3784">
        <v>76</v>
      </c>
      <c r="C3784">
        <v>95</v>
      </c>
      <c r="D3784">
        <v>6768055</v>
      </c>
      <c r="E3784" s="5" t="s">
        <v>5554</v>
      </c>
      <c r="F3784" s="5" t="s">
        <v>2992</v>
      </c>
      <c r="G3784" s="5" t="s">
        <v>7647</v>
      </c>
      <c r="H3784">
        <v>11148</v>
      </c>
      <c r="I3784">
        <v>229</v>
      </c>
      <c r="J3784" s="5" t="s">
        <v>19</v>
      </c>
      <c r="K3784" s="5" t="s">
        <v>155</v>
      </c>
      <c r="L3784">
        <v>57000000</v>
      </c>
      <c r="M3784">
        <v>2004</v>
      </c>
      <c r="N3784">
        <v>4.2</v>
      </c>
      <c r="O3784" s="5">
        <f>'CLEAN DATA'!$D3784-'CLEAN DATA'!$L3784</f>
        <v>-50231945</v>
      </c>
    </row>
    <row r="3785" spans="1:15" ht="14.25" hidden="1" customHeight="1">
      <c r="A3785" s="5" t="s">
        <v>4134</v>
      </c>
      <c r="B3785">
        <v>98</v>
      </c>
      <c r="C3785">
        <v>87</v>
      </c>
      <c r="D3785">
        <v>33643461</v>
      </c>
      <c r="E3785" s="5" t="s">
        <v>1612</v>
      </c>
      <c r="F3785" s="5" t="s">
        <v>444</v>
      </c>
      <c r="G3785" s="5" t="s">
        <v>7648</v>
      </c>
      <c r="H3785">
        <v>11257</v>
      </c>
      <c r="I3785">
        <v>65</v>
      </c>
      <c r="J3785" s="5" t="s">
        <v>19</v>
      </c>
      <c r="K3785" s="5" t="s">
        <v>20</v>
      </c>
      <c r="L3785">
        <v>50000000</v>
      </c>
      <c r="M3785">
        <v>2010</v>
      </c>
      <c r="N3785">
        <v>4.2</v>
      </c>
      <c r="O3785" s="5">
        <f>'CLEAN DATA'!$D3785-'CLEAN DATA'!$L3785</f>
        <v>-16356539</v>
      </c>
    </row>
    <row r="3786" spans="1:15" ht="14.25" hidden="1" customHeight="1">
      <c r="A3786" s="5" t="s">
        <v>7649</v>
      </c>
      <c r="B3786">
        <v>49</v>
      </c>
      <c r="C3786">
        <v>107</v>
      </c>
      <c r="D3786">
        <v>14375181</v>
      </c>
      <c r="E3786" s="5" t="s">
        <v>7650</v>
      </c>
      <c r="F3786" s="5" t="s">
        <v>7651</v>
      </c>
      <c r="G3786" s="5" t="s">
        <v>7652</v>
      </c>
      <c r="H3786">
        <v>8692</v>
      </c>
      <c r="I3786">
        <v>126</v>
      </c>
      <c r="J3786" s="5" t="s">
        <v>19</v>
      </c>
      <c r="K3786" s="5" t="s">
        <v>20</v>
      </c>
      <c r="L3786">
        <v>51000000</v>
      </c>
      <c r="M3786">
        <v>1987</v>
      </c>
      <c r="N3786">
        <v>4.2</v>
      </c>
      <c r="O3786" s="5">
        <f>'CLEAN DATA'!$D3786-'CLEAN DATA'!$L3786</f>
        <v>-36624819</v>
      </c>
    </row>
    <row r="3787" spans="1:15" ht="14.25" hidden="1" customHeight="1">
      <c r="A3787" s="5" t="s">
        <v>5345</v>
      </c>
      <c r="B3787">
        <v>63</v>
      </c>
      <c r="C3787">
        <v>83</v>
      </c>
      <c r="D3787">
        <v>11631245</v>
      </c>
      <c r="E3787" s="5" t="s">
        <v>7653</v>
      </c>
      <c r="F3787" s="5" t="s">
        <v>1909</v>
      </c>
      <c r="G3787" s="5" t="s">
        <v>7654</v>
      </c>
      <c r="H3787">
        <v>15015</v>
      </c>
      <c r="I3787">
        <v>113</v>
      </c>
      <c r="J3787" s="5" t="s">
        <v>19</v>
      </c>
      <c r="K3787" s="5" t="s">
        <v>20</v>
      </c>
      <c r="L3787">
        <v>35000000</v>
      </c>
      <c r="M3787">
        <v>2006</v>
      </c>
      <c r="N3787">
        <v>4.2</v>
      </c>
      <c r="O3787" s="5">
        <f>'CLEAN DATA'!$D3787-'CLEAN DATA'!$L3787</f>
        <v>-23368755</v>
      </c>
    </row>
    <row r="3788" spans="1:15" ht="14.25" customHeight="1">
      <c r="A3788" s="5" t="s">
        <v>3277</v>
      </c>
      <c r="B3788">
        <v>131</v>
      </c>
      <c r="C3788">
        <v>102</v>
      </c>
      <c r="D3788">
        <v>79566871</v>
      </c>
      <c r="E3788" s="5" t="s">
        <v>4839</v>
      </c>
      <c r="F3788" s="5" t="s">
        <v>7655</v>
      </c>
      <c r="G3788" s="5" t="s">
        <v>7656</v>
      </c>
      <c r="H3788">
        <v>31760</v>
      </c>
      <c r="I3788">
        <v>140</v>
      </c>
      <c r="J3788" s="5" t="s">
        <v>19</v>
      </c>
      <c r="K3788" s="5" t="s">
        <v>20</v>
      </c>
      <c r="L3788">
        <v>30000000</v>
      </c>
      <c r="M3788">
        <v>2009</v>
      </c>
      <c r="N3788">
        <v>4.2</v>
      </c>
      <c r="O3788" s="5">
        <f>'CLEAN DATA'!$D3788-'CLEAN DATA'!$L3788</f>
        <v>49566871</v>
      </c>
    </row>
    <row r="3789" spans="1:15" ht="14.25" hidden="1" customHeight="1">
      <c r="A3789" s="5" t="s">
        <v>7657</v>
      </c>
      <c r="B3789">
        <v>41</v>
      </c>
      <c r="C3789">
        <v>97</v>
      </c>
      <c r="D3789">
        <v>1046166</v>
      </c>
      <c r="E3789" s="5" t="s">
        <v>300</v>
      </c>
      <c r="F3789" s="5" t="s">
        <v>5618</v>
      </c>
      <c r="G3789" s="5" t="s">
        <v>7658</v>
      </c>
      <c r="H3789">
        <v>2599</v>
      </c>
      <c r="I3789">
        <v>45</v>
      </c>
      <c r="J3789" s="5" t="s">
        <v>19</v>
      </c>
      <c r="K3789" s="5" t="s">
        <v>173</v>
      </c>
      <c r="L3789">
        <v>9000000</v>
      </c>
      <c r="M3789">
        <v>2005</v>
      </c>
      <c r="N3789">
        <v>4.2</v>
      </c>
      <c r="O3789" s="5">
        <f>'CLEAN DATA'!$D3789-'CLEAN DATA'!$L3789</f>
        <v>-7953834</v>
      </c>
    </row>
    <row r="3790" spans="1:15" ht="14.25" hidden="1" customHeight="1">
      <c r="A3790" s="5" t="s">
        <v>7659</v>
      </c>
      <c r="B3790">
        <v>14</v>
      </c>
      <c r="C3790">
        <v>81</v>
      </c>
      <c r="E3790" s="5" t="s">
        <v>631</v>
      </c>
      <c r="F3790" s="5" t="s">
        <v>7660</v>
      </c>
      <c r="G3790" s="5" t="s">
        <v>7661</v>
      </c>
      <c r="H3790">
        <v>1561</v>
      </c>
      <c r="I3790">
        <v>21</v>
      </c>
      <c r="J3790" s="5" t="s">
        <v>19</v>
      </c>
      <c r="K3790" s="5" t="s">
        <v>20</v>
      </c>
      <c r="L3790">
        <v>4000000</v>
      </c>
      <c r="M3790">
        <v>2012</v>
      </c>
      <c r="N3790">
        <v>4.2</v>
      </c>
      <c r="O3790" s="5">
        <f>'CLEAN DATA'!$D3790-'CLEAN DATA'!$L3790</f>
        <v>-4000000</v>
      </c>
    </row>
    <row r="3791" spans="1:15" ht="14.25" hidden="1" customHeight="1">
      <c r="A3791" s="5" t="s">
        <v>7662</v>
      </c>
      <c r="B3791">
        <v>7</v>
      </c>
      <c r="C3791">
        <v>100</v>
      </c>
      <c r="E3791" s="5" t="s">
        <v>631</v>
      </c>
      <c r="F3791" s="5" t="s">
        <v>7663</v>
      </c>
      <c r="G3791" s="5" t="s">
        <v>7664</v>
      </c>
      <c r="H3791">
        <v>71</v>
      </c>
      <c r="I3791">
        <v>2</v>
      </c>
      <c r="J3791" s="5" t="s">
        <v>19</v>
      </c>
      <c r="K3791" s="5" t="s">
        <v>20</v>
      </c>
      <c r="L3791">
        <v>1200000</v>
      </c>
      <c r="M3791">
        <v>2015</v>
      </c>
      <c r="N3791">
        <v>4.2</v>
      </c>
      <c r="O3791" s="5">
        <f>'CLEAN DATA'!$D3791-'CLEAN DATA'!$L3791</f>
        <v>-1200000</v>
      </c>
    </row>
    <row r="3792" spans="1:15" ht="14.25" customHeight="1">
      <c r="A3792" s="5" t="s">
        <v>5871</v>
      </c>
      <c r="B3792">
        <v>225</v>
      </c>
      <c r="C3792">
        <v>83</v>
      </c>
      <c r="D3792">
        <v>53245055</v>
      </c>
      <c r="E3792" s="5" t="s">
        <v>631</v>
      </c>
      <c r="F3792" s="5" t="s">
        <v>7665</v>
      </c>
      <c r="G3792" s="5" t="s">
        <v>7666</v>
      </c>
      <c r="H3792">
        <v>30570</v>
      </c>
      <c r="I3792">
        <v>290</v>
      </c>
      <c r="J3792" s="5" t="s">
        <v>19</v>
      </c>
      <c r="K3792" s="5" t="s">
        <v>20</v>
      </c>
      <c r="L3792">
        <v>1000000</v>
      </c>
      <c r="M3792">
        <v>2012</v>
      </c>
      <c r="N3792">
        <v>4.2</v>
      </c>
      <c r="O3792" s="5">
        <f>'CLEAN DATA'!$D3792-'CLEAN DATA'!$L3792</f>
        <v>52245055</v>
      </c>
    </row>
    <row r="3793" spans="1:15" ht="14.25" hidden="1" customHeight="1">
      <c r="A3793" s="5" t="s">
        <v>7667</v>
      </c>
      <c r="B3793">
        <v>159</v>
      </c>
      <c r="C3793">
        <v>81</v>
      </c>
      <c r="D3793">
        <v>22757819</v>
      </c>
      <c r="E3793" s="5" t="s">
        <v>758</v>
      </c>
      <c r="F3793" s="5" t="s">
        <v>7668</v>
      </c>
      <c r="G3793" s="5" t="s">
        <v>7669</v>
      </c>
      <c r="H3793">
        <v>13521</v>
      </c>
      <c r="I3793">
        <v>150</v>
      </c>
      <c r="J3793" s="5" t="s">
        <v>19</v>
      </c>
      <c r="K3793" s="5" t="s">
        <v>20</v>
      </c>
      <c r="L3793">
        <v>100000</v>
      </c>
      <c r="M3793">
        <v>2015</v>
      </c>
      <c r="N3793">
        <v>4.2</v>
      </c>
      <c r="O3793" s="5">
        <f>'CLEAN DATA'!$D3793-'CLEAN DATA'!$L3793</f>
        <v>22657819</v>
      </c>
    </row>
    <row r="3794" spans="1:15" ht="14.25" hidden="1" customHeight="1">
      <c r="A3794" s="5" t="s">
        <v>7670</v>
      </c>
      <c r="B3794">
        <v>49</v>
      </c>
      <c r="C3794">
        <v>92</v>
      </c>
      <c r="D3794">
        <v>26000610</v>
      </c>
      <c r="E3794" s="5" t="s">
        <v>238</v>
      </c>
      <c r="F3794" s="5" t="s">
        <v>28</v>
      </c>
      <c r="G3794" s="5" t="s">
        <v>7671</v>
      </c>
      <c r="H3794">
        <v>16611</v>
      </c>
      <c r="I3794">
        <v>197</v>
      </c>
      <c r="J3794" s="5" t="s">
        <v>19</v>
      </c>
      <c r="K3794" s="5" t="s">
        <v>20</v>
      </c>
      <c r="L3794">
        <v>76000000</v>
      </c>
      <c r="M3794">
        <v>2000</v>
      </c>
      <c r="N3794">
        <v>4.0999999999999996</v>
      </c>
      <c r="O3794" s="5">
        <f>'CLEAN DATA'!$D3794-'CLEAN DATA'!$L3794</f>
        <v>-49999390</v>
      </c>
    </row>
    <row r="3795" spans="1:15" ht="14.25" customHeight="1">
      <c r="A3795" s="5" t="s">
        <v>7672</v>
      </c>
      <c r="B3795">
        <v>70</v>
      </c>
      <c r="C3795">
        <v>110</v>
      </c>
      <c r="D3795">
        <v>97360069</v>
      </c>
      <c r="E3795" s="5" t="s">
        <v>5554</v>
      </c>
      <c r="F3795" s="5" t="s">
        <v>130</v>
      </c>
      <c r="G3795" s="5" t="s">
        <v>7673</v>
      </c>
      <c r="H3795">
        <v>36491</v>
      </c>
      <c r="I3795">
        <v>231</v>
      </c>
      <c r="J3795" s="5" t="s">
        <v>19</v>
      </c>
      <c r="K3795" s="5" t="s">
        <v>20</v>
      </c>
      <c r="L3795">
        <v>75000000</v>
      </c>
      <c r="M3795">
        <v>1999</v>
      </c>
      <c r="N3795">
        <v>4.0999999999999996</v>
      </c>
      <c r="O3795" s="5">
        <f>'CLEAN DATA'!$D3795-'CLEAN DATA'!$L3795</f>
        <v>22360069</v>
      </c>
    </row>
    <row r="3796" spans="1:15" ht="14.25" customHeight="1">
      <c r="A3796" s="5" t="s">
        <v>7674</v>
      </c>
      <c r="B3796">
        <v>362</v>
      </c>
      <c r="C3796">
        <v>129</v>
      </c>
      <c r="D3796">
        <v>166147885</v>
      </c>
      <c r="E3796" s="5" t="s">
        <v>505</v>
      </c>
      <c r="F3796" s="5" t="s">
        <v>1745</v>
      </c>
      <c r="G3796" s="5" t="s">
        <v>7675</v>
      </c>
      <c r="H3796">
        <v>220020</v>
      </c>
      <c r="I3796">
        <v>1360</v>
      </c>
      <c r="J3796" s="5" t="s">
        <v>19</v>
      </c>
      <c r="K3796" s="5" t="s">
        <v>20</v>
      </c>
      <c r="L3796">
        <v>40000000</v>
      </c>
      <c r="M3796">
        <v>2015</v>
      </c>
      <c r="N3796">
        <v>4.0999999999999996</v>
      </c>
      <c r="O3796" s="5">
        <f>'CLEAN DATA'!$D3796-'CLEAN DATA'!$L3796</f>
        <v>126147885</v>
      </c>
    </row>
    <row r="3797" spans="1:15" ht="14.25" customHeight="1">
      <c r="A3797" s="5" t="s">
        <v>1301</v>
      </c>
      <c r="B3797">
        <v>93</v>
      </c>
      <c r="C3797">
        <v>84</v>
      </c>
      <c r="D3797">
        <v>111760631</v>
      </c>
      <c r="E3797" s="5" t="s">
        <v>5554</v>
      </c>
      <c r="F3797" s="5" t="s">
        <v>522</v>
      </c>
      <c r="G3797" s="5" t="s">
        <v>7676</v>
      </c>
      <c r="H3797">
        <v>40227</v>
      </c>
      <c r="I3797">
        <v>188</v>
      </c>
      <c r="J3797" s="5" t="s">
        <v>19</v>
      </c>
      <c r="K3797" s="5" t="s">
        <v>20</v>
      </c>
      <c r="L3797">
        <v>38000000</v>
      </c>
      <c r="M3797">
        <v>2003</v>
      </c>
      <c r="N3797">
        <v>4.0999999999999996</v>
      </c>
      <c r="O3797" s="5">
        <f>'CLEAN DATA'!$D3797-'CLEAN DATA'!$L3797</f>
        <v>73760631</v>
      </c>
    </row>
    <row r="3798" spans="1:15" ht="14.25" hidden="1" customHeight="1">
      <c r="A3798" s="5" t="s">
        <v>7677</v>
      </c>
      <c r="B3798">
        <v>75</v>
      </c>
      <c r="C3798">
        <v>83</v>
      </c>
      <c r="D3798">
        <v>10431220</v>
      </c>
      <c r="E3798" s="5" t="s">
        <v>67</v>
      </c>
      <c r="F3798" s="5" t="s">
        <v>6296</v>
      </c>
      <c r="G3798" s="5" t="s">
        <v>7678</v>
      </c>
      <c r="H3798">
        <v>24216</v>
      </c>
      <c r="I3798">
        <v>162</v>
      </c>
      <c r="J3798" s="5" t="s">
        <v>19</v>
      </c>
      <c r="K3798" s="5" t="s">
        <v>20</v>
      </c>
      <c r="L3798">
        <v>24000000</v>
      </c>
      <c r="M3798">
        <v>1999</v>
      </c>
      <c r="N3798">
        <v>4.0999999999999996</v>
      </c>
      <c r="O3798" s="5">
        <f>'CLEAN DATA'!$D3798-'CLEAN DATA'!$L3798</f>
        <v>-13568780</v>
      </c>
    </row>
    <row r="3799" spans="1:15" ht="14.25" hidden="1" customHeight="1">
      <c r="A3799" s="5" t="s">
        <v>7679</v>
      </c>
      <c r="B3799">
        <v>85</v>
      </c>
      <c r="C3799">
        <v>100</v>
      </c>
      <c r="D3799">
        <v>11576087</v>
      </c>
      <c r="E3799" s="5" t="s">
        <v>205</v>
      </c>
      <c r="F3799" s="5" t="s">
        <v>7680</v>
      </c>
      <c r="G3799" s="5" t="s">
        <v>7681</v>
      </c>
      <c r="H3799">
        <v>14747</v>
      </c>
      <c r="I3799">
        <v>338</v>
      </c>
      <c r="J3799" s="5" t="s">
        <v>19</v>
      </c>
      <c r="K3799" s="5" t="s">
        <v>20</v>
      </c>
      <c r="L3799">
        <v>30000000</v>
      </c>
      <c r="M3799">
        <v>1999</v>
      </c>
      <c r="N3799">
        <v>4.0999999999999996</v>
      </c>
      <c r="O3799" s="5">
        <f>'CLEAN DATA'!$D3799-'CLEAN DATA'!$L3799</f>
        <v>-18423913</v>
      </c>
    </row>
    <row r="3800" spans="1:15" ht="14.25" hidden="1" customHeight="1">
      <c r="A3800" s="5" t="s">
        <v>7682</v>
      </c>
      <c r="B3800">
        <v>31</v>
      </c>
      <c r="C3800">
        <v>95</v>
      </c>
      <c r="D3800">
        <v>5654777</v>
      </c>
      <c r="E3800" s="5" t="s">
        <v>3573</v>
      </c>
      <c r="F3800" s="5" t="s">
        <v>7683</v>
      </c>
      <c r="G3800" s="5" t="s">
        <v>7684</v>
      </c>
      <c r="H3800">
        <v>4875</v>
      </c>
      <c r="I3800">
        <v>26</v>
      </c>
      <c r="J3800" s="5" t="s">
        <v>19</v>
      </c>
      <c r="K3800" s="5" t="s">
        <v>20</v>
      </c>
      <c r="L3800">
        <v>25000000</v>
      </c>
      <c r="M3800">
        <v>2005</v>
      </c>
      <c r="N3800">
        <v>4.0999999999999996</v>
      </c>
      <c r="O3800" s="5">
        <f>'CLEAN DATA'!$D3800-'CLEAN DATA'!$L3800</f>
        <v>-19345223</v>
      </c>
    </row>
    <row r="3801" spans="1:15" ht="14.25" hidden="1" customHeight="1">
      <c r="A3801" s="5" t="s">
        <v>7685</v>
      </c>
      <c r="B3801">
        <v>23</v>
      </c>
      <c r="C3801">
        <v>95</v>
      </c>
      <c r="D3801">
        <v>4006906</v>
      </c>
      <c r="E3801" s="5" t="s">
        <v>280</v>
      </c>
      <c r="F3801" s="5" t="s">
        <v>3615</v>
      </c>
      <c r="G3801" s="5" t="s">
        <v>7686</v>
      </c>
      <c r="H3801">
        <v>3229</v>
      </c>
      <c r="I3801">
        <v>20</v>
      </c>
      <c r="J3801" s="5" t="s">
        <v>19</v>
      </c>
      <c r="K3801" s="5" t="s">
        <v>20</v>
      </c>
      <c r="L3801">
        <v>15000000</v>
      </c>
      <c r="M3801">
        <v>2005</v>
      </c>
      <c r="N3801">
        <v>4.0999999999999996</v>
      </c>
      <c r="O3801" s="5">
        <f>'CLEAN DATA'!$D3801-'CLEAN DATA'!$L3801</f>
        <v>-10993094</v>
      </c>
    </row>
    <row r="3802" spans="1:15" ht="14.25" hidden="1" customHeight="1">
      <c r="A3802" s="5" t="s">
        <v>7687</v>
      </c>
      <c r="B3802">
        <v>18</v>
      </c>
      <c r="C3802">
        <v>104</v>
      </c>
      <c r="D3802">
        <v>5974653</v>
      </c>
      <c r="E3802" s="5" t="s">
        <v>531</v>
      </c>
      <c r="F3802" s="5" t="s">
        <v>206</v>
      </c>
      <c r="G3802" s="5" t="s">
        <v>7688</v>
      </c>
      <c r="H3802">
        <v>2253</v>
      </c>
      <c r="I3802">
        <v>111</v>
      </c>
      <c r="J3802" s="5" t="s">
        <v>19</v>
      </c>
      <c r="K3802" s="5" t="s">
        <v>20</v>
      </c>
      <c r="L3802">
        <v>22000000</v>
      </c>
      <c r="M3802">
        <v>2001</v>
      </c>
      <c r="N3802">
        <v>4.0999999999999996</v>
      </c>
      <c r="O3802" s="5">
        <f>'CLEAN DATA'!$D3802-'CLEAN DATA'!$L3802</f>
        <v>-16025347</v>
      </c>
    </row>
    <row r="3803" spans="1:15" ht="14.25" customHeight="1">
      <c r="A3803" s="5" t="s">
        <v>6300</v>
      </c>
      <c r="B3803">
        <v>140</v>
      </c>
      <c r="C3803">
        <v>89</v>
      </c>
      <c r="D3803">
        <v>46363118</v>
      </c>
      <c r="E3803" s="5" t="s">
        <v>4453</v>
      </c>
      <c r="F3803" s="5" t="s">
        <v>7689</v>
      </c>
      <c r="G3803" s="5" t="s">
        <v>7690</v>
      </c>
      <c r="H3803">
        <v>25960</v>
      </c>
      <c r="I3803">
        <v>389</v>
      </c>
      <c r="J3803" s="5" t="s">
        <v>19</v>
      </c>
      <c r="K3803" s="5" t="s">
        <v>20</v>
      </c>
      <c r="L3803">
        <v>20000000</v>
      </c>
      <c r="M3803">
        <v>2005</v>
      </c>
      <c r="N3803">
        <v>4.0999999999999996</v>
      </c>
      <c r="O3803" s="5">
        <f>'CLEAN DATA'!$D3803-'CLEAN DATA'!$L3803</f>
        <v>26363118</v>
      </c>
    </row>
    <row r="3804" spans="1:15" ht="14.25" hidden="1" customHeight="1">
      <c r="A3804" s="5" t="s">
        <v>6584</v>
      </c>
      <c r="B3804">
        <v>36</v>
      </c>
      <c r="C3804">
        <v>113</v>
      </c>
      <c r="D3804">
        <v>51697449</v>
      </c>
      <c r="E3804" s="5" t="s">
        <v>58</v>
      </c>
      <c r="F3804" s="5" t="s">
        <v>7691</v>
      </c>
      <c r="G3804" s="5" t="s">
        <v>7692</v>
      </c>
      <c r="H3804">
        <v>8346</v>
      </c>
      <c r="I3804">
        <v>59</v>
      </c>
      <c r="J3804" s="5" t="s">
        <v>19</v>
      </c>
      <c r="K3804" s="5" t="s">
        <v>20</v>
      </c>
      <c r="L3804">
        <v>13000000</v>
      </c>
      <c r="M3804">
        <v>2009</v>
      </c>
      <c r="N3804">
        <v>4.0999999999999996</v>
      </c>
      <c r="O3804" s="5">
        <f>'CLEAN DATA'!$D3804-'CLEAN DATA'!$L3804</f>
        <v>38697449</v>
      </c>
    </row>
    <row r="3805" spans="1:15" ht="14.25" hidden="1" customHeight="1">
      <c r="A3805" s="5" t="s">
        <v>7693</v>
      </c>
      <c r="B3805">
        <v>145</v>
      </c>
      <c r="C3805">
        <v>83</v>
      </c>
      <c r="D3805">
        <v>4930798</v>
      </c>
      <c r="E3805" s="5" t="s">
        <v>758</v>
      </c>
      <c r="F3805" s="5" t="s">
        <v>7694</v>
      </c>
      <c r="G3805" s="5" t="s">
        <v>7695</v>
      </c>
      <c r="H3805">
        <v>16268</v>
      </c>
      <c r="I3805">
        <v>108</v>
      </c>
      <c r="J3805" s="5" t="s">
        <v>19</v>
      </c>
      <c r="K3805" s="5" t="s">
        <v>20</v>
      </c>
      <c r="L3805">
        <v>17000000</v>
      </c>
      <c r="M3805">
        <v>2012</v>
      </c>
      <c r="N3805">
        <v>4.0999999999999996</v>
      </c>
      <c r="O3805" s="5">
        <f>'CLEAN DATA'!$D3805-'CLEAN DATA'!$L3805</f>
        <v>-12069202</v>
      </c>
    </row>
    <row r="3806" spans="1:15" ht="14.25" customHeight="1">
      <c r="A3806" s="5" t="s">
        <v>7696</v>
      </c>
      <c r="B3806">
        <v>151</v>
      </c>
      <c r="C3806">
        <v>94</v>
      </c>
      <c r="D3806">
        <v>30259652</v>
      </c>
      <c r="E3806" s="5" t="s">
        <v>4294</v>
      </c>
      <c r="F3806" s="5" t="s">
        <v>759</v>
      </c>
      <c r="G3806" s="5" t="s">
        <v>7697</v>
      </c>
      <c r="H3806">
        <v>26905</v>
      </c>
      <c r="I3806">
        <v>614</v>
      </c>
      <c r="J3806" s="5" t="s">
        <v>19</v>
      </c>
      <c r="K3806" s="5" t="s">
        <v>20</v>
      </c>
      <c r="L3806">
        <v>15000000</v>
      </c>
      <c r="M3806">
        <v>2002</v>
      </c>
      <c r="N3806">
        <v>4.0999999999999996</v>
      </c>
      <c r="O3806" s="5">
        <f>'CLEAN DATA'!$D3806-'CLEAN DATA'!$L3806</f>
        <v>15259652</v>
      </c>
    </row>
    <row r="3807" spans="1:15" ht="14.25" hidden="1" customHeight="1">
      <c r="A3807" s="5" t="s">
        <v>7698</v>
      </c>
      <c r="B3807">
        <v>108</v>
      </c>
      <c r="C3807">
        <v>97</v>
      </c>
      <c r="D3807">
        <v>21468807</v>
      </c>
      <c r="E3807" s="5" t="s">
        <v>146</v>
      </c>
      <c r="F3807" s="5" t="s">
        <v>4407</v>
      </c>
      <c r="G3807" s="5" t="s">
        <v>7699</v>
      </c>
      <c r="H3807">
        <v>13048</v>
      </c>
      <c r="I3807">
        <v>227</v>
      </c>
      <c r="J3807" s="5" t="s">
        <v>19</v>
      </c>
      <c r="K3807" s="5" t="s">
        <v>20</v>
      </c>
      <c r="L3807">
        <v>14000000</v>
      </c>
      <c r="M3807">
        <v>2000</v>
      </c>
      <c r="N3807">
        <v>4.0999999999999996</v>
      </c>
      <c r="O3807" s="5">
        <f>'CLEAN DATA'!$D3807-'CLEAN DATA'!$L3807</f>
        <v>7468807</v>
      </c>
    </row>
    <row r="3808" spans="1:15" ht="14.25" hidden="1" customHeight="1">
      <c r="A3808" s="5" t="s">
        <v>2232</v>
      </c>
      <c r="B3808">
        <v>83</v>
      </c>
      <c r="C3808">
        <v>106</v>
      </c>
      <c r="D3808">
        <v>28873374</v>
      </c>
      <c r="E3808" s="5" t="s">
        <v>160</v>
      </c>
      <c r="F3808" s="5" t="s">
        <v>7700</v>
      </c>
      <c r="G3808" s="5" t="s">
        <v>7701</v>
      </c>
      <c r="H3808">
        <v>22161</v>
      </c>
      <c r="I3808">
        <v>68</v>
      </c>
      <c r="J3808" s="5" t="s">
        <v>19</v>
      </c>
      <c r="K3808" s="5" t="s">
        <v>20</v>
      </c>
      <c r="L3808">
        <v>10000000</v>
      </c>
      <c r="M3808">
        <v>2013</v>
      </c>
      <c r="N3808">
        <v>4.0999999999999996</v>
      </c>
      <c r="O3808" s="5">
        <f>'CLEAN DATA'!$D3808-'CLEAN DATA'!$L3808</f>
        <v>18873374</v>
      </c>
    </row>
    <row r="3809" spans="1:15" ht="14.25" hidden="1" customHeight="1">
      <c r="A3809" s="5" t="s">
        <v>7702</v>
      </c>
      <c r="B3809">
        <v>46</v>
      </c>
      <c r="C3809">
        <v>85</v>
      </c>
      <c r="D3809">
        <v>4356743</v>
      </c>
      <c r="E3809" s="5" t="s">
        <v>4324</v>
      </c>
      <c r="F3809" s="5" t="s">
        <v>3802</v>
      </c>
      <c r="G3809" s="5" t="s">
        <v>7703</v>
      </c>
      <c r="H3809">
        <v>3662</v>
      </c>
      <c r="I3809">
        <v>79</v>
      </c>
      <c r="J3809" s="5" t="s">
        <v>19</v>
      </c>
      <c r="K3809" s="5" t="s">
        <v>20</v>
      </c>
      <c r="L3809">
        <v>16000000</v>
      </c>
      <c r="M3809">
        <v>2001</v>
      </c>
      <c r="N3809">
        <v>4.0999999999999996</v>
      </c>
      <c r="O3809" s="5">
        <f>'CLEAN DATA'!$D3809-'CLEAN DATA'!$L3809</f>
        <v>-11643257</v>
      </c>
    </row>
    <row r="3810" spans="1:15" ht="14.25" hidden="1" customHeight="1">
      <c r="A3810" s="5" t="s">
        <v>7704</v>
      </c>
      <c r="B3810">
        <v>63</v>
      </c>
      <c r="C3810">
        <v>88</v>
      </c>
      <c r="D3810">
        <v>143000</v>
      </c>
      <c r="E3810" s="5" t="s">
        <v>758</v>
      </c>
      <c r="F3810" s="5" t="s">
        <v>7705</v>
      </c>
      <c r="G3810" s="5" t="s">
        <v>7706</v>
      </c>
      <c r="H3810">
        <v>4122</v>
      </c>
      <c r="I3810">
        <v>48</v>
      </c>
      <c r="J3810" s="5" t="s">
        <v>19</v>
      </c>
      <c r="K3810" s="5" t="s">
        <v>20</v>
      </c>
      <c r="L3810">
        <v>5000000</v>
      </c>
      <c r="M3810">
        <v>2009</v>
      </c>
      <c r="N3810">
        <v>4.0999999999999996</v>
      </c>
      <c r="O3810" s="5">
        <f>'CLEAN DATA'!$D3810-'CLEAN DATA'!$L3810</f>
        <v>-4857000</v>
      </c>
    </row>
    <row r="3811" spans="1:15" ht="14.25" hidden="1" customHeight="1">
      <c r="A3811" s="5" t="s">
        <v>7687</v>
      </c>
      <c r="B3811">
        <v>8</v>
      </c>
      <c r="C3811">
        <v>88</v>
      </c>
      <c r="D3811">
        <v>721</v>
      </c>
      <c r="E3811" s="5" t="s">
        <v>4004</v>
      </c>
      <c r="F3811" s="5" t="s">
        <v>3367</v>
      </c>
      <c r="G3811" s="5" t="s">
        <v>7707</v>
      </c>
      <c r="H3811">
        <v>783</v>
      </c>
      <c r="I3811">
        <v>12</v>
      </c>
      <c r="J3811" s="5" t="s">
        <v>19</v>
      </c>
      <c r="K3811" s="5" t="s">
        <v>173</v>
      </c>
      <c r="L3811">
        <v>1000000</v>
      </c>
      <c r="M3811">
        <v>2006</v>
      </c>
      <c r="N3811">
        <v>4.0999999999999996</v>
      </c>
      <c r="O3811" s="5">
        <f>'CLEAN DATA'!$D3811-'CLEAN DATA'!$L3811</f>
        <v>-999279</v>
      </c>
    </row>
    <row r="3812" spans="1:15" ht="14.25" hidden="1" customHeight="1">
      <c r="A3812" s="5" t="s">
        <v>7708</v>
      </c>
      <c r="B3812">
        <v>3</v>
      </c>
      <c r="C3812">
        <v>78</v>
      </c>
      <c r="D3812">
        <v>243768</v>
      </c>
      <c r="E3812" s="5" t="s">
        <v>42</v>
      </c>
      <c r="F3812" s="5" t="s">
        <v>7709</v>
      </c>
      <c r="G3812" s="5" t="s">
        <v>7710</v>
      </c>
      <c r="H3812">
        <v>143</v>
      </c>
      <c r="I3812">
        <v>9</v>
      </c>
      <c r="J3812" s="5" t="s">
        <v>19</v>
      </c>
      <c r="K3812" s="5" t="s">
        <v>20</v>
      </c>
      <c r="L3812">
        <v>30000</v>
      </c>
      <c r="M3812">
        <v>2007</v>
      </c>
      <c r="N3812">
        <v>4.0999999999999996</v>
      </c>
      <c r="O3812" s="5">
        <f>'CLEAN DATA'!$D3812-'CLEAN DATA'!$L3812</f>
        <v>213768</v>
      </c>
    </row>
    <row r="3813" spans="1:15" ht="14.25" customHeight="1">
      <c r="A3813" s="5" t="s">
        <v>7711</v>
      </c>
      <c r="B3813">
        <v>36</v>
      </c>
      <c r="C3813">
        <v>104</v>
      </c>
      <c r="D3813">
        <v>20915465</v>
      </c>
      <c r="E3813" s="5" t="s">
        <v>6819</v>
      </c>
      <c r="F3813" s="5" t="s">
        <v>1285</v>
      </c>
      <c r="G3813" s="5" t="s">
        <v>7712</v>
      </c>
      <c r="H3813">
        <v>38203</v>
      </c>
      <c r="I3813">
        <v>290</v>
      </c>
      <c r="J3813" s="5" t="s">
        <v>19</v>
      </c>
      <c r="K3813" s="5" t="s">
        <v>155</v>
      </c>
      <c r="L3813">
        <v>42000000</v>
      </c>
      <c r="M3813">
        <v>1993</v>
      </c>
      <c r="N3813">
        <v>4</v>
      </c>
      <c r="O3813" s="5">
        <f>'CLEAN DATA'!$D3813-'CLEAN DATA'!$L3813</f>
        <v>-21084535</v>
      </c>
    </row>
    <row r="3814" spans="1:15" ht="14.25" hidden="1" customHeight="1">
      <c r="A3814" s="5" t="s">
        <v>7713</v>
      </c>
      <c r="B3814">
        <v>86</v>
      </c>
      <c r="C3814">
        <v>84</v>
      </c>
      <c r="D3814">
        <v>21176322</v>
      </c>
      <c r="E3814" s="5" t="s">
        <v>2090</v>
      </c>
      <c r="F3814" s="5" t="s">
        <v>6038</v>
      </c>
      <c r="G3814" s="5" t="s">
        <v>7714</v>
      </c>
      <c r="H3814">
        <v>23747</v>
      </c>
      <c r="I3814">
        <v>207</v>
      </c>
      <c r="J3814" s="5" t="s">
        <v>19</v>
      </c>
      <c r="K3814" s="5" t="s">
        <v>20</v>
      </c>
      <c r="L3814">
        <v>40000000</v>
      </c>
      <c r="M3814">
        <v>2004</v>
      </c>
      <c r="N3814">
        <v>4</v>
      </c>
      <c r="O3814" s="5">
        <f>'CLEAN DATA'!$D3814-'CLEAN DATA'!$L3814</f>
        <v>-18823678</v>
      </c>
    </row>
    <row r="3815" spans="1:15" ht="14.25" hidden="1" customHeight="1">
      <c r="A3815" s="5" t="s">
        <v>4445</v>
      </c>
      <c r="B3815">
        <v>231</v>
      </c>
      <c r="C3815">
        <v>90</v>
      </c>
      <c r="D3815">
        <v>18860403</v>
      </c>
      <c r="E3815" s="5" t="s">
        <v>758</v>
      </c>
      <c r="F3815" s="5" t="s">
        <v>7715</v>
      </c>
      <c r="G3815" s="5" t="s">
        <v>7716</v>
      </c>
      <c r="H3815">
        <v>20823</v>
      </c>
      <c r="I3815">
        <v>130</v>
      </c>
      <c r="J3815" s="5" t="s">
        <v>19</v>
      </c>
      <c r="K3815" s="5" t="s">
        <v>20</v>
      </c>
      <c r="L3815">
        <v>25000000</v>
      </c>
      <c r="M3815">
        <v>2011</v>
      </c>
      <c r="N3815">
        <v>4</v>
      </c>
      <c r="O3815" s="5">
        <f>'CLEAN DATA'!$D3815-'CLEAN DATA'!$L3815</f>
        <v>-6139597</v>
      </c>
    </row>
    <row r="3816" spans="1:15" ht="14.25" hidden="1" customHeight="1">
      <c r="A3816" s="5" t="s">
        <v>7717</v>
      </c>
      <c r="B3816">
        <v>43</v>
      </c>
      <c r="C3816">
        <v>88</v>
      </c>
      <c r="D3816">
        <v>16988996</v>
      </c>
      <c r="E3816" s="5" t="s">
        <v>7718</v>
      </c>
      <c r="F3816" s="5" t="s">
        <v>1345</v>
      </c>
      <c r="G3816" s="5" t="s">
        <v>7719</v>
      </c>
      <c r="H3816">
        <v>3875</v>
      </c>
      <c r="I3816">
        <v>75</v>
      </c>
      <c r="J3816" s="5" t="s">
        <v>19</v>
      </c>
      <c r="K3816" s="5" t="s">
        <v>20</v>
      </c>
      <c r="L3816">
        <v>35000000</v>
      </c>
      <c r="M3816">
        <v>2002</v>
      </c>
      <c r="N3816">
        <v>4</v>
      </c>
      <c r="O3816" s="5">
        <f>'CLEAN DATA'!$D3816-'CLEAN DATA'!$L3816</f>
        <v>-18011004</v>
      </c>
    </row>
    <row r="3817" spans="1:15" ht="14.25" customHeight="1">
      <c r="A3817" s="5" t="s">
        <v>7720</v>
      </c>
      <c r="B3817">
        <v>160</v>
      </c>
      <c r="C3817">
        <v>90</v>
      </c>
      <c r="D3817">
        <v>26421314</v>
      </c>
      <c r="E3817" s="5" t="s">
        <v>7721</v>
      </c>
      <c r="F3817" s="5" t="s">
        <v>7722</v>
      </c>
      <c r="G3817" s="5" t="s">
        <v>7723</v>
      </c>
      <c r="H3817">
        <v>28964</v>
      </c>
      <c r="I3817">
        <v>457</v>
      </c>
      <c r="J3817" s="5" t="s">
        <v>19</v>
      </c>
      <c r="K3817" s="5" t="s">
        <v>20</v>
      </c>
      <c r="L3817">
        <v>15000000</v>
      </c>
      <c r="M3817">
        <v>2000</v>
      </c>
      <c r="N3817">
        <v>4</v>
      </c>
      <c r="O3817" s="5">
        <f>'CLEAN DATA'!$D3817-'CLEAN DATA'!$L3817</f>
        <v>11421314</v>
      </c>
    </row>
    <row r="3818" spans="1:15" ht="14.25" hidden="1" customHeight="1">
      <c r="A3818" s="5" t="s">
        <v>7724</v>
      </c>
      <c r="B3818">
        <v>137</v>
      </c>
      <c r="C3818">
        <v>89</v>
      </c>
      <c r="D3818">
        <v>15818967</v>
      </c>
      <c r="E3818" s="5" t="s">
        <v>2370</v>
      </c>
      <c r="F3818" s="5" t="s">
        <v>4803</v>
      </c>
      <c r="G3818" s="5" t="s">
        <v>7725</v>
      </c>
      <c r="H3818">
        <v>13913</v>
      </c>
      <c r="I3818">
        <v>120</v>
      </c>
      <c r="J3818" s="5" t="s">
        <v>19</v>
      </c>
      <c r="K3818" s="5" t="s">
        <v>20</v>
      </c>
      <c r="L3818">
        <v>7000000</v>
      </c>
      <c r="M3818">
        <v>2014</v>
      </c>
      <c r="N3818">
        <v>4</v>
      </c>
      <c r="O3818" s="5">
        <f>'CLEAN DATA'!$D3818-'CLEAN DATA'!$L3818</f>
        <v>8818967</v>
      </c>
    </row>
    <row r="3819" spans="1:15" ht="14.25" hidden="1" customHeight="1">
      <c r="A3819" s="5" t="s">
        <v>7726</v>
      </c>
      <c r="B3819">
        <v>161</v>
      </c>
      <c r="C3819">
        <v>93</v>
      </c>
      <c r="D3819">
        <v>15152879</v>
      </c>
      <c r="E3819" s="5" t="s">
        <v>3622</v>
      </c>
      <c r="F3819" s="5" t="s">
        <v>4167</v>
      </c>
      <c r="G3819" s="5" t="s">
        <v>7727</v>
      </c>
      <c r="H3819">
        <v>13506</v>
      </c>
      <c r="I3819">
        <v>68</v>
      </c>
      <c r="J3819" s="5" t="s">
        <v>19</v>
      </c>
      <c r="K3819" s="5" t="s">
        <v>140</v>
      </c>
      <c r="L3819">
        <v>5000000</v>
      </c>
      <c r="M3819">
        <v>2013</v>
      </c>
      <c r="N3819">
        <v>4</v>
      </c>
      <c r="O3819" s="5">
        <f>'CLEAN DATA'!$D3819-'CLEAN DATA'!$L3819</f>
        <v>10152879</v>
      </c>
    </row>
    <row r="3820" spans="1:15" ht="14.25" hidden="1" customHeight="1">
      <c r="A3820" s="5" t="s">
        <v>7524</v>
      </c>
      <c r="B3820">
        <v>22</v>
      </c>
      <c r="C3820">
        <v>82</v>
      </c>
      <c r="D3820">
        <v>9821335</v>
      </c>
      <c r="E3820" s="5" t="s">
        <v>674</v>
      </c>
      <c r="F3820" s="5" t="s">
        <v>2021</v>
      </c>
      <c r="G3820" s="5" t="s">
        <v>7728</v>
      </c>
      <c r="H3820">
        <v>1415</v>
      </c>
      <c r="I3820">
        <v>10</v>
      </c>
      <c r="J3820" s="5" t="s">
        <v>19</v>
      </c>
      <c r="K3820" s="5" t="s">
        <v>20</v>
      </c>
      <c r="L3820">
        <v>6000000</v>
      </c>
      <c r="M3820">
        <v>2000</v>
      </c>
      <c r="N3820">
        <v>4</v>
      </c>
      <c r="O3820" s="5">
        <f>'CLEAN DATA'!$D3820-'CLEAN DATA'!$L3820</f>
        <v>3821335</v>
      </c>
    </row>
    <row r="3821" spans="1:15" ht="14.25" hidden="1" customHeight="1">
      <c r="A3821" s="5" t="s">
        <v>7729</v>
      </c>
      <c r="B3821">
        <v>3</v>
      </c>
      <c r="C3821">
        <v>94</v>
      </c>
      <c r="E3821" s="5" t="s">
        <v>7730</v>
      </c>
      <c r="F3821" s="5" t="s">
        <v>7731</v>
      </c>
      <c r="G3821" s="5" t="s">
        <v>7732</v>
      </c>
      <c r="H3821">
        <v>60</v>
      </c>
      <c r="I3821">
        <v>2</v>
      </c>
      <c r="J3821" s="5" t="s">
        <v>19</v>
      </c>
      <c r="K3821" s="5" t="s">
        <v>20</v>
      </c>
      <c r="L3821">
        <v>150000</v>
      </c>
      <c r="M3821">
        <v>2016</v>
      </c>
      <c r="N3821">
        <v>4</v>
      </c>
      <c r="O3821" s="5">
        <f>'CLEAN DATA'!$D3821-'CLEAN DATA'!$L3821</f>
        <v>-150000</v>
      </c>
    </row>
    <row r="3822" spans="1:15" ht="14.25" hidden="1" customHeight="1">
      <c r="A3822" s="5" t="s">
        <v>7733</v>
      </c>
      <c r="B3822">
        <v>5</v>
      </c>
      <c r="C3822">
        <v>105</v>
      </c>
      <c r="E3822" s="5" t="s">
        <v>7734</v>
      </c>
      <c r="F3822" s="5" t="s">
        <v>7735</v>
      </c>
      <c r="G3822" s="5" t="s">
        <v>7736</v>
      </c>
      <c r="H3822">
        <v>146</v>
      </c>
      <c r="I3822">
        <v>4</v>
      </c>
      <c r="J3822" s="5" t="s">
        <v>19</v>
      </c>
      <c r="K3822" s="5" t="s">
        <v>20</v>
      </c>
      <c r="L3822">
        <v>250000</v>
      </c>
      <c r="M3822">
        <v>2015</v>
      </c>
      <c r="N3822">
        <v>4</v>
      </c>
      <c r="O3822" s="5">
        <f>'CLEAN DATA'!$D3822-'CLEAN DATA'!$L3822</f>
        <v>-250000</v>
      </c>
    </row>
    <row r="3823" spans="1:15" ht="14.25" hidden="1" customHeight="1">
      <c r="A3823" s="5" t="s">
        <v>7737</v>
      </c>
      <c r="B3823">
        <v>21</v>
      </c>
      <c r="C3823">
        <v>93</v>
      </c>
      <c r="E3823" s="5" t="s">
        <v>58</v>
      </c>
      <c r="F3823" s="5" t="s">
        <v>7738</v>
      </c>
      <c r="G3823" s="5" t="s">
        <v>7739</v>
      </c>
      <c r="H3823">
        <v>161</v>
      </c>
      <c r="I3823">
        <v>5</v>
      </c>
      <c r="J3823" s="5" t="s">
        <v>19</v>
      </c>
      <c r="K3823" s="5" t="s">
        <v>20</v>
      </c>
      <c r="L3823">
        <v>100000</v>
      </c>
      <c r="M3823">
        <v>1969</v>
      </c>
      <c r="N3823">
        <v>4</v>
      </c>
      <c r="O3823" s="5">
        <f>'CLEAN DATA'!$D3823-'CLEAN DATA'!$L3823</f>
        <v>-100000</v>
      </c>
    </row>
    <row r="3824" spans="1:15" ht="14.25" hidden="1" customHeight="1">
      <c r="A3824" s="5" t="s">
        <v>7740</v>
      </c>
      <c r="B3824">
        <v>42</v>
      </c>
      <c r="C3824">
        <v>78</v>
      </c>
      <c r="E3824" s="5" t="s">
        <v>341</v>
      </c>
      <c r="F3824" s="5" t="s">
        <v>7741</v>
      </c>
      <c r="G3824" s="5" t="s">
        <v>7742</v>
      </c>
      <c r="H3824">
        <v>1771</v>
      </c>
      <c r="I3824">
        <v>35</v>
      </c>
      <c r="J3824" s="5" t="s">
        <v>19</v>
      </c>
      <c r="K3824" s="5" t="s">
        <v>20</v>
      </c>
      <c r="L3824">
        <v>20000</v>
      </c>
      <c r="M3824">
        <v>2011</v>
      </c>
      <c r="N3824">
        <v>4</v>
      </c>
      <c r="O3824" s="5">
        <f>'CLEAN DATA'!$D3824-'CLEAN DATA'!$L3824</f>
        <v>-20000</v>
      </c>
    </row>
    <row r="3825" spans="1:15" ht="14.25" hidden="1" customHeight="1">
      <c r="A3825" s="5" t="s">
        <v>7743</v>
      </c>
      <c r="B3825">
        <v>18</v>
      </c>
      <c r="C3825">
        <v>93</v>
      </c>
      <c r="D3825">
        <v>4308981</v>
      </c>
      <c r="E3825" s="5" t="s">
        <v>1612</v>
      </c>
      <c r="F3825" s="5" t="s">
        <v>1813</v>
      </c>
      <c r="G3825" s="5" t="s">
        <v>7744</v>
      </c>
      <c r="H3825">
        <v>2265</v>
      </c>
      <c r="I3825">
        <v>37</v>
      </c>
      <c r="J3825" s="5" t="s">
        <v>19</v>
      </c>
      <c r="K3825" s="5" t="s">
        <v>20</v>
      </c>
      <c r="L3825">
        <v>24000000</v>
      </c>
      <c r="M3825">
        <v>1998</v>
      </c>
      <c r="N3825">
        <v>3.9</v>
      </c>
      <c r="O3825" s="5">
        <f>'CLEAN DATA'!$D3825-'CLEAN DATA'!$L3825</f>
        <v>-19691019</v>
      </c>
    </row>
    <row r="3826" spans="1:15" ht="14.25" customHeight="1">
      <c r="A3826" s="5" t="s">
        <v>7745</v>
      </c>
      <c r="B3826">
        <v>75</v>
      </c>
      <c r="C3826">
        <v>104</v>
      </c>
      <c r="D3826">
        <v>10696210</v>
      </c>
      <c r="E3826" s="5" t="s">
        <v>1969</v>
      </c>
      <c r="F3826" s="5" t="s">
        <v>686</v>
      </c>
      <c r="G3826" s="5" t="s">
        <v>7746</v>
      </c>
      <c r="H3826">
        <v>35018</v>
      </c>
      <c r="I3826">
        <v>180</v>
      </c>
      <c r="J3826" s="5" t="s">
        <v>19</v>
      </c>
      <c r="K3826" s="5" t="s">
        <v>20</v>
      </c>
      <c r="L3826">
        <v>23500000</v>
      </c>
      <c r="M3826">
        <v>1993</v>
      </c>
      <c r="N3826">
        <v>3.9</v>
      </c>
      <c r="O3826" s="5">
        <f>'CLEAN DATA'!$D3826-'CLEAN DATA'!$L3826</f>
        <v>-12803790</v>
      </c>
    </row>
    <row r="3827" spans="1:15" ht="14.25" customHeight="1">
      <c r="A3827" s="5" t="s">
        <v>7747</v>
      </c>
      <c r="B3827">
        <v>141</v>
      </c>
      <c r="C3827">
        <v>87</v>
      </c>
      <c r="D3827">
        <v>26876529</v>
      </c>
      <c r="E3827" s="5" t="s">
        <v>2370</v>
      </c>
      <c r="F3827" s="5" t="s">
        <v>7748</v>
      </c>
      <c r="G3827" s="5" t="s">
        <v>7749</v>
      </c>
      <c r="H3827">
        <v>26624</v>
      </c>
      <c r="I3827">
        <v>189</v>
      </c>
      <c r="J3827" s="5" t="s">
        <v>19</v>
      </c>
      <c r="K3827" s="5" t="s">
        <v>88</v>
      </c>
      <c r="L3827">
        <v>27000000</v>
      </c>
      <c r="M3827">
        <v>2008</v>
      </c>
      <c r="N3827">
        <v>3.9</v>
      </c>
      <c r="O3827" s="5">
        <f>'CLEAN DATA'!$D3827-'CLEAN DATA'!$L3827</f>
        <v>-123471</v>
      </c>
    </row>
    <row r="3828" spans="1:15" ht="14.25" customHeight="1">
      <c r="A3828" s="5" t="s">
        <v>7750</v>
      </c>
      <c r="B3828">
        <v>146</v>
      </c>
      <c r="C3828">
        <v>89</v>
      </c>
      <c r="D3828">
        <v>43818159</v>
      </c>
      <c r="E3828" s="5" t="s">
        <v>2370</v>
      </c>
      <c r="F3828" s="5" t="s">
        <v>1527</v>
      </c>
      <c r="G3828" s="5" t="s">
        <v>7751</v>
      </c>
      <c r="H3828">
        <v>27664</v>
      </c>
      <c r="I3828">
        <v>260</v>
      </c>
      <c r="J3828" s="5" t="s">
        <v>19</v>
      </c>
      <c r="K3828" s="5" t="s">
        <v>20</v>
      </c>
      <c r="L3828">
        <v>20000000</v>
      </c>
      <c r="M3828">
        <v>2008</v>
      </c>
      <c r="N3828">
        <v>3.9</v>
      </c>
      <c r="O3828" s="5">
        <f>'CLEAN DATA'!$D3828-'CLEAN DATA'!$L3828</f>
        <v>23818159</v>
      </c>
    </row>
    <row r="3829" spans="1:15" ht="14.25" hidden="1" customHeight="1">
      <c r="A3829" s="5" t="s">
        <v>7752</v>
      </c>
      <c r="B3829">
        <v>64</v>
      </c>
      <c r="C3829">
        <v>84</v>
      </c>
      <c r="D3829">
        <v>3100650</v>
      </c>
      <c r="E3829" s="5" t="s">
        <v>4453</v>
      </c>
      <c r="F3829" s="5" t="s">
        <v>7753</v>
      </c>
      <c r="G3829" s="5" t="s">
        <v>7754</v>
      </c>
      <c r="H3829">
        <v>7277</v>
      </c>
      <c r="I3829">
        <v>181</v>
      </c>
      <c r="J3829" s="5" t="s">
        <v>19</v>
      </c>
      <c r="K3829" s="5" t="s">
        <v>20</v>
      </c>
      <c r="L3829">
        <v>14000000</v>
      </c>
      <c r="M3829">
        <v>2001</v>
      </c>
      <c r="N3829">
        <v>3.9</v>
      </c>
      <c r="O3829" s="5">
        <f>'CLEAN DATA'!$D3829-'CLEAN DATA'!$L3829</f>
        <v>-10899350</v>
      </c>
    </row>
    <row r="3830" spans="1:15" ht="14.25" hidden="1" customHeight="1">
      <c r="A3830" s="5" t="s">
        <v>7755</v>
      </c>
      <c r="B3830">
        <v>20</v>
      </c>
      <c r="C3830">
        <v>93</v>
      </c>
      <c r="D3830">
        <v>5561</v>
      </c>
      <c r="E3830" s="5" t="s">
        <v>189</v>
      </c>
      <c r="F3830" s="5" t="s">
        <v>7756</v>
      </c>
      <c r="G3830" s="5" t="s">
        <v>7757</v>
      </c>
      <c r="H3830">
        <v>4995</v>
      </c>
      <c r="I3830">
        <v>34</v>
      </c>
      <c r="J3830" s="5" t="s">
        <v>19</v>
      </c>
      <c r="K3830" s="5" t="s">
        <v>20</v>
      </c>
      <c r="L3830">
        <v>10000000</v>
      </c>
      <c r="M3830">
        <v>2007</v>
      </c>
      <c r="N3830">
        <v>3.9</v>
      </c>
      <c r="O3830" s="5">
        <f>'CLEAN DATA'!$D3830-'CLEAN DATA'!$L3830</f>
        <v>-9994439</v>
      </c>
    </row>
    <row r="3831" spans="1:15" ht="14.25" hidden="1" customHeight="1">
      <c r="A3831" s="5" t="s">
        <v>7758</v>
      </c>
      <c r="B3831">
        <v>19</v>
      </c>
      <c r="C3831">
        <v>93</v>
      </c>
      <c r="D3831">
        <v>10305534</v>
      </c>
      <c r="E3831" s="5" t="s">
        <v>674</v>
      </c>
      <c r="F3831" s="5" t="s">
        <v>7759</v>
      </c>
      <c r="G3831" s="5" t="s">
        <v>7760</v>
      </c>
      <c r="H3831">
        <v>1721</v>
      </c>
      <c r="I3831">
        <v>38</v>
      </c>
      <c r="J3831" s="5" t="s">
        <v>19</v>
      </c>
      <c r="K3831" s="5" t="s">
        <v>20</v>
      </c>
      <c r="L3831">
        <v>3500000</v>
      </c>
      <c r="M3831">
        <v>1998</v>
      </c>
      <c r="N3831">
        <v>3.9</v>
      </c>
      <c r="O3831" s="5">
        <f>'CLEAN DATA'!$D3831-'CLEAN DATA'!$L3831</f>
        <v>6805534</v>
      </c>
    </row>
    <row r="3832" spans="1:15" ht="14.25" hidden="1" customHeight="1">
      <c r="A3832" s="5" t="s">
        <v>7761</v>
      </c>
      <c r="B3832">
        <v>8</v>
      </c>
      <c r="C3832">
        <v>105</v>
      </c>
      <c r="D3832">
        <v>178739</v>
      </c>
      <c r="E3832" s="5" t="s">
        <v>2465</v>
      </c>
      <c r="F3832" s="5" t="s">
        <v>7762</v>
      </c>
      <c r="G3832" s="5" t="s">
        <v>7763</v>
      </c>
      <c r="H3832">
        <v>1015</v>
      </c>
      <c r="I3832">
        <v>10</v>
      </c>
      <c r="J3832" s="5" t="s">
        <v>19</v>
      </c>
      <c r="K3832" s="5" t="s">
        <v>20</v>
      </c>
      <c r="L3832">
        <v>2450000</v>
      </c>
      <c r="M3832">
        <v>2011</v>
      </c>
      <c r="N3832">
        <v>3.9</v>
      </c>
      <c r="O3832" s="5">
        <f>'CLEAN DATA'!$D3832-'CLEAN DATA'!$L3832</f>
        <v>-2271261</v>
      </c>
    </row>
    <row r="3833" spans="1:15" ht="14.25" hidden="1" customHeight="1">
      <c r="A3833" s="5" t="s">
        <v>3682</v>
      </c>
      <c r="B3833">
        <v>162</v>
      </c>
      <c r="C3833">
        <v>99</v>
      </c>
      <c r="D3833">
        <v>49494</v>
      </c>
      <c r="E3833" s="5" t="s">
        <v>169</v>
      </c>
      <c r="F3833" s="5" t="s">
        <v>7764</v>
      </c>
      <c r="G3833" s="5" t="s">
        <v>7765</v>
      </c>
      <c r="H3833">
        <v>8511</v>
      </c>
      <c r="I3833">
        <v>87</v>
      </c>
      <c r="J3833" s="5" t="s">
        <v>19</v>
      </c>
      <c r="K3833" s="5" t="s">
        <v>20</v>
      </c>
      <c r="L3833">
        <v>250000</v>
      </c>
      <c r="M3833">
        <v>2013</v>
      </c>
      <c r="N3833">
        <v>3.9</v>
      </c>
      <c r="O3833" s="5">
        <f>'CLEAN DATA'!$D3833-'CLEAN DATA'!$L3833</f>
        <v>-200506</v>
      </c>
    </row>
    <row r="3834" spans="1:15" ht="14.25" customHeight="1">
      <c r="A3834" s="5" t="s">
        <v>7766</v>
      </c>
      <c r="B3834">
        <v>109</v>
      </c>
      <c r="C3834">
        <v>82</v>
      </c>
      <c r="D3834">
        <v>100446895</v>
      </c>
      <c r="E3834" s="5" t="s">
        <v>3759</v>
      </c>
      <c r="F3834" s="5" t="s">
        <v>7767</v>
      </c>
      <c r="G3834" s="5" t="s">
        <v>7768</v>
      </c>
      <c r="H3834">
        <v>36033</v>
      </c>
      <c r="I3834">
        <v>456</v>
      </c>
      <c r="J3834" s="5" t="s">
        <v>19</v>
      </c>
      <c r="K3834" s="5" t="s">
        <v>20</v>
      </c>
      <c r="L3834">
        <v>109000000</v>
      </c>
      <c r="M3834">
        <v>2003</v>
      </c>
      <c r="N3834">
        <v>3.8</v>
      </c>
      <c r="O3834" s="5">
        <f>'CLEAN DATA'!$D3834-'CLEAN DATA'!$L3834</f>
        <v>-8553105</v>
      </c>
    </row>
    <row r="3835" spans="1:15" ht="14.25" hidden="1" customHeight="1">
      <c r="A3835" s="5" t="s">
        <v>2752</v>
      </c>
      <c r="B3835">
        <v>66</v>
      </c>
      <c r="C3835">
        <v>95</v>
      </c>
      <c r="D3835">
        <v>4411102</v>
      </c>
      <c r="E3835" s="5" t="s">
        <v>2996</v>
      </c>
      <c r="F3835" s="5" t="s">
        <v>434</v>
      </c>
      <c r="G3835" s="5" t="s">
        <v>7769</v>
      </c>
      <c r="H3835">
        <v>20295</v>
      </c>
      <c r="I3835">
        <v>164</v>
      </c>
      <c r="J3835" s="5" t="s">
        <v>19</v>
      </c>
      <c r="K3835" s="5" t="s">
        <v>20</v>
      </c>
      <c r="L3835">
        <v>100000000</v>
      </c>
      <c r="M3835">
        <v>2002</v>
      </c>
      <c r="N3835">
        <v>3.8</v>
      </c>
      <c r="O3835" s="5">
        <f>'CLEAN DATA'!$D3835-'CLEAN DATA'!$L3835</f>
        <v>-95588898</v>
      </c>
    </row>
    <row r="3836" spans="1:15" ht="14.25" customHeight="1">
      <c r="A3836" s="5" t="s">
        <v>7770</v>
      </c>
      <c r="B3836">
        <v>150</v>
      </c>
      <c r="C3836">
        <v>87</v>
      </c>
      <c r="D3836">
        <v>32178777</v>
      </c>
      <c r="E3836" s="5" t="s">
        <v>2216</v>
      </c>
      <c r="F3836" s="5" t="s">
        <v>1840</v>
      </c>
      <c r="G3836" s="5" t="s">
        <v>7771</v>
      </c>
      <c r="H3836">
        <v>43300</v>
      </c>
      <c r="I3836">
        <v>250</v>
      </c>
      <c r="J3836" s="5" t="s">
        <v>19</v>
      </c>
      <c r="K3836" s="5" t="s">
        <v>20</v>
      </c>
      <c r="L3836">
        <v>62000000</v>
      </c>
      <c r="M3836">
        <v>2008</v>
      </c>
      <c r="N3836">
        <v>3.8</v>
      </c>
      <c r="O3836" s="5">
        <f>'CLEAN DATA'!$D3836-'CLEAN DATA'!$L3836</f>
        <v>-29821223</v>
      </c>
    </row>
    <row r="3837" spans="1:15" ht="14.25" customHeight="1">
      <c r="A3837" s="5" t="s">
        <v>7772</v>
      </c>
      <c r="B3837">
        <v>140</v>
      </c>
      <c r="C3837">
        <v>156</v>
      </c>
      <c r="D3837">
        <v>4535117</v>
      </c>
      <c r="E3837" s="5" t="s">
        <v>4974</v>
      </c>
      <c r="F3837" s="5" t="s">
        <v>281</v>
      </c>
      <c r="G3837" s="5" t="s">
        <v>7773</v>
      </c>
      <c r="H3837">
        <v>38398</v>
      </c>
      <c r="I3837">
        <v>368</v>
      </c>
      <c r="J3837" s="5" t="s">
        <v>19</v>
      </c>
      <c r="K3837" s="5" t="s">
        <v>173</v>
      </c>
      <c r="L3837">
        <v>60000000</v>
      </c>
      <c r="M3837">
        <v>2007</v>
      </c>
      <c r="N3837">
        <v>3.8</v>
      </c>
      <c r="O3837" s="5">
        <f>'CLEAN DATA'!$D3837-'CLEAN DATA'!$L3837</f>
        <v>-55464883</v>
      </c>
    </row>
    <row r="3838" spans="1:15" ht="14.25" customHeight="1">
      <c r="A3838" s="5" t="s">
        <v>7774</v>
      </c>
      <c r="B3838">
        <v>63</v>
      </c>
      <c r="C3838">
        <v>102</v>
      </c>
      <c r="D3838">
        <v>33423521</v>
      </c>
      <c r="E3838" s="5" t="s">
        <v>3788</v>
      </c>
      <c r="F3838" s="5" t="s">
        <v>1527</v>
      </c>
      <c r="G3838" s="5" t="s">
        <v>7775</v>
      </c>
      <c r="H3838">
        <v>53115</v>
      </c>
      <c r="I3838">
        <v>282</v>
      </c>
      <c r="J3838" s="5" t="s">
        <v>19</v>
      </c>
      <c r="K3838" s="5" t="s">
        <v>88</v>
      </c>
      <c r="L3838">
        <v>35000000</v>
      </c>
      <c r="M3838">
        <v>1994</v>
      </c>
      <c r="N3838">
        <v>3.8</v>
      </c>
      <c r="O3838" s="5">
        <f>'CLEAN DATA'!$D3838-'CLEAN DATA'!$L3838</f>
        <v>-1576479</v>
      </c>
    </row>
    <row r="3839" spans="1:15" ht="14.25" hidden="1" customHeight="1">
      <c r="A3839" s="5" t="s">
        <v>3345</v>
      </c>
      <c r="B3839">
        <v>101</v>
      </c>
      <c r="C3839">
        <v>92</v>
      </c>
      <c r="D3839">
        <v>17596256</v>
      </c>
      <c r="E3839" s="5" t="s">
        <v>1612</v>
      </c>
      <c r="F3839" s="5" t="s">
        <v>1677</v>
      </c>
      <c r="G3839" s="5" t="s">
        <v>7776</v>
      </c>
      <c r="H3839">
        <v>12399</v>
      </c>
      <c r="I3839">
        <v>84</v>
      </c>
      <c r="J3839" s="5" t="s">
        <v>19</v>
      </c>
      <c r="K3839" s="5" t="s">
        <v>20</v>
      </c>
      <c r="L3839">
        <v>35000000</v>
      </c>
      <c r="M3839">
        <v>2010</v>
      </c>
      <c r="N3839">
        <v>3.8</v>
      </c>
      <c r="O3839" s="5">
        <f>'CLEAN DATA'!$D3839-'CLEAN DATA'!$L3839</f>
        <v>-17403744</v>
      </c>
    </row>
    <row r="3840" spans="1:15" ht="14.25" hidden="1" customHeight="1">
      <c r="A3840" s="5" t="s">
        <v>4017</v>
      </c>
      <c r="B3840">
        <v>41</v>
      </c>
      <c r="C3840">
        <v>77</v>
      </c>
      <c r="D3840">
        <v>9694105</v>
      </c>
      <c r="E3840" s="5" t="s">
        <v>4324</v>
      </c>
      <c r="F3840" s="5" t="s">
        <v>1677</v>
      </c>
      <c r="G3840" s="5" t="s">
        <v>7777</v>
      </c>
      <c r="H3840">
        <v>8176</v>
      </c>
      <c r="I3840">
        <v>77</v>
      </c>
      <c r="J3840" s="5" t="s">
        <v>19</v>
      </c>
      <c r="K3840" s="5" t="s">
        <v>20</v>
      </c>
      <c r="L3840">
        <v>22000000</v>
      </c>
      <c r="M3840">
        <v>1999</v>
      </c>
      <c r="N3840">
        <v>3.8</v>
      </c>
      <c r="O3840" s="5">
        <f>'CLEAN DATA'!$D3840-'CLEAN DATA'!$L3840</f>
        <v>-12305895</v>
      </c>
    </row>
    <row r="3841" spans="1:15" ht="14.25" hidden="1" customHeight="1">
      <c r="A3841" s="5" t="s">
        <v>6882</v>
      </c>
      <c r="B3841">
        <v>23</v>
      </c>
      <c r="C3841">
        <v>84</v>
      </c>
      <c r="D3841">
        <v>8026971</v>
      </c>
      <c r="E3841" s="5" t="s">
        <v>189</v>
      </c>
      <c r="F3841" s="5" t="s">
        <v>4755</v>
      </c>
      <c r="G3841" s="5" t="s">
        <v>7778</v>
      </c>
      <c r="H3841">
        <v>1520</v>
      </c>
      <c r="I3841">
        <v>20</v>
      </c>
      <c r="J3841" s="5" t="s">
        <v>19</v>
      </c>
      <c r="K3841" s="5" t="s">
        <v>20</v>
      </c>
      <c r="L3841">
        <v>13000000</v>
      </c>
      <c r="M3841">
        <v>1998</v>
      </c>
      <c r="N3841">
        <v>3.8</v>
      </c>
      <c r="O3841" s="5">
        <f>'CLEAN DATA'!$D3841-'CLEAN DATA'!$L3841</f>
        <v>-4973029</v>
      </c>
    </row>
    <row r="3842" spans="1:15" ht="14.25" hidden="1" customHeight="1">
      <c r="A3842" s="5" t="s">
        <v>7779</v>
      </c>
      <c r="B3842">
        <v>17</v>
      </c>
      <c r="C3842">
        <v>107</v>
      </c>
      <c r="D3842">
        <v>869325</v>
      </c>
      <c r="E3842" s="5" t="s">
        <v>62</v>
      </c>
      <c r="F3842" s="5" t="s">
        <v>7418</v>
      </c>
      <c r="G3842" s="5" t="s">
        <v>7780</v>
      </c>
      <c r="H3842">
        <v>2281</v>
      </c>
      <c r="I3842">
        <v>16</v>
      </c>
      <c r="J3842" s="5" t="s">
        <v>19</v>
      </c>
      <c r="K3842" s="5" t="s">
        <v>20</v>
      </c>
      <c r="L3842">
        <v>6000000</v>
      </c>
      <c r="M3842">
        <v>1991</v>
      </c>
      <c r="N3842">
        <v>3.8</v>
      </c>
      <c r="O3842" s="5">
        <f>'CLEAN DATA'!$D3842-'CLEAN DATA'!$L3842</f>
        <v>-5130675</v>
      </c>
    </row>
    <row r="3843" spans="1:15" ht="14.25" hidden="1" customHeight="1">
      <c r="A3843" s="5" t="s">
        <v>7781</v>
      </c>
      <c r="B3843">
        <v>74</v>
      </c>
      <c r="C3843">
        <v>82</v>
      </c>
      <c r="D3843">
        <v>13350177</v>
      </c>
      <c r="E3843" s="5" t="s">
        <v>3622</v>
      </c>
      <c r="F3843" s="5" t="s">
        <v>7782</v>
      </c>
      <c r="G3843" s="5" t="s">
        <v>7783</v>
      </c>
      <c r="H3843">
        <v>7904</v>
      </c>
      <c r="I3843">
        <v>113</v>
      </c>
      <c r="J3843" s="5" t="s">
        <v>19</v>
      </c>
      <c r="K3843" s="5" t="s">
        <v>20</v>
      </c>
      <c r="L3843">
        <v>5000000</v>
      </c>
      <c r="M3843">
        <v>2008</v>
      </c>
      <c r="N3843">
        <v>3.8</v>
      </c>
      <c r="O3843" s="5">
        <f>'CLEAN DATA'!$D3843-'CLEAN DATA'!$L3843</f>
        <v>8350177</v>
      </c>
    </row>
    <row r="3844" spans="1:15" ht="14.25" customHeight="1">
      <c r="A3844" s="5" t="s">
        <v>1741</v>
      </c>
      <c r="B3844">
        <v>183</v>
      </c>
      <c r="C3844">
        <v>125</v>
      </c>
      <c r="D3844">
        <v>107285004</v>
      </c>
      <c r="E3844" s="5" t="s">
        <v>425</v>
      </c>
      <c r="F3844" s="5" t="s">
        <v>1333</v>
      </c>
      <c r="G3844" s="5" t="s">
        <v>7784</v>
      </c>
      <c r="H3844">
        <v>189855</v>
      </c>
      <c r="I3844">
        <v>1018</v>
      </c>
      <c r="J3844" s="5" t="s">
        <v>19</v>
      </c>
      <c r="K3844" s="5" t="s">
        <v>20</v>
      </c>
      <c r="L3844">
        <v>125000000</v>
      </c>
      <c r="M3844">
        <v>1997</v>
      </c>
      <c r="N3844">
        <v>3.7</v>
      </c>
      <c r="O3844" s="5">
        <f>'CLEAN DATA'!$D3844-'CLEAN DATA'!$L3844</f>
        <v>-17714996</v>
      </c>
    </row>
    <row r="3845" spans="1:15" ht="14.25" customHeight="1">
      <c r="A3845" s="5" t="s">
        <v>2329</v>
      </c>
      <c r="B3845">
        <v>79</v>
      </c>
      <c r="C3845">
        <v>121</v>
      </c>
      <c r="D3845">
        <v>48068396</v>
      </c>
      <c r="E3845" s="5" t="s">
        <v>5239</v>
      </c>
      <c r="F3845" s="5" t="s">
        <v>1786</v>
      </c>
      <c r="G3845" s="5" t="s">
        <v>7785</v>
      </c>
      <c r="H3845">
        <v>60573</v>
      </c>
      <c r="I3845">
        <v>248</v>
      </c>
      <c r="J3845" s="5" t="s">
        <v>19</v>
      </c>
      <c r="K3845" s="5" t="s">
        <v>20</v>
      </c>
      <c r="L3845">
        <v>160000000</v>
      </c>
      <c r="M3845">
        <v>1997</v>
      </c>
      <c r="N3845">
        <v>3.7</v>
      </c>
      <c r="O3845" s="5">
        <f>'CLEAN DATA'!$D3845-'CLEAN DATA'!$L3845</f>
        <v>-111931604</v>
      </c>
    </row>
    <row r="3846" spans="1:15" ht="14.25" hidden="1" customHeight="1">
      <c r="A3846" s="5" t="s">
        <v>5596</v>
      </c>
      <c r="B3846">
        <v>103</v>
      </c>
      <c r="C3846">
        <v>96</v>
      </c>
      <c r="D3846">
        <v>8742261</v>
      </c>
      <c r="E3846" s="5" t="s">
        <v>1341</v>
      </c>
      <c r="F3846" s="5" t="s">
        <v>7786</v>
      </c>
      <c r="G3846" s="5" t="s">
        <v>7787</v>
      </c>
      <c r="H3846">
        <v>19824</v>
      </c>
      <c r="I3846">
        <v>179</v>
      </c>
      <c r="J3846" s="5" t="s">
        <v>19</v>
      </c>
      <c r="K3846" s="5" t="s">
        <v>365</v>
      </c>
      <c r="L3846">
        <v>18000000</v>
      </c>
      <c r="M3846">
        <v>2009</v>
      </c>
      <c r="N3846">
        <v>3.7</v>
      </c>
      <c r="O3846" s="5">
        <f>'CLEAN DATA'!$D3846-'CLEAN DATA'!$L3846</f>
        <v>-9257739</v>
      </c>
    </row>
    <row r="3847" spans="1:15" ht="14.25" customHeight="1">
      <c r="A3847" s="5" t="s">
        <v>6896</v>
      </c>
      <c r="B3847">
        <v>59</v>
      </c>
      <c r="C3847">
        <v>95</v>
      </c>
      <c r="D3847">
        <v>35927406</v>
      </c>
      <c r="E3847" s="5" t="s">
        <v>531</v>
      </c>
      <c r="F3847" s="5" t="s">
        <v>7788</v>
      </c>
      <c r="G3847" s="5" t="s">
        <v>7789</v>
      </c>
      <c r="H3847">
        <v>36363</v>
      </c>
      <c r="I3847">
        <v>256</v>
      </c>
      <c r="J3847" s="5" t="s">
        <v>19</v>
      </c>
      <c r="K3847" s="5" t="s">
        <v>20</v>
      </c>
      <c r="L3847">
        <v>30000000</v>
      </c>
      <c r="M3847">
        <v>1997</v>
      </c>
      <c r="N3847">
        <v>3.7</v>
      </c>
      <c r="O3847" s="5">
        <f>'CLEAN DATA'!$D3847-'CLEAN DATA'!$L3847</f>
        <v>5927406</v>
      </c>
    </row>
    <row r="3848" spans="1:15" ht="14.25" hidden="1" customHeight="1">
      <c r="A3848" s="5" t="s">
        <v>6645</v>
      </c>
      <c r="B3848">
        <v>100</v>
      </c>
      <c r="C3848">
        <v>91</v>
      </c>
      <c r="D3848">
        <v>94497271</v>
      </c>
      <c r="E3848" s="5" t="s">
        <v>7790</v>
      </c>
      <c r="F3848" s="5" t="s">
        <v>759</v>
      </c>
      <c r="G3848" s="5" t="s">
        <v>7791</v>
      </c>
      <c r="H3848">
        <v>17829</v>
      </c>
      <c r="I3848">
        <v>99</v>
      </c>
      <c r="J3848" s="5" t="s">
        <v>19</v>
      </c>
      <c r="K3848" s="5" t="s">
        <v>20</v>
      </c>
      <c r="L3848">
        <v>20000000</v>
      </c>
      <c r="M3848">
        <v>2008</v>
      </c>
      <c r="N3848">
        <v>3.7</v>
      </c>
      <c r="O3848" s="5">
        <f>'CLEAN DATA'!$D3848-'CLEAN DATA'!$L3848</f>
        <v>74497271</v>
      </c>
    </row>
    <row r="3849" spans="1:15" ht="14.25" hidden="1" customHeight="1">
      <c r="A3849" s="5" t="s">
        <v>7792</v>
      </c>
      <c r="B3849">
        <v>7</v>
      </c>
      <c r="C3849">
        <v>87</v>
      </c>
      <c r="E3849" s="5" t="s">
        <v>7793</v>
      </c>
      <c r="F3849" s="5" t="s">
        <v>7794</v>
      </c>
      <c r="G3849" s="5" t="s">
        <v>7795</v>
      </c>
      <c r="H3849">
        <v>458</v>
      </c>
      <c r="I3849">
        <v>3</v>
      </c>
      <c r="J3849" s="5" t="s">
        <v>19</v>
      </c>
      <c r="K3849" s="5" t="s">
        <v>20</v>
      </c>
      <c r="L3849">
        <v>15000000</v>
      </c>
      <c r="M3849">
        <v>2011</v>
      </c>
      <c r="N3849">
        <v>3.7</v>
      </c>
      <c r="O3849" s="5">
        <f>'CLEAN DATA'!$D3849-'CLEAN DATA'!$L3849</f>
        <v>-15000000</v>
      </c>
    </row>
    <row r="3850" spans="1:15" ht="14.25" hidden="1" customHeight="1">
      <c r="A3850" s="5" t="s">
        <v>7796</v>
      </c>
      <c r="B3850">
        <v>7</v>
      </c>
      <c r="C3850">
        <v>75</v>
      </c>
      <c r="E3850" s="5" t="s">
        <v>758</v>
      </c>
      <c r="F3850" s="5" t="s">
        <v>7797</v>
      </c>
      <c r="G3850" s="5" t="s">
        <v>7798</v>
      </c>
      <c r="H3850">
        <v>106</v>
      </c>
      <c r="I3850">
        <v>5</v>
      </c>
      <c r="J3850" s="5" t="s">
        <v>19</v>
      </c>
      <c r="K3850" s="5" t="s">
        <v>20</v>
      </c>
      <c r="L3850">
        <v>50000</v>
      </c>
      <c r="M3850">
        <v>2012</v>
      </c>
      <c r="N3850">
        <v>3.7</v>
      </c>
      <c r="O3850" s="5">
        <f>'CLEAN DATA'!$D3850-'CLEAN DATA'!$L3850</f>
        <v>-50000</v>
      </c>
    </row>
    <row r="3851" spans="1:15" ht="14.25" hidden="1" customHeight="1">
      <c r="A3851" s="5" t="s">
        <v>7799</v>
      </c>
      <c r="B3851">
        <v>92</v>
      </c>
      <c r="C3851">
        <v>91</v>
      </c>
      <c r="D3851">
        <v>14294842</v>
      </c>
      <c r="E3851" s="5" t="s">
        <v>1969</v>
      </c>
      <c r="F3851" s="5" t="s">
        <v>7800</v>
      </c>
      <c r="G3851" s="5" t="s">
        <v>7801</v>
      </c>
      <c r="H3851">
        <v>16761</v>
      </c>
      <c r="I3851">
        <v>277</v>
      </c>
      <c r="J3851" s="5" t="s">
        <v>19</v>
      </c>
      <c r="K3851" s="5" t="s">
        <v>20</v>
      </c>
      <c r="L3851">
        <v>70000000</v>
      </c>
      <c r="M3851">
        <v>2002</v>
      </c>
      <c r="N3851">
        <v>3.6</v>
      </c>
      <c r="O3851" s="5">
        <f>'CLEAN DATA'!$D3851-'CLEAN DATA'!$L3851</f>
        <v>-55705158</v>
      </c>
    </row>
    <row r="3852" spans="1:15" ht="14.25" hidden="1" customHeight="1">
      <c r="A3852" s="5" t="s">
        <v>6808</v>
      </c>
      <c r="B3852">
        <v>57</v>
      </c>
      <c r="C3852">
        <v>90</v>
      </c>
      <c r="D3852">
        <v>35231365</v>
      </c>
      <c r="E3852" s="5" t="s">
        <v>7802</v>
      </c>
      <c r="F3852" s="5" t="s">
        <v>7218</v>
      </c>
      <c r="G3852" s="5" t="s">
        <v>7803</v>
      </c>
      <c r="H3852">
        <v>15517</v>
      </c>
      <c r="I3852">
        <v>85</v>
      </c>
      <c r="J3852" s="5" t="s">
        <v>19</v>
      </c>
      <c r="K3852" s="5" t="s">
        <v>20</v>
      </c>
      <c r="L3852">
        <v>60000000</v>
      </c>
      <c r="M3852">
        <v>2000</v>
      </c>
      <c r="N3852">
        <v>3.6</v>
      </c>
      <c r="O3852" s="5">
        <f>'CLEAN DATA'!$D3852-'CLEAN DATA'!$L3852</f>
        <v>-24768635</v>
      </c>
    </row>
    <row r="3853" spans="1:15" ht="14.25" hidden="1" customHeight="1">
      <c r="A3853" s="5" t="s">
        <v>7804</v>
      </c>
      <c r="B3853">
        <v>93</v>
      </c>
      <c r="C3853">
        <v>107</v>
      </c>
      <c r="D3853">
        <v>10956379</v>
      </c>
      <c r="E3853" s="5" t="s">
        <v>7805</v>
      </c>
      <c r="F3853" s="5" t="s">
        <v>4427</v>
      </c>
      <c r="G3853" s="5" t="s">
        <v>7806</v>
      </c>
      <c r="H3853">
        <v>21506</v>
      </c>
      <c r="I3853">
        <v>364</v>
      </c>
      <c r="J3853" s="5" t="s">
        <v>19</v>
      </c>
      <c r="K3853" s="5" t="s">
        <v>227</v>
      </c>
      <c r="L3853">
        <v>35000000</v>
      </c>
      <c r="M3853">
        <v>2007</v>
      </c>
      <c r="N3853">
        <v>3.6</v>
      </c>
      <c r="O3853" s="5">
        <f>'CLEAN DATA'!$D3853-'CLEAN DATA'!$L3853</f>
        <v>-24043621</v>
      </c>
    </row>
    <row r="3854" spans="1:15" ht="14.25" hidden="1" customHeight="1">
      <c r="A3854" s="5" t="s">
        <v>1301</v>
      </c>
      <c r="B3854">
        <v>76</v>
      </c>
      <c r="C3854">
        <v>89</v>
      </c>
      <c r="D3854">
        <v>38536376</v>
      </c>
      <c r="E3854" s="5" t="s">
        <v>5554</v>
      </c>
      <c r="F3854" s="5" t="s">
        <v>3855</v>
      </c>
      <c r="G3854" s="5" t="s">
        <v>7807</v>
      </c>
      <c r="H3854">
        <v>15866</v>
      </c>
      <c r="I3854">
        <v>83</v>
      </c>
      <c r="J3854" s="5" t="s">
        <v>19</v>
      </c>
      <c r="K3854" s="5" t="s">
        <v>20</v>
      </c>
      <c r="L3854">
        <v>27000000</v>
      </c>
      <c r="M3854">
        <v>2011</v>
      </c>
      <c r="N3854">
        <v>3.6</v>
      </c>
      <c r="O3854" s="5">
        <f>'CLEAN DATA'!$D3854-'CLEAN DATA'!$L3854</f>
        <v>11536376</v>
      </c>
    </row>
    <row r="3855" spans="1:15" ht="14.25" hidden="1" customHeight="1">
      <c r="A3855" s="5" t="s">
        <v>7808</v>
      </c>
      <c r="B3855">
        <v>47</v>
      </c>
      <c r="C3855">
        <v>85</v>
      </c>
      <c r="D3855">
        <v>15911333</v>
      </c>
      <c r="E3855" s="5" t="s">
        <v>6169</v>
      </c>
      <c r="F3855" s="5" t="s">
        <v>6841</v>
      </c>
      <c r="G3855" s="5" t="s">
        <v>7809</v>
      </c>
      <c r="H3855">
        <v>2855</v>
      </c>
      <c r="I3855">
        <v>119</v>
      </c>
      <c r="J3855" s="5" t="s">
        <v>19</v>
      </c>
      <c r="K3855" s="5" t="s">
        <v>155</v>
      </c>
      <c r="L3855">
        <v>19000000</v>
      </c>
      <c r="M3855">
        <v>2000</v>
      </c>
      <c r="N3855">
        <v>3.6</v>
      </c>
      <c r="O3855" s="5">
        <f>'CLEAN DATA'!$D3855-'CLEAN DATA'!$L3855</f>
        <v>-3088667</v>
      </c>
    </row>
    <row r="3856" spans="1:15" ht="14.25" customHeight="1">
      <c r="A3856" s="5" t="s">
        <v>7810</v>
      </c>
      <c r="B3856">
        <v>94</v>
      </c>
      <c r="C3856">
        <v>134</v>
      </c>
      <c r="D3856">
        <v>15681020</v>
      </c>
      <c r="E3856" s="5" t="s">
        <v>7653</v>
      </c>
      <c r="F3856" s="5" t="s">
        <v>1299</v>
      </c>
      <c r="G3856" s="5" t="s">
        <v>7811</v>
      </c>
      <c r="H3856">
        <v>33570</v>
      </c>
      <c r="I3856">
        <v>259</v>
      </c>
      <c r="J3856" s="5" t="s">
        <v>19</v>
      </c>
      <c r="K3856" s="5" t="s">
        <v>155</v>
      </c>
      <c r="L3856">
        <v>17000000</v>
      </c>
      <c r="M3856">
        <v>1987</v>
      </c>
      <c r="N3856">
        <v>3.6</v>
      </c>
      <c r="O3856" s="5">
        <f>'CLEAN DATA'!$D3856-'CLEAN DATA'!$L3856</f>
        <v>-1318980</v>
      </c>
    </row>
    <row r="3857" spans="1:15" ht="14.25" hidden="1" customHeight="1">
      <c r="A3857" s="5" t="s">
        <v>7804</v>
      </c>
      <c r="B3857">
        <v>4</v>
      </c>
      <c r="C3857">
        <v>100</v>
      </c>
      <c r="D3857">
        <v>163591</v>
      </c>
      <c r="E3857" s="5" t="s">
        <v>674</v>
      </c>
      <c r="F3857" s="5" t="s">
        <v>1037</v>
      </c>
      <c r="G3857" s="5" t="s">
        <v>7812</v>
      </c>
      <c r="H3857">
        <v>912</v>
      </c>
      <c r="I3857">
        <v>17</v>
      </c>
      <c r="J3857" s="5" t="s">
        <v>19</v>
      </c>
      <c r="K3857" s="5" t="s">
        <v>227</v>
      </c>
      <c r="L3857">
        <v>13400000</v>
      </c>
      <c r="M3857">
        <v>2010</v>
      </c>
      <c r="N3857">
        <v>3.6</v>
      </c>
      <c r="O3857" s="5">
        <f>'CLEAN DATA'!$D3857-'CLEAN DATA'!$L3857</f>
        <v>-13236409</v>
      </c>
    </row>
    <row r="3858" spans="1:15" ht="14.25" hidden="1" customHeight="1">
      <c r="A3858" s="5" t="s">
        <v>279</v>
      </c>
      <c r="B3858">
        <v>71</v>
      </c>
      <c r="C3858">
        <v>89</v>
      </c>
      <c r="D3858">
        <v>598645</v>
      </c>
      <c r="E3858" s="5" t="s">
        <v>189</v>
      </c>
      <c r="F3858" s="5" t="s">
        <v>1206</v>
      </c>
      <c r="G3858" s="5" t="s">
        <v>7813</v>
      </c>
      <c r="H3858">
        <v>13145</v>
      </c>
      <c r="I3858">
        <v>215</v>
      </c>
      <c r="J3858" s="5" t="s">
        <v>19</v>
      </c>
      <c r="K3858" s="5" t="s">
        <v>155</v>
      </c>
      <c r="L3858">
        <v>10000000</v>
      </c>
      <c r="M3858">
        <v>2002</v>
      </c>
      <c r="N3858">
        <v>3.6</v>
      </c>
      <c r="O3858" s="5">
        <f>'CLEAN DATA'!$D3858-'CLEAN DATA'!$L3858</f>
        <v>-9401355</v>
      </c>
    </row>
    <row r="3859" spans="1:15" ht="14.25" hidden="1" customHeight="1">
      <c r="A3859" s="5" t="s">
        <v>7814</v>
      </c>
      <c r="B3859">
        <v>97</v>
      </c>
      <c r="C3859">
        <v>91</v>
      </c>
      <c r="D3859">
        <v>10149779</v>
      </c>
      <c r="E3859" s="5" t="s">
        <v>2192</v>
      </c>
      <c r="F3859" s="5" t="s">
        <v>7815</v>
      </c>
      <c r="G3859" s="5" t="s">
        <v>7816</v>
      </c>
      <c r="H3859">
        <v>8294</v>
      </c>
      <c r="I3859">
        <v>160</v>
      </c>
      <c r="J3859" s="5" t="s">
        <v>19</v>
      </c>
      <c r="K3859" s="5" t="s">
        <v>20</v>
      </c>
      <c r="L3859">
        <v>6500000</v>
      </c>
      <c r="M3859">
        <v>1999</v>
      </c>
      <c r="N3859">
        <v>3.6</v>
      </c>
      <c r="O3859" s="5">
        <f>'CLEAN DATA'!$D3859-'CLEAN DATA'!$L3859</f>
        <v>3649779</v>
      </c>
    </row>
    <row r="3860" spans="1:15" ht="14.25" hidden="1" customHeight="1">
      <c r="A3860" s="5" t="s">
        <v>7817</v>
      </c>
      <c r="B3860">
        <v>13</v>
      </c>
      <c r="C3860">
        <v>100</v>
      </c>
      <c r="D3860">
        <v>428535</v>
      </c>
      <c r="E3860" s="5" t="s">
        <v>189</v>
      </c>
      <c r="F3860" s="5" t="s">
        <v>7683</v>
      </c>
      <c r="G3860" s="5" t="s">
        <v>7818</v>
      </c>
      <c r="H3860">
        <v>505</v>
      </c>
      <c r="I3860">
        <v>32</v>
      </c>
      <c r="J3860" s="5" t="s">
        <v>19</v>
      </c>
      <c r="K3860" s="5" t="s">
        <v>20</v>
      </c>
      <c r="L3860">
        <v>1000000</v>
      </c>
      <c r="M3860">
        <v>2000</v>
      </c>
      <c r="N3860">
        <v>3.6</v>
      </c>
      <c r="O3860" s="5">
        <f>'CLEAN DATA'!$D3860-'CLEAN DATA'!$L3860</f>
        <v>-571465</v>
      </c>
    </row>
    <row r="3861" spans="1:15" ht="14.25" hidden="1" customHeight="1">
      <c r="A3861" s="5" t="s">
        <v>1301</v>
      </c>
      <c r="B3861">
        <v>66</v>
      </c>
      <c r="C3861">
        <v>93</v>
      </c>
      <c r="D3861">
        <v>39177541</v>
      </c>
      <c r="E3861" s="5" t="s">
        <v>4078</v>
      </c>
      <c r="F3861" s="5" t="s">
        <v>6806</v>
      </c>
      <c r="G3861" s="5" t="s">
        <v>7819</v>
      </c>
      <c r="H3861">
        <v>20310</v>
      </c>
      <c r="I3861">
        <v>177</v>
      </c>
      <c r="J3861" s="5" t="s">
        <v>19</v>
      </c>
      <c r="K3861" s="5" t="s">
        <v>20</v>
      </c>
      <c r="L3861">
        <v>50000000</v>
      </c>
      <c r="M3861">
        <v>2005</v>
      </c>
      <c r="N3861">
        <v>3.5</v>
      </c>
      <c r="O3861" s="5">
        <f>'CLEAN DATA'!$D3861-'CLEAN DATA'!$L3861</f>
        <v>-10822459</v>
      </c>
    </row>
    <row r="3862" spans="1:15" ht="14.25" hidden="1" customHeight="1">
      <c r="A3862" s="5" t="s">
        <v>7820</v>
      </c>
      <c r="B3862">
        <v>83</v>
      </c>
      <c r="C3862">
        <v>88</v>
      </c>
      <c r="D3862">
        <v>25615792</v>
      </c>
      <c r="E3862" s="5" t="s">
        <v>7821</v>
      </c>
      <c r="F3862" s="5" t="s">
        <v>696</v>
      </c>
      <c r="G3862" s="5" t="s">
        <v>7822</v>
      </c>
      <c r="H3862">
        <v>10161</v>
      </c>
      <c r="I3862">
        <v>50</v>
      </c>
      <c r="J3862" s="5" t="s">
        <v>19</v>
      </c>
      <c r="K3862" s="5" t="s">
        <v>20</v>
      </c>
      <c r="L3862">
        <v>25000000</v>
      </c>
      <c r="M3862">
        <v>2009</v>
      </c>
      <c r="N3862">
        <v>3.5</v>
      </c>
      <c r="O3862" s="5">
        <f>'CLEAN DATA'!$D3862-'CLEAN DATA'!$L3862</f>
        <v>615792</v>
      </c>
    </row>
    <row r="3863" spans="1:15" ht="14.25" customHeight="1">
      <c r="A3863" s="5" t="s">
        <v>7823</v>
      </c>
      <c r="B3863">
        <v>122</v>
      </c>
      <c r="C3863">
        <v>82</v>
      </c>
      <c r="D3863">
        <v>36658108</v>
      </c>
      <c r="E3863" s="5" t="s">
        <v>674</v>
      </c>
      <c r="F3863" s="5" t="s">
        <v>4561</v>
      </c>
      <c r="G3863" s="5" t="s">
        <v>7824</v>
      </c>
      <c r="H3863">
        <v>39095</v>
      </c>
      <c r="I3863">
        <v>187</v>
      </c>
      <c r="J3863" s="5" t="s">
        <v>19</v>
      </c>
      <c r="K3863" s="5" t="s">
        <v>20</v>
      </c>
      <c r="L3863">
        <v>20000000</v>
      </c>
      <c r="M3863">
        <v>2010</v>
      </c>
      <c r="N3863">
        <v>3.5</v>
      </c>
      <c r="O3863" s="5">
        <f>'CLEAN DATA'!$D3863-'CLEAN DATA'!$L3863</f>
        <v>16658108</v>
      </c>
    </row>
    <row r="3864" spans="1:15" ht="14.25" customHeight="1">
      <c r="A3864" s="5" t="s">
        <v>3933</v>
      </c>
      <c r="B3864">
        <v>153</v>
      </c>
      <c r="C3864">
        <v>88</v>
      </c>
      <c r="D3864">
        <v>32014289</v>
      </c>
      <c r="E3864" s="5" t="s">
        <v>674</v>
      </c>
      <c r="F3864" s="5" t="s">
        <v>7825</v>
      </c>
      <c r="G3864" s="5" t="s">
        <v>7826</v>
      </c>
      <c r="H3864">
        <v>50337</v>
      </c>
      <c r="I3864">
        <v>177</v>
      </c>
      <c r="J3864" s="5" t="s">
        <v>19</v>
      </c>
      <c r="K3864" s="5" t="s">
        <v>20</v>
      </c>
      <c r="L3864">
        <v>20000000</v>
      </c>
      <c r="M3864">
        <v>2013</v>
      </c>
      <c r="N3864">
        <v>3.5</v>
      </c>
      <c r="O3864" s="5">
        <f>'CLEAN DATA'!$D3864-'CLEAN DATA'!$L3864</f>
        <v>12014289</v>
      </c>
    </row>
    <row r="3865" spans="1:15" ht="14.25" hidden="1" customHeight="1">
      <c r="A3865" s="5" t="s">
        <v>7827</v>
      </c>
      <c r="B3865">
        <v>40</v>
      </c>
      <c r="C3865">
        <v>99</v>
      </c>
      <c r="D3865">
        <v>5333658</v>
      </c>
      <c r="E3865" s="5" t="s">
        <v>67</v>
      </c>
      <c r="F3865" s="5" t="s">
        <v>7828</v>
      </c>
      <c r="G3865" s="5" t="s">
        <v>7829</v>
      </c>
      <c r="H3865">
        <v>2541</v>
      </c>
      <c r="I3865">
        <v>54</v>
      </c>
      <c r="J3865" s="5" t="s">
        <v>19</v>
      </c>
      <c r="K3865" s="5" t="s">
        <v>20</v>
      </c>
      <c r="L3865">
        <v>20000000</v>
      </c>
      <c r="M3865">
        <v>1982</v>
      </c>
      <c r="N3865">
        <v>3.5</v>
      </c>
      <c r="O3865" s="5">
        <f>'CLEAN DATA'!$D3865-'CLEAN DATA'!$L3865</f>
        <v>-14666342</v>
      </c>
    </row>
    <row r="3866" spans="1:15" ht="14.25" hidden="1" customHeight="1">
      <c r="A3866" s="5" t="s">
        <v>7830</v>
      </c>
      <c r="B3866">
        <v>29</v>
      </c>
      <c r="C3866">
        <v>86</v>
      </c>
      <c r="D3866">
        <v>15447</v>
      </c>
      <c r="E3866" s="5" t="s">
        <v>674</v>
      </c>
      <c r="F3866" s="5" t="s">
        <v>313</v>
      </c>
      <c r="G3866" s="5" t="s">
        <v>7831</v>
      </c>
      <c r="H3866">
        <v>2971</v>
      </c>
      <c r="I3866">
        <v>85</v>
      </c>
      <c r="J3866" s="5" t="s">
        <v>19</v>
      </c>
      <c r="K3866" s="5" t="s">
        <v>20</v>
      </c>
      <c r="L3866">
        <v>10000000</v>
      </c>
      <c r="M3866">
        <v>1997</v>
      </c>
      <c r="N3866">
        <v>3.5</v>
      </c>
      <c r="O3866" s="5">
        <f>'CLEAN DATA'!$D3866-'CLEAN DATA'!$L3866</f>
        <v>-9984553</v>
      </c>
    </row>
    <row r="3867" spans="1:15" ht="14.25" hidden="1" customHeight="1">
      <c r="A3867" s="5" t="s">
        <v>7659</v>
      </c>
      <c r="B3867">
        <v>58</v>
      </c>
      <c r="C3867">
        <v>95</v>
      </c>
      <c r="D3867">
        <v>40066497</v>
      </c>
      <c r="E3867" s="5" t="s">
        <v>165</v>
      </c>
      <c r="F3867" s="5" t="s">
        <v>7832</v>
      </c>
      <c r="G3867" s="5" t="s">
        <v>7833</v>
      </c>
      <c r="H3867">
        <v>23671</v>
      </c>
      <c r="I3867">
        <v>247</v>
      </c>
      <c r="J3867" s="5" t="s">
        <v>19</v>
      </c>
      <c r="K3867" s="5" t="s">
        <v>20</v>
      </c>
      <c r="L3867">
        <v>8000000</v>
      </c>
      <c r="M3867">
        <v>2004</v>
      </c>
      <c r="N3867">
        <v>3.5</v>
      </c>
      <c r="O3867" s="5">
        <f>'CLEAN DATA'!$D3867-'CLEAN DATA'!$L3867</f>
        <v>32066497</v>
      </c>
    </row>
    <row r="3868" spans="1:15" ht="14.25" hidden="1" customHeight="1">
      <c r="A3868" s="5" t="s">
        <v>7834</v>
      </c>
      <c r="B3868">
        <v>39</v>
      </c>
      <c r="C3868">
        <v>100</v>
      </c>
      <c r="D3868">
        <v>12610552</v>
      </c>
      <c r="E3868" s="5" t="s">
        <v>531</v>
      </c>
      <c r="F3868" s="5" t="s">
        <v>7835</v>
      </c>
      <c r="G3868" s="5" t="s">
        <v>7836</v>
      </c>
      <c r="H3868">
        <v>4682</v>
      </c>
      <c r="I3868">
        <v>206</v>
      </c>
      <c r="J3868" s="5" t="s">
        <v>19</v>
      </c>
      <c r="K3868" s="5" t="s">
        <v>20</v>
      </c>
      <c r="L3868">
        <v>7500000</v>
      </c>
      <c r="M3868">
        <v>1999</v>
      </c>
      <c r="N3868">
        <v>3.5</v>
      </c>
      <c r="O3868" s="5">
        <f>'CLEAN DATA'!$D3868-'CLEAN DATA'!$L3868</f>
        <v>5110552</v>
      </c>
    </row>
    <row r="3869" spans="1:15" ht="14.25" hidden="1" customHeight="1">
      <c r="A3869" s="5" t="s">
        <v>7247</v>
      </c>
      <c r="B3869">
        <v>59</v>
      </c>
      <c r="C3869">
        <v>92</v>
      </c>
      <c r="D3869">
        <v>11675178</v>
      </c>
      <c r="E3869" s="5" t="s">
        <v>674</v>
      </c>
      <c r="F3869" s="5" t="s">
        <v>7837</v>
      </c>
      <c r="G3869" s="5" t="s">
        <v>7838</v>
      </c>
      <c r="H3869">
        <v>9509</v>
      </c>
      <c r="I3869">
        <v>53</v>
      </c>
      <c r="J3869" s="5" t="s">
        <v>19</v>
      </c>
      <c r="K3869" s="5" t="s">
        <v>20</v>
      </c>
      <c r="L3869">
        <v>5000000</v>
      </c>
      <c r="M3869">
        <v>2016</v>
      </c>
      <c r="N3869">
        <v>3.5</v>
      </c>
      <c r="O3869" s="5">
        <f>'CLEAN DATA'!$D3869-'CLEAN DATA'!$L3869</f>
        <v>6675178</v>
      </c>
    </row>
    <row r="3870" spans="1:15" ht="14.25" customHeight="1">
      <c r="A3870" s="5" t="s">
        <v>3053</v>
      </c>
      <c r="B3870">
        <v>156</v>
      </c>
      <c r="C3870">
        <v>91</v>
      </c>
      <c r="D3870">
        <v>74158157</v>
      </c>
      <c r="E3870" s="5" t="s">
        <v>674</v>
      </c>
      <c r="F3870" s="5" t="s">
        <v>22</v>
      </c>
      <c r="G3870" s="5" t="s">
        <v>7839</v>
      </c>
      <c r="H3870">
        <v>60370</v>
      </c>
      <c r="I3870">
        <v>264</v>
      </c>
      <c r="J3870" s="5" t="s">
        <v>19</v>
      </c>
      <c r="K3870" s="5" t="s">
        <v>20</v>
      </c>
      <c r="L3870">
        <v>79000000</v>
      </c>
      <c r="M3870">
        <v>2011</v>
      </c>
      <c r="N3870">
        <v>3.4</v>
      </c>
      <c r="O3870" s="5">
        <f>'CLEAN DATA'!$D3870-'CLEAN DATA'!$L3870</f>
        <v>-4841843</v>
      </c>
    </row>
    <row r="3871" spans="1:15" ht="14.25" customHeight="1">
      <c r="A3871" s="5" t="s">
        <v>7840</v>
      </c>
      <c r="B3871">
        <v>85</v>
      </c>
      <c r="C3871">
        <v>85</v>
      </c>
      <c r="D3871">
        <v>26096584</v>
      </c>
      <c r="E3871" s="5" t="s">
        <v>674</v>
      </c>
      <c r="F3871" s="5" t="s">
        <v>7841</v>
      </c>
      <c r="G3871" s="5" t="s">
        <v>7842</v>
      </c>
      <c r="H3871">
        <v>30651</v>
      </c>
      <c r="I3871">
        <v>267</v>
      </c>
      <c r="J3871" s="5" t="s">
        <v>19</v>
      </c>
      <c r="K3871" s="5" t="s">
        <v>20</v>
      </c>
      <c r="L3871">
        <v>19000000</v>
      </c>
      <c r="M3871">
        <v>2003</v>
      </c>
      <c r="N3871">
        <v>3.4</v>
      </c>
      <c r="O3871" s="5">
        <f>'CLEAN DATA'!$D3871-'CLEAN DATA'!$L3871</f>
        <v>7096584</v>
      </c>
    </row>
    <row r="3872" spans="1:15" ht="14.25" hidden="1" customHeight="1">
      <c r="A3872" s="5" t="s">
        <v>7843</v>
      </c>
      <c r="B3872">
        <v>29</v>
      </c>
      <c r="C3872">
        <v>120</v>
      </c>
      <c r="D3872">
        <v>20773070</v>
      </c>
      <c r="E3872" s="5" t="s">
        <v>54</v>
      </c>
      <c r="F3872" s="5" t="s">
        <v>7844</v>
      </c>
      <c r="G3872" s="5" t="s">
        <v>7845</v>
      </c>
      <c r="H3872">
        <v>4501</v>
      </c>
      <c r="I3872">
        <v>102</v>
      </c>
      <c r="J3872" s="5" t="s">
        <v>19</v>
      </c>
      <c r="K3872" s="5" t="s">
        <v>20</v>
      </c>
      <c r="L3872">
        <v>5000000</v>
      </c>
      <c r="M3872">
        <v>2016</v>
      </c>
      <c r="N3872">
        <v>3.4</v>
      </c>
      <c r="O3872" s="5">
        <f>'CLEAN DATA'!$D3872-'CLEAN DATA'!$L3872</f>
        <v>15773070</v>
      </c>
    </row>
    <row r="3873" spans="1:15" ht="14.25" customHeight="1">
      <c r="A3873" s="5" t="s">
        <v>7846</v>
      </c>
      <c r="B3873">
        <v>212</v>
      </c>
      <c r="C3873">
        <v>87</v>
      </c>
      <c r="D3873">
        <v>40198710</v>
      </c>
      <c r="E3873" s="5" t="s">
        <v>7847</v>
      </c>
      <c r="F3873" s="5" t="s">
        <v>4627</v>
      </c>
      <c r="G3873" s="5" t="s">
        <v>7848</v>
      </c>
      <c r="H3873">
        <v>87451</v>
      </c>
      <c r="I3873">
        <v>660</v>
      </c>
      <c r="J3873" s="5" t="s">
        <v>19</v>
      </c>
      <c r="K3873" s="5" t="s">
        <v>20</v>
      </c>
      <c r="L3873">
        <v>100000000</v>
      </c>
      <c r="M3873">
        <v>2004</v>
      </c>
      <c r="N3873">
        <v>3.3</v>
      </c>
      <c r="O3873" s="5">
        <f>'CLEAN DATA'!$D3873-'CLEAN DATA'!$L3873</f>
        <v>-59801290</v>
      </c>
    </row>
    <row r="3874" spans="1:15" ht="14.25" hidden="1" customHeight="1">
      <c r="A3874" s="5" t="s">
        <v>6568</v>
      </c>
      <c r="B3874">
        <v>104</v>
      </c>
      <c r="C3874">
        <v>101</v>
      </c>
      <c r="D3874">
        <v>13208023</v>
      </c>
      <c r="E3874" s="5" t="s">
        <v>4245</v>
      </c>
      <c r="F3874" s="5" t="s">
        <v>419</v>
      </c>
      <c r="G3874" s="5" t="s">
        <v>7849</v>
      </c>
      <c r="H3874">
        <v>17309</v>
      </c>
      <c r="I3874">
        <v>388</v>
      </c>
      <c r="J3874" s="5" t="s">
        <v>19</v>
      </c>
      <c r="K3874" s="5" t="s">
        <v>155</v>
      </c>
      <c r="L3874">
        <v>42000000</v>
      </c>
      <c r="M3874">
        <v>2002</v>
      </c>
      <c r="N3874">
        <v>3.3</v>
      </c>
      <c r="O3874" s="5">
        <f>'CLEAN DATA'!$D3874-'CLEAN DATA'!$L3874</f>
        <v>-28791977</v>
      </c>
    </row>
    <row r="3875" spans="1:15" ht="14.25" customHeight="1">
      <c r="A3875" s="5" t="s">
        <v>7850</v>
      </c>
      <c r="B3875">
        <v>33</v>
      </c>
      <c r="C3875">
        <v>93</v>
      </c>
      <c r="D3875">
        <v>29247405</v>
      </c>
      <c r="E3875" s="5" t="s">
        <v>7851</v>
      </c>
      <c r="F3875" s="5" t="s">
        <v>5297</v>
      </c>
      <c r="G3875" s="5" t="s">
        <v>7852</v>
      </c>
      <c r="H3875">
        <v>28377</v>
      </c>
      <c r="I3875">
        <v>261</v>
      </c>
      <c r="J3875" s="5" t="s">
        <v>19</v>
      </c>
      <c r="K3875" s="5" t="s">
        <v>155</v>
      </c>
      <c r="L3875">
        <v>25000000</v>
      </c>
      <c r="M3875">
        <v>1997</v>
      </c>
      <c r="N3875">
        <v>3.3</v>
      </c>
      <c r="O3875" s="5">
        <f>'CLEAN DATA'!$D3875-'CLEAN DATA'!$L3875</f>
        <v>4247405</v>
      </c>
    </row>
    <row r="3876" spans="1:15" ht="14.25" hidden="1" customHeight="1">
      <c r="A3876" s="5" t="s">
        <v>7853</v>
      </c>
      <c r="B3876">
        <v>56</v>
      </c>
      <c r="C3876">
        <v>80</v>
      </c>
      <c r="D3876">
        <v>40363530</v>
      </c>
      <c r="E3876" s="5" t="s">
        <v>1612</v>
      </c>
      <c r="F3876" s="5" t="s">
        <v>7854</v>
      </c>
      <c r="G3876" s="5" t="s">
        <v>7855</v>
      </c>
      <c r="H3876">
        <v>18254</v>
      </c>
      <c r="I3876">
        <v>307</v>
      </c>
      <c r="J3876" s="5" t="s">
        <v>19</v>
      </c>
      <c r="K3876" s="5" t="s">
        <v>20</v>
      </c>
      <c r="L3876">
        <v>16000000</v>
      </c>
      <c r="M3876">
        <v>2002</v>
      </c>
      <c r="N3876">
        <v>3.3</v>
      </c>
      <c r="O3876" s="5">
        <f>'CLEAN DATA'!$D3876-'CLEAN DATA'!$L3876</f>
        <v>24363530</v>
      </c>
    </row>
    <row r="3877" spans="1:15" ht="14.25" customHeight="1">
      <c r="A3877" s="5" t="s">
        <v>3991</v>
      </c>
      <c r="B3877">
        <v>111</v>
      </c>
      <c r="C3877">
        <v>93</v>
      </c>
      <c r="D3877">
        <v>37188667</v>
      </c>
      <c r="E3877" s="5" t="s">
        <v>58</v>
      </c>
      <c r="F3877" s="5" t="s">
        <v>7856</v>
      </c>
      <c r="G3877" s="5" t="s">
        <v>7857</v>
      </c>
      <c r="H3877">
        <v>34219</v>
      </c>
      <c r="I3877">
        <v>578</v>
      </c>
      <c r="J3877" s="5" t="s">
        <v>19</v>
      </c>
      <c r="K3877" s="5" t="s">
        <v>20</v>
      </c>
      <c r="L3877">
        <v>12000000</v>
      </c>
      <c r="M3877">
        <v>2002</v>
      </c>
      <c r="N3877">
        <v>3.3</v>
      </c>
      <c r="O3877" s="5">
        <f>'CLEAN DATA'!$D3877-'CLEAN DATA'!$L3877</f>
        <v>25188667</v>
      </c>
    </row>
    <row r="3878" spans="1:15" ht="14.25" hidden="1" customHeight="1">
      <c r="A3878" s="5" t="s">
        <v>7858</v>
      </c>
      <c r="B3878">
        <v>49</v>
      </c>
      <c r="C3878">
        <v>97</v>
      </c>
      <c r="D3878">
        <v>2331318</v>
      </c>
      <c r="E3878" s="5" t="s">
        <v>674</v>
      </c>
      <c r="F3878" s="5" t="s">
        <v>5032</v>
      </c>
      <c r="G3878" s="5" t="s">
        <v>7859</v>
      </c>
      <c r="H3878">
        <v>9541</v>
      </c>
      <c r="I3878">
        <v>64</v>
      </c>
      <c r="J3878" s="5" t="s">
        <v>19</v>
      </c>
      <c r="K3878" s="5" t="s">
        <v>20</v>
      </c>
      <c r="L3878">
        <v>10000000</v>
      </c>
      <c r="M3878">
        <v>2011</v>
      </c>
      <c r="N3878">
        <v>3.3</v>
      </c>
      <c r="O3878" s="5">
        <f>'CLEAN DATA'!$D3878-'CLEAN DATA'!$L3878</f>
        <v>-7668682</v>
      </c>
    </row>
    <row r="3879" spans="1:15" ht="14.25" hidden="1" customHeight="1">
      <c r="A3879" s="5" t="s">
        <v>7860</v>
      </c>
      <c r="B3879">
        <v>17</v>
      </c>
      <c r="C3879">
        <v>83</v>
      </c>
      <c r="D3879">
        <v>126247</v>
      </c>
      <c r="E3879" s="5" t="s">
        <v>280</v>
      </c>
      <c r="F3879" s="5" t="s">
        <v>50</v>
      </c>
      <c r="G3879" s="5" t="s">
        <v>7861</v>
      </c>
      <c r="H3879">
        <v>24958</v>
      </c>
      <c r="I3879">
        <v>103</v>
      </c>
      <c r="J3879" s="5" t="s">
        <v>19</v>
      </c>
      <c r="K3879" s="5" t="s">
        <v>20</v>
      </c>
      <c r="L3879">
        <v>6200000</v>
      </c>
      <c r="M3879">
        <v>1994</v>
      </c>
      <c r="N3879">
        <v>3.3</v>
      </c>
      <c r="O3879" s="5">
        <f>'CLEAN DATA'!$D3879-'CLEAN DATA'!$L3879</f>
        <v>-6073753</v>
      </c>
    </row>
    <row r="3880" spans="1:15" ht="14.25" hidden="1" customHeight="1">
      <c r="A3880" s="5" t="s">
        <v>7862</v>
      </c>
      <c r="B3880">
        <v>13</v>
      </c>
      <c r="C3880">
        <v>103</v>
      </c>
      <c r="D3880">
        <v>16066</v>
      </c>
      <c r="E3880" s="5" t="s">
        <v>2785</v>
      </c>
      <c r="F3880" s="5" t="s">
        <v>6515</v>
      </c>
      <c r="G3880" s="5" t="s">
        <v>7863</v>
      </c>
      <c r="H3880">
        <v>1207</v>
      </c>
      <c r="I3880">
        <v>44</v>
      </c>
      <c r="J3880" s="5" t="s">
        <v>19</v>
      </c>
      <c r="K3880" s="5" t="s">
        <v>173</v>
      </c>
      <c r="L3880">
        <v>5000000</v>
      </c>
      <c r="M3880">
        <v>2004</v>
      </c>
      <c r="N3880">
        <v>3.3</v>
      </c>
      <c r="O3880" s="5">
        <f>'CLEAN DATA'!$D3880-'CLEAN DATA'!$L3880</f>
        <v>-4983934</v>
      </c>
    </row>
    <row r="3881" spans="1:15" ht="14.25" hidden="1" customHeight="1">
      <c r="A3881" s="5" t="s">
        <v>7864</v>
      </c>
      <c r="B3881">
        <v>7</v>
      </c>
      <c r="C3881">
        <v>120</v>
      </c>
      <c r="D3881">
        <v>1098224</v>
      </c>
      <c r="E3881" s="5" t="s">
        <v>2249</v>
      </c>
      <c r="F3881" s="5" t="s">
        <v>7865</v>
      </c>
      <c r="G3881" s="5" t="s">
        <v>7866</v>
      </c>
      <c r="H3881">
        <v>397</v>
      </c>
      <c r="I3881">
        <v>30</v>
      </c>
      <c r="J3881" s="5" t="s">
        <v>19</v>
      </c>
      <c r="K3881" s="5" t="s">
        <v>20</v>
      </c>
      <c r="L3881">
        <v>2000000</v>
      </c>
      <c r="M3881">
        <v>2003</v>
      </c>
      <c r="N3881">
        <v>3.3</v>
      </c>
      <c r="O3881" s="5">
        <f>'CLEAN DATA'!$D3881-'CLEAN DATA'!$L3881</f>
        <v>-901776</v>
      </c>
    </row>
    <row r="3882" spans="1:15" ht="14.25" hidden="1" customHeight="1">
      <c r="A3882" s="5" t="s">
        <v>7867</v>
      </c>
      <c r="B3882">
        <v>5</v>
      </c>
      <c r="C3882">
        <v>97</v>
      </c>
      <c r="D3882">
        <v>100358</v>
      </c>
      <c r="E3882" s="5" t="s">
        <v>1030</v>
      </c>
      <c r="F3882" s="5" t="s">
        <v>7868</v>
      </c>
      <c r="G3882" s="5" t="s">
        <v>7869</v>
      </c>
      <c r="H3882">
        <v>1167</v>
      </c>
      <c r="I3882">
        <v>24</v>
      </c>
      <c r="J3882" s="5" t="s">
        <v>19</v>
      </c>
      <c r="K3882" s="5" t="s">
        <v>198</v>
      </c>
      <c r="L3882">
        <v>1500000</v>
      </c>
      <c r="M3882">
        <v>2005</v>
      </c>
      <c r="N3882">
        <v>3.3</v>
      </c>
      <c r="O3882" s="5">
        <f>'CLEAN DATA'!$D3882-'CLEAN DATA'!$L3882</f>
        <v>-1399642</v>
      </c>
    </row>
    <row r="3883" spans="1:15" ht="14.25" customHeight="1">
      <c r="A3883" s="5" t="s">
        <v>3991</v>
      </c>
      <c r="B3883">
        <v>111</v>
      </c>
      <c r="C3883">
        <v>93</v>
      </c>
      <c r="D3883">
        <v>37188667</v>
      </c>
      <c r="E3883" s="5" t="s">
        <v>58</v>
      </c>
      <c r="F3883" s="5" t="s">
        <v>7856</v>
      </c>
      <c r="G3883" s="5" t="s">
        <v>7857</v>
      </c>
      <c r="H3883">
        <v>34219</v>
      </c>
      <c r="I3883">
        <v>578</v>
      </c>
      <c r="J3883" s="5" t="s">
        <v>19</v>
      </c>
      <c r="K3883" s="5" t="s">
        <v>20</v>
      </c>
      <c r="L3883">
        <v>12000000</v>
      </c>
      <c r="M3883">
        <v>2002</v>
      </c>
      <c r="N3883">
        <v>3.3</v>
      </c>
      <c r="O3883" s="5">
        <f>'CLEAN DATA'!$D3883-'CLEAN DATA'!$L3883</f>
        <v>25188667</v>
      </c>
    </row>
    <row r="3884" spans="1:15" ht="14.25" hidden="1" customHeight="1">
      <c r="A3884" s="5" t="s">
        <v>7870</v>
      </c>
      <c r="B3884">
        <v>4</v>
      </c>
      <c r="C3884">
        <v>87</v>
      </c>
      <c r="E3884" s="5" t="s">
        <v>674</v>
      </c>
      <c r="F3884" s="5" t="s">
        <v>7871</v>
      </c>
      <c r="G3884" s="5" t="s">
        <v>7872</v>
      </c>
      <c r="H3884">
        <v>1427</v>
      </c>
      <c r="I3884">
        <v>12</v>
      </c>
      <c r="J3884" s="5" t="s">
        <v>19</v>
      </c>
      <c r="K3884" s="5" t="s">
        <v>20</v>
      </c>
      <c r="L3884">
        <v>4700000</v>
      </c>
      <c r="M3884">
        <v>2011</v>
      </c>
      <c r="N3884">
        <v>3.2</v>
      </c>
      <c r="O3884" s="5">
        <f>'CLEAN DATA'!$D3884-'CLEAN DATA'!$L3884</f>
        <v>-4700000</v>
      </c>
    </row>
    <row r="3885" spans="1:15" ht="14.25" hidden="1" customHeight="1">
      <c r="A3885" s="5" t="s">
        <v>7873</v>
      </c>
      <c r="B3885">
        <v>29</v>
      </c>
      <c r="C3885">
        <v>95</v>
      </c>
      <c r="D3885">
        <v>7888703</v>
      </c>
      <c r="E3885" s="5" t="s">
        <v>1615</v>
      </c>
      <c r="F3885" s="5" t="s">
        <v>7874</v>
      </c>
      <c r="G3885" s="5" t="s">
        <v>7875</v>
      </c>
      <c r="H3885">
        <v>8465</v>
      </c>
      <c r="I3885">
        <v>65</v>
      </c>
      <c r="J3885" s="5" t="s">
        <v>19</v>
      </c>
      <c r="K3885" s="5" t="s">
        <v>20</v>
      </c>
      <c r="L3885">
        <v>3000000</v>
      </c>
      <c r="M3885">
        <v>1987</v>
      </c>
      <c r="N3885">
        <v>3.2</v>
      </c>
      <c r="O3885" s="5">
        <f>'CLEAN DATA'!$D3885-'CLEAN DATA'!$L3885</f>
        <v>4888703</v>
      </c>
    </row>
    <row r="3886" spans="1:15" ht="14.25" hidden="1" customHeight="1">
      <c r="A3886" s="5" t="s">
        <v>7876</v>
      </c>
      <c r="B3886">
        <v>169</v>
      </c>
      <c r="C3886">
        <v>110</v>
      </c>
      <c r="D3886">
        <v>13998282</v>
      </c>
      <c r="E3886" s="5" t="s">
        <v>7877</v>
      </c>
      <c r="F3886" s="5" t="s">
        <v>1126</v>
      </c>
      <c r="G3886" s="5" t="s">
        <v>7878</v>
      </c>
      <c r="H3886">
        <v>24854</v>
      </c>
      <c r="I3886">
        <v>374</v>
      </c>
      <c r="J3886" s="5" t="s">
        <v>19</v>
      </c>
      <c r="K3886" s="5" t="s">
        <v>20</v>
      </c>
      <c r="L3886">
        <v>16000000</v>
      </c>
      <c r="M3886">
        <v>2014</v>
      </c>
      <c r="N3886">
        <v>3.1</v>
      </c>
      <c r="O3886" s="5">
        <f>'CLEAN DATA'!$D3886-'CLEAN DATA'!$L3886</f>
        <v>-2001718</v>
      </c>
    </row>
    <row r="3887" spans="1:15" ht="14.25" hidden="1" customHeight="1">
      <c r="A3887" s="5" t="s">
        <v>7879</v>
      </c>
      <c r="B3887">
        <v>37</v>
      </c>
      <c r="C3887">
        <v>89</v>
      </c>
      <c r="D3887">
        <v>15655665</v>
      </c>
      <c r="E3887" s="5" t="s">
        <v>189</v>
      </c>
      <c r="F3887" s="5" t="s">
        <v>5431</v>
      </c>
      <c r="G3887" s="5" t="s">
        <v>7880</v>
      </c>
      <c r="H3887">
        <v>9104</v>
      </c>
      <c r="I3887">
        <v>112</v>
      </c>
      <c r="J3887" s="5" t="s">
        <v>19</v>
      </c>
      <c r="K3887" s="5" t="s">
        <v>20</v>
      </c>
      <c r="L3887">
        <v>4000000</v>
      </c>
      <c r="M3887">
        <v>2006</v>
      </c>
      <c r="N3887">
        <v>3.1</v>
      </c>
      <c r="O3887" s="5">
        <f>'CLEAN DATA'!$D3887-'CLEAN DATA'!$L3887</f>
        <v>11655665</v>
      </c>
    </row>
    <row r="3888" spans="1:15" ht="14.25" hidden="1" customHeight="1">
      <c r="A3888" s="5" t="s">
        <v>7876</v>
      </c>
      <c r="B3888">
        <v>169</v>
      </c>
      <c r="C3888">
        <v>110</v>
      </c>
      <c r="D3888">
        <v>13998282</v>
      </c>
      <c r="E3888" s="5" t="s">
        <v>7877</v>
      </c>
      <c r="F3888" s="5" t="s">
        <v>1126</v>
      </c>
      <c r="G3888" s="5" t="s">
        <v>7878</v>
      </c>
      <c r="H3888">
        <v>24854</v>
      </c>
      <c r="I3888">
        <v>374</v>
      </c>
      <c r="J3888" s="5" t="s">
        <v>19</v>
      </c>
      <c r="K3888" s="5" t="s">
        <v>20</v>
      </c>
      <c r="L3888">
        <v>16000000</v>
      </c>
      <c r="M3888">
        <v>2014</v>
      </c>
      <c r="N3888">
        <v>3.1</v>
      </c>
      <c r="O3888" s="5">
        <f>'CLEAN DATA'!$D3888-'CLEAN DATA'!$L3888</f>
        <v>-2001718</v>
      </c>
    </row>
    <row r="3889" spans="1:15" ht="14.25" hidden="1" customHeight="1">
      <c r="A3889" s="5" t="s">
        <v>7881</v>
      </c>
      <c r="B3889">
        <v>35</v>
      </c>
      <c r="C3889">
        <v>97</v>
      </c>
      <c r="D3889">
        <v>4131640</v>
      </c>
      <c r="E3889" s="5" t="s">
        <v>280</v>
      </c>
      <c r="F3889" s="5" t="s">
        <v>5003</v>
      </c>
      <c r="G3889" s="5" t="s">
        <v>7882</v>
      </c>
      <c r="H3889">
        <v>5463</v>
      </c>
      <c r="I3889">
        <v>20</v>
      </c>
      <c r="J3889" s="5" t="s">
        <v>19</v>
      </c>
      <c r="K3889" s="5" t="s">
        <v>20</v>
      </c>
      <c r="L3889">
        <v>7500000</v>
      </c>
      <c r="M3889">
        <v>2008</v>
      </c>
      <c r="N3889">
        <v>3.1</v>
      </c>
      <c r="O3889" s="5">
        <f>'CLEAN DATA'!$D3889-'CLEAN DATA'!$L3889</f>
        <v>-3368360</v>
      </c>
    </row>
    <row r="3890" spans="1:15" ht="14.25" hidden="1" customHeight="1">
      <c r="A3890" s="5" t="s">
        <v>338</v>
      </c>
      <c r="B3890">
        <v>151</v>
      </c>
      <c r="C3890">
        <v>98</v>
      </c>
      <c r="D3890">
        <v>18990542</v>
      </c>
      <c r="E3890" s="5" t="s">
        <v>4599</v>
      </c>
      <c r="F3890" s="5" t="s">
        <v>4755</v>
      </c>
      <c r="G3890" s="5" t="s">
        <v>7883</v>
      </c>
      <c r="H3890">
        <v>22264</v>
      </c>
      <c r="I3890">
        <v>289</v>
      </c>
      <c r="J3890" s="5" t="s">
        <v>19</v>
      </c>
      <c r="K3890" s="5" t="s">
        <v>20</v>
      </c>
      <c r="L3890">
        <v>70000000</v>
      </c>
      <c r="M3890">
        <v>2002</v>
      </c>
      <c r="N3890">
        <v>3</v>
      </c>
      <c r="O3890" s="5">
        <f>'CLEAN DATA'!$D3890-'CLEAN DATA'!$L3890</f>
        <v>-51009458</v>
      </c>
    </row>
    <row r="3891" spans="1:15" ht="14.25" hidden="1" customHeight="1">
      <c r="A3891" s="5" t="s">
        <v>7884</v>
      </c>
      <c r="B3891">
        <v>21</v>
      </c>
      <c r="C3891">
        <v>97</v>
      </c>
      <c r="D3891">
        <v>2315683</v>
      </c>
      <c r="E3891" s="5" t="s">
        <v>7885</v>
      </c>
      <c r="F3891" s="5" t="s">
        <v>2051</v>
      </c>
      <c r="G3891" s="5" t="s">
        <v>7886</v>
      </c>
      <c r="H3891">
        <v>4081</v>
      </c>
      <c r="I3891">
        <v>28</v>
      </c>
      <c r="J3891" s="5" t="s">
        <v>19</v>
      </c>
      <c r="K3891" s="5" t="s">
        <v>155</v>
      </c>
      <c r="L3891">
        <v>17000000</v>
      </c>
      <c r="M3891">
        <v>1986</v>
      </c>
      <c r="N3891">
        <v>3</v>
      </c>
      <c r="O3891" s="5">
        <f>'CLEAN DATA'!$D3891-'CLEAN DATA'!$L3891</f>
        <v>-14684317</v>
      </c>
    </row>
    <row r="3892" spans="1:15" ht="14.25" hidden="1" customHeight="1">
      <c r="A3892" s="5" t="s">
        <v>7887</v>
      </c>
      <c r="B3892">
        <v>37</v>
      </c>
      <c r="C3892">
        <v>99</v>
      </c>
      <c r="D3892">
        <v>7059537</v>
      </c>
      <c r="E3892" s="5" t="s">
        <v>674</v>
      </c>
      <c r="F3892" s="5" t="s">
        <v>2021</v>
      </c>
      <c r="G3892" s="5" t="s">
        <v>7888</v>
      </c>
      <c r="H3892">
        <v>8279</v>
      </c>
      <c r="I3892">
        <v>101</v>
      </c>
      <c r="J3892" s="5" t="s">
        <v>19</v>
      </c>
      <c r="K3892" s="5" t="s">
        <v>20</v>
      </c>
      <c r="L3892">
        <v>3000000</v>
      </c>
      <c r="M3892">
        <v>2006</v>
      </c>
      <c r="N3892">
        <v>3</v>
      </c>
      <c r="O3892" s="5">
        <f>'CLEAN DATA'!$D3892-'CLEAN DATA'!$L3892</f>
        <v>4059537</v>
      </c>
    </row>
    <row r="3893" spans="1:15" ht="14.25" customHeight="1">
      <c r="A3893" s="5" t="s">
        <v>7772</v>
      </c>
      <c r="B3893">
        <v>143</v>
      </c>
      <c r="C3893">
        <v>92</v>
      </c>
      <c r="D3893">
        <v>1550000</v>
      </c>
      <c r="E3893" s="5" t="s">
        <v>7889</v>
      </c>
      <c r="F3893" s="5" t="s">
        <v>5081</v>
      </c>
      <c r="G3893" s="5" t="s">
        <v>7890</v>
      </c>
      <c r="H3893">
        <v>30628</v>
      </c>
      <c r="I3893">
        <v>471</v>
      </c>
      <c r="J3893" s="5" t="s">
        <v>19</v>
      </c>
      <c r="K3893" s="5" t="s">
        <v>20</v>
      </c>
      <c r="L3893">
        <v>25000000</v>
      </c>
      <c r="M3893">
        <v>2005</v>
      </c>
      <c r="N3893">
        <v>2.9</v>
      </c>
      <c r="O3893" s="5">
        <f>'CLEAN DATA'!$D3893-'CLEAN DATA'!$L3893</f>
        <v>-23450000</v>
      </c>
    </row>
    <row r="3894" spans="1:15" ht="14.25" hidden="1" customHeight="1">
      <c r="A3894" s="5" t="s">
        <v>7891</v>
      </c>
      <c r="B3894">
        <v>52</v>
      </c>
      <c r="C3894">
        <v>89</v>
      </c>
      <c r="D3894">
        <v>13235267</v>
      </c>
      <c r="E3894" s="5" t="s">
        <v>1612</v>
      </c>
      <c r="F3894" s="5" t="s">
        <v>5850</v>
      </c>
      <c r="G3894" s="5" t="s">
        <v>7892</v>
      </c>
      <c r="H3894">
        <v>12339</v>
      </c>
      <c r="I3894">
        <v>32</v>
      </c>
      <c r="J3894" s="5" t="s">
        <v>19</v>
      </c>
      <c r="K3894" s="5" t="s">
        <v>20</v>
      </c>
      <c r="L3894">
        <v>6000000</v>
      </c>
      <c r="M3894">
        <v>2007</v>
      </c>
      <c r="N3894">
        <v>2.9</v>
      </c>
      <c r="O3894" s="5">
        <f>'CLEAN DATA'!$D3894-'CLEAN DATA'!$L3894</f>
        <v>7235267</v>
      </c>
    </row>
    <row r="3895" spans="1:15" ht="14.25" customHeight="1">
      <c r="A3895" s="5" t="s">
        <v>7893</v>
      </c>
      <c r="B3895">
        <v>80</v>
      </c>
      <c r="C3895">
        <v>92</v>
      </c>
      <c r="D3895">
        <v>20763013</v>
      </c>
      <c r="E3895" s="5" t="s">
        <v>2429</v>
      </c>
      <c r="F3895" s="5" t="s">
        <v>2114</v>
      </c>
      <c r="G3895" s="5" t="s">
        <v>7894</v>
      </c>
      <c r="H3895">
        <v>30840</v>
      </c>
      <c r="I3895">
        <v>383</v>
      </c>
      <c r="J3895" s="5" t="s">
        <v>19</v>
      </c>
      <c r="K3895" s="5" t="s">
        <v>20</v>
      </c>
      <c r="L3895">
        <v>23000000</v>
      </c>
      <c r="M3895">
        <v>1987</v>
      </c>
      <c r="N3895">
        <v>2.8</v>
      </c>
      <c r="O3895" s="5">
        <f>'CLEAN DATA'!$D3895-'CLEAN DATA'!$L3895</f>
        <v>-2236987</v>
      </c>
    </row>
    <row r="3896" spans="1:15" ht="14.25" hidden="1" customHeight="1">
      <c r="A3896" s="5" t="s">
        <v>7895</v>
      </c>
      <c r="B3896">
        <v>31</v>
      </c>
      <c r="C3896">
        <v>77</v>
      </c>
      <c r="D3896">
        <v>7382993</v>
      </c>
      <c r="E3896" s="5" t="s">
        <v>238</v>
      </c>
      <c r="F3896" s="5" t="s">
        <v>5276</v>
      </c>
      <c r="G3896" s="5" t="s">
        <v>7896</v>
      </c>
      <c r="H3896">
        <v>3851</v>
      </c>
      <c r="I3896">
        <v>114</v>
      </c>
      <c r="J3896" s="5" t="s">
        <v>19</v>
      </c>
      <c r="K3896" s="5" t="s">
        <v>20</v>
      </c>
      <c r="L3896">
        <v>20000000</v>
      </c>
      <c r="M3896">
        <v>2006</v>
      </c>
      <c r="N3896">
        <v>2.8</v>
      </c>
      <c r="O3896" s="5">
        <f>'CLEAN DATA'!$D3896-'CLEAN DATA'!$L3896</f>
        <v>-12617007</v>
      </c>
    </row>
    <row r="3897" spans="1:15" ht="14.25" hidden="1" customHeight="1">
      <c r="A3897" s="5" t="s">
        <v>5328</v>
      </c>
      <c r="B3897">
        <v>28</v>
      </c>
      <c r="C3897">
        <v>80</v>
      </c>
      <c r="D3897">
        <v>1646664</v>
      </c>
      <c r="E3897" s="5" t="s">
        <v>2689</v>
      </c>
      <c r="F3897" s="5" t="s">
        <v>7897</v>
      </c>
      <c r="G3897" s="5" t="s">
        <v>7898</v>
      </c>
      <c r="H3897">
        <v>4518</v>
      </c>
      <c r="I3897">
        <v>66</v>
      </c>
      <c r="J3897" s="5" t="s">
        <v>19</v>
      </c>
      <c r="K3897" s="5" t="s">
        <v>20</v>
      </c>
      <c r="L3897">
        <v>20000000</v>
      </c>
      <c r="M3897">
        <v>2003</v>
      </c>
      <c r="N3897">
        <v>2.8</v>
      </c>
      <c r="O3897" s="5">
        <f>'CLEAN DATA'!$D3897-'CLEAN DATA'!$L3897</f>
        <v>-18353336</v>
      </c>
    </row>
    <row r="3898" spans="1:15" ht="14.25" hidden="1" customHeight="1">
      <c r="A3898" s="5" t="s">
        <v>7899</v>
      </c>
      <c r="B3898">
        <v>36</v>
      </c>
      <c r="C3898">
        <v>97</v>
      </c>
      <c r="D3898">
        <v>1686429</v>
      </c>
      <c r="E3898" s="5" t="s">
        <v>7900</v>
      </c>
      <c r="F3898" s="5" t="s">
        <v>5460</v>
      </c>
      <c r="G3898" s="5" t="s">
        <v>7901</v>
      </c>
      <c r="H3898">
        <v>8687</v>
      </c>
      <c r="I3898">
        <v>62</v>
      </c>
      <c r="J3898" s="5" t="s">
        <v>19</v>
      </c>
      <c r="K3898" s="5" t="s">
        <v>20</v>
      </c>
      <c r="L3898">
        <v>16000000</v>
      </c>
      <c r="M3898">
        <v>1997</v>
      </c>
      <c r="N3898">
        <v>2.8</v>
      </c>
      <c r="O3898" s="5">
        <f>'CLEAN DATA'!$D3898-'CLEAN DATA'!$L3898</f>
        <v>-14313571</v>
      </c>
    </row>
    <row r="3899" spans="1:15" ht="14.25" hidden="1" customHeight="1">
      <c r="A3899" s="5" t="s">
        <v>7902</v>
      </c>
      <c r="B3899">
        <v>24</v>
      </c>
      <c r="C3899">
        <v>76</v>
      </c>
      <c r="D3899">
        <v>11144518</v>
      </c>
      <c r="E3899" s="5" t="s">
        <v>3583</v>
      </c>
      <c r="F3899" s="5" t="s">
        <v>7903</v>
      </c>
      <c r="G3899" s="5" t="s">
        <v>7904</v>
      </c>
      <c r="H3899">
        <v>2724</v>
      </c>
      <c r="I3899">
        <v>53</v>
      </c>
      <c r="J3899" s="5" t="s">
        <v>19</v>
      </c>
      <c r="K3899" s="5" t="s">
        <v>365</v>
      </c>
      <c r="L3899">
        <v>15000000</v>
      </c>
      <c r="M3899">
        <v>1998</v>
      </c>
      <c r="N3899">
        <v>2.8</v>
      </c>
      <c r="O3899" s="5">
        <f>'CLEAN DATA'!$D3899-'CLEAN DATA'!$L3899</f>
        <v>-3855482</v>
      </c>
    </row>
    <row r="3900" spans="1:15" ht="14.25" hidden="1" customHeight="1">
      <c r="A3900" s="5" t="s">
        <v>7905</v>
      </c>
      <c r="B3900">
        <v>4</v>
      </c>
      <c r="C3900">
        <v>82</v>
      </c>
      <c r="E3900" s="5" t="s">
        <v>5207</v>
      </c>
      <c r="F3900" s="5" t="s">
        <v>7906</v>
      </c>
      <c r="G3900" s="5" t="s">
        <v>7907</v>
      </c>
      <c r="H3900">
        <v>459</v>
      </c>
      <c r="I3900">
        <v>10</v>
      </c>
      <c r="J3900" s="5" t="s">
        <v>19</v>
      </c>
      <c r="K3900" s="5" t="s">
        <v>365</v>
      </c>
      <c r="L3900">
        <v>1500000</v>
      </c>
      <c r="M3900">
        <v>2014</v>
      </c>
      <c r="N3900">
        <v>2.8</v>
      </c>
      <c r="O3900" s="5">
        <f>'CLEAN DATA'!$D3900-'CLEAN DATA'!$L3900</f>
        <v>-1500000</v>
      </c>
    </row>
    <row r="3901" spans="1:15" ht="14.25" hidden="1" customHeight="1">
      <c r="A3901" s="5" t="s">
        <v>7908</v>
      </c>
      <c r="B3901">
        <v>6</v>
      </c>
      <c r="C3901">
        <v>90</v>
      </c>
      <c r="E3901" s="5" t="s">
        <v>674</v>
      </c>
      <c r="F3901" s="5" t="s">
        <v>2849</v>
      </c>
      <c r="G3901" s="5" t="s">
        <v>7909</v>
      </c>
      <c r="H3901">
        <v>1612</v>
      </c>
      <c r="I3901">
        <v>28</v>
      </c>
      <c r="J3901" s="5" t="s">
        <v>19</v>
      </c>
      <c r="K3901" s="5" t="s">
        <v>20</v>
      </c>
      <c r="L3901">
        <v>1000000</v>
      </c>
      <c r="M3901">
        <v>2009</v>
      </c>
      <c r="N3901">
        <v>2.8</v>
      </c>
      <c r="O3901" s="5">
        <f>'CLEAN DATA'!$D3901-'CLEAN DATA'!$L3901</f>
        <v>-1000000</v>
      </c>
    </row>
    <row r="3902" spans="1:15" ht="14.25" hidden="1" customHeight="1">
      <c r="A3902" s="5" t="s">
        <v>1683</v>
      </c>
      <c r="B3902">
        <v>10</v>
      </c>
      <c r="C3902">
        <v>140</v>
      </c>
      <c r="E3902" s="5" t="s">
        <v>459</v>
      </c>
      <c r="F3902" s="5" t="s">
        <v>7910</v>
      </c>
      <c r="G3902" s="5" t="s">
        <v>7911</v>
      </c>
      <c r="H3902">
        <v>491</v>
      </c>
      <c r="I3902">
        <v>16</v>
      </c>
      <c r="J3902" s="5" t="s">
        <v>19</v>
      </c>
      <c r="K3902" s="5" t="s">
        <v>227</v>
      </c>
      <c r="L3902">
        <v>48000000</v>
      </c>
      <c r="M3902">
        <v>1981</v>
      </c>
      <c r="N3902">
        <v>2.7</v>
      </c>
      <c r="O3902" s="5">
        <f>'CLEAN DATA'!$D3902-'CLEAN DATA'!$L3902</f>
        <v>-48000000</v>
      </c>
    </row>
    <row r="3903" spans="1:15" ht="14.25" customHeight="1">
      <c r="A3903" s="5" t="s">
        <v>7823</v>
      </c>
      <c r="B3903">
        <v>111</v>
      </c>
      <c r="C3903">
        <v>86</v>
      </c>
      <c r="D3903">
        <v>38232624</v>
      </c>
      <c r="E3903" s="5" t="s">
        <v>674</v>
      </c>
      <c r="F3903" s="5" t="s">
        <v>7512</v>
      </c>
      <c r="G3903" s="5" t="s">
        <v>7912</v>
      </c>
      <c r="H3903">
        <v>88518</v>
      </c>
      <c r="I3903">
        <v>409</v>
      </c>
      <c r="J3903" s="5" t="s">
        <v>19</v>
      </c>
      <c r="K3903" s="5" t="s">
        <v>20</v>
      </c>
      <c r="L3903">
        <v>30000000</v>
      </c>
      <c r="M3903">
        <v>2008</v>
      </c>
      <c r="N3903">
        <v>2.7</v>
      </c>
      <c r="O3903" s="5">
        <f>'CLEAN DATA'!$D3903-'CLEAN DATA'!$L3903</f>
        <v>8232624</v>
      </c>
    </row>
    <row r="3904" spans="1:15" ht="14.25" customHeight="1">
      <c r="A3904" s="5" t="s">
        <v>3895</v>
      </c>
      <c r="B3904">
        <v>130</v>
      </c>
      <c r="C3904">
        <v>100</v>
      </c>
      <c r="D3904">
        <v>9353573</v>
      </c>
      <c r="E3904" s="5" t="s">
        <v>531</v>
      </c>
      <c r="F3904" s="5" t="s">
        <v>7913</v>
      </c>
      <c r="G3904" s="5" t="s">
        <v>7914</v>
      </c>
      <c r="H3904">
        <v>56451</v>
      </c>
      <c r="I3904">
        <v>524</v>
      </c>
      <c r="J3904" s="5" t="s">
        <v>19</v>
      </c>
      <c r="K3904" s="5" t="s">
        <v>20</v>
      </c>
      <c r="L3904">
        <v>45000000</v>
      </c>
      <c r="M3904">
        <v>2009</v>
      </c>
      <c r="N3904">
        <v>2.7</v>
      </c>
      <c r="O3904" s="5">
        <f>'CLEAN DATA'!$D3904-'CLEAN DATA'!$L3904</f>
        <v>-35646427</v>
      </c>
    </row>
    <row r="3905" spans="1:15" ht="14.25" customHeight="1">
      <c r="A3905" s="5" t="s">
        <v>7915</v>
      </c>
      <c r="B3905">
        <v>99</v>
      </c>
      <c r="C3905">
        <v>85</v>
      </c>
      <c r="D3905">
        <v>48546578</v>
      </c>
      <c r="E3905" s="5" t="s">
        <v>189</v>
      </c>
      <c r="F3905" s="5" t="s">
        <v>3033</v>
      </c>
      <c r="G3905" s="5" t="s">
        <v>7916</v>
      </c>
      <c r="H3905">
        <v>50415</v>
      </c>
      <c r="I3905">
        <v>613</v>
      </c>
      <c r="J3905" s="5" t="s">
        <v>19</v>
      </c>
      <c r="K3905" s="5" t="s">
        <v>20</v>
      </c>
      <c r="L3905">
        <v>20000000</v>
      </c>
      <c r="M3905">
        <v>2006</v>
      </c>
      <c r="N3905">
        <v>2.7</v>
      </c>
      <c r="O3905" s="5">
        <f>'CLEAN DATA'!$D3905-'CLEAN DATA'!$L3905</f>
        <v>28546578</v>
      </c>
    </row>
    <row r="3906" spans="1:15" ht="14.25" hidden="1" customHeight="1">
      <c r="A3906" s="5" t="s">
        <v>7917</v>
      </c>
      <c r="B3906">
        <v>52</v>
      </c>
      <c r="C3906">
        <v>96</v>
      </c>
      <c r="D3906">
        <v>3713002</v>
      </c>
      <c r="E3906" s="5" t="s">
        <v>588</v>
      </c>
      <c r="F3906" s="5" t="s">
        <v>6023</v>
      </c>
      <c r="G3906" s="5" t="s">
        <v>7918</v>
      </c>
      <c r="H3906">
        <v>3611</v>
      </c>
      <c r="I3906">
        <v>62</v>
      </c>
      <c r="J3906" s="5" t="s">
        <v>19</v>
      </c>
      <c r="K3906" s="5" t="s">
        <v>20</v>
      </c>
      <c r="L3906">
        <v>8000000</v>
      </c>
      <c r="M3906">
        <v>2003</v>
      </c>
      <c r="N3906">
        <v>2.7</v>
      </c>
      <c r="O3906" s="5">
        <f>'CLEAN DATA'!$D3906-'CLEAN DATA'!$L3906</f>
        <v>-4286998</v>
      </c>
    </row>
    <row r="3907" spans="1:15" ht="14.25" hidden="1" customHeight="1">
      <c r="A3907" s="5" t="s">
        <v>5439</v>
      </c>
      <c r="B3907">
        <v>45</v>
      </c>
      <c r="C3907">
        <v>97</v>
      </c>
      <c r="D3907">
        <v>27141959</v>
      </c>
      <c r="E3907" s="5" t="s">
        <v>7919</v>
      </c>
      <c r="F3907" s="5" t="s">
        <v>3955</v>
      </c>
      <c r="G3907" s="5" t="s">
        <v>7920</v>
      </c>
      <c r="H3907">
        <v>19547</v>
      </c>
      <c r="I3907">
        <v>168</v>
      </c>
      <c r="J3907" s="5" t="s">
        <v>19</v>
      </c>
      <c r="K3907" s="5" t="s">
        <v>20</v>
      </c>
      <c r="L3907">
        <v>18000000</v>
      </c>
      <c r="M3907">
        <v>1999</v>
      </c>
      <c r="N3907">
        <v>2.5</v>
      </c>
      <c r="O3907" s="5">
        <f>'CLEAN DATA'!$D3907-'CLEAN DATA'!$L3907</f>
        <v>9141959</v>
      </c>
    </row>
    <row r="3908" spans="1:15" ht="14.25" customHeight="1">
      <c r="A3908" s="5" t="s">
        <v>7921</v>
      </c>
      <c r="B3908">
        <v>174</v>
      </c>
      <c r="C3908">
        <v>119</v>
      </c>
      <c r="D3908">
        <v>21471685</v>
      </c>
      <c r="E3908" s="5" t="s">
        <v>205</v>
      </c>
      <c r="F3908" s="5" t="s">
        <v>5828</v>
      </c>
      <c r="G3908" s="5" t="s">
        <v>7922</v>
      </c>
      <c r="H3908">
        <v>65464</v>
      </c>
      <c r="I3908">
        <v>1308</v>
      </c>
      <c r="J3908" s="5" t="s">
        <v>19</v>
      </c>
      <c r="K3908" s="5" t="s">
        <v>20</v>
      </c>
      <c r="L3908">
        <v>44000000</v>
      </c>
      <c r="M3908">
        <v>2000</v>
      </c>
      <c r="N3908">
        <v>2.4</v>
      </c>
      <c r="O3908" s="5">
        <f>'CLEAN DATA'!$D3908-'CLEAN DATA'!$L3908</f>
        <v>-22528315</v>
      </c>
    </row>
    <row r="3909" spans="1:15" ht="14.25" customHeight="1">
      <c r="A3909" s="5" t="s">
        <v>1350</v>
      </c>
      <c r="B3909">
        <v>131</v>
      </c>
      <c r="C3909">
        <v>121</v>
      </c>
      <c r="D3909">
        <v>5660084</v>
      </c>
      <c r="E3909" s="5" t="s">
        <v>4332</v>
      </c>
      <c r="F3909" s="5" t="s">
        <v>7923</v>
      </c>
      <c r="G3909" s="5" t="s">
        <v>7924</v>
      </c>
      <c r="H3909">
        <v>41620</v>
      </c>
      <c r="I3909">
        <v>418</v>
      </c>
      <c r="J3909" s="5" t="s">
        <v>19</v>
      </c>
      <c r="K3909" s="5" t="s">
        <v>20</v>
      </c>
      <c r="L3909">
        <v>54000000</v>
      </c>
      <c r="M3909">
        <v>2003</v>
      </c>
      <c r="N3909">
        <v>2.4</v>
      </c>
      <c r="O3909" s="5">
        <f>'CLEAN DATA'!$D3909-'CLEAN DATA'!$L3909</f>
        <v>-48339916</v>
      </c>
    </row>
    <row r="3910" spans="1:15" ht="14.25" customHeight="1">
      <c r="A3910" s="5" t="s">
        <v>7823</v>
      </c>
      <c r="B3910">
        <v>112</v>
      </c>
      <c r="C3910">
        <v>93</v>
      </c>
      <c r="D3910">
        <v>39737645</v>
      </c>
      <c r="E3910" s="5" t="s">
        <v>1819</v>
      </c>
      <c r="F3910" s="5" t="s">
        <v>426</v>
      </c>
      <c r="G3910" s="5" t="s">
        <v>7925</v>
      </c>
      <c r="H3910">
        <v>89687</v>
      </c>
      <c r="I3910">
        <v>666</v>
      </c>
      <c r="J3910" s="5" t="s">
        <v>19</v>
      </c>
      <c r="K3910" s="5" t="s">
        <v>20</v>
      </c>
      <c r="L3910">
        <v>20000000</v>
      </c>
      <c r="M3910">
        <v>2007</v>
      </c>
      <c r="N3910">
        <v>2.2999999999999998</v>
      </c>
      <c r="O3910" s="5">
        <f>'CLEAN DATA'!$D3910-'CLEAN DATA'!$L3910</f>
        <v>19737645</v>
      </c>
    </row>
    <row r="3911" spans="1:15" ht="14.25" customHeight="1">
      <c r="A3911" s="5" t="s">
        <v>7772</v>
      </c>
      <c r="B3911">
        <v>148</v>
      </c>
      <c r="C3911">
        <v>94</v>
      </c>
      <c r="D3911">
        <v>5132655</v>
      </c>
      <c r="E3911" s="5" t="s">
        <v>152</v>
      </c>
      <c r="F3911" s="5" t="s">
        <v>7926</v>
      </c>
      <c r="G3911" s="5" t="s">
        <v>7927</v>
      </c>
      <c r="H3911">
        <v>37626</v>
      </c>
      <c r="I3911">
        <v>521</v>
      </c>
      <c r="J3911" s="5" t="s">
        <v>19</v>
      </c>
      <c r="K3911" s="5" t="s">
        <v>365</v>
      </c>
      <c r="L3911">
        <v>20000000</v>
      </c>
      <c r="M3911">
        <v>2005</v>
      </c>
      <c r="N3911">
        <v>2.2999999999999998</v>
      </c>
      <c r="O3911" s="5">
        <f>'CLEAN DATA'!$D3911-'CLEAN DATA'!$L3911</f>
        <v>-14867345</v>
      </c>
    </row>
    <row r="3912" spans="1:15" ht="14.25" hidden="1" customHeight="1">
      <c r="A3912" s="5" t="s">
        <v>7928</v>
      </c>
      <c r="B3912">
        <v>12</v>
      </c>
      <c r="C3912">
        <v>95</v>
      </c>
      <c r="D3912">
        <v>306715</v>
      </c>
      <c r="E3912" s="5" t="s">
        <v>674</v>
      </c>
      <c r="F3912" s="5" t="s">
        <v>7218</v>
      </c>
      <c r="G3912" s="5" t="s">
        <v>7929</v>
      </c>
      <c r="H3912">
        <v>5143</v>
      </c>
      <c r="I3912">
        <v>62</v>
      </c>
      <c r="J3912" s="5" t="s">
        <v>19</v>
      </c>
      <c r="K3912" s="5" t="s">
        <v>20</v>
      </c>
      <c r="L3912">
        <v>10000000</v>
      </c>
      <c r="M3912">
        <v>1998</v>
      </c>
      <c r="N3912">
        <v>2.2999999999999998</v>
      </c>
      <c r="O3912" s="5">
        <f>'CLEAN DATA'!$D3912-'CLEAN DATA'!$L3912</f>
        <v>-9693285</v>
      </c>
    </row>
    <row r="3913" spans="1:15" ht="14.25" customHeight="1">
      <c r="A3913" s="5" t="s">
        <v>7066</v>
      </c>
      <c r="B3913">
        <v>78</v>
      </c>
      <c r="C3913">
        <v>94</v>
      </c>
      <c r="D3913">
        <v>17010646</v>
      </c>
      <c r="E3913" s="5" t="s">
        <v>3877</v>
      </c>
      <c r="F3913" s="5" t="s">
        <v>7930</v>
      </c>
      <c r="G3913" s="5" t="s">
        <v>7931</v>
      </c>
      <c r="H3913">
        <v>40751</v>
      </c>
      <c r="I3913">
        <v>239</v>
      </c>
      <c r="J3913" s="5" t="s">
        <v>19</v>
      </c>
      <c r="K3913" s="5" t="s">
        <v>20</v>
      </c>
      <c r="L3913">
        <v>84000000</v>
      </c>
      <c r="M3913">
        <v>2005</v>
      </c>
      <c r="N3913">
        <v>2.2000000000000002</v>
      </c>
      <c r="O3913" s="5">
        <f>'CLEAN DATA'!$D3913-'CLEAN DATA'!$L3913</f>
        <v>-66989354</v>
      </c>
    </row>
    <row r="3914" spans="1:15" ht="14.25" hidden="1" customHeight="1">
      <c r="A3914" s="5" t="s">
        <v>6276</v>
      </c>
      <c r="B3914">
        <v>60</v>
      </c>
      <c r="C3914">
        <v>90</v>
      </c>
      <c r="D3914">
        <v>4922166</v>
      </c>
      <c r="E3914" s="5" t="s">
        <v>1030</v>
      </c>
      <c r="F3914" s="5" t="s">
        <v>7932</v>
      </c>
      <c r="G3914" s="5" t="s">
        <v>7933</v>
      </c>
      <c r="H3914">
        <v>23606</v>
      </c>
      <c r="I3914">
        <v>304</v>
      </c>
      <c r="J3914" s="5" t="s">
        <v>19</v>
      </c>
      <c r="K3914" s="5" t="s">
        <v>20</v>
      </c>
      <c r="L3914">
        <v>12000000</v>
      </c>
      <c r="M3914">
        <v>2003</v>
      </c>
      <c r="N3914">
        <v>2.1</v>
      </c>
      <c r="O3914" s="5">
        <f>'CLEAN DATA'!$D3914-'CLEAN DATA'!$L3914</f>
        <v>-7077834</v>
      </c>
    </row>
    <row r="3915" spans="1:15" ht="14.25" hidden="1" customHeight="1">
      <c r="A3915" s="5" t="s">
        <v>7934</v>
      </c>
      <c r="B3915">
        <v>66</v>
      </c>
      <c r="C3915">
        <v>104</v>
      </c>
      <c r="D3915">
        <v>4273372</v>
      </c>
      <c r="E3915" s="5" t="s">
        <v>818</v>
      </c>
      <c r="F3915" s="5" t="s">
        <v>7935</v>
      </c>
      <c r="G3915" s="5" t="s">
        <v>7936</v>
      </c>
      <c r="H3915">
        <v>19412</v>
      </c>
      <c r="I3915">
        <v>308</v>
      </c>
      <c r="J3915" s="5" t="s">
        <v>19</v>
      </c>
      <c r="K3915" s="5" t="s">
        <v>20</v>
      </c>
      <c r="L3915">
        <v>22000000</v>
      </c>
      <c r="M3915">
        <v>2001</v>
      </c>
      <c r="N3915">
        <v>2.1</v>
      </c>
      <c r="O3915" s="5">
        <f>'CLEAN DATA'!$D3915-'CLEAN DATA'!$L3915</f>
        <v>-17726628</v>
      </c>
    </row>
    <row r="3916" spans="1:15" ht="14.25" hidden="1" customHeight="1">
      <c r="A3916" s="5" t="s">
        <v>5641</v>
      </c>
      <c r="B3916">
        <v>25</v>
      </c>
      <c r="C3916">
        <v>95</v>
      </c>
      <c r="D3916">
        <v>7009668</v>
      </c>
      <c r="E3916" s="5" t="s">
        <v>7937</v>
      </c>
      <c r="F3916" s="5" t="s">
        <v>7938</v>
      </c>
      <c r="G3916" s="5" t="s">
        <v>7939</v>
      </c>
      <c r="H3916">
        <v>8707</v>
      </c>
      <c r="I3916">
        <v>36</v>
      </c>
      <c r="J3916" s="5" t="s">
        <v>19</v>
      </c>
      <c r="K3916" s="5" t="s">
        <v>20</v>
      </c>
      <c r="L3916">
        <v>5600000</v>
      </c>
      <c r="M3916">
        <v>2006</v>
      </c>
      <c r="N3916">
        <v>2.1</v>
      </c>
      <c r="O3916" s="5">
        <f>'CLEAN DATA'!$D3916-'CLEAN DATA'!$L3916</f>
        <v>1409668</v>
      </c>
    </row>
    <row r="3917" spans="1:15" ht="14.25" hidden="1" customHeight="1">
      <c r="A3917" s="5" t="s">
        <v>7494</v>
      </c>
      <c r="B3917">
        <v>25</v>
      </c>
      <c r="C3917">
        <v>93</v>
      </c>
      <c r="D3917">
        <v>5694308</v>
      </c>
      <c r="E3917" s="5" t="s">
        <v>1858</v>
      </c>
      <c r="F3917" s="5" t="s">
        <v>263</v>
      </c>
      <c r="G3917" s="5" t="s">
        <v>7940</v>
      </c>
      <c r="H3917">
        <v>13815</v>
      </c>
      <c r="I3917">
        <v>46</v>
      </c>
      <c r="J3917" s="5" t="s">
        <v>19</v>
      </c>
      <c r="K3917" s="5" t="s">
        <v>20</v>
      </c>
      <c r="L3917">
        <v>7000000</v>
      </c>
      <c r="M3917">
        <v>2007</v>
      </c>
      <c r="N3917">
        <v>2</v>
      </c>
      <c r="O3917" s="5">
        <f>'CLEAN DATA'!$D3917-'CLEAN DATA'!$L3917</f>
        <v>-1305692</v>
      </c>
    </row>
    <row r="3918" spans="1:15" ht="14.25" customHeight="1">
      <c r="A3918" s="5" t="s">
        <v>7823</v>
      </c>
      <c r="B3918">
        <v>111</v>
      </c>
      <c r="C3918">
        <v>88</v>
      </c>
      <c r="D3918">
        <v>14174654</v>
      </c>
      <c r="E3918" s="5" t="s">
        <v>674</v>
      </c>
      <c r="F3918" s="5" t="s">
        <v>7512</v>
      </c>
      <c r="G3918" s="5" t="s">
        <v>7941</v>
      </c>
      <c r="H3918">
        <v>74945</v>
      </c>
      <c r="I3918">
        <v>359</v>
      </c>
      <c r="J3918" s="5" t="s">
        <v>19</v>
      </c>
      <c r="K3918" s="5" t="s">
        <v>20</v>
      </c>
      <c r="L3918">
        <v>25000000</v>
      </c>
      <c r="M3918">
        <v>2008</v>
      </c>
      <c r="N3918">
        <v>1.9</v>
      </c>
      <c r="O3918" s="5">
        <f>'CLEAN DATA'!$D3918-'CLEAN DATA'!$L3918</f>
        <v>-10825346</v>
      </c>
    </row>
    <row r="3919" spans="1:15" ht="14.25" customHeight="1">
      <c r="A3919" s="5" t="s">
        <v>5439</v>
      </c>
      <c r="B3919">
        <v>32</v>
      </c>
      <c r="C3919">
        <v>88</v>
      </c>
      <c r="D3919">
        <v>9109322</v>
      </c>
      <c r="E3919" s="5" t="s">
        <v>7057</v>
      </c>
      <c r="F3919" s="5" t="s">
        <v>7942</v>
      </c>
      <c r="G3919" s="5" t="s">
        <v>7943</v>
      </c>
      <c r="H3919">
        <v>25371</v>
      </c>
      <c r="I3919">
        <v>129</v>
      </c>
      <c r="J3919" s="5" t="s">
        <v>19</v>
      </c>
      <c r="K3919" s="5" t="s">
        <v>173</v>
      </c>
      <c r="L3919">
        <v>20000000</v>
      </c>
      <c r="M3919">
        <v>2004</v>
      </c>
      <c r="N3919">
        <v>1.9</v>
      </c>
      <c r="O3919" s="5">
        <f>'CLEAN DATA'!$D3919-'CLEAN DATA'!$L3919</f>
        <v>-10890678</v>
      </c>
    </row>
    <row r="3920" spans="1:15" ht="14.25" customHeight="1">
      <c r="A3920" s="5" t="s">
        <v>3199</v>
      </c>
      <c r="B3920">
        <v>84</v>
      </c>
      <c r="C3920">
        <v>115</v>
      </c>
      <c r="D3920">
        <v>73000942</v>
      </c>
      <c r="E3920" s="5" t="s">
        <v>160</v>
      </c>
      <c r="F3920" s="5" t="s">
        <v>7944</v>
      </c>
      <c r="G3920" s="5" t="s">
        <v>7945</v>
      </c>
      <c r="H3920">
        <v>74351</v>
      </c>
      <c r="I3920">
        <v>233</v>
      </c>
      <c r="J3920" s="5" t="s">
        <v>19</v>
      </c>
      <c r="K3920" s="5" t="s">
        <v>20</v>
      </c>
      <c r="L3920">
        <v>13000000</v>
      </c>
      <c r="M3920">
        <v>2011</v>
      </c>
      <c r="N3920">
        <v>1.6</v>
      </c>
      <c r="O3920" s="5">
        <f>'CLEAN DATA'!$D3920-'CLEAN DATA'!$L3920</f>
        <v>60000942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20"/>
  <sheetViews>
    <sheetView topLeftCell="C21" workbookViewId="0">
      <selection activeCell="C44" sqref="C44"/>
    </sheetView>
  </sheetViews>
  <sheetFormatPr defaultColWidth="8.90625" defaultRowHeight="14.5"/>
  <cols>
    <col min="1" max="1" width="20.54296875" customWidth="1"/>
    <col min="2" max="2" width="13.453125" style="47" customWidth="1"/>
    <col min="3" max="3" width="41.453125" customWidth="1"/>
    <col min="4" max="4" width="30.08984375" hidden="1" customWidth="1"/>
    <col min="5" max="8" width="8.90625" hidden="1" customWidth="1"/>
    <col min="9" max="9" width="12.08984375" bestFit="1" customWidth="1"/>
    <col min="10" max="10" width="14.26953125" bestFit="1" customWidth="1"/>
    <col min="11" max="11" width="18.08984375"/>
    <col min="14" max="14" width="12.90625"/>
    <col min="15" max="15" width="11.90625"/>
  </cols>
  <sheetData>
    <row r="1" spans="1:17" ht="25" customHeight="1">
      <c r="A1" s="44" t="s">
        <v>7946</v>
      </c>
      <c r="B1" s="45" t="s">
        <v>7947</v>
      </c>
      <c r="C1" s="44" t="s">
        <v>7948</v>
      </c>
      <c r="I1" s="16" t="s">
        <v>7946</v>
      </c>
      <c r="J1" s="17" t="s">
        <v>7949</v>
      </c>
      <c r="K1" s="18" t="s">
        <v>7950</v>
      </c>
      <c r="L1" s="18" t="s">
        <v>7951</v>
      </c>
      <c r="M1" s="18" t="s">
        <v>7952</v>
      </c>
      <c r="N1" s="18" t="s">
        <v>7953</v>
      </c>
      <c r="O1" s="18" t="s">
        <v>7954</v>
      </c>
      <c r="P1" s="18" t="s">
        <v>7955</v>
      </c>
      <c r="Q1" s="18" t="s">
        <v>7956</v>
      </c>
    </row>
    <row r="2" spans="1:17">
      <c r="A2" s="10" t="s">
        <v>7957</v>
      </c>
      <c r="B2" s="46">
        <v>9.3000000000000007</v>
      </c>
      <c r="C2" s="10" t="s">
        <v>7958</v>
      </c>
      <c r="E2">
        <f>COUNTIF(D:D,A2)</f>
        <v>0</v>
      </c>
      <c r="I2" s="19" t="s">
        <v>425</v>
      </c>
      <c r="J2" s="15">
        <v>976</v>
      </c>
      <c r="K2" s="11">
        <f>AVERAGEIF(A:A,I2,B:B)</f>
        <v>6.2825819672131153</v>
      </c>
      <c r="L2" s="12">
        <f t="array" ref="L2">MEDIAN(IF(A:A="Action",B:B))</f>
        <v>6.3</v>
      </c>
      <c r="M2" s="13">
        <f t="array" ref="M2">MODE(IF(A:A=I2,B:B))</f>
        <v>6.6</v>
      </c>
      <c r="N2" s="11">
        <f t="array" ref="N2">_xlfn.VAR.P(IF(A:A="Action",B:B))</f>
        <v>1.0820736613141457</v>
      </c>
      <c r="O2" s="14">
        <f t="array" ref="O2">_xlfn.STDEV.S(IF(A:A="Action",B:B))</f>
        <v>1.0407610102487277</v>
      </c>
      <c r="P2" s="13">
        <f t="array" ref="P2">MAX(IF(A:A="Action",B:B))</f>
        <v>9</v>
      </c>
      <c r="Q2" s="12">
        <f t="array" ref="Q2">MIN(IF(A:A="Action",B:B))</f>
        <v>2.1</v>
      </c>
    </row>
    <row r="3" spans="1:17">
      <c r="A3" s="10" t="s">
        <v>7957</v>
      </c>
      <c r="B3" s="46">
        <v>9.1999999999999993</v>
      </c>
      <c r="C3" s="10" t="s">
        <v>7959</v>
      </c>
      <c r="I3" s="19" t="s">
        <v>2249</v>
      </c>
      <c r="J3" s="15">
        <v>380</v>
      </c>
      <c r="K3" s="11">
        <f t="shared" ref="K3:K18" si="0">AVERAGEIF(A:A,I3,B:B)</f>
        <v>6.5457894736842182</v>
      </c>
      <c r="L3" s="12">
        <f t="array" ref="L3">MEDIAN(IF(A:A="Adventure",B:B))</f>
        <v>6.7</v>
      </c>
      <c r="M3" s="12">
        <v>7.3</v>
      </c>
      <c r="N3" s="12">
        <v>1.3</v>
      </c>
      <c r="O3" s="12">
        <v>1.1000000000000001</v>
      </c>
      <c r="P3" s="13">
        <v>8.6</v>
      </c>
      <c r="Q3" s="12">
        <v>2.2999999999999998</v>
      </c>
    </row>
    <row r="4" spans="1:17">
      <c r="A4" s="10" t="s">
        <v>7960</v>
      </c>
      <c r="B4" s="46">
        <v>9</v>
      </c>
      <c r="C4" s="10" t="s">
        <v>7961</v>
      </c>
      <c r="I4" s="19" t="s">
        <v>7793</v>
      </c>
      <c r="J4" s="15">
        <v>47</v>
      </c>
      <c r="K4" s="11">
        <f t="shared" si="0"/>
        <v>6.6978723404255307</v>
      </c>
      <c r="L4" s="12">
        <f t="array" ref="L4">MEDIAN(IF(A:A="Animation",B:B))</f>
        <v>7</v>
      </c>
      <c r="M4" s="12">
        <v>7.1</v>
      </c>
      <c r="N4" s="12">
        <v>1</v>
      </c>
      <c r="O4" s="12">
        <v>1</v>
      </c>
      <c r="P4" s="13">
        <v>8</v>
      </c>
      <c r="Q4" s="12">
        <v>4.5</v>
      </c>
    </row>
    <row r="5" spans="1:17">
      <c r="A5" s="10" t="s">
        <v>7957</v>
      </c>
      <c r="B5" s="46">
        <v>9</v>
      </c>
      <c r="C5" s="10" t="s">
        <v>7962</v>
      </c>
      <c r="I5" s="19" t="s">
        <v>7963</v>
      </c>
      <c r="J5" s="15">
        <v>209</v>
      </c>
      <c r="K5" s="11">
        <f t="shared" si="0"/>
        <v>7.1454545454545517</v>
      </c>
      <c r="L5" s="12">
        <f t="array" ref="L5">MEDIAN(IF(A:A="Biography",B:B))</f>
        <v>7.2</v>
      </c>
      <c r="M5" s="12">
        <v>7</v>
      </c>
      <c r="N5" s="12">
        <v>0.5</v>
      </c>
      <c r="O5" s="12">
        <v>0.7</v>
      </c>
      <c r="P5" s="13">
        <v>8.9</v>
      </c>
      <c r="Q5" s="12">
        <v>4.5</v>
      </c>
    </row>
    <row r="6" spans="1:17">
      <c r="A6" s="10" t="s">
        <v>7960</v>
      </c>
      <c r="B6" s="46">
        <v>8.9</v>
      </c>
      <c r="C6" s="10" t="s">
        <v>7964</v>
      </c>
      <c r="I6" s="19" t="s">
        <v>674</v>
      </c>
      <c r="J6" s="15">
        <v>1041</v>
      </c>
      <c r="K6" s="11">
        <f t="shared" si="0"/>
        <v>6.1565802113352595</v>
      </c>
      <c r="L6" s="12">
        <f t="array" ref="L6">MEDIAN(IF(A:A="Comedy",B:B))</f>
        <v>6.3</v>
      </c>
      <c r="M6" s="12">
        <v>6.4</v>
      </c>
      <c r="N6" s="12">
        <v>1.1000000000000001</v>
      </c>
      <c r="O6" s="12">
        <v>1</v>
      </c>
      <c r="P6" s="12">
        <v>8.8000000000000007</v>
      </c>
      <c r="Q6" s="12">
        <v>1.9</v>
      </c>
    </row>
    <row r="7" spans="1:17">
      <c r="A7" s="10" t="s">
        <v>7965</v>
      </c>
      <c r="B7" s="46">
        <v>8.9</v>
      </c>
      <c r="C7" s="10" t="s">
        <v>7966</v>
      </c>
      <c r="I7" s="19" t="s">
        <v>7967</v>
      </c>
      <c r="J7" s="15">
        <v>262</v>
      </c>
      <c r="K7" s="11">
        <f t="shared" si="0"/>
        <v>6.9244274809160267</v>
      </c>
      <c r="L7" s="12">
        <f t="array" ref="L7">MEDIAN(IF(A:A="Crime",B:B))</f>
        <v>7</v>
      </c>
      <c r="M7" s="12">
        <v>7.4</v>
      </c>
      <c r="N7" s="12">
        <v>0.8</v>
      </c>
      <c r="O7" s="12">
        <v>0.9</v>
      </c>
      <c r="P7" s="12">
        <v>9.3000000000000007</v>
      </c>
      <c r="Q7" s="12">
        <v>3.1</v>
      </c>
    </row>
    <row r="8" spans="1:17">
      <c r="A8" s="10" t="s">
        <v>7957</v>
      </c>
      <c r="B8" s="46">
        <v>8.9</v>
      </c>
      <c r="C8" s="10" t="s">
        <v>7968</v>
      </c>
      <c r="I8" s="19" t="s">
        <v>588</v>
      </c>
      <c r="J8" s="15">
        <v>43</v>
      </c>
      <c r="K8" s="11">
        <f t="shared" si="0"/>
        <v>6.9511627906976754</v>
      </c>
      <c r="L8" s="12">
        <f t="array" ref="L8">MEDIAN(IF(A:A="Documentary",B:B))</f>
        <v>7.3</v>
      </c>
      <c r="M8" s="12">
        <v>7.3</v>
      </c>
      <c r="N8" s="12">
        <v>4</v>
      </c>
      <c r="O8" s="12">
        <v>2</v>
      </c>
      <c r="P8" s="12">
        <v>8.5</v>
      </c>
      <c r="Q8" s="12">
        <v>1.6</v>
      </c>
    </row>
    <row r="9" spans="1:17">
      <c r="A9" s="10" t="s">
        <v>7969</v>
      </c>
      <c r="B9" s="46">
        <v>8.9</v>
      </c>
      <c r="C9" s="10" t="s">
        <v>7970</v>
      </c>
      <c r="I9" s="19" t="s">
        <v>54</v>
      </c>
      <c r="J9" s="15">
        <v>704</v>
      </c>
      <c r="K9" s="11">
        <f t="shared" si="0"/>
        <v>6.8056818181818066</v>
      </c>
      <c r="L9" s="12">
        <f t="array" ref="L9">MEDIAN(IF(A:A="Drama",B:B))</f>
        <v>6.9</v>
      </c>
      <c r="M9" s="12">
        <v>7.3</v>
      </c>
      <c r="N9" s="12">
        <v>0.8</v>
      </c>
      <c r="O9" s="12">
        <v>0.9</v>
      </c>
      <c r="P9" s="12">
        <v>8.8000000000000007</v>
      </c>
      <c r="Q9" s="12">
        <v>2.1</v>
      </c>
    </row>
    <row r="10" spans="1:17">
      <c r="A10" s="10" t="s">
        <v>7960</v>
      </c>
      <c r="B10" s="46">
        <v>8.8000000000000007</v>
      </c>
      <c r="C10" s="10" t="s">
        <v>7971</v>
      </c>
      <c r="I10" s="19" t="s">
        <v>7972</v>
      </c>
      <c r="J10" s="15">
        <v>3</v>
      </c>
      <c r="K10" s="11">
        <f t="shared" si="0"/>
        <v>6.5</v>
      </c>
      <c r="L10" s="12">
        <f t="array" ref="L10">MEDIAN(IF(A:A="Family",B:B))</f>
        <v>5.9</v>
      </c>
      <c r="M10" s="12" t="s">
        <v>7973</v>
      </c>
      <c r="N10" s="12">
        <v>1.5</v>
      </c>
      <c r="O10" s="12">
        <v>1.2</v>
      </c>
      <c r="P10" s="12">
        <v>7.9</v>
      </c>
      <c r="Q10" s="12">
        <v>5.7</v>
      </c>
    </row>
    <row r="11" spans="1:17">
      <c r="A11" s="10" t="s">
        <v>7960</v>
      </c>
      <c r="B11" s="46">
        <v>8.8000000000000007</v>
      </c>
      <c r="C11" s="10" t="s">
        <v>7974</v>
      </c>
      <c r="I11" s="19" t="s">
        <v>7975</v>
      </c>
      <c r="J11" s="15">
        <v>37</v>
      </c>
      <c r="K11" s="11">
        <f t="shared" si="0"/>
        <v>6.28108108108108</v>
      </c>
      <c r="L11" s="12">
        <f t="array" ref="L11">MEDIAN(IF(A:A="Fantasy",B:B))</f>
        <v>6.5</v>
      </c>
      <c r="M11" s="12">
        <v>6.8</v>
      </c>
      <c r="N11" s="12">
        <v>0.8</v>
      </c>
      <c r="O11" s="12">
        <v>0.9</v>
      </c>
      <c r="P11" s="12">
        <v>7.9</v>
      </c>
      <c r="Q11" s="12">
        <v>4.3</v>
      </c>
    </row>
    <row r="12" spans="1:17">
      <c r="A12" s="10" t="s">
        <v>7976</v>
      </c>
      <c r="B12" s="46">
        <v>8.8000000000000007</v>
      </c>
      <c r="C12" s="10" t="s">
        <v>7977</v>
      </c>
      <c r="I12" s="19" t="s">
        <v>631</v>
      </c>
      <c r="J12" s="15">
        <v>173</v>
      </c>
      <c r="K12" s="11">
        <f t="shared" si="0"/>
        <v>5.8000000000000016</v>
      </c>
      <c r="L12" s="12">
        <f t="array" ref="L12">MEDIAN(IF(A:A="Horror",B:B))</f>
        <v>5.8</v>
      </c>
      <c r="M12" s="12">
        <v>5.9</v>
      </c>
      <c r="N12" s="12">
        <v>1.1000000000000001</v>
      </c>
      <c r="O12" s="12">
        <v>1.1000000000000001</v>
      </c>
      <c r="P12" s="12">
        <v>8.5</v>
      </c>
      <c r="Q12" s="12">
        <v>2.2000000000000002</v>
      </c>
    </row>
    <row r="13" spans="1:17">
      <c r="A13" s="10" t="s">
        <v>7978</v>
      </c>
      <c r="B13" s="46">
        <v>8.8000000000000007</v>
      </c>
      <c r="C13" s="10" t="s">
        <v>7979</v>
      </c>
      <c r="I13" s="19" t="s">
        <v>7980</v>
      </c>
      <c r="J13" s="15">
        <v>2</v>
      </c>
      <c r="K13" s="11">
        <f t="shared" si="0"/>
        <v>6.75</v>
      </c>
      <c r="L13" s="12">
        <f t="array" ref="L13">MEDIAN(IF(A:A="Musical",B:B))</f>
        <v>6.75</v>
      </c>
      <c r="M13" s="12" t="s">
        <v>7973</v>
      </c>
      <c r="N13" s="12" t="s">
        <v>7973</v>
      </c>
      <c r="O13" s="12" t="s">
        <v>7973</v>
      </c>
      <c r="P13" s="12">
        <v>7.2</v>
      </c>
      <c r="Q13" s="12">
        <v>7.2</v>
      </c>
    </row>
    <row r="14" spans="1:17">
      <c r="A14" s="10" t="s">
        <v>7960</v>
      </c>
      <c r="B14" s="46">
        <v>8.8000000000000007</v>
      </c>
      <c r="C14" s="10" t="s">
        <v>7981</v>
      </c>
      <c r="I14" s="19" t="s">
        <v>7982</v>
      </c>
      <c r="J14" s="15">
        <v>23</v>
      </c>
      <c r="K14" s="11">
        <f t="shared" si="0"/>
        <v>6.6521739130434785</v>
      </c>
      <c r="L14" s="12">
        <f t="array" ref="L14">MEDIAN(IF(A:A="Mystery",B:B))</f>
        <v>6.7</v>
      </c>
      <c r="M14" s="12">
        <v>7.1</v>
      </c>
      <c r="N14" s="12">
        <v>1.2</v>
      </c>
      <c r="O14" s="12">
        <v>1.1000000000000001</v>
      </c>
      <c r="P14" s="12">
        <v>8.5</v>
      </c>
      <c r="Q14" s="12">
        <v>3.3</v>
      </c>
    </row>
    <row r="15" spans="1:17">
      <c r="A15" s="10" t="s">
        <v>7960</v>
      </c>
      <c r="B15" s="46">
        <v>8.6999999999999993</v>
      </c>
      <c r="C15" s="10" t="s">
        <v>7983</v>
      </c>
      <c r="I15" s="19" t="s">
        <v>5472</v>
      </c>
      <c r="J15" s="15">
        <v>2</v>
      </c>
      <c r="K15" s="11">
        <f t="shared" si="0"/>
        <v>6.65</v>
      </c>
      <c r="L15" s="12">
        <f t="array" ref="L15">MEDIAN(IF(A:A="Romance",B:B))</f>
        <v>6.65</v>
      </c>
      <c r="M15" s="12" t="s">
        <v>7973</v>
      </c>
      <c r="N15" s="12" t="s">
        <v>7973</v>
      </c>
      <c r="O15" s="12" t="s">
        <v>7973</v>
      </c>
      <c r="P15" s="12">
        <v>7.1</v>
      </c>
      <c r="Q15" s="12">
        <v>7.1</v>
      </c>
    </row>
    <row r="16" spans="1:17">
      <c r="A16" s="10" t="s">
        <v>7960</v>
      </c>
      <c r="B16" s="46">
        <v>8.6999999999999993</v>
      </c>
      <c r="C16" s="10" t="s">
        <v>7984</v>
      </c>
      <c r="I16" s="19" t="s">
        <v>5207</v>
      </c>
      <c r="J16" s="15">
        <v>10</v>
      </c>
      <c r="K16" s="11">
        <f t="shared" si="0"/>
        <v>5.9499999999999993</v>
      </c>
      <c r="L16" s="12">
        <f t="array" ref="L16">MEDIAN(IF(A:A="Sci-Fi",B:B))</f>
        <v>6.1999999999999993</v>
      </c>
      <c r="M16" s="12" t="s">
        <v>7973</v>
      </c>
      <c r="N16" s="12">
        <v>1.4</v>
      </c>
      <c r="O16" s="12">
        <v>1.2</v>
      </c>
      <c r="P16" s="12">
        <v>8.1999999999999993</v>
      </c>
      <c r="Q16" s="11">
        <v>5</v>
      </c>
    </row>
    <row r="17" spans="1:17">
      <c r="A17" s="10" t="s">
        <v>7965</v>
      </c>
      <c r="B17" s="46">
        <v>8.6999999999999993</v>
      </c>
      <c r="C17" s="10" t="s">
        <v>7985</v>
      </c>
      <c r="I17" s="19" t="s">
        <v>5214</v>
      </c>
      <c r="J17" s="15">
        <v>3</v>
      </c>
      <c r="K17" s="11">
        <f t="shared" si="0"/>
        <v>5.3</v>
      </c>
      <c r="L17" s="12">
        <f t="array" ref="L17">MEDIAN(IF(A:A="Thriller",B:B))</f>
        <v>4.8</v>
      </c>
      <c r="M17" s="12" t="s">
        <v>7973</v>
      </c>
      <c r="N17" s="12">
        <v>0.6</v>
      </c>
      <c r="O17" s="12">
        <v>0.8</v>
      </c>
      <c r="P17" s="12">
        <v>4.5</v>
      </c>
      <c r="Q17" s="12">
        <v>3.4</v>
      </c>
    </row>
    <row r="18" spans="1:17">
      <c r="A18" s="10" t="s">
        <v>7960</v>
      </c>
      <c r="B18" s="46">
        <v>8.6999999999999993</v>
      </c>
      <c r="C18" s="10" t="s">
        <v>7986</v>
      </c>
      <c r="I18" s="19" t="s">
        <v>42</v>
      </c>
      <c r="J18" s="15">
        <v>4</v>
      </c>
      <c r="K18" s="11">
        <f t="shared" si="0"/>
        <v>6.4499999999999993</v>
      </c>
      <c r="L18" s="12">
        <f t="array" ref="L18">MEDIAN(IF(A:A="Western",B:B))</f>
        <v>6.4</v>
      </c>
      <c r="M18" s="12" t="s">
        <v>7973</v>
      </c>
      <c r="N18" s="12">
        <v>1.4</v>
      </c>
      <c r="O18" s="12">
        <v>2.5</v>
      </c>
      <c r="P18" s="12">
        <v>7.3</v>
      </c>
      <c r="Q18" s="12">
        <v>3.8</v>
      </c>
    </row>
    <row r="19" spans="1:17">
      <c r="A19" s="10" t="s">
        <v>7976</v>
      </c>
      <c r="B19" s="46">
        <v>8.6999999999999993</v>
      </c>
      <c r="C19" s="10" t="s">
        <v>7987</v>
      </c>
      <c r="I19" s="20" t="s">
        <v>7988</v>
      </c>
    </row>
    <row r="20" spans="1:17">
      <c r="A20" s="10" t="s">
        <v>7957</v>
      </c>
      <c r="B20" s="46">
        <v>8.6999999999999993</v>
      </c>
      <c r="C20" s="10" t="s">
        <v>7989</v>
      </c>
      <c r="I20" s="17" t="s">
        <v>7990</v>
      </c>
      <c r="J20" s="17">
        <v>3919</v>
      </c>
    </row>
    <row r="21" spans="1:17">
      <c r="A21" s="10" t="s">
        <v>7960</v>
      </c>
      <c r="B21" s="46">
        <v>8.6999999999999993</v>
      </c>
      <c r="C21" s="10" t="s">
        <v>7991</v>
      </c>
    </row>
    <row r="22" spans="1:17">
      <c r="A22" s="10" t="s">
        <v>7992</v>
      </c>
      <c r="B22" s="46">
        <v>8.6</v>
      </c>
      <c r="C22" s="10" t="s">
        <v>7993</v>
      </c>
    </row>
    <row r="23" spans="1:17">
      <c r="A23" s="10" t="s">
        <v>7960</v>
      </c>
      <c r="B23" s="46">
        <v>8.6</v>
      </c>
      <c r="C23" s="10" t="s">
        <v>7994</v>
      </c>
      <c r="O23" s="21" t="s">
        <v>7995</v>
      </c>
      <c r="P23" s="22">
        <f>AVERAGE(J2:J18)</f>
        <v>230.52941176470588</v>
      </c>
    </row>
    <row r="24" spans="1:17">
      <c r="A24" s="10" t="s">
        <v>7957</v>
      </c>
      <c r="B24" s="46">
        <v>8.6</v>
      </c>
      <c r="C24" s="10" t="s">
        <v>7996</v>
      </c>
      <c r="O24" s="21" t="s">
        <v>7997</v>
      </c>
      <c r="P24" s="21">
        <f>MEDIAN(J2:J18)</f>
        <v>43</v>
      </c>
    </row>
    <row r="25" spans="1:17">
      <c r="A25" s="10" t="s">
        <v>7957</v>
      </c>
      <c r="B25" s="46">
        <v>8.6</v>
      </c>
      <c r="C25" s="10" t="s">
        <v>7998</v>
      </c>
      <c r="O25" s="21" t="s">
        <v>7999</v>
      </c>
      <c r="P25" s="21">
        <f>MODE(J2:J18)</f>
        <v>3</v>
      </c>
    </row>
    <row r="26" spans="1:17">
      <c r="A26" s="10" t="s">
        <v>7992</v>
      </c>
      <c r="B26" s="46">
        <v>8.6</v>
      </c>
      <c r="C26" s="10" t="s">
        <v>8000</v>
      </c>
      <c r="O26" s="21" t="s">
        <v>8001</v>
      </c>
      <c r="P26" s="21">
        <f>MAX(J2:J18)</f>
        <v>1041</v>
      </c>
    </row>
    <row r="27" spans="1:17">
      <c r="A27" s="10" t="s">
        <v>7957</v>
      </c>
      <c r="B27" s="46">
        <v>8.6</v>
      </c>
      <c r="C27" s="10" t="s">
        <v>8002</v>
      </c>
      <c r="O27" s="21" t="s">
        <v>7956</v>
      </c>
      <c r="P27" s="21">
        <f>MIN(J2:J18)</f>
        <v>2</v>
      </c>
    </row>
    <row r="28" spans="1:17">
      <c r="A28" s="10" t="s">
        <v>7957</v>
      </c>
      <c r="B28" s="46">
        <v>8.6</v>
      </c>
      <c r="C28" s="10" t="s">
        <v>8003</v>
      </c>
      <c r="O28" s="21" t="s">
        <v>8004</v>
      </c>
      <c r="P28" s="22">
        <f>VAR(J2:J18)</f>
        <v>120073.76470588235</v>
      </c>
    </row>
    <row r="29" spans="1:17">
      <c r="A29" s="10" t="s">
        <v>7978</v>
      </c>
      <c r="B29" s="46">
        <v>8.6</v>
      </c>
      <c r="C29" s="10" t="s">
        <v>8005</v>
      </c>
      <c r="O29" s="21" t="s">
        <v>8006</v>
      </c>
      <c r="P29" s="22">
        <f>_xlfn.STDEV.S(J2:J18)</f>
        <v>346.51661533883532</v>
      </c>
    </row>
    <row r="30" spans="1:17">
      <c r="A30" s="10" t="s">
        <v>7960</v>
      </c>
      <c r="B30" s="46">
        <v>8.5</v>
      </c>
      <c r="C30" s="10" t="s">
        <v>8007</v>
      </c>
      <c r="O30" s="21" t="s">
        <v>8008</v>
      </c>
      <c r="P30" s="21">
        <f>P26-P27</f>
        <v>1039</v>
      </c>
    </row>
    <row r="31" spans="1:17">
      <c r="A31" s="10" t="s">
        <v>7960</v>
      </c>
      <c r="B31" s="46">
        <v>8.5</v>
      </c>
      <c r="C31" s="10" t="s">
        <v>8009</v>
      </c>
    </row>
    <row r="32" spans="1:17">
      <c r="A32" s="10" t="s">
        <v>7960</v>
      </c>
      <c r="B32" s="46">
        <v>8.5</v>
      </c>
      <c r="C32" s="10" t="s">
        <v>8010</v>
      </c>
    </row>
    <row r="33" spans="1:3">
      <c r="A33" s="10" t="s">
        <v>7976</v>
      </c>
      <c r="B33" s="46">
        <v>8.5</v>
      </c>
      <c r="C33" s="10" t="s">
        <v>8011</v>
      </c>
    </row>
    <row r="34" spans="1:3">
      <c r="A34" s="10" t="s">
        <v>7957</v>
      </c>
      <c r="B34" s="46">
        <v>8.5</v>
      </c>
      <c r="C34" s="10" t="s">
        <v>8012</v>
      </c>
    </row>
    <row r="35" spans="1:3">
      <c r="A35" s="10" t="s">
        <v>7992</v>
      </c>
      <c r="B35" s="46">
        <v>8.5</v>
      </c>
      <c r="C35" s="10" t="s">
        <v>8013</v>
      </c>
    </row>
    <row r="36" spans="1:3">
      <c r="A36" s="10" t="s">
        <v>7957</v>
      </c>
      <c r="B36" s="46">
        <v>8.5</v>
      </c>
      <c r="C36" s="10" t="s">
        <v>8014</v>
      </c>
    </row>
    <row r="37" spans="1:3">
      <c r="A37" s="10" t="s">
        <v>7976</v>
      </c>
      <c r="B37" s="46">
        <v>8.5</v>
      </c>
      <c r="C37" s="10" t="s">
        <v>8015</v>
      </c>
    </row>
    <row r="38" spans="1:3">
      <c r="A38" s="10" t="s">
        <v>7965</v>
      </c>
      <c r="B38" s="46">
        <v>8.5</v>
      </c>
      <c r="C38" s="10" t="s">
        <v>8016</v>
      </c>
    </row>
    <row r="39" spans="1:3">
      <c r="A39" s="10" t="s">
        <v>7976</v>
      </c>
      <c r="B39" s="46">
        <v>8.5</v>
      </c>
      <c r="C39" s="10" t="s">
        <v>8017</v>
      </c>
    </row>
    <row r="40" spans="1:3">
      <c r="A40" s="10" t="s">
        <v>7960</v>
      </c>
      <c r="B40" s="46">
        <v>8.5</v>
      </c>
      <c r="C40" s="10" t="s">
        <v>8018</v>
      </c>
    </row>
    <row r="41" spans="1:3">
      <c r="A41" s="10" t="s">
        <v>8019</v>
      </c>
      <c r="B41" s="46">
        <v>8.5</v>
      </c>
      <c r="C41" s="10" t="s">
        <v>8020</v>
      </c>
    </row>
    <row r="42" spans="1:3">
      <c r="A42" s="10" t="s">
        <v>7992</v>
      </c>
      <c r="B42" s="46">
        <v>8.5</v>
      </c>
      <c r="C42" s="10" t="s">
        <v>8021</v>
      </c>
    </row>
    <row r="43" spans="1:3">
      <c r="A43" s="10" t="s">
        <v>8019</v>
      </c>
      <c r="B43" s="46">
        <v>8.5</v>
      </c>
      <c r="C43" s="10" t="s">
        <v>8022</v>
      </c>
    </row>
    <row r="44" spans="1:3">
      <c r="A44" s="10" t="s">
        <v>8023</v>
      </c>
      <c r="B44" s="46">
        <v>8.5</v>
      </c>
      <c r="C44" s="10" t="s">
        <v>8024</v>
      </c>
    </row>
    <row r="45" spans="1:3">
      <c r="A45" s="10" t="s">
        <v>8025</v>
      </c>
      <c r="B45" s="46">
        <v>8.5</v>
      </c>
      <c r="C45" s="10" t="s">
        <v>8026</v>
      </c>
    </row>
    <row r="46" spans="1:3">
      <c r="A46" s="10" t="s">
        <v>7976</v>
      </c>
      <c r="B46" s="46">
        <v>8.5</v>
      </c>
      <c r="C46" s="10" t="s">
        <v>8027</v>
      </c>
    </row>
    <row r="47" spans="1:3">
      <c r="A47" s="10" t="s">
        <v>7976</v>
      </c>
      <c r="B47" s="46">
        <v>8.5</v>
      </c>
      <c r="C47" s="10" t="s">
        <v>8028</v>
      </c>
    </row>
    <row r="48" spans="1:3">
      <c r="A48" s="10" t="s">
        <v>7976</v>
      </c>
      <c r="B48" s="46">
        <v>8.5</v>
      </c>
      <c r="C48" s="10" t="s">
        <v>8029</v>
      </c>
    </row>
    <row r="49" spans="1:3">
      <c r="A49" s="10" t="s">
        <v>7992</v>
      </c>
      <c r="B49" s="46">
        <v>8.4</v>
      </c>
      <c r="C49" s="10" t="s">
        <v>8030</v>
      </c>
    </row>
    <row r="50" spans="1:3">
      <c r="A50" s="10" t="s">
        <v>7965</v>
      </c>
      <c r="B50" s="46">
        <v>8.4</v>
      </c>
      <c r="C50" s="10" t="s">
        <v>8031</v>
      </c>
    </row>
    <row r="51" spans="1:3">
      <c r="A51" s="10" t="s">
        <v>7978</v>
      </c>
      <c r="B51" s="46">
        <v>8.4</v>
      </c>
      <c r="C51" s="10" t="s">
        <v>8032</v>
      </c>
    </row>
    <row r="52" spans="1:3">
      <c r="A52" s="10" t="s">
        <v>7960</v>
      </c>
      <c r="B52" s="46">
        <v>8.4</v>
      </c>
      <c r="C52" s="10" t="s">
        <v>8033</v>
      </c>
    </row>
    <row r="53" spans="1:3">
      <c r="A53" s="10" t="s">
        <v>7960</v>
      </c>
      <c r="B53" s="46">
        <v>8.4</v>
      </c>
      <c r="C53" s="10" t="s">
        <v>8034</v>
      </c>
    </row>
    <row r="54" spans="1:3">
      <c r="A54" s="10" t="s">
        <v>7957</v>
      </c>
      <c r="B54" s="46">
        <v>8.4</v>
      </c>
      <c r="C54" s="10" t="s">
        <v>8035</v>
      </c>
    </row>
    <row r="55" spans="1:3">
      <c r="A55" s="10" t="s">
        <v>7992</v>
      </c>
      <c r="B55" s="46">
        <v>8.4</v>
      </c>
      <c r="C55" s="10" t="s">
        <v>8036</v>
      </c>
    </row>
    <row r="56" spans="1:3">
      <c r="A56" s="10" t="s">
        <v>7960</v>
      </c>
      <c r="B56" s="46">
        <v>8.4</v>
      </c>
      <c r="C56" s="10" t="s">
        <v>8037</v>
      </c>
    </row>
    <row r="57" spans="1:3">
      <c r="A57" s="10" t="s">
        <v>7976</v>
      </c>
      <c r="B57" s="46">
        <v>8.4</v>
      </c>
      <c r="C57" s="10" t="s">
        <v>8038</v>
      </c>
    </row>
    <row r="58" spans="1:3">
      <c r="A58" s="10" t="s">
        <v>7992</v>
      </c>
      <c r="B58" s="46">
        <v>8.4</v>
      </c>
      <c r="C58" s="10" t="s">
        <v>8039</v>
      </c>
    </row>
    <row r="59" spans="1:3">
      <c r="A59" s="10" t="s">
        <v>7992</v>
      </c>
      <c r="B59" s="46">
        <v>8.4</v>
      </c>
      <c r="C59" s="10" t="s">
        <v>8040</v>
      </c>
    </row>
    <row r="60" spans="1:3">
      <c r="A60" s="10" t="s">
        <v>7976</v>
      </c>
      <c r="B60" s="46">
        <v>8.4</v>
      </c>
      <c r="C60" s="10" t="s">
        <v>8041</v>
      </c>
    </row>
    <row r="61" spans="1:3">
      <c r="A61" s="10" t="s">
        <v>7976</v>
      </c>
      <c r="B61" s="46">
        <v>8.4</v>
      </c>
      <c r="C61" s="10" t="s">
        <v>8042</v>
      </c>
    </row>
    <row r="62" spans="1:3">
      <c r="A62" s="10" t="s">
        <v>7957</v>
      </c>
      <c r="B62" s="46">
        <v>8.4</v>
      </c>
      <c r="C62" s="10" t="s">
        <v>8043</v>
      </c>
    </row>
    <row r="63" spans="1:3">
      <c r="A63" s="10" t="s">
        <v>7976</v>
      </c>
      <c r="B63" s="46">
        <v>8.4</v>
      </c>
      <c r="C63" s="10" t="s">
        <v>8044</v>
      </c>
    </row>
    <row r="64" spans="1:3">
      <c r="A64" s="10" t="s">
        <v>8025</v>
      </c>
      <c r="B64" s="46">
        <v>8.4</v>
      </c>
      <c r="C64" s="10" t="s">
        <v>8045</v>
      </c>
    </row>
    <row r="65" spans="1:3">
      <c r="A65" s="10" t="s">
        <v>7992</v>
      </c>
      <c r="B65" s="46">
        <v>8.3000000000000007</v>
      </c>
      <c r="C65" s="10" t="s">
        <v>8046</v>
      </c>
    </row>
    <row r="66" spans="1:3">
      <c r="A66" s="10" t="s">
        <v>7992</v>
      </c>
      <c r="B66" s="46">
        <v>8.3000000000000007</v>
      </c>
      <c r="C66" s="10" t="s">
        <v>8047</v>
      </c>
    </row>
    <row r="67" spans="1:3">
      <c r="A67" s="10" t="s">
        <v>7992</v>
      </c>
      <c r="B67" s="46">
        <v>8.3000000000000007</v>
      </c>
      <c r="C67" s="10" t="s">
        <v>8048</v>
      </c>
    </row>
    <row r="68" spans="1:3">
      <c r="A68" s="10" t="s">
        <v>7960</v>
      </c>
      <c r="B68" s="46">
        <v>8.3000000000000007</v>
      </c>
      <c r="C68" s="10" t="s">
        <v>8049</v>
      </c>
    </row>
    <row r="69" spans="1:3">
      <c r="A69" s="10" t="s">
        <v>7992</v>
      </c>
      <c r="B69" s="46">
        <v>8.3000000000000007</v>
      </c>
      <c r="C69" s="10" t="s">
        <v>8050</v>
      </c>
    </row>
    <row r="70" spans="1:3">
      <c r="A70" s="10" t="s">
        <v>7960</v>
      </c>
      <c r="B70" s="46">
        <v>8.3000000000000007</v>
      </c>
      <c r="C70" s="10" t="s">
        <v>8051</v>
      </c>
    </row>
    <row r="71" spans="1:3">
      <c r="A71" s="10" t="s">
        <v>7957</v>
      </c>
      <c r="B71" s="46">
        <v>8.3000000000000007</v>
      </c>
      <c r="C71" s="10" t="s">
        <v>8052</v>
      </c>
    </row>
    <row r="72" spans="1:3">
      <c r="A72" s="10" t="s">
        <v>7992</v>
      </c>
      <c r="B72" s="46">
        <v>8.3000000000000007</v>
      </c>
      <c r="C72" s="10" t="s">
        <v>8053</v>
      </c>
    </row>
    <row r="73" spans="1:3">
      <c r="A73" s="10" t="s">
        <v>7957</v>
      </c>
      <c r="B73" s="46">
        <v>8.3000000000000007</v>
      </c>
      <c r="C73" s="10" t="s">
        <v>8054</v>
      </c>
    </row>
    <row r="74" spans="1:3">
      <c r="A74" s="10" t="s">
        <v>7976</v>
      </c>
      <c r="B74" s="46">
        <v>8.3000000000000007</v>
      </c>
      <c r="C74" s="10" t="s">
        <v>8055</v>
      </c>
    </row>
    <row r="75" spans="1:3">
      <c r="A75" s="10" t="s">
        <v>7965</v>
      </c>
      <c r="B75" s="46">
        <v>8.3000000000000007</v>
      </c>
      <c r="C75" s="10" t="s">
        <v>8056</v>
      </c>
    </row>
    <row r="76" spans="1:3">
      <c r="A76" s="10" t="s">
        <v>7965</v>
      </c>
      <c r="B76" s="46">
        <v>8.3000000000000007</v>
      </c>
      <c r="C76" s="10" t="s">
        <v>8057</v>
      </c>
    </row>
    <row r="77" spans="1:3">
      <c r="A77" s="10" t="s">
        <v>7976</v>
      </c>
      <c r="B77" s="46">
        <v>8.3000000000000007</v>
      </c>
      <c r="C77" s="10" t="s">
        <v>8058</v>
      </c>
    </row>
    <row r="78" spans="1:3">
      <c r="A78" s="10" t="s">
        <v>7976</v>
      </c>
      <c r="B78" s="46">
        <v>8.3000000000000007</v>
      </c>
      <c r="C78" s="10" t="s">
        <v>8059</v>
      </c>
    </row>
    <row r="79" spans="1:3">
      <c r="A79" s="10" t="s">
        <v>7965</v>
      </c>
      <c r="B79" s="46">
        <v>8.3000000000000007</v>
      </c>
      <c r="C79" s="10" t="s">
        <v>8060</v>
      </c>
    </row>
    <row r="80" spans="1:3">
      <c r="A80" s="10" t="s">
        <v>7976</v>
      </c>
      <c r="B80" s="46">
        <v>8.3000000000000007</v>
      </c>
      <c r="C80" s="10" t="s">
        <v>8061</v>
      </c>
    </row>
    <row r="81" spans="1:3">
      <c r="A81" s="10" t="s">
        <v>7978</v>
      </c>
      <c r="B81" s="46">
        <v>8.3000000000000007</v>
      </c>
      <c r="C81" s="10" t="s">
        <v>8062</v>
      </c>
    </row>
    <row r="82" spans="1:3">
      <c r="A82" s="10" t="s">
        <v>7992</v>
      </c>
      <c r="B82" s="46">
        <v>8.3000000000000007</v>
      </c>
      <c r="C82" s="10" t="s">
        <v>8063</v>
      </c>
    </row>
    <row r="83" spans="1:3">
      <c r="A83" s="10" t="s">
        <v>7976</v>
      </c>
      <c r="B83" s="46">
        <v>8.3000000000000007</v>
      </c>
      <c r="C83" s="10" t="s">
        <v>8064</v>
      </c>
    </row>
    <row r="84" spans="1:3">
      <c r="A84" s="10" t="s">
        <v>7978</v>
      </c>
      <c r="B84" s="46">
        <v>8.3000000000000007</v>
      </c>
      <c r="C84" s="10" t="s">
        <v>8062</v>
      </c>
    </row>
    <row r="85" spans="1:3">
      <c r="A85" s="10" t="s">
        <v>7978</v>
      </c>
      <c r="B85" s="46">
        <v>8.3000000000000007</v>
      </c>
      <c r="C85" s="10" t="s">
        <v>8065</v>
      </c>
    </row>
    <row r="86" spans="1:3">
      <c r="A86" s="10" t="s">
        <v>7976</v>
      </c>
      <c r="B86" s="46">
        <v>8.3000000000000007</v>
      </c>
      <c r="C86" s="10" t="s">
        <v>8066</v>
      </c>
    </row>
    <row r="87" spans="1:3">
      <c r="A87" s="10" t="s">
        <v>7978</v>
      </c>
      <c r="B87" s="46">
        <v>8.3000000000000007</v>
      </c>
      <c r="C87" s="10" t="s">
        <v>8067</v>
      </c>
    </row>
    <row r="88" spans="1:3">
      <c r="A88" s="10" t="s">
        <v>8025</v>
      </c>
      <c r="B88" s="46">
        <v>8.3000000000000007</v>
      </c>
      <c r="C88" s="10" t="s">
        <v>8068</v>
      </c>
    </row>
    <row r="89" spans="1:3">
      <c r="A89" s="10" t="s">
        <v>8025</v>
      </c>
      <c r="B89" s="46">
        <v>8.3000000000000007</v>
      </c>
      <c r="C89" s="10" t="s">
        <v>8069</v>
      </c>
    </row>
    <row r="90" spans="1:3">
      <c r="A90" s="10" t="s">
        <v>7992</v>
      </c>
      <c r="B90" s="46">
        <v>8.3000000000000007</v>
      </c>
      <c r="C90" s="10" t="s">
        <v>8070</v>
      </c>
    </row>
    <row r="91" spans="1:3">
      <c r="A91" s="10" t="s">
        <v>7960</v>
      </c>
      <c r="B91" s="46">
        <v>8.1999999999999993</v>
      </c>
      <c r="C91" s="10" t="s">
        <v>8071</v>
      </c>
    </row>
    <row r="92" spans="1:3">
      <c r="A92" s="10" t="s">
        <v>7992</v>
      </c>
      <c r="B92" s="46">
        <v>8.1999999999999993</v>
      </c>
      <c r="C92" s="10" t="s">
        <v>8072</v>
      </c>
    </row>
    <row r="93" spans="1:3">
      <c r="A93" s="10" t="s">
        <v>7965</v>
      </c>
      <c r="B93" s="46">
        <v>8.1999999999999993</v>
      </c>
      <c r="C93" s="10" t="s">
        <v>8073</v>
      </c>
    </row>
    <row r="94" spans="1:3">
      <c r="A94" s="10" t="s">
        <v>7992</v>
      </c>
      <c r="B94" s="46">
        <v>8.1999999999999993</v>
      </c>
      <c r="C94" s="10" t="s">
        <v>8074</v>
      </c>
    </row>
    <row r="95" spans="1:3">
      <c r="A95" s="10" t="s">
        <v>7965</v>
      </c>
      <c r="B95" s="46">
        <v>8.1999999999999993</v>
      </c>
      <c r="C95" s="10" t="s">
        <v>8075</v>
      </c>
    </row>
    <row r="96" spans="1:3">
      <c r="A96" s="10" t="s">
        <v>7965</v>
      </c>
      <c r="B96" s="46">
        <v>8.1999999999999993</v>
      </c>
      <c r="C96" s="10" t="s">
        <v>8076</v>
      </c>
    </row>
    <row r="97" spans="1:3">
      <c r="A97" s="10" t="s">
        <v>7960</v>
      </c>
      <c r="B97" s="46">
        <v>8.1999999999999993</v>
      </c>
      <c r="C97" s="10" t="s">
        <v>8077</v>
      </c>
    </row>
    <row r="98" spans="1:3">
      <c r="A98" s="10" t="s">
        <v>8019</v>
      </c>
      <c r="B98" s="46">
        <v>8.1999999999999993</v>
      </c>
      <c r="C98" s="10" t="s">
        <v>8078</v>
      </c>
    </row>
    <row r="99" spans="1:3">
      <c r="A99" s="10" t="s">
        <v>7960</v>
      </c>
      <c r="B99" s="46">
        <v>8.1999999999999993</v>
      </c>
      <c r="C99" s="10" t="s">
        <v>8079</v>
      </c>
    </row>
    <row r="100" spans="1:3">
      <c r="A100" s="10" t="s">
        <v>8080</v>
      </c>
      <c r="B100" s="46">
        <v>8.1999999999999993</v>
      </c>
      <c r="C100" s="10" t="s">
        <v>8081</v>
      </c>
    </row>
    <row r="101" spans="1:3">
      <c r="A101" s="10" t="s">
        <v>7976</v>
      </c>
      <c r="B101" s="46">
        <v>8.1999999999999993</v>
      </c>
      <c r="C101" s="10" t="s">
        <v>8082</v>
      </c>
    </row>
    <row r="102" spans="1:3">
      <c r="A102" s="10" t="s">
        <v>7976</v>
      </c>
      <c r="B102" s="46">
        <v>8.1999999999999993</v>
      </c>
      <c r="C102" s="10" t="s">
        <v>8083</v>
      </c>
    </row>
    <row r="103" spans="1:3">
      <c r="A103" s="10" t="s">
        <v>7992</v>
      </c>
      <c r="B103" s="46">
        <v>8.1999999999999993</v>
      </c>
      <c r="C103" s="10" t="s">
        <v>8084</v>
      </c>
    </row>
    <row r="104" spans="1:3">
      <c r="A104" s="10" t="s">
        <v>7992</v>
      </c>
      <c r="B104" s="46">
        <v>8.1999999999999993</v>
      </c>
      <c r="C104" s="10" t="s">
        <v>8085</v>
      </c>
    </row>
    <row r="105" spans="1:3">
      <c r="A105" s="10" t="s">
        <v>7976</v>
      </c>
      <c r="B105" s="46">
        <v>8.1999999999999993</v>
      </c>
      <c r="C105" s="10" t="s">
        <v>8086</v>
      </c>
    </row>
    <row r="106" spans="1:3">
      <c r="A106" s="10" t="s">
        <v>7978</v>
      </c>
      <c r="B106" s="46">
        <v>8.1999999999999993</v>
      </c>
      <c r="C106" s="10" t="s">
        <v>8087</v>
      </c>
    </row>
    <row r="107" spans="1:3">
      <c r="A107" s="10" t="s">
        <v>7976</v>
      </c>
      <c r="B107" s="46">
        <v>8.1999999999999993</v>
      </c>
      <c r="C107" s="10" t="s">
        <v>8088</v>
      </c>
    </row>
    <row r="108" spans="1:3">
      <c r="A108" s="10" t="s">
        <v>7976</v>
      </c>
      <c r="B108" s="46">
        <v>8.1999999999999993</v>
      </c>
      <c r="C108" s="10" t="s">
        <v>8089</v>
      </c>
    </row>
    <row r="109" spans="1:3">
      <c r="A109" s="10" t="s">
        <v>7976</v>
      </c>
      <c r="B109" s="46">
        <v>8.1999999999999993</v>
      </c>
      <c r="C109" s="10" t="s">
        <v>8090</v>
      </c>
    </row>
    <row r="110" spans="1:3">
      <c r="A110" s="10" t="s">
        <v>7976</v>
      </c>
      <c r="B110" s="46">
        <v>8.1999999999999993</v>
      </c>
      <c r="C110" s="10" t="s">
        <v>8091</v>
      </c>
    </row>
    <row r="111" spans="1:3">
      <c r="A111" s="10" t="s">
        <v>7992</v>
      </c>
      <c r="B111" s="46">
        <v>8.1999999999999993</v>
      </c>
      <c r="C111" s="10" t="s">
        <v>8092</v>
      </c>
    </row>
    <row r="112" spans="1:3">
      <c r="A112" s="10" t="s">
        <v>7978</v>
      </c>
      <c r="B112" s="46">
        <v>8.1999999999999993</v>
      </c>
      <c r="C112" s="10" t="s">
        <v>8093</v>
      </c>
    </row>
    <row r="113" spans="1:3">
      <c r="A113" s="10" t="s">
        <v>7965</v>
      </c>
      <c r="B113" s="46">
        <v>8.1999999999999993</v>
      </c>
      <c r="C113" s="10" t="s">
        <v>8094</v>
      </c>
    </row>
    <row r="114" spans="1:3">
      <c r="A114" s="10" t="s">
        <v>7957</v>
      </c>
      <c r="B114" s="46">
        <v>8.1999999999999993</v>
      </c>
      <c r="C114" s="10" t="s">
        <v>8095</v>
      </c>
    </row>
    <row r="115" spans="1:3">
      <c r="A115" s="10" t="s">
        <v>7960</v>
      </c>
      <c r="B115" s="46">
        <v>8.1</v>
      </c>
      <c r="C115" s="10" t="s">
        <v>8096</v>
      </c>
    </row>
    <row r="116" spans="1:3">
      <c r="A116" s="10" t="s">
        <v>7960</v>
      </c>
      <c r="B116" s="46">
        <v>8.1</v>
      </c>
      <c r="C116" s="10" t="s">
        <v>8097</v>
      </c>
    </row>
    <row r="117" spans="1:3">
      <c r="A117" s="10" t="s">
        <v>7960</v>
      </c>
      <c r="B117" s="46">
        <v>8.1</v>
      </c>
      <c r="C117" s="10" t="s">
        <v>8098</v>
      </c>
    </row>
    <row r="118" spans="1:3">
      <c r="A118" s="10" t="s">
        <v>7992</v>
      </c>
      <c r="B118" s="46">
        <v>8.1</v>
      </c>
      <c r="C118" s="10" t="s">
        <v>8099</v>
      </c>
    </row>
    <row r="119" spans="1:3">
      <c r="A119" s="10" t="s">
        <v>7960</v>
      </c>
      <c r="B119" s="46">
        <v>8.1</v>
      </c>
      <c r="C119" s="10" t="s">
        <v>8100</v>
      </c>
    </row>
    <row r="120" spans="1:3">
      <c r="A120" s="10" t="s">
        <v>7960</v>
      </c>
      <c r="B120" s="46">
        <v>8.1</v>
      </c>
      <c r="C120" s="10" t="s">
        <v>8101</v>
      </c>
    </row>
    <row r="121" spans="1:3">
      <c r="A121" s="10" t="s">
        <v>7992</v>
      </c>
      <c r="B121" s="46">
        <v>8.1</v>
      </c>
      <c r="C121" s="10" t="s">
        <v>8102</v>
      </c>
    </row>
    <row r="122" spans="1:3">
      <c r="A122" s="10" t="s">
        <v>7992</v>
      </c>
      <c r="B122" s="46">
        <v>8.1</v>
      </c>
      <c r="C122" s="10" t="s">
        <v>8103</v>
      </c>
    </row>
    <row r="123" spans="1:3">
      <c r="A123" s="10" t="s">
        <v>8023</v>
      </c>
      <c r="B123" s="46">
        <v>8.1</v>
      </c>
      <c r="C123" s="10" t="s">
        <v>8104</v>
      </c>
    </row>
    <row r="124" spans="1:3">
      <c r="A124" s="10" t="s">
        <v>7992</v>
      </c>
      <c r="B124" s="46">
        <v>8.1</v>
      </c>
      <c r="C124" s="10" t="s">
        <v>8105</v>
      </c>
    </row>
    <row r="125" spans="1:3">
      <c r="A125" s="10" t="s">
        <v>7957</v>
      </c>
      <c r="B125" s="46">
        <v>8.1</v>
      </c>
      <c r="C125" s="10" t="s">
        <v>8106</v>
      </c>
    </row>
    <row r="126" spans="1:3">
      <c r="A126" s="10" t="s">
        <v>7978</v>
      </c>
      <c r="B126" s="46">
        <v>8.1</v>
      </c>
      <c r="C126" s="10" t="s">
        <v>8107</v>
      </c>
    </row>
    <row r="127" spans="1:3">
      <c r="A127" s="10" t="s">
        <v>7960</v>
      </c>
      <c r="B127" s="46">
        <v>8.1</v>
      </c>
      <c r="C127" s="10" t="s">
        <v>8096</v>
      </c>
    </row>
    <row r="128" spans="1:3">
      <c r="A128" s="10" t="s">
        <v>7960</v>
      </c>
      <c r="B128" s="46">
        <v>8.1</v>
      </c>
      <c r="C128" s="10" t="s">
        <v>8108</v>
      </c>
    </row>
    <row r="129" spans="1:3">
      <c r="A129" s="10" t="s">
        <v>7960</v>
      </c>
      <c r="B129" s="46">
        <v>8.1</v>
      </c>
      <c r="C129" s="10" t="s">
        <v>8109</v>
      </c>
    </row>
    <row r="130" spans="1:3">
      <c r="A130" s="10" t="s">
        <v>7957</v>
      </c>
      <c r="B130" s="46">
        <v>8.1</v>
      </c>
      <c r="C130" s="10" t="s">
        <v>8110</v>
      </c>
    </row>
    <row r="131" spans="1:3">
      <c r="A131" s="10" t="s">
        <v>7976</v>
      </c>
      <c r="B131" s="46">
        <v>8.1</v>
      </c>
      <c r="C131" s="10" t="s">
        <v>8111</v>
      </c>
    </row>
    <row r="132" spans="1:3">
      <c r="A132" s="10" t="s">
        <v>7957</v>
      </c>
      <c r="B132" s="46">
        <v>8.1</v>
      </c>
      <c r="C132" s="10" t="s">
        <v>8112</v>
      </c>
    </row>
    <row r="133" spans="1:3">
      <c r="A133" s="10" t="s">
        <v>7960</v>
      </c>
      <c r="B133" s="46">
        <v>8.1</v>
      </c>
      <c r="C133" s="10" t="s">
        <v>8113</v>
      </c>
    </row>
    <row r="134" spans="1:3">
      <c r="A134" s="10" t="s">
        <v>7992</v>
      </c>
      <c r="B134" s="46">
        <v>8.1</v>
      </c>
      <c r="C134" s="10" t="s">
        <v>8114</v>
      </c>
    </row>
    <row r="135" spans="1:3">
      <c r="A135" s="10" t="s">
        <v>7976</v>
      </c>
      <c r="B135" s="46">
        <v>8.1</v>
      </c>
      <c r="C135" s="10" t="s">
        <v>8115</v>
      </c>
    </row>
    <row r="136" spans="1:3">
      <c r="A136" s="10" t="s">
        <v>7976</v>
      </c>
      <c r="B136" s="46">
        <v>8.1</v>
      </c>
      <c r="C136" s="10" t="s">
        <v>8116</v>
      </c>
    </row>
    <row r="137" spans="1:3">
      <c r="A137" s="10" t="s">
        <v>7957</v>
      </c>
      <c r="B137" s="46">
        <v>8.1</v>
      </c>
      <c r="C137" s="10" t="s">
        <v>8117</v>
      </c>
    </row>
    <row r="138" spans="1:3">
      <c r="A138" s="10" t="s">
        <v>7976</v>
      </c>
      <c r="B138" s="46">
        <v>8.1</v>
      </c>
      <c r="C138" s="10" t="s">
        <v>8118</v>
      </c>
    </row>
    <row r="139" spans="1:3">
      <c r="A139" s="10" t="s">
        <v>7965</v>
      </c>
      <c r="B139" s="46">
        <v>8.1</v>
      </c>
      <c r="C139" s="10" t="s">
        <v>8119</v>
      </c>
    </row>
    <row r="140" spans="1:3">
      <c r="A140" s="10" t="s">
        <v>7965</v>
      </c>
      <c r="B140" s="46">
        <v>8.1</v>
      </c>
      <c r="C140" s="10" t="s">
        <v>8120</v>
      </c>
    </row>
    <row r="141" spans="1:3">
      <c r="A141" s="10" t="s">
        <v>7976</v>
      </c>
      <c r="B141" s="46">
        <v>8.1</v>
      </c>
      <c r="C141" s="10" t="s">
        <v>8121</v>
      </c>
    </row>
    <row r="142" spans="1:3">
      <c r="A142" s="10" t="s">
        <v>7965</v>
      </c>
      <c r="B142" s="46">
        <v>8.1</v>
      </c>
      <c r="C142" s="10" t="s">
        <v>8122</v>
      </c>
    </row>
    <row r="143" spans="1:3">
      <c r="A143" s="10" t="s">
        <v>7992</v>
      </c>
      <c r="B143" s="46">
        <v>8.1</v>
      </c>
      <c r="C143" s="10" t="s">
        <v>8123</v>
      </c>
    </row>
    <row r="144" spans="1:3">
      <c r="A144" s="10" t="s">
        <v>7978</v>
      </c>
      <c r="B144" s="46">
        <v>8.1</v>
      </c>
      <c r="C144" s="10" t="s">
        <v>8124</v>
      </c>
    </row>
    <row r="145" spans="1:3">
      <c r="A145" s="10" t="s">
        <v>7965</v>
      </c>
      <c r="B145" s="46">
        <v>8.1</v>
      </c>
      <c r="C145" s="10" t="s">
        <v>8125</v>
      </c>
    </row>
    <row r="146" spans="1:3">
      <c r="A146" s="10" t="s">
        <v>7960</v>
      </c>
      <c r="B146" s="46">
        <v>8.1</v>
      </c>
      <c r="C146" s="10" t="s">
        <v>8126</v>
      </c>
    </row>
    <row r="147" spans="1:3">
      <c r="A147" s="10" t="s">
        <v>7992</v>
      </c>
      <c r="B147" s="46">
        <v>8.1</v>
      </c>
      <c r="C147" s="10" t="s">
        <v>8127</v>
      </c>
    </row>
    <row r="148" spans="1:3">
      <c r="A148" s="10" t="s">
        <v>7960</v>
      </c>
      <c r="B148" s="46">
        <v>8.1</v>
      </c>
      <c r="C148" s="10" t="s">
        <v>8128</v>
      </c>
    </row>
    <row r="149" spans="1:3">
      <c r="A149" s="10" t="s">
        <v>7960</v>
      </c>
      <c r="B149" s="46">
        <v>8.1</v>
      </c>
      <c r="C149" s="10" t="s">
        <v>8129</v>
      </c>
    </row>
    <row r="150" spans="1:3">
      <c r="A150" s="10" t="s">
        <v>7960</v>
      </c>
      <c r="B150" s="46">
        <v>8.1</v>
      </c>
      <c r="C150" s="10" t="s">
        <v>8130</v>
      </c>
    </row>
    <row r="151" spans="1:3">
      <c r="A151" s="10" t="s">
        <v>7976</v>
      </c>
      <c r="B151" s="46">
        <v>8.1</v>
      </c>
      <c r="C151" s="10" t="s">
        <v>8131</v>
      </c>
    </row>
    <row r="152" spans="1:3">
      <c r="A152" s="10" t="s">
        <v>7965</v>
      </c>
      <c r="B152" s="46">
        <v>8.1</v>
      </c>
      <c r="C152" s="10" t="s">
        <v>8132</v>
      </c>
    </row>
    <row r="153" spans="1:3">
      <c r="A153" s="10" t="s">
        <v>7976</v>
      </c>
      <c r="B153" s="46">
        <v>8.1</v>
      </c>
      <c r="C153" s="10" t="s">
        <v>8133</v>
      </c>
    </row>
    <row r="154" spans="1:3">
      <c r="A154" s="10" t="s">
        <v>7978</v>
      </c>
      <c r="B154" s="46">
        <v>8.1</v>
      </c>
      <c r="C154" s="10" t="s">
        <v>8134</v>
      </c>
    </row>
    <row r="155" spans="1:3">
      <c r="A155" s="10" t="s">
        <v>7992</v>
      </c>
      <c r="B155" s="46">
        <v>8.1</v>
      </c>
      <c r="C155" s="10" t="s">
        <v>8135</v>
      </c>
    </row>
    <row r="156" spans="1:3">
      <c r="A156" s="10" t="s">
        <v>7976</v>
      </c>
      <c r="B156" s="46">
        <v>8.1</v>
      </c>
      <c r="C156" s="10" t="s">
        <v>8136</v>
      </c>
    </row>
    <row r="157" spans="1:3">
      <c r="A157" s="10" t="s">
        <v>7976</v>
      </c>
      <c r="B157" s="46">
        <v>8.1</v>
      </c>
      <c r="C157" s="10" t="s">
        <v>8137</v>
      </c>
    </row>
    <row r="158" spans="1:3">
      <c r="A158" s="10" t="s">
        <v>7976</v>
      </c>
      <c r="B158" s="46">
        <v>8.1</v>
      </c>
      <c r="C158" s="10" t="s">
        <v>8138</v>
      </c>
    </row>
    <row r="159" spans="1:3">
      <c r="A159" s="10" t="s">
        <v>8025</v>
      </c>
      <c r="B159" s="46">
        <v>8.1</v>
      </c>
      <c r="C159" s="10" t="s">
        <v>8139</v>
      </c>
    </row>
    <row r="160" spans="1:3">
      <c r="A160" s="10" t="s">
        <v>7976</v>
      </c>
      <c r="B160" s="46">
        <v>8.1</v>
      </c>
      <c r="C160" s="10" t="s">
        <v>8140</v>
      </c>
    </row>
    <row r="161" spans="1:3">
      <c r="A161" s="10" t="s">
        <v>7976</v>
      </c>
      <c r="B161" s="46">
        <v>8.1</v>
      </c>
      <c r="C161" s="10" t="s">
        <v>8141</v>
      </c>
    </row>
    <row r="162" spans="1:3">
      <c r="A162" s="10" t="s">
        <v>8025</v>
      </c>
      <c r="B162" s="46">
        <v>8.1</v>
      </c>
      <c r="C162" s="10" t="s">
        <v>8142</v>
      </c>
    </row>
    <row r="163" spans="1:3">
      <c r="A163" s="10" t="s">
        <v>7976</v>
      </c>
      <c r="B163" s="46">
        <v>8.1</v>
      </c>
      <c r="C163" s="10" t="s">
        <v>8143</v>
      </c>
    </row>
    <row r="164" spans="1:3">
      <c r="A164" s="10" t="s">
        <v>7960</v>
      </c>
      <c r="B164" s="46">
        <v>8</v>
      </c>
      <c r="C164" s="10" t="s">
        <v>8144</v>
      </c>
    </row>
    <row r="165" spans="1:3">
      <c r="A165" s="10" t="s">
        <v>8145</v>
      </c>
      <c r="B165" s="46">
        <v>8</v>
      </c>
      <c r="C165" s="10" t="s">
        <v>8146</v>
      </c>
    </row>
    <row r="166" spans="1:3">
      <c r="A166" s="10" t="s">
        <v>7960</v>
      </c>
      <c r="B166" s="46">
        <v>8</v>
      </c>
      <c r="C166" s="10" t="s">
        <v>8147</v>
      </c>
    </row>
    <row r="167" spans="1:3">
      <c r="A167" s="10" t="s">
        <v>7992</v>
      </c>
      <c r="B167" s="46">
        <v>8</v>
      </c>
      <c r="C167" s="10" t="s">
        <v>8148</v>
      </c>
    </row>
    <row r="168" spans="1:3">
      <c r="A168" s="10" t="s">
        <v>7960</v>
      </c>
      <c r="B168" s="46">
        <v>8</v>
      </c>
      <c r="C168" s="10" t="s">
        <v>8149</v>
      </c>
    </row>
    <row r="169" spans="1:3">
      <c r="A169" s="10" t="s">
        <v>7992</v>
      </c>
      <c r="B169" s="46">
        <v>8</v>
      </c>
      <c r="C169" s="10" t="s">
        <v>8150</v>
      </c>
    </row>
    <row r="170" spans="1:3">
      <c r="A170" s="10" t="s">
        <v>7960</v>
      </c>
      <c r="B170" s="46">
        <v>8</v>
      </c>
      <c r="C170" s="10" t="s">
        <v>8151</v>
      </c>
    </row>
    <row r="171" spans="1:3">
      <c r="A171" s="10" t="s">
        <v>7965</v>
      </c>
      <c r="B171" s="46">
        <v>8</v>
      </c>
      <c r="C171" s="10" t="s">
        <v>8152</v>
      </c>
    </row>
    <row r="172" spans="1:3">
      <c r="A172" s="10" t="s">
        <v>7992</v>
      </c>
      <c r="B172" s="46">
        <v>8</v>
      </c>
      <c r="C172" s="10" t="s">
        <v>8153</v>
      </c>
    </row>
    <row r="173" spans="1:3">
      <c r="A173" s="10" t="s">
        <v>7965</v>
      </c>
      <c r="B173" s="46">
        <v>8</v>
      </c>
      <c r="C173" s="10" t="s">
        <v>8154</v>
      </c>
    </row>
    <row r="174" spans="1:3">
      <c r="A174" s="10" t="s">
        <v>7960</v>
      </c>
      <c r="B174" s="46">
        <v>8</v>
      </c>
      <c r="C174" s="10" t="s">
        <v>8155</v>
      </c>
    </row>
    <row r="175" spans="1:3">
      <c r="A175" s="10" t="s">
        <v>7965</v>
      </c>
      <c r="B175" s="46">
        <v>8</v>
      </c>
      <c r="C175" s="10" t="s">
        <v>8156</v>
      </c>
    </row>
    <row r="176" spans="1:3">
      <c r="A176" s="10" t="s">
        <v>7960</v>
      </c>
      <c r="B176" s="46">
        <v>8</v>
      </c>
      <c r="C176" s="10" t="s">
        <v>8157</v>
      </c>
    </row>
    <row r="177" spans="1:3">
      <c r="A177" s="10" t="s">
        <v>7976</v>
      </c>
      <c r="B177" s="46">
        <v>8</v>
      </c>
      <c r="C177" s="10" t="s">
        <v>8158</v>
      </c>
    </row>
    <row r="178" spans="1:3">
      <c r="A178" s="10" t="s">
        <v>7960</v>
      </c>
      <c r="B178" s="46">
        <v>8</v>
      </c>
      <c r="C178" s="10" t="s">
        <v>8159</v>
      </c>
    </row>
    <row r="179" spans="1:3">
      <c r="A179" s="10" t="s">
        <v>7976</v>
      </c>
      <c r="B179" s="46">
        <v>8</v>
      </c>
      <c r="C179" s="10" t="s">
        <v>8160</v>
      </c>
    </row>
    <row r="180" spans="1:3">
      <c r="A180" s="10" t="s">
        <v>7957</v>
      </c>
      <c r="B180" s="46">
        <v>8</v>
      </c>
      <c r="C180" s="10" t="s">
        <v>8161</v>
      </c>
    </row>
    <row r="181" spans="1:3">
      <c r="A181" s="10" t="s">
        <v>7960</v>
      </c>
      <c r="B181" s="46">
        <v>8</v>
      </c>
      <c r="C181" s="10" t="s">
        <v>8162</v>
      </c>
    </row>
    <row r="182" spans="1:3">
      <c r="A182" s="10" t="s">
        <v>7957</v>
      </c>
      <c r="B182" s="46">
        <v>8</v>
      </c>
      <c r="C182" s="10" t="s">
        <v>8163</v>
      </c>
    </row>
    <row r="183" spans="1:3">
      <c r="A183" s="10" t="s">
        <v>7992</v>
      </c>
      <c r="B183" s="46">
        <v>8</v>
      </c>
      <c r="C183" s="10" t="s">
        <v>8164</v>
      </c>
    </row>
    <row r="184" spans="1:3">
      <c r="A184" s="10" t="s">
        <v>8025</v>
      </c>
      <c r="B184" s="46">
        <v>8</v>
      </c>
      <c r="C184" s="10" t="s">
        <v>8165</v>
      </c>
    </row>
    <row r="185" spans="1:3">
      <c r="A185" s="10" t="s">
        <v>7976</v>
      </c>
      <c r="B185" s="46">
        <v>8</v>
      </c>
      <c r="C185" s="10" t="s">
        <v>8166</v>
      </c>
    </row>
    <row r="186" spans="1:3">
      <c r="A186" s="10" t="s">
        <v>7976</v>
      </c>
      <c r="B186" s="46">
        <v>8</v>
      </c>
      <c r="C186" s="10" t="s">
        <v>8167</v>
      </c>
    </row>
    <row r="187" spans="1:3">
      <c r="A187" s="10" t="s">
        <v>7992</v>
      </c>
      <c r="B187" s="46">
        <v>8</v>
      </c>
      <c r="C187" s="10" t="s">
        <v>8168</v>
      </c>
    </row>
    <row r="188" spans="1:3">
      <c r="A188" s="10" t="s">
        <v>7978</v>
      </c>
      <c r="B188" s="46">
        <v>8</v>
      </c>
      <c r="C188" s="10" t="s">
        <v>8169</v>
      </c>
    </row>
    <row r="189" spans="1:3">
      <c r="A189" s="10" t="s">
        <v>7978</v>
      </c>
      <c r="B189" s="46">
        <v>8</v>
      </c>
      <c r="C189" s="10" t="s">
        <v>8170</v>
      </c>
    </row>
    <row r="190" spans="1:3">
      <c r="A190" s="10" t="s">
        <v>7965</v>
      </c>
      <c r="B190" s="46">
        <v>8</v>
      </c>
      <c r="C190" s="10" t="s">
        <v>8171</v>
      </c>
    </row>
    <row r="191" spans="1:3">
      <c r="A191" s="10" t="s">
        <v>7976</v>
      </c>
      <c r="B191" s="46">
        <v>8</v>
      </c>
      <c r="C191" s="10" t="s">
        <v>8172</v>
      </c>
    </row>
    <row r="192" spans="1:3">
      <c r="A192" s="10" t="s">
        <v>7978</v>
      </c>
      <c r="B192" s="46">
        <v>8</v>
      </c>
      <c r="C192" s="10" t="s">
        <v>8173</v>
      </c>
    </row>
    <row r="193" spans="1:3">
      <c r="A193" s="10" t="s">
        <v>7976</v>
      </c>
      <c r="B193" s="46">
        <v>8</v>
      </c>
      <c r="C193" s="10" t="s">
        <v>8174</v>
      </c>
    </row>
    <row r="194" spans="1:3">
      <c r="A194" s="10" t="s">
        <v>7976</v>
      </c>
      <c r="B194" s="46">
        <v>8</v>
      </c>
      <c r="C194" s="10" t="s">
        <v>8175</v>
      </c>
    </row>
    <row r="195" spans="1:3">
      <c r="A195" s="10" t="s">
        <v>7976</v>
      </c>
      <c r="B195" s="46">
        <v>8</v>
      </c>
      <c r="C195" s="10" t="s">
        <v>8176</v>
      </c>
    </row>
    <row r="196" spans="1:3">
      <c r="A196" s="10" t="s">
        <v>7976</v>
      </c>
      <c r="B196" s="46">
        <v>8</v>
      </c>
      <c r="C196" s="10" t="s">
        <v>8177</v>
      </c>
    </row>
    <row r="197" spans="1:3">
      <c r="A197" s="10" t="s">
        <v>7960</v>
      </c>
      <c r="B197" s="46">
        <v>8</v>
      </c>
      <c r="C197" s="10" t="s">
        <v>8178</v>
      </c>
    </row>
    <row r="198" spans="1:3">
      <c r="A198" s="10" t="s">
        <v>7957</v>
      </c>
      <c r="B198" s="46">
        <v>8</v>
      </c>
      <c r="C198" s="10" t="s">
        <v>8179</v>
      </c>
    </row>
    <row r="199" spans="1:3">
      <c r="A199" s="10" t="s">
        <v>8019</v>
      </c>
      <c r="B199" s="46">
        <v>8</v>
      </c>
      <c r="C199" s="10" t="s">
        <v>8180</v>
      </c>
    </row>
    <row r="200" spans="1:3">
      <c r="A200" s="10" t="s">
        <v>7992</v>
      </c>
      <c r="B200" s="46">
        <v>8</v>
      </c>
      <c r="C200" s="10" t="s">
        <v>8181</v>
      </c>
    </row>
    <row r="201" spans="1:3">
      <c r="A201" s="10" t="s">
        <v>7960</v>
      </c>
      <c r="B201" s="46">
        <v>8</v>
      </c>
      <c r="C201" s="10" t="s">
        <v>8149</v>
      </c>
    </row>
    <row r="202" spans="1:3">
      <c r="A202" s="10" t="s">
        <v>7976</v>
      </c>
      <c r="B202" s="46">
        <v>8</v>
      </c>
      <c r="C202" s="10" t="s">
        <v>8182</v>
      </c>
    </row>
    <row r="203" spans="1:3">
      <c r="A203" s="10" t="s">
        <v>7965</v>
      </c>
      <c r="B203" s="46">
        <v>8</v>
      </c>
      <c r="C203" s="10" t="s">
        <v>8183</v>
      </c>
    </row>
    <row r="204" spans="1:3">
      <c r="A204" s="10" t="s">
        <v>7976</v>
      </c>
      <c r="B204" s="46">
        <v>8</v>
      </c>
      <c r="C204" s="10" t="s">
        <v>8184</v>
      </c>
    </row>
    <row r="205" spans="1:3">
      <c r="A205" s="10" t="s">
        <v>8025</v>
      </c>
      <c r="B205" s="46">
        <v>8</v>
      </c>
      <c r="C205" s="10" t="s">
        <v>8185</v>
      </c>
    </row>
    <row r="206" spans="1:3">
      <c r="A206" s="10" t="s">
        <v>7992</v>
      </c>
      <c r="B206" s="46">
        <v>8</v>
      </c>
      <c r="C206" s="10" t="s">
        <v>8186</v>
      </c>
    </row>
    <row r="207" spans="1:3">
      <c r="A207" s="10" t="s">
        <v>7965</v>
      </c>
      <c r="B207" s="46">
        <v>8</v>
      </c>
      <c r="C207" s="10" t="s">
        <v>8187</v>
      </c>
    </row>
    <row r="208" spans="1:3">
      <c r="A208" s="10" t="s">
        <v>8145</v>
      </c>
      <c r="B208" s="46">
        <v>8</v>
      </c>
      <c r="C208" s="10" t="s">
        <v>8188</v>
      </c>
    </row>
    <row r="209" spans="1:3">
      <c r="A209" s="10" t="s">
        <v>7965</v>
      </c>
      <c r="B209" s="46">
        <v>8</v>
      </c>
      <c r="C209" s="10" t="s">
        <v>8189</v>
      </c>
    </row>
    <row r="210" spans="1:3">
      <c r="A210" s="10" t="s">
        <v>7978</v>
      </c>
      <c r="B210" s="46">
        <v>8</v>
      </c>
      <c r="C210" s="10" t="s">
        <v>8190</v>
      </c>
    </row>
    <row r="211" spans="1:3">
      <c r="A211" s="10" t="s">
        <v>7976</v>
      </c>
      <c r="B211" s="46">
        <v>8</v>
      </c>
      <c r="C211" s="10" t="s">
        <v>8191</v>
      </c>
    </row>
    <row r="212" spans="1:3">
      <c r="A212" s="10" t="s">
        <v>7976</v>
      </c>
      <c r="B212" s="46">
        <v>8</v>
      </c>
      <c r="C212" s="10" t="s">
        <v>8192</v>
      </c>
    </row>
    <row r="213" spans="1:3">
      <c r="A213" s="10" t="s">
        <v>7957</v>
      </c>
      <c r="B213" s="46">
        <v>8</v>
      </c>
      <c r="C213" s="10" t="s">
        <v>8193</v>
      </c>
    </row>
    <row r="214" spans="1:3">
      <c r="A214" s="10" t="s">
        <v>7976</v>
      </c>
      <c r="B214" s="46">
        <v>8</v>
      </c>
      <c r="C214" s="10" t="s">
        <v>8194</v>
      </c>
    </row>
    <row r="215" spans="1:3">
      <c r="A215" s="10" t="s">
        <v>7978</v>
      </c>
      <c r="B215" s="46">
        <v>8</v>
      </c>
      <c r="C215" s="10" t="s">
        <v>8195</v>
      </c>
    </row>
    <row r="216" spans="1:3">
      <c r="A216" s="10" t="s">
        <v>7976</v>
      </c>
      <c r="B216" s="46">
        <v>8</v>
      </c>
      <c r="C216" s="10" t="s">
        <v>8196</v>
      </c>
    </row>
    <row r="217" spans="1:3">
      <c r="A217" s="10" t="s">
        <v>8145</v>
      </c>
      <c r="B217" s="46">
        <v>8</v>
      </c>
      <c r="C217" s="10" t="s">
        <v>8197</v>
      </c>
    </row>
    <row r="218" spans="1:3">
      <c r="A218" s="10" t="s">
        <v>7960</v>
      </c>
      <c r="B218" s="46">
        <v>8</v>
      </c>
      <c r="C218" s="10" t="s">
        <v>8198</v>
      </c>
    </row>
    <row r="219" spans="1:3">
      <c r="A219" s="10" t="s">
        <v>7960</v>
      </c>
      <c r="B219" s="46">
        <v>7.9</v>
      </c>
      <c r="C219" s="10" t="s">
        <v>8199</v>
      </c>
    </row>
    <row r="220" spans="1:3">
      <c r="A220" s="10" t="s">
        <v>7992</v>
      </c>
      <c r="B220" s="46">
        <v>7.9</v>
      </c>
      <c r="C220" s="10" t="s">
        <v>8200</v>
      </c>
    </row>
    <row r="221" spans="1:3">
      <c r="A221" s="10" t="s">
        <v>7960</v>
      </c>
      <c r="B221" s="46">
        <v>7.9</v>
      </c>
      <c r="C221" s="10" t="s">
        <v>8201</v>
      </c>
    </row>
    <row r="222" spans="1:3">
      <c r="A222" s="10" t="s">
        <v>7960</v>
      </c>
      <c r="B222" s="46">
        <v>7.9</v>
      </c>
      <c r="C222" s="10" t="s">
        <v>8202</v>
      </c>
    </row>
    <row r="223" spans="1:3">
      <c r="A223" s="10" t="s">
        <v>7960</v>
      </c>
      <c r="B223" s="46">
        <v>7.9</v>
      </c>
      <c r="C223" s="10" t="s">
        <v>8203</v>
      </c>
    </row>
    <row r="224" spans="1:3">
      <c r="A224" s="10" t="s">
        <v>7992</v>
      </c>
      <c r="B224" s="46">
        <v>7.9</v>
      </c>
      <c r="C224" s="10" t="s">
        <v>8204</v>
      </c>
    </row>
    <row r="225" spans="1:3">
      <c r="A225" s="10" t="s">
        <v>7960</v>
      </c>
      <c r="B225" s="46">
        <v>7.9</v>
      </c>
      <c r="C225" s="10" t="s">
        <v>8205</v>
      </c>
    </row>
    <row r="226" spans="1:3">
      <c r="A226" s="10" t="s">
        <v>7992</v>
      </c>
      <c r="B226" s="46">
        <v>7.9</v>
      </c>
      <c r="C226" s="10" t="s">
        <v>8206</v>
      </c>
    </row>
    <row r="227" spans="1:3">
      <c r="A227" s="10" t="s">
        <v>7976</v>
      </c>
      <c r="B227" s="46">
        <v>7.9</v>
      </c>
      <c r="C227" s="10" t="s">
        <v>8207</v>
      </c>
    </row>
    <row r="228" spans="1:3">
      <c r="A228" s="10" t="s">
        <v>7965</v>
      </c>
      <c r="B228" s="46">
        <v>7.9</v>
      </c>
      <c r="C228" s="10" t="s">
        <v>8208</v>
      </c>
    </row>
    <row r="229" spans="1:3">
      <c r="A229" s="10" t="s">
        <v>7957</v>
      </c>
      <c r="B229" s="46">
        <v>7.9</v>
      </c>
      <c r="C229" s="10" t="s">
        <v>8209</v>
      </c>
    </row>
    <row r="230" spans="1:3">
      <c r="A230" s="10" t="s">
        <v>7960</v>
      </c>
      <c r="B230" s="46">
        <v>7.9</v>
      </c>
      <c r="C230" s="10" t="s">
        <v>8210</v>
      </c>
    </row>
    <row r="231" spans="1:3">
      <c r="A231" s="10" t="s">
        <v>7992</v>
      </c>
      <c r="B231" s="46">
        <v>7.9</v>
      </c>
      <c r="C231" s="10" t="s">
        <v>8211</v>
      </c>
    </row>
    <row r="232" spans="1:3">
      <c r="A232" s="10" t="s">
        <v>7965</v>
      </c>
      <c r="B232" s="46">
        <v>7.9</v>
      </c>
      <c r="C232" s="10" t="s">
        <v>8212</v>
      </c>
    </row>
    <row r="233" spans="1:3">
      <c r="A233" s="10" t="s">
        <v>7992</v>
      </c>
      <c r="B233" s="46">
        <v>7.9</v>
      </c>
      <c r="C233" s="10" t="s">
        <v>8213</v>
      </c>
    </row>
    <row r="234" spans="1:3">
      <c r="A234" s="10" t="s">
        <v>7960</v>
      </c>
      <c r="B234" s="46">
        <v>7.9</v>
      </c>
      <c r="C234" s="10" t="s">
        <v>8214</v>
      </c>
    </row>
    <row r="235" spans="1:3">
      <c r="A235" s="10" t="s">
        <v>7976</v>
      </c>
      <c r="B235" s="46">
        <v>7.9</v>
      </c>
      <c r="C235" s="10" t="s">
        <v>8215</v>
      </c>
    </row>
    <row r="236" spans="1:3">
      <c r="A236" s="10" t="s">
        <v>7976</v>
      </c>
      <c r="B236" s="46">
        <v>7.9</v>
      </c>
      <c r="C236" s="10" t="s">
        <v>8216</v>
      </c>
    </row>
    <row r="237" spans="1:3">
      <c r="A237" s="10" t="s">
        <v>7965</v>
      </c>
      <c r="B237" s="46">
        <v>7.9</v>
      </c>
      <c r="C237" s="10" t="s">
        <v>8217</v>
      </c>
    </row>
    <row r="238" spans="1:3">
      <c r="A238" s="10" t="s">
        <v>7965</v>
      </c>
      <c r="B238" s="46">
        <v>7.9</v>
      </c>
      <c r="C238" s="10" t="s">
        <v>8218</v>
      </c>
    </row>
    <row r="239" spans="1:3">
      <c r="A239" s="10" t="s">
        <v>7960</v>
      </c>
      <c r="B239" s="46">
        <v>7.9</v>
      </c>
      <c r="C239" s="10" t="s">
        <v>8219</v>
      </c>
    </row>
    <row r="240" spans="1:3">
      <c r="A240" s="10" t="s">
        <v>7992</v>
      </c>
      <c r="B240" s="46">
        <v>7.9</v>
      </c>
      <c r="C240" s="10" t="s">
        <v>8220</v>
      </c>
    </row>
    <row r="241" spans="1:3">
      <c r="A241" s="10" t="s">
        <v>7960</v>
      </c>
      <c r="B241" s="46">
        <v>7.9</v>
      </c>
      <c r="C241" s="10" t="s">
        <v>8221</v>
      </c>
    </row>
    <row r="242" spans="1:3">
      <c r="A242" s="10" t="s">
        <v>7957</v>
      </c>
      <c r="B242" s="46">
        <v>7.9</v>
      </c>
      <c r="C242" s="10" t="s">
        <v>8222</v>
      </c>
    </row>
    <row r="243" spans="1:3">
      <c r="A243" s="10" t="s">
        <v>7965</v>
      </c>
      <c r="B243" s="46">
        <v>7.9</v>
      </c>
      <c r="C243" s="10" t="s">
        <v>8223</v>
      </c>
    </row>
    <row r="244" spans="1:3">
      <c r="A244" s="10" t="s">
        <v>8224</v>
      </c>
      <c r="B244" s="46">
        <v>7.9</v>
      </c>
      <c r="C244" s="10" t="s">
        <v>8225</v>
      </c>
    </row>
    <row r="245" spans="1:3">
      <c r="A245" s="10" t="s">
        <v>7976</v>
      </c>
      <c r="B245" s="46">
        <v>7.9</v>
      </c>
      <c r="C245" s="10" t="s">
        <v>8216</v>
      </c>
    </row>
    <row r="246" spans="1:3">
      <c r="A246" s="10" t="s">
        <v>7965</v>
      </c>
      <c r="B246" s="46">
        <v>7.9</v>
      </c>
      <c r="C246" s="10" t="s">
        <v>8226</v>
      </c>
    </row>
    <row r="247" spans="1:3">
      <c r="A247" s="10" t="s">
        <v>7976</v>
      </c>
      <c r="B247" s="46">
        <v>7.9</v>
      </c>
      <c r="C247" s="10" t="s">
        <v>8227</v>
      </c>
    </row>
    <row r="248" spans="1:3">
      <c r="A248" s="10" t="s">
        <v>8019</v>
      </c>
      <c r="B248" s="46">
        <v>7.9</v>
      </c>
      <c r="C248" s="10" t="s">
        <v>8228</v>
      </c>
    </row>
    <row r="249" spans="1:3">
      <c r="A249" s="10" t="s">
        <v>7960</v>
      </c>
      <c r="B249" s="46">
        <v>7.9</v>
      </c>
      <c r="C249" s="10" t="s">
        <v>8214</v>
      </c>
    </row>
    <row r="250" spans="1:3">
      <c r="A250" s="10" t="s">
        <v>7960</v>
      </c>
      <c r="B250" s="46">
        <v>7.9</v>
      </c>
      <c r="C250" s="10" t="s">
        <v>8229</v>
      </c>
    </row>
    <row r="251" spans="1:3">
      <c r="A251" s="10" t="s">
        <v>7960</v>
      </c>
      <c r="B251" s="46">
        <v>7.9</v>
      </c>
      <c r="C251" s="10" t="s">
        <v>8230</v>
      </c>
    </row>
    <row r="252" spans="1:3">
      <c r="A252" s="10" t="s">
        <v>8019</v>
      </c>
      <c r="B252" s="46">
        <v>7.9</v>
      </c>
      <c r="C252" s="10" t="s">
        <v>8228</v>
      </c>
    </row>
    <row r="253" spans="1:3">
      <c r="A253" s="10" t="s">
        <v>7976</v>
      </c>
      <c r="B253" s="46">
        <v>7.9</v>
      </c>
      <c r="C253" s="10" t="s">
        <v>8231</v>
      </c>
    </row>
    <row r="254" spans="1:3">
      <c r="A254" s="10" t="s">
        <v>7976</v>
      </c>
      <c r="B254" s="46">
        <v>7.9</v>
      </c>
      <c r="C254" s="10" t="s">
        <v>8232</v>
      </c>
    </row>
    <row r="255" spans="1:3">
      <c r="A255" s="10" t="s">
        <v>7976</v>
      </c>
      <c r="B255" s="46">
        <v>7.9</v>
      </c>
      <c r="C255" s="10" t="s">
        <v>8233</v>
      </c>
    </row>
    <row r="256" spans="1:3">
      <c r="A256" s="10" t="s">
        <v>8145</v>
      </c>
      <c r="B256" s="46">
        <v>7.9</v>
      </c>
      <c r="C256" s="10" t="s">
        <v>8234</v>
      </c>
    </row>
    <row r="257" spans="1:3">
      <c r="A257" s="10" t="s">
        <v>7965</v>
      </c>
      <c r="B257" s="46">
        <v>7.9</v>
      </c>
      <c r="C257" s="10" t="s">
        <v>8235</v>
      </c>
    </row>
    <row r="258" spans="1:3">
      <c r="A258" s="10" t="s">
        <v>8236</v>
      </c>
      <c r="B258" s="46">
        <v>7.9</v>
      </c>
      <c r="C258" s="10" t="s">
        <v>8237</v>
      </c>
    </row>
    <row r="259" spans="1:3">
      <c r="A259" s="10" t="s">
        <v>7957</v>
      </c>
      <c r="B259" s="46">
        <v>7.9</v>
      </c>
      <c r="C259" s="10" t="s">
        <v>8238</v>
      </c>
    </row>
    <row r="260" spans="1:3">
      <c r="A260" s="10" t="s">
        <v>7976</v>
      </c>
      <c r="B260" s="46">
        <v>7.9</v>
      </c>
      <c r="C260" s="10" t="s">
        <v>8239</v>
      </c>
    </row>
    <row r="261" spans="1:3">
      <c r="A261" s="10" t="s">
        <v>7957</v>
      </c>
      <c r="B261" s="46">
        <v>7.9</v>
      </c>
      <c r="C261" s="10" t="s">
        <v>8240</v>
      </c>
    </row>
    <row r="262" spans="1:3">
      <c r="A262" s="10" t="s">
        <v>7978</v>
      </c>
      <c r="B262" s="46">
        <v>7.9</v>
      </c>
      <c r="C262" s="10" t="s">
        <v>8241</v>
      </c>
    </row>
    <row r="263" spans="1:3">
      <c r="A263" s="10" t="s">
        <v>7957</v>
      </c>
      <c r="B263" s="46">
        <v>7.9</v>
      </c>
      <c r="C263" s="10" t="s">
        <v>8238</v>
      </c>
    </row>
    <row r="264" spans="1:3">
      <c r="A264" s="10" t="s">
        <v>7976</v>
      </c>
      <c r="B264" s="46">
        <v>7.9</v>
      </c>
      <c r="C264" s="10" t="s">
        <v>8242</v>
      </c>
    </row>
    <row r="265" spans="1:3">
      <c r="A265" s="10" t="s">
        <v>7976</v>
      </c>
      <c r="B265" s="46">
        <v>7.9</v>
      </c>
      <c r="C265" s="10" t="s">
        <v>8243</v>
      </c>
    </row>
    <row r="266" spans="1:3">
      <c r="A266" s="10" t="s">
        <v>7976</v>
      </c>
      <c r="B266" s="46">
        <v>7.9</v>
      </c>
      <c r="C266" s="10" t="s">
        <v>8244</v>
      </c>
    </row>
    <row r="267" spans="1:3">
      <c r="A267" s="10" t="s">
        <v>7976</v>
      </c>
      <c r="B267" s="46">
        <v>7.9</v>
      </c>
      <c r="C267" s="10" t="s">
        <v>8245</v>
      </c>
    </row>
    <row r="268" spans="1:3">
      <c r="A268" s="10" t="s">
        <v>7976</v>
      </c>
      <c r="B268" s="46">
        <v>7.9</v>
      </c>
      <c r="C268" s="10" t="s">
        <v>8246</v>
      </c>
    </row>
    <row r="269" spans="1:3">
      <c r="A269" s="10" t="s">
        <v>7976</v>
      </c>
      <c r="B269" s="46">
        <v>7.9</v>
      </c>
      <c r="C269" s="10" t="s">
        <v>8247</v>
      </c>
    </row>
    <row r="270" spans="1:3">
      <c r="A270" s="10" t="s">
        <v>7957</v>
      </c>
      <c r="B270" s="46">
        <v>7.9</v>
      </c>
      <c r="C270" s="10" t="s">
        <v>8248</v>
      </c>
    </row>
    <row r="271" spans="1:3">
      <c r="A271" s="10" t="s">
        <v>7978</v>
      </c>
      <c r="B271" s="46">
        <v>7.9</v>
      </c>
      <c r="C271" s="10" t="s">
        <v>8249</v>
      </c>
    </row>
    <row r="272" spans="1:3">
      <c r="A272" s="10" t="s">
        <v>7976</v>
      </c>
      <c r="B272" s="46">
        <v>7.9</v>
      </c>
      <c r="C272" s="10" t="s">
        <v>8250</v>
      </c>
    </row>
    <row r="273" spans="1:3">
      <c r="A273" s="10" t="s">
        <v>8019</v>
      </c>
      <c r="B273" s="46">
        <v>7.9</v>
      </c>
      <c r="C273" s="10" t="s">
        <v>8228</v>
      </c>
    </row>
    <row r="274" spans="1:3">
      <c r="A274" s="10" t="s">
        <v>7976</v>
      </c>
      <c r="B274" s="46">
        <v>7.9</v>
      </c>
      <c r="C274" s="10" t="s">
        <v>8251</v>
      </c>
    </row>
    <row r="275" spans="1:3">
      <c r="A275" s="10" t="s">
        <v>7992</v>
      </c>
      <c r="B275" s="46">
        <v>7.8</v>
      </c>
      <c r="C275" s="10" t="s">
        <v>8252</v>
      </c>
    </row>
    <row r="276" spans="1:3">
      <c r="A276" s="10" t="s">
        <v>7960</v>
      </c>
      <c r="B276" s="46">
        <v>7.8</v>
      </c>
      <c r="C276" s="10" t="s">
        <v>8253</v>
      </c>
    </row>
    <row r="277" spans="1:3">
      <c r="A277" s="10" t="s">
        <v>7960</v>
      </c>
      <c r="B277" s="46">
        <v>7.8</v>
      </c>
      <c r="C277" s="10" t="s">
        <v>8254</v>
      </c>
    </row>
    <row r="278" spans="1:3">
      <c r="A278" s="10" t="s">
        <v>7992</v>
      </c>
      <c r="B278" s="46">
        <v>7.8</v>
      </c>
      <c r="C278" s="10" t="s">
        <v>8255</v>
      </c>
    </row>
    <row r="279" spans="1:3">
      <c r="A279" s="10" t="s">
        <v>7960</v>
      </c>
      <c r="B279" s="46">
        <v>7.8</v>
      </c>
      <c r="C279" s="10" t="s">
        <v>8256</v>
      </c>
    </row>
    <row r="280" spans="1:3">
      <c r="A280" s="10" t="s">
        <v>7992</v>
      </c>
      <c r="B280" s="46">
        <v>7.8</v>
      </c>
      <c r="C280" s="10" t="s">
        <v>8257</v>
      </c>
    </row>
    <row r="281" spans="1:3">
      <c r="A281" s="10" t="s">
        <v>7976</v>
      </c>
      <c r="B281" s="46">
        <v>7.8</v>
      </c>
      <c r="C281" s="10" t="s">
        <v>8258</v>
      </c>
    </row>
    <row r="282" spans="1:3">
      <c r="A282" s="10" t="s">
        <v>7960</v>
      </c>
      <c r="B282" s="46">
        <v>7.8</v>
      </c>
      <c r="C282" s="10" t="s">
        <v>8259</v>
      </c>
    </row>
    <row r="283" spans="1:3">
      <c r="A283" s="10" t="s">
        <v>7992</v>
      </c>
      <c r="B283" s="46">
        <v>7.8</v>
      </c>
      <c r="C283" s="10" t="s">
        <v>8260</v>
      </c>
    </row>
    <row r="284" spans="1:3">
      <c r="A284" s="10" t="s">
        <v>7992</v>
      </c>
      <c r="B284" s="46">
        <v>7.8</v>
      </c>
      <c r="C284" s="10" t="s">
        <v>8261</v>
      </c>
    </row>
    <row r="285" spans="1:3">
      <c r="A285" s="10" t="s">
        <v>7965</v>
      </c>
      <c r="B285" s="46">
        <v>7.8</v>
      </c>
      <c r="C285" s="10" t="s">
        <v>8262</v>
      </c>
    </row>
    <row r="286" spans="1:3">
      <c r="A286" s="10" t="s">
        <v>7957</v>
      </c>
      <c r="B286" s="46">
        <v>7.8</v>
      </c>
      <c r="C286" s="10" t="s">
        <v>8263</v>
      </c>
    </row>
    <row r="287" spans="1:3">
      <c r="A287" s="10" t="s">
        <v>7960</v>
      </c>
      <c r="B287" s="46">
        <v>7.8</v>
      </c>
      <c r="C287" s="10" t="s">
        <v>8264</v>
      </c>
    </row>
    <row r="288" spans="1:3">
      <c r="A288" s="10" t="s">
        <v>7957</v>
      </c>
      <c r="B288" s="46">
        <v>7.8</v>
      </c>
      <c r="C288" s="10" t="s">
        <v>8265</v>
      </c>
    </row>
    <row r="289" spans="1:3">
      <c r="A289" s="10" t="s">
        <v>8025</v>
      </c>
      <c r="B289" s="46">
        <v>7.8</v>
      </c>
      <c r="C289" s="10" t="s">
        <v>8266</v>
      </c>
    </row>
    <row r="290" spans="1:3">
      <c r="A290" s="10" t="s">
        <v>7992</v>
      </c>
      <c r="B290" s="46">
        <v>7.8</v>
      </c>
      <c r="C290" s="10" t="s">
        <v>8267</v>
      </c>
    </row>
    <row r="291" spans="1:3">
      <c r="A291" s="10" t="s">
        <v>7960</v>
      </c>
      <c r="B291" s="46">
        <v>7.8</v>
      </c>
      <c r="C291" s="10" t="s">
        <v>8268</v>
      </c>
    </row>
    <row r="292" spans="1:3">
      <c r="A292" s="10" t="s">
        <v>7957</v>
      </c>
      <c r="B292" s="46">
        <v>7.8</v>
      </c>
      <c r="C292" s="10" t="s">
        <v>8269</v>
      </c>
    </row>
    <row r="293" spans="1:3">
      <c r="A293" s="10" t="s">
        <v>7976</v>
      </c>
      <c r="B293" s="46">
        <v>7.8</v>
      </c>
      <c r="C293" s="10" t="s">
        <v>8270</v>
      </c>
    </row>
    <row r="294" spans="1:3">
      <c r="A294" s="10" t="s">
        <v>7992</v>
      </c>
      <c r="B294" s="46">
        <v>7.8</v>
      </c>
      <c r="C294" s="10" t="s">
        <v>8271</v>
      </c>
    </row>
    <row r="295" spans="1:3">
      <c r="A295" s="10" t="s">
        <v>7960</v>
      </c>
      <c r="B295" s="46">
        <v>7.8</v>
      </c>
      <c r="C295" s="10" t="s">
        <v>8272</v>
      </c>
    </row>
    <row r="296" spans="1:3">
      <c r="A296" s="10" t="s">
        <v>7992</v>
      </c>
      <c r="B296" s="46">
        <v>7.8</v>
      </c>
      <c r="C296" s="10" t="s">
        <v>8273</v>
      </c>
    </row>
    <row r="297" spans="1:3">
      <c r="A297" s="10" t="s">
        <v>8019</v>
      </c>
      <c r="B297" s="46">
        <v>7.8</v>
      </c>
      <c r="C297" s="10" t="s">
        <v>8274</v>
      </c>
    </row>
    <row r="298" spans="1:3">
      <c r="A298" s="10" t="s">
        <v>7960</v>
      </c>
      <c r="B298" s="46">
        <v>7.8</v>
      </c>
      <c r="C298" s="10" t="s">
        <v>8275</v>
      </c>
    </row>
    <row r="299" spans="1:3">
      <c r="A299" s="10" t="s">
        <v>7960</v>
      </c>
      <c r="B299" s="46">
        <v>7.8</v>
      </c>
      <c r="C299" s="10" t="s">
        <v>8276</v>
      </c>
    </row>
    <row r="300" spans="1:3">
      <c r="A300" s="10" t="s">
        <v>7992</v>
      </c>
      <c r="B300" s="46">
        <v>7.8</v>
      </c>
      <c r="C300" s="10" t="s">
        <v>8277</v>
      </c>
    </row>
    <row r="301" spans="1:3">
      <c r="A301" s="10" t="s">
        <v>7976</v>
      </c>
      <c r="B301" s="46">
        <v>7.8</v>
      </c>
      <c r="C301" s="10" t="s">
        <v>8278</v>
      </c>
    </row>
    <row r="302" spans="1:3">
      <c r="A302" s="10" t="s">
        <v>7978</v>
      </c>
      <c r="B302" s="46">
        <v>7.8</v>
      </c>
      <c r="C302" s="10" t="s">
        <v>8279</v>
      </c>
    </row>
    <row r="303" spans="1:3">
      <c r="A303" s="10" t="s">
        <v>7965</v>
      </c>
      <c r="B303" s="46">
        <v>7.8</v>
      </c>
      <c r="C303" s="10" t="s">
        <v>8280</v>
      </c>
    </row>
    <row r="304" spans="1:3">
      <c r="A304" s="10" t="s">
        <v>7965</v>
      </c>
      <c r="B304" s="46">
        <v>7.8</v>
      </c>
      <c r="C304" s="10" t="s">
        <v>8281</v>
      </c>
    </row>
    <row r="305" spans="1:3">
      <c r="A305" s="10" t="s">
        <v>7976</v>
      </c>
      <c r="B305" s="46">
        <v>7.8</v>
      </c>
      <c r="C305" s="10" t="s">
        <v>8282</v>
      </c>
    </row>
    <row r="306" spans="1:3">
      <c r="A306" s="10" t="s">
        <v>7965</v>
      </c>
      <c r="B306" s="46">
        <v>7.8</v>
      </c>
      <c r="C306" s="10" t="s">
        <v>8283</v>
      </c>
    </row>
    <row r="307" spans="1:3">
      <c r="A307" s="10" t="s">
        <v>7976</v>
      </c>
      <c r="B307" s="46">
        <v>7.8</v>
      </c>
      <c r="C307" s="10" t="s">
        <v>8284</v>
      </c>
    </row>
    <row r="308" spans="1:3">
      <c r="A308" s="10" t="s">
        <v>7992</v>
      </c>
      <c r="B308" s="46">
        <v>7.8</v>
      </c>
      <c r="C308" s="10" t="s">
        <v>8255</v>
      </c>
    </row>
    <row r="309" spans="1:3">
      <c r="A309" s="10" t="s">
        <v>7957</v>
      </c>
      <c r="B309" s="46">
        <v>7.8</v>
      </c>
      <c r="C309" s="10" t="s">
        <v>8285</v>
      </c>
    </row>
    <row r="310" spans="1:3">
      <c r="A310" s="10" t="s">
        <v>7992</v>
      </c>
      <c r="B310" s="46">
        <v>7.8</v>
      </c>
      <c r="C310" s="10" t="s">
        <v>8286</v>
      </c>
    </row>
    <row r="311" spans="1:3">
      <c r="A311" s="10" t="s">
        <v>7960</v>
      </c>
      <c r="B311" s="46">
        <v>7.8</v>
      </c>
      <c r="C311" s="10" t="s">
        <v>8287</v>
      </c>
    </row>
    <row r="312" spans="1:3">
      <c r="A312" s="10" t="s">
        <v>7965</v>
      </c>
      <c r="B312" s="46">
        <v>7.8</v>
      </c>
      <c r="C312" s="10" t="s">
        <v>8288</v>
      </c>
    </row>
    <row r="313" spans="1:3">
      <c r="A313" s="10" t="s">
        <v>7965</v>
      </c>
      <c r="B313" s="46">
        <v>7.8</v>
      </c>
      <c r="C313" s="10" t="s">
        <v>8289</v>
      </c>
    </row>
    <row r="314" spans="1:3">
      <c r="A314" s="10" t="s">
        <v>7957</v>
      </c>
      <c r="B314" s="46">
        <v>7.8</v>
      </c>
      <c r="C314" s="10" t="s">
        <v>8290</v>
      </c>
    </row>
    <row r="315" spans="1:3">
      <c r="A315" s="10" t="s">
        <v>7976</v>
      </c>
      <c r="B315" s="46">
        <v>7.8</v>
      </c>
      <c r="C315" s="10" t="s">
        <v>8291</v>
      </c>
    </row>
    <row r="316" spans="1:3">
      <c r="A316" s="10" t="s">
        <v>7976</v>
      </c>
      <c r="B316" s="46">
        <v>7.8</v>
      </c>
      <c r="C316" s="10" t="s">
        <v>8292</v>
      </c>
    </row>
    <row r="317" spans="1:3">
      <c r="A317" s="10" t="s">
        <v>8145</v>
      </c>
      <c r="B317" s="46">
        <v>7.8</v>
      </c>
      <c r="C317" s="10" t="s">
        <v>8293</v>
      </c>
    </row>
    <row r="318" spans="1:3">
      <c r="A318" s="10" t="s">
        <v>7978</v>
      </c>
      <c r="B318" s="46">
        <v>7.8</v>
      </c>
      <c r="C318" s="10" t="s">
        <v>8294</v>
      </c>
    </row>
    <row r="319" spans="1:3">
      <c r="A319" s="10" t="s">
        <v>7960</v>
      </c>
      <c r="B319" s="46">
        <v>7.8</v>
      </c>
      <c r="C319" s="10" t="s">
        <v>8295</v>
      </c>
    </row>
    <row r="320" spans="1:3">
      <c r="A320" s="10" t="s">
        <v>7960</v>
      </c>
      <c r="B320" s="46">
        <v>7.8</v>
      </c>
      <c r="C320" s="10" t="s">
        <v>8296</v>
      </c>
    </row>
    <row r="321" spans="1:3">
      <c r="A321" s="10" t="s">
        <v>7978</v>
      </c>
      <c r="B321" s="46">
        <v>7.8</v>
      </c>
      <c r="C321" s="10" t="s">
        <v>8297</v>
      </c>
    </row>
    <row r="322" spans="1:3">
      <c r="A322" s="10" t="s">
        <v>7976</v>
      </c>
      <c r="B322" s="46">
        <v>7.8</v>
      </c>
      <c r="C322" s="10" t="s">
        <v>8298</v>
      </c>
    </row>
    <row r="323" spans="1:3">
      <c r="A323" s="10" t="s">
        <v>7976</v>
      </c>
      <c r="B323" s="46">
        <v>7.8</v>
      </c>
      <c r="C323" s="10" t="s">
        <v>8299</v>
      </c>
    </row>
    <row r="324" spans="1:3">
      <c r="A324" s="10" t="s">
        <v>7976</v>
      </c>
      <c r="B324" s="46">
        <v>7.8</v>
      </c>
      <c r="C324" s="10" t="s">
        <v>8300</v>
      </c>
    </row>
    <row r="325" spans="1:3">
      <c r="A325" s="10" t="s">
        <v>7992</v>
      </c>
      <c r="B325" s="46">
        <v>7.8</v>
      </c>
      <c r="C325" s="10" t="s">
        <v>8301</v>
      </c>
    </row>
    <row r="326" spans="1:3">
      <c r="A326" s="10" t="s">
        <v>7976</v>
      </c>
      <c r="B326" s="46">
        <v>7.8</v>
      </c>
      <c r="C326" s="10" t="s">
        <v>8302</v>
      </c>
    </row>
    <row r="327" spans="1:3">
      <c r="A327" s="10" t="s">
        <v>7957</v>
      </c>
      <c r="B327" s="46">
        <v>7.8</v>
      </c>
      <c r="C327" s="10" t="s">
        <v>8303</v>
      </c>
    </row>
    <row r="328" spans="1:3">
      <c r="A328" s="10" t="s">
        <v>7978</v>
      </c>
      <c r="B328" s="46">
        <v>7.8</v>
      </c>
      <c r="C328" s="10" t="s">
        <v>8304</v>
      </c>
    </row>
    <row r="329" spans="1:3">
      <c r="A329" s="10" t="s">
        <v>7957</v>
      </c>
      <c r="B329" s="46">
        <v>7.8</v>
      </c>
      <c r="C329" s="10" t="s">
        <v>8305</v>
      </c>
    </row>
    <row r="330" spans="1:3">
      <c r="A330" s="10" t="s">
        <v>7976</v>
      </c>
      <c r="B330" s="46">
        <v>7.8</v>
      </c>
      <c r="C330" s="10" t="s">
        <v>8306</v>
      </c>
    </row>
    <row r="331" spans="1:3">
      <c r="A331" s="10" t="s">
        <v>7976</v>
      </c>
      <c r="B331" s="46">
        <v>7.8</v>
      </c>
      <c r="C331" s="10" t="s">
        <v>8307</v>
      </c>
    </row>
    <row r="332" spans="1:3">
      <c r="A332" s="10" t="s">
        <v>7992</v>
      </c>
      <c r="B332" s="46">
        <v>7.8</v>
      </c>
      <c r="C332" s="10" t="s">
        <v>8308</v>
      </c>
    </row>
    <row r="333" spans="1:3">
      <c r="A333" s="10" t="s">
        <v>7976</v>
      </c>
      <c r="B333" s="46">
        <v>7.8</v>
      </c>
      <c r="C333" s="10" t="s">
        <v>8309</v>
      </c>
    </row>
    <row r="334" spans="1:3">
      <c r="A334" s="10" t="s">
        <v>7976</v>
      </c>
      <c r="B334" s="46">
        <v>7.8</v>
      </c>
      <c r="C334" s="10" t="s">
        <v>8310</v>
      </c>
    </row>
    <row r="335" spans="1:3">
      <c r="A335" s="10" t="s">
        <v>7978</v>
      </c>
      <c r="B335" s="46">
        <v>7.8</v>
      </c>
      <c r="C335" s="10" t="s">
        <v>8311</v>
      </c>
    </row>
    <row r="336" spans="1:3">
      <c r="A336" s="10" t="s">
        <v>7960</v>
      </c>
      <c r="B336" s="46">
        <v>7.8</v>
      </c>
      <c r="C336" s="10" t="s">
        <v>8253</v>
      </c>
    </row>
    <row r="337" spans="1:3">
      <c r="A337" s="10" t="s">
        <v>7957</v>
      </c>
      <c r="B337" s="46">
        <v>7.8</v>
      </c>
      <c r="C337" s="10" t="s">
        <v>8312</v>
      </c>
    </row>
    <row r="338" spans="1:3">
      <c r="A338" s="10" t="s">
        <v>7978</v>
      </c>
      <c r="B338" s="46">
        <v>7.8</v>
      </c>
      <c r="C338" s="10" t="s">
        <v>8313</v>
      </c>
    </row>
    <row r="339" spans="1:3">
      <c r="A339" s="10" t="s">
        <v>7976</v>
      </c>
      <c r="B339" s="46">
        <v>7.8</v>
      </c>
      <c r="C339" s="10" t="s">
        <v>8314</v>
      </c>
    </row>
    <row r="340" spans="1:3">
      <c r="A340" s="10" t="s">
        <v>7978</v>
      </c>
      <c r="B340" s="46">
        <v>7.8</v>
      </c>
      <c r="C340" s="10" t="s">
        <v>8315</v>
      </c>
    </row>
    <row r="341" spans="1:3">
      <c r="A341" s="10" t="s">
        <v>7957</v>
      </c>
      <c r="B341" s="46">
        <v>7.8</v>
      </c>
      <c r="C341" s="10" t="s">
        <v>8316</v>
      </c>
    </row>
    <row r="342" spans="1:3">
      <c r="A342" s="10" t="s">
        <v>7976</v>
      </c>
      <c r="B342" s="46">
        <v>7.8</v>
      </c>
      <c r="C342" s="10" t="s">
        <v>8317</v>
      </c>
    </row>
    <row r="343" spans="1:3">
      <c r="A343" s="10" t="s">
        <v>7978</v>
      </c>
      <c r="B343" s="46">
        <v>7.8</v>
      </c>
      <c r="C343" s="10" t="s">
        <v>8318</v>
      </c>
    </row>
    <row r="344" spans="1:3">
      <c r="A344" s="10" t="s">
        <v>7978</v>
      </c>
      <c r="B344" s="46">
        <v>7.8</v>
      </c>
      <c r="C344" s="10" t="s">
        <v>8319</v>
      </c>
    </row>
    <row r="345" spans="1:3">
      <c r="A345" s="10" t="s">
        <v>7960</v>
      </c>
      <c r="B345" s="46">
        <v>7.8</v>
      </c>
      <c r="C345" s="10" t="s">
        <v>8320</v>
      </c>
    </row>
    <row r="346" spans="1:3">
      <c r="A346" s="10" t="s">
        <v>7978</v>
      </c>
      <c r="B346" s="46">
        <v>7.8</v>
      </c>
      <c r="C346" s="10" t="s">
        <v>8321</v>
      </c>
    </row>
    <row r="347" spans="1:3">
      <c r="A347" s="10" t="s">
        <v>7978</v>
      </c>
      <c r="B347" s="46">
        <v>7.8</v>
      </c>
      <c r="C347" s="10" t="s">
        <v>8322</v>
      </c>
    </row>
    <row r="348" spans="1:3">
      <c r="A348" s="10" t="s">
        <v>7976</v>
      </c>
      <c r="B348" s="46">
        <v>7.8</v>
      </c>
      <c r="C348" s="10" t="s">
        <v>8323</v>
      </c>
    </row>
    <row r="349" spans="1:3">
      <c r="A349" s="10" t="s">
        <v>8145</v>
      </c>
      <c r="B349" s="46">
        <v>7.8</v>
      </c>
      <c r="C349" s="10" t="s">
        <v>8324</v>
      </c>
    </row>
    <row r="350" spans="1:3">
      <c r="A350" s="10" t="s">
        <v>8145</v>
      </c>
      <c r="B350" s="46">
        <v>7.8</v>
      </c>
      <c r="C350" s="10" t="s">
        <v>8325</v>
      </c>
    </row>
    <row r="351" spans="1:3">
      <c r="A351" s="10" t="s">
        <v>7976</v>
      </c>
      <c r="B351" s="46">
        <v>7.8</v>
      </c>
      <c r="C351" s="10" t="s">
        <v>8298</v>
      </c>
    </row>
    <row r="352" spans="1:3">
      <c r="A352" s="10" t="s">
        <v>7960</v>
      </c>
      <c r="B352" s="46">
        <v>7.8</v>
      </c>
      <c r="C352" s="10" t="s">
        <v>8326</v>
      </c>
    </row>
    <row r="353" spans="1:3">
      <c r="A353" s="10" t="s">
        <v>7965</v>
      </c>
      <c r="B353" s="46">
        <v>7.8</v>
      </c>
      <c r="C353" s="10" t="s">
        <v>8327</v>
      </c>
    </row>
    <row r="354" spans="1:3">
      <c r="A354" s="10" t="s">
        <v>7957</v>
      </c>
      <c r="B354" s="46">
        <v>7.8</v>
      </c>
      <c r="C354" s="10" t="s">
        <v>8328</v>
      </c>
    </row>
    <row r="355" spans="1:3">
      <c r="A355" s="10" t="s">
        <v>7976</v>
      </c>
      <c r="B355" s="46">
        <v>7.8</v>
      </c>
      <c r="C355" s="10" t="s">
        <v>8329</v>
      </c>
    </row>
    <row r="356" spans="1:3">
      <c r="A356" s="10" t="s">
        <v>7957</v>
      </c>
      <c r="B356" s="46">
        <v>7.8</v>
      </c>
      <c r="C356" s="10" t="s">
        <v>8285</v>
      </c>
    </row>
    <row r="357" spans="1:3">
      <c r="A357" s="10" t="s">
        <v>7978</v>
      </c>
      <c r="B357" s="46">
        <v>7.8</v>
      </c>
      <c r="C357" s="10" t="s">
        <v>8330</v>
      </c>
    </row>
    <row r="358" spans="1:3">
      <c r="A358" s="10" t="s">
        <v>8025</v>
      </c>
      <c r="B358" s="46">
        <v>7.8</v>
      </c>
      <c r="C358" s="10" t="s">
        <v>8331</v>
      </c>
    </row>
    <row r="359" spans="1:3">
      <c r="A359" s="10" t="s">
        <v>7978</v>
      </c>
      <c r="B359" s="46">
        <v>7.8</v>
      </c>
      <c r="C359" s="10" t="s">
        <v>8332</v>
      </c>
    </row>
    <row r="360" spans="1:3">
      <c r="A360" s="10" t="s">
        <v>7976</v>
      </c>
      <c r="B360" s="46">
        <v>7.7</v>
      </c>
      <c r="C360" s="10" t="s">
        <v>8333</v>
      </c>
    </row>
    <row r="361" spans="1:3">
      <c r="A361" s="10" t="s">
        <v>7960</v>
      </c>
      <c r="B361" s="46">
        <v>7.7</v>
      </c>
      <c r="C361" s="10" t="s">
        <v>8334</v>
      </c>
    </row>
    <row r="362" spans="1:3">
      <c r="A362" s="10" t="s">
        <v>7960</v>
      </c>
      <c r="B362" s="46">
        <v>7.7</v>
      </c>
      <c r="C362" s="10" t="s">
        <v>8335</v>
      </c>
    </row>
    <row r="363" spans="1:3">
      <c r="A363" s="10" t="s">
        <v>7960</v>
      </c>
      <c r="B363" s="46">
        <v>7.7</v>
      </c>
      <c r="C363" s="10" t="s">
        <v>8336</v>
      </c>
    </row>
    <row r="364" spans="1:3">
      <c r="A364" s="10" t="s">
        <v>7976</v>
      </c>
      <c r="B364" s="46">
        <v>7.7</v>
      </c>
      <c r="C364" s="10" t="s">
        <v>8337</v>
      </c>
    </row>
    <row r="365" spans="1:3">
      <c r="A365" s="10" t="s">
        <v>7960</v>
      </c>
      <c r="B365" s="46">
        <v>7.7</v>
      </c>
      <c r="C365" s="10" t="s">
        <v>8338</v>
      </c>
    </row>
    <row r="366" spans="1:3">
      <c r="A366" s="10" t="s">
        <v>7992</v>
      </c>
      <c r="B366" s="46">
        <v>7.7</v>
      </c>
      <c r="C366" s="10" t="s">
        <v>8339</v>
      </c>
    </row>
    <row r="367" spans="1:3">
      <c r="A367" s="10" t="s">
        <v>7957</v>
      </c>
      <c r="B367" s="46">
        <v>7.7</v>
      </c>
      <c r="C367" s="10" t="s">
        <v>8340</v>
      </c>
    </row>
    <row r="368" spans="1:3">
      <c r="A368" s="10" t="s">
        <v>7957</v>
      </c>
      <c r="B368" s="46">
        <v>7.7</v>
      </c>
      <c r="C368" s="10" t="s">
        <v>8341</v>
      </c>
    </row>
    <row r="369" spans="1:3">
      <c r="A369" s="10" t="s">
        <v>7992</v>
      </c>
      <c r="B369" s="46">
        <v>7.7</v>
      </c>
      <c r="C369" s="10" t="s">
        <v>8342</v>
      </c>
    </row>
    <row r="370" spans="1:3">
      <c r="A370" s="10" t="s">
        <v>8145</v>
      </c>
      <c r="B370" s="46">
        <v>7.7</v>
      </c>
      <c r="C370" s="10" t="s">
        <v>8343</v>
      </c>
    </row>
    <row r="371" spans="1:3">
      <c r="A371" s="10" t="s">
        <v>7960</v>
      </c>
      <c r="B371" s="46">
        <v>7.7</v>
      </c>
      <c r="C371" s="10" t="s">
        <v>8344</v>
      </c>
    </row>
    <row r="372" spans="1:3">
      <c r="A372" s="10" t="s">
        <v>8145</v>
      </c>
      <c r="B372" s="46">
        <v>7.7</v>
      </c>
      <c r="C372" s="10" t="s">
        <v>8345</v>
      </c>
    </row>
    <row r="373" spans="1:3">
      <c r="A373" s="10" t="s">
        <v>7960</v>
      </c>
      <c r="B373" s="46">
        <v>7.7</v>
      </c>
      <c r="C373" s="10" t="s">
        <v>8346</v>
      </c>
    </row>
    <row r="374" spans="1:3">
      <c r="A374" s="10" t="s">
        <v>7976</v>
      </c>
      <c r="B374" s="46">
        <v>7.7</v>
      </c>
      <c r="C374" s="10" t="s">
        <v>8347</v>
      </c>
    </row>
    <row r="375" spans="1:3">
      <c r="A375" s="10" t="s">
        <v>7976</v>
      </c>
      <c r="B375" s="46">
        <v>7.7</v>
      </c>
      <c r="C375" s="10" t="s">
        <v>8348</v>
      </c>
    </row>
    <row r="376" spans="1:3">
      <c r="A376" s="10" t="s">
        <v>7978</v>
      </c>
      <c r="B376" s="46">
        <v>7.7</v>
      </c>
      <c r="C376" s="10" t="s">
        <v>8349</v>
      </c>
    </row>
    <row r="377" spans="1:3">
      <c r="A377" s="10" t="s">
        <v>7957</v>
      </c>
      <c r="B377" s="46">
        <v>7.7</v>
      </c>
      <c r="C377" s="10" t="s">
        <v>8350</v>
      </c>
    </row>
    <row r="378" spans="1:3">
      <c r="A378" s="10" t="s">
        <v>7957</v>
      </c>
      <c r="B378" s="46">
        <v>7.7</v>
      </c>
      <c r="C378" s="10" t="s">
        <v>8351</v>
      </c>
    </row>
    <row r="379" spans="1:3">
      <c r="A379" s="10" t="s">
        <v>7978</v>
      </c>
      <c r="B379" s="46">
        <v>7.7</v>
      </c>
      <c r="C379" s="10" t="s">
        <v>8352</v>
      </c>
    </row>
    <row r="380" spans="1:3">
      <c r="A380" s="10" t="s">
        <v>7965</v>
      </c>
      <c r="B380" s="46">
        <v>7.7</v>
      </c>
      <c r="C380" s="10" t="s">
        <v>8353</v>
      </c>
    </row>
    <row r="381" spans="1:3">
      <c r="A381" s="10" t="s">
        <v>7965</v>
      </c>
      <c r="B381" s="46">
        <v>7.7</v>
      </c>
      <c r="C381" s="10" t="s">
        <v>8354</v>
      </c>
    </row>
    <row r="382" spans="1:3">
      <c r="A382" s="10" t="s">
        <v>7965</v>
      </c>
      <c r="B382" s="46">
        <v>7.7</v>
      </c>
      <c r="C382" s="10" t="s">
        <v>8355</v>
      </c>
    </row>
    <row r="383" spans="1:3">
      <c r="A383" s="10" t="s">
        <v>7960</v>
      </c>
      <c r="B383" s="46">
        <v>7.7</v>
      </c>
      <c r="C383" s="10" t="s">
        <v>8356</v>
      </c>
    </row>
    <row r="384" spans="1:3">
      <c r="A384" s="10" t="s">
        <v>7976</v>
      </c>
      <c r="B384" s="46">
        <v>7.7</v>
      </c>
      <c r="C384" s="10" t="s">
        <v>8357</v>
      </c>
    </row>
    <row r="385" spans="1:3">
      <c r="A385" s="10" t="s">
        <v>7965</v>
      </c>
      <c r="B385" s="46">
        <v>7.7</v>
      </c>
      <c r="C385" s="10" t="s">
        <v>8358</v>
      </c>
    </row>
    <row r="386" spans="1:3">
      <c r="A386" s="10" t="s">
        <v>7992</v>
      </c>
      <c r="B386" s="46">
        <v>7.7</v>
      </c>
      <c r="C386" s="10" t="s">
        <v>8359</v>
      </c>
    </row>
    <row r="387" spans="1:3">
      <c r="A387" s="10" t="s">
        <v>7965</v>
      </c>
      <c r="B387" s="46">
        <v>7.7</v>
      </c>
      <c r="C387" s="10" t="s">
        <v>8360</v>
      </c>
    </row>
    <row r="388" spans="1:3">
      <c r="A388" s="10" t="s">
        <v>7992</v>
      </c>
      <c r="B388" s="46">
        <v>7.7</v>
      </c>
      <c r="C388" s="10" t="s">
        <v>8361</v>
      </c>
    </row>
    <row r="389" spans="1:3">
      <c r="A389" s="10" t="s">
        <v>7978</v>
      </c>
      <c r="B389" s="46">
        <v>7.7</v>
      </c>
      <c r="C389" s="10" t="s">
        <v>8362</v>
      </c>
    </row>
    <row r="390" spans="1:3">
      <c r="A390" s="10" t="s">
        <v>7976</v>
      </c>
      <c r="B390" s="46">
        <v>7.7</v>
      </c>
      <c r="C390" s="10" t="s">
        <v>8363</v>
      </c>
    </row>
    <row r="391" spans="1:3">
      <c r="A391" s="10" t="s">
        <v>7960</v>
      </c>
      <c r="B391" s="46">
        <v>7.7</v>
      </c>
      <c r="C391" s="10" t="s">
        <v>8364</v>
      </c>
    </row>
    <row r="392" spans="1:3">
      <c r="A392" s="10" t="s">
        <v>7960</v>
      </c>
      <c r="B392" s="46">
        <v>7.7</v>
      </c>
      <c r="C392" s="10" t="s">
        <v>8365</v>
      </c>
    </row>
    <row r="393" spans="1:3">
      <c r="A393" s="10" t="s">
        <v>7976</v>
      </c>
      <c r="B393" s="46">
        <v>7.7</v>
      </c>
      <c r="C393" s="10" t="s">
        <v>8366</v>
      </c>
    </row>
    <row r="394" spans="1:3">
      <c r="A394" s="10" t="s">
        <v>7976</v>
      </c>
      <c r="B394" s="46">
        <v>7.7</v>
      </c>
      <c r="C394" s="10" t="s">
        <v>8367</v>
      </c>
    </row>
    <row r="395" spans="1:3">
      <c r="A395" s="10" t="s">
        <v>7992</v>
      </c>
      <c r="B395" s="46">
        <v>7.7</v>
      </c>
      <c r="C395" s="10" t="s">
        <v>8368</v>
      </c>
    </row>
    <row r="396" spans="1:3">
      <c r="A396" s="10" t="s">
        <v>7976</v>
      </c>
      <c r="B396" s="46">
        <v>7.7</v>
      </c>
      <c r="C396" s="10" t="s">
        <v>8369</v>
      </c>
    </row>
    <row r="397" spans="1:3">
      <c r="A397" s="10" t="s">
        <v>7976</v>
      </c>
      <c r="B397" s="46">
        <v>7.7</v>
      </c>
      <c r="C397" s="10" t="s">
        <v>8370</v>
      </c>
    </row>
    <row r="398" spans="1:3">
      <c r="A398" s="10" t="s">
        <v>7978</v>
      </c>
      <c r="B398" s="46">
        <v>7.7</v>
      </c>
      <c r="C398" s="10" t="s">
        <v>8371</v>
      </c>
    </row>
    <row r="399" spans="1:3">
      <c r="A399" s="10" t="s">
        <v>7992</v>
      </c>
      <c r="B399" s="46">
        <v>7.7</v>
      </c>
      <c r="C399" s="10" t="s">
        <v>8372</v>
      </c>
    </row>
    <row r="400" spans="1:3">
      <c r="A400" s="10" t="s">
        <v>7976</v>
      </c>
      <c r="B400" s="46">
        <v>7.7</v>
      </c>
      <c r="C400" s="10" t="s">
        <v>8373</v>
      </c>
    </row>
    <row r="401" spans="1:3">
      <c r="A401" s="10" t="s">
        <v>7976</v>
      </c>
      <c r="B401" s="46">
        <v>7.7</v>
      </c>
      <c r="C401" s="10" t="s">
        <v>8374</v>
      </c>
    </row>
    <row r="402" spans="1:3">
      <c r="A402" s="10" t="s">
        <v>7957</v>
      </c>
      <c r="B402" s="46">
        <v>7.7</v>
      </c>
      <c r="C402" s="10" t="s">
        <v>8375</v>
      </c>
    </row>
    <row r="403" spans="1:3">
      <c r="A403" s="10" t="s">
        <v>7965</v>
      </c>
      <c r="B403" s="46">
        <v>7.7</v>
      </c>
      <c r="C403" s="10" t="s">
        <v>8376</v>
      </c>
    </row>
    <row r="404" spans="1:3">
      <c r="A404" s="10" t="s">
        <v>7976</v>
      </c>
      <c r="B404" s="46">
        <v>7.7</v>
      </c>
      <c r="C404" s="10" t="s">
        <v>8377</v>
      </c>
    </row>
    <row r="405" spans="1:3">
      <c r="A405" s="10" t="s">
        <v>7976</v>
      </c>
      <c r="B405" s="46">
        <v>7.7</v>
      </c>
      <c r="C405" s="10" t="s">
        <v>8367</v>
      </c>
    </row>
    <row r="406" spans="1:3">
      <c r="A406" s="10" t="s">
        <v>7978</v>
      </c>
      <c r="B406" s="46">
        <v>7.7</v>
      </c>
      <c r="C406" s="10" t="s">
        <v>8378</v>
      </c>
    </row>
    <row r="407" spans="1:3">
      <c r="A407" s="10" t="s">
        <v>7976</v>
      </c>
      <c r="B407" s="46">
        <v>7.7</v>
      </c>
      <c r="C407" s="10" t="s">
        <v>8379</v>
      </c>
    </row>
    <row r="408" spans="1:3">
      <c r="A408" s="10" t="s">
        <v>8080</v>
      </c>
      <c r="B408" s="46">
        <v>7.7</v>
      </c>
      <c r="C408" s="10" t="s">
        <v>8380</v>
      </c>
    </row>
    <row r="409" spans="1:3">
      <c r="A409" s="10" t="s">
        <v>7976</v>
      </c>
      <c r="B409" s="46">
        <v>7.7</v>
      </c>
      <c r="C409" s="10" t="s">
        <v>8381</v>
      </c>
    </row>
    <row r="410" spans="1:3">
      <c r="A410" s="10" t="s">
        <v>7960</v>
      </c>
      <c r="B410" s="46">
        <v>7.7</v>
      </c>
      <c r="C410" s="10" t="s">
        <v>8382</v>
      </c>
    </row>
    <row r="411" spans="1:3">
      <c r="A411" s="10" t="s">
        <v>7978</v>
      </c>
      <c r="B411" s="46">
        <v>7.7</v>
      </c>
      <c r="C411" s="10" t="s">
        <v>8383</v>
      </c>
    </row>
    <row r="412" spans="1:3">
      <c r="A412" s="10" t="s">
        <v>7976</v>
      </c>
      <c r="B412" s="46">
        <v>7.7</v>
      </c>
      <c r="C412" s="10" t="s">
        <v>8384</v>
      </c>
    </row>
    <row r="413" spans="1:3">
      <c r="A413" s="10" t="s">
        <v>7976</v>
      </c>
      <c r="B413" s="46">
        <v>7.7</v>
      </c>
      <c r="C413" s="10" t="s">
        <v>8385</v>
      </c>
    </row>
    <row r="414" spans="1:3">
      <c r="A414" s="10" t="s">
        <v>7965</v>
      </c>
      <c r="B414" s="46">
        <v>7.7</v>
      </c>
      <c r="C414" s="10" t="s">
        <v>8386</v>
      </c>
    </row>
    <row r="415" spans="1:3">
      <c r="A415" s="10" t="s">
        <v>7957</v>
      </c>
      <c r="B415" s="46">
        <v>7.7</v>
      </c>
      <c r="C415" s="10" t="s">
        <v>8387</v>
      </c>
    </row>
    <row r="416" spans="1:3">
      <c r="A416" s="10" t="s">
        <v>7978</v>
      </c>
      <c r="B416" s="46">
        <v>7.7</v>
      </c>
      <c r="C416" s="10" t="s">
        <v>8388</v>
      </c>
    </row>
    <row r="417" spans="1:3">
      <c r="A417" s="10" t="s">
        <v>7976</v>
      </c>
      <c r="B417" s="46">
        <v>7.7</v>
      </c>
      <c r="C417" s="10" t="s">
        <v>8389</v>
      </c>
    </row>
    <row r="418" spans="1:3">
      <c r="A418" s="10" t="s">
        <v>7960</v>
      </c>
      <c r="B418" s="46">
        <v>7.7</v>
      </c>
      <c r="C418" s="10" t="s">
        <v>8390</v>
      </c>
    </row>
    <row r="419" spans="1:3">
      <c r="A419" s="10" t="s">
        <v>7978</v>
      </c>
      <c r="B419" s="46">
        <v>7.7</v>
      </c>
      <c r="C419" s="10" t="s">
        <v>8391</v>
      </c>
    </row>
    <row r="420" spans="1:3">
      <c r="A420" s="10" t="s">
        <v>7992</v>
      </c>
      <c r="B420" s="46">
        <v>7.7</v>
      </c>
      <c r="C420" s="10" t="s">
        <v>8392</v>
      </c>
    </row>
    <row r="421" spans="1:3">
      <c r="A421" s="10" t="s">
        <v>7978</v>
      </c>
      <c r="B421" s="46">
        <v>7.7</v>
      </c>
      <c r="C421" s="10" t="s">
        <v>8393</v>
      </c>
    </row>
    <row r="422" spans="1:3">
      <c r="A422" s="10" t="s">
        <v>7978</v>
      </c>
      <c r="B422" s="46">
        <v>7.7</v>
      </c>
      <c r="C422" s="10" t="s">
        <v>8394</v>
      </c>
    </row>
    <row r="423" spans="1:3">
      <c r="A423" s="10" t="s">
        <v>7965</v>
      </c>
      <c r="B423" s="46">
        <v>7.7</v>
      </c>
      <c r="C423" s="10" t="s">
        <v>8395</v>
      </c>
    </row>
    <row r="424" spans="1:3">
      <c r="A424" s="10" t="s">
        <v>7965</v>
      </c>
      <c r="B424" s="46">
        <v>7.7</v>
      </c>
      <c r="C424" s="10" t="s">
        <v>8396</v>
      </c>
    </row>
    <row r="425" spans="1:3">
      <c r="A425" s="10" t="s">
        <v>7976</v>
      </c>
      <c r="B425" s="46">
        <v>7.7</v>
      </c>
      <c r="C425" s="10" t="s">
        <v>8397</v>
      </c>
    </row>
    <row r="426" spans="1:3">
      <c r="A426" s="10" t="s">
        <v>7965</v>
      </c>
      <c r="B426" s="46">
        <v>7.7</v>
      </c>
      <c r="C426" s="10" t="s">
        <v>8398</v>
      </c>
    </row>
    <row r="427" spans="1:3">
      <c r="A427" s="10" t="s">
        <v>7965</v>
      </c>
      <c r="B427" s="46">
        <v>7.7</v>
      </c>
      <c r="C427" s="10" t="s">
        <v>8399</v>
      </c>
    </row>
    <row r="428" spans="1:3">
      <c r="A428" s="10" t="s">
        <v>7976</v>
      </c>
      <c r="B428" s="46">
        <v>7.7</v>
      </c>
      <c r="C428" s="10" t="s">
        <v>8400</v>
      </c>
    </row>
    <row r="429" spans="1:3">
      <c r="A429" s="10" t="s">
        <v>7992</v>
      </c>
      <c r="B429" s="46">
        <v>7.7</v>
      </c>
      <c r="C429" s="10" t="s">
        <v>8401</v>
      </c>
    </row>
    <row r="430" spans="1:3">
      <c r="A430" s="10" t="s">
        <v>7978</v>
      </c>
      <c r="B430" s="46">
        <v>7.7</v>
      </c>
      <c r="C430" s="10" t="s">
        <v>8402</v>
      </c>
    </row>
    <row r="431" spans="1:3">
      <c r="A431" s="10" t="s">
        <v>7976</v>
      </c>
      <c r="B431" s="46">
        <v>7.7</v>
      </c>
      <c r="C431" s="10" t="s">
        <v>8403</v>
      </c>
    </row>
    <row r="432" spans="1:3">
      <c r="A432" s="10" t="s">
        <v>7976</v>
      </c>
      <c r="B432" s="46">
        <v>7.7</v>
      </c>
      <c r="C432" s="10" t="s">
        <v>8404</v>
      </c>
    </row>
    <row r="433" spans="1:3">
      <c r="A433" s="10" t="s">
        <v>7976</v>
      </c>
      <c r="B433" s="46">
        <v>7.7</v>
      </c>
      <c r="C433" s="10" t="s">
        <v>8405</v>
      </c>
    </row>
    <row r="434" spans="1:3">
      <c r="A434" s="10" t="s">
        <v>7957</v>
      </c>
      <c r="B434" s="46">
        <v>7.7</v>
      </c>
      <c r="C434" s="10" t="s">
        <v>8406</v>
      </c>
    </row>
    <row r="435" spans="1:3">
      <c r="A435" s="10" t="s">
        <v>7976</v>
      </c>
      <c r="B435" s="46">
        <v>7.7</v>
      </c>
      <c r="C435" s="10" t="s">
        <v>8407</v>
      </c>
    </row>
    <row r="436" spans="1:3">
      <c r="A436" s="10" t="s">
        <v>7978</v>
      </c>
      <c r="B436" s="46">
        <v>7.7</v>
      </c>
      <c r="C436" s="10" t="s">
        <v>8408</v>
      </c>
    </row>
    <row r="437" spans="1:3">
      <c r="A437" s="10" t="s">
        <v>7978</v>
      </c>
      <c r="B437" s="46">
        <v>7.7</v>
      </c>
      <c r="C437" s="10" t="s">
        <v>8409</v>
      </c>
    </row>
    <row r="438" spans="1:3">
      <c r="A438" s="10" t="s">
        <v>7957</v>
      </c>
      <c r="B438" s="46">
        <v>7.7</v>
      </c>
      <c r="C438" s="10" t="s">
        <v>8410</v>
      </c>
    </row>
    <row r="439" spans="1:3">
      <c r="A439" s="10" t="s">
        <v>7957</v>
      </c>
      <c r="B439" s="46">
        <v>7.7</v>
      </c>
      <c r="C439" s="10" t="s">
        <v>8411</v>
      </c>
    </row>
    <row r="440" spans="1:3">
      <c r="A440" s="10" t="s">
        <v>8145</v>
      </c>
      <c r="B440" s="46">
        <v>7.7</v>
      </c>
      <c r="C440" s="10" t="s">
        <v>8412</v>
      </c>
    </row>
    <row r="441" spans="1:3">
      <c r="A441" s="10" t="s">
        <v>8019</v>
      </c>
      <c r="B441" s="46">
        <v>7.7</v>
      </c>
      <c r="C441" s="10" t="s">
        <v>8413</v>
      </c>
    </row>
    <row r="442" spans="1:3">
      <c r="A442" s="10" t="s">
        <v>7976</v>
      </c>
      <c r="B442" s="46">
        <v>7.7</v>
      </c>
      <c r="C442" s="10" t="s">
        <v>8414</v>
      </c>
    </row>
    <row r="443" spans="1:3">
      <c r="A443" s="10" t="s">
        <v>7957</v>
      </c>
      <c r="B443" s="46">
        <v>7.7</v>
      </c>
      <c r="C443" s="10" t="s">
        <v>8415</v>
      </c>
    </row>
    <row r="444" spans="1:3">
      <c r="A444" s="10" t="s">
        <v>8025</v>
      </c>
      <c r="B444" s="46">
        <v>7.7</v>
      </c>
      <c r="C444" s="10" t="s">
        <v>8416</v>
      </c>
    </row>
    <row r="445" spans="1:3">
      <c r="A445" s="10" t="s">
        <v>7957</v>
      </c>
      <c r="B445" s="46">
        <v>7.7</v>
      </c>
      <c r="C445" s="10" t="s">
        <v>8417</v>
      </c>
    </row>
    <row r="446" spans="1:3">
      <c r="A446" s="10" t="s">
        <v>7978</v>
      </c>
      <c r="B446" s="46">
        <v>7.7</v>
      </c>
      <c r="C446" s="10" t="s">
        <v>8418</v>
      </c>
    </row>
    <row r="447" spans="1:3">
      <c r="A447" s="10" t="s">
        <v>7978</v>
      </c>
      <c r="B447" s="46">
        <v>7.7</v>
      </c>
      <c r="C447" s="10" t="s">
        <v>8419</v>
      </c>
    </row>
    <row r="448" spans="1:3">
      <c r="A448" s="10" t="s">
        <v>7976</v>
      </c>
      <c r="B448" s="46">
        <v>7.7</v>
      </c>
      <c r="C448" s="10" t="s">
        <v>8420</v>
      </c>
    </row>
    <row r="449" spans="1:3">
      <c r="A449" s="10" t="s">
        <v>7978</v>
      </c>
      <c r="B449" s="46">
        <v>7.7</v>
      </c>
      <c r="C449" s="10" t="s">
        <v>8421</v>
      </c>
    </row>
    <row r="450" spans="1:3">
      <c r="A450" s="10" t="s">
        <v>7957</v>
      </c>
      <c r="B450" s="46">
        <v>7.7</v>
      </c>
      <c r="C450" s="10" t="s">
        <v>8422</v>
      </c>
    </row>
    <row r="451" spans="1:3">
      <c r="A451" s="10" t="s">
        <v>7976</v>
      </c>
      <c r="B451" s="46">
        <v>7.7</v>
      </c>
      <c r="C451" s="10" t="s">
        <v>8423</v>
      </c>
    </row>
    <row r="452" spans="1:3">
      <c r="A452" s="10" t="s">
        <v>7960</v>
      </c>
      <c r="B452" s="46">
        <v>7.6</v>
      </c>
      <c r="C452" s="10" t="s">
        <v>8424</v>
      </c>
    </row>
    <row r="453" spans="1:3">
      <c r="A453" s="10" t="s">
        <v>7992</v>
      </c>
      <c r="B453" s="46">
        <v>7.6</v>
      </c>
      <c r="C453" s="10" t="s">
        <v>8425</v>
      </c>
    </row>
    <row r="454" spans="1:3">
      <c r="A454" s="10" t="s">
        <v>7992</v>
      </c>
      <c r="B454" s="46">
        <v>7.6</v>
      </c>
      <c r="C454" s="10" t="s">
        <v>8426</v>
      </c>
    </row>
    <row r="455" spans="1:3">
      <c r="A455" s="10" t="s">
        <v>7960</v>
      </c>
      <c r="B455" s="46">
        <v>7.6</v>
      </c>
      <c r="C455" s="10" t="s">
        <v>8427</v>
      </c>
    </row>
    <row r="456" spans="1:3">
      <c r="A456" s="10" t="s">
        <v>7992</v>
      </c>
      <c r="B456" s="46">
        <v>7.6</v>
      </c>
      <c r="C456" s="10" t="s">
        <v>8428</v>
      </c>
    </row>
    <row r="457" spans="1:3">
      <c r="A457" s="10" t="s">
        <v>7960</v>
      </c>
      <c r="B457" s="46">
        <v>7.6</v>
      </c>
      <c r="C457" s="10" t="s">
        <v>8429</v>
      </c>
    </row>
    <row r="458" spans="1:3">
      <c r="A458" s="10" t="s">
        <v>7976</v>
      </c>
      <c r="B458" s="46">
        <v>7.6</v>
      </c>
      <c r="C458" s="10" t="s">
        <v>8430</v>
      </c>
    </row>
    <row r="459" spans="1:3">
      <c r="A459" s="10" t="s">
        <v>7960</v>
      </c>
      <c r="B459" s="46">
        <v>7.6</v>
      </c>
      <c r="C459" s="10" t="s">
        <v>8431</v>
      </c>
    </row>
    <row r="460" spans="1:3">
      <c r="A460" s="10" t="s">
        <v>7960</v>
      </c>
      <c r="B460" s="46">
        <v>7.6</v>
      </c>
      <c r="C460" s="10" t="s">
        <v>8432</v>
      </c>
    </row>
    <row r="461" spans="1:3">
      <c r="A461" s="10" t="s">
        <v>7960</v>
      </c>
      <c r="B461" s="46">
        <v>7.6</v>
      </c>
      <c r="C461" s="10" t="s">
        <v>8433</v>
      </c>
    </row>
    <row r="462" spans="1:3">
      <c r="A462" s="10" t="s">
        <v>7976</v>
      </c>
      <c r="B462" s="46">
        <v>7.6</v>
      </c>
      <c r="C462" s="10" t="s">
        <v>8434</v>
      </c>
    </row>
    <row r="463" spans="1:3">
      <c r="A463" s="10" t="s">
        <v>7960</v>
      </c>
      <c r="B463" s="46">
        <v>7.6</v>
      </c>
      <c r="C463" s="10" t="s">
        <v>8435</v>
      </c>
    </row>
    <row r="464" spans="1:3">
      <c r="A464" s="10" t="s">
        <v>7976</v>
      </c>
      <c r="B464" s="46">
        <v>7.6</v>
      </c>
      <c r="C464" s="10" t="s">
        <v>8436</v>
      </c>
    </row>
    <row r="465" spans="1:3">
      <c r="A465" s="10" t="s">
        <v>7992</v>
      </c>
      <c r="B465" s="46">
        <v>7.6</v>
      </c>
      <c r="C465" s="10" t="s">
        <v>8437</v>
      </c>
    </row>
    <row r="466" spans="1:3">
      <c r="A466" s="10" t="s">
        <v>7992</v>
      </c>
      <c r="B466" s="46">
        <v>7.6</v>
      </c>
      <c r="C466" s="10" t="s">
        <v>8438</v>
      </c>
    </row>
    <row r="467" spans="1:3">
      <c r="A467" s="10" t="s">
        <v>7992</v>
      </c>
      <c r="B467" s="46">
        <v>7.6</v>
      </c>
      <c r="C467" s="10" t="s">
        <v>8439</v>
      </c>
    </row>
    <row r="468" spans="1:3">
      <c r="A468" s="10" t="s">
        <v>7976</v>
      </c>
      <c r="B468" s="46">
        <v>7.6</v>
      </c>
      <c r="C468" s="10" t="s">
        <v>8440</v>
      </c>
    </row>
    <row r="469" spans="1:3">
      <c r="A469" s="10" t="s">
        <v>7957</v>
      </c>
      <c r="B469" s="46">
        <v>7.6</v>
      </c>
      <c r="C469" s="10" t="s">
        <v>8441</v>
      </c>
    </row>
    <row r="470" spans="1:3">
      <c r="A470" s="10" t="s">
        <v>7957</v>
      </c>
      <c r="B470" s="46">
        <v>7.6</v>
      </c>
      <c r="C470" s="10" t="s">
        <v>8442</v>
      </c>
    </row>
    <row r="471" spans="1:3">
      <c r="A471" s="10" t="s">
        <v>7976</v>
      </c>
      <c r="B471" s="46">
        <v>7.6</v>
      </c>
      <c r="C471" s="10" t="s">
        <v>8443</v>
      </c>
    </row>
    <row r="472" spans="1:3">
      <c r="A472" s="10" t="s">
        <v>7960</v>
      </c>
      <c r="B472" s="46">
        <v>7.6</v>
      </c>
      <c r="C472" s="10" t="s">
        <v>8444</v>
      </c>
    </row>
    <row r="473" spans="1:3">
      <c r="A473" s="10" t="s">
        <v>7976</v>
      </c>
      <c r="B473" s="46">
        <v>7.6</v>
      </c>
      <c r="C473" s="10" t="s">
        <v>8445</v>
      </c>
    </row>
    <row r="474" spans="1:3">
      <c r="A474" s="10" t="s">
        <v>7976</v>
      </c>
      <c r="B474" s="46">
        <v>7.6</v>
      </c>
      <c r="C474" s="10" t="s">
        <v>8446</v>
      </c>
    </row>
    <row r="475" spans="1:3">
      <c r="A475" s="10" t="s">
        <v>7957</v>
      </c>
      <c r="B475" s="46">
        <v>7.6</v>
      </c>
      <c r="C475" s="10" t="s">
        <v>8447</v>
      </c>
    </row>
    <row r="476" spans="1:3">
      <c r="A476" s="10" t="s">
        <v>7965</v>
      </c>
      <c r="B476" s="46">
        <v>7.6</v>
      </c>
      <c r="C476" s="10" t="s">
        <v>8448</v>
      </c>
    </row>
    <row r="477" spans="1:3">
      <c r="A477" s="10" t="s">
        <v>7957</v>
      </c>
      <c r="B477" s="46">
        <v>7.6</v>
      </c>
      <c r="C477" s="10" t="s">
        <v>8449</v>
      </c>
    </row>
    <row r="478" spans="1:3">
      <c r="A478" s="10" t="s">
        <v>7960</v>
      </c>
      <c r="B478" s="46">
        <v>7.6</v>
      </c>
      <c r="C478" s="10" t="s">
        <v>8450</v>
      </c>
    </row>
    <row r="479" spans="1:3">
      <c r="A479" s="10" t="s">
        <v>7957</v>
      </c>
      <c r="B479" s="46">
        <v>7.6</v>
      </c>
      <c r="C479" s="10" t="s">
        <v>8451</v>
      </c>
    </row>
    <row r="480" spans="1:3">
      <c r="A480" s="10" t="s">
        <v>7960</v>
      </c>
      <c r="B480" s="46">
        <v>7.6</v>
      </c>
      <c r="C480" s="10" t="s">
        <v>8452</v>
      </c>
    </row>
    <row r="481" spans="1:3">
      <c r="A481" s="10" t="s">
        <v>7976</v>
      </c>
      <c r="B481" s="46">
        <v>7.6</v>
      </c>
      <c r="C481" s="10" t="s">
        <v>8453</v>
      </c>
    </row>
    <row r="482" spans="1:3">
      <c r="A482" s="10" t="s">
        <v>7976</v>
      </c>
      <c r="B482" s="46">
        <v>7.6</v>
      </c>
      <c r="C482" s="10" t="s">
        <v>8454</v>
      </c>
    </row>
    <row r="483" spans="1:3">
      <c r="A483" s="10" t="s">
        <v>7960</v>
      </c>
      <c r="B483" s="46">
        <v>7.6</v>
      </c>
      <c r="C483" s="10" t="s">
        <v>8455</v>
      </c>
    </row>
    <row r="484" spans="1:3">
      <c r="A484" s="10" t="s">
        <v>7965</v>
      </c>
      <c r="B484" s="46">
        <v>7.6</v>
      </c>
      <c r="C484" s="10" t="s">
        <v>8456</v>
      </c>
    </row>
    <row r="485" spans="1:3">
      <c r="A485" s="10" t="s">
        <v>7957</v>
      </c>
      <c r="B485" s="46">
        <v>7.6</v>
      </c>
      <c r="C485" s="10" t="s">
        <v>8457</v>
      </c>
    </row>
    <row r="486" spans="1:3">
      <c r="A486" s="10" t="s">
        <v>7960</v>
      </c>
      <c r="B486" s="46">
        <v>7.6</v>
      </c>
      <c r="C486" s="10" t="s">
        <v>8458</v>
      </c>
    </row>
    <row r="487" spans="1:3">
      <c r="A487" s="10" t="s">
        <v>7976</v>
      </c>
      <c r="B487" s="46">
        <v>7.6</v>
      </c>
      <c r="C487" s="10" t="s">
        <v>8459</v>
      </c>
    </row>
    <row r="488" spans="1:3">
      <c r="A488" s="10" t="s">
        <v>7976</v>
      </c>
      <c r="B488" s="46">
        <v>7.6</v>
      </c>
      <c r="C488" s="10" t="s">
        <v>8460</v>
      </c>
    </row>
    <row r="489" spans="1:3">
      <c r="A489" s="10" t="s">
        <v>7960</v>
      </c>
      <c r="B489" s="46">
        <v>7.6</v>
      </c>
      <c r="C489" s="10" t="s">
        <v>8461</v>
      </c>
    </row>
    <row r="490" spans="1:3">
      <c r="A490" s="10" t="s">
        <v>7965</v>
      </c>
      <c r="B490" s="46">
        <v>7.6</v>
      </c>
      <c r="C490" s="10" t="s">
        <v>8462</v>
      </c>
    </row>
    <row r="491" spans="1:3">
      <c r="A491" s="10" t="s">
        <v>7960</v>
      </c>
      <c r="B491" s="46">
        <v>7.6</v>
      </c>
      <c r="C491" s="10" t="s">
        <v>8463</v>
      </c>
    </row>
    <row r="492" spans="1:3">
      <c r="A492" s="10" t="s">
        <v>7978</v>
      </c>
      <c r="B492" s="46">
        <v>7.6</v>
      </c>
      <c r="C492" s="10" t="s">
        <v>8464</v>
      </c>
    </row>
    <row r="493" spans="1:3">
      <c r="A493" s="10" t="s">
        <v>7978</v>
      </c>
      <c r="B493" s="46">
        <v>7.6</v>
      </c>
      <c r="C493" s="10" t="s">
        <v>8465</v>
      </c>
    </row>
    <row r="494" spans="1:3">
      <c r="A494" s="10" t="s">
        <v>7960</v>
      </c>
      <c r="B494" s="46">
        <v>7.6</v>
      </c>
      <c r="C494" s="10" t="s">
        <v>8466</v>
      </c>
    </row>
    <row r="495" spans="1:3">
      <c r="A495" s="10" t="s">
        <v>7960</v>
      </c>
      <c r="B495" s="46">
        <v>7.6</v>
      </c>
      <c r="C495" s="10" t="s">
        <v>8467</v>
      </c>
    </row>
    <row r="496" spans="1:3">
      <c r="A496" s="10" t="s">
        <v>7978</v>
      </c>
      <c r="B496" s="46">
        <v>7.6</v>
      </c>
      <c r="C496" s="10" t="s">
        <v>8468</v>
      </c>
    </row>
    <row r="497" spans="1:3">
      <c r="A497" s="10" t="s">
        <v>7976</v>
      </c>
      <c r="B497" s="46">
        <v>7.6</v>
      </c>
      <c r="C497" s="10" t="s">
        <v>8469</v>
      </c>
    </row>
    <row r="498" spans="1:3">
      <c r="A498" s="10" t="s">
        <v>7978</v>
      </c>
      <c r="B498" s="46">
        <v>7.6</v>
      </c>
      <c r="C498" s="10" t="s">
        <v>8470</v>
      </c>
    </row>
    <row r="499" spans="1:3">
      <c r="A499" s="10" t="s">
        <v>7976</v>
      </c>
      <c r="B499" s="46">
        <v>7.6</v>
      </c>
      <c r="C499" s="10" t="s">
        <v>8471</v>
      </c>
    </row>
    <row r="500" spans="1:3">
      <c r="A500" s="10" t="s">
        <v>7976</v>
      </c>
      <c r="B500" s="46">
        <v>7.6</v>
      </c>
      <c r="C500" s="10" t="s">
        <v>8472</v>
      </c>
    </row>
    <row r="501" spans="1:3">
      <c r="A501" s="10" t="s">
        <v>7965</v>
      </c>
      <c r="B501" s="46">
        <v>7.6</v>
      </c>
      <c r="C501" s="10" t="s">
        <v>8473</v>
      </c>
    </row>
    <row r="502" spans="1:3">
      <c r="A502" s="10" t="s">
        <v>7978</v>
      </c>
      <c r="B502" s="46">
        <v>7.6</v>
      </c>
      <c r="C502" s="10" t="s">
        <v>8474</v>
      </c>
    </row>
    <row r="503" spans="1:3">
      <c r="A503" s="10" t="s">
        <v>7976</v>
      </c>
      <c r="B503" s="46">
        <v>7.6</v>
      </c>
      <c r="C503" s="10" t="s">
        <v>8475</v>
      </c>
    </row>
    <row r="504" spans="1:3">
      <c r="A504" s="10" t="s">
        <v>7976</v>
      </c>
      <c r="B504" s="46">
        <v>7.6</v>
      </c>
      <c r="C504" s="10" t="s">
        <v>8476</v>
      </c>
    </row>
    <row r="505" spans="1:3">
      <c r="A505" s="10" t="s">
        <v>7976</v>
      </c>
      <c r="B505" s="46">
        <v>7.6</v>
      </c>
      <c r="C505" s="10" t="s">
        <v>8477</v>
      </c>
    </row>
    <row r="506" spans="1:3">
      <c r="A506" s="10" t="s">
        <v>7992</v>
      </c>
      <c r="B506" s="46">
        <v>7.6</v>
      </c>
      <c r="C506" s="10" t="s">
        <v>8478</v>
      </c>
    </row>
    <row r="507" spans="1:3">
      <c r="A507" s="10" t="s">
        <v>7978</v>
      </c>
      <c r="B507" s="46">
        <v>7.6</v>
      </c>
      <c r="C507" s="10" t="s">
        <v>8479</v>
      </c>
    </row>
    <row r="508" spans="1:3">
      <c r="A508" s="10" t="s">
        <v>8224</v>
      </c>
      <c r="B508" s="46">
        <v>7.6</v>
      </c>
      <c r="C508" s="10" t="s">
        <v>8480</v>
      </c>
    </row>
    <row r="509" spans="1:3">
      <c r="A509" s="10" t="s">
        <v>7976</v>
      </c>
      <c r="B509" s="46">
        <v>7.6</v>
      </c>
      <c r="C509" s="10" t="s">
        <v>8481</v>
      </c>
    </row>
    <row r="510" spans="1:3">
      <c r="A510" s="10" t="s">
        <v>7976</v>
      </c>
      <c r="B510" s="46">
        <v>7.6</v>
      </c>
      <c r="C510" s="10" t="s">
        <v>8481</v>
      </c>
    </row>
    <row r="511" spans="1:3">
      <c r="A511" s="10" t="s">
        <v>7976</v>
      </c>
      <c r="B511" s="46">
        <v>7.6</v>
      </c>
      <c r="C511" s="10" t="s">
        <v>8482</v>
      </c>
    </row>
    <row r="512" spans="1:3">
      <c r="A512" s="10" t="s">
        <v>7978</v>
      </c>
      <c r="B512" s="46">
        <v>7.6</v>
      </c>
      <c r="C512" s="10" t="s">
        <v>8483</v>
      </c>
    </row>
    <row r="513" spans="1:3">
      <c r="A513" s="10" t="s">
        <v>7978</v>
      </c>
      <c r="B513" s="46">
        <v>7.6</v>
      </c>
      <c r="C513" s="10" t="s">
        <v>8484</v>
      </c>
    </row>
    <row r="514" spans="1:3">
      <c r="A514" s="10" t="s">
        <v>7965</v>
      </c>
      <c r="B514" s="46">
        <v>7.6</v>
      </c>
      <c r="C514" s="10" t="s">
        <v>8485</v>
      </c>
    </row>
    <row r="515" spans="1:3">
      <c r="A515" s="10" t="s">
        <v>7976</v>
      </c>
      <c r="B515" s="46">
        <v>7.6</v>
      </c>
      <c r="C515" s="10" t="s">
        <v>8486</v>
      </c>
    </row>
    <row r="516" spans="1:3">
      <c r="A516" s="10" t="s">
        <v>7978</v>
      </c>
      <c r="B516" s="46">
        <v>7.6</v>
      </c>
      <c r="C516" s="10" t="s">
        <v>8487</v>
      </c>
    </row>
    <row r="517" spans="1:3">
      <c r="A517" s="10" t="s">
        <v>7976</v>
      </c>
      <c r="B517" s="46">
        <v>7.6</v>
      </c>
      <c r="C517" s="10" t="s">
        <v>8488</v>
      </c>
    </row>
    <row r="518" spans="1:3">
      <c r="A518" s="10" t="s">
        <v>7965</v>
      </c>
      <c r="B518" s="46">
        <v>7.6</v>
      </c>
      <c r="C518" s="10" t="s">
        <v>8489</v>
      </c>
    </row>
    <row r="519" spans="1:3">
      <c r="A519" s="10" t="s">
        <v>7960</v>
      </c>
      <c r="B519" s="46">
        <v>7.6</v>
      </c>
      <c r="C519" s="10" t="s">
        <v>8490</v>
      </c>
    </row>
    <row r="520" spans="1:3">
      <c r="A520" s="10" t="s">
        <v>7957</v>
      </c>
      <c r="B520" s="46">
        <v>7.6</v>
      </c>
      <c r="C520" s="10" t="s">
        <v>8491</v>
      </c>
    </row>
    <row r="521" spans="1:3">
      <c r="A521" s="10" t="s">
        <v>7978</v>
      </c>
      <c r="B521" s="46">
        <v>7.6</v>
      </c>
      <c r="C521" s="10" t="s">
        <v>8492</v>
      </c>
    </row>
    <row r="522" spans="1:3">
      <c r="A522" s="10" t="s">
        <v>7960</v>
      </c>
      <c r="B522" s="46">
        <v>7.6</v>
      </c>
      <c r="C522" s="10" t="s">
        <v>8493</v>
      </c>
    </row>
    <row r="523" spans="1:3">
      <c r="A523" s="10" t="s">
        <v>7976</v>
      </c>
      <c r="B523" s="46">
        <v>7.6</v>
      </c>
      <c r="C523" s="10" t="s">
        <v>8494</v>
      </c>
    </row>
    <row r="524" spans="1:3">
      <c r="A524" s="10" t="s">
        <v>7976</v>
      </c>
      <c r="B524" s="46">
        <v>7.6</v>
      </c>
      <c r="C524" s="10" t="s">
        <v>8495</v>
      </c>
    </row>
    <row r="525" spans="1:3">
      <c r="A525" s="10" t="s">
        <v>7965</v>
      </c>
      <c r="B525" s="46">
        <v>7.6</v>
      </c>
      <c r="C525" s="10" t="s">
        <v>8496</v>
      </c>
    </row>
    <row r="526" spans="1:3">
      <c r="A526" s="10" t="s">
        <v>7957</v>
      </c>
      <c r="B526" s="46">
        <v>7.6</v>
      </c>
      <c r="C526" s="10" t="s">
        <v>8497</v>
      </c>
    </row>
    <row r="527" spans="1:3">
      <c r="A527" s="10" t="s">
        <v>7978</v>
      </c>
      <c r="B527" s="46">
        <v>7.6</v>
      </c>
      <c r="C527" s="10" t="s">
        <v>8498</v>
      </c>
    </row>
    <row r="528" spans="1:3">
      <c r="A528" s="10" t="s">
        <v>7976</v>
      </c>
      <c r="B528" s="46">
        <v>7.6</v>
      </c>
      <c r="C528" s="10" t="s">
        <v>8499</v>
      </c>
    </row>
    <row r="529" spans="1:3">
      <c r="A529" s="10" t="s">
        <v>7976</v>
      </c>
      <c r="B529" s="46">
        <v>7.6</v>
      </c>
      <c r="C529" s="10" t="s">
        <v>8500</v>
      </c>
    </row>
    <row r="530" spans="1:3">
      <c r="A530" s="10" t="s">
        <v>7976</v>
      </c>
      <c r="B530" s="46">
        <v>7.6</v>
      </c>
      <c r="C530" s="10" t="s">
        <v>8501</v>
      </c>
    </row>
    <row r="531" spans="1:3">
      <c r="A531" s="10" t="s">
        <v>7965</v>
      </c>
      <c r="B531" s="46">
        <v>7.6</v>
      </c>
      <c r="C531" s="10" t="s">
        <v>8502</v>
      </c>
    </row>
    <row r="532" spans="1:3">
      <c r="A532" s="10" t="s">
        <v>7957</v>
      </c>
      <c r="B532" s="46">
        <v>7.6</v>
      </c>
      <c r="C532" s="10" t="s">
        <v>8503</v>
      </c>
    </row>
    <row r="533" spans="1:3">
      <c r="A533" s="10" t="s">
        <v>7957</v>
      </c>
      <c r="B533" s="46">
        <v>7.6</v>
      </c>
      <c r="C533" s="10" t="s">
        <v>8504</v>
      </c>
    </row>
    <row r="534" spans="1:3">
      <c r="A534" s="10" t="s">
        <v>7978</v>
      </c>
      <c r="B534" s="46">
        <v>7.6</v>
      </c>
      <c r="C534" s="10" t="s">
        <v>8505</v>
      </c>
    </row>
    <row r="535" spans="1:3">
      <c r="A535" s="10" t="s">
        <v>7978</v>
      </c>
      <c r="B535" s="46">
        <v>7.6</v>
      </c>
      <c r="C535" s="10" t="s">
        <v>8506</v>
      </c>
    </row>
    <row r="536" spans="1:3">
      <c r="A536" s="10" t="s">
        <v>7976</v>
      </c>
      <c r="B536" s="46">
        <v>7.6</v>
      </c>
      <c r="C536" s="10" t="s">
        <v>8507</v>
      </c>
    </row>
    <row r="537" spans="1:3">
      <c r="A537" s="10" t="s">
        <v>7976</v>
      </c>
      <c r="B537" s="46">
        <v>7.6</v>
      </c>
      <c r="C537" s="10" t="s">
        <v>8508</v>
      </c>
    </row>
    <row r="538" spans="1:3">
      <c r="A538" s="10" t="s">
        <v>7976</v>
      </c>
      <c r="B538" s="46">
        <v>7.6</v>
      </c>
      <c r="C538" s="10" t="s">
        <v>8509</v>
      </c>
    </row>
    <row r="539" spans="1:3">
      <c r="A539" s="10" t="s">
        <v>7978</v>
      </c>
      <c r="B539" s="46">
        <v>7.6</v>
      </c>
      <c r="C539" s="10" t="s">
        <v>8510</v>
      </c>
    </row>
    <row r="540" spans="1:3">
      <c r="A540" s="10" t="s">
        <v>8025</v>
      </c>
      <c r="B540" s="46">
        <v>7.6</v>
      </c>
      <c r="C540" s="10" t="s">
        <v>8511</v>
      </c>
    </row>
    <row r="541" spans="1:3">
      <c r="A541" s="10" t="s">
        <v>7978</v>
      </c>
      <c r="B541" s="46">
        <v>7.6</v>
      </c>
      <c r="C541" s="10" t="s">
        <v>8512</v>
      </c>
    </row>
    <row r="542" spans="1:3">
      <c r="A542" s="10" t="s">
        <v>7978</v>
      </c>
      <c r="B542" s="46">
        <v>7.6</v>
      </c>
      <c r="C542" s="10" t="s">
        <v>8513</v>
      </c>
    </row>
    <row r="543" spans="1:3">
      <c r="A543" s="10" t="s">
        <v>7976</v>
      </c>
      <c r="B543" s="46">
        <v>7.6</v>
      </c>
      <c r="C543" s="10" t="s">
        <v>8514</v>
      </c>
    </row>
    <row r="544" spans="1:3">
      <c r="A544" s="10" t="s">
        <v>8025</v>
      </c>
      <c r="B544" s="46">
        <v>7.6</v>
      </c>
      <c r="C544" s="10" t="s">
        <v>8515</v>
      </c>
    </row>
    <row r="545" spans="1:3">
      <c r="A545" s="10" t="s">
        <v>7978</v>
      </c>
      <c r="B545" s="46">
        <v>7.6</v>
      </c>
      <c r="C545" s="10" t="s">
        <v>8516</v>
      </c>
    </row>
    <row r="546" spans="1:3">
      <c r="A546" s="10" t="s">
        <v>7960</v>
      </c>
      <c r="B546" s="46">
        <v>7.6</v>
      </c>
      <c r="C546" s="10" t="s">
        <v>8517</v>
      </c>
    </row>
    <row r="547" spans="1:3">
      <c r="A547" s="10" t="s">
        <v>7960</v>
      </c>
      <c r="B547" s="46">
        <v>7.6</v>
      </c>
      <c r="C547" s="10" t="s">
        <v>8518</v>
      </c>
    </row>
    <row r="548" spans="1:3">
      <c r="A548" s="10" t="s">
        <v>7965</v>
      </c>
      <c r="B548" s="46">
        <v>7.6</v>
      </c>
      <c r="C548" s="10" t="s">
        <v>8519</v>
      </c>
    </row>
    <row r="549" spans="1:3">
      <c r="A549" s="10" t="s">
        <v>7960</v>
      </c>
      <c r="B549" s="46">
        <v>7.6</v>
      </c>
      <c r="C549" s="10" t="s">
        <v>8520</v>
      </c>
    </row>
    <row r="550" spans="1:3">
      <c r="A550" s="10" t="s">
        <v>7992</v>
      </c>
      <c r="B550" s="46">
        <v>7.6</v>
      </c>
      <c r="C550" s="10" t="s">
        <v>8521</v>
      </c>
    </row>
    <row r="551" spans="1:3">
      <c r="A551" s="10" t="s">
        <v>7965</v>
      </c>
      <c r="B551" s="46">
        <v>7.6</v>
      </c>
      <c r="C551" s="10" t="s">
        <v>8522</v>
      </c>
    </row>
    <row r="552" spans="1:3">
      <c r="A552" s="10" t="s">
        <v>7978</v>
      </c>
      <c r="B552" s="46">
        <v>7.6</v>
      </c>
      <c r="C552" s="10" t="s">
        <v>8523</v>
      </c>
    </row>
    <row r="553" spans="1:3">
      <c r="A553" s="10" t="s">
        <v>8025</v>
      </c>
      <c r="B553" s="46">
        <v>7.6</v>
      </c>
      <c r="C553" s="10" t="s">
        <v>8524</v>
      </c>
    </row>
    <row r="554" spans="1:3">
      <c r="A554" s="10" t="s">
        <v>7978</v>
      </c>
      <c r="B554" s="46">
        <v>7.6</v>
      </c>
      <c r="C554" s="10" t="s">
        <v>8525</v>
      </c>
    </row>
    <row r="555" spans="1:3">
      <c r="A555" s="10" t="s">
        <v>7960</v>
      </c>
      <c r="B555" s="46">
        <v>7.5</v>
      </c>
      <c r="C555" s="10" t="s">
        <v>8526</v>
      </c>
    </row>
    <row r="556" spans="1:3">
      <c r="A556" s="10" t="s">
        <v>7992</v>
      </c>
      <c r="B556" s="46">
        <v>7.5</v>
      </c>
      <c r="C556" s="10" t="s">
        <v>8527</v>
      </c>
    </row>
    <row r="557" spans="1:3">
      <c r="A557" s="10" t="s">
        <v>7992</v>
      </c>
      <c r="B557" s="46">
        <v>7.5</v>
      </c>
      <c r="C557" s="10" t="s">
        <v>8528</v>
      </c>
    </row>
    <row r="558" spans="1:3">
      <c r="A558" s="10" t="s">
        <v>7960</v>
      </c>
      <c r="B558" s="46">
        <v>7.5</v>
      </c>
      <c r="C558" s="10" t="s">
        <v>8529</v>
      </c>
    </row>
    <row r="559" spans="1:3">
      <c r="A559" s="10" t="s">
        <v>7992</v>
      </c>
      <c r="B559" s="46">
        <v>7.5</v>
      </c>
      <c r="C559" s="10" t="s">
        <v>8530</v>
      </c>
    </row>
    <row r="560" spans="1:3">
      <c r="A560" s="10" t="s">
        <v>7992</v>
      </c>
      <c r="B560" s="46">
        <v>7.5</v>
      </c>
      <c r="C560" s="10" t="s">
        <v>8531</v>
      </c>
    </row>
    <row r="561" spans="1:3">
      <c r="A561" s="10" t="s">
        <v>7992</v>
      </c>
      <c r="B561" s="46">
        <v>7.5</v>
      </c>
      <c r="C561" s="10" t="s">
        <v>8532</v>
      </c>
    </row>
    <row r="562" spans="1:3">
      <c r="A562" s="10" t="s">
        <v>7960</v>
      </c>
      <c r="B562" s="46">
        <v>7.5</v>
      </c>
      <c r="C562" s="10" t="s">
        <v>8533</v>
      </c>
    </row>
    <row r="563" spans="1:3">
      <c r="A563" s="10" t="s">
        <v>7960</v>
      </c>
      <c r="B563" s="46">
        <v>7.5</v>
      </c>
      <c r="C563" s="10" t="s">
        <v>8534</v>
      </c>
    </row>
    <row r="564" spans="1:3">
      <c r="A564" s="10" t="s">
        <v>7960</v>
      </c>
      <c r="B564" s="46">
        <v>7.5</v>
      </c>
      <c r="C564" s="10" t="s">
        <v>8535</v>
      </c>
    </row>
    <row r="565" spans="1:3">
      <c r="A565" s="10" t="s">
        <v>7965</v>
      </c>
      <c r="B565" s="46">
        <v>7.5</v>
      </c>
      <c r="C565" s="10" t="s">
        <v>8536</v>
      </c>
    </row>
    <row r="566" spans="1:3">
      <c r="A566" s="10" t="s">
        <v>7976</v>
      </c>
      <c r="B566" s="46">
        <v>7.5</v>
      </c>
      <c r="C566" s="10" t="s">
        <v>8537</v>
      </c>
    </row>
    <row r="567" spans="1:3">
      <c r="A567" s="10" t="s">
        <v>7957</v>
      </c>
      <c r="B567" s="46">
        <v>7.5</v>
      </c>
      <c r="C567" s="10" t="s">
        <v>8538</v>
      </c>
    </row>
    <row r="568" spans="1:3">
      <c r="A568" s="10" t="s">
        <v>7992</v>
      </c>
      <c r="B568" s="46">
        <v>7.5</v>
      </c>
      <c r="C568" s="10" t="s">
        <v>8539</v>
      </c>
    </row>
    <row r="569" spans="1:3">
      <c r="A569" s="10" t="s">
        <v>7960</v>
      </c>
      <c r="B569" s="46">
        <v>7.5</v>
      </c>
      <c r="C569" s="10" t="s">
        <v>8540</v>
      </c>
    </row>
    <row r="570" spans="1:3">
      <c r="A570" s="10" t="s">
        <v>8145</v>
      </c>
      <c r="B570" s="46">
        <v>7.5</v>
      </c>
      <c r="C570" s="10" t="s">
        <v>8541</v>
      </c>
    </row>
    <row r="571" spans="1:3">
      <c r="A571" s="10" t="s">
        <v>7960</v>
      </c>
      <c r="B571" s="46">
        <v>7.5</v>
      </c>
      <c r="C571" s="10" t="s">
        <v>8535</v>
      </c>
    </row>
    <row r="572" spans="1:3">
      <c r="A572" s="10" t="s">
        <v>7957</v>
      </c>
      <c r="B572" s="46">
        <v>7.5</v>
      </c>
      <c r="C572" s="10" t="s">
        <v>8542</v>
      </c>
    </row>
    <row r="573" spans="1:3">
      <c r="A573" s="10" t="s">
        <v>7976</v>
      </c>
      <c r="B573" s="46">
        <v>7.5</v>
      </c>
      <c r="C573" s="10" t="s">
        <v>8543</v>
      </c>
    </row>
    <row r="574" spans="1:3">
      <c r="A574" s="10" t="s">
        <v>7957</v>
      </c>
      <c r="B574" s="46">
        <v>7.5</v>
      </c>
      <c r="C574" s="10" t="s">
        <v>8544</v>
      </c>
    </row>
    <row r="575" spans="1:3">
      <c r="A575" s="10" t="s">
        <v>7957</v>
      </c>
      <c r="B575" s="46">
        <v>7.5</v>
      </c>
      <c r="C575" s="10" t="s">
        <v>8545</v>
      </c>
    </row>
    <row r="576" spans="1:3">
      <c r="A576" s="10" t="s">
        <v>8145</v>
      </c>
      <c r="B576" s="46">
        <v>7.5</v>
      </c>
      <c r="C576" s="10" t="s">
        <v>8546</v>
      </c>
    </row>
    <row r="577" spans="1:3">
      <c r="A577" s="10" t="s">
        <v>8224</v>
      </c>
      <c r="B577" s="46">
        <v>7.5</v>
      </c>
      <c r="C577" s="10" t="s">
        <v>8547</v>
      </c>
    </row>
    <row r="578" spans="1:3">
      <c r="A578" s="10" t="s">
        <v>7965</v>
      </c>
      <c r="B578" s="46">
        <v>7.5</v>
      </c>
      <c r="C578" s="10" t="s">
        <v>8548</v>
      </c>
    </row>
    <row r="579" spans="1:3">
      <c r="A579" s="10" t="s">
        <v>8019</v>
      </c>
      <c r="B579" s="46">
        <v>7.5</v>
      </c>
      <c r="C579" s="10" t="s">
        <v>8549</v>
      </c>
    </row>
    <row r="580" spans="1:3">
      <c r="A580" s="10" t="s">
        <v>7965</v>
      </c>
      <c r="B580" s="46">
        <v>7.5</v>
      </c>
      <c r="C580" s="10" t="s">
        <v>8550</v>
      </c>
    </row>
    <row r="581" spans="1:3">
      <c r="A581" s="10" t="s">
        <v>8023</v>
      </c>
      <c r="B581" s="46">
        <v>7.5</v>
      </c>
      <c r="C581" s="10" t="s">
        <v>8551</v>
      </c>
    </row>
    <row r="582" spans="1:3">
      <c r="A582" s="10" t="s">
        <v>7957</v>
      </c>
      <c r="B582" s="46">
        <v>7.5</v>
      </c>
      <c r="C582" s="10" t="s">
        <v>8552</v>
      </c>
    </row>
    <row r="583" spans="1:3">
      <c r="A583" s="10" t="s">
        <v>7976</v>
      </c>
      <c r="B583" s="46">
        <v>7.5</v>
      </c>
      <c r="C583" s="10" t="s">
        <v>8553</v>
      </c>
    </row>
    <row r="584" spans="1:3">
      <c r="A584" s="10" t="s">
        <v>8145</v>
      </c>
      <c r="B584" s="46">
        <v>7.5</v>
      </c>
      <c r="C584" s="10" t="s">
        <v>8554</v>
      </c>
    </row>
    <row r="585" spans="1:3">
      <c r="A585" s="10" t="s">
        <v>7976</v>
      </c>
      <c r="B585" s="46">
        <v>7.5</v>
      </c>
      <c r="C585" s="10" t="s">
        <v>8555</v>
      </c>
    </row>
    <row r="586" spans="1:3">
      <c r="A586" s="10" t="s">
        <v>7965</v>
      </c>
      <c r="B586" s="46">
        <v>7.5</v>
      </c>
      <c r="C586" s="10" t="s">
        <v>8556</v>
      </c>
    </row>
    <row r="587" spans="1:3">
      <c r="A587" s="10" t="s">
        <v>7965</v>
      </c>
      <c r="B587" s="46">
        <v>7.5</v>
      </c>
      <c r="C587" s="10" t="s">
        <v>8557</v>
      </c>
    </row>
    <row r="588" spans="1:3">
      <c r="A588" s="10" t="s">
        <v>7965</v>
      </c>
      <c r="B588" s="46">
        <v>7.5</v>
      </c>
      <c r="C588" s="10" t="s">
        <v>8558</v>
      </c>
    </row>
    <row r="589" spans="1:3">
      <c r="A589" s="10" t="s">
        <v>7976</v>
      </c>
      <c r="B589" s="46">
        <v>7.5</v>
      </c>
      <c r="C589" s="10" t="s">
        <v>8559</v>
      </c>
    </row>
    <row r="590" spans="1:3">
      <c r="A590" s="10" t="s">
        <v>7976</v>
      </c>
      <c r="B590" s="46">
        <v>7.5</v>
      </c>
      <c r="C590" s="10" t="s">
        <v>8560</v>
      </c>
    </row>
    <row r="591" spans="1:3">
      <c r="A591" s="10" t="s">
        <v>7976</v>
      </c>
      <c r="B591" s="46">
        <v>7.5</v>
      </c>
      <c r="C591" s="10" t="s">
        <v>8561</v>
      </c>
    </row>
    <row r="592" spans="1:3">
      <c r="A592" s="10" t="s">
        <v>7965</v>
      </c>
      <c r="B592" s="46">
        <v>7.5</v>
      </c>
      <c r="C592" s="10" t="s">
        <v>8562</v>
      </c>
    </row>
    <row r="593" spans="1:3">
      <c r="A593" s="10" t="s">
        <v>7960</v>
      </c>
      <c r="B593" s="46">
        <v>7.5</v>
      </c>
      <c r="C593" s="10" t="s">
        <v>8563</v>
      </c>
    </row>
    <row r="594" spans="1:3">
      <c r="A594" s="10" t="s">
        <v>7965</v>
      </c>
      <c r="B594" s="46">
        <v>7.5</v>
      </c>
      <c r="C594" s="10" t="s">
        <v>8564</v>
      </c>
    </row>
    <row r="595" spans="1:3">
      <c r="A595" s="10" t="s">
        <v>7965</v>
      </c>
      <c r="B595" s="46">
        <v>7.5</v>
      </c>
      <c r="C595" s="10" t="s">
        <v>8564</v>
      </c>
    </row>
    <row r="596" spans="1:3">
      <c r="A596" s="10" t="s">
        <v>7976</v>
      </c>
      <c r="B596" s="46">
        <v>7.5</v>
      </c>
      <c r="C596" s="10" t="s">
        <v>8565</v>
      </c>
    </row>
    <row r="597" spans="1:3">
      <c r="A597" s="10" t="s">
        <v>7965</v>
      </c>
      <c r="B597" s="46">
        <v>7.5</v>
      </c>
      <c r="C597" s="10" t="s">
        <v>8566</v>
      </c>
    </row>
    <row r="598" spans="1:3">
      <c r="A598" s="10" t="s">
        <v>8019</v>
      </c>
      <c r="B598" s="46">
        <v>7.5</v>
      </c>
      <c r="C598" s="10" t="s">
        <v>8567</v>
      </c>
    </row>
    <row r="599" spans="1:3">
      <c r="A599" s="10" t="s">
        <v>7965</v>
      </c>
      <c r="B599" s="46">
        <v>7.5</v>
      </c>
      <c r="C599" s="10" t="s">
        <v>8568</v>
      </c>
    </row>
    <row r="600" spans="1:3">
      <c r="A600" s="10" t="s">
        <v>7976</v>
      </c>
      <c r="B600" s="46">
        <v>7.5</v>
      </c>
      <c r="C600" s="10" t="s">
        <v>8569</v>
      </c>
    </row>
    <row r="601" spans="1:3">
      <c r="A601" s="10" t="s">
        <v>7976</v>
      </c>
      <c r="B601" s="46">
        <v>7.5</v>
      </c>
      <c r="C601" s="10" t="s">
        <v>8570</v>
      </c>
    </row>
    <row r="602" spans="1:3">
      <c r="A602" s="10" t="s">
        <v>7976</v>
      </c>
      <c r="B602" s="46">
        <v>7.5</v>
      </c>
      <c r="C602" s="10" t="s">
        <v>8571</v>
      </c>
    </row>
    <row r="603" spans="1:3">
      <c r="A603" s="10" t="s">
        <v>7978</v>
      </c>
      <c r="B603" s="46">
        <v>7.5</v>
      </c>
      <c r="C603" s="10" t="s">
        <v>8572</v>
      </c>
    </row>
    <row r="604" spans="1:3">
      <c r="A604" s="10" t="s">
        <v>7978</v>
      </c>
      <c r="B604" s="46">
        <v>7.5</v>
      </c>
      <c r="C604" s="10" t="s">
        <v>8573</v>
      </c>
    </row>
    <row r="605" spans="1:3">
      <c r="A605" s="10" t="s">
        <v>7960</v>
      </c>
      <c r="B605" s="46">
        <v>7.5</v>
      </c>
      <c r="C605" s="10" t="s">
        <v>8574</v>
      </c>
    </row>
    <row r="606" spans="1:3">
      <c r="A606" s="10" t="s">
        <v>7976</v>
      </c>
      <c r="B606" s="46">
        <v>7.5</v>
      </c>
      <c r="C606" s="10" t="s">
        <v>8575</v>
      </c>
    </row>
    <row r="607" spans="1:3">
      <c r="A607" s="10" t="s">
        <v>7976</v>
      </c>
      <c r="B607" s="46">
        <v>7.5</v>
      </c>
      <c r="C607" s="10" t="s">
        <v>8576</v>
      </c>
    </row>
    <row r="608" spans="1:3">
      <c r="A608" s="10" t="s">
        <v>7976</v>
      </c>
      <c r="B608" s="46">
        <v>7.5</v>
      </c>
      <c r="C608" s="10" t="s">
        <v>8577</v>
      </c>
    </row>
    <row r="609" spans="1:3">
      <c r="A609" s="10" t="s">
        <v>7992</v>
      </c>
      <c r="B609" s="46">
        <v>7.5</v>
      </c>
      <c r="C609" s="10" t="s">
        <v>8578</v>
      </c>
    </row>
    <row r="610" spans="1:3">
      <c r="A610" s="10" t="s">
        <v>7957</v>
      </c>
      <c r="B610" s="46">
        <v>7.5</v>
      </c>
      <c r="C610" s="10" t="s">
        <v>8579</v>
      </c>
    </row>
    <row r="611" spans="1:3">
      <c r="A611" s="10" t="s">
        <v>7978</v>
      </c>
      <c r="B611" s="46">
        <v>7.5</v>
      </c>
      <c r="C611" s="10" t="s">
        <v>8580</v>
      </c>
    </row>
    <row r="612" spans="1:3">
      <c r="A612" s="10" t="s">
        <v>7978</v>
      </c>
      <c r="B612" s="46">
        <v>7.5</v>
      </c>
      <c r="C612" s="10" t="s">
        <v>8581</v>
      </c>
    </row>
    <row r="613" spans="1:3">
      <c r="A613" s="10" t="s">
        <v>7992</v>
      </c>
      <c r="B613" s="46">
        <v>7.5</v>
      </c>
      <c r="C613" s="10" t="s">
        <v>8582</v>
      </c>
    </row>
    <row r="614" spans="1:3">
      <c r="A614" s="10" t="s">
        <v>7976</v>
      </c>
      <c r="B614" s="46">
        <v>7.5</v>
      </c>
      <c r="C614" s="10" t="s">
        <v>8583</v>
      </c>
    </row>
    <row r="615" spans="1:3">
      <c r="A615" s="10" t="s">
        <v>7957</v>
      </c>
      <c r="B615" s="46">
        <v>7.5</v>
      </c>
      <c r="C615" s="10" t="s">
        <v>8584</v>
      </c>
    </row>
    <row r="616" spans="1:3">
      <c r="A616" s="10" t="s">
        <v>7976</v>
      </c>
      <c r="B616" s="46">
        <v>7.5</v>
      </c>
      <c r="C616" s="10" t="s">
        <v>8585</v>
      </c>
    </row>
    <row r="617" spans="1:3">
      <c r="A617" s="10" t="s">
        <v>7957</v>
      </c>
      <c r="B617" s="46">
        <v>7.5</v>
      </c>
      <c r="C617" s="10" t="s">
        <v>8586</v>
      </c>
    </row>
    <row r="618" spans="1:3">
      <c r="A618" s="10" t="s">
        <v>7976</v>
      </c>
      <c r="B618" s="46">
        <v>7.5</v>
      </c>
      <c r="C618" s="10" t="s">
        <v>8587</v>
      </c>
    </row>
    <row r="619" spans="1:3">
      <c r="A619" s="10" t="s">
        <v>7976</v>
      </c>
      <c r="B619" s="46">
        <v>7.5</v>
      </c>
      <c r="C619" s="10" t="s">
        <v>8588</v>
      </c>
    </row>
    <row r="620" spans="1:3">
      <c r="A620" s="10" t="s">
        <v>7978</v>
      </c>
      <c r="B620" s="46">
        <v>7.5</v>
      </c>
      <c r="C620" s="10" t="s">
        <v>8589</v>
      </c>
    </row>
    <row r="621" spans="1:3">
      <c r="A621" s="10" t="s">
        <v>7976</v>
      </c>
      <c r="B621" s="46">
        <v>7.5</v>
      </c>
      <c r="C621" s="10" t="s">
        <v>8590</v>
      </c>
    </row>
    <row r="622" spans="1:3">
      <c r="A622" s="10" t="s">
        <v>7976</v>
      </c>
      <c r="B622" s="46">
        <v>7.5</v>
      </c>
      <c r="C622" s="10" t="s">
        <v>8591</v>
      </c>
    </row>
    <row r="623" spans="1:3">
      <c r="A623" s="10" t="s">
        <v>7976</v>
      </c>
      <c r="B623" s="46">
        <v>7.5</v>
      </c>
      <c r="C623" s="10" t="s">
        <v>8592</v>
      </c>
    </row>
    <row r="624" spans="1:3">
      <c r="A624" s="10" t="s">
        <v>8019</v>
      </c>
      <c r="B624" s="46">
        <v>7.5</v>
      </c>
      <c r="C624" s="10" t="s">
        <v>8593</v>
      </c>
    </row>
    <row r="625" spans="1:3">
      <c r="A625" s="10" t="s">
        <v>7978</v>
      </c>
      <c r="B625" s="46">
        <v>7.5</v>
      </c>
      <c r="C625" s="10" t="s">
        <v>8594</v>
      </c>
    </row>
    <row r="626" spans="1:3">
      <c r="A626" s="10" t="s">
        <v>7965</v>
      </c>
      <c r="B626" s="46">
        <v>7.5</v>
      </c>
      <c r="C626" s="10" t="s">
        <v>8595</v>
      </c>
    </row>
    <row r="627" spans="1:3">
      <c r="A627" s="10" t="s">
        <v>7992</v>
      </c>
      <c r="B627" s="46">
        <v>7.5</v>
      </c>
      <c r="C627" s="10" t="s">
        <v>8596</v>
      </c>
    </row>
    <row r="628" spans="1:3">
      <c r="A628" s="10" t="s">
        <v>7976</v>
      </c>
      <c r="B628" s="46">
        <v>7.5</v>
      </c>
      <c r="C628" s="10" t="s">
        <v>8597</v>
      </c>
    </row>
    <row r="629" spans="1:3">
      <c r="A629" s="10" t="s">
        <v>8025</v>
      </c>
      <c r="B629" s="46">
        <v>7.5</v>
      </c>
      <c r="C629" s="10" t="s">
        <v>8598</v>
      </c>
    </row>
    <row r="630" spans="1:3">
      <c r="A630" s="10" t="s">
        <v>7978</v>
      </c>
      <c r="B630" s="46">
        <v>7.5</v>
      </c>
      <c r="C630" s="10" t="s">
        <v>8599</v>
      </c>
    </row>
    <row r="631" spans="1:3">
      <c r="A631" s="10" t="s">
        <v>7976</v>
      </c>
      <c r="B631" s="46">
        <v>7.5</v>
      </c>
      <c r="C631" s="10" t="s">
        <v>8600</v>
      </c>
    </row>
    <row r="632" spans="1:3">
      <c r="A632" s="10" t="s">
        <v>7978</v>
      </c>
      <c r="B632" s="46">
        <v>7.5</v>
      </c>
      <c r="C632" s="10" t="s">
        <v>8601</v>
      </c>
    </row>
    <row r="633" spans="1:3">
      <c r="A633" s="10" t="s">
        <v>7976</v>
      </c>
      <c r="B633" s="46">
        <v>7.5</v>
      </c>
      <c r="C633" s="10" t="s">
        <v>8602</v>
      </c>
    </row>
    <row r="634" spans="1:3">
      <c r="A634" s="10" t="s">
        <v>7957</v>
      </c>
      <c r="B634" s="46">
        <v>7.5</v>
      </c>
      <c r="C634" s="10" t="s">
        <v>8603</v>
      </c>
    </row>
    <row r="635" spans="1:3">
      <c r="A635" s="10" t="s">
        <v>7965</v>
      </c>
      <c r="B635" s="46">
        <v>7.5</v>
      </c>
      <c r="C635" s="10" t="s">
        <v>8604</v>
      </c>
    </row>
    <row r="636" spans="1:3">
      <c r="A636" s="10" t="s">
        <v>7957</v>
      </c>
      <c r="B636" s="46">
        <v>7.5</v>
      </c>
      <c r="C636" s="10" t="s">
        <v>8605</v>
      </c>
    </row>
    <row r="637" spans="1:3">
      <c r="A637" s="10" t="s">
        <v>7960</v>
      </c>
      <c r="B637" s="46">
        <v>7.5</v>
      </c>
      <c r="C637" s="10" t="s">
        <v>8606</v>
      </c>
    </row>
    <row r="638" spans="1:3">
      <c r="A638" s="10" t="s">
        <v>8019</v>
      </c>
      <c r="B638" s="46">
        <v>7.5</v>
      </c>
      <c r="C638" s="10" t="s">
        <v>8549</v>
      </c>
    </row>
    <row r="639" spans="1:3">
      <c r="A639" s="10" t="s">
        <v>7992</v>
      </c>
      <c r="B639" s="46">
        <v>7.5</v>
      </c>
      <c r="C639" s="10" t="s">
        <v>8607</v>
      </c>
    </row>
    <row r="640" spans="1:3">
      <c r="A640" s="10" t="s">
        <v>7957</v>
      </c>
      <c r="B640" s="46">
        <v>7.5</v>
      </c>
      <c r="C640" s="10" t="s">
        <v>8608</v>
      </c>
    </row>
    <row r="641" spans="1:3">
      <c r="A641" s="10" t="s">
        <v>7978</v>
      </c>
      <c r="B641" s="46">
        <v>7.5</v>
      </c>
      <c r="C641" s="10" t="s">
        <v>8609</v>
      </c>
    </row>
    <row r="642" spans="1:3">
      <c r="A642" s="10" t="s">
        <v>7978</v>
      </c>
      <c r="B642" s="46">
        <v>7.5</v>
      </c>
      <c r="C642" s="10" t="s">
        <v>8594</v>
      </c>
    </row>
    <row r="643" spans="1:3">
      <c r="A643" s="10" t="s">
        <v>7965</v>
      </c>
      <c r="B643" s="46">
        <v>7.5</v>
      </c>
      <c r="C643" s="10" t="s">
        <v>8610</v>
      </c>
    </row>
    <row r="644" spans="1:3">
      <c r="A644" s="10" t="s">
        <v>7978</v>
      </c>
      <c r="B644" s="46">
        <v>7.5</v>
      </c>
      <c r="C644" s="10" t="s">
        <v>8611</v>
      </c>
    </row>
    <row r="645" spans="1:3">
      <c r="A645" s="10" t="s">
        <v>7978</v>
      </c>
      <c r="B645" s="46">
        <v>7.5</v>
      </c>
      <c r="C645" s="10" t="s">
        <v>8612</v>
      </c>
    </row>
    <row r="646" spans="1:3">
      <c r="A646" s="10" t="s">
        <v>7978</v>
      </c>
      <c r="B646" s="46">
        <v>7.5</v>
      </c>
      <c r="C646" s="10" t="s">
        <v>8613</v>
      </c>
    </row>
    <row r="647" spans="1:3">
      <c r="A647" s="10" t="s">
        <v>8025</v>
      </c>
      <c r="B647" s="46">
        <v>7.5</v>
      </c>
      <c r="C647" s="10" t="s">
        <v>8614</v>
      </c>
    </row>
    <row r="648" spans="1:3">
      <c r="A648" s="10" t="s">
        <v>8025</v>
      </c>
      <c r="B648" s="46">
        <v>7.5</v>
      </c>
      <c r="C648" s="10" t="s">
        <v>8615</v>
      </c>
    </row>
    <row r="649" spans="1:3">
      <c r="A649" s="10" t="s">
        <v>8019</v>
      </c>
      <c r="B649" s="46">
        <v>7.5</v>
      </c>
      <c r="C649" s="10" t="s">
        <v>8593</v>
      </c>
    </row>
    <row r="650" spans="1:3">
      <c r="A650" s="10" t="s">
        <v>8025</v>
      </c>
      <c r="B650" s="46">
        <v>7.5</v>
      </c>
      <c r="C650" s="10" t="s">
        <v>8616</v>
      </c>
    </row>
    <row r="651" spans="1:3">
      <c r="A651" s="10" t="s">
        <v>7976</v>
      </c>
      <c r="B651" s="46">
        <v>7.5</v>
      </c>
      <c r="C651" s="10" t="s">
        <v>8617</v>
      </c>
    </row>
    <row r="652" spans="1:3">
      <c r="A652" s="10" t="s">
        <v>7976</v>
      </c>
      <c r="B652" s="46">
        <v>7.5</v>
      </c>
      <c r="C652" s="10" t="s">
        <v>8618</v>
      </c>
    </row>
    <row r="653" spans="1:3">
      <c r="A653" s="10" t="s">
        <v>7976</v>
      </c>
      <c r="B653" s="46">
        <v>7.5</v>
      </c>
      <c r="C653" s="10" t="s">
        <v>8619</v>
      </c>
    </row>
    <row r="654" spans="1:3">
      <c r="A654" s="10" t="s">
        <v>7960</v>
      </c>
      <c r="B654" s="46">
        <v>7.4</v>
      </c>
      <c r="C654" s="10" t="s">
        <v>8620</v>
      </c>
    </row>
    <row r="655" spans="1:3">
      <c r="A655" s="10" t="s">
        <v>7960</v>
      </c>
      <c r="B655" s="46">
        <v>7.4</v>
      </c>
      <c r="C655" s="10" t="s">
        <v>8621</v>
      </c>
    </row>
    <row r="656" spans="1:3">
      <c r="A656" s="10" t="s">
        <v>7960</v>
      </c>
      <c r="B656" s="46">
        <v>7.4</v>
      </c>
      <c r="C656" s="10" t="s">
        <v>8622</v>
      </c>
    </row>
    <row r="657" spans="1:3">
      <c r="A657" s="10" t="s">
        <v>7960</v>
      </c>
      <c r="B657" s="46">
        <v>7.4</v>
      </c>
      <c r="C657" s="10" t="s">
        <v>8623</v>
      </c>
    </row>
    <row r="658" spans="1:3">
      <c r="A658" s="10" t="s">
        <v>7960</v>
      </c>
      <c r="B658" s="46">
        <v>7.4</v>
      </c>
      <c r="C658" s="10" t="s">
        <v>8624</v>
      </c>
    </row>
    <row r="659" spans="1:3">
      <c r="A659" s="10" t="s">
        <v>7992</v>
      </c>
      <c r="B659" s="46">
        <v>7.4</v>
      </c>
      <c r="C659" s="10" t="s">
        <v>8625</v>
      </c>
    </row>
    <row r="660" spans="1:3">
      <c r="A660" s="10" t="s">
        <v>7976</v>
      </c>
      <c r="B660" s="46">
        <v>7.4</v>
      </c>
      <c r="C660" s="10" t="s">
        <v>8626</v>
      </c>
    </row>
    <row r="661" spans="1:3">
      <c r="A661" s="10" t="s">
        <v>7960</v>
      </c>
      <c r="B661" s="46">
        <v>7.4</v>
      </c>
      <c r="C661" s="10" t="s">
        <v>8627</v>
      </c>
    </row>
    <row r="662" spans="1:3">
      <c r="A662" s="10" t="s">
        <v>7960</v>
      </c>
      <c r="B662" s="46">
        <v>7.4</v>
      </c>
      <c r="C662" s="10" t="s">
        <v>8628</v>
      </c>
    </row>
    <row r="663" spans="1:3">
      <c r="A663" s="10" t="s">
        <v>7992</v>
      </c>
      <c r="B663" s="46">
        <v>7.4</v>
      </c>
      <c r="C663" s="10" t="s">
        <v>8629</v>
      </c>
    </row>
    <row r="664" spans="1:3">
      <c r="A664" s="10" t="s">
        <v>7965</v>
      </c>
      <c r="B664" s="46">
        <v>7.4</v>
      </c>
      <c r="C664" s="10" t="s">
        <v>8630</v>
      </c>
    </row>
    <row r="665" spans="1:3">
      <c r="A665" s="10" t="s">
        <v>7965</v>
      </c>
      <c r="B665" s="46">
        <v>7.4</v>
      </c>
      <c r="C665" s="10" t="s">
        <v>8631</v>
      </c>
    </row>
    <row r="666" spans="1:3">
      <c r="A666" s="10" t="s">
        <v>7976</v>
      </c>
      <c r="B666" s="46">
        <v>7.4</v>
      </c>
      <c r="C666" s="10" t="s">
        <v>8632</v>
      </c>
    </row>
    <row r="667" spans="1:3">
      <c r="A667" s="10" t="s">
        <v>7957</v>
      </c>
      <c r="B667" s="46">
        <v>7.4</v>
      </c>
      <c r="C667" s="10" t="s">
        <v>8633</v>
      </c>
    </row>
    <row r="668" spans="1:3">
      <c r="A668" s="10" t="s">
        <v>7976</v>
      </c>
      <c r="B668" s="46">
        <v>7.4</v>
      </c>
      <c r="C668" s="10" t="s">
        <v>8634</v>
      </c>
    </row>
    <row r="669" spans="1:3">
      <c r="A669" s="10" t="s">
        <v>7965</v>
      </c>
      <c r="B669" s="46">
        <v>7.4</v>
      </c>
      <c r="C669" s="10" t="s">
        <v>8635</v>
      </c>
    </row>
    <row r="670" spans="1:3">
      <c r="A670" s="10" t="s">
        <v>7978</v>
      </c>
      <c r="B670" s="46">
        <v>7.4</v>
      </c>
      <c r="C670" s="10" t="s">
        <v>8636</v>
      </c>
    </row>
    <row r="671" spans="1:3">
      <c r="A671" s="10" t="s">
        <v>7960</v>
      </c>
      <c r="B671" s="46">
        <v>7.4</v>
      </c>
      <c r="C671" s="10" t="s">
        <v>8637</v>
      </c>
    </row>
    <row r="672" spans="1:3">
      <c r="A672" s="10" t="s">
        <v>7957</v>
      </c>
      <c r="B672" s="46">
        <v>7.4</v>
      </c>
      <c r="C672" s="10" t="s">
        <v>8638</v>
      </c>
    </row>
    <row r="673" spans="1:3">
      <c r="A673" s="10" t="s">
        <v>7976</v>
      </c>
      <c r="B673" s="46">
        <v>7.4</v>
      </c>
      <c r="C673" s="10" t="s">
        <v>8639</v>
      </c>
    </row>
    <row r="674" spans="1:3">
      <c r="A674" s="10" t="s">
        <v>7992</v>
      </c>
      <c r="B674" s="46">
        <v>7.4</v>
      </c>
      <c r="C674" s="10" t="s">
        <v>8640</v>
      </c>
    </row>
    <row r="675" spans="1:3">
      <c r="A675" s="10" t="s">
        <v>7976</v>
      </c>
      <c r="B675" s="46">
        <v>7.4</v>
      </c>
      <c r="C675" s="10" t="s">
        <v>8641</v>
      </c>
    </row>
    <row r="676" spans="1:3">
      <c r="A676" s="10" t="s">
        <v>7957</v>
      </c>
      <c r="B676" s="46">
        <v>7.4</v>
      </c>
      <c r="C676" s="10" t="s">
        <v>8642</v>
      </c>
    </row>
    <row r="677" spans="1:3">
      <c r="A677" s="10" t="s">
        <v>7992</v>
      </c>
      <c r="B677" s="46">
        <v>7.4</v>
      </c>
      <c r="C677" s="10" t="s">
        <v>8643</v>
      </c>
    </row>
    <row r="678" spans="1:3">
      <c r="A678" s="10" t="s">
        <v>7957</v>
      </c>
      <c r="B678" s="46">
        <v>7.4</v>
      </c>
      <c r="C678" s="10" t="s">
        <v>8644</v>
      </c>
    </row>
    <row r="679" spans="1:3">
      <c r="A679" s="10" t="s">
        <v>7960</v>
      </c>
      <c r="B679" s="46">
        <v>7.4</v>
      </c>
      <c r="C679" s="10" t="s">
        <v>8645</v>
      </c>
    </row>
    <row r="680" spans="1:3">
      <c r="A680" s="10" t="s">
        <v>7976</v>
      </c>
      <c r="B680" s="46">
        <v>7.4</v>
      </c>
      <c r="C680" s="10" t="s">
        <v>8646</v>
      </c>
    </row>
    <row r="681" spans="1:3">
      <c r="A681" s="10" t="s">
        <v>8224</v>
      </c>
      <c r="B681" s="46">
        <v>7.4</v>
      </c>
      <c r="C681" s="10" t="s">
        <v>8647</v>
      </c>
    </row>
    <row r="682" spans="1:3">
      <c r="A682" s="10" t="s">
        <v>7978</v>
      </c>
      <c r="B682" s="46">
        <v>7.4</v>
      </c>
      <c r="C682" s="10" t="s">
        <v>8648</v>
      </c>
    </row>
    <row r="683" spans="1:3">
      <c r="A683" s="10" t="s">
        <v>7992</v>
      </c>
      <c r="B683" s="46">
        <v>7.4</v>
      </c>
      <c r="C683" s="10" t="s">
        <v>8649</v>
      </c>
    </row>
    <row r="684" spans="1:3">
      <c r="A684" s="10" t="s">
        <v>7976</v>
      </c>
      <c r="B684" s="46">
        <v>7.4</v>
      </c>
      <c r="C684" s="10" t="s">
        <v>8650</v>
      </c>
    </row>
    <row r="685" spans="1:3">
      <c r="A685" s="10" t="s">
        <v>7960</v>
      </c>
      <c r="B685" s="46">
        <v>7.4</v>
      </c>
      <c r="C685" s="10" t="s">
        <v>8651</v>
      </c>
    </row>
    <row r="686" spans="1:3">
      <c r="A686" s="10" t="s">
        <v>8145</v>
      </c>
      <c r="B686" s="46">
        <v>7.4</v>
      </c>
      <c r="C686" s="10" t="s">
        <v>8652</v>
      </c>
    </row>
    <row r="687" spans="1:3">
      <c r="A687" s="10" t="s">
        <v>7957</v>
      </c>
      <c r="B687" s="46">
        <v>7.4</v>
      </c>
      <c r="C687" s="10" t="s">
        <v>8653</v>
      </c>
    </row>
    <row r="688" spans="1:3">
      <c r="A688" s="10" t="s">
        <v>7960</v>
      </c>
      <c r="B688" s="46">
        <v>7.4</v>
      </c>
      <c r="C688" s="10" t="s">
        <v>8654</v>
      </c>
    </row>
    <row r="689" spans="1:3">
      <c r="A689" s="10" t="s">
        <v>7976</v>
      </c>
      <c r="B689" s="46">
        <v>7.4</v>
      </c>
      <c r="C689" s="10" t="s">
        <v>8655</v>
      </c>
    </row>
    <row r="690" spans="1:3">
      <c r="A690" s="10" t="s">
        <v>7992</v>
      </c>
      <c r="B690" s="46">
        <v>7.4</v>
      </c>
      <c r="C690" s="10" t="s">
        <v>8656</v>
      </c>
    </row>
    <row r="691" spans="1:3">
      <c r="A691" s="10" t="s">
        <v>7957</v>
      </c>
      <c r="B691" s="46">
        <v>7.4</v>
      </c>
      <c r="C691" s="10" t="s">
        <v>8657</v>
      </c>
    </row>
    <row r="692" spans="1:3">
      <c r="A692" s="10" t="s">
        <v>7976</v>
      </c>
      <c r="B692" s="46">
        <v>7.4</v>
      </c>
      <c r="C692" s="10" t="s">
        <v>8658</v>
      </c>
    </row>
    <row r="693" spans="1:3">
      <c r="A693" s="10" t="s">
        <v>7965</v>
      </c>
      <c r="B693" s="46">
        <v>7.4</v>
      </c>
      <c r="C693" s="10" t="s">
        <v>8659</v>
      </c>
    </row>
    <row r="694" spans="1:3">
      <c r="A694" s="10" t="s">
        <v>7978</v>
      </c>
      <c r="B694" s="46">
        <v>7.4</v>
      </c>
      <c r="C694" s="10" t="s">
        <v>8660</v>
      </c>
    </row>
    <row r="695" spans="1:3">
      <c r="A695" s="10" t="s">
        <v>7978</v>
      </c>
      <c r="B695" s="46">
        <v>7.4</v>
      </c>
      <c r="C695" s="10" t="s">
        <v>8661</v>
      </c>
    </row>
    <row r="696" spans="1:3">
      <c r="A696" s="10" t="s">
        <v>7978</v>
      </c>
      <c r="B696" s="46">
        <v>7.4</v>
      </c>
      <c r="C696" s="10" t="s">
        <v>8660</v>
      </c>
    </row>
    <row r="697" spans="1:3">
      <c r="A697" s="10" t="s">
        <v>7965</v>
      </c>
      <c r="B697" s="46">
        <v>7.4</v>
      </c>
      <c r="C697" s="10" t="s">
        <v>8662</v>
      </c>
    </row>
    <row r="698" spans="1:3">
      <c r="A698" s="10" t="s">
        <v>7976</v>
      </c>
      <c r="B698" s="46">
        <v>7.4</v>
      </c>
      <c r="C698" s="10" t="s">
        <v>8663</v>
      </c>
    </row>
    <row r="699" spans="1:3">
      <c r="A699" s="10" t="s">
        <v>7957</v>
      </c>
      <c r="B699" s="46">
        <v>7.4</v>
      </c>
      <c r="C699" s="10" t="s">
        <v>8664</v>
      </c>
    </row>
    <row r="700" spans="1:3">
      <c r="A700" s="10" t="s">
        <v>7960</v>
      </c>
      <c r="B700" s="46">
        <v>7.4</v>
      </c>
      <c r="C700" s="10" t="s">
        <v>8665</v>
      </c>
    </row>
    <row r="701" spans="1:3">
      <c r="A701" s="10" t="s">
        <v>7965</v>
      </c>
      <c r="B701" s="46">
        <v>7.4</v>
      </c>
      <c r="C701" s="10" t="s">
        <v>8666</v>
      </c>
    </row>
    <row r="702" spans="1:3">
      <c r="A702" s="10" t="s">
        <v>7960</v>
      </c>
      <c r="B702" s="46">
        <v>7.4</v>
      </c>
      <c r="C702" s="10" t="s">
        <v>8667</v>
      </c>
    </row>
    <row r="703" spans="1:3">
      <c r="A703" s="10" t="s">
        <v>7957</v>
      </c>
      <c r="B703" s="46">
        <v>7.4</v>
      </c>
      <c r="C703" s="10" t="s">
        <v>8668</v>
      </c>
    </row>
    <row r="704" spans="1:3">
      <c r="A704" s="10" t="s">
        <v>7978</v>
      </c>
      <c r="B704" s="46">
        <v>7.4</v>
      </c>
      <c r="C704" s="10" t="s">
        <v>8669</v>
      </c>
    </row>
    <row r="705" spans="1:3">
      <c r="A705" s="10" t="s">
        <v>7992</v>
      </c>
      <c r="B705" s="46">
        <v>7.4</v>
      </c>
      <c r="C705" s="10" t="s">
        <v>8670</v>
      </c>
    </row>
    <row r="706" spans="1:3">
      <c r="A706" s="10" t="s">
        <v>7960</v>
      </c>
      <c r="B706" s="46">
        <v>7.4</v>
      </c>
      <c r="C706" s="10" t="s">
        <v>8671</v>
      </c>
    </row>
    <row r="707" spans="1:3">
      <c r="A707" s="10" t="s">
        <v>7976</v>
      </c>
      <c r="B707" s="46">
        <v>7.4</v>
      </c>
      <c r="C707" s="10" t="s">
        <v>8672</v>
      </c>
    </row>
    <row r="708" spans="1:3">
      <c r="A708" s="10" t="s">
        <v>7976</v>
      </c>
      <c r="B708" s="46">
        <v>7.4</v>
      </c>
      <c r="C708" s="10" t="s">
        <v>8673</v>
      </c>
    </row>
    <row r="709" spans="1:3">
      <c r="A709" s="10" t="s">
        <v>7965</v>
      </c>
      <c r="B709" s="46">
        <v>7.4</v>
      </c>
      <c r="C709" s="10" t="s">
        <v>8674</v>
      </c>
    </row>
    <row r="710" spans="1:3">
      <c r="A710" s="10" t="s">
        <v>7978</v>
      </c>
      <c r="B710" s="46">
        <v>7.4</v>
      </c>
      <c r="C710" s="10" t="s">
        <v>8675</v>
      </c>
    </row>
    <row r="711" spans="1:3">
      <c r="A711" s="10" t="s">
        <v>7957</v>
      </c>
      <c r="B711" s="46">
        <v>7.4</v>
      </c>
      <c r="C711" s="10" t="s">
        <v>8676</v>
      </c>
    </row>
    <row r="712" spans="1:3">
      <c r="A712" s="10" t="s">
        <v>7965</v>
      </c>
      <c r="B712" s="46">
        <v>7.4</v>
      </c>
      <c r="C712" s="10" t="s">
        <v>8677</v>
      </c>
    </row>
    <row r="713" spans="1:3">
      <c r="A713" s="10" t="s">
        <v>7957</v>
      </c>
      <c r="B713" s="46">
        <v>7.4</v>
      </c>
      <c r="C713" s="10" t="s">
        <v>8678</v>
      </c>
    </row>
    <row r="714" spans="1:3">
      <c r="A714" s="10" t="s">
        <v>7976</v>
      </c>
      <c r="B714" s="46">
        <v>7.4</v>
      </c>
      <c r="C714" s="10" t="s">
        <v>8679</v>
      </c>
    </row>
    <row r="715" spans="1:3">
      <c r="A715" s="10" t="s">
        <v>7976</v>
      </c>
      <c r="B715" s="46">
        <v>7.4</v>
      </c>
      <c r="C715" s="10" t="s">
        <v>8680</v>
      </c>
    </row>
    <row r="716" spans="1:3">
      <c r="A716" s="10" t="s">
        <v>8224</v>
      </c>
      <c r="B716" s="46">
        <v>7.4</v>
      </c>
      <c r="C716" s="10" t="s">
        <v>8647</v>
      </c>
    </row>
    <row r="717" spans="1:3">
      <c r="A717" s="10" t="s">
        <v>7992</v>
      </c>
      <c r="B717" s="46">
        <v>7.4</v>
      </c>
      <c r="C717" s="10" t="s">
        <v>8681</v>
      </c>
    </row>
    <row r="718" spans="1:3">
      <c r="A718" s="10" t="s">
        <v>7976</v>
      </c>
      <c r="B718" s="46">
        <v>7.4</v>
      </c>
      <c r="C718" s="10" t="s">
        <v>8682</v>
      </c>
    </row>
    <row r="719" spans="1:3">
      <c r="A719" s="10" t="s">
        <v>7976</v>
      </c>
      <c r="B719" s="46">
        <v>7.4</v>
      </c>
      <c r="C719" s="10" t="s">
        <v>8683</v>
      </c>
    </row>
    <row r="720" spans="1:3">
      <c r="A720" s="10" t="s">
        <v>7957</v>
      </c>
      <c r="B720" s="46">
        <v>7.4</v>
      </c>
      <c r="C720" s="10" t="s">
        <v>8684</v>
      </c>
    </row>
    <row r="721" spans="1:3">
      <c r="A721" s="10" t="s">
        <v>7978</v>
      </c>
      <c r="B721" s="46">
        <v>7.4</v>
      </c>
      <c r="C721" s="10" t="s">
        <v>8685</v>
      </c>
    </row>
    <row r="722" spans="1:3">
      <c r="A722" s="10" t="s">
        <v>7976</v>
      </c>
      <c r="B722" s="46">
        <v>7.4</v>
      </c>
      <c r="C722" s="10" t="s">
        <v>8686</v>
      </c>
    </row>
    <row r="723" spans="1:3">
      <c r="A723" s="10" t="s">
        <v>7978</v>
      </c>
      <c r="B723" s="46">
        <v>7.4</v>
      </c>
      <c r="C723" s="10" t="s">
        <v>8687</v>
      </c>
    </row>
    <row r="724" spans="1:3">
      <c r="A724" s="10" t="s">
        <v>7965</v>
      </c>
      <c r="B724" s="46">
        <v>7.4</v>
      </c>
      <c r="C724" s="10" t="s">
        <v>8688</v>
      </c>
    </row>
    <row r="725" spans="1:3">
      <c r="A725" s="10" t="s">
        <v>7957</v>
      </c>
      <c r="B725" s="46">
        <v>7.4</v>
      </c>
      <c r="C725" s="10" t="s">
        <v>8689</v>
      </c>
    </row>
    <row r="726" spans="1:3">
      <c r="A726" s="10" t="s">
        <v>7978</v>
      </c>
      <c r="B726" s="46">
        <v>7.4</v>
      </c>
      <c r="C726" s="10" t="s">
        <v>8690</v>
      </c>
    </row>
    <row r="727" spans="1:3">
      <c r="A727" s="10" t="s">
        <v>7978</v>
      </c>
      <c r="B727" s="46">
        <v>7.4</v>
      </c>
      <c r="C727" s="10" t="s">
        <v>8691</v>
      </c>
    </row>
    <row r="728" spans="1:3">
      <c r="A728" s="10" t="s">
        <v>7978</v>
      </c>
      <c r="B728" s="46">
        <v>7.4</v>
      </c>
      <c r="C728" s="10" t="s">
        <v>8692</v>
      </c>
    </row>
    <row r="729" spans="1:3">
      <c r="A729" s="10" t="s">
        <v>7978</v>
      </c>
      <c r="B729" s="46">
        <v>7.4</v>
      </c>
      <c r="C729" s="10" t="s">
        <v>8693</v>
      </c>
    </row>
    <row r="730" spans="1:3">
      <c r="A730" s="10" t="s">
        <v>7978</v>
      </c>
      <c r="B730" s="46">
        <v>7.4</v>
      </c>
      <c r="C730" s="10" t="s">
        <v>8694</v>
      </c>
    </row>
    <row r="731" spans="1:3">
      <c r="A731" s="10" t="s">
        <v>7965</v>
      </c>
      <c r="B731" s="46">
        <v>7.4</v>
      </c>
      <c r="C731" s="10" t="s">
        <v>8695</v>
      </c>
    </row>
    <row r="732" spans="1:3">
      <c r="A732" s="10" t="s">
        <v>7978</v>
      </c>
      <c r="B732" s="46">
        <v>7.4</v>
      </c>
      <c r="C732" s="10" t="s">
        <v>8696</v>
      </c>
    </row>
    <row r="733" spans="1:3">
      <c r="A733" s="10" t="s">
        <v>7976</v>
      </c>
      <c r="B733" s="46">
        <v>7.4</v>
      </c>
      <c r="C733" s="10" t="s">
        <v>8697</v>
      </c>
    </row>
    <row r="734" spans="1:3">
      <c r="A734" s="10" t="s">
        <v>7957</v>
      </c>
      <c r="B734" s="46">
        <v>7.4</v>
      </c>
      <c r="C734" s="10" t="s">
        <v>8698</v>
      </c>
    </row>
    <row r="735" spans="1:3">
      <c r="A735" s="10" t="s">
        <v>7976</v>
      </c>
      <c r="B735" s="46">
        <v>7.4</v>
      </c>
      <c r="C735" s="10" t="s">
        <v>8699</v>
      </c>
    </row>
    <row r="736" spans="1:3">
      <c r="A736" s="10" t="s">
        <v>7978</v>
      </c>
      <c r="B736" s="46">
        <v>7.4</v>
      </c>
      <c r="C736" s="10" t="s">
        <v>8700</v>
      </c>
    </row>
    <row r="737" spans="1:3">
      <c r="A737" s="10" t="s">
        <v>7976</v>
      </c>
      <c r="B737" s="46">
        <v>7.4</v>
      </c>
      <c r="C737" s="10" t="s">
        <v>8701</v>
      </c>
    </row>
    <row r="738" spans="1:3">
      <c r="A738" s="10" t="s">
        <v>7978</v>
      </c>
      <c r="B738" s="46">
        <v>7.4</v>
      </c>
      <c r="C738" s="10" t="s">
        <v>8702</v>
      </c>
    </row>
    <row r="739" spans="1:3">
      <c r="A739" s="10" t="s">
        <v>7957</v>
      </c>
      <c r="B739" s="46">
        <v>7.4</v>
      </c>
      <c r="C739" s="10" t="s">
        <v>8703</v>
      </c>
    </row>
    <row r="740" spans="1:3">
      <c r="A740" s="10" t="s">
        <v>7978</v>
      </c>
      <c r="B740" s="46">
        <v>7.4</v>
      </c>
      <c r="C740" s="10" t="s">
        <v>8704</v>
      </c>
    </row>
    <row r="741" spans="1:3">
      <c r="A741" s="10" t="s">
        <v>7960</v>
      </c>
      <c r="B741" s="46">
        <v>7.4</v>
      </c>
      <c r="C741" s="10" t="s">
        <v>8654</v>
      </c>
    </row>
    <row r="742" spans="1:3">
      <c r="A742" s="10" t="s">
        <v>7978</v>
      </c>
      <c r="B742" s="46">
        <v>7.4</v>
      </c>
      <c r="C742" s="10" t="s">
        <v>8705</v>
      </c>
    </row>
    <row r="743" spans="1:3">
      <c r="A743" s="10" t="s">
        <v>7976</v>
      </c>
      <c r="B743" s="46">
        <v>7.4</v>
      </c>
      <c r="C743" s="10" t="s">
        <v>8706</v>
      </c>
    </row>
    <row r="744" spans="1:3">
      <c r="A744" s="10" t="s">
        <v>7978</v>
      </c>
      <c r="B744" s="46">
        <v>7.4</v>
      </c>
      <c r="C744" s="10" t="s">
        <v>8707</v>
      </c>
    </row>
    <row r="745" spans="1:3">
      <c r="A745" s="10" t="s">
        <v>8025</v>
      </c>
      <c r="B745" s="46">
        <v>7.4</v>
      </c>
      <c r="C745" s="10" t="s">
        <v>8708</v>
      </c>
    </row>
    <row r="746" spans="1:3">
      <c r="A746" s="10" t="s">
        <v>7976</v>
      </c>
      <c r="B746" s="46">
        <v>7.4</v>
      </c>
      <c r="C746" s="10" t="s">
        <v>8709</v>
      </c>
    </row>
    <row r="747" spans="1:3">
      <c r="A747" s="10" t="s">
        <v>7992</v>
      </c>
      <c r="B747" s="46">
        <v>7.4</v>
      </c>
      <c r="C747" s="10" t="s">
        <v>8710</v>
      </c>
    </row>
    <row r="748" spans="1:3">
      <c r="A748" s="10" t="s">
        <v>8025</v>
      </c>
      <c r="B748" s="46">
        <v>7.4</v>
      </c>
      <c r="C748" s="10" t="s">
        <v>8711</v>
      </c>
    </row>
    <row r="749" spans="1:3">
      <c r="A749" s="10" t="s">
        <v>7978</v>
      </c>
      <c r="B749" s="46">
        <v>7.4</v>
      </c>
      <c r="C749" s="10" t="s">
        <v>8712</v>
      </c>
    </row>
    <row r="750" spans="1:3">
      <c r="A750" s="10" t="s">
        <v>7976</v>
      </c>
      <c r="B750" s="46">
        <v>7.4</v>
      </c>
      <c r="C750" s="10" t="s">
        <v>8713</v>
      </c>
    </row>
    <row r="751" spans="1:3">
      <c r="A751" s="10" t="s">
        <v>7976</v>
      </c>
      <c r="B751" s="46">
        <v>7.4</v>
      </c>
      <c r="C751" s="10" t="s">
        <v>8641</v>
      </c>
    </row>
    <row r="752" spans="1:3">
      <c r="A752" s="10" t="s">
        <v>7978</v>
      </c>
      <c r="B752" s="46">
        <v>7.4</v>
      </c>
      <c r="C752" s="10" t="s">
        <v>8714</v>
      </c>
    </row>
    <row r="753" spans="1:3">
      <c r="A753" s="10" t="s">
        <v>8025</v>
      </c>
      <c r="B753" s="46">
        <v>7.4</v>
      </c>
      <c r="C753" s="10" t="s">
        <v>8715</v>
      </c>
    </row>
    <row r="754" spans="1:3">
      <c r="A754" s="10" t="s">
        <v>7957</v>
      </c>
      <c r="B754" s="46">
        <v>7.4</v>
      </c>
      <c r="C754" s="10" t="s">
        <v>8716</v>
      </c>
    </row>
    <row r="755" spans="1:3">
      <c r="A755" s="10" t="s">
        <v>7960</v>
      </c>
      <c r="B755" s="46">
        <v>7.3</v>
      </c>
      <c r="C755" s="10" t="s">
        <v>8717</v>
      </c>
    </row>
    <row r="756" spans="1:3">
      <c r="A756" s="10" t="s">
        <v>7960</v>
      </c>
      <c r="B756" s="46">
        <v>7.3</v>
      </c>
      <c r="C756" s="10" t="s">
        <v>8718</v>
      </c>
    </row>
    <row r="757" spans="1:3">
      <c r="A757" s="10" t="s">
        <v>7992</v>
      </c>
      <c r="B757" s="46">
        <v>7.3</v>
      </c>
      <c r="C757" s="10" t="s">
        <v>8719</v>
      </c>
    </row>
    <row r="758" spans="1:3">
      <c r="A758" s="10" t="s">
        <v>7976</v>
      </c>
      <c r="B758" s="46">
        <v>7.3</v>
      </c>
      <c r="C758" s="10" t="s">
        <v>8720</v>
      </c>
    </row>
    <row r="759" spans="1:3">
      <c r="A759" s="10" t="s">
        <v>7960</v>
      </c>
      <c r="B759" s="46">
        <v>7.3</v>
      </c>
      <c r="C759" s="10" t="s">
        <v>8721</v>
      </c>
    </row>
    <row r="760" spans="1:3">
      <c r="A760" s="10" t="s">
        <v>7960</v>
      </c>
      <c r="B760" s="46">
        <v>7.3</v>
      </c>
      <c r="C760" s="10" t="s">
        <v>8722</v>
      </c>
    </row>
    <row r="761" spans="1:3">
      <c r="A761" s="10" t="s">
        <v>7960</v>
      </c>
      <c r="B761" s="46">
        <v>7.3</v>
      </c>
      <c r="C761" s="10" t="s">
        <v>8723</v>
      </c>
    </row>
    <row r="762" spans="1:3">
      <c r="A762" s="10" t="s">
        <v>7992</v>
      </c>
      <c r="B762" s="46">
        <v>7.3</v>
      </c>
      <c r="C762" s="10" t="s">
        <v>8724</v>
      </c>
    </row>
    <row r="763" spans="1:3">
      <c r="A763" s="10" t="s">
        <v>7960</v>
      </c>
      <c r="B763" s="46">
        <v>7.3</v>
      </c>
      <c r="C763" s="10" t="s">
        <v>8725</v>
      </c>
    </row>
    <row r="764" spans="1:3">
      <c r="A764" s="10" t="s">
        <v>7960</v>
      </c>
      <c r="B764" s="46">
        <v>7.3</v>
      </c>
      <c r="C764" s="10" t="s">
        <v>8726</v>
      </c>
    </row>
    <row r="765" spans="1:3">
      <c r="A765" s="10" t="s">
        <v>7960</v>
      </c>
      <c r="B765" s="46">
        <v>7.3</v>
      </c>
      <c r="C765" s="10" t="s">
        <v>8727</v>
      </c>
    </row>
    <row r="766" spans="1:3">
      <c r="A766" s="10" t="s">
        <v>7992</v>
      </c>
      <c r="B766" s="46">
        <v>7.3</v>
      </c>
      <c r="C766" s="10" t="s">
        <v>8728</v>
      </c>
    </row>
    <row r="767" spans="1:3">
      <c r="A767" s="10" t="s">
        <v>7992</v>
      </c>
      <c r="B767" s="46">
        <v>7.3</v>
      </c>
      <c r="C767" s="10" t="s">
        <v>8729</v>
      </c>
    </row>
    <row r="768" spans="1:3">
      <c r="A768" s="10" t="s">
        <v>7976</v>
      </c>
      <c r="B768" s="46">
        <v>7.3</v>
      </c>
      <c r="C768" s="10" t="s">
        <v>8730</v>
      </c>
    </row>
    <row r="769" spans="1:3">
      <c r="A769" s="10" t="s">
        <v>7992</v>
      </c>
      <c r="B769" s="46">
        <v>7.3</v>
      </c>
      <c r="C769" s="10" t="s">
        <v>8731</v>
      </c>
    </row>
    <row r="770" spans="1:3">
      <c r="A770" s="10" t="s">
        <v>7992</v>
      </c>
      <c r="B770" s="46">
        <v>7.3</v>
      </c>
      <c r="C770" s="10" t="s">
        <v>8732</v>
      </c>
    </row>
    <row r="771" spans="1:3">
      <c r="A771" s="10" t="s">
        <v>7976</v>
      </c>
      <c r="B771" s="46">
        <v>7.3</v>
      </c>
      <c r="C771" s="10" t="s">
        <v>8733</v>
      </c>
    </row>
    <row r="772" spans="1:3">
      <c r="A772" s="10" t="s">
        <v>7960</v>
      </c>
      <c r="B772" s="46">
        <v>7.3</v>
      </c>
      <c r="C772" s="10" t="s">
        <v>8734</v>
      </c>
    </row>
    <row r="773" spans="1:3">
      <c r="A773" s="10" t="s">
        <v>7976</v>
      </c>
      <c r="B773" s="46">
        <v>7.3</v>
      </c>
      <c r="C773" s="10" t="s">
        <v>8735</v>
      </c>
    </row>
    <row r="774" spans="1:3">
      <c r="A774" s="10" t="s">
        <v>7992</v>
      </c>
      <c r="B774" s="46">
        <v>7.3</v>
      </c>
      <c r="C774" s="10" t="s">
        <v>8736</v>
      </c>
    </row>
    <row r="775" spans="1:3">
      <c r="A775" s="10" t="s">
        <v>7960</v>
      </c>
      <c r="B775" s="46">
        <v>7.3</v>
      </c>
      <c r="C775" s="10" t="s">
        <v>8737</v>
      </c>
    </row>
    <row r="776" spans="1:3">
      <c r="A776" s="10" t="s">
        <v>8145</v>
      </c>
      <c r="B776" s="46">
        <v>7.3</v>
      </c>
      <c r="C776" s="10" t="s">
        <v>8738</v>
      </c>
    </row>
    <row r="777" spans="1:3">
      <c r="A777" s="10" t="s">
        <v>7976</v>
      </c>
      <c r="B777" s="46">
        <v>7.3</v>
      </c>
      <c r="C777" s="10" t="s">
        <v>8739</v>
      </c>
    </row>
    <row r="778" spans="1:3">
      <c r="A778" s="10" t="s">
        <v>7957</v>
      </c>
      <c r="B778" s="46">
        <v>7.3</v>
      </c>
      <c r="C778" s="10" t="s">
        <v>8740</v>
      </c>
    </row>
    <row r="779" spans="1:3">
      <c r="A779" s="10" t="s">
        <v>7978</v>
      </c>
      <c r="B779" s="46">
        <v>7.3</v>
      </c>
      <c r="C779" s="10" t="s">
        <v>8741</v>
      </c>
    </row>
    <row r="780" spans="1:3">
      <c r="A780" s="10" t="s">
        <v>7960</v>
      </c>
      <c r="B780" s="46">
        <v>7.3</v>
      </c>
      <c r="C780" s="10" t="s">
        <v>8742</v>
      </c>
    </row>
    <row r="781" spans="1:3">
      <c r="A781" s="10" t="s">
        <v>7976</v>
      </c>
      <c r="B781" s="46">
        <v>7.3</v>
      </c>
      <c r="C781" s="10" t="s">
        <v>8743</v>
      </c>
    </row>
    <row r="782" spans="1:3">
      <c r="A782" s="10" t="s">
        <v>8025</v>
      </c>
      <c r="B782" s="46">
        <v>7.3</v>
      </c>
      <c r="C782" s="10" t="s">
        <v>8744</v>
      </c>
    </row>
    <row r="783" spans="1:3">
      <c r="A783" s="10" t="s">
        <v>7960</v>
      </c>
      <c r="B783" s="46">
        <v>7.3</v>
      </c>
      <c r="C783" s="10" t="s">
        <v>8745</v>
      </c>
    </row>
    <row r="784" spans="1:3">
      <c r="A784" s="10" t="s">
        <v>7960</v>
      </c>
      <c r="B784" s="46">
        <v>7.3</v>
      </c>
      <c r="C784" s="10" t="s">
        <v>8746</v>
      </c>
    </row>
    <row r="785" spans="1:3">
      <c r="A785" s="10" t="s">
        <v>7960</v>
      </c>
      <c r="B785" s="46">
        <v>7.3</v>
      </c>
      <c r="C785" s="10" t="s">
        <v>8747</v>
      </c>
    </row>
    <row r="786" spans="1:3">
      <c r="A786" s="10" t="s">
        <v>7960</v>
      </c>
      <c r="B786" s="46">
        <v>7.3</v>
      </c>
      <c r="C786" s="10" t="s">
        <v>8748</v>
      </c>
    </row>
    <row r="787" spans="1:3">
      <c r="A787" s="10" t="s">
        <v>7978</v>
      </c>
      <c r="B787" s="46">
        <v>7.3</v>
      </c>
      <c r="C787" s="10" t="s">
        <v>8749</v>
      </c>
    </row>
    <row r="788" spans="1:3">
      <c r="A788" s="10" t="s">
        <v>7965</v>
      </c>
      <c r="B788" s="46">
        <v>7.3</v>
      </c>
      <c r="C788" s="10" t="s">
        <v>8750</v>
      </c>
    </row>
    <row r="789" spans="1:3">
      <c r="A789" s="10" t="s">
        <v>7992</v>
      </c>
      <c r="B789" s="46">
        <v>7.3</v>
      </c>
      <c r="C789" s="10" t="s">
        <v>8751</v>
      </c>
    </row>
    <row r="790" spans="1:3">
      <c r="A790" s="10" t="s">
        <v>7960</v>
      </c>
      <c r="B790" s="46">
        <v>7.3</v>
      </c>
      <c r="C790" s="10" t="s">
        <v>8752</v>
      </c>
    </row>
    <row r="791" spans="1:3">
      <c r="A791" s="10" t="s">
        <v>7992</v>
      </c>
      <c r="B791" s="46">
        <v>7.3</v>
      </c>
      <c r="C791" s="10" t="s">
        <v>8753</v>
      </c>
    </row>
    <row r="792" spans="1:3">
      <c r="A792" s="10" t="s">
        <v>7965</v>
      </c>
      <c r="B792" s="46">
        <v>7.3</v>
      </c>
      <c r="C792" s="10" t="s">
        <v>8754</v>
      </c>
    </row>
    <row r="793" spans="1:3">
      <c r="A793" s="10" t="s">
        <v>7992</v>
      </c>
      <c r="B793" s="46">
        <v>7.3</v>
      </c>
      <c r="C793" s="10" t="s">
        <v>8755</v>
      </c>
    </row>
    <row r="794" spans="1:3">
      <c r="A794" s="10" t="s">
        <v>7976</v>
      </c>
      <c r="B794" s="46">
        <v>7.3</v>
      </c>
      <c r="C794" s="10" t="s">
        <v>8756</v>
      </c>
    </row>
    <row r="795" spans="1:3">
      <c r="A795" s="10" t="s">
        <v>7976</v>
      </c>
      <c r="B795" s="46">
        <v>7.3</v>
      </c>
      <c r="C795" s="10" t="s">
        <v>8757</v>
      </c>
    </row>
    <row r="796" spans="1:3">
      <c r="A796" s="10" t="s">
        <v>7957</v>
      </c>
      <c r="B796" s="46">
        <v>7.3</v>
      </c>
      <c r="C796" s="10" t="s">
        <v>8758</v>
      </c>
    </row>
    <row r="797" spans="1:3">
      <c r="A797" s="10" t="s">
        <v>7957</v>
      </c>
      <c r="B797" s="46">
        <v>7.3</v>
      </c>
      <c r="C797" s="10" t="s">
        <v>8759</v>
      </c>
    </row>
    <row r="798" spans="1:3">
      <c r="A798" s="10" t="s">
        <v>7992</v>
      </c>
      <c r="B798" s="46">
        <v>7.3</v>
      </c>
      <c r="C798" s="10" t="s">
        <v>8760</v>
      </c>
    </row>
    <row r="799" spans="1:3">
      <c r="A799" s="10" t="s">
        <v>7957</v>
      </c>
      <c r="B799" s="46">
        <v>7.3</v>
      </c>
      <c r="C799" s="10" t="s">
        <v>8761</v>
      </c>
    </row>
    <row r="800" spans="1:3">
      <c r="A800" s="10" t="s">
        <v>7992</v>
      </c>
      <c r="B800" s="46">
        <v>7.3</v>
      </c>
      <c r="C800" s="10" t="s">
        <v>8762</v>
      </c>
    </row>
    <row r="801" spans="1:3">
      <c r="A801" s="10" t="s">
        <v>7978</v>
      </c>
      <c r="B801" s="46">
        <v>7.3</v>
      </c>
      <c r="C801" s="10" t="s">
        <v>8763</v>
      </c>
    </row>
    <row r="802" spans="1:3">
      <c r="A802" s="10" t="s">
        <v>7976</v>
      </c>
      <c r="B802" s="46">
        <v>7.3</v>
      </c>
      <c r="C802" s="10" t="s">
        <v>8764</v>
      </c>
    </row>
    <row r="803" spans="1:3">
      <c r="A803" s="10" t="s">
        <v>7965</v>
      </c>
      <c r="B803" s="46">
        <v>7.3</v>
      </c>
      <c r="C803" s="10" t="s">
        <v>8765</v>
      </c>
    </row>
    <row r="804" spans="1:3">
      <c r="A804" s="10" t="s">
        <v>7957</v>
      </c>
      <c r="B804" s="46">
        <v>7.3</v>
      </c>
      <c r="C804" s="10" t="s">
        <v>8766</v>
      </c>
    </row>
    <row r="805" spans="1:3">
      <c r="A805" s="10" t="s">
        <v>7976</v>
      </c>
      <c r="B805" s="46">
        <v>7.3</v>
      </c>
      <c r="C805" s="10" t="s">
        <v>8767</v>
      </c>
    </row>
    <row r="806" spans="1:3">
      <c r="A806" s="10" t="s">
        <v>7965</v>
      </c>
      <c r="B806" s="46">
        <v>7.3</v>
      </c>
      <c r="C806" s="10" t="s">
        <v>8768</v>
      </c>
    </row>
    <row r="807" spans="1:3">
      <c r="A807" s="10" t="s">
        <v>7976</v>
      </c>
      <c r="B807" s="46">
        <v>7.3</v>
      </c>
      <c r="C807" s="10" t="s">
        <v>8769</v>
      </c>
    </row>
    <row r="808" spans="1:3">
      <c r="A808" s="10" t="s">
        <v>7976</v>
      </c>
      <c r="B808" s="46">
        <v>7.3</v>
      </c>
      <c r="C808" s="10" t="s">
        <v>8770</v>
      </c>
    </row>
    <row r="809" spans="1:3">
      <c r="A809" s="10" t="s">
        <v>7976</v>
      </c>
      <c r="B809" s="46">
        <v>7.3</v>
      </c>
      <c r="C809" s="10" t="s">
        <v>8771</v>
      </c>
    </row>
    <row r="810" spans="1:3">
      <c r="A810" s="10" t="s">
        <v>7957</v>
      </c>
      <c r="B810" s="46">
        <v>7.3</v>
      </c>
      <c r="C810" s="10" t="s">
        <v>8772</v>
      </c>
    </row>
    <row r="811" spans="1:3">
      <c r="A811" s="10" t="s">
        <v>7992</v>
      </c>
      <c r="B811" s="46">
        <v>7.3</v>
      </c>
      <c r="C811" s="10" t="s">
        <v>8773</v>
      </c>
    </row>
    <row r="812" spans="1:3">
      <c r="A812" s="10" t="s">
        <v>7976</v>
      </c>
      <c r="B812" s="46">
        <v>7.3</v>
      </c>
      <c r="C812" s="10" t="s">
        <v>8774</v>
      </c>
    </row>
    <row r="813" spans="1:3">
      <c r="A813" s="10" t="s">
        <v>8023</v>
      </c>
      <c r="B813" s="46">
        <v>7.3</v>
      </c>
      <c r="C813" s="10" t="s">
        <v>8775</v>
      </c>
    </row>
    <row r="814" spans="1:3">
      <c r="A814" s="10" t="s">
        <v>7976</v>
      </c>
      <c r="B814" s="46">
        <v>7.3</v>
      </c>
      <c r="C814" s="10" t="s">
        <v>8776</v>
      </c>
    </row>
    <row r="815" spans="1:3">
      <c r="A815" s="10" t="s">
        <v>7976</v>
      </c>
      <c r="B815" s="46">
        <v>7.3</v>
      </c>
      <c r="C815" s="10" t="s">
        <v>8777</v>
      </c>
    </row>
    <row r="816" spans="1:3">
      <c r="A816" s="10" t="s">
        <v>7978</v>
      </c>
      <c r="B816" s="46">
        <v>7.3</v>
      </c>
      <c r="C816" s="10" t="s">
        <v>8778</v>
      </c>
    </row>
    <row r="817" spans="1:3">
      <c r="A817" s="10" t="s">
        <v>7976</v>
      </c>
      <c r="B817" s="46">
        <v>7.3</v>
      </c>
      <c r="C817" s="10" t="s">
        <v>8779</v>
      </c>
    </row>
    <row r="818" spans="1:3">
      <c r="A818" s="10" t="s">
        <v>7960</v>
      </c>
      <c r="B818" s="46">
        <v>7.3</v>
      </c>
      <c r="C818" s="10" t="s">
        <v>8780</v>
      </c>
    </row>
    <row r="819" spans="1:3">
      <c r="A819" s="10" t="s">
        <v>7992</v>
      </c>
      <c r="B819" s="46">
        <v>7.3</v>
      </c>
      <c r="C819" s="10" t="s">
        <v>8781</v>
      </c>
    </row>
    <row r="820" spans="1:3">
      <c r="A820" s="10" t="s">
        <v>7992</v>
      </c>
      <c r="B820" s="46">
        <v>7.3</v>
      </c>
      <c r="C820" s="10" t="s">
        <v>8782</v>
      </c>
    </row>
    <row r="821" spans="1:3">
      <c r="A821" s="10" t="s">
        <v>7965</v>
      </c>
      <c r="B821" s="46">
        <v>7.3</v>
      </c>
      <c r="C821" s="10" t="s">
        <v>8783</v>
      </c>
    </row>
    <row r="822" spans="1:3">
      <c r="A822" s="10" t="s">
        <v>7978</v>
      </c>
      <c r="B822" s="46">
        <v>7.3</v>
      </c>
      <c r="C822" s="10" t="s">
        <v>8784</v>
      </c>
    </row>
    <row r="823" spans="1:3">
      <c r="A823" s="10" t="s">
        <v>7978</v>
      </c>
      <c r="B823" s="46">
        <v>7.3</v>
      </c>
      <c r="C823" s="10" t="s">
        <v>8785</v>
      </c>
    </row>
    <row r="824" spans="1:3">
      <c r="A824" s="10" t="s">
        <v>7957</v>
      </c>
      <c r="B824" s="46">
        <v>7.3</v>
      </c>
      <c r="C824" s="10" t="s">
        <v>8786</v>
      </c>
    </row>
    <row r="825" spans="1:3">
      <c r="A825" s="10" t="s">
        <v>7978</v>
      </c>
      <c r="B825" s="46">
        <v>7.3</v>
      </c>
      <c r="C825" s="10" t="s">
        <v>8787</v>
      </c>
    </row>
    <row r="826" spans="1:3">
      <c r="A826" s="10" t="s">
        <v>7957</v>
      </c>
      <c r="B826" s="46">
        <v>7.3</v>
      </c>
      <c r="C826" s="10" t="s">
        <v>8788</v>
      </c>
    </row>
    <row r="827" spans="1:3">
      <c r="A827" s="10" t="s">
        <v>7957</v>
      </c>
      <c r="B827" s="46">
        <v>7.3</v>
      </c>
      <c r="C827" s="10" t="s">
        <v>8789</v>
      </c>
    </row>
    <row r="828" spans="1:3">
      <c r="A828" s="10" t="s">
        <v>7978</v>
      </c>
      <c r="B828" s="46">
        <v>7.3</v>
      </c>
      <c r="C828" s="10" t="s">
        <v>8790</v>
      </c>
    </row>
    <row r="829" spans="1:3">
      <c r="A829" s="10" t="s">
        <v>7978</v>
      </c>
      <c r="B829" s="46">
        <v>7.3</v>
      </c>
      <c r="C829" s="10" t="s">
        <v>8791</v>
      </c>
    </row>
    <row r="830" spans="1:3">
      <c r="A830" s="10" t="s">
        <v>7976</v>
      </c>
      <c r="B830" s="46">
        <v>7.3</v>
      </c>
      <c r="C830" s="10" t="s">
        <v>8792</v>
      </c>
    </row>
    <row r="831" spans="1:3">
      <c r="A831" s="10" t="s">
        <v>7976</v>
      </c>
      <c r="B831" s="46">
        <v>7.3</v>
      </c>
      <c r="C831" s="10" t="s">
        <v>8793</v>
      </c>
    </row>
    <row r="832" spans="1:3">
      <c r="A832" s="10" t="s">
        <v>7992</v>
      </c>
      <c r="B832" s="46">
        <v>7.3</v>
      </c>
      <c r="C832" s="10" t="s">
        <v>8794</v>
      </c>
    </row>
    <row r="833" spans="1:3">
      <c r="A833" s="10" t="s">
        <v>7960</v>
      </c>
      <c r="B833" s="46">
        <v>7.3</v>
      </c>
      <c r="C833" s="10" t="s">
        <v>8795</v>
      </c>
    </row>
    <row r="834" spans="1:3">
      <c r="A834" s="10" t="s">
        <v>7978</v>
      </c>
      <c r="B834" s="46">
        <v>7.3</v>
      </c>
      <c r="C834" s="10" t="s">
        <v>8796</v>
      </c>
    </row>
    <row r="835" spans="1:3">
      <c r="A835" s="10" t="s">
        <v>7976</v>
      </c>
      <c r="B835" s="46">
        <v>7.3</v>
      </c>
      <c r="C835" s="10" t="s">
        <v>8797</v>
      </c>
    </row>
    <row r="836" spans="1:3">
      <c r="A836" s="10" t="s">
        <v>7960</v>
      </c>
      <c r="B836" s="46">
        <v>7.3</v>
      </c>
      <c r="C836" s="10" t="s">
        <v>8798</v>
      </c>
    </row>
    <row r="837" spans="1:3">
      <c r="A837" s="10" t="s">
        <v>7965</v>
      </c>
      <c r="B837" s="46">
        <v>7.3</v>
      </c>
      <c r="C837" s="10" t="s">
        <v>8799</v>
      </c>
    </row>
    <row r="838" spans="1:3">
      <c r="A838" s="10" t="s">
        <v>7976</v>
      </c>
      <c r="B838" s="46">
        <v>7.3</v>
      </c>
      <c r="C838" s="10" t="s">
        <v>8800</v>
      </c>
    </row>
    <row r="839" spans="1:3">
      <c r="A839" s="10" t="s">
        <v>7957</v>
      </c>
      <c r="B839" s="46">
        <v>7.3</v>
      </c>
      <c r="C839" s="10" t="s">
        <v>8801</v>
      </c>
    </row>
    <row r="840" spans="1:3">
      <c r="A840" s="10" t="s">
        <v>7965</v>
      </c>
      <c r="B840" s="46">
        <v>7.3</v>
      </c>
      <c r="C840" s="10" t="s">
        <v>8802</v>
      </c>
    </row>
    <row r="841" spans="1:3">
      <c r="A841" s="10" t="s">
        <v>7965</v>
      </c>
      <c r="B841" s="46">
        <v>7.3</v>
      </c>
      <c r="C841" s="10" t="s">
        <v>8803</v>
      </c>
    </row>
    <row r="842" spans="1:3">
      <c r="A842" s="10" t="s">
        <v>7978</v>
      </c>
      <c r="B842" s="46">
        <v>7.3</v>
      </c>
      <c r="C842" s="10" t="s">
        <v>8804</v>
      </c>
    </row>
    <row r="843" spans="1:3">
      <c r="A843" s="10" t="s">
        <v>7978</v>
      </c>
      <c r="B843" s="46">
        <v>7.3</v>
      </c>
      <c r="C843" s="10" t="s">
        <v>8805</v>
      </c>
    </row>
    <row r="844" spans="1:3">
      <c r="A844" s="10" t="s">
        <v>7976</v>
      </c>
      <c r="B844" s="46">
        <v>7.3</v>
      </c>
      <c r="C844" s="10" t="s">
        <v>8806</v>
      </c>
    </row>
    <row r="845" spans="1:3">
      <c r="A845" s="10" t="s">
        <v>7965</v>
      </c>
      <c r="B845" s="46">
        <v>7.3</v>
      </c>
      <c r="C845" s="10" t="s">
        <v>8807</v>
      </c>
    </row>
    <row r="846" spans="1:3">
      <c r="A846" s="10" t="s">
        <v>7992</v>
      </c>
      <c r="B846" s="46">
        <v>7.3</v>
      </c>
      <c r="C846" s="10" t="s">
        <v>8808</v>
      </c>
    </row>
    <row r="847" spans="1:3">
      <c r="A847" s="10" t="s">
        <v>7992</v>
      </c>
      <c r="B847" s="46">
        <v>7.3</v>
      </c>
      <c r="C847" s="10" t="s">
        <v>8809</v>
      </c>
    </row>
    <row r="848" spans="1:3">
      <c r="A848" s="10" t="s">
        <v>7976</v>
      </c>
      <c r="B848" s="46">
        <v>7.3</v>
      </c>
      <c r="C848" s="10" t="s">
        <v>8810</v>
      </c>
    </row>
    <row r="849" spans="1:3">
      <c r="A849" s="10" t="s">
        <v>7957</v>
      </c>
      <c r="B849" s="46">
        <v>7.3</v>
      </c>
      <c r="C849" s="10" t="s">
        <v>8811</v>
      </c>
    </row>
    <row r="850" spans="1:3">
      <c r="A850" s="10" t="s">
        <v>7965</v>
      </c>
      <c r="B850" s="46">
        <v>7.3</v>
      </c>
      <c r="C850" s="10" t="s">
        <v>8812</v>
      </c>
    </row>
    <row r="851" spans="1:3">
      <c r="A851" s="10" t="s">
        <v>7976</v>
      </c>
      <c r="B851" s="46">
        <v>7.3</v>
      </c>
      <c r="C851" s="10" t="s">
        <v>8764</v>
      </c>
    </row>
    <row r="852" spans="1:3">
      <c r="A852" s="10" t="s">
        <v>7978</v>
      </c>
      <c r="B852" s="46">
        <v>7.3</v>
      </c>
      <c r="C852" s="10" t="s">
        <v>8813</v>
      </c>
    </row>
    <row r="853" spans="1:3">
      <c r="A853" s="10" t="s">
        <v>7992</v>
      </c>
      <c r="B853" s="46">
        <v>7.3</v>
      </c>
      <c r="C853" s="10" t="s">
        <v>8814</v>
      </c>
    </row>
    <row r="854" spans="1:3">
      <c r="A854" s="10" t="s">
        <v>7976</v>
      </c>
      <c r="B854" s="46">
        <v>7.3</v>
      </c>
      <c r="C854" s="10" t="s">
        <v>8815</v>
      </c>
    </row>
    <row r="855" spans="1:3">
      <c r="A855" s="10" t="s">
        <v>7960</v>
      </c>
      <c r="B855" s="46">
        <v>7.3</v>
      </c>
      <c r="C855" s="10" t="s">
        <v>8816</v>
      </c>
    </row>
    <row r="856" spans="1:3">
      <c r="A856" s="10" t="s">
        <v>7978</v>
      </c>
      <c r="B856" s="46">
        <v>7.3</v>
      </c>
      <c r="C856" s="10" t="s">
        <v>8817</v>
      </c>
    </row>
    <row r="857" spans="1:3">
      <c r="A857" s="10" t="s">
        <v>7960</v>
      </c>
      <c r="B857" s="46">
        <v>7.3</v>
      </c>
      <c r="C857" s="10" t="s">
        <v>8818</v>
      </c>
    </row>
    <row r="858" spans="1:3">
      <c r="A858" s="10" t="s">
        <v>7976</v>
      </c>
      <c r="B858" s="46">
        <v>7.3</v>
      </c>
      <c r="C858" s="10" t="s">
        <v>8819</v>
      </c>
    </row>
    <row r="859" spans="1:3">
      <c r="A859" s="10" t="s">
        <v>7976</v>
      </c>
      <c r="B859" s="46">
        <v>7.3</v>
      </c>
      <c r="C859" s="10" t="s">
        <v>8820</v>
      </c>
    </row>
    <row r="860" spans="1:3">
      <c r="A860" s="10" t="s">
        <v>7978</v>
      </c>
      <c r="B860" s="46">
        <v>7.3</v>
      </c>
      <c r="C860" s="10" t="s">
        <v>8821</v>
      </c>
    </row>
    <row r="861" spans="1:3">
      <c r="A861" s="10" t="s">
        <v>8145</v>
      </c>
      <c r="B861" s="46">
        <v>7.3</v>
      </c>
      <c r="C861" s="10" t="s">
        <v>8822</v>
      </c>
    </row>
    <row r="862" spans="1:3">
      <c r="A862" s="10" t="s">
        <v>7978</v>
      </c>
      <c r="B862" s="46">
        <v>7.3</v>
      </c>
      <c r="C862" s="10" t="s">
        <v>8823</v>
      </c>
    </row>
    <row r="863" spans="1:3">
      <c r="A863" s="10" t="s">
        <v>7976</v>
      </c>
      <c r="B863" s="46">
        <v>7.3</v>
      </c>
      <c r="C863" s="10" t="s">
        <v>8824</v>
      </c>
    </row>
    <row r="864" spans="1:3">
      <c r="A864" s="10" t="s">
        <v>7976</v>
      </c>
      <c r="B864" s="46">
        <v>7.3</v>
      </c>
      <c r="C864" s="10" t="s">
        <v>8720</v>
      </c>
    </row>
    <row r="865" spans="1:3">
      <c r="A865" s="10" t="s">
        <v>7978</v>
      </c>
      <c r="B865" s="46">
        <v>7.3</v>
      </c>
      <c r="C865" s="10" t="s">
        <v>8825</v>
      </c>
    </row>
    <row r="866" spans="1:3">
      <c r="A866" s="10" t="s">
        <v>7969</v>
      </c>
      <c r="B866" s="46">
        <v>7.3</v>
      </c>
      <c r="C866" s="10" t="s">
        <v>8826</v>
      </c>
    </row>
    <row r="867" spans="1:3">
      <c r="A867" s="10" t="s">
        <v>7965</v>
      </c>
      <c r="B867" s="46">
        <v>7.3</v>
      </c>
      <c r="C867" s="10" t="s">
        <v>8827</v>
      </c>
    </row>
    <row r="868" spans="1:3">
      <c r="A868" s="10" t="s">
        <v>7978</v>
      </c>
      <c r="B868" s="46">
        <v>7.3</v>
      </c>
      <c r="C868" s="10" t="s">
        <v>8828</v>
      </c>
    </row>
    <row r="869" spans="1:3">
      <c r="A869" s="10" t="s">
        <v>7976</v>
      </c>
      <c r="B869" s="46">
        <v>7.3</v>
      </c>
      <c r="C869" s="10" t="s">
        <v>8829</v>
      </c>
    </row>
    <row r="870" spans="1:3">
      <c r="A870" s="10" t="s">
        <v>7976</v>
      </c>
      <c r="B870" s="46">
        <v>7.3</v>
      </c>
      <c r="C870" s="10" t="s">
        <v>8830</v>
      </c>
    </row>
    <row r="871" spans="1:3">
      <c r="A871" s="10" t="s">
        <v>7978</v>
      </c>
      <c r="B871" s="46">
        <v>7.3</v>
      </c>
      <c r="C871" s="10" t="s">
        <v>8831</v>
      </c>
    </row>
    <row r="872" spans="1:3">
      <c r="A872" s="10" t="s">
        <v>7978</v>
      </c>
      <c r="B872" s="46">
        <v>7.3</v>
      </c>
      <c r="C872" s="10" t="s">
        <v>8832</v>
      </c>
    </row>
    <row r="873" spans="1:3">
      <c r="A873" s="10" t="s">
        <v>7976</v>
      </c>
      <c r="B873" s="46">
        <v>7.3</v>
      </c>
      <c r="C873" s="10" t="s">
        <v>8833</v>
      </c>
    </row>
    <row r="874" spans="1:3">
      <c r="A874" s="10" t="s">
        <v>7965</v>
      </c>
      <c r="B874" s="46">
        <v>7.3</v>
      </c>
      <c r="C874" s="10" t="s">
        <v>8834</v>
      </c>
    </row>
    <row r="875" spans="1:3">
      <c r="A875" s="10" t="s">
        <v>7976</v>
      </c>
      <c r="B875" s="46">
        <v>7.3</v>
      </c>
      <c r="C875" s="10" t="s">
        <v>8835</v>
      </c>
    </row>
    <row r="876" spans="1:3">
      <c r="A876" s="10" t="s">
        <v>7976</v>
      </c>
      <c r="B876" s="46">
        <v>7.3</v>
      </c>
      <c r="C876" s="10" t="s">
        <v>8836</v>
      </c>
    </row>
    <row r="877" spans="1:3">
      <c r="A877" s="10" t="s">
        <v>7978</v>
      </c>
      <c r="B877" s="46">
        <v>7.3</v>
      </c>
      <c r="C877" s="10" t="s">
        <v>8837</v>
      </c>
    </row>
    <row r="878" spans="1:3">
      <c r="A878" s="10" t="s">
        <v>7960</v>
      </c>
      <c r="B878" s="46">
        <v>7.3</v>
      </c>
      <c r="C878" s="10" t="s">
        <v>8838</v>
      </c>
    </row>
    <row r="879" spans="1:3">
      <c r="A879" s="10" t="s">
        <v>7957</v>
      </c>
      <c r="B879" s="46">
        <v>7.3</v>
      </c>
      <c r="C879" s="10" t="s">
        <v>8839</v>
      </c>
    </row>
    <row r="880" spans="1:3">
      <c r="A880" s="10" t="s">
        <v>8019</v>
      </c>
      <c r="B880" s="46">
        <v>7.3</v>
      </c>
      <c r="C880" s="10" t="s">
        <v>8840</v>
      </c>
    </row>
    <row r="881" spans="1:3">
      <c r="A881" s="10" t="s">
        <v>7976</v>
      </c>
      <c r="B881" s="46">
        <v>7.3</v>
      </c>
      <c r="C881" s="10" t="s">
        <v>8841</v>
      </c>
    </row>
    <row r="882" spans="1:3">
      <c r="A882" s="10" t="s">
        <v>7978</v>
      </c>
      <c r="B882" s="46">
        <v>7.3</v>
      </c>
      <c r="C882" s="10" t="s">
        <v>8842</v>
      </c>
    </row>
    <row r="883" spans="1:3">
      <c r="A883" s="10" t="s">
        <v>7957</v>
      </c>
      <c r="B883" s="46">
        <v>7.3</v>
      </c>
      <c r="C883" s="10" t="s">
        <v>8843</v>
      </c>
    </row>
    <row r="884" spans="1:3">
      <c r="A884" s="10" t="s">
        <v>7976</v>
      </c>
      <c r="B884" s="46">
        <v>7.3</v>
      </c>
      <c r="C884" s="10" t="s">
        <v>8844</v>
      </c>
    </row>
    <row r="885" spans="1:3">
      <c r="A885" s="10" t="s">
        <v>7976</v>
      </c>
      <c r="B885" s="46">
        <v>7.3</v>
      </c>
      <c r="C885" s="10" t="s">
        <v>8845</v>
      </c>
    </row>
    <row r="886" spans="1:3">
      <c r="A886" s="10" t="s">
        <v>7978</v>
      </c>
      <c r="B886" s="46">
        <v>7.3</v>
      </c>
      <c r="C886" s="10" t="s">
        <v>8846</v>
      </c>
    </row>
    <row r="887" spans="1:3">
      <c r="A887" s="10" t="s">
        <v>7960</v>
      </c>
      <c r="B887" s="46">
        <v>7.3</v>
      </c>
      <c r="C887" s="10" t="s">
        <v>8847</v>
      </c>
    </row>
    <row r="888" spans="1:3">
      <c r="A888" s="10" t="s">
        <v>8025</v>
      </c>
      <c r="B888" s="46">
        <v>7.3</v>
      </c>
      <c r="C888" s="10" t="s">
        <v>8848</v>
      </c>
    </row>
    <row r="889" spans="1:3">
      <c r="A889" s="10" t="s">
        <v>7978</v>
      </c>
      <c r="B889" s="46">
        <v>7.3</v>
      </c>
      <c r="C889" s="10" t="s">
        <v>8849</v>
      </c>
    </row>
    <row r="890" spans="1:3">
      <c r="A890" s="10" t="s">
        <v>7976</v>
      </c>
      <c r="B890" s="46">
        <v>7.3</v>
      </c>
      <c r="C890" s="10" t="s">
        <v>8850</v>
      </c>
    </row>
    <row r="891" spans="1:3">
      <c r="A891" s="10" t="s">
        <v>7957</v>
      </c>
      <c r="B891" s="46">
        <v>7.3</v>
      </c>
      <c r="C891" s="10" t="s">
        <v>8851</v>
      </c>
    </row>
    <row r="892" spans="1:3">
      <c r="A892" s="10" t="s">
        <v>7978</v>
      </c>
      <c r="B892" s="46">
        <v>7.3</v>
      </c>
      <c r="C892" s="10" t="s">
        <v>8852</v>
      </c>
    </row>
    <row r="893" spans="1:3">
      <c r="A893" s="10" t="s">
        <v>8023</v>
      </c>
      <c r="B893" s="46">
        <v>7.3</v>
      </c>
      <c r="C893" s="10" t="s">
        <v>8853</v>
      </c>
    </row>
    <row r="894" spans="1:3">
      <c r="A894" s="10" t="s">
        <v>7978</v>
      </c>
      <c r="B894" s="46">
        <v>7.3</v>
      </c>
      <c r="C894" s="10" t="s">
        <v>8854</v>
      </c>
    </row>
    <row r="895" spans="1:3">
      <c r="A895" s="10" t="s">
        <v>7978</v>
      </c>
      <c r="B895" s="46">
        <v>7.3</v>
      </c>
      <c r="C895" s="10" t="s">
        <v>8855</v>
      </c>
    </row>
    <row r="896" spans="1:3">
      <c r="A896" s="10" t="s">
        <v>7978</v>
      </c>
      <c r="B896" s="46">
        <v>7.3</v>
      </c>
      <c r="C896" s="10" t="s">
        <v>8856</v>
      </c>
    </row>
    <row r="897" spans="1:3">
      <c r="A897" s="10" t="s">
        <v>7960</v>
      </c>
      <c r="B897" s="46">
        <v>7.2</v>
      </c>
      <c r="C897" s="10" t="s">
        <v>8857</v>
      </c>
    </row>
    <row r="898" spans="1:3">
      <c r="A898" s="10" t="s">
        <v>7960</v>
      </c>
      <c r="B898" s="46">
        <v>7.2</v>
      </c>
      <c r="C898" s="10" t="s">
        <v>8858</v>
      </c>
    </row>
    <row r="899" spans="1:3">
      <c r="A899" s="10" t="s">
        <v>7960</v>
      </c>
      <c r="B899" s="46">
        <v>7.2</v>
      </c>
      <c r="C899" s="10" t="s">
        <v>8859</v>
      </c>
    </row>
    <row r="900" spans="1:3">
      <c r="A900" s="10" t="s">
        <v>7960</v>
      </c>
      <c r="B900" s="46">
        <v>7.2</v>
      </c>
      <c r="C900" s="10" t="s">
        <v>8860</v>
      </c>
    </row>
    <row r="901" spans="1:3">
      <c r="A901" s="10" t="s">
        <v>7992</v>
      </c>
      <c r="B901" s="46">
        <v>7.2</v>
      </c>
      <c r="C901" s="10" t="s">
        <v>8861</v>
      </c>
    </row>
    <row r="902" spans="1:3">
      <c r="A902" s="10" t="s">
        <v>7976</v>
      </c>
      <c r="B902" s="46">
        <v>7.2</v>
      </c>
      <c r="C902" s="10" t="s">
        <v>8862</v>
      </c>
    </row>
    <row r="903" spans="1:3">
      <c r="A903" s="10" t="s">
        <v>7960</v>
      </c>
      <c r="B903" s="46">
        <v>7.2</v>
      </c>
      <c r="C903" s="10" t="s">
        <v>8863</v>
      </c>
    </row>
    <row r="904" spans="1:3">
      <c r="A904" s="10" t="s">
        <v>7992</v>
      </c>
      <c r="B904" s="46">
        <v>7.2</v>
      </c>
      <c r="C904" s="10" t="s">
        <v>8864</v>
      </c>
    </row>
    <row r="905" spans="1:3">
      <c r="A905" s="10" t="s">
        <v>7960</v>
      </c>
      <c r="B905" s="46">
        <v>7.2</v>
      </c>
      <c r="C905" s="10" t="s">
        <v>8865</v>
      </c>
    </row>
    <row r="906" spans="1:3">
      <c r="A906" s="10" t="s">
        <v>7992</v>
      </c>
      <c r="B906" s="46">
        <v>7.2</v>
      </c>
      <c r="C906" s="10" t="s">
        <v>8866</v>
      </c>
    </row>
    <row r="907" spans="1:3">
      <c r="A907" s="10" t="s">
        <v>7960</v>
      </c>
      <c r="B907" s="46">
        <v>7.2</v>
      </c>
      <c r="C907" s="10" t="s">
        <v>8867</v>
      </c>
    </row>
    <row r="908" spans="1:3">
      <c r="A908" s="10" t="s">
        <v>7960</v>
      </c>
      <c r="B908" s="46">
        <v>7.2</v>
      </c>
      <c r="C908" s="10" t="s">
        <v>8868</v>
      </c>
    </row>
    <row r="909" spans="1:3">
      <c r="A909" s="10" t="s">
        <v>7960</v>
      </c>
      <c r="B909" s="46">
        <v>7.2</v>
      </c>
      <c r="C909" s="10" t="s">
        <v>8869</v>
      </c>
    </row>
    <row r="910" spans="1:3">
      <c r="A910" s="10" t="s">
        <v>7960</v>
      </c>
      <c r="B910" s="46">
        <v>7.2</v>
      </c>
      <c r="C910" s="10" t="s">
        <v>8870</v>
      </c>
    </row>
    <row r="911" spans="1:3">
      <c r="A911" s="10" t="s">
        <v>7992</v>
      </c>
      <c r="B911" s="46">
        <v>7.2</v>
      </c>
      <c r="C911" s="10" t="s">
        <v>8871</v>
      </c>
    </row>
    <row r="912" spans="1:3">
      <c r="A912" s="10" t="s">
        <v>7992</v>
      </c>
      <c r="B912" s="46">
        <v>7.2</v>
      </c>
      <c r="C912" s="10" t="s">
        <v>8872</v>
      </c>
    </row>
    <row r="913" spans="1:3">
      <c r="A913" s="10" t="s">
        <v>7992</v>
      </c>
      <c r="B913" s="46">
        <v>7.2</v>
      </c>
      <c r="C913" s="10" t="s">
        <v>8873</v>
      </c>
    </row>
    <row r="914" spans="1:3">
      <c r="A914" s="10" t="s">
        <v>7957</v>
      </c>
      <c r="B914" s="46">
        <v>7.2</v>
      </c>
      <c r="C914" s="10" t="s">
        <v>8874</v>
      </c>
    </row>
    <row r="915" spans="1:3">
      <c r="A915" s="10" t="s">
        <v>7976</v>
      </c>
      <c r="B915" s="46">
        <v>7.2</v>
      </c>
      <c r="C915" s="10" t="s">
        <v>8875</v>
      </c>
    </row>
    <row r="916" spans="1:3">
      <c r="A916" s="10" t="s">
        <v>7992</v>
      </c>
      <c r="B916" s="46">
        <v>7.2</v>
      </c>
      <c r="C916" s="10" t="s">
        <v>8876</v>
      </c>
    </row>
    <row r="917" spans="1:3">
      <c r="A917" s="10" t="s">
        <v>7992</v>
      </c>
      <c r="B917" s="46">
        <v>7.2</v>
      </c>
      <c r="C917" s="10" t="s">
        <v>8877</v>
      </c>
    </row>
    <row r="918" spans="1:3">
      <c r="A918" s="10" t="s">
        <v>7976</v>
      </c>
      <c r="B918" s="46">
        <v>7.2</v>
      </c>
      <c r="C918" s="10" t="s">
        <v>8878</v>
      </c>
    </row>
    <row r="919" spans="1:3">
      <c r="A919" s="10" t="s">
        <v>7992</v>
      </c>
      <c r="B919" s="46">
        <v>7.2</v>
      </c>
      <c r="C919" s="10" t="s">
        <v>8879</v>
      </c>
    </row>
    <row r="920" spans="1:3">
      <c r="A920" s="10" t="s">
        <v>7965</v>
      </c>
      <c r="B920" s="46">
        <v>7.2</v>
      </c>
      <c r="C920" s="10" t="s">
        <v>8880</v>
      </c>
    </row>
    <row r="921" spans="1:3">
      <c r="A921" s="10" t="s">
        <v>7960</v>
      </c>
      <c r="B921" s="46">
        <v>7.2</v>
      </c>
      <c r="C921" s="10" t="s">
        <v>8881</v>
      </c>
    </row>
    <row r="922" spans="1:3">
      <c r="A922" s="10" t="s">
        <v>7960</v>
      </c>
      <c r="B922" s="46">
        <v>7.2</v>
      </c>
      <c r="C922" s="10" t="s">
        <v>8882</v>
      </c>
    </row>
    <row r="923" spans="1:3">
      <c r="A923" s="10" t="s">
        <v>7960</v>
      </c>
      <c r="B923" s="46">
        <v>7.2</v>
      </c>
      <c r="C923" s="10" t="s">
        <v>8883</v>
      </c>
    </row>
    <row r="924" spans="1:3">
      <c r="A924" s="10" t="s">
        <v>8145</v>
      </c>
      <c r="B924" s="46">
        <v>7.2</v>
      </c>
      <c r="C924" s="10" t="s">
        <v>8884</v>
      </c>
    </row>
    <row r="925" spans="1:3">
      <c r="A925" s="10" t="s">
        <v>7976</v>
      </c>
      <c r="B925" s="46">
        <v>7.2</v>
      </c>
      <c r="C925" s="10" t="s">
        <v>8885</v>
      </c>
    </row>
    <row r="926" spans="1:3">
      <c r="A926" s="10" t="s">
        <v>7976</v>
      </c>
      <c r="B926" s="46">
        <v>7.2</v>
      </c>
      <c r="C926" s="10" t="s">
        <v>8886</v>
      </c>
    </row>
    <row r="927" spans="1:3">
      <c r="A927" s="10" t="s">
        <v>7992</v>
      </c>
      <c r="B927" s="46">
        <v>7.2</v>
      </c>
      <c r="C927" s="10" t="s">
        <v>8887</v>
      </c>
    </row>
    <row r="928" spans="1:3">
      <c r="A928" s="10" t="s">
        <v>8023</v>
      </c>
      <c r="B928" s="46">
        <v>7.2</v>
      </c>
      <c r="C928" s="10" t="s">
        <v>8888</v>
      </c>
    </row>
    <row r="929" spans="1:3">
      <c r="A929" s="10" t="s">
        <v>7960</v>
      </c>
      <c r="B929" s="46">
        <v>7.2</v>
      </c>
      <c r="C929" s="10" t="s">
        <v>8889</v>
      </c>
    </row>
    <row r="930" spans="1:3">
      <c r="A930" s="10" t="s">
        <v>7960</v>
      </c>
      <c r="B930" s="46">
        <v>7.2</v>
      </c>
      <c r="C930" s="10" t="s">
        <v>8890</v>
      </c>
    </row>
    <row r="931" spans="1:3">
      <c r="A931" s="10" t="s">
        <v>7960</v>
      </c>
      <c r="B931" s="46">
        <v>7.2</v>
      </c>
      <c r="C931" s="10" t="s">
        <v>8891</v>
      </c>
    </row>
    <row r="932" spans="1:3">
      <c r="A932" s="10" t="s">
        <v>7978</v>
      </c>
      <c r="B932" s="46">
        <v>7.2</v>
      </c>
      <c r="C932" s="10" t="s">
        <v>8892</v>
      </c>
    </row>
    <row r="933" spans="1:3">
      <c r="A933" s="10" t="s">
        <v>7978</v>
      </c>
      <c r="B933" s="46">
        <v>7.2</v>
      </c>
      <c r="C933" s="10" t="s">
        <v>8893</v>
      </c>
    </row>
    <row r="934" spans="1:3">
      <c r="A934" s="10" t="s">
        <v>7965</v>
      </c>
      <c r="B934" s="46">
        <v>7.2</v>
      </c>
      <c r="C934" s="10" t="s">
        <v>8880</v>
      </c>
    </row>
    <row r="935" spans="1:3">
      <c r="A935" s="10" t="s">
        <v>7976</v>
      </c>
      <c r="B935" s="46">
        <v>7.2</v>
      </c>
      <c r="C935" s="10" t="s">
        <v>8894</v>
      </c>
    </row>
    <row r="936" spans="1:3">
      <c r="A936" s="10" t="s">
        <v>7965</v>
      </c>
      <c r="B936" s="46">
        <v>7.2</v>
      </c>
      <c r="C936" s="10" t="s">
        <v>8895</v>
      </c>
    </row>
    <row r="937" spans="1:3">
      <c r="A937" s="10" t="s">
        <v>7976</v>
      </c>
      <c r="B937" s="46">
        <v>7.2</v>
      </c>
      <c r="C937" s="10" t="s">
        <v>8896</v>
      </c>
    </row>
    <row r="938" spans="1:3">
      <c r="A938" s="10" t="s">
        <v>7960</v>
      </c>
      <c r="B938" s="46">
        <v>7.2</v>
      </c>
      <c r="C938" s="10" t="s">
        <v>8897</v>
      </c>
    </row>
    <row r="939" spans="1:3">
      <c r="A939" s="10" t="s">
        <v>7965</v>
      </c>
      <c r="B939" s="46">
        <v>7.2</v>
      </c>
      <c r="C939" s="10" t="s">
        <v>8898</v>
      </c>
    </row>
    <row r="940" spans="1:3">
      <c r="A940" s="10" t="s">
        <v>7976</v>
      </c>
      <c r="B940" s="46">
        <v>7.2</v>
      </c>
      <c r="C940" s="10" t="s">
        <v>8899</v>
      </c>
    </row>
    <row r="941" spans="1:3">
      <c r="A941" s="10" t="s">
        <v>7965</v>
      </c>
      <c r="B941" s="46">
        <v>7.2</v>
      </c>
      <c r="C941" s="10" t="s">
        <v>8900</v>
      </c>
    </row>
    <row r="942" spans="1:3">
      <c r="A942" s="10" t="s">
        <v>7965</v>
      </c>
      <c r="B942" s="46">
        <v>7.2</v>
      </c>
      <c r="C942" s="10" t="s">
        <v>8901</v>
      </c>
    </row>
    <row r="943" spans="1:3">
      <c r="A943" s="10" t="s">
        <v>7978</v>
      </c>
      <c r="B943" s="46">
        <v>7.2</v>
      </c>
      <c r="C943" s="10" t="s">
        <v>8902</v>
      </c>
    </row>
    <row r="944" spans="1:3">
      <c r="A944" s="10" t="s">
        <v>7960</v>
      </c>
      <c r="B944" s="46">
        <v>7.2</v>
      </c>
      <c r="C944" s="10" t="s">
        <v>8903</v>
      </c>
    </row>
    <row r="945" spans="1:3">
      <c r="A945" s="10" t="s">
        <v>7965</v>
      </c>
      <c r="B945" s="46">
        <v>7.2</v>
      </c>
      <c r="C945" s="10" t="s">
        <v>8904</v>
      </c>
    </row>
    <row r="946" spans="1:3">
      <c r="A946" s="10" t="s">
        <v>7978</v>
      </c>
      <c r="B946" s="46">
        <v>7.2</v>
      </c>
      <c r="C946" s="10" t="s">
        <v>8905</v>
      </c>
    </row>
    <row r="947" spans="1:3">
      <c r="A947" s="10" t="s">
        <v>7978</v>
      </c>
      <c r="B947" s="46">
        <v>7.2</v>
      </c>
      <c r="C947" s="10" t="s">
        <v>8906</v>
      </c>
    </row>
    <row r="948" spans="1:3">
      <c r="A948" s="10" t="s">
        <v>7976</v>
      </c>
      <c r="B948" s="46">
        <v>7.2</v>
      </c>
      <c r="C948" s="10" t="s">
        <v>8907</v>
      </c>
    </row>
    <row r="949" spans="1:3">
      <c r="A949" s="10" t="s">
        <v>7960</v>
      </c>
      <c r="B949" s="46">
        <v>7.2</v>
      </c>
      <c r="C949" s="10" t="s">
        <v>8908</v>
      </c>
    </row>
    <row r="950" spans="1:3">
      <c r="A950" s="10" t="s">
        <v>7978</v>
      </c>
      <c r="B950" s="46">
        <v>7.2</v>
      </c>
      <c r="C950" s="10" t="s">
        <v>8909</v>
      </c>
    </row>
    <row r="951" spans="1:3">
      <c r="A951" s="10" t="s">
        <v>7960</v>
      </c>
      <c r="B951" s="46">
        <v>7.2</v>
      </c>
      <c r="C951" s="10" t="s">
        <v>8910</v>
      </c>
    </row>
    <row r="952" spans="1:3">
      <c r="A952" s="10" t="s">
        <v>7992</v>
      </c>
      <c r="B952" s="46">
        <v>7.2</v>
      </c>
      <c r="C952" s="10" t="s">
        <v>8911</v>
      </c>
    </row>
    <row r="953" spans="1:3">
      <c r="A953" s="10" t="s">
        <v>7978</v>
      </c>
      <c r="B953" s="46">
        <v>7.2</v>
      </c>
      <c r="C953" s="10" t="s">
        <v>8912</v>
      </c>
    </row>
    <row r="954" spans="1:3">
      <c r="A954" s="10" t="s">
        <v>7965</v>
      </c>
      <c r="B954" s="46">
        <v>7.2</v>
      </c>
      <c r="C954" s="10" t="s">
        <v>8913</v>
      </c>
    </row>
    <row r="955" spans="1:3">
      <c r="A955" s="10" t="s">
        <v>7976</v>
      </c>
      <c r="B955" s="46">
        <v>7.2</v>
      </c>
      <c r="C955" s="10" t="s">
        <v>8914</v>
      </c>
    </row>
    <row r="956" spans="1:3">
      <c r="A956" s="10" t="s">
        <v>7978</v>
      </c>
      <c r="B956" s="46">
        <v>7.2</v>
      </c>
      <c r="C956" s="10" t="s">
        <v>8915</v>
      </c>
    </row>
    <row r="957" spans="1:3">
      <c r="A957" s="10" t="s">
        <v>7960</v>
      </c>
      <c r="B957" s="46">
        <v>7.2</v>
      </c>
      <c r="C957" s="10" t="s">
        <v>8916</v>
      </c>
    </row>
    <row r="958" spans="1:3">
      <c r="A958" s="10" t="s">
        <v>7960</v>
      </c>
      <c r="B958" s="46">
        <v>7.2</v>
      </c>
      <c r="C958" s="10" t="s">
        <v>8858</v>
      </c>
    </row>
    <row r="959" spans="1:3">
      <c r="A959" s="10" t="s">
        <v>7976</v>
      </c>
      <c r="B959" s="46">
        <v>7.2</v>
      </c>
      <c r="C959" s="10" t="s">
        <v>8917</v>
      </c>
    </row>
    <row r="960" spans="1:3">
      <c r="A960" s="10" t="s">
        <v>7957</v>
      </c>
      <c r="B960" s="46">
        <v>7.2</v>
      </c>
      <c r="C960" s="10" t="s">
        <v>8918</v>
      </c>
    </row>
    <row r="961" spans="1:3">
      <c r="A961" s="10" t="s">
        <v>7960</v>
      </c>
      <c r="B961" s="46">
        <v>7.2</v>
      </c>
      <c r="C961" s="10" t="s">
        <v>8919</v>
      </c>
    </row>
    <row r="962" spans="1:3">
      <c r="A962" s="10" t="s">
        <v>7976</v>
      </c>
      <c r="B962" s="46">
        <v>7.2</v>
      </c>
      <c r="C962" s="10" t="s">
        <v>8920</v>
      </c>
    </row>
    <row r="963" spans="1:3">
      <c r="A963" s="10" t="s">
        <v>7992</v>
      </c>
      <c r="B963" s="46">
        <v>7.2</v>
      </c>
      <c r="C963" s="10" t="s">
        <v>8921</v>
      </c>
    </row>
    <row r="964" spans="1:3">
      <c r="A964" s="10" t="s">
        <v>7965</v>
      </c>
      <c r="B964" s="46">
        <v>7.2</v>
      </c>
      <c r="C964" s="10" t="s">
        <v>8922</v>
      </c>
    </row>
    <row r="965" spans="1:3">
      <c r="A965" s="10" t="s">
        <v>8019</v>
      </c>
      <c r="B965" s="46">
        <v>7.2</v>
      </c>
      <c r="C965" s="10" t="s">
        <v>8923</v>
      </c>
    </row>
    <row r="966" spans="1:3">
      <c r="A966" s="10" t="s">
        <v>7965</v>
      </c>
      <c r="B966" s="46">
        <v>7.2</v>
      </c>
      <c r="C966" s="10" t="s">
        <v>8924</v>
      </c>
    </row>
    <row r="967" spans="1:3">
      <c r="A967" s="10" t="s">
        <v>7957</v>
      </c>
      <c r="B967" s="46">
        <v>7.2</v>
      </c>
      <c r="C967" s="10" t="s">
        <v>8925</v>
      </c>
    </row>
    <row r="968" spans="1:3">
      <c r="A968" s="10" t="s">
        <v>7978</v>
      </c>
      <c r="B968" s="46">
        <v>7.2</v>
      </c>
      <c r="C968" s="10" t="s">
        <v>8926</v>
      </c>
    </row>
    <row r="969" spans="1:3">
      <c r="A969" s="10" t="s">
        <v>7976</v>
      </c>
      <c r="B969" s="46">
        <v>7.2</v>
      </c>
      <c r="C969" s="10" t="s">
        <v>8927</v>
      </c>
    </row>
    <row r="970" spans="1:3">
      <c r="A970" s="10" t="s">
        <v>7976</v>
      </c>
      <c r="B970" s="46">
        <v>7.2</v>
      </c>
      <c r="C970" s="10" t="s">
        <v>8928</v>
      </c>
    </row>
    <row r="971" spans="1:3">
      <c r="A971" s="10" t="s">
        <v>7976</v>
      </c>
      <c r="B971" s="46">
        <v>7.2</v>
      </c>
      <c r="C971" s="10" t="s">
        <v>8929</v>
      </c>
    </row>
    <row r="972" spans="1:3">
      <c r="A972" s="10" t="s">
        <v>7960</v>
      </c>
      <c r="B972" s="46">
        <v>7.2</v>
      </c>
      <c r="C972" s="10" t="s">
        <v>8930</v>
      </c>
    </row>
    <row r="973" spans="1:3">
      <c r="A973" s="10" t="s">
        <v>7976</v>
      </c>
      <c r="B973" s="46">
        <v>7.2</v>
      </c>
      <c r="C973" s="10" t="s">
        <v>8931</v>
      </c>
    </row>
    <row r="974" spans="1:3">
      <c r="A974" s="10" t="s">
        <v>7976</v>
      </c>
      <c r="B974" s="46">
        <v>7.2</v>
      </c>
      <c r="C974" s="10" t="s">
        <v>8932</v>
      </c>
    </row>
    <row r="975" spans="1:3">
      <c r="A975" s="10" t="s">
        <v>7978</v>
      </c>
      <c r="B975" s="46">
        <v>7.2</v>
      </c>
      <c r="C975" s="10" t="s">
        <v>8933</v>
      </c>
    </row>
    <row r="976" spans="1:3">
      <c r="A976" s="10" t="s">
        <v>7976</v>
      </c>
      <c r="B976" s="46">
        <v>7.2</v>
      </c>
      <c r="C976" s="10" t="s">
        <v>8934</v>
      </c>
    </row>
    <row r="977" spans="1:3">
      <c r="A977" s="10" t="s">
        <v>7960</v>
      </c>
      <c r="B977" s="46">
        <v>7.2</v>
      </c>
      <c r="C977" s="10" t="s">
        <v>8935</v>
      </c>
    </row>
    <row r="978" spans="1:3">
      <c r="A978" s="10" t="s">
        <v>7965</v>
      </c>
      <c r="B978" s="46">
        <v>7.2</v>
      </c>
      <c r="C978" s="10" t="s">
        <v>8936</v>
      </c>
    </row>
    <row r="979" spans="1:3">
      <c r="A979" s="10" t="s">
        <v>7978</v>
      </c>
      <c r="B979" s="46">
        <v>7.2</v>
      </c>
      <c r="C979" s="10" t="s">
        <v>8937</v>
      </c>
    </row>
    <row r="980" spans="1:3">
      <c r="A980" s="10" t="s">
        <v>7978</v>
      </c>
      <c r="B980" s="46">
        <v>7.2</v>
      </c>
      <c r="C980" s="10" t="s">
        <v>8938</v>
      </c>
    </row>
    <row r="981" spans="1:3">
      <c r="A981" s="10" t="s">
        <v>8019</v>
      </c>
      <c r="B981" s="46">
        <v>7.2</v>
      </c>
      <c r="C981" s="10" t="s">
        <v>8939</v>
      </c>
    </row>
    <row r="982" spans="1:3">
      <c r="A982" s="10" t="s">
        <v>7957</v>
      </c>
      <c r="B982" s="46">
        <v>7.2</v>
      </c>
      <c r="C982" s="10" t="s">
        <v>8940</v>
      </c>
    </row>
    <row r="983" spans="1:3">
      <c r="A983" s="10" t="s">
        <v>7978</v>
      </c>
      <c r="B983" s="46">
        <v>7.2</v>
      </c>
      <c r="C983" s="10" t="s">
        <v>8941</v>
      </c>
    </row>
    <row r="984" spans="1:3">
      <c r="A984" s="10" t="s">
        <v>7978</v>
      </c>
      <c r="B984" s="46">
        <v>7.2</v>
      </c>
      <c r="C984" s="10" t="s">
        <v>8942</v>
      </c>
    </row>
    <row r="985" spans="1:3">
      <c r="A985" s="10" t="s">
        <v>7957</v>
      </c>
      <c r="B985" s="46">
        <v>7.2</v>
      </c>
      <c r="C985" s="10" t="s">
        <v>8943</v>
      </c>
    </row>
    <row r="986" spans="1:3">
      <c r="A986" s="10" t="s">
        <v>7976</v>
      </c>
      <c r="B986" s="46">
        <v>7.2</v>
      </c>
      <c r="C986" s="10" t="s">
        <v>8944</v>
      </c>
    </row>
    <row r="987" spans="1:3">
      <c r="A987" s="10" t="s">
        <v>7976</v>
      </c>
      <c r="B987" s="46">
        <v>7.2</v>
      </c>
      <c r="C987" s="10" t="s">
        <v>8945</v>
      </c>
    </row>
    <row r="988" spans="1:3">
      <c r="A988" s="10" t="s">
        <v>7957</v>
      </c>
      <c r="B988" s="46">
        <v>7.2</v>
      </c>
      <c r="C988" s="10" t="s">
        <v>8946</v>
      </c>
    </row>
    <row r="989" spans="1:3">
      <c r="A989" s="10" t="s">
        <v>7960</v>
      </c>
      <c r="B989" s="46">
        <v>7.2</v>
      </c>
      <c r="C989" s="10" t="s">
        <v>8891</v>
      </c>
    </row>
    <row r="990" spans="1:3">
      <c r="A990" s="10" t="s">
        <v>7978</v>
      </c>
      <c r="B990" s="46">
        <v>7.2</v>
      </c>
      <c r="C990" s="10" t="s">
        <v>8947</v>
      </c>
    </row>
    <row r="991" spans="1:3">
      <c r="A991" s="10" t="s">
        <v>7965</v>
      </c>
      <c r="B991" s="46">
        <v>7.2</v>
      </c>
      <c r="C991" s="10" t="s">
        <v>8948</v>
      </c>
    </row>
    <row r="992" spans="1:3">
      <c r="A992" s="10" t="s">
        <v>7957</v>
      </c>
      <c r="B992" s="46">
        <v>7.2</v>
      </c>
      <c r="C992" s="10" t="s">
        <v>8949</v>
      </c>
    </row>
    <row r="993" spans="1:3">
      <c r="A993" s="10" t="s">
        <v>7960</v>
      </c>
      <c r="B993" s="46">
        <v>7.2</v>
      </c>
      <c r="C993" s="10" t="s">
        <v>8950</v>
      </c>
    </row>
    <row r="994" spans="1:3">
      <c r="A994" s="10" t="s">
        <v>7960</v>
      </c>
      <c r="B994" s="46">
        <v>7.2</v>
      </c>
      <c r="C994" s="10" t="s">
        <v>8951</v>
      </c>
    </row>
    <row r="995" spans="1:3">
      <c r="A995" s="10" t="s">
        <v>7992</v>
      </c>
      <c r="B995" s="46">
        <v>7.2</v>
      </c>
      <c r="C995" s="10" t="s">
        <v>8952</v>
      </c>
    </row>
    <row r="996" spans="1:3">
      <c r="A996" s="10" t="s">
        <v>7976</v>
      </c>
      <c r="B996" s="46">
        <v>7.2</v>
      </c>
      <c r="C996" s="10" t="s">
        <v>8953</v>
      </c>
    </row>
    <row r="997" spans="1:3">
      <c r="A997" s="10" t="s">
        <v>7976</v>
      </c>
      <c r="B997" s="46">
        <v>7.2</v>
      </c>
      <c r="C997" s="10" t="s">
        <v>8954</v>
      </c>
    </row>
    <row r="998" spans="1:3">
      <c r="A998" s="10" t="s">
        <v>7978</v>
      </c>
      <c r="B998" s="46">
        <v>7.2</v>
      </c>
      <c r="C998" s="10" t="s">
        <v>8955</v>
      </c>
    </row>
    <row r="999" spans="1:3">
      <c r="A999" s="10" t="s">
        <v>8956</v>
      </c>
      <c r="B999" s="46">
        <v>7.2</v>
      </c>
      <c r="C999" s="10" t="s">
        <v>8957</v>
      </c>
    </row>
    <row r="1000" spans="1:3">
      <c r="A1000" s="10" t="s">
        <v>7960</v>
      </c>
      <c r="B1000" s="46">
        <v>7.2</v>
      </c>
      <c r="C1000" s="10" t="s">
        <v>8958</v>
      </c>
    </row>
    <row r="1001" spans="1:3">
      <c r="A1001" s="10" t="s">
        <v>7976</v>
      </c>
      <c r="B1001" s="46">
        <v>7.2</v>
      </c>
      <c r="C1001" s="10" t="s">
        <v>8959</v>
      </c>
    </row>
    <row r="1002" spans="1:3">
      <c r="A1002" s="10" t="s">
        <v>7976</v>
      </c>
      <c r="B1002" s="46">
        <v>7.2</v>
      </c>
      <c r="C1002" s="10" t="s">
        <v>8960</v>
      </c>
    </row>
    <row r="1003" spans="1:3">
      <c r="A1003" s="10" t="s">
        <v>7965</v>
      </c>
      <c r="B1003" s="46">
        <v>7.2</v>
      </c>
      <c r="C1003" s="10" t="s">
        <v>8961</v>
      </c>
    </row>
    <row r="1004" spans="1:3">
      <c r="A1004" s="10" t="s">
        <v>7978</v>
      </c>
      <c r="B1004" s="46">
        <v>7.2</v>
      </c>
      <c r="C1004" s="10" t="s">
        <v>8962</v>
      </c>
    </row>
    <row r="1005" spans="1:3">
      <c r="A1005" s="10" t="s">
        <v>7976</v>
      </c>
      <c r="B1005" s="46">
        <v>7.2</v>
      </c>
      <c r="C1005" s="10" t="s">
        <v>8963</v>
      </c>
    </row>
    <row r="1006" spans="1:3">
      <c r="A1006" s="10" t="s">
        <v>7978</v>
      </c>
      <c r="B1006" s="46">
        <v>7.2</v>
      </c>
      <c r="C1006" s="10" t="s">
        <v>8964</v>
      </c>
    </row>
    <row r="1007" spans="1:3">
      <c r="A1007" s="10" t="s">
        <v>7976</v>
      </c>
      <c r="B1007" s="46">
        <v>7.2</v>
      </c>
      <c r="C1007" s="10" t="s">
        <v>8965</v>
      </c>
    </row>
    <row r="1008" spans="1:3">
      <c r="A1008" s="10" t="s">
        <v>7978</v>
      </c>
      <c r="B1008" s="46">
        <v>7.2</v>
      </c>
      <c r="C1008" s="10" t="s">
        <v>8966</v>
      </c>
    </row>
    <row r="1009" spans="1:3">
      <c r="A1009" s="10" t="s">
        <v>7976</v>
      </c>
      <c r="B1009" s="46">
        <v>7.2</v>
      </c>
      <c r="C1009" s="10" t="s">
        <v>8967</v>
      </c>
    </row>
    <row r="1010" spans="1:3">
      <c r="A1010" s="10" t="s">
        <v>7978</v>
      </c>
      <c r="B1010" s="46">
        <v>7.2</v>
      </c>
      <c r="C1010" s="10" t="s">
        <v>8968</v>
      </c>
    </row>
    <row r="1011" spans="1:3">
      <c r="A1011" s="10" t="s">
        <v>7978</v>
      </c>
      <c r="B1011" s="46">
        <v>7.2</v>
      </c>
      <c r="C1011" s="10" t="s">
        <v>8969</v>
      </c>
    </row>
    <row r="1012" spans="1:3">
      <c r="A1012" s="10" t="s">
        <v>7978</v>
      </c>
      <c r="B1012" s="46">
        <v>7.2</v>
      </c>
      <c r="C1012" s="10" t="s">
        <v>8970</v>
      </c>
    </row>
    <row r="1013" spans="1:3">
      <c r="A1013" s="10" t="s">
        <v>7978</v>
      </c>
      <c r="B1013" s="46">
        <v>7.2</v>
      </c>
      <c r="C1013" s="10" t="s">
        <v>8971</v>
      </c>
    </row>
    <row r="1014" spans="1:3">
      <c r="A1014" s="10" t="s">
        <v>7976</v>
      </c>
      <c r="B1014" s="46">
        <v>7.2</v>
      </c>
      <c r="C1014" s="10" t="s">
        <v>8972</v>
      </c>
    </row>
    <row r="1015" spans="1:3">
      <c r="A1015" s="10" t="s">
        <v>8019</v>
      </c>
      <c r="B1015" s="46">
        <v>7.2</v>
      </c>
      <c r="C1015" s="10" t="s">
        <v>8973</v>
      </c>
    </row>
    <row r="1016" spans="1:3">
      <c r="A1016" s="10" t="s">
        <v>7957</v>
      </c>
      <c r="B1016" s="46">
        <v>7.2</v>
      </c>
      <c r="C1016" s="10" t="s">
        <v>8974</v>
      </c>
    </row>
    <row r="1017" spans="1:3">
      <c r="A1017" s="10" t="s">
        <v>7978</v>
      </c>
      <c r="B1017" s="46">
        <v>7.2</v>
      </c>
      <c r="C1017" s="10" t="s">
        <v>8975</v>
      </c>
    </row>
    <row r="1018" spans="1:3">
      <c r="A1018" s="10" t="s">
        <v>7976</v>
      </c>
      <c r="B1018" s="46">
        <v>7.2</v>
      </c>
      <c r="C1018" s="10" t="s">
        <v>8976</v>
      </c>
    </row>
    <row r="1019" spans="1:3">
      <c r="A1019" s="10" t="s">
        <v>7976</v>
      </c>
      <c r="B1019" s="46">
        <v>7.2</v>
      </c>
      <c r="C1019" s="10" t="s">
        <v>8977</v>
      </c>
    </row>
    <row r="1020" spans="1:3">
      <c r="A1020" s="10" t="s">
        <v>7978</v>
      </c>
      <c r="B1020" s="46">
        <v>7.2</v>
      </c>
      <c r="C1020" s="10" t="s">
        <v>8978</v>
      </c>
    </row>
    <row r="1021" spans="1:3">
      <c r="A1021" s="10" t="s">
        <v>7957</v>
      </c>
      <c r="B1021" s="46">
        <v>7.2</v>
      </c>
      <c r="C1021" s="10" t="s">
        <v>8979</v>
      </c>
    </row>
    <row r="1022" spans="1:3">
      <c r="A1022" s="10" t="s">
        <v>7976</v>
      </c>
      <c r="B1022" s="46">
        <v>7.2</v>
      </c>
      <c r="C1022" s="10" t="s">
        <v>8980</v>
      </c>
    </row>
    <row r="1023" spans="1:3">
      <c r="A1023" s="10" t="s">
        <v>7976</v>
      </c>
      <c r="B1023" s="46">
        <v>7.2</v>
      </c>
      <c r="C1023" s="10" t="s">
        <v>8981</v>
      </c>
    </row>
    <row r="1024" spans="1:3">
      <c r="A1024" s="10" t="s">
        <v>7978</v>
      </c>
      <c r="B1024" s="46">
        <v>7.2</v>
      </c>
      <c r="C1024" s="10" t="s">
        <v>8982</v>
      </c>
    </row>
    <row r="1025" spans="1:3">
      <c r="A1025" s="10" t="s">
        <v>7976</v>
      </c>
      <c r="B1025" s="46">
        <v>7.2</v>
      </c>
      <c r="C1025" s="10" t="s">
        <v>8983</v>
      </c>
    </row>
    <row r="1026" spans="1:3">
      <c r="A1026" s="10" t="s">
        <v>7978</v>
      </c>
      <c r="B1026" s="46">
        <v>7.2</v>
      </c>
      <c r="C1026" s="10" t="s">
        <v>8984</v>
      </c>
    </row>
    <row r="1027" spans="1:3">
      <c r="A1027" s="10" t="s">
        <v>7965</v>
      </c>
      <c r="B1027" s="46">
        <v>7.2</v>
      </c>
      <c r="C1027" s="10" t="s">
        <v>8985</v>
      </c>
    </row>
    <row r="1028" spans="1:3">
      <c r="A1028" s="10" t="s">
        <v>7957</v>
      </c>
      <c r="B1028" s="46">
        <v>7.2</v>
      </c>
      <c r="C1028" s="10" t="s">
        <v>8986</v>
      </c>
    </row>
    <row r="1029" spans="1:3">
      <c r="A1029" s="10" t="s">
        <v>7978</v>
      </c>
      <c r="B1029" s="46">
        <v>7.2</v>
      </c>
      <c r="C1029" s="10" t="s">
        <v>8969</v>
      </c>
    </row>
    <row r="1030" spans="1:3">
      <c r="A1030" s="10" t="s">
        <v>7976</v>
      </c>
      <c r="B1030" s="46">
        <v>7.2</v>
      </c>
      <c r="C1030" s="10" t="s">
        <v>8987</v>
      </c>
    </row>
    <row r="1031" spans="1:3">
      <c r="A1031" s="10" t="s">
        <v>7957</v>
      </c>
      <c r="B1031" s="46">
        <v>7.2</v>
      </c>
      <c r="C1031" s="10" t="s">
        <v>8988</v>
      </c>
    </row>
    <row r="1032" spans="1:3">
      <c r="A1032" s="10" t="s">
        <v>7978</v>
      </c>
      <c r="B1032" s="46">
        <v>7.2</v>
      </c>
      <c r="C1032" s="10" t="s">
        <v>8989</v>
      </c>
    </row>
    <row r="1033" spans="1:3">
      <c r="A1033" s="10" t="s">
        <v>7976</v>
      </c>
      <c r="B1033" s="46">
        <v>7.2</v>
      </c>
      <c r="C1033" s="10" t="s">
        <v>8990</v>
      </c>
    </row>
    <row r="1034" spans="1:3">
      <c r="A1034" s="10" t="s">
        <v>7976</v>
      </c>
      <c r="B1034" s="46">
        <v>7.2</v>
      </c>
      <c r="C1034" s="10" t="s">
        <v>8991</v>
      </c>
    </row>
    <row r="1035" spans="1:3">
      <c r="A1035" s="10" t="s">
        <v>7957</v>
      </c>
      <c r="B1035" s="46">
        <v>7.2</v>
      </c>
      <c r="C1035" s="10" t="s">
        <v>8992</v>
      </c>
    </row>
    <row r="1036" spans="1:3">
      <c r="A1036" s="10" t="s">
        <v>7960</v>
      </c>
      <c r="B1036" s="46">
        <v>7.2</v>
      </c>
      <c r="C1036" s="10" t="s">
        <v>8858</v>
      </c>
    </row>
    <row r="1037" spans="1:3">
      <c r="A1037" s="10" t="s">
        <v>7976</v>
      </c>
      <c r="B1037" s="46">
        <v>7.2</v>
      </c>
      <c r="C1037" s="10" t="s">
        <v>8993</v>
      </c>
    </row>
    <row r="1038" spans="1:3">
      <c r="A1038" s="10" t="s">
        <v>8025</v>
      </c>
      <c r="B1038" s="46">
        <v>7.2</v>
      </c>
      <c r="C1038" s="10" t="s">
        <v>8994</v>
      </c>
    </row>
    <row r="1039" spans="1:3">
      <c r="A1039" s="10" t="s">
        <v>7965</v>
      </c>
      <c r="B1039" s="46">
        <v>7.2</v>
      </c>
      <c r="C1039" s="10" t="s">
        <v>8995</v>
      </c>
    </row>
    <row r="1040" spans="1:3">
      <c r="A1040" s="10" t="s">
        <v>8025</v>
      </c>
      <c r="B1040" s="46">
        <v>7.2</v>
      </c>
      <c r="C1040" s="10" t="s">
        <v>8996</v>
      </c>
    </row>
    <row r="1041" spans="1:3">
      <c r="A1041" s="10" t="s">
        <v>7957</v>
      </c>
      <c r="B1041" s="46">
        <v>7.2</v>
      </c>
      <c r="C1041" s="10" t="s">
        <v>8997</v>
      </c>
    </row>
    <row r="1042" spans="1:3">
      <c r="A1042" s="10" t="s">
        <v>8025</v>
      </c>
      <c r="B1042" s="46">
        <v>7.2</v>
      </c>
      <c r="C1042" s="10" t="s">
        <v>8998</v>
      </c>
    </row>
    <row r="1043" spans="1:3">
      <c r="A1043" s="10" t="s">
        <v>7960</v>
      </c>
      <c r="B1043" s="46">
        <v>7.1</v>
      </c>
      <c r="C1043" s="10" t="s">
        <v>8999</v>
      </c>
    </row>
    <row r="1044" spans="1:3">
      <c r="A1044" s="10" t="s">
        <v>7960</v>
      </c>
      <c r="B1044" s="46">
        <v>7.1</v>
      </c>
      <c r="C1044" s="10" t="s">
        <v>9000</v>
      </c>
    </row>
    <row r="1045" spans="1:3">
      <c r="A1045" s="10" t="s">
        <v>7960</v>
      </c>
      <c r="B1045" s="46">
        <v>7.1</v>
      </c>
      <c r="C1045" s="10" t="s">
        <v>9001</v>
      </c>
    </row>
    <row r="1046" spans="1:3">
      <c r="A1046" s="10" t="s">
        <v>7960</v>
      </c>
      <c r="B1046" s="46">
        <v>7.1</v>
      </c>
      <c r="C1046" s="10" t="s">
        <v>9002</v>
      </c>
    </row>
    <row r="1047" spans="1:3">
      <c r="A1047" s="10" t="s">
        <v>7960</v>
      </c>
      <c r="B1047" s="46">
        <v>7.1</v>
      </c>
      <c r="C1047" s="10" t="s">
        <v>9003</v>
      </c>
    </row>
    <row r="1048" spans="1:3">
      <c r="A1048" s="10" t="s">
        <v>7960</v>
      </c>
      <c r="B1048" s="46">
        <v>7.1</v>
      </c>
      <c r="C1048" s="10" t="s">
        <v>9004</v>
      </c>
    </row>
    <row r="1049" spans="1:3">
      <c r="A1049" s="10" t="s">
        <v>7960</v>
      </c>
      <c r="B1049" s="46">
        <v>7.1</v>
      </c>
      <c r="C1049" s="10" t="s">
        <v>9005</v>
      </c>
    </row>
    <row r="1050" spans="1:3">
      <c r="A1050" s="10" t="s">
        <v>8145</v>
      </c>
      <c r="B1050" s="46">
        <v>7.1</v>
      </c>
      <c r="C1050" s="10" t="s">
        <v>9006</v>
      </c>
    </row>
    <row r="1051" spans="1:3">
      <c r="A1051" s="10" t="s">
        <v>7992</v>
      </c>
      <c r="B1051" s="46">
        <v>7.1</v>
      </c>
      <c r="C1051" s="10" t="s">
        <v>9007</v>
      </c>
    </row>
    <row r="1052" spans="1:3">
      <c r="A1052" s="10" t="s">
        <v>7976</v>
      </c>
      <c r="B1052" s="46">
        <v>7.1</v>
      </c>
      <c r="C1052" s="10" t="s">
        <v>9008</v>
      </c>
    </row>
    <row r="1053" spans="1:3">
      <c r="A1053" s="10" t="s">
        <v>7992</v>
      </c>
      <c r="B1053" s="46">
        <v>7.1</v>
      </c>
      <c r="C1053" s="10" t="s">
        <v>9009</v>
      </c>
    </row>
    <row r="1054" spans="1:3">
      <c r="A1054" s="10" t="s">
        <v>8145</v>
      </c>
      <c r="B1054" s="46">
        <v>7.1</v>
      </c>
      <c r="C1054" s="10" t="s">
        <v>9010</v>
      </c>
    </row>
    <row r="1055" spans="1:3">
      <c r="A1055" s="10" t="s">
        <v>8145</v>
      </c>
      <c r="B1055" s="46">
        <v>7.1</v>
      </c>
      <c r="C1055" s="10" t="s">
        <v>9011</v>
      </c>
    </row>
    <row r="1056" spans="1:3">
      <c r="A1056" s="10" t="s">
        <v>7992</v>
      </c>
      <c r="B1056" s="46">
        <v>7.1</v>
      </c>
      <c r="C1056" s="10" t="s">
        <v>9012</v>
      </c>
    </row>
    <row r="1057" spans="1:3">
      <c r="A1057" s="10" t="s">
        <v>7976</v>
      </c>
      <c r="B1057" s="46">
        <v>7.1</v>
      </c>
      <c r="C1057" s="10" t="s">
        <v>9013</v>
      </c>
    </row>
    <row r="1058" spans="1:3">
      <c r="A1058" s="10" t="s">
        <v>7960</v>
      </c>
      <c r="B1058" s="46">
        <v>7.1</v>
      </c>
      <c r="C1058" s="10" t="s">
        <v>9014</v>
      </c>
    </row>
    <row r="1059" spans="1:3">
      <c r="A1059" s="10" t="s">
        <v>7960</v>
      </c>
      <c r="B1059" s="46">
        <v>7.1</v>
      </c>
      <c r="C1059" s="10" t="s">
        <v>9015</v>
      </c>
    </row>
    <row r="1060" spans="1:3">
      <c r="A1060" s="10" t="s">
        <v>7965</v>
      </c>
      <c r="B1060" s="46">
        <v>7.1</v>
      </c>
      <c r="C1060" s="10" t="s">
        <v>9016</v>
      </c>
    </row>
    <row r="1061" spans="1:3">
      <c r="A1061" s="10" t="s">
        <v>7960</v>
      </c>
      <c r="B1061" s="46">
        <v>7.1</v>
      </c>
      <c r="C1061" s="10" t="s">
        <v>9017</v>
      </c>
    </row>
    <row r="1062" spans="1:3">
      <c r="A1062" s="10" t="s">
        <v>7960</v>
      </c>
      <c r="B1062" s="46">
        <v>7.1</v>
      </c>
      <c r="C1062" s="10" t="s">
        <v>9018</v>
      </c>
    </row>
    <row r="1063" spans="1:3">
      <c r="A1063" s="10" t="s">
        <v>7992</v>
      </c>
      <c r="B1063" s="46">
        <v>7.1</v>
      </c>
      <c r="C1063" s="10" t="s">
        <v>9019</v>
      </c>
    </row>
    <row r="1064" spans="1:3">
      <c r="A1064" s="10" t="s">
        <v>7960</v>
      </c>
      <c r="B1064" s="46">
        <v>7.1</v>
      </c>
      <c r="C1064" s="10" t="s">
        <v>9020</v>
      </c>
    </row>
    <row r="1065" spans="1:3">
      <c r="A1065" s="10" t="s">
        <v>7960</v>
      </c>
      <c r="B1065" s="46">
        <v>7.1</v>
      </c>
      <c r="C1065" s="10" t="s">
        <v>9021</v>
      </c>
    </row>
    <row r="1066" spans="1:3">
      <c r="A1066" s="10" t="s">
        <v>7960</v>
      </c>
      <c r="B1066" s="46">
        <v>7.1</v>
      </c>
      <c r="C1066" s="10" t="s">
        <v>9022</v>
      </c>
    </row>
    <row r="1067" spans="1:3">
      <c r="A1067" s="10" t="s">
        <v>7976</v>
      </c>
      <c r="B1067" s="46">
        <v>7.1</v>
      </c>
      <c r="C1067" s="10" t="s">
        <v>9023</v>
      </c>
    </row>
    <row r="1068" spans="1:3">
      <c r="A1068" s="10" t="s">
        <v>7992</v>
      </c>
      <c r="B1068" s="46">
        <v>7.1</v>
      </c>
      <c r="C1068" s="10" t="s">
        <v>9024</v>
      </c>
    </row>
    <row r="1069" spans="1:3">
      <c r="A1069" s="10" t="s">
        <v>7978</v>
      </c>
      <c r="B1069" s="46">
        <v>7.1</v>
      </c>
      <c r="C1069" s="10" t="s">
        <v>9025</v>
      </c>
    </row>
    <row r="1070" spans="1:3">
      <c r="A1070" s="10" t="s">
        <v>7960</v>
      </c>
      <c r="B1070" s="46">
        <v>7.1</v>
      </c>
      <c r="C1070" s="10" t="s">
        <v>9026</v>
      </c>
    </row>
    <row r="1071" spans="1:3">
      <c r="A1071" s="10" t="s">
        <v>7992</v>
      </c>
      <c r="B1071" s="46">
        <v>7.1</v>
      </c>
      <c r="C1071" s="10" t="s">
        <v>9027</v>
      </c>
    </row>
    <row r="1072" spans="1:3">
      <c r="A1072" s="10" t="s">
        <v>7976</v>
      </c>
      <c r="B1072" s="46">
        <v>7.1</v>
      </c>
      <c r="C1072" s="10" t="s">
        <v>9028</v>
      </c>
    </row>
    <row r="1073" spans="1:3">
      <c r="A1073" s="10" t="s">
        <v>9029</v>
      </c>
      <c r="B1073" s="46">
        <v>7.1</v>
      </c>
      <c r="C1073" s="10" t="s">
        <v>9030</v>
      </c>
    </row>
    <row r="1074" spans="1:3">
      <c r="A1074" s="10" t="s">
        <v>8023</v>
      </c>
      <c r="B1074" s="46">
        <v>7.1</v>
      </c>
      <c r="C1074" s="10" t="s">
        <v>9031</v>
      </c>
    </row>
    <row r="1075" spans="1:3">
      <c r="A1075" s="10" t="s">
        <v>7960</v>
      </c>
      <c r="B1075" s="46">
        <v>7.1</v>
      </c>
      <c r="C1075" s="10" t="s">
        <v>9032</v>
      </c>
    </row>
    <row r="1076" spans="1:3">
      <c r="A1076" s="10" t="s">
        <v>7960</v>
      </c>
      <c r="B1076" s="46">
        <v>7.1</v>
      </c>
      <c r="C1076" s="10" t="s">
        <v>9033</v>
      </c>
    </row>
    <row r="1077" spans="1:3">
      <c r="A1077" s="10" t="s">
        <v>7960</v>
      </c>
      <c r="B1077" s="46">
        <v>7.1</v>
      </c>
      <c r="C1077" s="10" t="s">
        <v>9034</v>
      </c>
    </row>
    <row r="1078" spans="1:3">
      <c r="A1078" s="10" t="s">
        <v>7992</v>
      </c>
      <c r="B1078" s="46">
        <v>7.1</v>
      </c>
      <c r="C1078" s="10" t="s">
        <v>9035</v>
      </c>
    </row>
    <row r="1079" spans="1:3">
      <c r="A1079" s="10" t="s">
        <v>7960</v>
      </c>
      <c r="B1079" s="46">
        <v>7.1</v>
      </c>
      <c r="C1079" s="10" t="s">
        <v>9036</v>
      </c>
    </row>
    <row r="1080" spans="1:3">
      <c r="A1080" s="10" t="s">
        <v>7960</v>
      </c>
      <c r="B1080" s="46">
        <v>7.1</v>
      </c>
      <c r="C1080" s="10" t="s">
        <v>9014</v>
      </c>
    </row>
    <row r="1081" spans="1:3">
      <c r="A1081" s="10" t="s">
        <v>7965</v>
      </c>
      <c r="B1081" s="46">
        <v>7.1</v>
      </c>
      <c r="C1081" s="10" t="s">
        <v>9037</v>
      </c>
    </row>
    <row r="1082" spans="1:3">
      <c r="A1082" s="10" t="s">
        <v>7978</v>
      </c>
      <c r="B1082" s="46">
        <v>7.1</v>
      </c>
      <c r="C1082" s="10" t="s">
        <v>9038</v>
      </c>
    </row>
    <row r="1083" spans="1:3">
      <c r="A1083" s="10" t="s">
        <v>7957</v>
      </c>
      <c r="B1083" s="46">
        <v>7.1</v>
      </c>
      <c r="C1083" s="10" t="s">
        <v>9039</v>
      </c>
    </row>
    <row r="1084" spans="1:3">
      <c r="A1084" s="10" t="s">
        <v>7960</v>
      </c>
      <c r="B1084" s="46">
        <v>7.1</v>
      </c>
      <c r="C1084" s="10" t="s">
        <v>9040</v>
      </c>
    </row>
    <row r="1085" spans="1:3">
      <c r="A1085" s="10" t="s">
        <v>7976</v>
      </c>
      <c r="B1085" s="46">
        <v>7.1</v>
      </c>
      <c r="C1085" s="10" t="s">
        <v>9041</v>
      </c>
    </row>
    <row r="1086" spans="1:3">
      <c r="A1086" s="10" t="s">
        <v>7976</v>
      </c>
      <c r="B1086" s="46">
        <v>7.1</v>
      </c>
      <c r="C1086" s="10" t="s">
        <v>9042</v>
      </c>
    </row>
    <row r="1087" spans="1:3">
      <c r="A1087" s="10" t="s">
        <v>7965</v>
      </c>
      <c r="B1087" s="46">
        <v>7.1</v>
      </c>
      <c r="C1087" s="10" t="s">
        <v>9043</v>
      </c>
    </row>
    <row r="1088" spans="1:3">
      <c r="A1088" s="10" t="s">
        <v>7976</v>
      </c>
      <c r="B1088" s="46">
        <v>7.1</v>
      </c>
      <c r="C1088" s="10" t="s">
        <v>9044</v>
      </c>
    </row>
    <row r="1089" spans="1:3">
      <c r="A1089" s="10" t="s">
        <v>7965</v>
      </c>
      <c r="B1089" s="46">
        <v>7.1</v>
      </c>
      <c r="C1089" s="10" t="s">
        <v>9045</v>
      </c>
    </row>
    <row r="1090" spans="1:3">
      <c r="A1090" s="10" t="s">
        <v>7992</v>
      </c>
      <c r="B1090" s="46">
        <v>7.1</v>
      </c>
      <c r="C1090" s="10" t="s">
        <v>9046</v>
      </c>
    </row>
    <row r="1091" spans="1:3">
      <c r="A1091" s="10" t="s">
        <v>7960</v>
      </c>
      <c r="B1091" s="46">
        <v>7.1</v>
      </c>
      <c r="C1091" s="10" t="s">
        <v>9047</v>
      </c>
    </row>
    <row r="1092" spans="1:3">
      <c r="A1092" s="10" t="s">
        <v>7976</v>
      </c>
      <c r="B1092" s="46">
        <v>7.1</v>
      </c>
      <c r="C1092" s="10" t="s">
        <v>9048</v>
      </c>
    </row>
    <row r="1093" spans="1:3">
      <c r="A1093" s="10" t="s">
        <v>7960</v>
      </c>
      <c r="B1093" s="46">
        <v>7.1</v>
      </c>
      <c r="C1093" s="10" t="s">
        <v>9049</v>
      </c>
    </row>
    <row r="1094" spans="1:3">
      <c r="A1094" s="10" t="s">
        <v>7957</v>
      </c>
      <c r="B1094" s="46">
        <v>7.1</v>
      </c>
      <c r="C1094" s="10" t="s">
        <v>9050</v>
      </c>
    </row>
    <row r="1095" spans="1:3">
      <c r="A1095" s="10" t="s">
        <v>7976</v>
      </c>
      <c r="B1095" s="46">
        <v>7.1</v>
      </c>
      <c r="C1095" s="10" t="s">
        <v>9051</v>
      </c>
    </row>
    <row r="1096" spans="1:3">
      <c r="A1096" s="10" t="s">
        <v>7976</v>
      </c>
      <c r="B1096" s="46">
        <v>7.1</v>
      </c>
      <c r="C1096" s="10" t="s">
        <v>9052</v>
      </c>
    </row>
    <row r="1097" spans="1:3">
      <c r="A1097" s="10" t="s">
        <v>7978</v>
      </c>
      <c r="B1097" s="46">
        <v>7.1</v>
      </c>
      <c r="C1097" s="10" t="s">
        <v>9053</v>
      </c>
    </row>
    <row r="1098" spans="1:3">
      <c r="A1098" s="10" t="s">
        <v>7978</v>
      </c>
      <c r="B1098" s="46">
        <v>7.1</v>
      </c>
      <c r="C1098" s="10" t="s">
        <v>9054</v>
      </c>
    </row>
    <row r="1099" spans="1:3">
      <c r="A1099" s="10" t="s">
        <v>7976</v>
      </c>
      <c r="B1099" s="46">
        <v>7.1</v>
      </c>
      <c r="C1099" s="10" t="s">
        <v>9055</v>
      </c>
    </row>
    <row r="1100" spans="1:3">
      <c r="A1100" s="10" t="s">
        <v>7976</v>
      </c>
      <c r="B1100" s="46">
        <v>7.1</v>
      </c>
      <c r="C1100" s="10" t="s">
        <v>9056</v>
      </c>
    </row>
    <row r="1101" spans="1:3">
      <c r="A1101" s="10" t="s">
        <v>7965</v>
      </c>
      <c r="B1101" s="46">
        <v>7.1</v>
      </c>
      <c r="C1101" s="10" t="s">
        <v>9057</v>
      </c>
    </row>
    <row r="1102" spans="1:3">
      <c r="A1102" s="10" t="s">
        <v>7965</v>
      </c>
      <c r="B1102" s="46">
        <v>7.1</v>
      </c>
      <c r="C1102" s="10" t="s">
        <v>9058</v>
      </c>
    </row>
    <row r="1103" spans="1:3">
      <c r="A1103" s="10" t="s">
        <v>7978</v>
      </c>
      <c r="B1103" s="46">
        <v>7.1</v>
      </c>
      <c r="C1103" s="10" t="s">
        <v>9059</v>
      </c>
    </row>
    <row r="1104" spans="1:3">
      <c r="A1104" s="10" t="s">
        <v>7976</v>
      </c>
      <c r="B1104" s="46">
        <v>7.1</v>
      </c>
      <c r="C1104" s="10" t="s">
        <v>9060</v>
      </c>
    </row>
    <row r="1105" spans="1:3">
      <c r="A1105" s="10" t="s">
        <v>8019</v>
      </c>
      <c r="B1105" s="46">
        <v>7.1</v>
      </c>
      <c r="C1105" s="10" t="s">
        <v>9061</v>
      </c>
    </row>
    <row r="1106" spans="1:3">
      <c r="A1106" s="10" t="s">
        <v>7992</v>
      </c>
      <c r="B1106" s="46">
        <v>7.1</v>
      </c>
      <c r="C1106" s="10" t="s">
        <v>9062</v>
      </c>
    </row>
    <row r="1107" spans="1:3">
      <c r="A1107" s="10" t="s">
        <v>7976</v>
      </c>
      <c r="B1107" s="46">
        <v>7.1</v>
      </c>
      <c r="C1107" s="10" t="s">
        <v>9063</v>
      </c>
    </row>
    <row r="1108" spans="1:3">
      <c r="A1108" s="10" t="s">
        <v>7978</v>
      </c>
      <c r="B1108" s="46">
        <v>7.1</v>
      </c>
      <c r="C1108" s="10" t="s">
        <v>9064</v>
      </c>
    </row>
    <row r="1109" spans="1:3">
      <c r="A1109" s="10" t="s">
        <v>7978</v>
      </c>
      <c r="B1109" s="46">
        <v>7.1</v>
      </c>
      <c r="C1109" s="10" t="s">
        <v>9065</v>
      </c>
    </row>
    <row r="1110" spans="1:3">
      <c r="A1110" s="10" t="s">
        <v>7976</v>
      </c>
      <c r="B1110" s="46">
        <v>7.1</v>
      </c>
      <c r="C1110" s="10" t="s">
        <v>9066</v>
      </c>
    </row>
    <row r="1111" spans="1:3">
      <c r="A1111" s="10" t="s">
        <v>7960</v>
      </c>
      <c r="B1111" s="46">
        <v>7.1</v>
      </c>
      <c r="C1111" s="10" t="s">
        <v>9067</v>
      </c>
    </row>
    <row r="1112" spans="1:3">
      <c r="A1112" s="10" t="s">
        <v>7978</v>
      </c>
      <c r="B1112" s="46">
        <v>7.1</v>
      </c>
      <c r="C1112" s="10" t="s">
        <v>9068</v>
      </c>
    </row>
    <row r="1113" spans="1:3">
      <c r="A1113" s="10" t="s">
        <v>7992</v>
      </c>
      <c r="B1113" s="46">
        <v>7.1</v>
      </c>
      <c r="C1113" s="10" t="s">
        <v>9069</v>
      </c>
    </row>
    <row r="1114" spans="1:3">
      <c r="A1114" s="10" t="s">
        <v>7992</v>
      </c>
      <c r="B1114" s="46">
        <v>7.1</v>
      </c>
      <c r="C1114" s="10" t="s">
        <v>9070</v>
      </c>
    </row>
    <row r="1115" spans="1:3">
      <c r="A1115" s="10" t="s">
        <v>7976</v>
      </c>
      <c r="B1115" s="46">
        <v>7.1</v>
      </c>
      <c r="C1115" s="10" t="s">
        <v>9071</v>
      </c>
    </row>
    <row r="1116" spans="1:3">
      <c r="A1116" s="10" t="s">
        <v>7978</v>
      </c>
      <c r="B1116" s="46">
        <v>7.1</v>
      </c>
      <c r="C1116" s="10" t="s">
        <v>9072</v>
      </c>
    </row>
    <row r="1117" spans="1:3">
      <c r="A1117" s="10" t="s">
        <v>8145</v>
      </c>
      <c r="B1117" s="46">
        <v>7.1</v>
      </c>
      <c r="C1117" s="10" t="s">
        <v>9073</v>
      </c>
    </row>
    <row r="1118" spans="1:3">
      <c r="A1118" s="10" t="s">
        <v>7976</v>
      </c>
      <c r="B1118" s="46">
        <v>7.1</v>
      </c>
      <c r="C1118" s="10" t="s">
        <v>9074</v>
      </c>
    </row>
    <row r="1119" spans="1:3">
      <c r="A1119" s="10" t="s">
        <v>7965</v>
      </c>
      <c r="B1119" s="46">
        <v>7.1</v>
      </c>
      <c r="C1119" s="10" t="s">
        <v>9075</v>
      </c>
    </row>
    <row r="1120" spans="1:3">
      <c r="A1120" s="10" t="s">
        <v>7978</v>
      </c>
      <c r="B1120" s="46">
        <v>7.1</v>
      </c>
      <c r="C1120" s="10" t="s">
        <v>9076</v>
      </c>
    </row>
    <row r="1121" spans="1:3">
      <c r="A1121" s="10" t="s">
        <v>7965</v>
      </c>
      <c r="B1121" s="46">
        <v>7.1</v>
      </c>
      <c r="C1121" s="10" t="s">
        <v>9077</v>
      </c>
    </row>
    <row r="1122" spans="1:3">
      <c r="A1122" s="10" t="s">
        <v>7978</v>
      </c>
      <c r="B1122" s="46">
        <v>7.1</v>
      </c>
      <c r="C1122" s="10" t="s">
        <v>9078</v>
      </c>
    </row>
    <row r="1123" spans="1:3">
      <c r="A1123" s="10" t="s">
        <v>7965</v>
      </c>
      <c r="B1123" s="46">
        <v>7.1</v>
      </c>
      <c r="C1123" s="10" t="s">
        <v>9079</v>
      </c>
    </row>
    <row r="1124" spans="1:3">
      <c r="A1124" s="10" t="s">
        <v>7965</v>
      </c>
      <c r="B1124" s="46">
        <v>7.1</v>
      </c>
      <c r="C1124" s="10" t="s">
        <v>9080</v>
      </c>
    </row>
    <row r="1125" spans="1:3">
      <c r="A1125" s="10" t="s">
        <v>7978</v>
      </c>
      <c r="B1125" s="46">
        <v>7.1</v>
      </c>
      <c r="C1125" s="10" t="s">
        <v>9081</v>
      </c>
    </row>
    <row r="1126" spans="1:3">
      <c r="A1126" s="10" t="s">
        <v>7992</v>
      </c>
      <c r="B1126" s="46">
        <v>7.1</v>
      </c>
      <c r="C1126" s="10" t="s">
        <v>9082</v>
      </c>
    </row>
    <row r="1127" spans="1:3">
      <c r="A1127" s="10" t="s">
        <v>7960</v>
      </c>
      <c r="B1127" s="46">
        <v>7.1</v>
      </c>
      <c r="C1127" s="10" t="s">
        <v>9083</v>
      </c>
    </row>
    <row r="1128" spans="1:3">
      <c r="A1128" s="10" t="s">
        <v>7976</v>
      </c>
      <c r="B1128" s="46">
        <v>7.1</v>
      </c>
      <c r="C1128" s="10" t="s">
        <v>9055</v>
      </c>
    </row>
    <row r="1129" spans="1:3">
      <c r="A1129" s="10" t="s">
        <v>7965</v>
      </c>
      <c r="B1129" s="46">
        <v>7.1</v>
      </c>
      <c r="C1129" s="10" t="s">
        <v>9084</v>
      </c>
    </row>
    <row r="1130" spans="1:3">
      <c r="A1130" s="10" t="s">
        <v>7965</v>
      </c>
      <c r="B1130" s="46">
        <v>7.1</v>
      </c>
      <c r="C1130" s="10" t="s">
        <v>9085</v>
      </c>
    </row>
    <row r="1131" spans="1:3">
      <c r="A1131" s="10" t="s">
        <v>8080</v>
      </c>
      <c r="B1131" s="46">
        <v>7.1</v>
      </c>
      <c r="C1131" s="10" t="s">
        <v>9086</v>
      </c>
    </row>
    <row r="1132" spans="1:3">
      <c r="A1132" s="10" t="s">
        <v>7976</v>
      </c>
      <c r="B1132" s="46">
        <v>7.1</v>
      </c>
      <c r="C1132" s="10" t="s">
        <v>9087</v>
      </c>
    </row>
    <row r="1133" spans="1:3">
      <c r="A1133" s="10" t="s">
        <v>7976</v>
      </c>
      <c r="B1133" s="46">
        <v>7.1</v>
      </c>
      <c r="C1133" s="10" t="s">
        <v>9088</v>
      </c>
    </row>
    <row r="1134" spans="1:3">
      <c r="A1134" s="10" t="s">
        <v>8224</v>
      </c>
      <c r="B1134" s="46">
        <v>7.1</v>
      </c>
      <c r="C1134" s="10" t="s">
        <v>9089</v>
      </c>
    </row>
    <row r="1135" spans="1:3">
      <c r="A1135" s="10" t="s">
        <v>7978</v>
      </c>
      <c r="B1135" s="46">
        <v>7.1</v>
      </c>
      <c r="C1135" s="10" t="s">
        <v>9090</v>
      </c>
    </row>
    <row r="1136" spans="1:3">
      <c r="A1136" s="10" t="s">
        <v>7976</v>
      </c>
      <c r="B1136" s="46">
        <v>7.1</v>
      </c>
      <c r="C1136" s="10" t="s">
        <v>9091</v>
      </c>
    </row>
    <row r="1137" spans="1:3">
      <c r="A1137" s="10" t="s">
        <v>7957</v>
      </c>
      <c r="B1137" s="46">
        <v>7.1</v>
      </c>
      <c r="C1137" s="10" t="s">
        <v>9092</v>
      </c>
    </row>
    <row r="1138" spans="1:3">
      <c r="A1138" s="10" t="s">
        <v>7965</v>
      </c>
      <c r="B1138" s="46">
        <v>7.1</v>
      </c>
      <c r="C1138" s="10" t="s">
        <v>9093</v>
      </c>
    </row>
    <row r="1139" spans="1:3">
      <c r="A1139" s="10" t="s">
        <v>7978</v>
      </c>
      <c r="B1139" s="46">
        <v>7.1</v>
      </c>
      <c r="C1139" s="10" t="s">
        <v>9094</v>
      </c>
    </row>
    <row r="1140" spans="1:3">
      <c r="A1140" s="10" t="s">
        <v>8023</v>
      </c>
      <c r="B1140" s="46">
        <v>7.1</v>
      </c>
      <c r="C1140" s="10" t="s">
        <v>9095</v>
      </c>
    </row>
    <row r="1141" spans="1:3">
      <c r="A1141" s="10" t="s">
        <v>7978</v>
      </c>
      <c r="B1141" s="46">
        <v>7.1</v>
      </c>
      <c r="C1141" s="10" t="s">
        <v>9096</v>
      </c>
    </row>
    <row r="1142" spans="1:3">
      <c r="A1142" s="10" t="s">
        <v>7957</v>
      </c>
      <c r="B1142" s="46">
        <v>7.1</v>
      </c>
      <c r="C1142" s="10" t="s">
        <v>9097</v>
      </c>
    </row>
    <row r="1143" spans="1:3">
      <c r="A1143" s="10" t="s">
        <v>7976</v>
      </c>
      <c r="B1143" s="46">
        <v>7.1</v>
      </c>
      <c r="C1143" s="10" t="s">
        <v>9098</v>
      </c>
    </row>
    <row r="1144" spans="1:3">
      <c r="A1144" s="10" t="s">
        <v>7976</v>
      </c>
      <c r="B1144" s="46">
        <v>7.1</v>
      </c>
      <c r="C1144" s="10" t="s">
        <v>9099</v>
      </c>
    </row>
    <row r="1145" spans="1:3">
      <c r="A1145" s="10" t="s">
        <v>7992</v>
      </c>
      <c r="B1145" s="46">
        <v>7.1</v>
      </c>
      <c r="C1145" s="10" t="s">
        <v>9100</v>
      </c>
    </row>
    <row r="1146" spans="1:3">
      <c r="A1146" s="10" t="s">
        <v>7992</v>
      </c>
      <c r="B1146" s="46">
        <v>7.1</v>
      </c>
      <c r="C1146" s="10" t="s">
        <v>9101</v>
      </c>
    </row>
    <row r="1147" spans="1:3">
      <c r="A1147" s="10" t="s">
        <v>7978</v>
      </c>
      <c r="B1147" s="46">
        <v>7.1</v>
      </c>
      <c r="C1147" s="10" t="s">
        <v>9102</v>
      </c>
    </row>
    <row r="1148" spans="1:3">
      <c r="A1148" s="10" t="s">
        <v>7978</v>
      </c>
      <c r="B1148" s="46">
        <v>7.1</v>
      </c>
      <c r="C1148" s="10" t="s">
        <v>9103</v>
      </c>
    </row>
    <row r="1149" spans="1:3">
      <c r="A1149" s="10" t="s">
        <v>7978</v>
      </c>
      <c r="B1149" s="46">
        <v>7.1</v>
      </c>
      <c r="C1149" s="10" t="s">
        <v>9104</v>
      </c>
    </row>
    <row r="1150" spans="1:3">
      <c r="A1150" s="10" t="s">
        <v>7976</v>
      </c>
      <c r="B1150" s="46">
        <v>7.1</v>
      </c>
      <c r="C1150" s="10" t="s">
        <v>9105</v>
      </c>
    </row>
    <row r="1151" spans="1:3">
      <c r="A1151" s="10" t="s">
        <v>7976</v>
      </c>
      <c r="B1151" s="46">
        <v>7.1</v>
      </c>
      <c r="C1151" s="10" t="s">
        <v>9106</v>
      </c>
    </row>
    <row r="1152" spans="1:3">
      <c r="A1152" s="10" t="s">
        <v>8023</v>
      </c>
      <c r="B1152" s="46">
        <v>7.1</v>
      </c>
      <c r="C1152" s="10" t="s">
        <v>9107</v>
      </c>
    </row>
    <row r="1153" spans="1:3">
      <c r="A1153" s="10" t="s">
        <v>7976</v>
      </c>
      <c r="B1153" s="46">
        <v>7.1</v>
      </c>
      <c r="C1153" s="10" t="s">
        <v>9108</v>
      </c>
    </row>
    <row r="1154" spans="1:3">
      <c r="A1154" s="10" t="s">
        <v>7976</v>
      </c>
      <c r="B1154" s="46">
        <v>7.1</v>
      </c>
      <c r="C1154" s="10" t="s">
        <v>9109</v>
      </c>
    </row>
    <row r="1155" spans="1:3">
      <c r="A1155" s="10" t="s">
        <v>7960</v>
      </c>
      <c r="B1155" s="46">
        <v>7.1</v>
      </c>
      <c r="C1155" s="10" t="s">
        <v>9110</v>
      </c>
    </row>
    <row r="1156" spans="1:3">
      <c r="A1156" s="10" t="s">
        <v>7965</v>
      </c>
      <c r="B1156" s="46">
        <v>7.1</v>
      </c>
      <c r="C1156" s="10" t="s">
        <v>9111</v>
      </c>
    </row>
    <row r="1157" spans="1:3">
      <c r="A1157" s="10" t="s">
        <v>8023</v>
      </c>
      <c r="B1157" s="46">
        <v>7.1</v>
      </c>
      <c r="C1157" s="10" t="s">
        <v>9095</v>
      </c>
    </row>
    <row r="1158" spans="1:3">
      <c r="A1158" s="10" t="s">
        <v>7957</v>
      </c>
      <c r="B1158" s="46">
        <v>7.1</v>
      </c>
      <c r="C1158" s="10" t="s">
        <v>9112</v>
      </c>
    </row>
    <row r="1159" spans="1:3">
      <c r="A1159" s="10" t="s">
        <v>7978</v>
      </c>
      <c r="B1159" s="46">
        <v>7.1</v>
      </c>
      <c r="C1159" s="10" t="s">
        <v>9113</v>
      </c>
    </row>
    <row r="1160" spans="1:3">
      <c r="A1160" s="10" t="s">
        <v>7978</v>
      </c>
      <c r="B1160" s="46">
        <v>7.1</v>
      </c>
      <c r="C1160" s="10" t="s">
        <v>9114</v>
      </c>
    </row>
    <row r="1161" spans="1:3">
      <c r="A1161" s="10" t="s">
        <v>7976</v>
      </c>
      <c r="B1161" s="46">
        <v>7.1</v>
      </c>
      <c r="C1161" s="10" t="s">
        <v>9115</v>
      </c>
    </row>
    <row r="1162" spans="1:3">
      <c r="A1162" s="10" t="s">
        <v>7978</v>
      </c>
      <c r="B1162" s="46">
        <v>7.1</v>
      </c>
      <c r="C1162" s="10" t="s">
        <v>9116</v>
      </c>
    </row>
    <row r="1163" spans="1:3">
      <c r="A1163" s="10" t="s">
        <v>7978</v>
      </c>
      <c r="B1163" s="46">
        <v>7.1</v>
      </c>
      <c r="C1163" s="10" t="s">
        <v>9117</v>
      </c>
    </row>
    <row r="1164" spans="1:3">
      <c r="A1164" s="10" t="s">
        <v>7992</v>
      </c>
      <c r="B1164" s="46">
        <v>7.1</v>
      </c>
      <c r="C1164" s="10" t="s">
        <v>9118</v>
      </c>
    </row>
    <row r="1165" spans="1:3">
      <c r="A1165" s="10" t="s">
        <v>7965</v>
      </c>
      <c r="B1165" s="46">
        <v>7.1</v>
      </c>
      <c r="C1165" s="10" t="s">
        <v>9119</v>
      </c>
    </row>
    <row r="1166" spans="1:3">
      <c r="A1166" s="10" t="s">
        <v>7978</v>
      </c>
      <c r="B1166" s="46">
        <v>7.1</v>
      </c>
      <c r="C1166" s="10" t="s">
        <v>9120</v>
      </c>
    </row>
    <row r="1167" spans="1:3">
      <c r="A1167" s="10" t="s">
        <v>7976</v>
      </c>
      <c r="B1167" s="46">
        <v>7.1</v>
      </c>
      <c r="C1167" s="10" t="s">
        <v>9121</v>
      </c>
    </row>
    <row r="1168" spans="1:3">
      <c r="A1168" s="10" t="s">
        <v>7976</v>
      </c>
      <c r="B1168" s="46">
        <v>7.1</v>
      </c>
      <c r="C1168" s="10" t="s">
        <v>9122</v>
      </c>
    </row>
    <row r="1169" spans="1:3">
      <c r="A1169" s="10" t="s">
        <v>7976</v>
      </c>
      <c r="B1169" s="46">
        <v>7.1</v>
      </c>
      <c r="C1169" s="10" t="s">
        <v>9123</v>
      </c>
    </row>
    <row r="1170" spans="1:3">
      <c r="A1170" s="10" t="s">
        <v>7978</v>
      </c>
      <c r="B1170" s="46">
        <v>7.1</v>
      </c>
      <c r="C1170" s="10" t="s">
        <v>9124</v>
      </c>
    </row>
    <row r="1171" spans="1:3">
      <c r="A1171" s="10" t="s">
        <v>7978</v>
      </c>
      <c r="B1171" s="46">
        <v>7.1</v>
      </c>
      <c r="C1171" s="10" t="s">
        <v>9125</v>
      </c>
    </row>
    <row r="1172" spans="1:3">
      <c r="A1172" s="10" t="s">
        <v>7978</v>
      </c>
      <c r="B1172" s="46">
        <v>7.1</v>
      </c>
      <c r="C1172" s="10" t="s">
        <v>9126</v>
      </c>
    </row>
    <row r="1173" spans="1:3">
      <c r="A1173" s="10" t="s">
        <v>8025</v>
      </c>
      <c r="B1173" s="46">
        <v>7.1</v>
      </c>
      <c r="C1173" s="10" t="s">
        <v>9127</v>
      </c>
    </row>
    <row r="1174" spans="1:3">
      <c r="A1174" s="10" t="s">
        <v>7957</v>
      </c>
      <c r="B1174" s="46">
        <v>7.1</v>
      </c>
      <c r="C1174" s="10" t="s">
        <v>9128</v>
      </c>
    </row>
    <row r="1175" spans="1:3">
      <c r="A1175" s="10" t="s">
        <v>7978</v>
      </c>
      <c r="B1175" s="46">
        <v>7.1</v>
      </c>
      <c r="C1175" s="10" t="s">
        <v>9129</v>
      </c>
    </row>
    <row r="1176" spans="1:3">
      <c r="A1176" s="10" t="s">
        <v>7978</v>
      </c>
      <c r="B1176" s="46">
        <v>7.1</v>
      </c>
      <c r="C1176" s="10" t="s">
        <v>9130</v>
      </c>
    </row>
    <row r="1177" spans="1:3">
      <c r="A1177" s="10" t="s">
        <v>7957</v>
      </c>
      <c r="B1177" s="46">
        <v>7.1</v>
      </c>
      <c r="C1177" s="10" t="s">
        <v>9131</v>
      </c>
    </row>
    <row r="1178" spans="1:3">
      <c r="A1178" s="10" t="s">
        <v>7976</v>
      </c>
      <c r="B1178" s="46">
        <v>7.1</v>
      </c>
      <c r="C1178" s="10" t="s">
        <v>9132</v>
      </c>
    </row>
    <row r="1179" spans="1:3">
      <c r="A1179" s="10" t="s">
        <v>8025</v>
      </c>
      <c r="B1179" s="46">
        <v>7.1</v>
      </c>
      <c r="C1179" s="10" t="s">
        <v>9133</v>
      </c>
    </row>
    <row r="1180" spans="1:3">
      <c r="A1180" s="10" t="s">
        <v>7978</v>
      </c>
      <c r="B1180" s="46">
        <v>7.1</v>
      </c>
      <c r="C1180" s="10" t="s">
        <v>9134</v>
      </c>
    </row>
    <row r="1181" spans="1:3">
      <c r="A1181" s="10" t="s">
        <v>7957</v>
      </c>
      <c r="B1181" s="46">
        <v>7.1</v>
      </c>
      <c r="C1181" s="10" t="s">
        <v>9135</v>
      </c>
    </row>
    <row r="1182" spans="1:3">
      <c r="A1182" s="10" t="s">
        <v>7976</v>
      </c>
      <c r="B1182" s="46">
        <v>7.1</v>
      </c>
      <c r="C1182" s="10" t="s">
        <v>9136</v>
      </c>
    </row>
    <row r="1183" spans="1:3">
      <c r="A1183" s="10" t="s">
        <v>7978</v>
      </c>
      <c r="B1183" s="46">
        <v>7.1</v>
      </c>
      <c r="C1183" s="10" t="s">
        <v>9137</v>
      </c>
    </row>
    <row r="1184" spans="1:3">
      <c r="A1184" s="10" t="s">
        <v>7976</v>
      </c>
      <c r="B1184" s="46">
        <v>7.1</v>
      </c>
      <c r="C1184" s="10" t="s">
        <v>9138</v>
      </c>
    </row>
    <row r="1185" spans="1:3">
      <c r="A1185" s="10" t="s">
        <v>7957</v>
      </c>
      <c r="B1185" s="46">
        <v>7.1</v>
      </c>
      <c r="C1185" s="10" t="s">
        <v>9050</v>
      </c>
    </row>
    <row r="1186" spans="1:3">
      <c r="A1186" s="10" t="s">
        <v>8025</v>
      </c>
      <c r="B1186" s="46">
        <v>7.1</v>
      </c>
      <c r="C1186" s="10" t="s">
        <v>9139</v>
      </c>
    </row>
    <row r="1187" spans="1:3">
      <c r="A1187" s="10" t="s">
        <v>7978</v>
      </c>
      <c r="B1187" s="46">
        <v>7.1</v>
      </c>
      <c r="C1187" s="10" t="s">
        <v>9140</v>
      </c>
    </row>
    <row r="1188" spans="1:3">
      <c r="A1188" s="10" t="s">
        <v>7960</v>
      </c>
      <c r="B1188" s="46">
        <v>7</v>
      </c>
      <c r="C1188" s="10" t="s">
        <v>9141</v>
      </c>
    </row>
    <row r="1189" spans="1:3">
      <c r="A1189" s="10" t="s">
        <v>7960</v>
      </c>
      <c r="B1189" s="46">
        <v>7</v>
      </c>
      <c r="C1189" s="10" t="s">
        <v>9142</v>
      </c>
    </row>
    <row r="1190" spans="1:3">
      <c r="A1190" s="10" t="s">
        <v>7960</v>
      </c>
      <c r="B1190" s="46">
        <v>7</v>
      </c>
      <c r="C1190" s="10" t="s">
        <v>9143</v>
      </c>
    </row>
    <row r="1191" spans="1:3">
      <c r="A1191" s="10" t="s">
        <v>7960</v>
      </c>
      <c r="B1191" s="46">
        <v>7</v>
      </c>
      <c r="C1191" s="10" t="s">
        <v>9144</v>
      </c>
    </row>
    <row r="1192" spans="1:3">
      <c r="A1192" s="10" t="s">
        <v>7960</v>
      </c>
      <c r="B1192" s="46">
        <v>7</v>
      </c>
      <c r="C1192" s="10" t="s">
        <v>9145</v>
      </c>
    </row>
    <row r="1193" spans="1:3">
      <c r="A1193" s="10" t="s">
        <v>7960</v>
      </c>
      <c r="B1193" s="46">
        <v>7</v>
      </c>
      <c r="C1193" s="10" t="s">
        <v>9146</v>
      </c>
    </row>
    <row r="1194" spans="1:3">
      <c r="A1194" s="10" t="s">
        <v>7960</v>
      </c>
      <c r="B1194" s="46">
        <v>7</v>
      </c>
      <c r="C1194" s="10" t="s">
        <v>9147</v>
      </c>
    </row>
    <row r="1195" spans="1:3">
      <c r="A1195" s="10" t="s">
        <v>7992</v>
      </c>
      <c r="B1195" s="46">
        <v>7</v>
      </c>
      <c r="C1195" s="10" t="s">
        <v>9148</v>
      </c>
    </row>
    <row r="1196" spans="1:3">
      <c r="A1196" s="10" t="s">
        <v>7960</v>
      </c>
      <c r="B1196" s="46">
        <v>7</v>
      </c>
      <c r="C1196" s="10" t="s">
        <v>9149</v>
      </c>
    </row>
    <row r="1197" spans="1:3">
      <c r="A1197" s="10" t="s">
        <v>7965</v>
      </c>
      <c r="B1197" s="46">
        <v>7</v>
      </c>
      <c r="C1197" s="10" t="s">
        <v>9150</v>
      </c>
    </row>
    <row r="1198" spans="1:3">
      <c r="A1198" s="10" t="s">
        <v>7960</v>
      </c>
      <c r="B1198" s="46">
        <v>7</v>
      </c>
      <c r="C1198" s="10" t="s">
        <v>9151</v>
      </c>
    </row>
    <row r="1199" spans="1:3">
      <c r="A1199" s="10" t="s">
        <v>7960</v>
      </c>
      <c r="B1199" s="46">
        <v>7</v>
      </c>
      <c r="C1199" s="10" t="s">
        <v>9152</v>
      </c>
    </row>
    <row r="1200" spans="1:3">
      <c r="A1200" s="10" t="s">
        <v>7976</v>
      </c>
      <c r="B1200" s="46">
        <v>7</v>
      </c>
      <c r="C1200" s="10" t="s">
        <v>9153</v>
      </c>
    </row>
    <row r="1201" spans="1:3">
      <c r="A1201" s="10" t="s">
        <v>8145</v>
      </c>
      <c r="B1201" s="46">
        <v>7</v>
      </c>
      <c r="C1201" s="10" t="s">
        <v>9154</v>
      </c>
    </row>
    <row r="1202" spans="1:3">
      <c r="A1202" s="10" t="s">
        <v>7960</v>
      </c>
      <c r="B1202" s="46">
        <v>7</v>
      </c>
      <c r="C1202" s="10" t="s">
        <v>9155</v>
      </c>
    </row>
    <row r="1203" spans="1:3">
      <c r="A1203" s="10" t="s">
        <v>7960</v>
      </c>
      <c r="B1203" s="46">
        <v>7</v>
      </c>
      <c r="C1203" s="10" t="s">
        <v>9156</v>
      </c>
    </row>
    <row r="1204" spans="1:3">
      <c r="A1204" s="10" t="s">
        <v>7960</v>
      </c>
      <c r="B1204" s="46">
        <v>7</v>
      </c>
      <c r="C1204" s="10" t="s">
        <v>9157</v>
      </c>
    </row>
    <row r="1205" spans="1:3">
      <c r="A1205" s="10" t="s">
        <v>7992</v>
      </c>
      <c r="B1205" s="46">
        <v>7</v>
      </c>
      <c r="C1205" s="10" t="s">
        <v>9158</v>
      </c>
    </row>
    <row r="1206" spans="1:3">
      <c r="A1206" s="10" t="s">
        <v>7960</v>
      </c>
      <c r="B1206" s="46">
        <v>7</v>
      </c>
      <c r="C1206" s="10" t="s">
        <v>9159</v>
      </c>
    </row>
    <row r="1207" spans="1:3">
      <c r="A1207" s="10" t="s">
        <v>7960</v>
      </c>
      <c r="B1207" s="46">
        <v>7</v>
      </c>
      <c r="C1207" s="10" t="s">
        <v>9160</v>
      </c>
    </row>
    <row r="1208" spans="1:3">
      <c r="A1208" s="10" t="s">
        <v>7992</v>
      </c>
      <c r="B1208" s="46">
        <v>7</v>
      </c>
      <c r="C1208" s="10" t="s">
        <v>9161</v>
      </c>
    </row>
    <row r="1209" spans="1:3">
      <c r="A1209" s="10" t="s">
        <v>7976</v>
      </c>
      <c r="B1209" s="46">
        <v>7</v>
      </c>
      <c r="C1209" s="10" t="s">
        <v>9162</v>
      </c>
    </row>
    <row r="1210" spans="1:3">
      <c r="A1210" s="10" t="s">
        <v>7992</v>
      </c>
      <c r="B1210" s="46">
        <v>7</v>
      </c>
      <c r="C1210" s="10" t="s">
        <v>9163</v>
      </c>
    </row>
    <row r="1211" spans="1:3">
      <c r="A1211" s="10" t="s">
        <v>7976</v>
      </c>
      <c r="B1211" s="46">
        <v>7</v>
      </c>
      <c r="C1211" s="10" t="s">
        <v>9164</v>
      </c>
    </row>
    <row r="1212" spans="1:3">
      <c r="A1212" s="10" t="s">
        <v>7992</v>
      </c>
      <c r="B1212" s="46">
        <v>7</v>
      </c>
      <c r="C1212" s="10" t="s">
        <v>9165</v>
      </c>
    </row>
    <row r="1213" spans="1:3">
      <c r="A1213" s="10" t="s">
        <v>7960</v>
      </c>
      <c r="B1213" s="46">
        <v>7</v>
      </c>
      <c r="C1213" s="10" t="s">
        <v>9166</v>
      </c>
    </row>
    <row r="1214" spans="1:3">
      <c r="A1214" s="10" t="s">
        <v>7960</v>
      </c>
      <c r="B1214" s="46">
        <v>7</v>
      </c>
      <c r="C1214" s="10" t="s">
        <v>9167</v>
      </c>
    </row>
    <row r="1215" spans="1:3">
      <c r="A1215" s="10" t="s">
        <v>7992</v>
      </c>
      <c r="B1215" s="46">
        <v>7</v>
      </c>
      <c r="C1215" s="10" t="s">
        <v>9168</v>
      </c>
    </row>
    <row r="1216" spans="1:3">
      <c r="A1216" s="10" t="s">
        <v>7978</v>
      </c>
      <c r="B1216" s="46">
        <v>7</v>
      </c>
      <c r="C1216" s="10" t="s">
        <v>9169</v>
      </c>
    </row>
    <row r="1217" spans="1:3">
      <c r="A1217" s="10" t="s">
        <v>7965</v>
      </c>
      <c r="B1217" s="46">
        <v>7</v>
      </c>
      <c r="C1217" s="10" t="s">
        <v>9170</v>
      </c>
    </row>
    <row r="1218" spans="1:3">
      <c r="A1218" s="10" t="s">
        <v>7978</v>
      </c>
      <c r="B1218" s="46">
        <v>7</v>
      </c>
      <c r="C1218" s="10" t="s">
        <v>9171</v>
      </c>
    </row>
    <row r="1219" spans="1:3">
      <c r="A1219" s="10" t="s">
        <v>7960</v>
      </c>
      <c r="B1219" s="46">
        <v>7</v>
      </c>
      <c r="C1219" s="10" t="s">
        <v>9172</v>
      </c>
    </row>
    <row r="1220" spans="1:3">
      <c r="A1220" s="10" t="s">
        <v>7976</v>
      </c>
      <c r="B1220" s="46">
        <v>7</v>
      </c>
      <c r="C1220" s="10" t="s">
        <v>9173</v>
      </c>
    </row>
    <row r="1221" spans="1:3">
      <c r="A1221" s="10" t="s">
        <v>7957</v>
      </c>
      <c r="B1221" s="46">
        <v>7</v>
      </c>
      <c r="C1221" s="10" t="s">
        <v>9174</v>
      </c>
    </row>
    <row r="1222" spans="1:3">
      <c r="A1222" s="10" t="s">
        <v>7976</v>
      </c>
      <c r="B1222" s="46">
        <v>7</v>
      </c>
      <c r="C1222" s="10" t="s">
        <v>9175</v>
      </c>
    </row>
    <row r="1223" spans="1:3">
      <c r="A1223" s="10" t="s">
        <v>7960</v>
      </c>
      <c r="B1223" s="46">
        <v>7</v>
      </c>
      <c r="C1223" s="10" t="s">
        <v>9176</v>
      </c>
    </row>
    <row r="1224" spans="1:3">
      <c r="A1224" s="10" t="s">
        <v>7978</v>
      </c>
      <c r="B1224" s="46">
        <v>7</v>
      </c>
      <c r="C1224" s="10" t="s">
        <v>9177</v>
      </c>
    </row>
    <row r="1225" spans="1:3">
      <c r="A1225" s="10" t="s">
        <v>7992</v>
      </c>
      <c r="B1225" s="46">
        <v>7</v>
      </c>
      <c r="C1225" s="10" t="s">
        <v>9178</v>
      </c>
    </row>
    <row r="1226" spans="1:3">
      <c r="A1226" s="10" t="s">
        <v>7965</v>
      </c>
      <c r="B1226" s="46">
        <v>7</v>
      </c>
      <c r="C1226" s="10" t="s">
        <v>9179</v>
      </c>
    </row>
    <row r="1227" spans="1:3">
      <c r="A1227" s="10" t="s">
        <v>7976</v>
      </c>
      <c r="B1227" s="46">
        <v>7</v>
      </c>
      <c r="C1227" s="10" t="s">
        <v>9180</v>
      </c>
    </row>
    <row r="1228" spans="1:3">
      <c r="A1228" s="10" t="s">
        <v>7965</v>
      </c>
      <c r="B1228" s="46">
        <v>7</v>
      </c>
      <c r="C1228" s="10" t="s">
        <v>9181</v>
      </c>
    </row>
    <row r="1229" spans="1:3">
      <c r="A1229" s="10" t="s">
        <v>7992</v>
      </c>
      <c r="B1229" s="46">
        <v>7</v>
      </c>
      <c r="C1229" s="10" t="s">
        <v>9182</v>
      </c>
    </row>
    <row r="1230" spans="1:3">
      <c r="A1230" s="10" t="s">
        <v>7976</v>
      </c>
      <c r="B1230" s="46">
        <v>7</v>
      </c>
      <c r="C1230" s="10" t="s">
        <v>9183</v>
      </c>
    </row>
    <row r="1231" spans="1:3">
      <c r="A1231" s="10" t="s">
        <v>7960</v>
      </c>
      <c r="B1231" s="46">
        <v>7</v>
      </c>
      <c r="C1231" s="10" t="s">
        <v>9184</v>
      </c>
    </row>
    <row r="1232" spans="1:3">
      <c r="A1232" s="10" t="s">
        <v>8145</v>
      </c>
      <c r="B1232" s="46">
        <v>7</v>
      </c>
      <c r="C1232" s="10" t="s">
        <v>9185</v>
      </c>
    </row>
    <row r="1233" spans="1:3">
      <c r="A1233" s="10" t="s">
        <v>7978</v>
      </c>
      <c r="B1233" s="46">
        <v>7</v>
      </c>
      <c r="C1233" s="10" t="s">
        <v>9186</v>
      </c>
    </row>
    <row r="1234" spans="1:3">
      <c r="A1234" s="10" t="s">
        <v>7957</v>
      </c>
      <c r="B1234" s="46">
        <v>7</v>
      </c>
      <c r="C1234" s="10" t="s">
        <v>9187</v>
      </c>
    </row>
    <row r="1235" spans="1:3">
      <c r="A1235" s="10" t="s">
        <v>7978</v>
      </c>
      <c r="B1235" s="46">
        <v>7</v>
      </c>
      <c r="C1235" s="10" t="s">
        <v>9188</v>
      </c>
    </row>
    <row r="1236" spans="1:3">
      <c r="A1236" s="10" t="s">
        <v>7978</v>
      </c>
      <c r="B1236" s="46">
        <v>7</v>
      </c>
      <c r="C1236" s="10" t="s">
        <v>9189</v>
      </c>
    </row>
    <row r="1237" spans="1:3">
      <c r="A1237" s="10" t="s">
        <v>7992</v>
      </c>
      <c r="B1237" s="46">
        <v>7</v>
      </c>
      <c r="C1237" s="10" t="s">
        <v>9190</v>
      </c>
    </row>
    <row r="1238" spans="1:3">
      <c r="A1238" s="10" t="s">
        <v>8224</v>
      </c>
      <c r="B1238" s="46">
        <v>7</v>
      </c>
      <c r="C1238" s="10" t="s">
        <v>9191</v>
      </c>
    </row>
    <row r="1239" spans="1:3">
      <c r="A1239" s="10" t="s">
        <v>7976</v>
      </c>
      <c r="B1239" s="46">
        <v>7</v>
      </c>
      <c r="C1239" s="10" t="s">
        <v>9192</v>
      </c>
    </row>
    <row r="1240" spans="1:3">
      <c r="A1240" s="10" t="s">
        <v>7976</v>
      </c>
      <c r="B1240" s="46">
        <v>7</v>
      </c>
      <c r="C1240" s="10" t="s">
        <v>9193</v>
      </c>
    </row>
    <row r="1241" spans="1:3">
      <c r="A1241" s="10" t="s">
        <v>7976</v>
      </c>
      <c r="B1241" s="46">
        <v>7</v>
      </c>
      <c r="C1241" s="10" t="s">
        <v>9194</v>
      </c>
    </row>
    <row r="1242" spans="1:3">
      <c r="A1242" s="10" t="s">
        <v>7965</v>
      </c>
      <c r="B1242" s="46">
        <v>7</v>
      </c>
      <c r="C1242" s="10" t="s">
        <v>9195</v>
      </c>
    </row>
    <row r="1243" spans="1:3">
      <c r="A1243" s="10" t="s">
        <v>7965</v>
      </c>
      <c r="B1243" s="46">
        <v>7</v>
      </c>
      <c r="C1243" s="10" t="s">
        <v>9196</v>
      </c>
    </row>
    <row r="1244" spans="1:3">
      <c r="A1244" s="10" t="s">
        <v>7978</v>
      </c>
      <c r="B1244" s="46">
        <v>7</v>
      </c>
      <c r="C1244" s="10" t="s">
        <v>9197</v>
      </c>
    </row>
    <row r="1245" spans="1:3">
      <c r="A1245" s="10" t="s">
        <v>7960</v>
      </c>
      <c r="B1245" s="46">
        <v>7</v>
      </c>
      <c r="C1245" s="10" t="s">
        <v>9198</v>
      </c>
    </row>
    <row r="1246" spans="1:3">
      <c r="A1246" s="10" t="s">
        <v>7978</v>
      </c>
      <c r="B1246" s="46">
        <v>7</v>
      </c>
      <c r="C1246" s="10" t="s">
        <v>9199</v>
      </c>
    </row>
    <row r="1247" spans="1:3">
      <c r="A1247" s="10" t="s">
        <v>7960</v>
      </c>
      <c r="B1247" s="46">
        <v>7</v>
      </c>
      <c r="C1247" s="10" t="s">
        <v>9200</v>
      </c>
    </row>
    <row r="1248" spans="1:3">
      <c r="A1248" s="10" t="s">
        <v>7965</v>
      </c>
      <c r="B1248" s="46">
        <v>7</v>
      </c>
      <c r="C1248" s="10" t="s">
        <v>9201</v>
      </c>
    </row>
    <row r="1249" spans="1:3">
      <c r="A1249" s="10" t="s">
        <v>7965</v>
      </c>
      <c r="B1249" s="46">
        <v>7</v>
      </c>
      <c r="C1249" s="10" t="s">
        <v>9202</v>
      </c>
    </row>
    <row r="1250" spans="1:3">
      <c r="A1250" s="10" t="s">
        <v>7957</v>
      </c>
      <c r="B1250" s="46">
        <v>7</v>
      </c>
      <c r="C1250" s="10" t="s">
        <v>9203</v>
      </c>
    </row>
    <row r="1251" spans="1:3">
      <c r="A1251" s="10" t="s">
        <v>7976</v>
      </c>
      <c r="B1251" s="46">
        <v>7</v>
      </c>
      <c r="C1251" s="10" t="s">
        <v>9204</v>
      </c>
    </row>
    <row r="1252" spans="1:3">
      <c r="A1252" s="10" t="s">
        <v>7976</v>
      </c>
      <c r="B1252" s="46">
        <v>7</v>
      </c>
      <c r="C1252" s="10" t="s">
        <v>9205</v>
      </c>
    </row>
    <row r="1253" spans="1:3">
      <c r="A1253" s="10" t="s">
        <v>7960</v>
      </c>
      <c r="B1253" s="46">
        <v>7</v>
      </c>
      <c r="C1253" s="10" t="s">
        <v>9206</v>
      </c>
    </row>
    <row r="1254" spans="1:3">
      <c r="A1254" s="10" t="s">
        <v>7978</v>
      </c>
      <c r="B1254" s="46">
        <v>7</v>
      </c>
      <c r="C1254" s="10" t="s">
        <v>9207</v>
      </c>
    </row>
    <row r="1255" spans="1:3">
      <c r="A1255" s="10" t="s">
        <v>7976</v>
      </c>
      <c r="B1255" s="46">
        <v>7</v>
      </c>
      <c r="C1255" s="10" t="s">
        <v>9193</v>
      </c>
    </row>
    <row r="1256" spans="1:3">
      <c r="A1256" s="10" t="s">
        <v>7960</v>
      </c>
      <c r="B1256" s="46">
        <v>7</v>
      </c>
      <c r="C1256" s="10" t="s">
        <v>9208</v>
      </c>
    </row>
    <row r="1257" spans="1:3">
      <c r="A1257" s="10" t="s">
        <v>7960</v>
      </c>
      <c r="B1257" s="46">
        <v>7</v>
      </c>
      <c r="C1257" s="10" t="s">
        <v>9209</v>
      </c>
    </row>
    <row r="1258" spans="1:3">
      <c r="A1258" s="10" t="s">
        <v>7965</v>
      </c>
      <c r="B1258" s="46">
        <v>7</v>
      </c>
      <c r="C1258" s="10" t="s">
        <v>9210</v>
      </c>
    </row>
    <row r="1259" spans="1:3">
      <c r="A1259" s="10" t="s">
        <v>7965</v>
      </c>
      <c r="B1259" s="46">
        <v>7</v>
      </c>
      <c r="C1259" s="10" t="s">
        <v>9211</v>
      </c>
    </row>
    <row r="1260" spans="1:3">
      <c r="A1260" s="10" t="s">
        <v>7965</v>
      </c>
      <c r="B1260" s="46">
        <v>7</v>
      </c>
      <c r="C1260" s="10" t="s">
        <v>9212</v>
      </c>
    </row>
    <row r="1261" spans="1:3">
      <c r="A1261" s="10" t="s">
        <v>7960</v>
      </c>
      <c r="B1261" s="46">
        <v>7</v>
      </c>
      <c r="C1261" s="10" t="s">
        <v>9213</v>
      </c>
    </row>
    <row r="1262" spans="1:3">
      <c r="A1262" s="10" t="s">
        <v>7978</v>
      </c>
      <c r="B1262" s="46">
        <v>7</v>
      </c>
      <c r="C1262" s="10" t="s">
        <v>9214</v>
      </c>
    </row>
    <row r="1263" spans="1:3">
      <c r="A1263" s="10" t="s">
        <v>7978</v>
      </c>
      <c r="B1263" s="46">
        <v>7</v>
      </c>
      <c r="C1263" s="10" t="s">
        <v>9215</v>
      </c>
    </row>
    <row r="1264" spans="1:3">
      <c r="A1264" s="10" t="s">
        <v>7965</v>
      </c>
      <c r="B1264" s="46">
        <v>7</v>
      </c>
      <c r="C1264" s="10" t="s">
        <v>9216</v>
      </c>
    </row>
    <row r="1265" spans="1:3">
      <c r="A1265" s="10" t="s">
        <v>8023</v>
      </c>
      <c r="B1265" s="46">
        <v>7</v>
      </c>
      <c r="C1265" s="10" t="s">
        <v>9217</v>
      </c>
    </row>
    <row r="1266" spans="1:3">
      <c r="A1266" s="10" t="s">
        <v>7957</v>
      </c>
      <c r="B1266" s="46">
        <v>7</v>
      </c>
      <c r="C1266" s="10" t="s">
        <v>9218</v>
      </c>
    </row>
    <row r="1267" spans="1:3">
      <c r="A1267" s="10" t="s">
        <v>7976</v>
      </c>
      <c r="B1267" s="46">
        <v>7</v>
      </c>
      <c r="C1267" s="10" t="s">
        <v>9219</v>
      </c>
    </row>
    <row r="1268" spans="1:3">
      <c r="A1268" s="10" t="s">
        <v>7976</v>
      </c>
      <c r="B1268" s="46">
        <v>7</v>
      </c>
      <c r="C1268" s="10" t="s">
        <v>9220</v>
      </c>
    </row>
    <row r="1269" spans="1:3">
      <c r="A1269" s="10" t="s">
        <v>7976</v>
      </c>
      <c r="B1269" s="46">
        <v>7</v>
      </c>
      <c r="C1269" s="10" t="s">
        <v>9221</v>
      </c>
    </row>
    <row r="1270" spans="1:3">
      <c r="A1270" s="10" t="s">
        <v>7976</v>
      </c>
      <c r="B1270" s="46">
        <v>7</v>
      </c>
      <c r="C1270" s="10" t="s">
        <v>9222</v>
      </c>
    </row>
    <row r="1271" spans="1:3">
      <c r="A1271" s="10" t="s">
        <v>7978</v>
      </c>
      <c r="B1271" s="46">
        <v>7</v>
      </c>
      <c r="C1271" s="10" t="s">
        <v>9223</v>
      </c>
    </row>
    <row r="1272" spans="1:3">
      <c r="A1272" s="10" t="s">
        <v>7978</v>
      </c>
      <c r="B1272" s="46">
        <v>7</v>
      </c>
      <c r="C1272" s="10" t="s">
        <v>9224</v>
      </c>
    </row>
    <row r="1273" spans="1:3">
      <c r="A1273" s="10" t="s">
        <v>7978</v>
      </c>
      <c r="B1273" s="46">
        <v>7</v>
      </c>
      <c r="C1273" s="10" t="s">
        <v>9225</v>
      </c>
    </row>
    <row r="1274" spans="1:3">
      <c r="A1274" s="10" t="s">
        <v>7992</v>
      </c>
      <c r="B1274" s="46">
        <v>7</v>
      </c>
      <c r="C1274" s="10" t="s">
        <v>9226</v>
      </c>
    </row>
    <row r="1275" spans="1:3">
      <c r="A1275" s="10" t="s">
        <v>8019</v>
      </c>
      <c r="B1275" s="46">
        <v>7</v>
      </c>
      <c r="C1275" s="10" t="s">
        <v>9227</v>
      </c>
    </row>
    <row r="1276" spans="1:3">
      <c r="A1276" s="10" t="s">
        <v>7960</v>
      </c>
      <c r="B1276" s="46">
        <v>7</v>
      </c>
      <c r="C1276" s="10" t="s">
        <v>9228</v>
      </c>
    </row>
    <row r="1277" spans="1:3">
      <c r="A1277" s="10" t="s">
        <v>7965</v>
      </c>
      <c r="B1277" s="46">
        <v>7</v>
      </c>
      <c r="C1277" s="10" t="s">
        <v>9229</v>
      </c>
    </row>
    <row r="1278" spans="1:3">
      <c r="A1278" s="10" t="s">
        <v>7976</v>
      </c>
      <c r="B1278" s="46">
        <v>7</v>
      </c>
      <c r="C1278" s="10" t="s">
        <v>9230</v>
      </c>
    </row>
    <row r="1279" spans="1:3">
      <c r="A1279" s="10" t="s">
        <v>7978</v>
      </c>
      <c r="B1279" s="46">
        <v>7</v>
      </c>
      <c r="C1279" s="10" t="s">
        <v>9231</v>
      </c>
    </row>
    <row r="1280" spans="1:3">
      <c r="A1280" s="10" t="s">
        <v>7978</v>
      </c>
      <c r="B1280" s="46">
        <v>7</v>
      </c>
      <c r="C1280" s="10" t="s">
        <v>9232</v>
      </c>
    </row>
    <row r="1281" spans="1:3">
      <c r="A1281" s="10" t="s">
        <v>7976</v>
      </c>
      <c r="B1281" s="46">
        <v>7</v>
      </c>
      <c r="C1281" s="10" t="s">
        <v>9233</v>
      </c>
    </row>
    <row r="1282" spans="1:3">
      <c r="A1282" s="10" t="s">
        <v>7978</v>
      </c>
      <c r="B1282" s="46">
        <v>7</v>
      </c>
      <c r="C1282" s="10" t="s">
        <v>9234</v>
      </c>
    </row>
    <row r="1283" spans="1:3">
      <c r="A1283" s="10" t="s">
        <v>7965</v>
      </c>
      <c r="B1283" s="46">
        <v>7</v>
      </c>
      <c r="C1283" s="10" t="s">
        <v>9235</v>
      </c>
    </row>
    <row r="1284" spans="1:3">
      <c r="A1284" s="10" t="s">
        <v>7992</v>
      </c>
      <c r="B1284" s="46">
        <v>7</v>
      </c>
      <c r="C1284" s="10" t="s">
        <v>9236</v>
      </c>
    </row>
    <row r="1285" spans="1:3">
      <c r="A1285" s="10" t="s">
        <v>7965</v>
      </c>
      <c r="B1285" s="46">
        <v>7</v>
      </c>
      <c r="C1285" s="10" t="s">
        <v>9237</v>
      </c>
    </row>
    <row r="1286" spans="1:3">
      <c r="A1286" s="10" t="s">
        <v>7976</v>
      </c>
      <c r="B1286" s="46">
        <v>7</v>
      </c>
      <c r="C1286" s="10" t="s">
        <v>9238</v>
      </c>
    </row>
    <row r="1287" spans="1:3">
      <c r="A1287" s="10" t="s">
        <v>7960</v>
      </c>
      <c r="B1287" s="46">
        <v>7</v>
      </c>
      <c r="C1287" s="10" t="s">
        <v>9239</v>
      </c>
    </row>
    <row r="1288" spans="1:3">
      <c r="A1288" s="10" t="s">
        <v>7976</v>
      </c>
      <c r="B1288" s="46">
        <v>7</v>
      </c>
      <c r="C1288" s="10" t="s">
        <v>9240</v>
      </c>
    </row>
    <row r="1289" spans="1:3">
      <c r="A1289" s="10" t="s">
        <v>7957</v>
      </c>
      <c r="B1289" s="46">
        <v>7</v>
      </c>
      <c r="C1289" s="10" t="s">
        <v>9241</v>
      </c>
    </row>
    <row r="1290" spans="1:3">
      <c r="A1290" s="10" t="s">
        <v>7978</v>
      </c>
      <c r="B1290" s="46">
        <v>7</v>
      </c>
      <c r="C1290" s="10" t="s">
        <v>9242</v>
      </c>
    </row>
    <row r="1291" spans="1:3">
      <c r="A1291" s="10" t="s">
        <v>7965</v>
      </c>
      <c r="B1291" s="46">
        <v>7</v>
      </c>
      <c r="C1291" s="10" t="s">
        <v>9243</v>
      </c>
    </row>
    <row r="1292" spans="1:3">
      <c r="A1292" s="10" t="s">
        <v>7976</v>
      </c>
      <c r="B1292" s="46">
        <v>7</v>
      </c>
      <c r="C1292" s="10" t="s">
        <v>9173</v>
      </c>
    </row>
    <row r="1293" spans="1:3">
      <c r="A1293" s="10" t="s">
        <v>8019</v>
      </c>
      <c r="B1293" s="46">
        <v>7</v>
      </c>
      <c r="C1293" s="10" t="s">
        <v>9244</v>
      </c>
    </row>
    <row r="1294" spans="1:3">
      <c r="A1294" s="10" t="s">
        <v>7976</v>
      </c>
      <c r="B1294" s="46">
        <v>7</v>
      </c>
      <c r="C1294" s="10" t="s">
        <v>9245</v>
      </c>
    </row>
    <row r="1295" spans="1:3">
      <c r="A1295" s="10" t="s">
        <v>7978</v>
      </c>
      <c r="B1295" s="46">
        <v>7</v>
      </c>
      <c r="C1295" s="10" t="s">
        <v>9246</v>
      </c>
    </row>
    <row r="1296" spans="1:3">
      <c r="A1296" s="10" t="s">
        <v>7978</v>
      </c>
      <c r="B1296" s="46">
        <v>7</v>
      </c>
      <c r="C1296" s="10" t="s">
        <v>9247</v>
      </c>
    </row>
    <row r="1297" spans="1:3">
      <c r="A1297" s="10" t="s">
        <v>7978</v>
      </c>
      <c r="B1297" s="46">
        <v>7</v>
      </c>
      <c r="C1297" s="10" t="s">
        <v>9248</v>
      </c>
    </row>
    <row r="1298" spans="1:3">
      <c r="A1298" s="10" t="s">
        <v>7965</v>
      </c>
      <c r="B1298" s="46">
        <v>7</v>
      </c>
      <c r="C1298" s="10" t="s">
        <v>9249</v>
      </c>
    </row>
    <row r="1299" spans="1:3">
      <c r="A1299" s="10" t="s">
        <v>7978</v>
      </c>
      <c r="B1299" s="46">
        <v>7</v>
      </c>
      <c r="C1299" s="10" t="s">
        <v>9250</v>
      </c>
    </row>
    <row r="1300" spans="1:3">
      <c r="A1300" s="10" t="s">
        <v>7978</v>
      </c>
      <c r="B1300" s="46">
        <v>7</v>
      </c>
      <c r="C1300" s="10" t="s">
        <v>9251</v>
      </c>
    </row>
    <row r="1301" spans="1:3">
      <c r="A1301" s="10" t="s">
        <v>7978</v>
      </c>
      <c r="B1301" s="46">
        <v>7</v>
      </c>
      <c r="C1301" s="10" t="s">
        <v>9252</v>
      </c>
    </row>
    <row r="1302" spans="1:3">
      <c r="A1302" s="10" t="s">
        <v>7965</v>
      </c>
      <c r="B1302" s="46">
        <v>7</v>
      </c>
      <c r="C1302" s="10" t="s">
        <v>9253</v>
      </c>
    </row>
    <row r="1303" spans="1:3">
      <c r="A1303" s="10" t="s">
        <v>7976</v>
      </c>
      <c r="B1303" s="46">
        <v>7</v>
      </c>
      <c r="C1303" s="10" t="s">
        <v>9254</v>
      </c>
    </row>
    <row r="1304" spans="1:3">
      <c r="A1304" s="10" t="s">
        <v>7957</v>
      </c>
      <c r="B1304" s="46">
        <v>7</v>
      </c>
      <c r="C1304" s="10" t="s">
        <v>9255</v>
      </c>
    </row>
    <row r="1305" spans="1:3">
      <c r="A1305" s="10" t="s">
        <v>7976</v>
      </c>
      <c r="B1305" s="46">
        <v>7</v>
      </c>
      <c r="C1305" s="10" t="s">
        <v>9256</v>
      </c>
    </row>
    <row r="1306" spans="1:3">
      <c r="A1306" s="10" t="s">
        <v>7957</v>
      </c>
      <c r="B1306" s="46">
        <v>7</v>
      </c>
      <c r="C1306" s="10" t="s">
        <v>9257</v>
      </c>
    </row>
    <row r="1307" spans="1:3">
      <c r="A1307" s="10" t="s">
        <v>7965</v>
      </c>
      <c r="B1307" s="46">
        <v>7</v>
      </c>
      <c r="C1307" s="10" t="s">
        <v>9258</v>
      </c>
    </row>
    <row r="1308" spans="1:3">
      <c r="A1308" s="10" t="s">
        <v>7978</v>
      </c>
      <c r="B1308" s="46">
        <v>7</v>
      </c>
      <c r="C1308" s="10" t="s">
        <v>9259</v>
      </c>
    </row>
    <row r="1309" spans="1:3">
      <c r="A1309" s="10" t="s">
        <v>8025</v>
      </c>
      <c r="B1309" s="46">
        <v>7</v>
      </c>
      <c r="C1309" s="10" t="s">
        <v>9260</v>
      </c>
    </row>
    <row r="1310" spans="1:3">
      <c r="A1310" s="10" t="s">
        <v>7978</v>
      </c>
      <c r="B1310" s="46">
        <v>7</v>
      </c>
      <c r="C1310" s="10" t="s">
        <v>9261</v>
      </c>
    </row>
    <row r="1311" spans="1:3">
      <c r="A1311" s="10" t="s">
        <v>7976</v>
      </c>
      <c r="B1311" s="46">
        <v>7</v>
      </c>
      <c r="C1311" s="10" t="s">
        <v>9153</v>
      </c>
    </row>
    <row r="1312" spans="1:3">
      <c r="A1312" s="10" t="s">
        <v>7976</v>
      </c>
      <c r="B1312" s="46">
        <v>7</v>
      </c>
      <c r="C1312" s="10" t="s">
        <v>9262</v>
      </c>
    </row>
    <row r="1313" spans="1:3">
      <c r="A1313" s="10" t="s">
        <v>7976</v>
      </c>
      <c r="B1313" s="46">
        <v>7</v>
      </c>
      <c r="C1313" s="10" t="s">
        <v>9263</v>
      </c>
    </row>
    <row r="1314" spans="1:3">
      <c r="A1314" s="10" t="s">
        <v>7960</v>
      </c>
      <c r="B1314" s="46">
        <v>7</v>
      </c>
      <c r="C1314" s="10" t="s">
        <v>9264</v>
      </c>
    </row>
    <row r="1315" spans="1:3">
      <c r="A1315" s="10" t="s">
        <v>7978</v>
      </c>
      <c r="B1315" s="46">
        <v>7</v>
      </c>
      <c r="C1315" s="10" t="s">
        <v>9265</v>
      </c>
    </row>
    <row r="1316" spans="1:3">
      <c r="A1316" s="10" t="s">
        <v>7976</v>
      </c>
      <c r="B1316" s="46">
        <v>7</v>
      </c>
      <c r="C1316" s="10" t="s">
        <v>9266</v>
      </c>
    </row>
    <row r="1317" spans="1:3">
      <c r="A1317" s="10" t="s">
        <v>7976</v>
      </c>
      <c r="B1317" s="46">
        <v>7</v>
      </c>
      <c r="C1317" s="10" t="s">
        <v>9267</v>
      </c>
    </row>
    <row r="1318" spans="1:3">
      <c r="A1318" s="10" t="s">
        <v>7960</v>
      </c>
      <c r="B1318" s="46">
        <v>7</v>
      </c>
      <c r="C1318" s="10" t="s">
        <v>9167</v>
      </c>
    </row>
    <row r="1319" spans="1:3">
      <c r="A1319" s="10" t="s">
        <v>7978</v>
      </c>
      <c r="B1319" s="46">
        <v>7</v>
      </c>
      <c r="C1319" s="10" t="s">
        <v>9268</v>
      </c>
    </row>
    <row r="1320" spans="1:3">
      <c r="A1320" s="10" t="s">
        <v>7978</v>
      </c>
      <c r="B1320" s="46">
        <v>7</v>
      </c>
      <c r="C1320" s="10" t="s">
        <v>9269</v>
      </c>
    </row>
    <row r="1321" spans="1:3">
      <c r="A1321" s="10" t="s">
        <v>8224</v>
      </c>
      <c r="B1321" s="46">
        <v>7</v>
      </c>
      <c r="C1321" s="10" t="s">
        <v>9270</v>
      </c>
    </row>
    <row r="1322" spans="1:3">
      <c r="A1322" s="10" t="s">
        <v>7978</v>
      </c>
      <c r="B1322" s="46">
        <v>7</v>
      </c>
      <c r="C1322" s="10" t="s">
        <v>9271</v>
      </c>
    </row>
    <row r="1323" spans="1:3">
      <c r="A1323" s="10" t="s">
        <v>7978</v>
      </c>
      <c r="B1323" s="46">
        <v>7</v>
      </c>
      <c r="C1323" s="10" t="s">
        <v>9272</v>
      </c>
    </row>
    <row r="1324" spans="1:3">
      <c r="A1324" s="10" t="s">
        <v>7957</v>
      </c>
      <c r="B1324" s="46">
        <v>7</v>
      </c>
      <c r="C1324" s="10" t="s">
        <v>9218</v>
      </c>
    </row>
    <row r="1325" spans="1:3">
      <c r="A1325" s="10" t="s">
        <v>7978</v>
      </c>
      <c r="B1325" s="46">
        <v>7</v>
      </c>
      <c r="C1325" s="10" t="s">
        <v>9273</v>
      </c>
    </row>
    <row r="1326" spans="1:3">
      <c r="A1326" s="10" t="s">
        <v>8025</v>
      </c>
      <c r="B1326" s="46">
        <v>7</v>
      </c>
      <c r="C1326" s="10" t="s">
        <v>9274</v>
      </c>
    </row>
    <row r="1327" spans="1:3">
      <c r="A1327" s="10" t="s">
        <v>8145</v>
      </c>
      <c r="B1327" s="46">
        <v>7</v>
      </c>
      <c r="C1327" s="10" t="s">
        <v>9275</v>
      </c>
    </row>
    <row r="1328" spans="1:3">
      <c r="A1328" s="10" t="s">
        <v>7976</v>
      </c>
      <c r="B1328" s="46">
        <v>7</v>
      </c>
      <c r="C1328" s="10" t="s">
        <v>9276</v>
      </c>
    </row>
    <row r="1329" spans="1:3">
      <c r="A1329" s="10" t="s">
        <v>7976</v>
      </c>
      <c r="B1329" s="46">
        <v>7</v>
      </c>
      <c r="C1329" s="10" t="s">
        <v>9277</v>
      </c>
    </row>
    <row r="1330" spans="1:3">
      <c r="A1330" s="10" t="s">
        <v>7992</v>
      </c>
      <c r="B1330" s="46">
        <v>7</v>
      </c>
      <c r="C1330" s="10" t="s">
        <v>9278</v>
      </c>
    </row>
    <row r="1331" spans="1:3">
      <c r="A1331" s="10" t="s">
        <v>7978</v>
      </c>
      <c r="B1331" s="46">
        <v>7</v>
      </c>
      <c r="C1331" s="10" t="s">
        <v>9279</v>
      </c>
    </row>
    <row r="1332" spans="1:3">
      <c r="A1332" s="10" t="s">
        <v>7978</v>
      </c>
      <c r="B1332" s="46">
        <v>7</v>
      </c>
      <c r="C1332" s="10" t="s">
        <v>9280</v>
      </c>
    </row>
    <row r="1333" spans="1:3">
      <c r="A1333" s="10" t="s">
        <v>7976</v>
      </c>
      <c r="B1333" s="46">
        <v>7</v>
      </c>
      <c r="C1333" s="10" t="s">
        <v>9281</v>
      </c>
    </row>
    <row r="1334" spans="1:3">
      <c r="A1334" s="10" t="s">
        <v>7960</v>
      </c>
      <c r="B1334" s="46">
        <v>6.9</v>
      </c>
      <c r="C1334" s="10" t="s">
        <v>9282</v>
      </c>
    </row>
    <row r="1335" spans="1:3">
      <c r="A1335" s="10" t="s">
        <v>7992</v>
      </c>
      <c r="B1335" s="46">
        <v>6.9</v>
      </c>
      <c r="C1335" s="10" t="s">
        <v>9283</v>
      </c>
    </row>
    <row r="1336" spans="1:3">
      <c r="A1336" s="10" t="s">
        <v>7960</v>
      </c>
      <c r="B1336" s="46">
        <v>6.9</v>
      </c>
      <c r="C1336" s="10" t="s">
        <v>9284</v>
      </c>
    </row>
    <row r="1337" spans="1:3">
      <c r="A1337" s="10" t="s">
        <v>7992</v>
      </c>
      <c r="B1337" s="46">
        <v>6.9</v>
      </c>
      <c r="C1337" s="10" t="s">
        <v>9285</v>
      </c>
    </row>
    <row r="1338" spans="1:3">
      <c r="A1338" s="10" t="s">
        <v>7960</v>
      </c>
      <c r="B1338" s="46">
        <v>6.9</v>
      </c>
      <c r="C1338" s="10" t="s">
        <v>9286</v>
      </c>
    </row>
    <row r="1339" spans="1:3">
      <c r="A1339" s="10" t="s">
        <v>7992</v>
      </c>
      <c r="B1339" s="46">
        <v>6.9</v>
      </c>
      <c r="C1339" s="10" t="s">
        <v>9287</v>
      </c>
    </row>
    <row r="1340" spans="1:3">
      <c r="A1340" s="10" t="s">
        <v>7992</v>
      </c>
      <c r="B1340" s="46">
        <v>6.9</v>
      </c>
      <c r="C1340" s="10" t="s">
        <v>9288</v>
      </c>
    </row>
    <row r="1341" spans="1:3">
      <c r="A1341" s="10" t="s">
        <v>7960</v>
      </c>
      <c r="B1341" s="46">
        <v>6.9</v>
      </c>
      <c r="C1341" s="10" t="s">
        <v>9289</v>
      </c>
    </row>
    <row r="1342" spans="1:3">
      <c r="A1342" s="10" t="s">
        <v>7960</v>
      </c>
      <c r="B1342" s="46">
        <v>6.9</v>
      </c>
      <c r="C1342" s="10" t="s">
        <v>9290</v>
      </c>
    </row>
    <row r="1343" spans="1:3">
      <c r="A1343" s="10" t="s">
        <v>8145</v>
      </c>
      <c r="B1343" s="46">
        <v>6.9</v>
      </c>
      <c r="C1343" s="10" t="s">
        <v>9291</v>
      </c>
    </row>
    <row r="1344" spans="1:3">
      <c r="A1344" s="10" t="s">
        <v>7960</v>
      </c>
      <c r="B1344" s="46">
        <v>6.9</v>
      </c>
      <c r="C1344" s="10" t="s">
        <v>9292</v>
      </c>
    </row>
    <row r="1345" spans="1:3">
      <c r="A1345" s="10" t="s">
        <v>7960</v>
      </c>
      <c r="B1345" s="46">
        <v>6.9</v>
      </c>
      <c r="C1345" s="10" t="s">
        <v>9293</v>
      </c>
    </row>
    <row r="1346" spans="1:3">
      <c r="A1346" s="10" t="s">
        <v>7992</v>
      </c>
      <c r="B1346" s="46">
        <v>6.9</v>
      </c>
      <c r="C1346" s="10" t="s">
        <v>9294</v>
      </c>
    </row>
    <row r="1347" spans="1:3">
      <c r="A1347" s="10" t="s">
        <v>7960</v>
      </c>
      <c r="B1347" s="46">
        <v>6.9</v>
      </c>
      <c r="C1347" s="10" t="s">
        <v>9295</v>
      </c>
    </row>
    <row r="1348" spans="1:3">
      <c r="A1348" s="10" t="s">
        <v>7992</v>
      </c>
      <c r="B1348" s="46">
        <v>6.9</v>
      </c>
      <c r="C1348" s="10" t="s">
        <v>9296</v>
      </c>
    </row>
    <row r="1349" spans="1:3">
      <c r="A1349" s="10" t="s">
        <v>7978</v>
      </c>
      <c r="B1349" s="46">
        <v>6.9</v>
      </c>
      <c r="C1349" s="10" t="s">
        <v>9297</v>
      </c>
    </row>
    <row r="1350" spans="1:3">
      <c r="A1350" s="10" t="s">
        <v>7957</v>
      </c>
      <c r="B1350" s="46">
        <v>6.9</v>
      </c>
      <c r="C1350" s="10" t="s">
        <v>9298</v>
      </c>
    </row>
    <row r="1351" spans="1:3">
      <c r="A1351" s="10" t="s">
        <v>7960</v>
      </c>
      <c r="B1351" s="46">
        <v>6.9</v>
      </c>
      <c r="C1351" s="10" t="s">
        <v>9299</v>
      </c>
    </row>
    <row r="1352" spans="1:3">
      <c r="A1352" s="10" t="s">
        <v>7960</v>
      </c>
      <c r="B1352" s="46">
        <v>6.9</v>
      </c>
      <c r="C1352" s="10" t="s">
        <v>9300</v>
      </c>
    </row>
    <row r="1353" spans="1:3">
      <c r="A1353" s="10" t="s">
        <v>7992</v>
      </c>
      <c r="B1353" s="46">
        <v>6.9</v>
      </c>
      <c r="C1353" s="10" t="s">
        <v>9301</v>
      </c>
    </row>
    <row r="1354" spans="1:3">
      <c r="A1354" s="10" t="s">
        <v>7960</v>
      </c>
      <c r="B1354" s="46">
        <v>6.9</v>
      </c>
      <c r="C1354" s="10" t="s">
        <v>9302</v>
      </c>
    </row>
    <row r="1355" spans="1:3">
      <c r="A1355" s="10" t="s">
        <v>7976</v>
      </c>
      <c r="B1355" s="46">
        <v>6.9</v>
      </c>
      <c r="C1355" s="10" t="s">
        <v>9303</v>
      </c>
    </row>
    <row r="1356" spans="1:3">
      <c r="A1356" s="10" t="s">
        <v>8224</v>
      </c>
      <c r="B1356" s="46">
        <v>6.9</v>
      </c>
      <c r="C1356" s="10" t="s">
        <v>9304</v>
      </c>
    </row>
    <row r="1357" spans="1:3">
      <c r="A1357" s="10" t="s">
        <v>7978</v>
      </c>
      <c r="B1357" s="46">
        <v>6.9</v>
      </c>
      <c r="C1357" s="10" t="s">
        <v>9305</v>
      </c>
    </row>
    <row r="1358" spans="1:3">
      <c r="A1358" s="10" t="s">
        <v>7957</v>
      </c>
      <c r="B1358" s="46">
        <v>6.9</v>
      </c>
      <c r="C1358" s="10" t="s">
        <v>9306</v>
      </c>
    </row>
    <row r="1359" spans="1:3">
      <c r="A1359" s="10" t="s">
        <v>7960</v>
      </c>
      <c r="B1359" s="46">
        <v>6.9</v>
      </c>
      <c r="C1359" s="10" t="s">
        <v>9307</v>
      </c>
    </row>
    <row r="1360" spans="1:3">
      <c r="A1360" s="10" t="s">
        <v>7960</v>
      </c>
      <c r="B1360" s="46">
        <v>6.9</v>
      </c>
      <c r="C1360" s="10" t="s">
        <v>9308</v>
      </c>
    </row>
    <row r="1361" spans="1:3">
      <c r="A1361" s="10" t="s">
        <v>7965</v>
      </c>
      <c r="B1361" s="46">
        <v>6.9</v>
      </c>
      <c r="C1361" s="10" t="s">
        <v>9309</v>
      </c>
    </row>
    <row r="1362" spans="1:3">
      <c r="A1362" s="10" t="s">
        <v>7960</v>
      </c>
      <c r="B1362" s="46">
        <v>6.9</v>
      </c>
      <c r="C1362" s="10" t="s">
        <v>9310</v>
      </c>
    </row>
    <row r="1363" spans="1:3">
      <c r="A1363" s="10" t="s">
        <v>7960</v>
      </c>
      <c r="B1363" s="46">
        <v>6.9</v>
      </c>
      <c r="C1363" s="10" t="s">
        <v>9311</v>
      </c>
    </row>
    <row r="1364" spans="1:3">
      <c r="A1364" s="10" t="s">
        <v>7960</v>
      </c>
      <c r="B1364" s="46">
        <v>6.9</v>
      </c>
      <c r="C1364" s="10" t="s">
        <v>9312</v>
      </c>
    </row>
    <row r="1365" spans="1:3">
      <c r="A1365" s="10" t="s">
        <v>7960</v>
      </c>
      <c r="B1365" s="46">
        <v>6.9</v>
      </c>
      <c r="C1365" s="10" t="s">
        <v>9313</v>
      </c>
    </row>
    <row r="1366" spans="1:3">
      <c r="A1366" s="10" t="s">
        <v>7960</v>
      </c>
      <c r="B1366" s="46">
        <v>6.9</v>
      </c>
      <c r="C1366" s="10" t="s">
        <v>9314</v>
      </c>
    </row>
    <row r="1367" spans="1:3">
      <c r="A1367" s="10" t="s">
        <v>7965</v>
      </c>
      <c r="B1367" s="46">
        <v>6.9</v>
      </c>
      <c r="C1367" s="10" t="s">
        <v>9315</v>
      </c>
    </row>
    <row r="1368" spans="1:3">
      <c r="A1368" s="10" t="s">
        <v>7992</v>
      </c>
      <c r="B1368" s="46">
        <v>6.9</v>
      </c>
      <c r="C1368" s="10" t="s">
        <v>9316</v>
      </c>
    </row>
    <row r="1369" spans="1:3">
      <c r="A1369" s="10" t="s">
        <v>7976</v>
      </c>
      <c r="B1369" s="46">
        <v>6.9</v>
      </c>
      <c r="C1369" s="10" t="s">
        <v>9317</v>
      </c>
    </row>
    <row r="1370" spans="1:3">
      <c r="A1370" s="10" t="s">
        <v>7992</v>
      </c>
      <c r="B1370" s="46">
        <v>6.9</v>
      </c>
      <c r="C1370" s="10" t="s">
        <v>9318</v>
      </c>
    </row>
    <row r="1371" spans="1:3">
      <c r="A1371" s="10" t="s">
        <v>7976</v>
      </c>
      <c r="B1371" s="46">
        <v>6.9</v>
      </c>
      <c r="C1371" s="10" t="s">
        <v>9319</v>
      </c>
    </row>
    <row r="1372" spans="1:3">
      <c r="A1372" s="10" t="s">
        <v>7976</v>
      </c>
      <c r="B1372" s="46">
        <v>6.9</v>
      </c>
      <c r="C1372" s="10" t="s">
        <v>9320</v>
      </c>
    </row>
    <row r="1373" spans="1:3">
      <c r="A1373" s="10" t="s">
        <v>7960</v>
      </c>
      <c r="B1373" s="46">
        <v>6.9</v>
      </c>
      <c r="C1373" s="10" t="s">
        <v>9321</v>
      </c>
    </row>
    <row r="1374" spans="1:3">
      <c r="A1374" s="10" t="s">
        <v>7978</v>
      </c>
      <c r="B1374" s="46">
        <v>6.9</v>
      </c>
      <c r="C1374" s="10" t="s">
        <v>9322</v>
      </c>
    </row>
    <row r="1375" spans="1:3">
      <c r="A1375" s="10" t="s">
        <v>7965</v>
      </c>
      <c r="B1375" s="46">
        <v>6.9</v>
      </c>
      <c r="C1375" s="10" t="s">
        <v>9323</v>
      </c>
    </row>
    <row r="1376" spans="1:3">
      <c r="A1376" s="10" t="s">
        <v>7978</v>
      </c>
      <c r="B1376" s="46">
        <v>6.9</v>
      </c>
      <c r="C1376" s="10" t="s">
        <v>9324</v>
      </c>
    </row>
    <row r="1377" spans="1:3">
      <c r="A1377" s="10" t="s">
        <v>7976</v>
      </c>
      <c r="B1377" s="46">
        <v>6.9</v>
      </c>
      <c r="C1377" s="10" t="s">
        <v>9325</v>
      </c>
    </row>
    <row r="1378" spans="1:3">
      <c r="A1378" s="10" t="s">
        <v>7978</v>
      </c>
      <c r="B1378" s="46">
        <v>6.9</v>
      </c>
      <c r="C1378" s="10" t="s">
        <v>9326</v>
      </c>
    </row>
    <row r="1379" spans="1:3">
      <c r="A1379" s="10" t="s">
        <v>7976</v>
      </c>
      <c r="B1379" s="46">
        <v>6.9</v>
      </c>
      <c r="C1379" s="10" t="s">
        <v>9327</v>
      </c>
    </row>
    <row r="1380" spans="1:3">
      <c r="A1380" s="10" t="s">
        <v>8145</v>
      </c>
      <c r="B1380" s="46">
        <v>6.9</v>
      </c>
      <c r="C1380" s="10" t="s">
        <v>9328</v>
      </c>
    </row>
    <row r="1381" spans="1:3">
      <c r="A1381" s="10" t="s">
        <v>7976</v>
      </c>
      <c r="B1381" s="46">
        <v>6.9</v>
      </c>
      <c r="C1381" s="10" t="s">
        <v>9329</v>
      </c>
    </row>
    <row r="1382" spans="1:3">
      <c r="A1382" s="10" t="s">
        <v>7976</v>
      </c>
      <c r="B1382" s="46">
        <v>6.9</v>
      </c>
      <c r="C1382" s="10" t="s">
        <v>9330</v>
      </c>
    </row>
    <row r="1383" spans="1:3">
      <c r="A1383" s="10" t="s">
        <v>7978</v>
      </c>
      <c r="B1383" s="46">
        <v>6.9</v>
      </c>
      <c r="C1383" s="10" t="s">
        <v>9331</v>
      </c>
    </row>
    <row r="1384" spans="1:3">
      <c r="A1384" s="10" t="s">
        <v>7978</v>
      </c>
      <c r="B1384" s="46">
        <v>6.9</v>
      </c>
      <c r="C1384" s="10" t="s">
        <v>9332</v>
      </c>
    </row>
    <row r="1385" spans="1:3">
      <c r="A1385" s="10" t="s">
        <v>7960</v>
      </c>
      <c r="B1385" s="46">
        <v>6.9</v>
      </c>
      <c r="C1385" s="10" t="s">
        <v>9333</v>
      </c>
    </row>
    <row r="1386" spans="1:3">
      <c r="A1386" s="10" t="s">
        <v>7978</v>
      </c>
      <c r="B1386" s="46">
        <v>6.9</v>
      </c>
      <c r="C1386" s="10" t="s">
        <v>9334</v>
      </c>
    </row>
    <row r="1387" spans="1:3">
      <c r="A1387" s="10" t="s">
        <v>7957</v>
      </c>
      <c r="B1387" s="46">
        <v>6.9</v>
      </c>
      <c r="C1387" s="10" t="s">
        <v>9335</v>
      </c>
    </row>
    <row r="1388" spans="1:3">
      <c r="A1388" s="10" t="s">
        <v>7965</v>
      </c>
      <c r="B1388" s="46">
        <v>6.9</v>
      </c>
      <c r="C1388" s="10" t="s">
        <v>9336</v>
      </c>
    </row>
    <row r="1389" spans="1:3">
      <c r="A1389" s="10" t="s">
        <v>7978</v>
      </c>
      <c r="B1389" s="46">
        <v>6.9</v>
      </c>
      <c r="C1389" s="10" t="s">
        <v>9337</v>
      </c>
    </row>
    <row r="1390" spans="1:3">
      <c r="A1390" s="10" t="s">
        <v>7978</v>
      </c>
      <c r="B1390" s="46">
        <v>6.9</v>
      </c>
      <c r="C1390" s="10" t="s">
        <v>9338</v>
      </c>
    </row>
    <row r="1391" spans="1:3">
      <c r="A1391" s="10" t="s">
        <v>7978</v>
      </c>
      <c r="B1391" s="46">
        <v>6.9</v>
      </c>
      <c r="C1391" s="10" t="s">
        <v>9339</v>
      </c>
    </row>
    <row r="1392" spans="1:3">
      <c r="A1392" s="10" t="s">
        <v>7992</v>
      </c>
      <c r="B1392" s="46">
        <v>6.9</v>
      </c>
      <c r="C1392" s="10" t="s">
        <v>9340</v>
      </c>
    </row>
    <row r="1393" spans="1:3">
      <c r="A1393" s="10" t="s">
        <v>7957</v>
      </c>
      <c r="B1393" s="46">
        <v>6.9</v>
      </c>
      <c r="C1393" s="10" t="s">
        <v>9341</v>
      </c>
    </row>
    <row r="1394" spans="1:3">
      <c r="A1394" s="10" t="s">
        <v>7976</v>
      </c>
      <c r="B1394" s="46">
        <v>6.9</v>
      </c>
      <c r="C1394" s="10" t="s">
        <v>9342</v>
      </c>
    </row>
    <row r="1395" spans="1:3">
      <c r="A1395" s="10" t="s">
        <v>7965</v>
      </c>
      <c r="B1395" s="46">
        <v>6.9</v>
      </c>
      <c r="C1395" s="10" t="s">
        <v>9343</v>
      </c>
    </row>
    <row r="1396" spans="1:3">
      <c r="A1396" s="10" t="s">
        <v>7978</v>
      </c>
      <c r="B1396" s="46">
        <v>6.9</v>
      </c>
      <c r="C1396" s="10" t="s">
        <v>9344</v>
      </c>
    </row>
    <row r="1397" spans="1:3">
      <c r="A1397" s="10" t="s">
        <v>7978</v>
      </c>
      <c r="B1397" s="46">
        <v>6.9</v>
      </c>
      <c r="C1397" s="10" t="s">
        <v>9345</v>
      </c>
    </row>
    <row r="1398" spans="1:3">
      <c r="A1398" s="10" t="s">
        <v>7976</v>
      </c>
      <c r="B1398" s="46">
        <v>6.9</v>
      </c>
      <c r="C1398" s="10" t="s">
        <v>9346</v>
      </c>
    </row>
    <row r="1399" spans="1:3">
      <c r="A1399" s="10" t="s">
        <v>7965</v>
      </c>
      <c r="B1399" s="46">
        <v>6.9</v>
      </c>
      <c r="C1399" s="10" t="s">
        <v>9347</v>
      </c>
    </row>
    <row r="1400" spans="1:3">
      <c r="A1400" s="10" t="s">
        <v>7978</v>
      </c>
      <c r="B1400" s="46">
        <v>6.9</v>
      </c>
      <c r="C1400" s="10" t="s">
        <v>9348</v>
      </c>
    </row>
    <row r="1401" spans="1:3">
      <c r="A1401" s="10" t="s">
        <v>7978</v>
      </c>
      <c r="B1401" s="46">
        <v>6.9</v>
      </c>
      <c r="C1401" s="10" t="s">
        <v>9349</v>
      </c>
    </row>
    <row r="1402" spans="1:3">
      <c r="A1402" s="10" t="s">
        <v>7960</v>
      </c>
      <c r="B1402" s="46">
        <v>6.9</v>
      </c>
      <c r="C1402" s="10" t="s">
        <v>9290</v>
      </c>
    </row>
    <row r="1403" spans="1:3">
      <c r="A1403" s="10" t="s">
        <v>7976</v>
      </c>
      <c r="B1403" s="46">
        <v>6.9</v>
      </c>
      <c r="C1403" s="10" t="s">
        <v>9317</v>
      </c>
    </row>
    <row r="1404" spans="1:3">
      <c r="A1404" s="10" t="s">
        <v>7992</v>
      </c>
      <c r="B1404" s="46">
        <v>6.9</v>
      </c>
      <c r="C1404" s="10" t="s">
        <v>9296</v>
      </c>
    </row>
    <row r="1405" spans="1:3">
      <c r="A1405" s="10" t="s">
        <v>7976</v>
      </c>
      <c r="B1405" s="46">
        <v>6.9</v>
      </c>
      <c r="C1405" s="10" t="s">
        <v>9350</v>
      </c>
    </row>
    <row r="1406" spans="1:3">
      <c r="A1406" s="10" t="s">
        <v>7978</v>
      </c>
      <c r="B1406" s="46">
        <v>6.9</v>
      </c>
      <c r="C1406" s="10" t="s">
        <v>9351</v>
      </c>
    </row>
    <row r="1407" spans="1:3">
      <c r="A1407" s="10" t="s">
        <v>7992</v>
      </c>
      <c r="B1407" s="46">
        <v>6.9</v>
      </c>
      <c r="C1407" s="10" t="s">
        <v>9352</v>
      </c>
    </row>
    <row r="1408" spans="1:3">
      <c r="A1408" s="10" t="s">
        <v>7978</v>
      </c>
      <c r="B1408" s="46">
        <v>6.9</v>
      </c>
      <c r="C1408" s="10" t="s">
        <v>9353</v>
      </c>
    </row>
    <row r="1409" spans="1:3">
      <c r="A1409" s="10" t="s">
        <v>7960</v>
      </c>
      <c r="B1409" s="46">
        <v>6.9</v>
      </c>
      <c r="C1409" s="10" t="s">
        <v>9354</v>
      </c>
    </row>
    <row r="1410" spans="1:3">
      <c r="A1410" s="10" t="s">
        <v>7960</v>
      </c>
      <c r="B1410" s="46">
        <v>6.9</v>
      </c>
      <c r="C1410" s="10" t="s">
        <v>9355</v>
      </c>
    </row>
    <row r="1411" spans="1:3">
      <c r="A1411" s="10" t="s">
        <v>7976</v>
      </c>
      <c r="B1411" s="46">
        <v>6.9</v>
      </c>
      <c r="C1411" s="10" t="s">
        <v>9356</v>
      </c>
    </row>
    <row r="1412" spans="1:3">
      <c r="A1412" s="10" t="s">
        <v>7965</v>
      </c>
      <c r="B1412" s="46">
        <v>6.9</v>
      </c>
      <c r="C1412" s="10" t="s">
        <v>9357</v>
      </c>
    </row>
    <row r="1413" spans="1:3">
      <c r="A1413" s="10" t="s">
        <v>7960</v>
      </c>
      <c r="B1413" s="46">
        <v>6.9</v>
      </c>
      <c r="C1413" s="10" t="s">
        <v>9358</v>
      </c>
    </row>
    <row r="1414" spans="1:3">
      <c r="A1414" s="10" t="s">
        <v>7957</v>
      </c>
      <c r="B1414" s="46">
        <v>6.9</v>
      </c>
      <c r="C1414" s="10" t="s">
        <v>9359</v>
      </c>
    </row>
    <row r="1415" spans="1:3">
      <c r="A1415" s="10" t="s">
        <v>7976</v>
      </c>
      <c r="B1415" s="46">
        <v>6.9</v>
      </c>
      <c r="C1415" s="10" t="s">
        <v>9360</v>
      </c>
    </row>
    <row r="1416" spans="1:3">
      <c r="A1416" s="10" t="s">
        <v>7978</v>
      </c>
      <c r="B1416" s="46">
        <v>6.9</v>
      </c>
      <c r="C1416" s="10" t="s">
        <v>9361</v>
      </c>
    </row>
    <row r="1417" spans="1:3">
      <c r="A1417" s="10" t="s">
        <v>7978</v>
      </c>
      <c r="B1417" s="46">
        <v>6.9</v>
      </c>
      <c r="C1417" s="10" t="s">
        <v>9362</v>
      </c>
    </row>
    <row r="1418" spans="1:3">
      <c r="A1418" s="10" t="s">
        <v>7976</v>
      </c>
      <c r="B1418" s="46">
        <v>6.9</v>
      </c>
      <c r="C1418" s="10" t="s">
        <v>9363</v>
      </c>
    </row>
    <row r="1419" spans="1:3">
      <c r="A1419" s="10" t="s">
        <v>7978</v>
      </c>
      <c r="B1419" s="46">
        <v>6.9</v>
      </c>
      <c r="C1419" s="10" t="s">
        <v>9364</v>
      </c>
    </row>
    <row r="1420" spans="1:3">
      <c r="A1420" s="10" t="s">
        <v>7992</v>
      </c>
      <c r="B1420" s="46">
        <v>6.9</v>
      </c>
      <c r="C1420" s="10" t="s">
        <v>9365</v>
      </c>
    </row>
    <row r="1421" spans="1:3">
      <c r="A1421" s="10" t="s">
        <v>7978</v>
      </c>
      <c r="B1421" s="46">
        <v>6.9</v>
      </c>
      <c r="C1421" s="10" t="s">
        <v>9366</v>
      </c>
    </row>
    <row r="1422" spans="1:3">
      <c r="A1422" s="10" t="s">
        <v>7978</v>
      </c>
      <c r="B1422" s="46">
        <v>6.9</v>
      </c>
      <c r="C1422" s="10" t="s">
        <v>9367</v>
      </c>
    </row>
    <row r="1423" spans="1:3">
      <c r="A1423" s="10" t="s">
        <v>7976</v>
      </c>
      <c r="B1423" s="46">
        <v>6.9</v>
      </c>
      <c r="C1423" s="10" t="s">
        <v>9368</v>
      </c>
    </row>
    <row r="1424" spans="1:3">
      <c r="A1424" s="10" t="s">
        <v>7978</v>
      </c>
      <c r="B1424" s="46">
        <v>6.9</v>
      </c>
      <c r="C1424" s="10" t="s">
        <v>9369</v>
      </c>
    </row>
    <row r="1425" spans="1:3">
      <c r="A1425" s="10" t="s">
        <v>7978</v>
      </c>
      <c r="B1425" s="46">
        <v>6.9</v>
      </c>
      <c r="C1425" s="10" t="s">
        <v>9370</v>
      </c>
    </row>
    <row r="1426" spans="1:3">
      <c r="A1426" s="10" t="s">
        <v>7976</v>
      </c>
      <c r="B1426" s="46">
        <v>6.9</v>
      </c>
      <c r="C1426" s="10" t="s">
        <v>9371</v>
      </c>
    </row>
    <row r="1427" spans="1:3">
      <c r="A1427" s="10" t="s">
        <v>7978</v>
      </c>
      <c r="B1427" s="46">
        <v>6.9</v>
      </c>
      <c r="C1427" s="10" t="s">
        <v>9372</v>
      </c>
    </row>
    <row r="1428" spans="1:3">
      <c r="A1428" s="10" t="s">
        <v>7960</v>
      </c>
      <c r="B1428" s="46">
        <v>6.9</v>
      </c>
      <c r="C1428" s="10" t="s">
        <v>9373</v>
      </c>
    </row>
    <row r="1429" spans="1:3">
      <c r="A1429" s="10" t="s">
        <v>7992</v>
      </c>
      <c r="B1429" s="46">
        <v>6.9</v>
      </c>
      <c r="C1429" s="10" t="s">
        <v>9374</v>
      </c>
    </row>
    <row r="1430" spans="1:3">
      <c r="A1430" s="10" t="s">
        <v>7960</v>
      </c>
      <c r="B1430" s="46">
        <v>6.9</v>
      </c>
      <c r="C1430" s="10" t="s">
        <v>9375</v>
      </c>
    </row>
    <row r="1431" spans="1:3">
      <c r="A1431" s="10" t="s">
        <v>7965</v>
      </c>
      <c r="B1431" s="46">
        <v>6.9</v>
      </c>
      <c r="C1431" s="10" t="s">
        <v>9376</v>
      </c>
    </row>
    <row r="1432" spans="1:3">
      <c r="A1432" s="10" t="s">
        <v>7978</v>
      </c>
      <c r="B1432" s="46">
        <v>6.9</v>
      </c>
      <c r="C1432" s="10" t="s">
        <v>9377</v>
      </c>
    </row>
    <row r="1433" spans="1:3">
      <c r="A1433" s="10" t="s">
        <v>7960</v>
      </c>
      <c r="B1433" s="46">
        <v>6.9</v>
      </c>
      <c r="C1433" s="10" t="s">
        <v>9378</v>
      </c>
    </row>
    <row r="1434" spans="1:3">
      <c r="A1434" s="10" t="s">
        <v>7976</v>
      </c>
      <c r="B1434" s="46">
        <v>6.9</v>
      </c>
      <c r="C1434" s="10" t="s">
        <v>9379</v>
      </c>
    </row>
    <row r="1435" spans="1:3">
      <c r="A1435" s="10" t="s">
        <v>7976</v>
      </c>
      <c r="B1435" s="46">
        <v>6.9</v>
      </c>
      <c r="C1435" s="10" t="s">
        <v>9380</v>
      </c>
    </row>
    <row r="1436" spans="1:3">
      <c r="A1436" s="10" t="s">
        <v>7960</v>
      </c>
      <c r="B1436" s="46">
        <v>6.9</v>
      </c>
      <c r="C1436" s="10" t="s">
        <v>9381</v>
      </c>
    </row>
    <row r="1437" spans="1:3">
      <c r="A1437" s="10" t="s">
        <v>7976</v>
      </c>
      <c r="B1437" s="46">
        <v>6.9</v>
      </c>
      <c r="C1437" s="10" t="s">
        <v>9382</v>
      </c>
    </row>
    <row r="1438" spans="1:3">
      <c r="A1438" s="10" t="s">
        <v>7965</v>
      </c>
      <c r="B1438" s="46">
        <v>6.9</v>
      </c>
      <c r="C1438" s="10" t="s">
        <v>9383</v>
      </c>
    </row>
    <row r="1439" spans="1:3">
      <c r="A1439" s="10" t="s">
        <v>7960</v>
      </c>
      <c r="B1439" s="46">
        <v>6.9</v>
      </c>
      <c r="C1439" s="10" t="s">
        <v>9384</v>
      </c>
    </row>
    <row r="1440" spans="1:3">
      <c r="A1440" s="10" t="s">
        <v>7978</v>
      </c>
      <c r="B1440" s="46">
        <v>6.9</v>
      </c>
      <c r="C1440" s="10" t="s">
        <v>9385</v>
      </c>
    </row>
    <row r="1441" spans="1:3">
      <c r="A1441" s="10" t="s">
        <v>7978</v>
      </c>
      <c r="B1441" s="46">
        <v>6.9</v>
      </c>
      <c r="C1441" s="10" t="s">
        <v>9386</v>
      </c>
    </row>
    <row r="1442" spans="1:3">
      <c r="A1442" s="10" t="s">
        <v>7976</v>
      </c>
      <c r="B1442" s="46">
        <v>6.9</v>
      </c>
      <c r="C1442" s="10" t="s">
        <v>9387</v>
      </c>
    </row>
    <row r="1443" spans="1:3">
      <c r="A1443" s="10" t="s">
        <v>7978</v>
      </c>
      <c r="B1443" s="46">
        <v>6.9</v>
      </c>
      <c r="C1443" s="10" t="s">
        <v>9388</v>
      </c>
    </row>
    <row r="1444" spans="1:3">
      <c r="A1444" s="10" t="s">
        <v>7957</v>
      </c>
      <c r="B1444" s="46">
        <v>6.9</v>
      </c>
      <c r="C1444" s="10" t="s">
        <v>9389</v>
      </c>
    </row>
    <row r="1445" spans="1:3">
      <c r="A1445" s="10" t="s">
        <v>7976</v>
      </c>
      <c r="B1445" s="46">
        <v>6.9</v>
      </c>
      <c r="C1445" s="10" t="s">
        <v>9390</v>
      </c>
    </row>
    <row r="1446" spans="1:3">
      <c r="A1446" s="10" t="s">
        <v>7976</v>
      </c>
      <c r="B1446" s="46">
        <v>6.9</v>
      </c>
      <c r="C1446" s="10" t="s">
        <v>9391</v>
      </c>
    </row>
    <row r="1447" spans="1:3">
      <c r="A1447" s="10" t="s">
        <v>7976</v>
      </c>
      <c r="B1447" s="46">
        <v>6.9</v>
      </c>
      <c r="C1447" s="10" t="s">
        <v>9392</v>
      </c>
    </row>
    <row r="1448" spans="1:3">
      <c r="A1448" s="10" t="s">
        <v>7978</v>
      </c>
      <c r="B1448" s="46">
        <v>6.9</v>
      </c>
      <c r="C1448" s="10" t="s">
        <v>9393</v>
      </c>
    </row>
    <row r="1449" spans="1:3">
      <c r="A1449" s="10" t="s">
        <v>7976</v>
      </c>
      <c r="B1449" s="46">
        <v>6.9</v>
      </c>
      <c r="C1449" s="10" t="s">
        <v>9394</v>
      </c>
    </row>
    <row r="1450" spans="1:3">
      <c r="A1450" s="10" t="s">
        <v>7976</v>
      </c>
      <c r="B1450" s="46">
        <v>6.9</v>
      </c>
      <c r="C1450" s="10" t="s">
        <v>9395</v>
      </c>
    </row>
    <row r="1451" spans="1:3">
      <c r="A1451" s="10" t="s">
        <v>8019</v>
      </c>
      <c r="B1451" s="46">
        <v>6.9</v>
      </c>
      <c r="C1451" s="10" t="s">
        <v>9396</v>
      </c>
    </row>
    <row r="1452" spans="1:3">
      <c r="A1452" s="10" t="s">
        <v>7978</v>
      </c>
      <c r="B1452" s="46">
        <v>6.9</v>
      </c>
      <c r="C1452" s="10" t="s">
        <v>9397</v>
      </c>
    </row>
    <row r="1453" spans="1:3">
      <c r="A1453" s="10" t="s">
        <v>7978</v>
      </c>
      <c r="B1453" s="46">
        <v>6.9</v>
      </c>
      <c r="C1453" s="10" t="s">
        <v>9398</v>
      </c>
    </row>
    <row r="1454" spans="1:3">
      <c r="A1454" s="10" t="s">
        <v>8025</v>
      </c>
      <c r="B1454" s="46">
        <v>6.9</v>
      </c>
      <c r="C1454" s="10" t="s">
        <v>9399</v>
      </c>
    </row>
    <row r="1455" spans="1:3">
      <c r="A1455" s="10" t="s">
        <v>7992</v>
      </c>
      <c r="B1455" s="46">
        <v>6.9</v>
      </c>
      <c r="C1455" s="10" t="s">
        <v>9400</v>
      </c>
    </row>
    <row r="1456" spans="1:3">
      <c r="A1456" s="10" t="s">
        <v>7976</v>
      </c>
      <c r="B1456" s="46">
        <v>6.9</v>
      </c>
      <c r="C1456" s="10" t="s">
        <v>9401</v>
      </c>
    </row>
    <row r="1457" spans="1:3">
      <c r="A1457" s="10" t="s">
        <v>7976</v>
      </c>
      <c r="B1457" s="46">
        <v>6.9</v>
      </c>
      <c r="C1457" s="10" t="s">
        <v>9402</v>
      </c>
    </row>
    <row r="1458" spans="1:3">
      <c r="A1458" s="10" t="s">
        <v>7978</v>
      </c>
      <c r="B1458" s="46">
        <v>6.9</v>
      </c>
      <c r="C1458" s="10" t="s">
        <v>9403</v>
      </c>
    </row>
    <row r="1459" spans="1:3">
      <c r="A1459" s="10" t="s">
        <v>7960</v>
      </c>
      <c r="B1459" s="46">
        <v>6.9</v>
      </c>
      <c r="C1459" s="10" t="s">
        <v>9314</v>
      </c>
    </row>
    <row r="1460" spans="1:3">
      <c r="A1460" s="10" t="s">
        <v>7978</v>
      </c>
      <c r="B1460" s="46">
        <v>6.9</v>
      </c>
      <c r="C1460" s="10" t="s">
        <v>9404</v>
      </c>
    </row>
    <row r="1461" spans="1:3">
      <c r="A1461" s="10" t="s">
        <v>7965</v>
      </c>
      <c r="B1461" s="46">
        <v>6.9</v>
      </c>
      <c r="C1461" s="10" t="s">
        <v>9405</v>
      </c>
    </row>
    <row r="1462" spans="1:3">
      <c r="A1462" s="10" t="s">
        <v>7978</v>
      </c>
      <c r="B1462" s="46">
        <v>6.9</v>
      </c>
      <c r="C1462" s="10" t="s">
        <v>9406</v>
      </c>
    </row>
    <row r="1463" spans="1:3">
      <c r="A1463" s="10" t="s">
        <v>8019</v>
      </c>
      <c r="B1463" s="46">
        <v>6.9</v>
      </c>
      <c r="C1463" s="10" t="s">
        <v>9407</v>
      </c>
    </row>
    <row r="1464" spans="1:3">
      <c r="A1464" s="10" t="s">
        <v>7976</v>
      </c>
      <c r="B1464" s="46">
        <v>6.9</v>
      </c>
      <c r="C1464" s="10" t="s">
        <v>9408</v>
      </c>
    </row>
    <row r="1465" spans="1:3">
      <c r="A1465" s="10" t="s">
        <v>7976</v>
      </c>
      <c r="B1465" s="46">
        <v>6.9</v>
      </c>
      <c r="C1465" s="10" t="s">
        <v>9409</v>
      </c>
    </row>
    <row r="1466" spans="1:3">
      <c r="A1466" s="10" t="s">
        <v>7976</v>
      </c>
      <c r="B1466" s="46">
        <v>6.9</v>
      </c>
      <c r="C1466" s="10" t="s">
        <v>9410</v>
      </c>
    </row>
    <row r="1467" spans="1:3">
      <c r="A1467" s="10" t="s">
        <v>7978</v>
      </c>
      <c r="B1467" s="46">
        <v>6.9</v>
      </c>
      <c r="C1467" s="10" t="s">
        <v>9411</v>
      </c>
    </row>
    <row r="1468" spans="1:3">
      <c r="A1468" s="10" t="s">
        <v>7960</v>
      </c>
      <c r="B1468" s="46">
        <v>6.9</v>
      </c>
      <c r="C1468" s="10" t="s">
        <v>9412</v>
      </c>
    </row>
    <row r="1469" spans="1:3">
      <c r="A1469" s="10" t="s">
        <v>7978</v>
      </c>
      <c r="B1469" s="46">
        <v>6.9</v>
      </c>
      <c r="C1469" s="10" t="s">
        <v>9413</v>
      </c>
    </row>
    <row r="1470" spans="1:3">
      <c r="A1470" s="10" t="s">
        <v>8019</v>
      </c>
      <c r="B1470" s="46">
        <v>6.9</v>
      </c>
      <c r="C1470" s="10" t="s">
        <v>9414</v>
      </c>
    </row>
    <row r="1471" spans="1:3">
      <c r="A1471" s="10" t="s">
        <v>7978</v>
      </c>
      <c r="B1471" s="46">
        <v>6.9</v>
      </c>
      <c r="C1471" s="10" t="s">
        <v>9415</v>
      </c>
    </row>
    <row r="1472" spans="1:3">
      <c r="A1472" s="10" t="s">
        <v>7978</v>
      </c>
      <c r="B1472" s="46">
        <v>6.9</v>
      </c>
      <c r="C1472" s="10" t="s">
        <v>9416</v>
      </c>
    </row>
    <row r="1473" spans="1:3">
      <c r="A1473" s="10" t="s">
        <v>7976</v>
      </c>
      <c r="B1473" s="46">
        <v>6.9</v>
      </c>
      <c r="C1473" s="10" t="s">
        <v>9417</v>
      </c>
    </row>
    <row r="1474" spans="1:3">
      <c r="A1474" s="10" t="s">
        <v>7976</v>
      </c>
      <c r="B1474" s="46">
        <v>6.9</v>
      </c>
      <c r="C1474" s="10" t="s">
        <v>9418</v>
      </c>
    </row>
    <row r="1475" spans="1:3">
      <c r="A1475" s="10" t="s">
        <v>7960</v>
      </c>
      <c r="B1475" s="46">
        <v>6.9</v>
      </c>
      <c r="C1475" s="10" t="s">
        <v>9419</v>
      </c>
    </row>
    <row r="1476" spans="1:3">
      <c r="A1476" s="10" t="s">
        <v>7960</v>
      </c>
      <c r="B1476" s="46">
        <v>6.8</v>
      </c>
      <c r="C1476" s="10" t="s">
        <v>9420</v>
      </c>
    </row>
    <row r="1477" spans="1:3">
      <c r="A1477" s="10" t="s">
        <v>7960</v>
      </c>
      <c r="B1477" s="46">
        <v>6.8</v>
      </c>
      <c r="C1477" s="10" t="s">
        <v>9421</v>
      </c>
    </row>
    <row r="1478" spans="1:3">
      <c r="A1478" s="10" t="s">
        <v>7960</v>
      </c>
      <c r="B1478" s="46">
        <v>6.8</v>
      </c>
      <c r="C1478" s="10" t="s">
        <v>9422</v>
      </c>
    </row>
    <row r="1479" spans="1:3">
      <c r="A1479" s="10" t="s">
        <v>7960</v>
      </c>
      <c r="B1479" s="46">
        <v>6.8</v>
      </c>
      <c r="C1479" s="10" t="s">
        <v>9423</v>
      </c>
    </row>
    <row r="1480" spans="1:3">
      <c r="A1480" s="10" t="s">
        <v>8145</v>
      </c>
      <c r="B1480" s="46">
        <v>6.8</v>
      </c>
      <c r="C1480" s="10" t="s">
        <v>9424</v>
      </c>
    </row>
    <row r="1481" spans="1:3">
      <c r="A1481" s="10" t="s">
        <v>7960</v>
      </c>
      <c r="B1481" s="46">
        <v>6.8</v>
      </c>
      <c r="C1481" s="10" t="s">
        <v>9425</v>
      </c>
    </row>
    <row r="1482" spans="1:3">
      <c r="A1482" s="10" t="s">
        <v>7992</v>
      </c>
      <c r="B1482" s="46">
        <v>6.8</v>
      </c>
      <c r="C1482" s="10" t="s">
        <v>9426</v>
      </c>
    </row>
    <row r="1483" spans="1:3">
      <c r="A1483" s="10" t="s">
        <v>7965</v>
      </c>
      <c r="B1483" s="46">
        <v>6.8</v>
      </c>
      <c r="C1483" s="10" t="s">
        <v>9427</v>
      </c>
    </row>
    <row r="1484" spans="1:3">
      <c r="A1484" s="10" t="s">
        <v>7992</v>
      </c>
      <c r="B1484" s="46">
        <v>6.8</v>
      </c>
      <c r="C1484" s="10" t="s">
        <v>9428</v>
      </c>
    </row>
    <row r="1485" spans="1:3">
      <c r="A1485" s="10" t="s">
        <v>8145</v>
      </c>
      <c r="B1485" s="46">
        <v>6.8</v>
      </c>
      <c r="C1485" s="10" t="s">
        <v>9429</v>
      </c>
    </row>
    <row r="1486" spans="1:3">
      <c r="A1486" s="10" t="s">
        <v>7960</v>
      </c>
      <c r="B1486" s="46">
        <v>6.8</v>
      </c>
      <c r="C1486" s="10" t="s">
        <v>9430</v>
      </c>
    </row>
    <row r="1487" spans="1:3">
      <c r="A1487" s="10" t="s">
        <v>7960</v>
      </c>
      <c r="B1487" s="46">
        <v>6.8</v>
      </c>
      <c r="C1487" s="10" t="s">
        <v>9431</v>
      </c>
    </row>
    <row r="1488" spans="1:3">
      <c r="A1488" s="10" t="s">
        <v>7978</v>
      </c>
      <c r="B1488" s="46">
        <v>6.8</v>
      </c>
      <c r="C1488" s="10" t="s">
        <v>9432</v>
      </c>
    </row>
    <row r="1489" spans="1:3">
      <c r="A1489" s="10" t="s">
        <v>7960</v>
      </c>
      <c r="B1489" s="46">
        <v>6.8</v>
      </c>
      <c r="C1489" s="10" t="s">
        <v>9433</v>
      </c>
    </row>
    <row r="1490" spans="1:3">
      <c r="A1490" s="10" t="s">
        <v>7992</v>
      </c>
      <c r="B1490" s="46">
        <v>6.8</v>
      </c>
      <c r="C1490" s="10" t="s">
        <v>9434</v>
      </c>
    </row>
    <row r="1491" spans="1:3">
      <c r="A1491" s="10" t="s">
        <v>7960</v>
      </c>
      <c r="B1491" s="46">
        <v>6.8</v>
      </c>
      <c r="C1491" s="10" t="s">
        <v>9435</v>
      </c>
    </row>
    <row r="1492" spans="1:3">
      <c r="A1492" s="10" t="s">
        <v>8145</v>
      </c>
      <c r="B1492" s="46">
        <v>6.8</v>
      </c>
      <c r="C1492" s="10" t="s">
        <v>9436</v>
      </c>
    </row>
    <row r="1493" spans="1:3">
      <c r="A1493" s="10" t="s">
        <v>7978</v>
      </c>
      <c r="B1493" s="46">
        <v>6.8</v>
      </c>
      <c r="C1493" s="10" t="s">
        <v>9437</v>
      </c>
    </row>
    <row r="1494" spans="1:3">
      <c r="A1494" s="10" t="s">
        <v>7957</v>
      </c>
      <c r="B1494" s="46">
        <v>6.8</v>
      </c>
      <c r="C1494" s="10" t="s">
        <v>9438</v>
      </c>
    </row>
    <row r="1495" spans="1:3">
      <c r="A1495" s="10" t="s">
        <v>7978</v>
      </c>
      <c r="B1495" s="46">
        <v>6.8</v>
      </c>
      <c r="C1495" s="10" t="s">
        <v>9439</v>
      </c>
    </row>
    <row r="1496" spans="1:3">
      <c r="A1496" s="10" t="s">
        <v>7976</v>
      </c>
      <c r="B1496" s="46">
        <v>6.8</v>
      </c>
      <c r="C1496" s="10" t="s">
        <v>9440</v>
      </c>
    </row>
    <row r="1497" spans="1:3">
      <c r="A1497" s="10" t="s">
        <v>7960</v>
      </c>
      <c r="B1497" s="46">
        <v>6.8</v>
      </c>
      <c r="C1497" s="10" t="s">
        <v>9441</v>
      </c>
    </row>
    <row r="1498" spans="1:3">
      <c r="A1498" s="10" t="s">
        <v>7992</v>
      </c>
      <c r="B1498" s="46">
        <v>6.8</v>
      </c>
      <c r="C1498" s="10" t="s">
        <v>9442</v>
      </c>
    </row>
    <row r="1499" spans="1:3">
      <c r="A1499" s="10" t="s">
        <v>7992</v>
      </c>
      <c r="B1499" s="46">
        <v>6.8</v>
      </c>
      <c r="C1499" s="10" t="s">
        <v>9443</v>
      </c>
    </row>
    <row r="1500" spans="1:3">
      <c r="A1500" s="10" t="s">
        <v>7960</v>
      </c>
      <c r="B1500" s="46">
        <v>6.8</v>
      </c>
      <c r="C1500" s="10" t="s">
        <v>9444</v>
      </c>
    </row>
    <row r="1501" spans="1:3">
      <c r="A1501" s="10" t="s">
        <v>7978</v>
      </c>
      <c r="B1501" s="46">
        <v>6.8</v>
      </c>
      <c r="C1501" s="10" t="s">
        <v>9445</v>
      </c>
    </row>
    <row r="1502" spans="1:3">
      <c r="A1502" s="10" t="s">
        <v>7965</v>
      </c>
      <c r="B1502" s="46">
        <v>6.8</v>
      </c>
      <c r="C1502" s="10" t="s">
        <v>9446</v>
      </c>
    </row>
    <row r="1503" spans="1:3">
      <c r="A1503" s="10" t="s">
        <v>7957</v>
      </c>
      <c r="B1503" s="46">
        <v>6.8</v>
      </c>
      <c r="C1503" s="10" t="s">
        <v>9447</v>
      </c>
    </row>
    <row r="1504" spans="1:3">
      <c r="A1504" s="10" t="s">
        <v>7957</v>
      </c>
      <c r="B1504" s="46">
        <v>6.8</v>
      </c>
      <c r="C1504" s="10" t="s">
        <v>9448</v>
      </c>
    </row>
    <row r="1505" spans="1:3">
      <c r="A1505" s="10" t="s">
        <v>7978</v>
      </c>
      <c r="B1505" s="46">
        <v>6.8</v>
      </c>
      <c r="C1505" s="10" t="s">
        <v>9449</v>
      </c>
    </row>
    <row r="1506" spans="1:3">
      <c r="A1506" s="10" t="s">
        <v>8019</v>
      </c>
      <c r="B1506" s="46">
        <v>6.8</v>
      </c>
      <c r="C1506" s="10" t="s">
        <v>9450</v>
      </c>
    </row>
    <row r="1507" spans="1:3">
      <c r="A1507" s="10" t="s">
        <v>7992</v>
      </c>
      <c r="B1507" s="46">
        <v>6.8</v>
      </c>
      <c r="C1507" s="10" t="s">
        <v>9451</v>
      </c>
    </row>
    <row r="1508" spans="1:3">
      <c r="A1508" s="10" t="s">
        <v>7957</v>
      </c>
      <c r="B1508" s="46">
        <v>6.8</v>
      </c>
      <c r="C1508" s="10" t="s">
        <v>9452</v>
      </c>
    </row>
    <row r="1509" spans="1:3">
      <c r="A1509" s="10" t="s">
        <v>7992</v>
      </c>
      <c r="B1509" s="46">
        <v>6.8</v>
      </c>
      <c r="C1509" s="10" t="s">
        <v>9453</v>
      </c>
    </row>
    <row r="1510" spans="1:3">
      <c r="A1510" s="10" t="s">
        <v>7960</v>
      </c>
      <c r="B1510" s="46">
        <v>6.8</v>
      </c>
      <c r="C1510" s="10" t="s">
        <v>9454</v>
      </c>
    </row>
    <row r="1511" spans="1:3">
      <c r="A1511" s="10" t="s">
        <v>7976</v>
      </c>
      <c r="B1511" s="46">
        <v>6.8</v>
      </c>
      <c r="C1511" s="10" t="s">
        <v>9455</v>
      </c>
    </row>
    <row r="1512" spans="1:3">
      <c r="A1512" s="10" t="s">
        <v>7976</v>
      </c>
      <c r="B1512" s="46">
        <v>6.8</v>
      </c>
      <c r="C1512" s="10" t="s">
        <v>9456</v>
      </c>
    </row>
    <row r="1513" spans="1:3">
      <c r="A1513" s="10" t="s">
        <v>7960</v>
      </c>
      <c r="B1513" s="46">
        <v>6.8</v>
      </c>
      <c r="C1513" s="10" t="s">
        <v>9457</v>
      </c>
    </row>
    <row r="1514" spans="1:3">
      <c r="A1514" s="10" t="s">
        <v>7976</v>
      </c>
      <c r="B1514" s="46">
        <v>6.8</v>
      </c>
      <c r="C1514" s="10" t="s">
        <v>9458</v>
      </c>
    </row>
    <row r="1515" spans="1:3">
      <c r="A1515" s="10" t="s">
        <v>7978</v>
      </c>
      <c r="B1515" s="46">
        <v>6.8</v>
      </c>
      <c r="C1515" s="10" t="s">
        <v>9459</v>
      </c>
    </row>
    <row r="1516" spans="1:3">
      <c r="A1516" s="10" t="s">
        <v>7957</v>
      </c>
      <c r="B1516" s="46">
        <v>6.8</v>
      </c>
      <c r="C1516" s="10" t="s">
        <v>9460</v>
      </c>
    </row>
    <row r="1517" spans="1:3">
      <c r="A1517" s="10" t="s">
        <v>8019</v>
      </c>
      <c r="B1517" s="46">
        <v>6.8</v>
      </c>
      <c r="C1517" s="10" t="s">
        <v>9450</v>
      </c>
    </row>
    <row r="1518" spans="1:3">
      <c r="A1518" s="10" t="s">
        <v>7976</v>
      </c>
      <c r="B1518" s="46">
        <v>6.8</v>
      </c>
      <c r="C1518" s="10" t="s">
        <v>9461</v>
      </c>
    </row>
    <row r="1519" spans="1:3">
      <c r="A1519" s="10" t="s">
        <v>7976</v>
      </c>
      <c r="B1519" s="46">
        <v>6.8</v>
      </c>
      <c r="C1519" s="10" t="s">
        <v>9462</v>
      </c>
    </row>
    <row r="1520" spans="1:3">
      <c r="A1520" s="10" t="s">
        <v>7976</v>
      </c>
      <c r="B1520" s="46">
        <v>6.8</v>
      </c>
      <c r="C1520" s="10" t="s">
        <v>9463</v>
      </c>
    </row>
    <row r="1521" spans="1:3">
      <c r="A1521" s="10" t="s">
        <v>7960</v>
      </c>
      <c r="B1521" s="46">
        <v>6.8</v>
      </c>
      <c r="C1521" s="10" t="s">
        <v>9464</v>
      </c>
    </row>
    <row r="1522" spans="1:3">
      <c r="A1522" s="10" t="s">
        <v>7976</v>
      </c>
      <c r="B1522" s="46">
        <v>6.8</v>
      </c>
      <c r="C1522" s="10" t="s">
        <v>9465</v>
      </c>
    </row>
    <row r="1523" spans="1:3">
      <c r="A1523" s="10" t="s">
        <v>7978</v>
      </c>
      <c r="B1523" s="46">
        <v>6.8</v>
      </c>
      <c r="C1523" s="10" t="s">
        <v>9466</v>
      </c>
    </row>
    <row r="1524" spans="1:3">
      <c r="A1524" s="10" t="s">
        <v>7976</v>
      </c>
      <c r="B1524" s="46">
        <v>6.8</v>
      </c>
      <c r="C1524" s="10" t="s">
        <v>9467</v>
      </c>
    </row>
    <row r="1525" spans="1:3">
      <c r="A1525" s="10" t="s">
        <v>7976</v>
      </c>
      <c r="B1525" s="46">
        <v>6.8</v>
      </c>
      <c r="C1525" s="10" t="s">
        <v>9468</v>
      </c>
    </row>
    <row r="1526" spans="1:3">
      <c r="A1526" s="10" t="s">
        <v>7978</v>
      </c>
      <c r="B1526" s="46">
        <v>6.8</v>
      </c>
      <c r="C1526" s="10" t="s">
        <v>9469</v>
      </c>
    </row>
    <row r="1527" spans="1:3">
      <c r="A1527" s="10" t="s">
        <v>7978</v>
      </c>
      <c r="B1527" s="46">
        <v>6.8</v>
      </c>
      <c r="C1527" s="10" t="s">
        <v>9470</v>
      </c>
    </row>
    <row r="1528" spans="1:3">
      <c r="A1528" s="10" t="s">
        <v>7960</v>
      </c>
      <c r="B1528" s="46">
        <v>6.8</v>
      </c>
      <c r="C1528" s="10" t="s">
        <v>9471</v>
      </c>
    </row>
    <row r="1529" spans="1:3">
      <c r="A1529" s="10" t="s">
        <v>7978</v>
      </c>
      <c r="B1529" s="46">
        <v>6.8</v>
      </c>
      <c r="C1529" s="10" t="s">
        <v>9472</v>
      </c>
    </row>
    <row r="1530" spans="1:3">
      <c r="A1530" s="10" t="s">
        <v>7992</v>
      </c>
      <c r="B1530" s="46">
        <v>6.8</v>
      </c>
      <c r="C1530" s="10" t="s">
        <v>9473</v>
      </c>
    </row>
    <row r="1531" spans="1:3">
      <c r="A1531" s="10" t="s">
        <v>7960</v>
      </c>
      <c r="B1531" s="46">
        <v>6.8</v>
      </c>
      <c r="C1531" s="10" t="s">
        <v>9474</v>
      </c>
    </row>
    <row r="1532" spans="1:3">
      <c r="A1532" s="10" t="s">
        <v>7960</v>
      </c>
      <c r="B1532" s="46">
        <v>6.8</v>
      </c>
      <c r="C1532" s="10" t="s">
        <v>9475</v>
      </c>
    </row>
    <row r="1533" spans="1:3">
      <c r="A1533" s="10" t="s">
        <v>7976</v>
      </c>
      <c r="B1533" s="46">
        <v>6.8</v>
      </c>
      <c r="C1533" s="10" t="s">
        <v>9476</v>
      </c>
    </row>
    <row r="1534" spans="1:3">
      <c r="A1534" s="10" t="s">
        <v>7978</v>
      </c>
      <c r="B1534" s="46">
        <v>6.8</v>
      </c>
      <c r="C1534" s="10" t="s">
        <v>9477</v>
      </c>
    </row>
    <row r="1535" spans="1:3">
      <c r="A1535" s="10" t="s">
        <v>7978</v>
      </c>
      <c r="B1535" s="46">
        <v>6.8</v>
      </c>
      <c r="C1535" s="10" t="s">
        <v>9478</v>
      </c>
    </row>
    <row r="1536" spans="1:3">
      <c r="A1536" s="10" t="s">
        <v>7960</v>
      </c>
      <c r="B1536" s="46">
        <v>6.8</v>
      </c>
      <c r="C1536" s="10" t="s">
        <v>9479</v>
      </c>
    </row>
    <row r="1537" spans="1:3">
      <c r="A1537" s="10" t="s">
        <v>7978</v>
      </c>
      <c r="B1537" s="46">
        <v>6.8</v>
      </c>
      <c r="C1537" s="10" t="s">
        <v>9480</v>
      </c>
    </row>
    <row r="1538" spans="1:3">
      <c r="A1538" s="10" t="s">
        <v>7978</v>
      </c>
      <c r="B1538" s="46">
        <v>6.8</v>
      </c>
      <c r="C1538" s="10" t="s">
        <v>9481</v>
      </c>
    </row>
    <row r="1539" spans="1:3">
      <c r="A1539" s="10" t="s">
        <v>7976</v>
      </c>
      <c r="B1539" s="46">
        <v>6.8</v>
      </c>
      <c r="C1539" s="10" t="s">
        <v>9482</v>
      </c>
    </row>
    <row r="1540" spans="1:3">
      <c r="A1540" s="10" t="s">
        <v>7976</v>
      </c>
      <c r="B1540" s="46">
        <v>6.8</v>
      </c>
      <c r="C1540" s="10" t="s">
        <v>9483</v>
      </c>
    </row>
    <row r="1541" spans="1:3">
      <c r="A1541" s="10" t="s">
        <v>7960</v>
      </c>
      <c r="B1541" s="46">
        <v>6.8</v>
      </c>
      <c r="C1541" s="10" t="s">
        <v>9484</v>
      </c>
    </row>
    <row r="1542" spans="1:3">
      <c r="A1542" s="10" t="s">
        <v>7978</v>
      </c>
      <c r="B1542" s="46">
        <v>6.8</v>
      </c>
      <c r="C1542" s="10" t="s">
        <v>9485</v>
      </c>
    </row>
    <row r="1543" spans="1:3">
      <c r="A1543" s="10" t="s">
        <v>8224</v>
      </c>
      <c r="B1543" s="46">
        <v>6.8</v>
      </c>
      <c r="C1543" s="10" t="s">
        <v>9486</v>
      </c>
    </row>
    <row r="1544" spans="1:3">
      <c r="A1544" s="10" t="s">
        <v>7957</v>
      </c>
      <c r="B1544" s="46">
        <v>6.8</v>
      </c>
      <c r="C1544" s="10" t="s">
        <v>9487</v>
      </c>
    </row>
    <row r="1545" spans="1:3">
      <c r="A1545" s="10" t="s">
        <v>7960</v>
      </c>
      <c r="B1545" s="46">
        <v>6.8</v>
      </c>
      <c r="C1545" s="10" t="s">
        <v>9488</v>
      </c>
    </row>
    <row r="1546" spans="1:3">
      <c r="A1546" s="10" t="s">
        <v>8019</v>
      </c>
      <c r="B1546" s="46">
        <v>6.8</v>
      </c>
      <c r="C1546" s="10" t="s">
        <v>9489</v>
      </c>
    </row>
    <row r="1547" spans="1:3">
      <c r="A1547" s="10" t="s">
        <v>7992</v>
      </c>
      <c r="B1547" s="46">
        <v>6.8</v>
      </c>
      <c r="C1547" s="10" t="s">
        <v>9490</v>
      </c>
    </row>
    <row r="1548" spans="1:3">
      <c r="A1548" s="10" t="s">
        <v>7960</v>
      </c>
      <c r="B1548" s="46">
        <v>6.8</v>
      </c>
      <c r="C1548" s="10" t="s">
        <v>9491</v>
      </c>
    </row>
    <row r="1549" spans="1:3">
      <c r="A1549" s="10" t="s">
        <v>7960</v>
      </c>
      <c r="B1549" s="46">
        <v>6.8</v>
      </c>
      <c r="C1549" s="10" t="s">
        <v>9492</v>
      </c>
    </row>
    <row r="1550" spans="1:3">
      <c r="A1550" s="10" t="s">
        <v>7978</v>
      </c>
      <c r="B1550" s="46">
        <v>6.8</v>
      </c>
      <c r="C1550" s="10" t="s">
        <v>9493</v>
      </c>
    </row>
    <row r="1551" spans="1:3">
      <c r="A1551" s="10" t="s">
        <v>7978</v>
      </c>
      <c r="B1551" s="46">
        <v>6.8</v>
      </c>
      <c r="C1551" s="10" t="s">
        <v>9494</v>
      </c>
    </row>
    <row r="1552" spans="1:3">
      <c r="A1552" s="10" t="s">
        <v>7960</v>
      </c>
      <c r="B1552" s="46">
        <v>6.8</v>
      </c>
      <c r="C1552" s="10" t="s">
        <v>9495</v>
      </c>
    </row>
    <row r="1553" spans="1:3">
      <c r="A1553" s="10" t="s">
        <v>7957</v>
      </c>
      <c r="B1553" s="46">
        <v>6.8</v>
      </c>
      <c r="C1553" s="10" t="s">
        <v>9496</v>
      </c>
    </row>
    <row r="1554" spans="1:3">
      <c r="A1554" s="10" t="s">
        <v>8224</v>
      </c>
      <c r="B1554" s="46">
        <v>6.8</v>
      </c>
      <c r="C1554" s="10" t="s">
        <v>9497</v>
      </c>
    </row>
    <row r="1555" spans="1:3">
      <c r="A1555" s="10" t="s">
        <v>7992</v>
      </c>
      <c r="B1555" s="46">
        <v>6.8</v>
      </c>
      <c r="C1555" s="10" t="s">
        <v>9498</v>
      </c>
    </row>
    <row r="1556" spans="1:3">
      <c r="A1556" s="10" t="s">
        <v>7960</v>
      </c>
      <c r="B1556" s="46">
        <v>6.8</v>
      </c>
      <c r="C1556" s="10" t="s">
        <v>9423</v>
      </c>
    </row>
    <row r="1557" spans="1:3">
      <c r="A1557" s="10" t="s">
        <v>7978</v>
      </c>
      <c r="B1557" s="46">
        <v>6.8</v>
      </c>
      <c r="C1557" s="10" t="s">
        <v>9499</v>
      </c>
    </row>
    <row r="1558" spans="1:3">
      <c r="A1558" s="10" t="s">
        <v>7978</v>
      </c>
      <c r="B1558" s="46">
        <v>6.8</v>
      </c>
      <c r="C1558" s="10" t="s">
        <v>9500</v>
      </c>
    </row>
    <row r="1559" spans="1:3">
      <c r="A1559" s="10" t="s">
        <v>7976</v>
      </c>
      <c r="B1559" s="46">
        <v>6.8</v>
      </c>
      <c r="C1559" s="10" t="s">
        <v>9501</v>
      </c>
    </row>
    <row r="1560" spans="1:3">
      <c r="A1560" s="10" t="s">
        <v>7978</v>
      </c>
      <c r="B1560" s="46">
        <v>6.8</v>
      </c>
      <c r="C1560" s="10" t="s">
        <v>9502</v>
      </c>
    </row>
    <row r="1561" spans="1:3">
      <c r="A1561" s="10" t="s">
        <v>7957</v>
      </c>
      <c r="B1561" s="46">
        <v>6.8</v>
      </c>
      <c r="C1561" s="10" t="s">
        <v>9503</v>
      </c>
    </row>
    <row r="1562" spans="1:3">
      <c r="A1562" s="10" t="s">
        <v>7957</v>
      </c>
      <c r="B1562" s="46">
        <v>6.8</v>
      </c>
      <c r="C1562" s="10" t="s">
        <v>9504</v>
      </c>
    </row>
    <row r="1563" spans="1:3">
      <c r="A1563" s="10" t="s">
        <v>7976</v>
      </c>
      <c r="B1563" s="46">
        <v>6.8</v>
      </c>
      <c r="C1563" s="10" t="s">
        <v>9505</v>
      </c>
    </row>
    <row r="1564" spans="1:3">
      <c r="A1564" s="10" t="s">
        <v>7965</v>
      </c>
      <c r="B1564" s="46">
        <v>6.8</v>
      </c>
      <c r="C1564" s="10" t="s">
        <v>9506</v>
      </c>
    </row>
    <row r="1565" spans="1:3">
      <c r="A1565" s="10" t="s">
        <v>7978</v>
      </c>
      <c r="B1565" s="46">
        <v>6.8</v>
      </c>
      <c r="C1565" s="10" t="s">
        <v>9507</v>
      </c>
    </row>
    <row r="1566" spans="1:3">
      <c r="A1566" s="10" t="s">
        <v>7976</v>
      </c>
      <c r="B1566" s="46">
        <v>6.8</v>
      </c>
      <c r="C1566" s="10" t="s">
        <v>9508</v>
      </c>
    </row>
    <row r="1567" spans="1:3">
      <c r="A1567" s="10" t="s">
        <v>7960</v>
      </c>
      <c r="B1567" s="46">
        <v>6.8</v>
      </c>
      <c r="C1567" s="10" t="s">
        <v>9509</v>
      </c>
    </row>
    <row r="1568" spans="1:3">
      <c r="A1568" s="10" t="s">
        <v>7976</v>
      </c>
      <c r="B1568" s="46">
        <v>6.8</v>
      </c>
      <c r="C1568" s="10" t="s">
        <v>9510</v>
      </c>
    </row>
    <row r="1569" spans="1:3">
      <c r="A1569" s="10" t="s">
        <v>7976</v>
      </c>
      <c r="B1569" s="46">
        <v>6.8</v>
      </c>
      <c r="C1569" s="10" t="s">
        <v>9511</v>
      </c>
    </row>
    <row r="1570" spans="1:3">
      <c r="A1570" s="10" t="s">
        <v>7960</v>
      </c>
      <c r="B1570" s="46">
        <v>6.8</v>
      </c>
      <c r="C1570" s="10" t="s">
        <v>9512</v>
      </c>
    </row>
    <row r="1571" spans="1:3">
      <c r="A1571" s="10" t="s">
        <v>7992</v>
      </c>
      <c r="B1571" s="46">
        <v>6.8</v>
      </c>
      <c r="C1571" s="10" t="s">
        <v>9513</v>
      </c>
    </row>
    <row r="1572" spans="1:3">
      <c r="A1572" s="10" t="s">
        <v>7976</v>
      </c>
      <c r="B1572" s="46">
        <v>6.8</v>
      </c>
      <c r="C1572" s="10" t="s">
        <v>9514</v>
      </c>
    </row>
    <row r="1573" spans="1:3">
      <c r="A1573" s="10" t="s">
        <v>7976</v>
      </c>
      <c r="B1573" s="46">
        <v>6.8</v>
      </c>
      <c r="C1573" s="10" t="s">
        <v>9515</v>
      </c>
    </row>
    <row r="1574" spans="1:3">
      <c r="A1574" s="10" t="s">
        <v>7976</v>
      </c>
      <c r="B1574" s="46">
        <v>6.8</v>
      </c>
      <c r="C1574" s="10" t="s">
        <v>9516</v>
      </c>
    </row>
    <row r="1575" spans="1:3">
      <c r="A1575" s="10" t="s">
        <v>7976</v>
      </c>
      <c r="B1575" s="46">
        <v>6.8</v>
      </c>
      <c r="C1575" s="10" t="s">
        <v>9517</v>
      </c>
    </row>
    <row r="1576" spans="1:3">
      <c r="A1576" s="10" t="s">
        <v>7978</v>
      </c>
      <c r="B1576" s="46">
        <v>6.8</v>
      </c>
      <c r="C1576" s="10" t="s">
        <v>9518</v>
      </c>
    </row>
    <row r="1577" spans="1:3">
      <c r="A1577" s="10" t="s">
        <v>7965</v>
      </c>
      <c r="B1577" s="46">
        <v>6.8</v>
      </c>
      <c r="C1577" s="10" t="s">
        <v>9519</v>
      </c>
    </row>
    <row r="1578" spans="1:3">
      <c r="A1578" s="10" t="s">
        <v>7978</v>
      </c>
      <c r="B1578" s="46">
        <v>6.8</v>
      </c>
      <c r="C1578" s="10" t="s">
        <v>9520</v>
      </c>
    </row>
    <row r="1579" spans="1:3">
      <c r="A1579" s="10" t="s">
        <v>7978</v>
      </c>
      <c r="B1579" s="46">
        <v>6.8</v>
      </c>
      <c r="C1579" s="10" t="s">
        <v>9521</v>
      </c>
    </row>
    <row r="1580" spans="1:3">
      <c r="A1580" s="10" t="s">
        <v>7976</v>
      </c>
      <c r="B1580" s="46">
        <v>6.8</v>
      </c>
      <c r="C1580" s="10" t="s">
        <v>9522</v>
      </c>
    </row>
    <row r="1581" spans="1:3">
      <c r="A1581" s="10" t="s">
        <v>7960</v>
      </c>
      <c r="B1581" s="46">
        <v>6.8</v>
      </c>
      <c r="C1581" s="10" t="s">
        <v>9523</v>
      </c>
    </row>
    <row r="1582" spans="1:3">
      <c r="A1582" s="10" t="s">
        <v>7960</v>
      </c>
      <c r="B1582" s="46">
        <v>6.8</v>
      </c>
      <c r="C1582" s="10" t="s">
        <v>9524</v>
      </c>
    </row>
    <row r="1583" spans="1:3">
      <c r="A1583" s="10" t="s">
        <v>7965</v>
      </c>
      <c r="B1583" s="46">
        <v>6.8</v>
      </c>
      <c r="C1583" s="10" t="s">
        <v>9525</v>
      </c>
    </row>
    <row r="1584" spans="1:3">
      <c r="A1584" s="10" t="s">
        <v>7978</v>
      </c>
      <c r="B1584" s="46">
        <v>6.8</v>
      </c>
      <c r="C1584" s="10" t="s">
        <v>9526</v>
      </c>
    </row>
    <row r="1585" spans="1:3">
      <c r="A1585" s="10" t="s">
        <v>7960</v>
      </c>
      <c r="B1585" s="46">
        <v>6.8</v>
      </c>
      <c r="C1585" s="10" t="s">
        <v>9527</v>
      </c>
    </row>
    <row r="1586" spans="1:3">
      <c r="A1586" s="10" t="s">
        <v>7960</v>
      </c>
      <c r="B1586" s="46">
        <v>6.8</v>
      </c>
      <c r="C1586" s="10" t="s">
        <v>9528</v>
      </c>
    </row>
    <row r="1587" spans="1:3">
      <c r="A1587" s="10" t="s">
        <v>7960</v>
      </c>
      <c r="B1587" s="46">
        <v>6.8</v>
      </c>
      <c r="C1587" s="10" t="s">
        <v>9529</v>
      </c>
    </row>
    <row r="1588" spans="1:3">
      <c r="A1588" s="10" t="s">
        <v>7978</v>
      </c>
      <c r="B1588" s="46">
        <v>6.8</v>
      </c>
      <c r="C1588" s="10" t="s">
        <v>9530</v>
      </c>
    </row>
    <row r="1589" spans="1:3">
      <c r="A1589" s="10" t="s">
        <v>7976</v>
      </c>
      <c r="B1589" s="46">
        <v>6.8</v>
      </c>
      <c r="C1589" s="10" t="s">
        <v>9531</v>
      </c>
    </row>
    <row r="1590" spans="1:3">
      <c r="A1590" s="10" t="s">
        <v>7965</v>
      </c>
      <c r="B1590" s="46">
        <v>6.8</v>
      </c>
      <c r="C1590" s="10" t="s">
        <v>9532</v>
      </c>
    </row>
    <row r="1591" spans="1:3">
      <c r="A1591" s="10" t="s">
        <v>7976</v>
      </c>
      <c r="B1591" s="46">
        <v>6.8</v>
      </c>
      <c r="C1591" s="10" t="s">
        <v>9533</v>
      </c>
    </row>
    <row r="1592" spans="1:3">
      <c r="A1592" s="10" t="s">
        <v>7978</v>
      </c>
      <c r="B1592" s="46">
        <v>6.8</v>
      </c>
      <c r="C1592" s="10" t="s">
        <v>9534</v>
      </c>
    </row>
    <row r="1593" spans="1:3">
      <c r="A1593" s="10" t="s">
        <v>7978</v>
      </c>
      <c r="B1593" s="46">
        <v>6.8</v>
      </c>
      <c r="C1593" s="10" t="s">
        <v>9535</v>
      </c>
    </row>
    <row r="1594" spans="1:3">
      <c r="A1594" s="10" t="s">
        <v>7976</v>
      </c>
      <c r="B1594" s="46">
        <v>6.8</v>
      </c>
      <c r="C1594" s="10" t="s">
        <v>9536</v>
      </c>
    </row>
    <row r="1595" spans="1:3">
      <c r="A1595" s="10" t="s">
        <v>7960</v>
      </c>
      <c r="B1595" s="46">
        <v>6.8</v>
      </c>
      <c r="C1595" s="10" t="s">
        <v>9537</v>
      </c>
    </row>
    <row r="1596" spans="1:3">
      <c r="A1596" s="10" t="s">
        <v>7978</v>
      </c>
      <c r="B1596" s="46">
        <v>6.8</v>
      </c>
      <c r="C1596" s="10" t="s">
        <v>9538</v>
      </c>
    </row>
    <row r="1597" spans="1:3">
      <c r="A1597" s="10" t="s">
        <v>7957</v>
      </c>
      <c r="B1597" s="46">
        <v>6.8</v>
      </c>
      <c r="C1597" s="10" t="s">
        <v>9539</v>
      </c>
    </row>
    <row r="1598" spans="1:3">
      <c r="A1598" s="10" t="s">
        <v>7978</v>
      </c>
      <c r="B1598" s="46">
        <v>6.8</v>
      </c>
      <c r="C1598" s="10" t="s">
        <v>9540</v>
      </c>
    </row>
    <row r="1599" spans="1:3">
      <c r="A1599" s="10" t="s">
        <v>7978</v>
      </c>
      <c r="B1599" s="46">
        <v>6.8</v>
      </c>
      <c r="C1599" s="10" t="s">
        <v>9541</v>
      </c>
    </row>
    <row r="1600" spans="1:3">
      <c r="A1600" s="10" t="s">
        <v>7992</v>
      </c>
      <c r="B1600" s="46">
        <v>6.8</v>
      </c>
      <c r="C1600" s="10" t="s">
        <v>9542</v>
      </c>
    </row>
    <row r="1601" spans="1:3">
      <c r="A1601" s="10" t="s">
        <v>7978</v>
      </c>
      <c r="B1601" s="46">
        <v>6.8</v>
      </c>
      <c r="C1601" s="10" t="s">
        <v>9543</v>
      </c>
    </row>
    <row r="1602" spans="1:3">
      <c r="A1602" s="10" t="s">
        <v>8019</v>
      </c>
      <c r="B1602" s="46">
        <v>6.8</v>
      </c>
      <c r="C1602" s="10" t="s">
        <v>9544</v>
      </c>
    </row>
    <row r="1603" spans="1:3">
      <c r="A1603" s="10" t="s">
        <v>7976</v>
      </c>
      <c r="B1603" s="46">
        <v>6.8</v>
      </c>
      <c r="C1603" s="10" t="s">
        <v>9545</v>
      </c>
    </row>
    <row r="1604" spans="1:3">
      <c r="A1604" s="10" t="s">
        <v>8019</v>
      </c>
      <c r="B1604" s="46">
        <v>6.8</v>
      </c>
      <c r="C1604" s="10" t="s">
        <v>9546</v>
      </c>
    </row>
    <row r="1605" spans="1:3">
      <c r="A1605" s="10" t="s">
        <v>8019</v>
      </c>
      <c r="B1605" s="46">
        <v>6.8</v>
      </c>
      <c r="C1605" s="10" t="s">
        <v>9547</v>
      </c>
    </row>
    <row r="1606" spans="1:3">
      <c r="A1606" s="10" t="s">
        <v>7978</v>
      </c>
      <c r="B1606" s="46">
        <v>6.8</v>
      </c>
      <c r="C1606" s="10" t="s">
        <v>9548</v>
      </c>
    </row>
    <row r="1607" spans="1:3">
      <c r="A1607" s="10" t="s">
        <v>7976</v>
      </c>
      <c r="B1607" s="46">
        <v>6.8</v>
      </c>
      <c r="C1607" s="10" t="s">
        <v>9549</v>
      </c>
    </row>
    <row r="1608" spans="1:3">
      <c r="A1608" s="10" t="s">
        <v>7976</v>
      </c>
      <c r="B1608" s="46">
        <v>6.8</v>
      </c>
      <c r="C1608" s="10" t="s">
        <v>9550</v>
      </c>
    </row>
    <row r="1609" spans="1:3">
      <c r="A1609" s="10" t="s">
        <v>7965</v>
      </c>
      <c r="B1609" s="46">
        <v>6.8</v>
      </c>
      <c r="C1609" s="10" t="s">
        <v>9551</v>
      </c>
    </row>
    <row r="1610" spans="1:3">
      <c r="A1610" s="10" t="s">
        <v>7976</v>
      </c>
      <c r="B1610" s="46">
        <v>6.8</v>
      </c>
      <c r="C1610" s="10" t="s">
        <v>9552</v>
      </c>
    </row>
    <row r="1611" spans="1:3">
      <c r="A1611" s="10" t="s">
        <v>7976</v>
      </c>
      <c r="B1611" s="46">
        <v>6.8</v>
      </c>
      <c r="C1611" s="10" t="s">
        <v>9553</v>
      </c>
    </row>
    <row r="1612" spans="1:3">
      <c r="A1612" s="10" t="s">
        <v>7960</v>
      </c>
      <c r="B1612" s="46">
        <v>6.8</v>
      </c>
      <c r="C1612" s="10" t="s">
        <v>9554</v>
      </c>
    </row>
    <row r="1613" spans="1:3">
      <c r="A1613" s="10" t="s">
        <v>8224</v>
      </c>
      <c r="B1613" s="46">
        <v>6.8</v>
      </c>
      <c r="C1613" s="10" t="s">
        <v>9555</v>
      </c>
    </row>
    <row r="1614" spans="1:3">
      <c r="A1614" s="10" t="s">
        <v>7978</v>
      </c>
      <c r="B1614" s="46">
        <v>6.8</v>
      </c>
      <c r="C1614" s="10" t="s">
        <v>9556</v>
      </c>
    </row>
    <row r="1615" spans="1:3">
      <c r="A1615" s="10" t="s">
        <v>8224</v>
      </c>
      <c r="B1615" s="46">
        <v>6.8</v>
      </c>
      <c r="C1615" s="10" t="s">
        <v>9497</v>
      </c>
    </row>
    <row r="1616" spans="1:3">
      <c r="A1616" s="10" t="s">
        <v>7978</v>
      </c>
      <c r="B1616" s="46">
        <v>6.8</v>
      </c>
      <c r="C1616" s="10" t="s">
        <v>9557</v>
      </c>
    </row>
    <row r="1617" spans="1:3">
      <c r="A1617" s="10" t="s">
        <v>8025</v>
      </c>
      <c r="B1617" s="46">
        <v>6.8</v>
      </c>
      <c r="C1617" s="10" t="s">
        <v>9558</v>
      </c>
    </row>
    <row r="1618" spans="1:3">
      <c r="A1618" s="10" t="s">
        <v>7978</v>
      </c>
      <c r="B1618" s="46">
        <v>6.8</v>
      </c>
      <c r="C1618" s="10" t="s">
        <v>9559</v>
      </c>
    </row>
    <row r="1619" spans="1:3">
      <c r="A1619" s="10" t="s">
        <v>7960</v>
      </c>
      <c r="B1619" s="46">
        <v>6.8</v>
      </c>
      <c r="C1619" s="10" t="s">
        <v>9560</v>
      </c>
    </row>
    <row r="1620" spans="1:3">
      <c r="A1620" s="10" t="s">
        <v>8025</v>
      </c>
      <c r="B1620" s="46">
        <v>6.8</v>
      </c>
      <c r="C1620" s="10" t="s">
        <v>9561</v>
      </c>
    </row>
    <row r="1621" spans="1:3">
      <c r="A1621" s="10" t="s">
        <v>7960</v>
      </c>
      <c r="B1621" s="46">
        <v>6.8</v>
      </c>
      <c r="C1621" s="10" t="s">
        <v>9562</v>
      </c>
    </row>
    <row r="1622" spans="1:3">
      <c r="A1622" s="10" t="s">
        <v>7978</v>
      </c>
      <c r="B1622" s="46">
        <v>6.8</v>
      </c>
      <c r="C1622" s="10" t="s">
        <v>9563</v>
      </c>
    </row>
    <row r="1623" spans="1:3">
      <c r="A1623" s="10" t="s">
        <v>7960</v>
      </c>
      <c r="B1623" s="46">
        <v>6.7</v>
      </c>
      <c r="C1623" s="10" t="s">
        <v>9564</v>
      </c>
    </row>
    <row r="1624" spans="1:3">
      <c r="A1624" s="10" t="s">
        <v>7960</v>
      </c>
      <c r="B1624" s="46">
        <v>6.7</v>
      </c>
      <c r="C1624" s="10" t="s">
        <v>9565</v>
      </c>
    </row>
    <row r="1625" spans="1:3">
      <c r="A1625" s="10" t="s">
        <v>7960</v>
      </c>
      <c r="B1625" s="46">
        <v>6.7</v>
      </c>
      <c r="C1625" s="10" t="s">
        <v>9566</v>
      </c>
    </row>
    <row r="1626" spans="1:3">
      <c r="A1626" s="10" t="s">
        <v>7960</v>
      </c>
      <c r="B1626" s="46">
        <v>6.7</v>
      </c>
      <c r="C1626" s="10" t="s">
        <v>9567</v>
      </c>
    </row>
    <row r="1627" spans="1:3">
      <c r="A1627" s="10" t="s">
        <v>7960</v>
      </c>
      <c r="B1627" s="46">
        <v>6.7</v>
      </c>
      <c r="C1627" s="10" t="s">
        <v>9568</v>
      </c>
    </row>
    <row r="1628" spans="1:3">
      <c r="A1628" s="10" t="s">
        <v>7992</v>
      </c>
      <c r="B1628" s="46">
        <v>6.7</v>
      </c>
      <c r="C1628" s="10" t="s">
        <v>9569</v>
      </c>
    </row>
    <row r="1629" spans="1:3">
      <c r="A1629" s="10" t="s">
        <v>7960</v>
      </c>
      <c r="B1629" s="46">
        <v>6.7</v>
      </c>
      <c r="C1629" s="10" t="s">
        <v>9570</v>
      </c>
    </row>
    <row r="1630" spans="1:3">
      <c r="A1630" s="10" t="s">
        <v>7960</v>
      </c>
      <c r="B1630" s="46">
        <v>6.7</v>
      </c>
      <c r="C1630" s="10" t="s">
        <v>9571</v>
      </c>
    </row>
    <row r="1631" spans="1:3">
      <c r="A1631" s="10" t="s">
        <v>7960</v>
      </c>
      <c r="B1631" s="46">
        <v>6.7</v>
      </c>
      <c r="C1631" s="10" t="s">
        <v>9572</v>
      </c>
    </row>
    <row r="1632" spans="1:3">
      <c r="A1632" s="10" t="s">
        <v>8023</v>
      </c>
      <c r="B1632" s="46">
        <v>6.7</v>
      </c>
      <c r="C1632" s="10" t="s">
        <v>9573</v>
      </c>
    </row>
    <row r="1633" spans="1:3">
      <c r="A1633" s="10" t="s">
        <v>7992</v>
      </c>
      <c r="B1633" s="46">
        <v>6.7</v>
      </c>
      <c r="C1633" s="10" t="s">
        <v>9574</v>
      </c>
    </row>
    <row r="1634" spans="1:3">
      <c r="A1634" s="10" t="s">
        <v>7992</v>
      </c>
      <c r="B1634" s="46">
        <v>6.7</v>
      </c>
      <c r="C1634" s="10" t="s">
        <v>9575</v>
      </c>
    </row>
    <row r="1635" spans="1:3">
      <c r="A1635" s="10" t="s">
        <v>7992</v>
      </c>
      <c r="B1635" s="46">
        <v>6.7</v>
      </c>
      <c r="C1635" s="10" t="s">
        <v>9576</v>
      </c>
    </row>
    <row r="1636" spans="1:3">
      <c r="A1636" s="10" t="s">
        <v>7960</v>
      </c>
      <c r="B1636" s="46">
        <v>6.7</v>
      </c>
      <c r="C1636" s="10" t="s">
        <v>9577</v>
      </c>
    </row>
    <row r="1637" spans="1:3">
      <c r="A1637" s="10" t="s">
        <v>7992</v>
      </c>
      <c r="B1637" s="46">
        <v>6.7</v>
      </c>
      <c r="C1637" s="10" t="s">
        <v>9578</v>
      </c>
    </row>
    <row r="1638" spans="1:3">
      <c r="A1638" s="10" t="s">
        <v>7960</v>
      </c>
      <c r="B1638" s="46">
        <v>6.7</v>
      </c>
      <c r="C1638" s="10" t="s">
        <v>9579</v>
      </c>
    </row>
    <row r="1639" spans="1:3">
      <c r="A1639" s="10" t="s">
        <v>7960</v>
      </c>
      <c r="B1639" s="46">
        <v>6.7</v>
      </c>
      <c r="C1639" s="10" t="s">
        <v>9580</v>
      </c>
    </row>
    <row r="1640" spans="1:3">
      <c r="A1640" s="10" t="s">
        <v>7960</v>
      </c>
      <c r="B1640" s="46">
        <v>6.7</v>
      </c>
      <c r="C1640" s="10" t="s">
        <v>9581</v>
      </c>
    </row>
    <row r="1641" spans="1:3">
      <c r="A1641" s="10" t="s">
        <v>7960</v>
      </c>
      <c r="B1641" s="46">
        <v>6.7</v>
      </c>
      <c r="C1641" s="10" t="s">
        <v>9582</v>
      </c>
    </row>
    <row r="1642" spans="1:3">
      <c r="A1642" s="10" t="s">
        <v>7960</v>
      </c>
      <c r="B1642" s="46">
        <v>6.7</v>
      </c>
      <c r="C1642" s="10" t="s">
        <v>9583</v>
      </c>
    </row>
    <row r="1643" spans="1:3">
      <c r="A1643" s="10" t="s">
        <v>7960</v>
      </c>
      <c r="B1643" s="46">
        <v>6.7</v>
      </c>
      <c r="C1643" s="10" t="s">
        <v>9584</v>
      </c>
    </row>
    <row r="1644" spans="1:3">
      <c r="A1644" s="10" t="s">
        <v>7960</v>
      </c>
      <c r="B1644" s="46">
        <v>6.7</v>
      </c>
      <c r="C1644" s="10" t="s">
        <v>9585</v>
      </c>
    </row>
    <row r="1645" spans="1:3">
      <c r="A1645" s="10" t="s">
        <v>7992</v>
      </c>
      <c r="B1645" s="46">
        <v>6.7</v>
      </c>
      <c r="C1645" s="10" t="s">
        <v>9586</v>
      </c>
    </row>
    <row r="1646" spans="1:3">
      <c r="A1646" s="10" t="s">
        <v>7976</v>
      </c>
      <c r="B1646" s="46">
        <v>6.7</v>
      </c>
      <c r="C1646" s="10" t="s">
        <v>9587</v>
      </c>
    </row>
    <row r="1647" spans="1:3">
      <c r="A1647" s="10" t="s">
        <v>7976</v>
      </c>
      <c r="B1647" s="46">
        <v>6.7</v>
      </c>
      <c r="C1647" s="10" t="s">
        <v>9588</v>
      </c>
    </row>
    <row r="1648" spans="1:3">
      <c r="A1648" s="10" t="s">
        <v>7960</v>
      </c>
      <c r="B1648" s="46">
        <v>6.7</v>
      </c>
      <c r="C1648" s="10" t="s">
        <v>9568</v>
      </c>
    </row>
    <row r="1649" spans="1:3">
      <c r="A1649" s="10" t="s">
        <v>7992</v>
      </c>
      <c r="B1649" s="46">
        <v>6.7</v>
      </c>
      <c r="C1649" s="10" t="s">
        <v>9589</v>
      </c>
    </row>
    <row r="1650" spans="1:3">
      <c r="A1650" s="10" t="s">
        <v>7960</v>
      </c>
      <c r="B1650" s="46">
        <v>6.7</v>
      </c>
      <c r="C1650" s="10" t="s">
        <v>9590</v>
      </c>
    </row>
    <row r="1651" spans="1:3">
      <c r="A1651" s="10" t="s">
        <v>7978</v>
      </c>
      <c r="B1651" s="46">
        <v>6.7</v>
      </c>
      <c r="C1651" s="10" t="s">
        <v>9591</v>
      </c>
    </row>
    <row r="1652" spans="1:3">
      <c r="A1652" s="10" t="s">
        <v>7960</v>
      </c>
      <c r="B1652" s="46">
        <v>6.7</v>
      </c>
      <c r="C1652" s="10" t="s">
        <v>9592</v>
      </c>
    </row>
    <row r="1653" spans="1:3">
      <c r="A1653" s="10" t="s">
        <v>7978</v>
      </c>
      <c r="B1653" s="46">
        <v>6.7</v>
      </c>
      <c r="C1653" s="10" t="s">
        <v>9593</v>
      </c>
    </row>
    <row r="1654" spans="1:3">
      <c r="A1654" s="10" t="s">
        <v>7960</v>
      </c>
      <c r="B1654" s="46">
        <v>6.7</v>
      </c>
      <c r="C1654" s="10" t="s">
        <v>9594</v>
      </c>
    </row>
    <row r="1655" spans="1:3">
      <c r="A1655" s="10" t="s">
        <v>8145</v>
      </c>
      <c r="B1655" s="46">
        <v>6.7</v>
      </c>
      <c r="C1655" s="10" t="s">
        <v>9595</v>
      </c>
    </row>
    <row r="1656" spans="1:3">
      <c r="A1656" s="10" t="s">
        <v>7960</v>
      </c>
      <c r="B1656" s="46">
        <v>6.7</v>
      </c>
      <c r="C1656" s="10" t="s">
        <v>9596</v>
      </c>
    </row>
    <row r="1657" spans="1:3">
      <c r="A1657" s="10" t="s">
        <v>7960</v>
      </c>
      <c r="B1657" s="46">
        <v>6.7</v>
      </c>
      <c r="C1657" s="10" t="s">
        <v>9597</v>
      </c>
    </row>
    <row r="1658" spans="1:3">
      <c r="A1658" s="10" t="s">
        <v>7978</v>
      </c>
      <c r="B1658" s="46">
        <v>6.7</v>
      </c>
      <c r="C1658" s="10" t="s">
        <v>9598</v>
      </c>
    </row>
    <row r="1659" spans="1:3">
      <c r="A1659" s="10" t="s">
        <v>7976</v>
      </c>
      <c r="B1659" s="46">
        <v>6.7</v>
      </c>
      <c r="C1659" s="10" t="s">
        <v>9599</v>
      </c>
    </row>
    <row r="1660" spans="1:3">
      <c r="A1660" s="10" t="s">
        <v>7976</v>
      </c>
      <c r="B1660" s="46">
        <v>6.7</v>
      </c>
      <c r="C1660" s="10" t="s">
        <v>9600</v>
      </c>
    </row>
    <row r="1661" spans="1:3">
      <c r="A1661" s="10" t="s">
        <v>7992</v>
      </c>
      <c r="B1661" s="46">
        <v>6.7</v>
      </c>
      <c r="C1661" s="10" t="s">
        <v>9601</v>
      </c>
    </row>
    <row r="1662" spans="1:3">
      <c r="A1662" s="10" t="s">
        <v>7960</v>
      </c>
      <c r="B1662" s="46">
        <v>6.7</v>
      </c>
      <c r="C1662" s="10" t="s">
        <v>9602</v>
      </c>
    </row>
    <row r="1663" spans="1:3">
      <c r="A1663" s="10" t="s">
        <v>7960</v>
      </c>
      <c r="B1663" s="46">
        <v>6.7</v>
      </c>
      <c r="C1663" s="10" t="s">
        <v>9603</v>
      </c>
    </row>
    <row r="1664" spans="1:3">
      <c r="A1664" s="10" t="s">
        <v>7978</v>
      </c>
      <c r="B1664" s="46">
        <v>6.7</v>
      </c>
      <c r="C1664" s="10" t="s">
        <v>9604</v>
      </c>
    </row>
    <row r="1665" spans="1:3">
      <c r="A1665" s="10" t="s">
        <v>7960</v>
      </c>
      <c r="B1665" s="46">
        <v>6.7</v>
      </c>
      <c r="C1665" s="10" t="s">
        <v>9605</v>
      </c>
    </row>
    <row r="1666" spans="1:3">
      <c r="A1666" s="10" t="s">
        <v>7960</v>
      </c>
      <c r="B1666" s="46">
        <v>6.7</v>
      </c>
      <c r="C1666" s="10" t="s">
        <v>9606</v>
      </c>
    </row>
    <row r="1667" spans="1:3">
      <c r="A1667" s="10" t="s">
        <v>7978</v>
      </c>
      <c r="B1667" s="46">
        <v>6.7</v>
      </c>
      <c r="C1667" s="10" t="s">
        <v>9607</v>
      </c>
    </row>
    <row r="1668" spans="1:3">
      <c r="A1668" s="10" t="s">
        <v>7960</v>
      </c>
      <c r="B1668" s="46">
        <v>6.7</v>
      </c>
      <c r="C1668" s="10" t="s">
        <v>9608</v>
      </c>
    </row>
    <row r="1669" spans="1:3">
      <c r="A1669" s="10" t="s">
        <v>7965</v>
      </c>
      <c r="B1669" s="46">
        <v>6.7</v>
      </c>
      <c r="C1669" s="10" t="s">
        <v>9609</v>
      </c>
    </row>
    <row r="1670" spans="1:3">
      <c r="A1670" s="10" t="s">
        <v>7976</v>
      </c>
      <c r="B1670" s="46">
        <v>6.7</v>
      </c>
      <c r="C1670" s="10" t="s">
        <v>9610</v>
      </c>
    </row>
    <row r="1671" spans="1:3">
      <c r="A1671" s="10" t="s">
        <v>7992</v>
      </c>
      <c r="B1671" s="46">
        <v>6.7</v>
      </c>
      <c r="C1671" s="10" t="s">
        <v>9611</v>
      </c>
    </row>
    <row r="1672" spans="1:3">
      <c r="A1672" s="10" t="s">
        <v>8019</v>
      </c>
      <c r="B1672" s="46">
        <v>6.7</v>
      </c>
      <c r="C1672" s="10" t="s">
        <v>9612</v>
      </c>
    </row>
    <row r="1673" spans="1:3">
      <c r="A1673" s="10" t="s">
        <v>7960</v>
      </c>
      <c r="B1673" s="46">
        <v>6.7</v>
      </c>
      <c r="C1673" s="10" t="s">
        <v>9613</v>
      </c>
    </row>
    <row r="1674" spans="1:3">
      <c r="A1674" s="10" t="s">
        <v>7978</v>
      </c>
      <c r="B1674" s="46">
        <v>6.7</v>
      </c>
      <c r="C1674" s="10" t="s">
        <v>9614</v>
      </c>
    </row>
    <row r="1675" spans="1:3">
      <c r="A1675" s="10" t="s">
        <v>7976</v>
      </c>
      <c r="B1675" s="46">
        <v>6.7</v>
      </c>
      <c r="C1675" s="10" t="s">
        <v>9615</v>
      </c>
    </row>
    <row r="1676" spans="1:3">
      <c r="A1676" s="10" t="s">
        <v>7992</v>
      </c>
      <c r="B1676" s="46">
        <v>6.7</v>
      </c>
      <c r="C1676" s="10" t="s">
        <v>9616</v>
      </c>
    </row>
    <row r="1677" spans="1:3">
      <c r="A1677" s="10" t="s">
        <v>7960</v>
      </c>
      <c r="B1677" s="46">
        <v>6.7</v>
      </c>
      <c r="C1677" s="10" t="s">
        <v>9617</v>
      </c>
    </row>
    <row r="1678" spans="1:3">
      <c r="A1678" s="10" t="s">
        <v>7965</v>
      </c>
      <c r="B1678" s="46">
        <v>6.7</v>
      </c>
      <c r="C1678" s="10" t="s">
        <v>9618</v>
      </c>
    </row>
    <row r="1679" spans="1:3">
      <c r="A1679" s="10" t="s">
        <v>7978</v>
      </c>
      <c r="B1679" s="46">
        <v>6.7</v>
      </c>
      <c r="C1679" s="10" t="s">
        <v>9619</v>
      </c>
    </row>
    <row r="1680" spans="1:3">
      <c r="A1680" s="10" t="s">
        <v>7976</v>
      </c>
      <c r="B1680" s="46">
        <v>6.7</v>
      </c>
      <c r="C1680" s="10" t="s">
        <v>9620</v>
      </c>
    </row>
    <row r="1681" spans="1:3">
      <c r="A1681" s="10" t="s">
        <v>7960</v>
      </c>
      <c r="B1681" s="46">
        <v>6.7</v>
      </c>
      <c r="C1681" s="10" t="s">
        <v>9621</v>
      </c>
    </row>
    <row r="1682" spans="1:3">
      <c r="A1682" s="10" t="s">
        <v>7978</v>
      </c>
      <c r="B1682" s="46">
        <v>6.7</v>
      </c>
      <c r="C1682" s="10" t="s">
        <v>9622</v>
      </c>
    </row>
    <row r="1683" spans="1:3">
      <c r="A1683" s="10" t="s">
        <v>7960</v>
      </c>
      <c r="B1683" s="46">
        <v>6.7</v>
      </c>
      <c r="C1683" s="10" t="s">
        <v>9623</v>
      </c>
    </row>
    <row r="1684" spans="1:3">
      <c r="A1684" s="10" t="s">
        <v>7957</v>
      </c>
      <c r="B1684" s="46">
        <v>6.7</v>
      </c>
      <c r="C1684" s="10" t="s">
        <v>9624</v>
      </c>
    </row>
    <row r="1685" spans="1:3">
      <c r="A1685" s="10" t="s">
        <v>7957</v>
      </c>
      <c r="B1685" s="46">
        <v>6.7</v>
      </c>
      <c r="C1685" s="10" t="s">
        <v>9625</v>
      </c>
    </row>
    <row r="1686" spans="1:3">
      <c r="A1686" s="10" t="s">
        <v>7978</v>
      </c>
      <c r="B1686" s="46">
        <v>6.7</v>
      </c>
      <c r="C1686" s="10" t="s">
        <v>9626</v>
      </c>
    </row>
    <row r="1687" spans="1:3">
      <c r="A1687" s="10" t="s">
        <v>7960</v>
      </c>
      <c r="B1687" s="46">
        <v>6.7</v>
      </c>
      <c r="C1687" s="10" t="s">
        <v>9627</v>
      </c>
    </row>
    <row r="1688" spans="1:3">
      <c r="A1688" s="10" t="s">
        <v>7965</v>
      </c>
      <c r="B1688" s="46">
        <v>6.7</v>
      </c>
      <c r="C1688" s="10" t="s">
        <v>9628</v>
      </c>
    </row>
    <row r="1689" spans="1:3">
      <c r="A1689" s="10" t="s">
        <v>7976</v>
      </c>
      <c r="B1689" s="46">
        <v>6.7</v>
      </c>
      <c r="C1689" s="10" t="s">
        <v>9629</v>
      </c>
    </row>
    <row r="1690" spans="1:3">
      <c r="A1690" s="10" t="s">
        <v>7960</v>
      </c>
      <c r="B1690" s="46">
        <v>6.7</v>
      </c>
      <c r="C1690" s="10" t="s">
        <v>9568</v>
      </c>
    </row>
    <row r="1691" spans="1:3">
      <c r="A1691" s="10" t="s">
        <v>8023</v>
      </c>
      <c r="B1691" s="46">
        <v>6.7</v>
      </c>
      <c r="C1691" s="10" t="s">
        <v>9630</v>
      </c>
    </row>
    <row r="1692" spans="1:3">
      <c r="A1692" s="10" t="s">
        <v>7976</v>
      </c>
      <c r="B1692" s="46">
        <v>6.7</v>
      </c>
      <c r="C1692" s="10" t="s">
        <v>9631</v>
      </c>
    </row>
    <row r="1693" spans="1:3">
      <c r="A1693" s="10" t="s">
        <v>7960</v>
      </c>
      <c r="B1693" s="46">
        <v>6.7</v>
      </c>
      <c r="C1693" s="10" t="s">
        <v>9632</v>
      </c>
    </row>
    <row r="1694" spans="1:3">
      <c r="A1694" s="10" t="s">
        <v>7960</v>
      </c>
      <c r="B1694" s="46">
        <v>6.7</v>
      </c>
      <c r="C1694" s="10" t="s">
        <v>9633</v>
      </c>
    </row>
    <row r="1695" spans="1:3">
      <c r="A1695" s="10" t="s">
        <v>7960</v>
      </c>
      <c r="B1695" s="46">
        <v>6.7</v>
      </c>
      <c r="C1695" s="10" t="s">
        <v>9634</v>
      </c>
    </row>
    <row r="1696" spans="1:3">
      <c r="A1696" s="10" t="s">
        <v>7978</v>
      </c>
      <c r="B1696" s="46">
        <v>6.7</v>
      </c>
      <c r="C1696" s="10" t="s">
        <v>9635</v>
      </c>
    </row>
    <row r="1697" spans="1:3">
      <c r="A1697" s="10" t="s">
        <v>7976</v>
      </c>
      <c r="B1697" s="46">
        <v>6.7</v>
      </c>
      <c r="C1697" s="10" t="s">
        <v>9636</v>
      </c>
    </row>
    <row r="1698" spans="1:3">
      <c r="A1698" s="10" t="s">
        <v>7978</v>
      </c>
      <c r="B1698" s="46">
        <v>6.7</v>
      </c>
      <c r="C1698" s="10" t="s">
        <v>9637</v>
      </c>
    </row>
    <row r="1699" spans="1:3">
      <c r="A1699" s="10" t="s">
        <v>7978</v>
      </c>
      <c r="B1699" s="46">
        <v>6.7</v>
      </c>
      <c r="C1699" s="10" t="s">
        <v>9638</v>
      </c>
    </row>
    <row r="1700" spans="1:3">
      <c r="A1700" s="10" t="s">
        <v>7978</v>
      </c>
      <c r="B1700" s="46">
        <v>6.7</v>
      </c>
      <c r="C1700" s="10" t="s">
        <v>9639</v>
      </c>
    </row>
    <row r="1701" spans="1:3">
      <c r="A1701" s="10" t="s">
        <v>7976</v>
      </c>
      <c r="B1701" s="46">
        <v>6.7</v>
      </c>
      <c r="C1701" s="10" t="s">
        <v>9640</v>
      </c>
    </row>
    <row r="1702" spans="1:3">
      <c r="A1702" s="10" t="s">
        <v>7978</v>
      </c>
      <c r="B1702" s="46">
        <v>6.7</v>
      </c>
      <c r="C1702" s="10" t="s">
        <v>9641</v>
      </c>
    </row>
    <row r="1703" spans="1:3">
      <c r="A1703" s="10" t="s">
        <v>7957</v>
      </c>
      <c r="B1703" s="46">
        <v>6.7</v>
      </c>
      <c r="C1703" s="10" t="s">
        <v>9642</v>
      </c>
    </row>
    <row r="1704" spans="1:3">
      <c r="A1704" s="10" t="s">
        <v>7965</v>
      </c>
      <c r="B1704" s="46">
        <v>6.7</v>
      </c>
      <c r="C1704" s="10" t="s">
        <v>9643</v>
      </c>
    </row>
    <row r="1705" spans="1:3">
      <c r="A1705" s="10" t="s">
        <v>7978</v>
      </c>
      <c r="B1705" s="46">
        <v>6.7</v>
      </c>
      <c r="C1705" s="10" t="s">
        <v>9644</v>
      </c>
    </row>
    <row r="1706" spans="1:3">
      <c r="A1706" s="10" t="s">
        <v>7976</v>
      </c>
      <c r="B1706" s="46">
        <v>6.7</v>
      </c>
      <c r="C1706" s="10" t="s">
        <v>9645</v>
      </c>
    </row>
    <row r="1707" spans="1:3">
      <c r="A1707" s="10" t="s">
        <v>7978</v>
      </c>
      <c r="B1707" s="46">
        <v>6.7</v>
      </c>
      <c r="C1707" s="10" t="s">
        <v>9646</v>
      </c>
    </row>
    <row r="1708" spans="1:3">
      <c r="A1708" s="10" t="s">
        <v>7978</v>
      </c>
      <c r="B1708" s="46">
        <v>6.7</v>
      </c>
      <c r="C1708" s="10" t="s">
        <v>9647</v>
      </c>
    </row>
    <row r="1709" spans="1:3">
      <c r="A1709" s="10" t="s">
        <v>7957</v>
      </c>
      <c r="B1709" s="46">
        <v>6.7</v>
      </c>
      <c r="C1709" s="10" t="s">
        <v>9648</v>
      </c>
    </row>
    <row r="1710" spans="1:3">
      <c r="A1710" s="10" t="s">
        <v>7976</v>
      </c>
      <c r="B1710" s="46">
        <v>6.7</v>
      </c>
      <c r="C1710" s="10" t="s">
        <v>9649</v>
      </c>
    </row>
    <row r="1711" spans="1:3">
      <c r="A1711" s="10" t="s">
        <v>7978</v>
      </c>
      <c r="B1711" s="46">
        <v>6.7</v>
      </c>
      <c r="C1711" s="10" t="s">
        <v>9650</v>
      </c>
    </row>
    <row r="1712" spans="1:3">
      <c r="A1712" s="10" t="s">
        <v>7960</v>
      </c>
      <c r="B1712" s="46">
        <v>6.7</v>
      </c>
      <c r="C1712" s="10" t="s">
        <v>9651</v>
      </c>
    </row>
    <row r="1713" spans="1:3">
      <c r="A1713" s="10" t="s">
        <v>7978</v>
      </c>
      <c r="B1713" s="46">
        <v>6.7</v>
      </c>
      <c r="C1713" s="10" t="s">
        <v>9652</v>
      </c>
    </row>
    <row r="1714" spans="1:3">
      <c r="A1714" s="10" t="s">
        <v>7957</v>
      </c>
      <c r="B1714" s="46">
        <v>6.7</v>
      </c>
      <c r="C1714" s="10" t="s">
        <v>9653</v>
      </c>
    </row>
    <row r="1715" spans="1:3">
      <c r="A1715" s="10" t="s">
        <v>7978</v>
      </c>
      <c r="B1715" s="46">
        <v>6.7</v>
      </c>
      <c r="C1715" s="10" t="s">
        <v>9654</v>
      </c>
    </row>
    <row r="1716" spans="1:3">
      <c r="A1716" s="10" t="s">
        <v>7965</v>
      </c>
      <c r="B1716" s="46">
        <v>6.7</v>
      </c>
      <c r="C1716" s="10" t="s">
        <v>9655</v>
      </c>
    </row>
    <row r="1717" spans="1:3">
      <c r="A1717" s="10" t="s">
        <v>8019</v>
      </c>
      <c r="B1717" s="46">
        <v>6.7</v>
      </c>
      <c r="C1717" s="10" t="s">
        <v>9656</v>
      </c>
    </row>
    <row r="1718" spans="1:3">
      <c r="A1718" s="10" t="s">
        <v>7976</v>
      </c>
      <c r="B1718" s="46">
        <v>6.7</v>
      </c>
      <c r="C1718" s="10" t="s">
        <v>9657</v>
      </c>
    </row>
    <row r="1719" spans="1:3">
      <c r="A1719" s="10" t="s">
        <v>7965</v>
      </c>
      <c r="B1719" s="46">
        <v>6.7</v>
      </c>
      <c r="C1719" s="10" t="s">
        <v>9658</v>
      </c>
    </row>
    <row r="1720" spans="1:3">
      <c r="A1720" s="10" t="s">
        <v>7978</v>
      </c>
      <c r="B1720" s="46">
        <v>6.7</v>
      </c>
      <c r="C1720" s="10" t="s">
        <v>9659</v>
      </c>
    </row>
    <row r="1721" spans="1:3">
      <c r="A1721" s="10" t="s">
        <v>7976</v>
      </c>
      <c r="B1721" s="46">
        <v>6.7</v>
      </c>
      <c r="C1721" s="10" t="s">
        <v>9660</v>
      </c>
    </row>
    <row r="1722" spans="1:3">
      <c r="A1722" s="10" t="s">
        <v>7976</v>
      </c>
      <c r="B1722" s="46">
        <v>6.7</v>
      </c>
      <c r="C1722" s="10" t="s">
        <v>9661</v>
      </c>
    </row>
    <row r="1723" spans="1:3">
      <c r="A1723" s="10" t="s">
        <v>7978</v>
      </c>
      <c r="B1723" s="46">
        <v>6.7</v>
      </c>
      <c r="C1723" s="10" t="s">
        <v>9662</v>
      </c>
    </row>
    <row r="1724" spans="1:3">
      <c r="A1724" s="10" t="s">
        <v>7965</v>
      </c>
      <c r="B1724" s="46">
        <v>6.7</v>
      </c>
      <c r="C1724" s="10" t="s">
        <v>9663</v>
      </c>
    </row>
    <row r="1725" spans="1:3">
      <c r="A1725" s="10" t="s">
        <v>7978</v>
      </c>
      <c r="B1725" s="46">
        <v>6.7</v>
      </c>
      <c r="C1725" s="10" t="s">
        <v>9664</v>
      </c>
    </row>
    <row r="1726" spans="1:3">
      <c r="A1726" s="10" t="s">
        <v>7978</v>
      </c>
      <c r="B1726" s="46">
        <v>6.7</v>
      </c>
      <c r="C1726" s="10" t="s">
        <v>9665</v>
      </c>
    </row>
    <row r="1727" spans="1:3">
      <c r="A1727" s="10" t="s">
        <v>7992</v>
      </c>
      <c r="B1727" s="46">
        <v>6.7</v>
      </c>
      <c r="C1727" s="10" t="s">
        <v>9666</v>
      </c>
    </row>
    <row r="1728" spans="1:3">
      <c r="A1728" s="10" t="s">
        <v>7976</v>
      </c>
      <c r="B1728" s="46">
        <v>6.7</v>
      </c>
      <c r="C1728" s="10" t="s">
        <v>9667</v>
      </c>
    </row>
    <row r="1729" spans="1:3">
      <c r="A1729" s="10" t="s">
        <v>7978</v>
      </c>
      <c r="B1729" s="46">
        <v>6.7</v>
      </c>
      <c r="C1729" s="10" t="s">
        <v>9668</v>
      </c>
    </row>
    <row r="1730" spans="1:3">
      <c r="A1730" s="10" t="s">
        <v>7978</v>
      </c>
      <c r="B1730" s="46">
        <v>6.7</v>
      </c>
      <c r="C1730" s="10" t="s">
        <v>9669</v>
      </c>
    </row>
    <row r="1731" spans="1:3">
      <c r="A1731" s="10" t="s">
        <v>7976</v>
      </c>
      <c r="B1731" s="46">
        <v>6.7</v>
      </c>
      <c r="C1731" s="10" t="s">
        <v>9670</v>
      </c>
    </row>
    <row r="1732" spans="1:3">
      <c r="A1732" s="10" t="s">
        <v>7960</v>
      </c>
      <c r="B1732" s="46">
        <v>6.7</v>
      </c>
      <c r="C1732" s="10" t="s">
        <v>9671</v>
      </c>
    </row>
    <row r="1733" spans="1:3">
      <c r="A1733" s="10" t="s">
        <v>7992</v>
      </c>
      <c r="B1733" s="46">
        <v>6.7</v>
      </c>
      <c r="C1733" s="10" t="s">
        <v>9672</v>
      </c>
    </row>
    <row r="1734" spans="1:3">
      <c r="A1734" s="10" t="s">
        <v>7960</v>
      </c>
      <c r="B1734" s="46">
        <v>6.7</v>
      </c>
      <c r="C1734" s="10" t="s">
        <v>9673</v>
      </c>
    </row>
    <row r="1735" spans="1:3">
      <c r="A1735" s="10" t="s">
        <v>7978</v>
      </c>
      <c r="B1735" s="46">
        <v>6.7</v>
      </c>
      <c r="C1735" s="10" t="s">
        <v>9674</v>
      </c>
    </row>
    <row r="1736" spans="1:3">
      <c r="A1736" s="10" t="s">
        <v>7960</v>
      </c>
      <c r="B1736" s="46">
        <v>6.7</v>
      </c>
      <c r="C1736" s="10" t="s">
        <v>9675</v>
      </c>
    </row>
    <row r="1737" spans="1:3">
      <c r="A1737" s="10" t="s">
        <v>7957</v>
      </c>
      <c r="B1737" s="46">
        <v>6.7</v>
      </c>
      <c r="C1737" s="10" t="s">
        <v>9676</v>
      </c>
    </row>
    <row r="1738" spans="1:3">
      <c r="A1738" s="10" t="s">
        <v>7978</v>
      </c>
      <c r="B1738" s="46">
        <v>6.7</v>
      </c>
      <c r="C1738" s="10" t="s">
        <v>9662</v>
      </c>
    </row>
    <row r="1739" spans="1:3">
      <c r="A1739" s="10" t="s">
        <v>7976</v>
      </c>
      <c r="B1739" s="46">
        <v>6.7</v>
      </c>
      <c r="C1739" s="10" t="s">
        <v>9677</v>
      </c>
    </row>
    <row r="1740" spans="1:3">
      <c r="A1740" s="10" t="s">
        <v>7976</v>
      </c>
      <c r="B1740" s="46">
        <v>6.7</v>
      </c>
      <c r="C1740" s="10" t="s">
        <v>9678</v>
      </c>
    </row>
    <row r="1741" spans="1:3">
      <c r="A1741" s="10" t="s">
        <v>7992</v>
      </c>
      <c r="B1741" s="46">
        <v>6.7</v>
      </c>
      <c r="C1741" s="10" t="s">
        <v>9679</v>
      </c>
    </row>
    <row r="1742" spans="1:3">
      <c r="A1742" s="10" t="s">
        <v>7976</v>
      </c>
      <c r="B1742" s="46">
        <v>6.7</v>
      </c>
      <c r="C1742" s="10" t="s">
        <v>9680</v>
      </c>
    </row>
    <row r="1743" spans="1:3">
      <c r="A1743" s="10" t="s">
        <v>7957</v>
      </c>
      <c r="B1743" s="46">
        <v>6.7</v>
      </c>
      <c r="C1743" s="10" t="s">
        <v>9681</v>
      </c>
    </row>
    <row r="1744" spans="1:3">
      <c r="A1744" s="10" t="s">
        <v>7965</v>
      </c>
      <c r="B1744" s="46">
        <v>6.7</v>
      </c>
      <c r="C1744" s="10" t="s">
        <v>9682</v>
      </c>
    </row>
    <row r="1745" spans="1:3">
      <c r="A1745" s="10" t="s">
        <v>7957</v>
      </c>
      <c r="B1745" s="46">
        <v>6.7</v>
      </c>
      <c r="C1745" s="10" t="s">
        <v>9683</v>
      </c>
    </row>
    <row r="1746" spans="1:3">
      <c r="A1746" s="10" t="s">
        <v>7992</v>
      </c>
      <c r="B1746" s="46">
        <v>6.7</v>
      </c>
      <c r="C1746" s="10" t="s">
        <v>9684</v>
      </c>
    </row>
    <row r="1747" spans="1:3">
      <c r="A1747" s="10" t="s">
        <v>7965</v>
      </c>
      <c r="B1747" s="46">
        <v>6.7</v>
      </c>
      <c r="C1747" s="10" t="s">
        <v>9685</v>
      </c>
    </row>
    <row r="1748" spans="1:3">
      <c r="A1748" s="10" t="s">
        <v>7978</v>
      </c>
      <c r="B1748" s="46">
        <v>6.7</v>
      </c>
      <c r="C1748" s="10" t="s">
        <v>9686</v>
      </c>
    </row>
    <row r="1749" spans="1:3">
      <c r="A1749" s="10" t="s">
        <v>7957</v>
      </c>
      <c r="B1749" s="46">
        <v>6.7</v>
      </c>
      <c r="C1749" s="10" t="s">
        <v>9687</v>
      </c>
    </row>
    <row r="1750" spans="1:3">
      <c r="A1750" s="10" t="s">
        <v>7976</v>
      </c>
      <c r="B1750" s="46">
        <v>6.7</v>
      </c>
      <c r="C1750" s="10" t="s">
        <v>9688</v>
      </c>
    </row>
    <row r="1751" spans="1:3">
      <c r="A1751" s="10" t="s">
        <v>7960</v>
      </c>
      <c r="B1751" s="46">
        <v>6.7</v>
      </c>
      <c r="C1751" s="10" t="s">
        <v>9689</v>
      </c>
    </row>
    <row r="1752" spans="1:3">
      <c r="A1752" s="10" t="s">
        <v>7978</v>
      </c>
      <c r="B1752" s="46">
        <v>6.7</v>
      </c>
      <c r="C1752" s="10" t="s">
        <v>9690</v>
      </c>
    </row>
    <row r="1753" spans="1:3">
      <c r="A1753" s="10" t="s">
        <v>7960</v>
      </c>
      <c r="B1753" s="46">
        <v>6.7</v>
      </c>
      <c r="C1753" s="10" t="s">
        <v>9691</v>
      </c>
    </row>
    <row r="1754" spans="1:3">
      <c r="A1754" s="10" t="s">
        <v>7992</v>
      </c>
      <c r="B1754" s="46">
        <v>6.7</v>
      </c>
      <c r="C1754" s="10" t="s">
        <v>9576</v>
      </c>
    </row>
    <row r="1755" spans="1:3">
      <c r="A1755" s="10" t="s">
        <v>7978</v>
      </c>
      <c r="B1755" s="46">
        <v>6.7</v>
      </c>
      <c r="C1755" s="10" t="s">
        <v>9692</v>
      </c>
    </row>
    <row r="1756" spans="1:3">
      <c r="A1756" s="10" t="s">
        <v>7976</v>
      </c>
      <c r="B1756" s="46">
        <v>6.7</v>
      </c>
      <c r="C1756" s="10" t="s">
        <v>9693</v>
      </c>
    </row>
    <row r="1757" spans="1:3">
      <c r="A1757" s="10" t="s">
        <v>7992</v>
      </c>
      <c r="B1757" s="46">
        <v>6.7</v>
      </c>
      <c r="C1757" s="10" t="s">
        <v>9694</v>
      </c>
    </row>
    <row r="1758" spans="1:3">
      <c r="A1758" s="10" t="s">
        <v>7978</v>
      </c>
      <c r="B1758" s="46">
        <v>6.7</v>
      </c>
      <c r="C1758" s="10" t="s">
        <v>9695</v>
      </c>
    </row>
    <row r="1759" spans="1:3">
      <c r="A1759" s="10" t="s">
        <v>7957</v>
      </c>
      <c r="B1759" s="46">
        <v>6.7</v>
      </c>
      <c r="C1759" s="10" t="s">
        <v>9696</v>
      </c>
    </row>
    <row r="1760" spans="1:3">
      <c r="A1760" s="10" t="s">
        <v>7976</v>
      </c>
      <c r="B1760" s="46">
        <v>6.7</v>
      </c>
      <c r="C1760" s="10" t="s">
        <v>9697</v>
      </c>
    </row>
    <row r="1761" spans="1:3">
      <c r="A1761" s="10" t="s">
        <v>7978</v>
      </c>
      <c r="B1761" s="46">
        <v>6.7</v>
      </c>
      <c r="C1761" s="10" t="s">
        <v>9698</v>
      </c>
    </row>
    <row r="1762" spans="1:3">
      <c r="A1762" s="10" t="s">
        <v>7976</v>
      </c>
      <c r="B1762" s="46">
        <v>6.7</v>
      </c>
      <c r="C1762" s="10" t="s">
        <v>9699</v>
      </c>
    </row>
    <row r="1763" spans="1:3">
      <c r="A1763" s="10" t="s">
        <v>7978</v>
      </c>
      <c r="B1763" s="46">
        <v>6.7</v>
      </c>
      <c r="C1763" s="10" t="s">
        <v>9700</v>
      </c>
    </row>
    <row r="1764" spans="1:3">
      <c r="A1764" s="10" t="s">
        <v>7960</v>
      </c>
      <c r="B1764" s="46">
        <v>6.7</v>
      </c>
      <c r="C1764" s="10" t="s">
        <v>9701</v>
      </c>
    </row>
    <row r="1765" spans="1:3">
      <c r="A1765" s="10" t="s">
        <v>8019</v>
      </c>
      <c r="B1765" s="46">
        <v>6.7</v>
      </c>
      <c r="C1765" s="10" t="s">
        <v>9702</v>
      </c>
    </row>
    <row r="1766" spans="1:3">
      <c r="A1766" s="10" t="s">
        <v>7978</v>
      </c>
      <c r="B1766" s="46">
        <v>6.7</v>
      </c>
      <c r="C1766" s="10" t="s">
        <v>9703</v>
      </c>
    </row>
    <row r="1767" spans="1:3">
      <c r="A1767" s="10" t="s">
        <v>7960</v>
      </c>
      <c r="B1767" s="46">
        <v>6.7</v>
      </c>
      <c r="C1767" s="10" t="s">
        <v>9704</v>
      </c>
    </row>
    <row r="1768" spans="1:3">
      <c r="A1768" s="10" t="s">
        <v>7976</v>
      </c>
      <c r="B1768" s="46">
        <v>6.7</v>
      </c>
      <c r="C1768" s="10" t="s">
        <v>9705</v>
      </c>
    </row>
    <row r="1769" spans="1:3">
      <c r="A1769" s="10" t="s">
        <v>7960</v>
      </c>
      <c r="B1769" s="46">
        <v>6.7</v>
      </c>
      <c r="C1769" s="10" t="s">
        <v>9706</v>
      </c>
    </row>
    <row r="1770" spans="1:3">
      <c r="A1770" s="10" t="s">
        <v>7976</v>
      </c>
      <c r="B1770" s="46">
        <v>6.7</v>
      </c>
      <c r="C1770" s="10" t="s">
        <v>9707</v>
      </c>
    </row>
    <row r="1771" spans="1:3">
      <c r="A1771" s="10" t="s">
        <v>7978</v>
      </c>
      <c r="B1771" s="46">
        <v>6.7</v>
      </c>
      <c r="C1771" s="10" t="s">
        <v>9708</v>
      </c>
    </row>
    <row r="1772" spans="1:3">
      <c r="A1772" s="10" t="s">
        <v>7960</v>
      </c>
      <c r="B1772" s="46">
        <v>6.7</v>
      </c>
      <c r="C1772" s="10" t="s">
        <v>9709</v>
      </c>
    </row>
    <row r="1773" spans="1:3">
      <c r="A1773" s="10" t="s">
        <v>7976</v>
      </c>
      <c r="B1773" s="46">
        <v>6.7</v>
      </c>
      <c r="C1773" s="10" t="s">
        <v>9710</v>
      </c>
    </row>
    <row r="1774" spans="1:3">
      <c r="A1774" s="10" t="s">
        <v>7978</v>
      </c>
      <c r="B1774" s="46">
        <v>6.7</v>
      </c>
      <c r="C1774" s="10" t="s">
        <v>9711</v>
      </c>
    </row>
    <row r="1775" spans="1:3">
      <c r="A1775" s="10" t="s">
        <v>7978</v>
      </c>
      <c r="B1775" s="46">
        <v>6.7</v>
      </c>
      <c r="C1775" s="10" t="s">
        <v>9712</v>
      </c>
    </row>
    <row r="1776" spans="1:3">
      <c r="A1776" s="10" t="s">
        <v>8224</v>
      </c>
      <c r="B1776" s="46">
        <v>6.7</v>
      </c>
      <c r="C1776" s="10" t="s">
        <v>9713</v>
      </c>
    </row>
    <row r="1777" spans="1:3">
      <c r="A1777" s="10" t="s">
        <v>7978</v>
      </c>
      <c r="B1777" s="46">
        <v>6.7</v>
      </c>
      <c r="C1777" s="10" t="s">
        <v>9714</v>
      </c>
    </row>
    <row r="1778" spans="1:3">
      <c r="A1778" s="10" t="s">
        <v>7976</v>
      </c>
      <c r="B1778" s="46">
        <v>6.7</v>
      </c>
      <c r="C1778" s="10" t="s">
        <v>9715</v>
      </c>
    </row>
    <row r="1779" spans="1:3">
      <c r="A1779" s="10" t="s">
        <v>7978</v>
      </c>
      <c r="B1779" s="46">
        <v>6.7</v>
      </c>
      <c r="C1779" s="10" t="s">
        <v>9716</v>
      </c>
    </row>
    <row r="1780" spans="1:3">
      <c r="A1780" s="10" t="s">
        <v>7978</v>
      </c>
      <c r="B1780" s="46">
        <v>6.7</v>
      </c>
      <c r="C1780" s="10" t="s">
        <v>9717</v>
      </c>
    </row>
    <row r="1781" spans="1:3">
      <c r="A1781" s="10" t="s">
        <v>7978</v>
      </c>
      <c r="B1781" s="46">
        <v>6.7</v>
      </c>
      <c r="C1781" s="10" t="s">
        <v>9718</v>
      </c>
    </row>
    <row r="1782" spans="1:3">
      <c r="A1782" s="10" t="s">
        <v>7978</v>
      </c>
      <c r="B1782" s="46">
        <v>6.7</v>
      </c>
      <c r="C1782" s="10" t="s">
        <v>9719</v>
      </c>
    </row>
    <row r="1783" spans="1:3">
      <c r="A1783" s="10" t="s">
        <v>7978</v>
      </c>
      <c r="B1783" s="46">
        <v>6.7</v>
      </c>
      <c r="C1783" s="10" t="s">
        <v>9720</v>
      </c>
    </row>
    <row r="1784" spans="1:3">
      <c r="A1784" s="10" t="s">
        <v>7978</v>
      </c>
      <c r="B1784" s="46">
        <v>6.7</v>
      </c>
      <c r="C1784" s="10" t="s">
        <v>9638</v>
      </c>
    </row>
    <row r="1785" spans="1:3">
      <c r="A1785" s="10" t="s">
        <v>7960</v>
      </c>
      <c r="B1785" s="46">
        <v>6.7</v>
      </c>
      <c r="C1785" s="10" t="s">
        <v>9721</v>
      </c>
    </row>
    <row r="1786" spans="1:3">
      <c r="A1786" s="10" t="s">
        <v>7976</v>
      </c>
      <c r="B1786" s="46">
        <v>6.7</v>
      </c>
      <c r="C1786" s="10" t="s">
        <v>9722</v>
      </c>
    </row>
    <row r="1787" spans="1:3">
      <c r="A1787" s="10" t="s">
        <v>7978</v>
      </c>
      <c r="B1787" s="46">
        <v>6.7</v>
      </c>
      <c r="C1787" s="10" t="s">
        <v>9723</v>
      </c>
    </row>
    <row r="1788" spans="1:3">
      <c r="A1788" s="10" t="s">
        <v>7976</v>
      </c>
      <c r="B1788" s="46">
        <v>6.7</v>
      </c>
      <c r="C1788" s="10" t="s">
        <v>9724</v>
      </c>
    </row>
    <row r="1789" spans="1:3">
      <c r="A1789" s="10" t="s">
        <v>8224</v>
      </c>
      <c r="B1789" s="46">
        <v>6.7</v>
      </c>
      <c r="C1789" s="10" t="s">
        <v>9725</v>
      </c>
    </row>
    <row r="1790" spans="1:3">
      <c r="A1790" s="10" t="s">
        <v>7976</v>
      </c>
      <c r="B1790" s="46">
        <v>6.7</v>
      </c>
      <c r="C1790" s="10" t="s">
        <v>9726</v>
      </c>
    </row>
    <row r="1791" spans="1:3">
      <c r="A1791" s="10" t="s">
        <v>7976</v>
      </c>
      <c r="B1791" s="46">
        <v>6.7</v>
      </c>
      <c r="C1791" s="10" t="s">
        <v>9727</v>
      </c>
    </row>
    <row r="1792" spans="1:3">
      <c r="A1792" s="10" t="s">
        <v>7978</v>
      </c>
      <c r="B1792" s="46">
        <v>6.7</v>
      </c>
      <c r="C1792" s="10" t="s">
        <v>9728</v>
      </c>
    </row>
    <row r="1793" spans="1:3">
      <c r="A1793" s="10" t="s">
        <v>7976</v>
      </c>
      <c r="B1793" s="46">
        <v>6.7</v>
      </c>
      <c r="C1793" s="10" t="s">
        <v>9729</v>
      </c>
    </row>
    <row r="1794" spans="1:3">
      <c r="A1794" s="10" t="s">
        <v>7976</v>
      </c>
      <c r="B1794" s="46">
        <v>6.7</v>
      </c>
      <c r="C1794" s="10" t="s">
        <v>9587</v>
      </c>
    </row>
    <row r="1795" spans="1:3">
      <c r="A1795" s="10" t="s">
        <v>7992</v>
      </c>
      <c r="B1795" s="46">
        <v>6.7</v>
      </c>
      <c r="C1795" s="10" t="s">
        <v>9576</v>
      </c>
    </row>
    <row r="1796" spans="1:3">
      <c r="A1796" s="10" t="s">
        <v>7978</v>
      </c>
      <c r="B1796" s="46">
        <v>6.7</v>
      </c>
      <c r="C1796" s="10" t="s">
        <v>9730</v>
      </c>
    </row>
    <row r="1797" spans="1:3">
      <c r="A1797" s="10" t="s">
        <v>7976</v>
      </c>
      <c r="B1797" s="46">
        <v>6.7</v>
      </c>
      <c r="C1797" s="10" t="s">
        <v>9731</v>
      </c>
    </row>
    <row r="1798" spans="1:3">
      <c r="A1798" s="10" t="s">
        <v>7978</v>
      </c>
      <c r="B1798" s="46">
        <v>6.7</v>
      </c>
      <c r="C1798" s="10" t="s">
        <v>9732</v>
      </c>
    </row>
    <row r="1799" spans="1:3">
      <c r="A1799" s="10" t="s">
        <v>7976</v>
      </c>
      <c r="B1799" s="46">
        <v>6.7</v>
      </c>
      <c r="C1799" s="10" t="s">
        <v>9733</v>
      </c>
    </row>
    <row r="1800" spans="1:3">
      <c r="A1800" s="10" t="s">
        <v>7992</v>
      </c>
      <c r="B1800" s="46">
        <v>6.7</v>
      </c>
      <c r="C1800" s="10" t="s">
        <v>9734</v>
      </c>
    </row>
    <row r="1801" spans="1:3">
      <c r="A1801" s="10" t="s">
        <v>7978</v>
      </c>
      <c r="B1801" s="46">
        <v>6.7</v>
      </c>
      <c r="C1801" s="10" t="s">
        <v>9735</v>
      </c>
    </row>
    <row r="1802" spans="1:3">
      <c r="A1802" s="10" t="s">
        <v>7976</v>
      </c>
      <c r="B1802" s="46">
        <v>6.7</v>
      </c>
      <c r="C1802" s="10" t="s">
        <v>9736</v>
      </c>
    </row>
    <row r="1803" spans="1:3">
      <c r="A1803" s="10" t="s">
        <v>7976</v>
      </c>
      <c r="B1803" s="46">
        <v>6.7</v>
      </c>
      <c r="C1803" s="10" t="s">
        <v>9737</v>
      </c>
    </row>
    <row r="1804" spans="1:3">
      <c r="A1804" s="10" t="s">
        <v>7960</v>
      </c>
      <c r="B1804" s="46">
        <v>6.6</v>
      </c>
      <c r="C1804" s="10" t="s">
        <v>9738</v>
      </c>
    </row>
    <row r="1805" spans="1:3">
      <c r="A1805" s="10" t="s">
        <v>7960</v>
      </c>
      <c r="B1805" s="46">
        <v>6.6</v>
      </c>
      <c r="C1805" s="10" t="s">
        <v>9739</v>
      </c>
    </row>
    <row r="1806" spans="1:3">
      <c r="A1806" s="10" t="s">
        <v>7960</v>
      </c>
      <c r="B1806" s="46">
        <v>6.6</v>
      </c>
      <c r="C1806" s="10" t="s">
        <v>9740</v>
      </c>
    </row>
    <row r="1807" spans="1:3">
      <c r="A1807" s="10" t="s">
        <v>7960</v>
      </c>
      <c r="B1807" s="46">
        <v>6.6</v>
      </c>
      <c r="C1807" s="10" t="s">
        <v>9741</v>
      </c>
    </row>
    <row r="1808" spans="1:3">
      <c r="A1808" s="10" t="s">
        <v>7960</v>
      </c>
      <c r="B1808" s="46">
        <v>6.6</v>
      </c>
      <c r="C1808" s="10" t="s">
        <v>9742</v>
      </c>
    </row>
    <row r="1809" spans="1:3">
      <c r="A1809" s="10" t="s">
        <v>7992</v>
      </c>
      <c r="B1809" s="46">
        <v>6.6</v>
      </c>
      <c r="C1809" s="10" t="s">
        <v>9743</v>
      </c>
    </row>
    <row r="1810" spans="1:3">
      <c r="A1810" s="10" t="s">
        <v>7992</v>
      </c>
      <c r="B1810" s="46">
        <v>6.6</v>
      </c>
      <c r="C1810" s="10" t="s">
        <v>9744</v>
      </c>
    </row>
    <row r="1811" spans="1:3">
      <c r="A1811" s="10" t="s">
        <v>7960</v>
      </c>
      <c r="B1811" s="46">
        <v>6.6</v>
      </c>
      <c r="C1811" s="10" t="s">
        <v>9745</v>
      </c>
    </row>
    <row r="1812" spans="1:3">
      <c r="A1812" s="10" t="s">
        <v>7960</v>
      </c>
      <c r="B1812" s="46">
        <v>6.6</v>
      </c>
      <c r="C1812" s="10" t="s">
        <v>9742</v>
      </c>
    </row>
    <row r="1813" spans="1:3">
      <c r="A1813" s="10" t="s">
        <v>7960</v>
      </c>
      <c r="B1813" s="46">
        <v>6.6</v>
      </c>
      <c r="C1813" s="10" t="s">
        <v>9746</v>
      </c>
    </row>
    <row r="1814" spans="1:3">
      <c r="A1814" s="10" t="s">
        <v>7960</v>
      </c>
      <c r="B1814" s="46">
        <v>6.6</v>
      </c>
      <c r="C1814" s="10" t="s">
        <v>9747</v>
      </c>
    </row>
    <row r="1815" spans="1:3">
      <c r="A1815" s="10" t="s">
        <v>7960</v>
      </c>
      <c r="B1815" s="46">
        <v>6.6</v>
      </c>
      <c r="C1815" s="10" t="s">
        <v>9748</v>
      </c>
    </row>
    <row r="1816" spans="1:3">
      <c r="A1816" s="10" t="s">
        <v>7992</v>
      </c>
      <c r="B1816" s="46">
        <v>6.6</v>
      </c>
      <c r="C1816" s="10" t="s">
        <v>9749</v>
      </c>
    </row>
    <row r="1817" spans="1:3">
      <c r="A1817" s="10" t="s">
        <v>8023</v>
      </c>
      <c r="B1817" s="46">
        <v>6.6</v>
      </c>
      <c r="C1817" s="10" t="s">
        <v>9750</v>
      </c>
    </row>
    <row r="1818" spans="1:3">
      <c r="A1818" s="10" t="s">
        <v>7960</v>
      </c>
      <c r="B1818" s="46">
        <v>6.6</v>
      </c>
      <c r="C1818" s="10" t="s">
        <v>9751</v>
      </c>
    </row>
    <row r="1819" spans="1:3">
      <c r="A1819" s="10" t="s">
        <v>7960</v>
      </c>
      <c r="B1819" s="46">
        <v>6.6</v>
      </c>
      <c r="C1819" s="10" t="s">
        <v>9752</v>
      </c>
    </row>
    <row r="1820" spans="1:3">
      <c r="A1820" s="10" t="s">
        <v>7992</v>
      </c>
      <c r="B1820" s="46">
        <v>6.6</v>
      </c>
      <c r="C1820" s="10" t="s">
        <v>9753</v>
      </c>
    </row>
    <row r="1821" spans="1:3">
      <c r="A1821" s="10" t="s">
        <v>7992</v>
      </c>
      <c r="B1821" s="46">
        <v>6.6</v>
      </c>
      <c r="C1821" s="10" t="s">
        <v>9754</v>
      </c>
    </row>
    <row r="1822" spans="1:3">
      <c r="A1822" s="10" t="s">
        <v>7960</v>
      </c>
      <c r="B1822" s="46">
        <v>6.6</v>
      </c>
      <c r="C1822" s="10" t="s">
        <v>9755</v>
      </c>
    </row>
    <row r="1823" spans="1:3">
      <c r="A1823" s="10" t="s">
        <v>7976</v>
      </c>
      <c r="B1823" s="46">
        <v>6.6</v>
      </c>
      <c r="C1823" s="10" t="s">
        <v>9756</v>
      </c>
    </row>
    <row r="1824" spans="1:3">
      <c r="A1824" s="10" t="s">
        <v>7978</v>
      </c>
      <c r="B1824" s="46">
        <v>6.6</v>
      </c>
      <c r="C1824" s="10" t="s">
        <v>9757</v>
      </c>
    </row>
    <row r="1825" spans="1:3">
      <c r="A1825" s="10" t="s">
        <v>7960</v>
      </c>
      <c r="B1825" s="46">
        <v>6.6</v>
      </c>
      <c r="C1825" s="10" t="s">
        <v>9758</v>
      </c>
    </row>
    <row r="1826" spans="1:3">
      <c r="A1826" s="10" t="s">
        <v>7976</v>
      </c>
      <c r="B1826" s="46">
        <v>6.6</v>
      </c>
      <c r="C1826" s="10" t="s">
        <v>9759</v>
      </c>
    </row>
    <row r="1827" spans="1:3">
      <c r="A1827" s="10" t="s">
        <v>7960</v>
      </c>
      <c r="B1827" s="46">
        <v>6.6</v>
      </c>
      <c r="C1827" s="10" t="s">
        <v>9760</v>
      </c>
    </row>
    <row r="1828" spans="1:3">
      <c r="A1828" s="10" t="s">
        <v>8145</v>
      </c>
      <c r="B1828" s="46">
        <v>6.6</v>
      </c>
      <c r="C1828" s="10" t="s">
        <v>9761</v>
      </c>
    </row>
    <row r="1829" spans="1:3">
      <c r="A1829" s="10" t="s">
        <v>7978</v>
      </c>
      <c r="B1829" s="46">
        <v>6.6</v>
      </c>
      <c r="C1829" s="10" t="s">
        <v>9762</v>
      </c>
    </row>
    <row r="1830" spans="1:3">
      <c r="A1830" s="10" t="s">
        <v>7960</v>
      </c>
      <c r="B1830" s="46">
        <v>6.6</v>
      </c>
      <c r="C1830" s="10" t="s">
        <v>9763</v>
      </c>
    </row>
    <row r="1831" spans="1:3">
      <c r="A1831" s="10" t="s">
        <v>7960</v>
      </c>
      <c r="B1831" s="46">
        <v>6.6</v>
      </c>
      <c r="C1831" s="10" t="s">
        <v>9764</v>
      </c>
    </row>
    <row r="1832" spans="1:3">
      <c r="A1832" s="10" t="s">
        <v>7960</v>
      </c>
      <c r="B1832" s="46">
        <v>6.6</v>
      </c>
      <c r="C1832" s="10" t="s">
        <v>9765</v>
      </c>
    </row>
    <row r="1833" spans="1:3">
      <c r="A1833" s="10" t="s">
        <v>7957</v>
      </c>
      <c r="B1833" s="46">
        <v>6.6</v>
      </c>
      <c r="C1833" s="10" t="s">
        <v>9766</v>
      </c>
    </row>
    <row r="1834" spans="1:3">
      <c r="A1834" s="10" t="s">
        <v>7978</v>
      </c>
      <c r="B1834" s="46">
        <v>6.6</v>
      </c>
      <c r="C1834" s="10" t="s">
        <v>9767</v>
      </c>
    </row>
    <row r="1835" spans="1:3">
      <c r="A1835" s="10" t="s">
        <v>7978</v>
      </c>
      <c r="B1835" s="46">
        <v>6.6</v>
      </c>
      <c r="C1835" s="10" t="s">
        <v>9768</v>
      </c>
    </row>
    <row r="1836" spans="1:3">
      <c r="A1836" s="10" t="s">
        <v>7992</v>
      </c>
      <c r="B1836" s="46">
        <v>6.6</v>
      </c>
      <c r="C1836" s="10" t="s">
        <v>9769</v>
      </c>
    </row>
    <row r="1837" spans="1:3">
      <c r="A1837" s="10" t="s">
        <v>7960</v>
      </c>
      <c r="B1837" s="46">
        <v>6.6</v>
      </c>
      <c r="C1837" s="10" t="s">
        <v>9770</v>
      </c>
    </row>
    <row r="1838" spans="1:3">
      <c r="A1838" s="10" t="s">
        <v>7992</v>
      </c>
      <c r="B1838" s="46">
        <v>6.6</v>
      </c>
      <c r="C1838" s="10" t="s">
        <v>9771</v>
      </c>
    </row>
    <row r="1839" spans="1:3">
      <c r="A1839" s="10" t="s">
        <v>7976</v>
      </c>
      <c r="B1839" s="46">
        <v>6.6</v>
      </c>
      <c r="C1839" s="10" t="s">
        <v>9772</v>
      </c>
    </row>
    <row r="1840" spans="1:3">
      <c r="A1840" s="10" t="s">
        <v>7965</v>
      </c>
      <c r="B1840" s="46">
        <v>6.6</v>
      </c>
      <c r="C1840" s="10" t="s">
        <v>9773</v>
      </c>
    </row>
    <row r="1841" spans="1:3">
      <c r="A1841" s="10" t="s">
        <v>7957</v>
      </c>
      <c r="B1841" s="46">
        <v>6.6</v>
      </c>
      <c r="C1841" s="10" t="s">
        <v>9774</v>
      </c>
    </row>
    <row r="1842" spans="1:3">
      <c r="A1842" s="10" t="s">
        <v>7960</v>
      </c>
      <c r="B1842" s="46">
        <v>6.6</v>
      </c>
      <c r="C1842" s="10" t="s">
        <v>9775</v>
      </c>
    </row>
    <row r="1843" spans="1:3">
      <c r="A1843" s="10" t="s">
        <v>7992</v>
      </c>
      <c r="B1843" s="46">
        <v>6.6</v>
      </c>
      <c r="C1843" s="10" t="s">
        <v>9776</v>
      </c>
    </row>
    <row r="1844" spans="1:3">
      <c r="A1844" s="10" t="s">
        <v>7978</v>
      </c>
      <c r="B1844" s="46">
        <v>6.6</v>
      </c>
      <c r="C1844" s="10" t="s">
        <v>9777</v>
      </c>
    </row>
    <row r="1845" spans="1:3">
      <c r="A1845" s="10" t="s">
        <v>7960</v>
      </c>
      <c r="B1845" s="46">
        <v>6.6</v>
      </c>
      <c r="C1845" s="10" t="s">
        <v>9778</v>
      </c>
    </row>
    <row r="1846" spans="1:3">
      <c r="A1846" s="10" t="s">
        <v>7960</v>
      </c>
      <c r="B1846" s="46">
        <v>6.6</v>
      </c>
      <c r="C1846" s="10" t="s">
        <v>9779</v>
      </c>
    </row>
    <row r="1847" spans="1:3">
      <c r="A1847" s="10" t="s">
        <v>7960</v>
      </c>
      <c r="B1847" s="46">
        <v>6.6</v>
      </c>
      <c r="C1847" s="10" t="s">
        <v>9780</v>
      </c>
    </row>
    <row r="1848" spans="1:3">
      <c r="A1848" s="10" t="s">
        <v>7960</v>
      </c>
      <c r="B1848" s="46">
        <v>6.6</v>
      </c>
      <c r="C1848" s="10" t="s">
        <v>9781</v>
      </c>
    </row>
    <row r="1849" spans="1:3">
      <c r="A1849" s="10" t="s">
        <v>7992</v>
      </c>
      <c r="B1849" s="46">
        <v>6.6</v>
      </c>
      <c r="C1849" s="10" t="s">
        <v>9782</v>
      </c>
    </row>
    <row r="1850" spans="1:3">
      <c r="A1850" s="10" t="s">
        <v>7992</v>
      </c>
      <c r="B1850" s="46">
        <v>6.6</v>
      </c>
      <c r="C1850" s="10" t="s">
        <v>9783</v>
      </c>
    </row>
    <row r="1851" spans="1:3">
      <c r="A1851" s="10" t="s">
        <v>7992</v>
      </c>
      <c r="B1851" s="46">
        <v>6.6</v>
      </c>
      <c r="C1851" s="10" t="s">
        <v>9784</v>
      </c>
    </row>
    <row r="1852" spans="1:3">
      <c r="A1852" s="10" t="s">
        <v>7960</v>
      </c>
      <c r="B1852" s="46">
        <v>6.6</v>
      </c>
      <c r="C1852" s="10" t="s">
        <v>9785</v>
      </c>
    </row>
    <row r="1853" spans="1:3">
      <c r="A1853" s="10" t="s">
        <v>7960</v>
      </c>
      <c r="B1853" s="46">
        <v>6.6</v>
      </c>
      <c r="C1853" s="10" t="s">
        <v>9786</v>
      </c>
    </row>
    <row r="1854" spans="1:3">
      <c r="A1854" s="10" t="s">
        <v>7960</v>
      </c>
      <c r="B1854" s="46">
        <v>6.6</v>
      </c>
      <c r="C1854" s="10" t="s">
        <v>9787</v>
      </c>
    </row>
    <row r="1855" spans="1:3">
      <c r="A1855" s="10" t="s">
        <v>7960</v>
      </c>
      <c r="B1855" s="46">
        <v>6.6</v>
      </c>
      <c r="C1855" s="10" t="s">
        <v>9788</v>
      </c>
    </row>
    <row r="1856" spans="1:3">
      <c r="A1856" s="10" t="s">
        <v>7960</v>
      </c>
      <c r="B1856" s="46">
        <v>6.6</v>
      </c>
      <c r="C1856" s="10" t="s">
        <v>9789</v>
      </c>
    </row>
    <row r="1857" spans="1:3">
      <c r="A1857" s="10" t="s">
        <v>7960</v>
      </c>
      <c r="B1857" s="46">
        <v>6.6</v>
      </c>
      <c r="C1857" s="10" t="s">
        <v>9790</v>
      </c>
    </row>
    <row r="1858" spans="1:3">
      <c r="A1858" s="10" t="s">
        <v>7960</v>
      </c>
      <c r="B1858" s="46">
        <v>6.6</v>
      </c>
      <c r="C1858" s="10" t="s">
        <v>9791</v>
      </c>
    </row>
    <row r="1859" spans="1:3">
      <c r="A1859" s="10" t="s">
        <v>7978</v>
      </c>
      <c r="B1859" s="46">
        <v>6.6</v>
      </c>
      <c r="C1859" s="10" t="s">
        <v>9792</v>
      </c>
    </row>
    <row r="1860" spans="1:3">
      <c r="A1860" s="10" t="s">
        <v>7960</v>
      </c>
      <c r="B1860" s="46">
        <v>6.6</v>
      </c>
      <c r="C1860" s="10" t="s">
        <v>9793</v>
      </c>
    </row>
    <row r="1861" spans="1:3">
      <c r="A1861" s="10" t="s">
        <v>7957</v>
      </c>
      <c r="B1861" s="46">
        <v>6.6</v>
      </c>
      <c r="C1861" s="10" t="s">
        <v>9794</v>
      </c>
    </row>
    <row r="1862" spans="1:3">
      <c r="A1862" s="10" t="s">
        <v>8023</v>
      </c>
      <c r="B1862" s="46">
        <v>6.6</v>
      </c>
      <c r="C1862" s="10" t="s">
        <v>9795</v>
      </c>
    </row>
    <row r="1863" spans="1:3">
      <c r="A1863" s="10" t="s">
        <v>7978</v>
      </c>
      <c r="B1863" s="46">
        <v>6.6</v>
      </c>
      <c r="C1863" s="10" t="s">
        <v>9796</v>
      </c>
    </row>
    <row r="1864" spans="1:3">
      <c r="A1864" s="10" t="s">
        <v>7960</v>
      </c>
      <c r="B1864" s="46">
        <v>6.6</v>
      </c>
      <c r="C1864" s="10" t="s">
        <v>9797</v>
      </c>
    </row>
    <row r="1865" spans="1:3">
      <c r="A1865" s="10" t="s">
        <v>7992</v>
      </c>
      <c r="B1865" s="46">
        <v>6.6</v>
      </c>
      <c r="C1865" s="10" t="s">
        <v>9798</v>
      </c>
    </row>
    <row r="1866" spans="1:3">
      <c r="A1866" s="10" t="s">
        <v>7960</v>
      </c>
      <c r="B1866" s="46">
        <v>6.6</v>
      </c>
      <c r="C1866" s="10" t="s">
        <v>9799</v>
      </c>
    </row>
    <row r="1867" spans="1:3">
      <c r="A1867" s="10" t="s">
        <v>7978</v>
      </c>
      <c r="B1867" s="46">
        <v>6.6</v>
      </c>
      <c r="C1867" s="10" t="s">
        <v>9800</v>
      </c>
    </row>
    <row r="1868" spans="1:3">
      <c r="A1868" s="10" t="s">
        <v>7960</v>
      </c>
      <c r="B1868" s="46">
        <v>6.6</v>
      </c>
      <c r="C1868" s="10" t="s">
        <v>9801</v>
      </c>
    </row>
    <row r="1869" spans="1:3">
      <c r="A1869" s="10" t="s">
        <v>7965</v>
      </c>
      <c r="B1869" s="46">
        <v>6.6</v>
      </c>
      <c r="C1869" s="10" t="s">
        <v>9802</v>
      </c>
    </row>
    <row r="1870" spans="1:3">
      <c r="A1870" s="10" t="s">
        <v>7978</v>
      </c>
      <c r="B1870" s="46">
        <v>6.6</v>
      </c>
      <c r="C1870" s="10" t="s">
        <v>9803</v>
      </c>
    </row>
    <row r="1871" spans="1:3">
      <c r="A1871" s="10" t="s">
        <v>7957</v>
      </c>
      <c r="B1871" s="46">
        <v>6.6</v>
      </c>
      <c r="C1871" s="10" t="s">
        <v>9804</v>
      </c>
    </row>
    <row r="1872" spans="1:3">
      <c r="A1872" s="10" t="s">
        <v>7965</v>
      </c>
      <c r="B1872" s="46">
        <v>6.6</v>
      </c>
      <c r="C1872" s="10" t="s">
        <v>9805</v>
      </c>
    </row>
    <row r="1873" spans="1:3">
      <c r="A1873" s="10" t="s">
        <v>7976</v>
      </c>
      <c r="B1873" s="46">
        <v>6.6</v>
      </c>
      <c r="C1873" s="10" t="s">
        <v>9806</v>
      </c>
    </row>
    <row r="1874" spans="1:3">
      <c r="A1874" s="10" t="s">
        <v>7960</v>
      </c>
      <c r="B1874" s="46">
        <v>6.6</v>
      </c>
      <c r="C1874" s="10" t="s">
        <v>9807</v>
      </c>
    </row>
    <row r="1875" spans="1:3">
      <c r="A1875" s="10" t="s">
        <v>8019</v>
      </c>
      <c r="B1875" s="46">
        <v>6.6</v>
      </c>
      <c r="C1875" s="10" t="s">
        <v>9808</v>
      </c>
    </row>
    <row r="1876" spans="1:3">
      <c r="A1876" s="10" t="s">
        <v>8019</v>
      </c>
      <c r="B1876" s="46">
        <v>6.6</v>
      </c>
      <c r="C1876" s="10" t="s">
        <v>9809</v>
      </c>
    </row>
    <row r="1877" spans="1:3">
      <c r="A1877" s="10" t="s">
        <v>7960</v>
      </c>
      <c r="B1877" s="46">
        <v>6.6</v>
      </c>
      <c r="C1877" s="10" t="s">
        <v>9810</v>
      </c>
    </row>
    <row r="1878" spans="1:3">
      <c r="A1878" s="10" t="s">
        <v>7960</v>
      </c>
      <c r="B1878" s="46">
        <v>6.6</v>
      </c>
      <c r="C1878" s="10" t="s">
        <v>9811</v>
      </c>
    </row>
    <row r="1879" spans="1:3">
      <c r="A1879" s="10" t="s">
        <v>7978</v>
      </c>
      <c r="B1879" s="46">
        <v>6.6</v>
      </c>
      <c r="C1879" s="10" t="s">
        <v>9812</v>
      </c>
    </row>
    <row r="1880" spans="1:3">
      <c r="A1880" s="10" t="s">
        <v>7978</v>
      </c>
      <c r="B1880" s="46">
        <v>6.6</v>
      </c>
      <c r="C1880" s="10" t="s">
        <v>9813</v>
      </c>
    </row>
    <row r="1881" spans="1:3">
      <c r="A1881" s="10" t="s">
        <v>7960</v>
      </c>
      <c r="B1881" s="46">
        <v>6.6</v>
      </c>
      <c r="C1881" s="10" t="s">
        <v>9814</v>
      </c>
    </row>
    <row r="1882" spans="1:3">
      <c r="A1882" s="10" t="s">
        <v>7960</v>
      </c>
      <c r="B1882" s="46">
        <v>6.6</v>
      </c>
      <c r="C1882" s="10" t="s">
        <v>9815</v>
      </c>
    </row>
    <row r="1883" spans="1:3">
      <c r="A1883" s="10" t="s">
        <v>7957</v>
      </c>
      <c r="B1883" s="46">
        <v>6.6</v>
      </c>
      <c r="C1883" s="10" t="s">
        <v>9816</v>
      </c>
    </row>
    <row r="1884" spans="1:3">
      <c r="A1884" s="10" t="s">
        <v>7976</v>
      </c>
      <c r="B1884" s="46">
        <v>6.6</v>
      </c>
      <c r="C1884" s="10" t="s">
        <v>9817</v>
      </c>
    </row>
    <row r="1885" spans="1:3">
      <c r="A1885" s="10" t="s">
        <v>7978</v>
      </c>
      <c r="B1885" s="46">
        <v>6.6</v>
      </c>
      <c r="C1885" s="10" t="s">
        <v>9818</v>
      </c>
    </row>
    <row r="1886" spans="1:3">
      <c r="A1886" s="10" t="s">
        <v>7978</v>
      </c>
      <c r="B1886" s="46">
        <v>6.6</v>
      </c>
      <c r="C1886" s="10" t="s">
        <v>9819</v>
      </c>
    </row>
    <row r="1887" spans="1:3">
      <c r="A1887" s="10" t="s">
        <v>7960</v>
      </c>
      <c r="B1887" s="46">
        <v>6.6</v>
      </c>
      <c r="C1887" s="10" t="s">
        <v>9820</v>
      </c>
    </row>
    <row r="1888" spans="1:3">
      <c r="A1888" s="10" t="s">
        <v>7978</v>
      </c>
      <c r="B1888" s="46">
        <v>6.6</v>
      </c>
      <c r="C1888" s="10" t="s">
        <v>9821</v>
      </c>
    </row>
    <row r="1889" spans="1:3">
      <c r="A1889" s="10" t="s">
        <v>7978</v>
      </c>
      <c r="B1889" s="46">
        <v>6.6</v>
      </c>
      <c r="C1889" s="10" t="s">
        <v>9822</v>
      </c>
    </row>
    <row r="1890" spans="1:3">
      <c r="A1890" s="10" t="s">
        <v>7976</v>
      </c>
      <c r="B1890" s="46">
        <v>6.6</v>
      </c>
      <c r="C1890" s="10" t="s">
        <v>9823</v>
      </c>
    </row>
    <row r="1891" spans="1:3">
      <c r="A1891" s="10" t="s">
        <v>7978</v>
      </c>
      <c r="B1891" s="46">
        <v>6.6</v>
      </c>
      <c r="C1891" s="10" t="s">
        <v>9824</v>
      </c>
    </row>
    <row r="1892" spans="1:3">
      <c r="A1892" s="10" t="s">
        <v>8023</v>
      </c>
      <c r="B1892" s="46">
        <v>6.6</v>
      </c>
      <c r="C1892" s="10" t="s">
        <v>9825</v>
      </c>
    </row>
    <row r="1893" spans="1:3">
      <c r="A1893" s="10" t="s">
        <v>7976</v>
      </c>
      <c r="B1893" s="46">
        <v>6.6</v>
      </c>
      <c r="C1893" s="10" t="s">
        <v>9826</v>
      </c>
    </row>
    <row r="1894" spans="1:3">
      <c r="A1894" s="10" t="s">
        <v>7957</v>
      </c>
      <c r="B1894" s="46">
        <v>6.6</v>
      </c>
      <c r="C1894" s="10" t="s">
        <v>9827</v>
      </c>
    </row>
    <row r="1895" spans="1:3">
      <c r="A1895" s="10" t="s">
        <v>7960</v>
      </c>
      <c r="B1895" s="46">
        <v>6.6</v>
      </c>
      <c r="C1895" s="10" t="s">
        <v>9828</v>
      </c>
    </row>
    <row r="1896" spans="1:3">
      <c r="A1896" s="10" t="s">
        <v>7992</v>
      </c>
      <c r="B1896" s="46">
        <v>6.6</v>
      </c>
      <c r="C1896" s="10" t="s">
        <v>9829</v>
      </c>
    </row>
    <row r="1897" spans="1:3">
      <c r="A1897" s="10" t="s">
        <v>7978</v>
      </c>
      <c r="B1897" s="46">
        <v>6.6</v>
      </c>
      <c r="C1897" s="10" t="s">
        <v>9830</v>
      </c>
    </row>
    <row r="1898" spans="1:3">
      <c r="A1898" s="10" t="s">
        <v>7957</v>
      </c>
      <c r="B1898" s="46">
        <v>6.6</v>
      </c>
      <c r="C1898" s="10" t="s">
        <v>9831</v>
      </c>
    </row>
    <row r="1899" spans="1:3">
      <c r="A1899" s="10" t="s">
        <v>7978</v>
      </c>
      <c r="B1899" s="46">
        <v>6.6</v>
      </c>
      <c r="C1899" s="10" t="s">
        <v>9832</v>
      </c>
    </row>
    <row r="1900" spans="1:3">
      <c r="A1900" s="10" t="s">
        <v>7965</v>
      </c>
      <c r="B1900" s="46">
        <v>6.6</v>
      </c>
      <c r="C1900" s="10" t="s">
        <v>9833</v>
      </c>
    </row>
    <row r="1901" spans="1:3">
      <c r="A1901" s="10" t="s">
        <v>7960</v>
      </c>
      <c r="B1901" s="46">
        <v>6.6</v>
      </c>
      <c r="C1901" s="10" t="s">
        <v>9834</v>
      </c>
    </row>
    <row r="1902" spans="1:3">
      <c r="A1902" s="10" t="s">
        <v>7978</v>
      </c>
      <c r="B1902" s="46">
        <v>6.6</v>
      </c>
      <c r="C1902" s="10" t="s">
        <v>9835</v>
      </c>
    </row>
    <row r="1903" spans="1:3">
      <c r="A1903" s="10" t="s">
        <v>7978</v>
      </c>
      <c r="B1903" s="46">
        <v>6.6</v>
      </c>
      <c r="C1903" s="10" t="s">
        <v>9836</v>
      </c>
    </row>
    <row r="1904" spans="1:3">
      <c r="A1904" s="10" t="s">
        <v>7960</v>
      </c>
      <c r="B1904" s="46">
        <v>6.6</v>
      </c>
      <c r="C1904" s="10" t="s">
        <v>9837</v>
      </c>
    </row>
    <row r="1905" spans="1:3">
      <c r="A1905" s="10" t="s">
        <v>7978</v>
      </c>
      <c r="B1905" s="46">
        <v>6.6</v>
      </c>
      <c r="C1905" s="10" t="s">
        <v>9838</v>
      </c>
    </row>
    <row r="1906" spans="1:3">
      <c r="A1906" s="10" t="s">
        <v>7957</v>
      </c>
      <c r="B1906" s="46">
        <v>6.6</v>
      </c>
      <c r="C1906" s="10" t="s">
        <v>9839</v>
      </c>
    </row>
    <row r="1907" spans="1:3">
      <c r="A1907" s="10" t="s">
        <v>7978</v>
      </c>
      <c r="B1907" s="46">
        <v>6.6</v>
      </c>
      <c r="C1907" s="10" t="s">
        <v>9840</v>
      </c>
    </row>
    <row r="1908" spans="1:3">
      <c r="A1908" s="10" t="s">
        <v>7976</v>
      </c>
      <c r="B1908" s="46">
        <v>6.6</v>
      </c>
      <c r="C1908" s="10" t="s">
        <v>9841</v>
      </c>
    </row>
    <row r="1909" spans="1:3">
      <c r="A1909" s="10" t="s">
        <v>7976</v>
      </c>
      <c r="B1909" s="46">
        <v>6.6</v>
      </c>
      <c r="C1909" s="10" t="s">
        <v>9842</v>
      </c>
    </row>
    <row r="1910" spans="1:3">
      <c r="A1910" s="10" t="s">
        <v>7960</v>
      </c>
      <c r="B1910" s="46">
        <v>6.6</v>
      </c>
      <c r="C1910" s="10" t="s">
        <v>9843</v>
      </c>
    </row>
    <row r="1911" spans="1:3">
      <c r="A1911" s="10" t="s">
        <v>7978</v>
      </c>
      <c r="B1911" s="46">
        <v>6.6</v>
      </c>
      <c r="C1911" s="10" t="s">
        <v>9844</v>
      </c>
    </row>
    <row r="1912" spans="1:3">
      <c r="A1912" s="10" t="s">
        <v>7957</v>
      </c>
      <c r="B1912" s="46">
        <v>6.6</v>
      </c>
      <c r="C1912" s="10" t="s">
        <v>9845</v>
      </c>
    </row>
    <row r="1913" spans="1:3">
      <c r="A1913" s="10" t="s">
        <v>7965</v>
      </c>
      <c r="B1913" s="46">
        <v>6.6</v>
      </c>
      <c r="C1913" s="10" t="s">
        <v>9846</v>
      </c>
    </row>
    <row r="1914" spans="1:3">
      <c r="A1914" s="10" t="s">
        <v>7957</v>
      </c>
      <c r="B1914" s="46">
        <v>6.6</v>
      </c>
      <c r="C1914" s="10" t="s">
        <v>9847</v>
      </c>
    </row>
    <row r="1915" spans="1:3">
      <c r="A1915" s="10" t="s">
        <v>7976</v>
      </c>
      <c r="B1915" s="46">
        <v>6.6</v>
      </c>
      <c r="C1915" s="10" t="s">
        <v>9848</v>
      </c>
    </row>
    <row r="1916" spans="1:3">
      <c r="A1916" s="10" t="s">
        <v>7992</v>
      </c>
      <c r="B1916" s="46">
        <v>6.6</v>
      </c>
      <c r="C1916" s="10" t="s">
        <v>9849</v>
      </c>
    </row>
    <row r="1917" spans="1:3">
      <c r="A1917" s="10" t="s">
        <v>7976</v>
      </c>
      <c r="B1917" s="46">
        <v>6.6</v>
      </c>
      <c r="C1917" s="10" t="s">
        <v>9850</v>
      </c>
    </row>
    <row r="1918" spans="1:3">
      <c r="A1918" s="10" t="s">
        <v>7960</v>
      </c>
      <c r="B1918" s="46">
        <v>6.6</v>
      </c>
      <c r="C1918" s="10" t="s">
        <v>9851</v>
      </c>
    </row>
    <row r="1919" spans="1:3">
      <c r="A1919" s="10" t="s">
        <v>7965</v>
      </c>
      <c r="B1919" s="46">
        <v>6.6</v>
      </c>
      <c r="C1919" s="10" t="s">
        <v>9852</v>
      </c>
    </row>
    <row r="1920" spans="1:3">
      <c r="A1920" s="10" t="s">
        <v>7957</v>
      </c>
      <c r="B1920" s="46">
        <v>6.6</v>
      </c>
      <c r="C1920" s="10" t="s">
        <v>9853</v>
      </c>
    </row>
    <row r="1921" spans="1:3">
      <c r="A1921" s="10" t="s">
        <v>7978</v>
      </c>
      <c r="B1921" s="46">
        <v>6.6</v>
      </c>
      <c r="C1921" s="10" t="s">
        <v>9854</v>
      </c>
    </row>
    <row r="1922" spans="1:3">
      <c r="A1922" s="10" t="s">
        <v>7992</v>
      </c>
      <c r="B1922" s="46">
        <v>6.6</v>
      </c>
      <c r="C1922" s="10" t="s">
        <v>9855</v>
      </c>
    </row>
    <row r="1923" spans="1:3">
      <c r="A1923" s="10" t="s">
        <v>7976</v>
      </c>
      <c r="B1923" s="46">
        <v>6.6</v>
      </c>
      <c r="C1923" s="10" t="s">
        <v>9856</v>
      </c>
    </row>
    <row r="1924" spans="1:3">
      <c r="A1924" s="10" t="s">
        <v>7978</v>
      </c>
      <c r="B1924" s="46">
        <v>6.6</v>
      </c>
      <c r="C1924" s="10" t="s">
        <v>9857</v>
      </c>
    </row>
    <row r="1925" spans="1:3">
      <c r="A1925" s="10" t="s">
        <v>7976</v>
      </c>
      <c r="B1925" s="46">
        <v>6.6</v>
      </c>
      <c r="C1925" s="10" t="s">
        <v>9858</v>
      </c>
    </row>
    <row r="1926" spans="1:3">
      <c r="A1926" s="10" t="s">
        <v>8224</v>
      </c>
      <c r="B1926" s="46">
        <v>6.6</v>
      </c>
      <c r="C1926" s="10" t="s">
        <v>9859</v>
      </c>
    </row>
    <row r="1927" spans="1:3">
      <c r="A1927" s="10" t="s">
        <v>7976</v>
      </c>
      <c r="B1927" s="46">
        <v>6.6</v>
      </c>
      <c r="C1927" s="10" t="s">
        <v>9860</v>
      </c>
    </row>
    <row r="1928" spans="1:3">
      <c r="A1928" s="10" t="s">
        <v>7978</v>
      </c>
      <c r="B1928" s="46">
        <v>6.6</v>
      </c>
      <c r="C1928" s="10" t="s">
        <v>9861</v>
      </c>
    </row>
    <row r="1929" spans="1:3">
      <c r="A1929" s="10" t="s">
        <v>7976</v>
      </c>
      <c r="B1929" s="46">
        <v>6.6</v>
      </c>
      <c r="C1929" s="10" t="s">
        <v>9862</v>
      </c>
    </row>
    <row r="1930" spans="1:3">
      <c r="A1930" s="10" t="s">
        <v>7960</v>
      </c>
      <c r="B1930" s="46">
        <v>6.6</v>
      </c>
      <c r="C1930" s="10" t="s">
        <v>9863</v>
      </c>
    </row>
    <row r="1931" spans="1:3">
      <c r="A1931" s="10" t="s">
        <v>7978</v>
      </c>
      <c r="B1931" s="46">
        <v>6.6</v>
      </c>
      <c r="C1931" s="10" t="s">
        <v>9864</v>
      </c>
    </row>
    <row r="1932" spans="1:3">
      <c r="A1932" s="10" t="s">
        <v>7965</v>
      </c>
      <c r="B1932" s="46">
        <v>6.6</v>
      </c>
      <c r="C1932" s="10" t="s">
        <v>9865</v>
      </c>
    </row>
    <row r="1933" spans="1:3">
      <c r="A1933" s="10" t="s">
        <v>7978</v>
      </c>
      <c r="B1933" s="46">
        <v>6.6</v>
      </c>
      <c r="C1933" s="10" t="s">
        <v>9866</v>
      </c>
    </row>
    <row r="1934" spans="1:3">
      <c r="A1934" s="10" t="s">
        <v>7965</v>
      </c>
      <c r="B1934" s="46">
        <v>6.6</v>
      </c>
      <c r="C1934" s="10" t="s">
        <v>9867</v>
      </c>
    </row>
    <row r="1935" spans="1:3">
      <c r="A1935" s="10" t="s">
        <v>7960</v>
      </c>
      <c r="B1935" s="46">
        <v>6.6</v>
      </c>
      <c r="C1935" s="10" t="s">
        <v>9868</v>
      </c>
    </row>
    <row r="1936" spans="1:3">
      <c r="A1936" s="10" t="s">
        <v>7976</v>
      </c>
      <c r="B1936" s="46">
        <v>6.6</v>
      </c>
      <c r="C1936" s="10" t="s">
        <v>9869</v>
      </c>
    </row>
    <row r="1937" spans="1:3">
      <c r="A1937" s="10" t="s">
        <v>7978</v>
      </c>
      <c r="B1937" s="46">
        <v>6.6</v>
      </c>
      <c r="C1937" s="10" t="s">
        <v>9870</v>
      </c>
    </row>
    <row r="1938" spans="1:3">
      <c r="A1938" s="10" t="s">
        <v>7978</v>
      </c>
      <c r="B1938" s="46">
        <v>6.6</v>
      </c>
      <c r="C1938" s="10" t="s">
        <v>9871</v>
      </c>
    </row>
    <row r="1939" spans="1:3">
      <c r="A1939" s="10" t="s">
        <v>7965</v>
      </c>
      <c r="B1939" s="46">
        <v>6.6</v>
      </c>
      <c r="C1939" s="10" t="s">
        <v>9872</v>
      </c>
    </row>
    <row r="1940" spans="1:3">
      <c r="A1940" s="10" t="s">
        <v>7976</v>
      </c>
      <c r="B1940" s="46">
        <v>6.6</v>
      </c>
      <c r="C1940" s="10" t="s">
        <v>9873</v>
      </c>
    </row>
    <row r="1941" spans="1:3">
      <c r="A1941" s="10" t="s">
        <v>8019</v>
      </c>
      <c r="B1941" s="46">
        <v>6.6</v>
      </c>
      <c r="C1941" s="10" t="s">
        <v>9874</v>
      </c>
    </row>
    <row r="1942" spans="1:3">
      <c r="A1942" s="10" t="s">
        <v>7978</v>
      </c>
      <c r="B1942" s="46">
        <v>6.6</v>
      </c>
      <c r="C1942" s="10" t="s">
        <v>9875</v>
      </c>
    </row>
    <row r="1943" spans="1:3">
      <c r="A1943" s="10" t="s">
        <v>7957</v>
      </c>
      <c r="B1943" s="46">
        <v>6.6</v>
      </c>
      <c r="C1943" s="10" t="s">
        <v>9876</v>
      </c>
    </row>
    <row r="1944" spans="1:3">
      <c r="A1944" s="10" t="s">
        <v>8224</v>
      </c>
      <c r="B1944" s="46">
        <v>6.6</v>
      </c>
      <c r="C1944" s="10" t="s">
        <v>9877</v>
      </c>
    </row>
    <row r="1945" spans="1:3">
      <c r="A1945" s="10" t="s">
        <v>8019</v>
      </c>
      <c r="B1945" s="46">
        <v>6.6</v>
      </c>
      <c r="C1945" s="10" t="s">
        <v>9878</v>
      </c>
    </row>
    <row r="1946" spans="1:3">
      <c r="A1946" s="10" t="s">
        <v>7978</v>
      </c>
      <c r="B1946" s="46">
        <v>6.6</v>
      </c>
      <c r="C1946" s="10" t="s">
        <v>9879</v>
      </c>
    </row>
    <row r="1947" spans="1:3">
      <c r="A1947" s="10" t="s">
        <v>7960</v>
      </c>
      <c r="B1947" s="46">
        <v>6.6</v>
      </c>
      <c r="C1947" s="10" t="s">
        <v>9880</v>
      </c>
    </row>
    <row r="1948" spans="1:3">
      <c r="A1948" s="10" t="s">
        <v>7978</v>
      </c>
      <c r="B1948" s="46">
        <v>6.6</v>
      </c>
      <c r="C1948" s="10" t="s">
        <v>9881</v>
      </c>
    </row>
    <row r="1949" spans="1:3">
      <c r="A1949" s="10" t="s">
        <v>7978</v>
      </c>
      <c r="B1949" s="46">
        <v>6.6</v>
      </c>
      <c r="C1949" s="10" t="s">
        <v>9882</v>
      </c>
    </row>
    <row r="1950" spans="1:3">
      <c r="A1950" s="10" t="s">
        <v>7978</v>
      </c>
      <c r="B1950" s="46">
        <v>6.6</v>
      </c>
      <c r="C1950" s="10" t="s">
        <v>9883</v>
      </c>
    </row>
    <row r="1951" spans="1:3">
      <c r="A1951" s="10" t="s">
        <v>7978</v>
      </c>
      <c r="B1951" s="46">
        <v>6.6</v>
      </c>
      <c r="C1951" s="10" t="s">
        <v>9884</v>
      </c>
    </row>
    <row r="1952" spans="1:3">
      <c r="A1952" s="10" t="s">
        <v>7978</v>
      </c>
      <c r="B1952" s="46">
        <v>6.6</v>
      </c>
      <c r="C1952" s="10" t="s">
        <v>9885</v>
      </c>
    </row>
    <row r="1953" spans="1:3">
      <c r="A1953" s="10" t="s">
        <v>7978</v>
      </c>
      <c r="B1953" s="46">
        <v>6.6</v>
      </c>
      <c r="C1953" s="10" t="s">
        <v>9886</v>
      </c>
    </row>
    <row r="1954" spans="1:3">
      <c r="A1954" s="10" t="s">
        <v>7976</v>
      </c>
      <c r="B1954" s="46">
        <v>6.6</v>
      </c>
      <c r="C1954" s="10" t="s">
        <v>9887</v>
      </c>
    </row>
    <row r="1955" spans="1:3">
      <c r="A1955" s="10" t="s">
        <v>7976</v>
      </c>
      <c r="B1955" s="46">
        <v>6.6</v>
      </c>
      <c r="C1955" s="10" t="s">
        <v>9888</v>
      </c>
    </row>
    <row r="1956" spans="1:3">
      <c r="A1956" s="10" t="s">
        <v>7976</v>
      </c>
      <c r="B1956" s="46">
        <v>6.6</v>
      </c>
      <c r="C1956" s="10" t="s">
        <v>9889</v>
      </c>
    </row>
    <row r="1957" spans="1:3">
      <c r="A1957" s="10" t="s">
        <v>7978</v>
      </c>
      <c r="B1957" s="46">
        <v>6.6</v>
      </c>
      <c r="C1957" s="10" t="s">
        <v>9890</v>
      </c>
    </row>
    <row r="1958" spans="1:3">
      <c r="A1958" s="10" t="s">
        <v>7992</v>
      </c>
      <c r="B1958" s="46">
        <v>6.6</v>
      </c>
      <c r="C1958" s="10" t="s">
        <v>9891</v>
      </c>
    </row>
    <row r="1959" spans="1:3">
      <c r="A1959" s="10" t="s">
        <v>7978</v>
      </c>
      <c r="B1959" s="46">
        <v>6.6</v>
      </c>
      <c r="C1959" s="10" t="s">
        <v>9892</v>
      </c>
    </row>
    <row r="1960" spans="1:3">
      <c r="A1960" s="10" t="s">
        <v>8019</v>
      </c>
      <c r="B1960" s="46">
        <v>6.6</v>
      </c>
      <c r="C1960" s="10" t="s">
        <v>9893</v>
      </c>
    </row>
    <row r="1961" spans="1:3">
      <c r="A1961" s="10" t="s">
        <v>7976</v>
      </c>
      <c r="B1961" s="46">
        <v>6.6</v>
      </c>
      <c r="C1961" s="10" t="s">
        <v>9894</v>
      </c>
    </row>
    <row r="1962" spans="1:3">
      <c r="A1962" s="10" t="s">
        <v>7976</v>
      </c>
      <c r="B1962" s="46">
        <v>6.6</v>
      </c>
      <c r="C1962" s="10" t="s">
        <v>9895</v>
      </c>
    </row>
    <row r="1963" spans="1:3">
      <c r="A1963" s="10" t="s">
        <v>7978</v>
      </c>
      <c r="B1963" s="46">
        <v>6.6</v>
      </c>
      <c r="C1963" s="10" t="s">
        <v>9896</v>
      </c>
    </row>
    <row r="1964" spans="1:3">
      <c r="A1964" s="10" t="s">
        <v>7960</v>
      </c>
      <c r="B1964" s="46">
        <v>6.6</v>
      </c>
      <c r="C1964" s="10" t="s">
        <v>9897</v>
      </c>
    </row>
    <row r="1965" spans="1:3">
      <c r="A1965" s="10" t="s">
        <v>7976</v>
      </c>
      <c r="B1965" s="46">
        <v>6.6</v>
      </c>
      <c r="C1965" s="10" t="s">
        <v>9898</v>
      </c>
    </row>
    <row r="1966" spans="1:3">
      <c r="A1966" s="10" t="s">
        <v>7978</v>
      </c>
      <c r="B1966" s="46">
        <v>6.6</v>
      </c>
      <c r="C1966" s="10" t="s">
        <v>9899</v>
      </c>
    </row>
    <row r="1967" spans="1:3">
      <c r="A1967" s="10" t="s">
        <v>7957</v>
      </c>
      <c r="B1967" s="46">
        <v>6.6</v>
      </c>
      <c r="C1967" s="10" t="s">
        <v>9845</v>
      </c>
    </row>
    <row r="1968" spans="1:3">
      <c r="A1968" s="10" t="s">
        <v>7978</v>
      </c>
      <c r="B1968" s="46">
        <v>6.6</v>
      </c>
      <c r="C1968" s="10" t="s">
        <v>9900</v>
      </c>
    </row>
    <row r="1969" spans="1:3">
      <c r="A1969" s="10" t="s">
        <v>7978</v>
      </c>
      <c r="B1969" s="46">
        <v>6.6</v>
      </c>
      <c r="C1969" s="10" t="s">
        <v>9901</v>
      </c>
    </row>
    <row r="1970" spans="1:3">
      <c r="A1970" s="10" t="s">
        <v>8025</v>
      </c>
      <c r="B1970" s="46">
        <v>6.6</v>
      </c>
      <c r="C1970" s="10" t="s">
        <v>9902</v>
      </c>
    </row>
    <row r="1971" spans="1:3">
      <c r="A1971" s="10" t="s">
        <v>7960</v>
      </c>
      <c r="B1971" s="46">
        <v>6.5</v>
      </c>
      <c r="C1971" s="10" t="s">
        <v>9903</v>
      </c>
    </row>
    <row r="1972" spans="1:3">
      <c r="A1972" s="10" t="s">
        <v>7992</v>
      </c>
      <c r="B1972" s="46">
        <v>6.5</v>
      </c>
      <c r="C1972" s="10" t="s">
        <v>9904</v>
      </c>
    </row>
    <row r="1973" spans="1:3">
      <c r="A1973" s="10" t="s">
        <v>7960</v>
      </c>
      <c r="B1973" s="46">
        <v>6.5</v>
      </c>
      <c r="C1973" s="10" t="s">
        <v>9905</v>
      </c>
    </row>
    <row r="1974" spans="1:3">
      <c r="A1974" s="10" t="s">
        <v>7960</v>
      </c>
      <c r="B1974" s="46">
        <v>6.5</v>
      </c>
      <c r="C1974" s="10" t="s">
        <v>9906</v>
      </c>
    </row>
    <row r="1975" spans="1:3">
      <c r="A1975" s="10" t="s">
        <v>7992</v>
      </c>
      <c r="B1975" s="46">
        <v>6.5</v>
      </c>
      <c r="C1975" s="10" t="s">
        <v>9907</v>
      </c>
    </row>
    <row r="1976" spans="1:3">
      <c r="A1976" s="10" t="s">
        <v>7992</v>
      </c>
      <c r="B1976" s="46">
        <v>6.5</v>
      </c>
      <c r="C1976" s="10" t="s">
        <v>9908</v>
      </c>
    </row>
    <row r="1977" spans="1:3">
      <c r="A1977" s="10" t="s">
        <v>7992</v>
      </c>
      <c r="B1977" s="46">
        <v>6.5</v>
      </c>
      <c r="C1977" s="10" t="s">
        <v>9909</v>
      </c>
    </row>
    <row r="1978" spans="1:3">
      <c r="A1978" s="10" t="s">
        <v>7960</v>
      </c>
      <c r="B1978" s="46">
        <v>6.5</v>
      </c>
      <c r="C1978" s="10" t="s">
        <v>9910</v>
      </c>
    </row>
    <row r="1979" spans="1:3">
      <c r="A1979" s="10" t="s">
        <v>7960</v>
      </c>
      <c r="B1979" s="46">
        <v>6.5</v>
      </c>
      <c r="C1979" s="10" t="s">
        <v>9911</v>
      </c>
    </row>
    <row r="1980" spans="1:3">
      <c r="A1980" s="10" t="s">
        <v>7960</v>
      </c>
      <c r="B1980" s="46">
        <v>6.5</v>
      </c>
      <c r="C1980" s="10" t="s">
        <v>9912</v>
      </c>
    </row>
    <row r="1981" spans="1:3">
      <c r="A1981" s="10" t="s">
        <v>7960</v>
      </c>
      <c r="B1981" s="46">
        <v>6.5</v>
      </c>
      <c r="C1981" s="10" t="s">
        <v>9913</v>
      </c>
    </row>
    <row r="1982" spans="1:3">
      <c r="A1982" s="10" t="s">
        <v>8145</v>
      </c>
      <c r="B1982" s="46">
        <v>6.5</v>
      </c>
      <c r="C1982" s="10" t="s">
        <v>9914</v>
      </c>
    </row>
    <row r="1983" spans="1:3">
      <c r="A1983" s="10" t="s">
        <v>7960</v>
      </c>
      <c r="B1983" s="46">
        <v>6.5</v>
      </c>
      <c r="C1983" s="10" t="s">
        <v>9915</v>
      </c>
    </row>
    <row r="1984" spans="1:3">
      <c r="A1984" s="10" t="s">
        <v>7978</v>
      </c>
      <c r="B1984" s="46">
        <v>6.5</v>
      </c>
      <c r="C1984" s="10" t="s">
        <v>9916</v>
      </c>
    </row>
    <row r="1985" spans="1:3">
      <c r="A1985" s="10" t="s">
        <v>7960</v>
      </c>
      <c r="B1985" s="46">
        <v>6.5</v>
      </c>
      <c r="C1985" s="10" t="s">
        <v>9917</v>
      </c>
    </row>
    <row r="1986" spans="1:3">
      <c r="A1986" s="10" t="s">
        <v>7960</v>
      </c>
      <c r="B1986" s="46">
        <v>6.5</v>
      </c>
      <c r="C1986" s="10" t="s">
        <v>9918</v>
      </c>
    </row>
    <row r="1987" spans="1:3">
      <c r="A1987" s="10" t="s">
        <v>8145</v>
      </c>
      <c r="B1987" s="46">
        <v>6.5</v>
      </c>
      <c r="C1987" s="10" t="s">
        <v>9919</v>
      </c>
    </row>
    <row r="1988" spans="1:3">
      <c r="A1988" s="10" t="s">
        <v>7960</v>
      </c>
      <c r="B1988" s="46">
        <v>6.5</v>
      </c>
      <c r="C1988" s="10" t="s">
        <v>9920</v>
      </c>
    </row>
    <row r="1989" spans="1:3">
      <c r="A1989" s="10" t="s">
        <v>7976</v>
      </c>
      <c r="B1989" s="46">
        <v>6.5</v>
      </c>
      <c r="C1989" s="10" t="s">
        <v>9921</v>
      </c>
    </row>
    <row r="1990" spans="1:3">
      <c r="A1990" s="10" t="s">
        <v>7978</v>
      </c>
      <c r="B1990" s="46">
        <v>6.5</v>
      </c>
      <c r="C1990" s="10" t="s">
        <v>9922</v>
      </c>
    </row>
    <row r="1991" spans="1:3">
      <c r="A1991" s="10" t="s">
        <v>7976</v>
      </c>
      <c r="B1991" s="46">
        <v>6.5</v>
      </c>
      <c r="C1991" s="10" t="s">
        <v>9923</v>
      </c>
    </row>
    <row r="1992" spans="1:3">
      <c r="A1992" s="10" t="s">
        <v>7960</v>
      </c>
      <c r="B1992" s="46">
        <v>6.5</v>
      </c>
      <c r="C1992" s="10" t="s">
        <v>9924</v>
      </c>
    </row>
    <row r="1993" spans="1:3">
      <c r="A1993" s="10" t="s">
        <v>7960</v>
      </c>
      <c r="B1993" s="46">
        <v>6.5</v>
      </c>
      <c r="C1993" s="10" t="s">
        <v>9925</v>
      </c>
    </row>
    <row r="1994" spans="1:3">
      <c r="A1994" s="10" t="s">
        <v>7960</v>
      </c>
      <c r="B1994" s="46">
        <v>6.5</v>
      </c>
      <c r="C1994" s="10" t="s">
        <v>9926</v>
      </c>
    </row>
    <row r="1995" spans="1:3">
      <c r="A1995" s="10" t="s">
        <v>7978</v>
      </c>
      <c r="B1995" s="46">
        <v>6.5</v>
      </c>
      <c r="C1995" s="10" t="s">
        <v>9927</v>
      </c>
    </row>
    <row r="1996" spans="1:3">
      <c r="A1996" s="10" t="s">
        <v>7960</v>
      </c>
      <c r="B1996" s="46">
        <v>6.5</v>
      </c>
      <c r="C1996" s="10" t="s">
        <v>9928</v>
      </c>
    </row>
    <row r="1997" spans="1:3">
      <c r="A1997" s="10" t="s">
        <v>7976</v>
      </c>
      <c r="B1997" s="46">
        <v>6.5</v>
      </c>
      <c r="C1997" s="10" t="s">
        <v>9929</v>
      </c>
    </row>
    <row r="1998" spans="1:3">
      <c r="A1998" s="10" t="s">
        <v>7960</v>
      </c>
      <c r="B1998" s="46">
        <v>6.5</v>
      </c>
      <c r="C1998" s="10" t="s">
        <v>9930</v>
      </c>
    </row>
    <row r="1999" spans="1:3">
      <c r="A1999" s="10" t="s">
        <v>7976</v>
      </c>
      <c r="B1999" s="46">
        <v>6.5</v>
      </c>
      <c r="C1999" s="10" t="s">
        <v>9931</v>
      </c>
    </row>
    <row r="2000" spans="1:3">
      <c r="A2000" s="10" t="s">
        <v>7992</v>
      </c>
      <c r="B2000" s="46">
        <v>6.5</v>
      </c>
      <c r="C2000" s="10" t="s">
        <v>9932</v>
      </c>
    </row>
    <row r="2001" spans="1:3">
      <c r="A2001" s="10" t="s">
        <v>7976</v>
      </c>
      <c r="B2001" s="46">
        <v>6.5</v>
      </c>
      <c r="C2001" s="10" t="s">
        <v>9933</v>
      </c>
    </row>
    <row r="2002" spans="1:3">
      <c r="A2002" s="10" t="s">
        <v>7960</v>
      </c>
      <c r="B2002" s="46">
        <v>6.5</v>
      </c>
      <c r="C2002" s="10" t="s">
        <v>9934</v>
      </c>
    </row>
    <row r="2003" spans="1:3">
      <c r="A2003" s="10" t="s">
        <v>7978</v>
      </c>
      <c r="B2003" s="46">
        <v>6.5</v>
      </c>
      <c r="C2003" s="10" t="s">
        <v>9935</v>
      </c>
    </row>
    <row r="2004" spans="1:3">
      <c r="A2004" s="10" t="s">
        <v>7978</v>
      </c>
      <c r="B2004" s="46">
        <v>6.5</v>
      </c>
      <c r="C2004" s="10" t="s">
        <v>9936</v>
      </c>
    </row>
    <row r="2005" spans="1:3">
      <c r="A2005" s="10" t="s">
        <v>7957</v>
      </c>
      <c r="B2005" s="46">
        <v>6.5</v>
      </c>
      <c r="C2005" s="10" t="s">
        <v>9937</v>
      </c>
    </row>
    <row r="2006" spans="1:3">
      <c r="A2006" s="10" t="s">
        <v>7976</v>
      </c>
      <c r="B2006" s="46">
        <v>6.5</v>
      </c>
      <c r="C2006" s="10" t="s">
        <v>9938</v>
      </c>
    </row>
    <row r="2007" spans="1:3">
      <c r="A2007" s="10" t="s">
        <v>7976</v>
      </c>
      <c r="B2007" s="46">
        <v>6.5</v>
      </c>
      <c r="C2007" s="10" t="s">
        <v>9939</v>
      </c>
    </row>
    <row r="2008" spans="1:3">
      <c r="A2008" s="10" t="s">
        <v>7960</v>
      </c>
      <c r="B2008" s="46">
        <v>6.5</v>
      </c>
      <c r="C2008" s="10" t="s">
        <v>9940</v>
      </c>
    </row>
    <row r="2009" spans="1:3">
      <c r="A2009" s="10" t="s">
        <v>7960</v>
      </c>
      <c r="B2009" s="46">
        <v>6.5</v>
      </c>
      <c r="C2009" s="10" t="s">
        <v>9941</v>
      </c>
    </row>
    <row r="2010" spans="1:3">
      <c r="A2010" s="10" t="s">
        <v>7957</v>
      </c>
      <c r="B2010" s="46">
        <v>6.5</v>
      </c>
      <c r="C2010" s="10" t="s">
        <v>9942</v>
      </c>
    </row>
    <row r="2011" spans="1:3">
      <c r="A2011" s="10" t="s">
        <v>7957</v>
      </c>
      <c r="B2011" s="46">
        <v>6.5</v>
      </c>
      <c r="C2011" s="10" t="s">
        <v>9943</v>
      </c>
    </row>
    <row r="2012" spans="1:3">
      <c r="A2012" s="10" t="s">
        <v>7976</v>
      </c>
      <c r="B2012" s="46">
        <v>6.5</v>
      </c>
      <c r="C2012" s="10" t="s">
        <v>9944</v>
      </c>
    </row>
    <row r="2013" spans="1:3">
      <c r="A2013" s="10" t="s">
        <v>7978</v>
      </c>
      <c r="B2013" s="46">
        <v>6.5</v>
      </c>
      <c r="C2013" s="10" t="s">
        <v>9945</v>
      </c>
    </row>
    <row r="2014" spans="1:3">
      <c r="A2014" s="10" t="s">
        <v>7957</v>
      </c>
      <c r="B2014" s="46">
        <v>6.5</v>
      </c>
      <c r="C2014" s="10" t="s">
        <v>9946</v>
      </c>
    </row>
    <row r="2015" spans="1:3">
      <c r="A2015" s="10" t="s">
        <v>7960</v>
      </c>
      <c r="B2015" s="46">
        <v>6.5</v>
      </c>
      <c r="C2015" s="10" t="s">
        <v>9947</v>
      </c>
    </row>
    <row r="2016" spans="1:3">
      <c r="A2016" s="10" t="s">
        <v>7978</v>
      </c>
      <c r="B2016" s="46">
        <v>6.5</v>
      </c>
      <c r="C2016" s="10" t="s">
        <v>9948</v>
      </c>
    </row>
    <row r="2017" spans="1:3">
      <c r="A2017" s="10" t="s">
        <v>7976</v>
      </c>
      <c r="B2017" s="46">
        <v>6.5</v>
      </c>
      <c r="C2017" s="10" t="s">
        <v>9949</v>
      </c>
    </row>
    <row r="2018" spans="1:3">
      <c r="A2018" s="10" t="s">
        <v>7960</v>
      </c>
      <c r="B2018" s="46">
        <v>6.5</v>
      </c>
      <c r="C2018" s="10" t="s">
        <v>9950</v>
      </c>
    </row>
    <row r="2019" spans="1:3">
      <c r="A2019" s="10" t="s">
        <v>7978</v>
      </c>
      <c r="B2019" s="46">
        <v>6.5</v>
      </c>
      <c r="C2019" s="10" t="s">
        <v>9951</v>
      </c>
    </row>
    <row r="2020" spans="1:3">
      <c r="A2020" s="10" t="s">
        <v>7976</v>
      </c>
      <c r="B2020" s="46">
        <v>6.5</v>
      </c>
      <c r="C2020" s="10" t="s">
        <v>9952</v>
      </c>
    </row>
    <row r="2021" spans="1:3">
      <c r="A2021" s="10" t="s">
        <v>8019</v>
      </c>
      <c r="B2021" s="46">
        <v>6.5</v>
      </c>
      <c r="C2021" s="10" t="s">
        <v>9953</v>
      </c>
    </row>
    <row r="2022" spans="1:3">
      <c r="A2022" s="10" t="s">
        <v>8023</v>
      </c>
      <c r="B2022" s="46">
        <v>6.5</v>
      </c>
      <c r="C2022" s="10" t="s">
        <v>9954</v>
      </c>
    </row>
    <row r="2023" spans="1:3">
      <c r="A2023" s="10" t="s">
        <v>7978</v>
      </c>
      <c r="B2023" s="46">
        <v>6.5</v>
      </c>
      <c r="C2023" s="10" t="s">
        <v>9955</v>
      </c>
    </row>
    <row r="2024" spans="1:3">
      <c r="A2024" s="10" t="s">
        <v>7965</v>
      </c>
      <c r="B2024" s="46">
        <v>6.5</v>
      </c>
      <c r="C2024" s="10" t="s">
        <v>9956</v>
      </c>
    </row>
    <row r="2025" spans="1:3">
      <c r="A2025" s="10" t="s">
        <v>7978</v>
      </c>
      <c r="B2025" s="46">
        <v>6.5</v>
      </c>
      <c r="C2025" s="10" t="s">
        <v>9957</v>
      </c>
    </row>
    <row r="2026" spans="1:3">
      <c r="A2026" s="10" t="s">
        <v>7960</v>
      </c>
      <c r="B2026" s="46">
        <v>6.5</v>
      </c>
      <c r="C2026" s="10" t="s">
        <v>9958</v>
      </c>
    </row>
    <row r="2027" spans="1:3">
      <c r="A2027" s="10" t="s">
        <v>7992</v>
      </c>
      <c r="B2027" s="46">
        <v>6.5</v>
      </c>
      <c r="C2027" s="10" t="s">
        <v>9959</v>
      </c>
    </row>
    <row r="2028" spans="1:3">
      <c r="A2028" s="10" t="s">
        <v>7960</v>
      </c>
      <c r="B2028" s="46">
        <v>6.5</v>
      </c>
      <c r="C2028" s="10" t="s">
        <v>9960</v>
      </c>
    </row>
    <row r="2029" spans="1:3">
      <c r="A2029" s="10" t="s">
        <v>7992</v>
      </c>
      <c r="B2029" s="46">
        <v>6.5</v>
      </c>
      <c r="C2029" s="10" t="s">
        <v>9961</v>
      </c>
    </row>
    <row r="2030" spans="1:3">
      <c r="A2030" s="10" t="s">
        <v>7976</v>
      </c>
      <c r="B2030" s="46">
        <v>6.5</v>
      </c>
      <c r="C2030" s="10" t="s">
        <v>9962</v>
      </c>
    </row>
    <row r="2031" spans="1:3">
      <c r="A2031" s="10" t="s">
        <v>7960</v>
      </c>
      <c r="B2031" s="46">
        <v>6.5</v>
      </c>
      <c r="C2031" s="10" t="s">
        <v>9963</v>
      </c>
    </row>
    <row r="2032" spans="1:3">
      <c r="A2032" s="10" t="s">
        <v>7960</v>
      </c>
      <c r="B2032" s="46">
        <v>6.5</v>
      </c>
      <c r="C2032" s="10" t="s">
        <v>9964</v>
      </c>
    </row>
    <row r="2033" spans="1:3">
      <c r="A2033" s="10" t="s">
        <v>7976</v>
      </c>
      <c r="B2033" s="46">
        <v>6.5</v>
      </c>
      <c r="C2033" s="10" t="s">
        <v>9965</v>
      </c>
    </row>
    <row r="2034" spans="1:3">
      <c r="A2034" s="10" t="s">
        <v>7978</v>
      </c>
      <c r="B2034" s="46">
        <v>6.5</v>
      </c>
      <c r="C2034" s="10" t="s">
        <v>9966</v>
      </c>
    </row>
    <row r="2035" spans="1:3">
      <c r="A2035" s="10" t="s">
        <v>7960</v>
      </c>
      <c r="B2035" s="46">
        <v>6.5</v>
      </c>
      <c r="C2035" s="10" t="s">
        <v>9967</v>
      </c>
    </row>
    <row r="2036" spans="1:3">
      <c r="A2036" s="10" t="s">
        <v>7978</v>
      </c>
      <c r="B2036" s="46">
        <v>6.5</v>
      </c>
      <c r="C2036" s="10" t="s">
        <v>9968</v>
      </c>
    </row>
    <row r="2037" spans="1:3">
      <c r="A2037" s="10" t="s">
        <v>7978</v>
      </c>
      <c r="B2037" s="46">
        <v>6.5</v>
      </c>
      <c r="C2037" s="10" t="s">
        <v>9969</v>
      </c>
    </row>
    <row r="2038" spans="1:3">
      <c r="A2038" s="10" t="s">
        <v>7957</v>
      </c>
      <c r="B2038" s="46">
        <v>6.5</v>
      </c>
      <c r="C2038" s="10" t="s">
        <v>9970</v>
      </c>
    </row>
    <row r="2039" spans="1:3">
      <c r="A2039" s="10" t="s">
        <v>8023</v>
      </c>
      <c r="B2039" s="46">
        <v>6.5</v>
      </c>
      <c r="C2039" s="10" t="s">
        <v>9971</v>
      </c>
    </row>
    <row r="2040" spans="1:3">
      <c r="A2040" s="10" t="s">
        <v>7978</v>
      </c>
      <c r="B2040" s="46">
        <v>6.5</v>
      </c>
      <c r="C2040" s="10" t="s">
        <v>9972</v>
      </c>
    </row>
    <row r="2041" spans="1:3">
      <c r="A2041" s="10" t="s">
        <v>7978</v>
      </c>
      <c r="B2041" s="46">
        <v>6.5</v>
      </c>
      <c r="C2041" s="10" t="s">
        <v>9973</v>
      </c>
    </row>
    <row r="2042" spans="1:3">
      <c r="A2042" s="10" t="s">
        <v>7960</v>
      </c>
      <c r="B2042" s="46">
        <v>6.5</v>
      </c>
      <c r="C2042" s="10" t="s">
        <v>9974</v>
      </c>
    </row>
    <row r="2043" spans="1:3">
      <c r="A2043" s="10" t="s">
        <v>7976</v>
      </c>
      <c r="B2043" s="46">
        <v>6.5</v>
      </c>
      <c r="C2043" s="10" t="s">
        <v>9975</v>
      </c>
    </row>
    <row r="2044" spans="1:3">
      <c r="A2044" s="10" t="s">
        <v>7960</v>
      </c>
      <c r="B2044" s="46">
        <v>6.5</v>
      </c>
      <c r="C2044" s="10" t="s">
        <v>9976</v>
      </c>
    </row>
    <row r="2045" spans="1:3">
      <c r="A2045" s="10" t="s">
        <v>7976</v>
      </c>
      <c r="B2045" s="46">
        <v>6.5</v>
      </c>
      <c r="C2045" s="10" t="s">
        <v>9977</v>
      </c>
    </row>
    <row r="2046" spans="1:3">
      <c r="A2046" s="10" t="s">
        <v>7957</v>
      </c>
      <c r="B2046" s="46">
        <v>6.5</v>
      </c>
      <c r="C2046" s="10" t="s">
        <v>9978</v>
      </c>
    </row>
    <row r="2047" spans="1:3">
      <c r="A2047" s="10" t="s">
        <v>7976</v>
      </c>
      <c r="B2047" s="46">
        <v>6.5</v>
      </c>
      <c r="C2047" s="10" t="s">
        <v>9979</v>
      </c>
    </row>
    <row r="2048" spans="1:3">
      <c r="A2048" s="10" t="s">
        <v>7957</v>
      </c>
      <c r="B2048" s="46">
        <v>6.5</v>
      </c>
      <c r="C2048" s="10" t="s">
        <v>9980</v>
      </c>
    </row>
    <row r="2049" spans="1:3">
      <c r="A2049" s="10" t="s">
        <v>7960</v>
      </c>
      <c r="B2049" s="46">
        <v>6.5</v>
      </c>
      <c r="C2049" s="10" t="s">
        <v>9981</v>
      </c>
    </row>
    <row r="2050" spans="1:3">
      <c r="A2050" s="10" t="s">
        <v>7976</v>
      </c>
      <c r="B2050" s="46">
        <v>6.5</v>
      </c>
      <c r="C2050" s="10" t="s">
        <v>9982</v>
      </c>
    </row>
    <row r="2051" spans="1:3">
      <c r="A2051" s="10" t="s">
        <v>7960</v>
      </c>
      <c r="B2051" s="46">
        <v>6.5</v>
      </c>
      <c r="C2051" s="10" t="s">
        <v>9983</v>
      </c>
    </row>
    <row r="2052" spans="1:3">
      <c r="A2052" s="10" t="s">
        <v>7978</v>
      </c>
      <c r="B2052" s="46">
        <v>6.5</v>
      </c>
      <c r="C2052" s="10" t="s">
        <v>9984</v>
      </c>
    </row>
    <row r="2053" spans="1:3">
      <c r="A2053" s="10" t="s">
        <v>7960</v>
      </c>
      <c r="B2053" s="46">
        <v>6.5</v>
      </c>
      <c r="C2053" s="10" t="s">
        <v>9985</v>
      </c>
    </row>
    <row r="2054" spans="1:3">
      <c r="A2054" s="10" t="s">
        <v>7992</v>
      </c>
      <c r="B2054" s="46">
        <v>6.5</v>
      </c>
      <c r="C2054" s="10" t="s">
        <v>9986</v>
      </c>
    </row>
    <row r="2055" spans="1:3">
      <c r="A2055" s="10" t="s">
        <v>7957</v>
      </c>
      <c r="B2055" s="46">
        <v>6.5</v>
      </c>
      <c r="C2055" s="10" t="s">
        <v>9987</v>
      </c>
    </row>
    <row r="2056" spans="1:3">
      <c r="A2056" s="10" t="s">
        <v>7960</v>
      </c>
      <c r="B2056" s="46">
        <v>6.5</v>
      </c>
      <c r="C2056" s="10" t="s">
        <v>9988</v>
      </c>
    </row>
    <row r="2057" spans="1:3">
      <c r="A2057" s="10" t="s">
        <v>7965</v>
      </c>
      <c r="B2057" s="46">
        <v>6.5</v>
      </c>
      <c r="C2057" s="10" t="s">
        <v>9989</v>
      </c>
    </row>
    <row r="2058" spans="1:3">
      <c r="A2058" s="10" t="s">
        <v>8019</v>
      </c>
      <c r="B2058" s="46">
        <v>6.5</v>
      </c>
      <c r="C2058" s="10" t="s">
        <v>9990</v>
      </c>
    </row>
    <row r="2059" spans="1:3">
      <c r="A2059" s="10" t="s">
        <v>7992</v>
      </c>
      <c r="B2059" s="46">
        <v>6.5</v>
      </c>
      <c r="C2059" s="10" t="s">
        <v>9991</v>
      </c>
    </row>
    <row r="2060" spans="1:3">
      <c r="A2060" s="10" t="s">
        <v>7978</v>
      </c>
      <c r="B2060" s="46">
        <v>6.5</v>
      </c>
      <c r="C2060" s="10" t="s">
        <v>9992</v>
      </c>
    </row>
    <row r="2061" spans="1:3">
      <c r="A2061" s="10" t="s">
        <v>7960</v>
      </c>
      <c r="B2061" s="46">
        <v>6.5</v>
      </c>
      <c r="C2061" s="10" t="s">
        <v>9993</v>
      </c>
    </row>
    <row r="2062" spans="1:3">
      <c r="A2062" s="10" t="s">
        <v>7978</v>
      </c>
      <c r="B2062" s="46">
        <v>6.5</v>
      </c>
      <c r="C2062" s="10" t="s">
        <v>9994</v>
      </c>
    </row>
    <row r="2063" spans="1:3">
      <c r="A2063" s="10" t="s">
        <v>8019</v>
      </c>
      <c r="B2063" s="46">
        <v>6.5</v>
      </c>
      <c r="C2063" s="10" t="s">
        <v>9995</v>
      </c>
    </row>
    <row r="2064" spans="1:3">
      <c r="A2064" s="10" t="s">
        <v>7965</v>
      </c>
      <c r="B2064" s="46">
        <v>6.5</v>
      </c>
      <c r="C2064" s="10" t="s">
        <v>9996</v>
      </c>
    </row>
    <row r="2065" spans="1:3">
      <c r="A2065" s="10" t="s">
        <v>7978</v>
      </c>
      <c r="B2065" s="46">
        <v>6.5</v>
      </c>
      <c r="C2065" s="10" t="s">
        <v>9997</v>
      </c>
    </row>
    <row r="2066" spans="1:3">
      <c r="A2066" s="10" t="s">
        <v>7978</v>
      </c>
      <c r="B2066" s="46">
        <v>6.5</v>
      </c>
      <c r="C2066" s="10" t="s">
        <v>9998</v>
      </c>
    </row>
    <row r="2067" spans="1:3">
      <c r="A2067" s="10" t="s">
        <v>7960</v>
      </c>
      <c r="B2067" s="46">
        <v>6.5</v>
      </c>
      <c r="C2067" s="10" t="s">
        <v>9999</v>
      </c>
    </row>
    <row r="2068" spans="1:3">
      <c r="A2068" s="10" t="s">
        <v>7976</v>
      </c>
      <c r="B2068" s="46">
        <v>6.5</v>
      </c>
      <c r="C2068" s="10" t="s">
        <v>10000</v>
      </c>
    </row>
    <row r="2069" spans="1:3">
      <c r="A2069" s="10" t="s">
        <v>7957</v>
      </c>
      <c r="B2069" s="46">
        <v>6.5</v>
      </c>
      <c r="C2069" s="10" t="s">
        <v>10001</v>
      </c>
    </row>
    <row r="2070" spans="1:3">
      <c r="A2070" s="10" t="s">
        <v>7992</v>
      </c>
      <c r="B2070" s="46">
        <v>6.5</v>
      </c>
      <c r="C2070" s="10" t="s">
        <v>10002</v>
      </c>
    </row>
    <row r="2071" spans="1:3">
      <c r="A2071" s="10" t="s">
        <v>7960</v>
      </c>
      <c r="B2071" s="46">
        <v>6.5</v>
      </c>
      <c r="C2071" s="10" t="s">
        <v>10003</v>
      </c>
    </row>
    <row r="2072" spans="1:3">
      <c r="A2072" s="10" t="s">
        <v>7976</v>
      </c>
      <c r="B2072" s="46">
        <v>6.5</v>
      </c>
      <c r="C2072" s="10" t="s">
        <v>10004</v>
      </c>
    </row>
    <row r="2073" spans="1:3">
      <c r="A2073" s="10" t="s">
        <v>7976</v>
      </c>
      <c r="B2073" s="46">
        <v>6.5</v>
      </c>
      <c r="C2073" s="10" t="s">
        <v>10005</v>
      </c>
    </row>
    <row r="2074" spans="1:3">
      <c r="A2074" s="10" t="s">
        <v>7976</v>
      </c>
      <c r="B2074" s="46">
        <v>6.5</v>
      </c>
      <c r="C2074" s="10" t="s">
        <v>10006</v>
      </c>
    </row>
    <row r="2075" spans="1:3">
      <c r="A2075" s="10" t="s">
        <v>7960</v>
      </c>
      <c r="B2075" s="46">
        <v>6.5</v>
      </c>
      <c r="C2075" s="10" t="s">
        <v>10007</v>
      </c>
    </row>
    <row r="2076" spans="1:3">
      <c r="A2076" s="10" t="s">
        <v>7957</v>
      </c>
      <c r="B2076" s="46">
        <v>6.5</v>
      </c>
      <c r="C2076" s="10" t="s">
        <v>10008</v>
      </c>
    </row>
    <row r="2077" spans="1:3">
      <c r="A2077" s="10" t="s">
        <v>7978</v>
      </c>
      <c r="B2077" s="46">
        <v>6.5</v>
      </c>
      <c r="C2077" s="10" t="s">
        <v>10009</v>
      </c>
    </row>
    <row r="2078" spans="1:3">
      <c r="A2078" s="10" t="s">
        <v>7978</v>
      </c>
      <c r="B2078" s="46">
        <v>6.5</v>
      </c>
      <c r="C2078" s="10" t="s">
        <v>10010</v>
      </c>
    </row>
    <row r="2079" spans="1:3">
      <c r="A2079" s="10" t="s">
        <v>8145</v>
      </c>
      <c r="B2079" s="46">
        <v>6.5</v>
      </c>
      <c r="C2079" s="10" t="s">
        <v>10011</v>
      </c>
    </row>
    <row r="2080" spans="1:3">
      <c r="A2080" s="10" t="s">
        <v>8224</v>
      </c>
      <c r="B2080" s="46">
        <v>6.5</v>
      </c>
      <c r="C2080" s="10" t="s">
        <v>10012</v>
      </c>
    </row>
    <row r="2081" spans="1:3">
      <c r="A2081" s="10" t="s">
        <v>7960</v>
      </c>
      <c r="B2081" s="46">
        <v>6.5</v>
      </c>
      <c r="C2081" s="10" t="s">
        <v>10013</v>
      </c>
    </row>
    <row r="2082" spans="1:3">
      <c r="A2082" s="10" t="s">
        <v>7978</v>
      </c>
      <c r="B2082" s="46">
        <v>6.5</v>
      </c>
      <c r="C2082" s="10" t="s">
        <v>10014</v>
      </c>
    </row>
    <row r="2083" spans="1:3">
      <c r="A2083" s="10" t="s">
        <v>7976</v>
      </c>
      <c r="B2083" s="46">
        <v>6.5</v>
      </c>
      <c r="C2083" s="10" t="s">
        <v>10015</v>
      </c>
    </row>
    <row r="2084" spans="1:3">
      <c r="A2084" s="10" t="s">
        <v>7978</v>
      </c>
      <c r="B2084" s="46">
        <v>6.5</v>
      </c>
      <c r="C2084" s="10" t="s">
        <v>10016</v>
      </c>
    </row>
    <row r="2085" spans="1:3">
      <c r="A2085" s="10" t="s">
        <v>7978</v>
      </c>
      <c r="B2085" s="46">
        <v>6.5</v>
      </c>
      <c r="C2085" s="10" t="s">
        <v>10017</v>
      </c>
    </row>
    <row r="2086" spans="1:3">
      <c r="A2086" s="10" t="s">
        <v>7978</v>
      </c>
      <c r="B2086" s="46">
        <v>6.5</v>
      </c>
      <c r="C2086" s="10" t="s">
        <v>10018</v>
      </c>
    </row>
    <row r="2087" spans="1:3">
      <c r="A2087" s="10" t="s">
        <v>7978</v>
      </c>
      <c r="B2087" s="46">
        <v>6.5</v>
      </c>
      <c r="C2087" s="10" t="s">
        <v>10019</v>
      </c>
    </row>
    <row r="2088" spans="1:3">
      <c r="A2088" s="10" t="s">
        <v>8224</v>
      </c>
      <c r="B2088" s="46">
        <v>6.5</v>
      </c>
      <c r="C2088" s="10" t="s">
        <v>10020</v>
      </c>
    </row>
    <row r="2089" spans="1:3">
      <c r="A2089" s="10" t="s">
        <v>7960</v>
      </c>
      <c r="B2089" s="46">
        <v>6.5</v>
      </c>
      <c r="C2089" s="10" t="s">
        <v>10021</v>
      </c>
    </row>
    <row r="2090" spans="1:3">
      <c r="A2090" s="10" t="s">
        <v>7978</v>
      </c>
      <c r="B2090" s="46">
        <v>6.5</v>
      </c>
      <c r="C2090" s="10" t="s">
        <v>10022</v>
      </c>
    </row>
    <row r="2091" spans="1:3">
      <c r="A2091" s="10" t="s">
        <v>7992</v>
      </c>
      <c r="B2091" s="46">
        <v>6.5</v>
      </c>
      <c r="C2091" s="10" t="s">
        <v>10023</v>
      </c>
    </row>
    <row r="2092" spans="1:3">
      <c r="A2092" s="10" t="s">
        <v>7957</v>
      </c>
      <c r="B2092" s="46">
        <v>6.5</v>
      </c>
      <c r="C2092" s="10" t="s">
        <v>10024</v>
      </c>
    </row>
    <row r="2093" spans="1:3">
      <c r="A2093" s="10" t="s">
        <v>7978</v>
      </c>
      <c r="B2093" s="46">
        <v>6.5</v>
      </c>
      <c r="C2093" s="10" t="s">
        <v>10025</v>
      </c>
    </row>
    <row r="2094" spans="1:3">
      <c r="A2094" s="10" t="s">
        <v>7976</v>
      </c>
      <c r="B2094" s="46">
        <v>6.5</v>
      </c>
      <c r="C2094" s="10" t="s">
        <v>9982</v>
      </c>
    </row>
    <row r="2095" spans="1:3">
      <c r="A2095" s="10" t="s">
        <v>7978</v>
      </c>
      <c r="B2095" s="46">
        <v>6.5</v>
      </c>
      <c r="C2095" s="10" t="s">
        <v>10026</v>
      </c>
    </row>
    <row r="2096" spans="1:3">
      <c r="A2096" s="10" t="s">
        <v>7976</v>
      </c>
      <c r="B2096" s="46">
        <v>6.5</v>
      </c>
      <c r="C2096" s="10" t="s">
        <v>10027</v>
      </c>
    </row>
    <row r="2097" spans="1:3">
      <c r="A2097" s="10" t="s">
        <v>7976</v>
      </c>
      <c r="B2097" s="46">
        <v>6.5</v>
      </c>
      <c r="C2097" s="10" t="s">
        <v>10028</v>
      </c>
    </row>
    <row r="2098" spans="1:3">
      <c r="A2098" s="10" t="s">
        <v>7960</v>
      </c>
      <c r="B2098" s="46">
        <v>6.5</v>
      </c>
      <c r="C2098" s="10" t="s">
        <v>10029</v>
      </c>
    </row>
    <row r="2099" spans="1:3">
      <c r="A2099" s="10" t="s">
        <v>7976</v>
      </c>
      <c r="B2099" s="46">
        <v>6.5</v>
      </c>
      <c r="C2099" s="10" t="s">
        <v>10006</v>
      </c>
    </row>
    <row r="2100" spans="1:3">
      <c r="A2100" s="10" t="s">
        <v>7992</v>
      </c>
      <c r="B2100" s="46">
        <v>6.5</v>
      </c>
      <c r="C2100" s="10" t="s">
        <v>10030</v>
      </c>
    </row>
    <row r="2101" spans="1:3">
      <c r="A2101" s="10" t="s">
        <v>7976</v>
      </c>
      <c r="B2101" s="46">
        <v>6.5</v>
      </c>
      <c r="C2101" s="10" t="s">
        <v>10031</v>
      </c>
    </row>
    <row r="2102" spans="1:3">
      <c r="A2102" s="10" t="s">
        <v>7965</v>
      </c>
      <c r="B2102" s="46">
        <v>6.5</v>
      </c>
      <c r="C2102" s="10" t="s">
        <v>10032</v>
      </c>
    </row>
    <row r="2103" spans="1:3">
      <c r="A2103" s="10" t="s">
        <v>7978</v>
      </c>
      <c r="B2103" s="46">
        <v>6.5</v>
      </c>
      <c r="C2103" s="10" t="s">
        <v>10033</v>
      </c>
    </row>
    <row r="2104" spans="1:3">
      <c r="A2104" s="10" t="s">
        <v>7992</v>
      </c>
      <c r="B2104" s="46">
        <v>6.5</v>
      </c>
      <c r="C2104" s="10" t="s">
        <v>10034</v>
      </c>
    </row>
    <row r="2105" spans="1:3">
      <c r="A2105" s="10" t="s">
        <v>8019</v>
      </c>
      <c r="B2105" s="46">
        <v>6.5</v>
      </c>
      <c r="C2105" s="10" t="s">
        <v>10035</v>
      </c>
    </row>
    <row r="2106" spans="1:3">
      <c r="A2106" s="10" t="s">
        <v>7978</v>
      </c>
      <c r="B2106" s="46">
        <v>6.5</v>
      </c>
      <c r="C2106" s="10" t="s">
        <v>10036</v>
      </c>
    </row>
    <row r="2107" spans="1:3">
      <c r="A2107" s="10" t="s">
        <v>8224</v>
      </c>
      <c r="B2107" s="46">
        <v>6.5</v>
      </c>
      <c r="C2107" s="10" t="s">
        <v>10037</v>
      </c>
    </row>
    <row r="2108" spans="1:3">
      <c r="A2108" s="10" t="s">
        <v>7978</v>
      </c>
      <c r="B2108" s="46">
        <v>6.5</v>
      </c>
      <c r="C2108" s="10" t="s">
        <v>10038</v>
      </c>
    </row>
    <row r="2109" spans="1:3">
      <c r="A2109" s="10" t="s">
        <v>7976</v>
      </c>
      <c r="B2109" s="46">
        <v>6.5</v>
      </c>
      <c r="C2109" s="10" t="s">
        <v>10039</v>
      </c>
    </row>
    <row r="2110" spans="1:3">
      <c r="A2110" s="10" t="s">
        <v>7978</v>
      </c>
      <c r="B2110" s="46">
        <v>6.5</v>
      </c>
      <c r="C2110" s="10" t="s">
        <v>10040</v>
      </c>
    </row>
    <row r="2111" spans="1:3">
      <c r="A2111" s="10" t="s">
        <v>7978</v>
      </c>
      <c r="B2111" s="46">
        <v>6.5</v>
      </c>
      <c r="C2111" s="10" t="s">
        <v>10041</v>
      </c>
    </row>
    <row r="2112" spans="1:3">
      <c r="A2112" s="10" t="s">
        <v>7960</v>
      </c>
      <c r="B2112" s="46">
        <v>6.5</v>
      </c>
      <c r="C2112" s="10" t="s">
        <v>10042</v>
      </c>
    </row>
    <row r="2113" spans="1:3">
      <c r="A2113" s="10" t="s">
        <v>7992</v>
      </c>
      <c r="B2113" s="46">
        <v>6.5</v>
      </c>
      <c r="C2113" s="10" t="s">
        <v>9904</v>
      </c>
    </row>
    <row r="2114" spans="1:3">
      <c r="A2114" s="10" t="s">
        <v>7978</v>
      </c>
      <c r="B2114" s="46">
        <v>6.5</v>
      </c>
      <c r="C2114" s="10" t="s">
        <v>10043</v>
      </c>
    </row>
    <row r="2115" spans="1:3">
      <c r="A2115" s="10" t="s">
        <v>7978</v>
      </c>
      <c r="B2115" s="46">
        <v>6.5</v>
      </c>
      <c r="C2115" s="10" t="s">
        <v>10044</v>
      </c>
    </row>
    <row r="2116" spans="1:3">
      <c r="A2116" s="10" t="s">
        <v>7957</v>
      </c>
      <c r="B2116" s="46">
        <v>6.5</v>
      </c>
      <c r="C2116" s="10" t="s">
        <v>10045</v>
      </c>
    </row>
    <row r="2117" spans="1:3">
      <c r="A2117" s="10" t="s">
        <v>8019</v>
      </c>
      <c r="B2117" s="46">
        <v>6.5</v>
      </c>
      <c r="C2117" s="10" t="s">
        <v>10046</v>
      </c>
    </row>
    <row r="2118" spans="1:3">
      <c r="A2118" s="10" t="s">
        <v>7976</v>
      </c>
      <c r="B2118" s="46">
        <v>6.5</v>
      </c>
      <c r="C2118" s="10" t="s">
        <v>10047</v>
      </c>
    </row>
    <row r="2119" spans="1:3">
      <c r="A2119" s="10" t="s">
        <v>7976</v>
      </c>
      <c r="B2119" s="46">
        <v>6.5</v>
      </c>
      <c r="C2119" s="10" t="s">
        <v>10048</v>
      </c>
    </row>
    <row r="2120" spans="1:3">
      <c r="A2120" s="10" t="s">
        <v>7960</v>
      </c>
      <c r="B2120" s="46">
        <v>6.5</v>
      </c>
      <c r="C2120" s="10" t="s">
        <v>9999</v>
      </c>
    </row>
    <row r="2121" spans="1:3">
      <c r="A2121" s="10" t="s">
        <v>7976</v>
      </c>
      <c r="B2121" s="46">
        <v>6.5</v>
      </c>
      <c r="C2121" s="10" t="s">
        <v>10049</v>
      </c>
    </row>
    <row r="2122" spans="1:3">
      <c r="A2122" s="10" t="s">
        <v>7976</v>
      </c>
      <c r="B2122" s="46">
        <v>6.5</v>
      </c>
      <c r="C2122" s="10" t="s">
        <v>10050</v>
      </c>
    </row>
    <row r="2123" spans="1:3">
      <c r="A2123" s="10" t="s">
        <v>7978</v>
      </c>
      <c r="B2123" s="46">
        <v>6.5</v>
      </c>
      <c r="C2123" s="10" t="s">
        <v>10051</v>
      </c>
    </row>
    <row r="2124" spans="1:3">
      <c r="A2124" s="10" t="s">
        <v>7976</v>
      </c>
      <c r="B2124" s="46">
        <v>6.5</v>
      </c>
      <c r="C2124" s="10" t="s">
        <v>10052</v>
      </c>
    </row>
    <row r="2125" spans="1:3">
      <c r="A2125" s="10" t="s">
        <v>7976</v>
      </c>
      <c r="B2125" s="46">
        <v>6.5</v>
      </c>
      <c r="C2125" s="10" t="s">
        <v>10053</v>
      </c>
    </row>
    <row r="2126" spans="1:3">
      <c r="A2126" s="10" t="s">
        <v>7957</v>
      </c>
      <c r="B2126" s="46">
        <v>6.5</v>
      </c>
      <c r="C2126" s="10" t="s">
        <v>10054</v>
      </c>
    </row>
    <row r="2127" spans="1:3">
      <c r="A2127" s="10" t="s">
        <v>7978</v>
      </c>
      <c r="B2127" s="46">
        <v>6.5</v>
      </c>
      <c r="C2127" s="10" t="s">
        <v>10055</v>
      </c>
    </row>
    <row r="2128" spans="1:3">
      <c r="A2128" s="10" t="s">
        <v>7978</v>
      </c>
      <c r="B2128" s="46">
        <v>6.5</v>
      </c>
      <c r="C2128" s="10" t="s">
        <v>10056</v>
      </c>
    </row>
    <row r="2129" spans="1:3">
      <c r="A2129" s="10" t="s">
        <v>7976</v>
      </c>
      <c r="B2129" s="46">
        <v>6.5</v>
      </c>
      <c r="C2129" s="10" t="s">
        <v>10057</v>
      </c>
    </row>
    <row r="2130" spans="1:3">
      <c r="A2130" s="10" t="s">
        <v>7978</v>
      </c>
      <c r="B2130" s="46">
        <v>6.5</v>
      </c>
      <c r="C2130" s="10" t="s">
        <v>10058</v>
      </c>
    </row>
    <row r="2131" spans="1:3">
      <c r="A2131" s="10" t="s">
        <v>7992</v>
      </c>
      <c r="B2131" s="46">
        <v>6.4</v>
      </c>
      <c r="C2131" s="10" t="s">
        <v>10059</v>
      </c>
    </row>
    <row r="2132" spans="1:3">
      <c r="A2132" s="10" t="s">
        <v>7992</v>
      </c>
      <c r="B2132" s="46">
        <v>6.4</v>
      </c>
      <c r="C2132" s="10" t="s">
        <v>10060</v>
      </c>
    </row>
    <row r="2133" spans="1:3">
      <c r="A2133" s="10" t="s">
        <v>7960</v>
      </c>
      <c r="B2133" s="46">
        <v>6.4</v>
      </c>
      <c r="C2133" s="10" t="s">
        <v>10061</v>
      </c>
    </row>
    <row r="2134" spans="1:3">
      <c r="A2134" s="10" t="s">
        <v>7992</v>
      </c>
      <c r="B2134" s="46">
        <v>6.4</v>
      </c>
      <c r="C2134" s="10" t="s">
        <v>10062</v>
      </c>
    </row>
    <row r="2135" spans="1:3">
      <c r="A2135" s="10" t="s">
        <v>7960</v>
      </c>
      <c r="B2135" s="46">
        <v>6.4</v>
      </c>
      <c r="C2135" s="10" t="s">
        <v>10063</v>
      </c>
    </row>
    <row r="2136" spans="1:3">
      <c r="A2136" s="10" t="s">
        <v>7960</v>
      </c>
      <c r="B2136" s="46">
        <v>6.4</v>
      </c>
      <c r="C2136" s="10" t="s">
        <v>10064</v>
      </c>
    </row>
    <row r="2137" spans="1:3">
      <c r="A2137" s="10" t="s">
        <v>7960</v>
      </c>
      <c r="B2137" s="46">
        <v>6.4</v>
      </c>
      <c r="C2137" s="10" t="s">
        <v>10065</v>
      </c>
    </row>
    <row r="2138" spans="1:3">
      <c r="A2138" s="10" t="s">
        <v>7960</v>
      </c>
      <c r="B2138" s="46">
        <v>6.4</v>
      </c>
      <c r="C2138" s="10" t="s">
        <v>10066</v>
      </c>
    </row>
    <row r="2139" spans="1:3">
      <c r="A2139" s="10" t="s">
        <v>7960</v>
      </c>
      <c r="B2139" s="46">
        <v>6.4</v>
      </c>
      <c r="C2139" s="10" t="s">
        <v>10067</v>
      </c>
    </row>
    <row r="2140" spans="1:3">
      <c r="A2140" s="10" t="s">
        <v>7992</v>
      </c>
      <c r="B2140" s="46">
        <v>6.4</v>
      </c>
      <c r="C2140" s="10" t="s">
        <v>10068</v>
      </c>
    </row>
    <row r="2141" spans="1:3">
      <c r="A2141" s="10" t="s">
        <v>7960</v>
      </c>
      <c r="B2141" s="46">
        <v>6.4</v>
      </c>
      <c r="C2141" s="10" t="s">
        <v>10069</v>
      </c>
    </row>
    <row r="2142" spans="1:3">
      <c r="A2142" s="10" t="s">
        <v>7960</v>
      </c>
      <c r="B2142" s="46">
        <v>6.4</v>
      </c>
      <c r="C2142" s="10" t="s">
        <v>10070</v>
      </c>
    </row>
    <row r="2143" spans="1:3">
      <c r="A2143" s="10" t="s">
        <v>7960</v>
      </c>
      <c r="B2143" s="46">
        <v>6.4</v>
      </c>
      <c r="C2143" s="10" t="s">
        <v>10071</v>
      </c>
    </row>
    <row r="2144" spans="1:3">
      <c r="A2144" s="10" t="s">
        <v>7957</v>
      </c>
      <c r="B2144" s="46">
        <v>6.4</v>
      </c>
      <c r="C2144" s="10" t="s">
        <v>10072</v>
      </c>
    </row>
    <row r="2145" spans="1:3">
      <c r="A2145" s="10" t="s">
        <v>7960</v>
      </c>
      <c r="B2145" s="46">
        <v>6.4</v>
      </c>
      <c r="C2145" s="10" t="s">
        <v>10073</v>
      </c>
    </row>
    <row r="2146" spans="1:3">
      <c r="A2146" s="10" t="s">
        <v>7957</v>
      </c>
      <c r="B2146" s="46">
        <v>6.4</v>
      </c>
      <c r="C2146" s="10" t="s">
        <v>10074</v>
      </c>
    </row>
    <row r="2147" spans="1:3">
      <c r="A2147" s="10" t="s">
        <v>7960</v>
      </c>
      <c r="B2147" s="46">
        <v>6.4</v>
      </c>
      <c r="C2147" s="10" t="s">
        <v>10075</v>
      </c>
    </row>
    <row r="2148" spans="1:3">
      <c r="A2148" s="10" t="s">
        <v>7978</v>
      </c>
      <c r="B2148" s="46">
        <v>6.4</v>
      </c>
      <c r="C2148" s="10" t="s">
        <v>10076</v>
      </c>
    </row>
    <row r="2149" spans="1:3">
      <c r="A2149" s="10" t="s">
        <v>7978</v>
      </c>
      <c r="B2149" s="46">
        <v>6.4</v>
      </c>
      <c r="C2149" s="10" t="s">
        <v>10077</v>
      </c>
    </row>
    <row r="2150" spans="1:3">
      <c r="A2150" s="10" t="s">
        <v>7978</v>
      </c>
      <c r="B2150" s="46">
        <v>6.4</v>
      </c>
      <c r="C2150" s="10" t="s">
        <v>10078</v>
      </c>
    </row>
    <row r="2151" spans="1:3">
      <c r="A2151" s="10" t="s">
        <v>7960</v>
      </c>
      <c r="B2151" s="46">
        <v>6.4</v>
      </c>
      <c r="C2151" s="10" t="s">
        <v>10079</v>
      </c>
    </row>
    <row r="2152" spans="1:3">
      <c r="A2152" s="10" t="s">
        <v>7978</v>
      </c>
      <c r="B2152" s="46">
        <v>6.4</v>
      </c>
      <c r="C2152" s="10" t="s">
        <v>10080</v>
      </c>
    </row>
    <row r="2153" spans="1:3">
      <c r="A2153" s="10" t="s">
        <v>7960</v>
      </c>
      <c r="B2153" s="46">
        <v>6.4</v>
      </c>
      <c r="C2153" s="10" t="s">
        <v>10081</v>
      </c>
    </row>
    <row r="2154" spans="1:3">
      <c r="A2154" s="10" t="s">
        <v>7960</v>
      </c>
      <c r="B2154" s="46">
        <v>6.4</v>
      </c>
      <c r="C2154" s="10" t="s">
        <v>10082</v>
      </c>
    </row>
    <row r="2155" spans="1:3">
      <c r="A2155" s="10" t="s">
        <v>7960</v>
      </c>
      <c r="B2155" s="46">
        <v>6.4</v>
      </c>
      <c r="C2155" s="10" t="s">
        <v>10083</v>
      </c>
    </row>
    <row r="2156" spans="1:3">
      <c r="A2156" s="10" t="s">
        <v>7978</v>
      </c>
      <c r="B2156" s="46">
        <v>6.4</v>
      </c>
      <c r="C2156" s="10" t="s">
        <v>10084</v>
      </c>
    </row>
    <row r="2157" spans="1:3">
      <c r="A2157" s="10" t="s">
        <v>7978</v>
      </c>
      <c r="B2157" s="46">
        <v>6.4</v>
      </c>
      <c r="C2157" s="10" t="s">
        <v>10085</v>
      </c>
    </row>
    <row r="2158" spans="1:3">
      <c r="A2158" s="10" t="s">
        <v>7960</v>
      </c>
      <c r="B2158" s="46">
        <v>6.4</v>
      </c>
      <c r="C2158" s="10" t="s">
        <v>10086</v>
      </c>
    </row>
    <row r="2159" spans="1:3">
      <c r="A2159" s="10" t="s">
        <v>7960</v>
      </c>
      <c r="B2159" s="46">
        <v>6.4</v>
      </c>
      <c r="C2159" s="10" t="s">
        <v>10087</v>
      </c>
    </row>
    <row r="2160" spans="1:3">
      <c r="A2160" s="10" t="s">
        <v>7976</v>
      </c>
      <c r="B2160" s="46">
        <v>6.4</v>
      </c>
      <c r="C2160" s="10" t="s">
        <v>10088</v>
      </c>
    </row>
    <row r="2161" spans="1:3">
      <c r="A2161" s="10" t="s">
        <v>7978</v>
      </c>
      <c r="B2161" s="46">
        <v>6.4</v>
      </c>
      <c r="C2161" s="10" t="s">
        <v>10089</v>
      </c>
    </row>
    <row r="2162" spans="1:3">
      <c r="A2162" s="10" t="s">
        <v>7960</v>
      </c>
      <c r="B2162" s="46">
        <v>6.4</v>
      </c>
      <c r="C2162" s="10" t="s">
        <v>10090</v>
      </c>
    </row>
    <row r="2163" spans="1:3">
      <c r="A2163" s="10" t="s">
        <v>7960</v>
      </c>
      <c r="B2163" s="46">
        <v>6.4</v>
      </c>
      <c r="C2163" s="10" t="s">
        <v>10091</v>
      </c>
    </row>
    <row r="2164" spans="1:3">
      <c r="A2164" s="10" t="s">
        <v>7960</v>
      </c>
      <c r="B2164" s="46">
        <v>6.4</v>
      </c>
      <c r="C2164" s="10" t="s">
        <v>10092</v>
      </c>
    </row>
    <row r="2165" spans="1:3">
      <c r="A2165" s="10" t="s">
        <v>7992</v>
      </c>
      <c r="B2165" s="46">
        <v>6.4</v>
      </c>
      <c r="C2165" s="10" t="s">
        <v>10093</v>
      </c>
    </row>
    <row r="2166" spans="1:3">
      <c r="A2166" s="10" t="s">
        <v>7960</v>
      </c>
      <c r="B2166" s="46">
        <v>6.4</v>
      </c>
      <c r="C2166" s="10" t="s">
        <v>10094</v>
      </c>
    </row>
    <row r="2167" spans="1:3">
      <c r="A2167" s="10" t="s">
        <v>7978</v>
      </c>
      <c r="B2167" s="46">
        <v>6.4</v>
      </c>
      <c r="C2167" s="10" t="s">
        <v>10095</v>
      </c>
    </row>
    <row r="2168" spans="1:3">
      <c r="A2168" s="10" t="s">
        <v>7978</v>
      </c>
      <c r="B2168" s="46">
        <v>6.4</v>
      </c>
      <c r="C2168" s="10" t="s">
        <v>10096</v>
      </c>
    </row>
    <row r="2169" spans="1:3">
      <c r="A2169" s="10" t="s">
        <v>7960</v>
      </c>
      <c r="B2169" s="46">
        <v>6.4</v>
      </c>
      <c r="C2169" s="10" t="s">
        <v>10097</v>
      </c>
    </row>
    <row r="2170" spans="1:3">
      <c r="A2170" s="10" t="s">
        <v>7960</v>
      </c>
      <c r="B2170" s="46">
        <v>6.4</v>
      </c>
      <c r="C2170" s="10" t="s">
        <v>10098</v>
      </c>
    </row>
    <row r="2171" spans="1:3">
      <c r="A2171" s="10" t="s">
        <v>7992</v>
      </c>
      <c r="B2171" s="46">
        <v>6.4</v>
      </c>
      <c r="C2171" s="10" t="s">
        <v>10099</v>
      </c>
    </row>
    <row r="2172" spans="1:3">
      <c r="A2172" s="10" t="s">
        <v>7976</v>
      </c>
      <c r="B2172" s="46">
        <v>6.4</v>
      </c>
      <c r="C2172" s="10" t="s">
        <v>10100</v>
      </c>
    </row>
    <row r="2173" spans="1:3">
      <c r="A2173" s="10" t="s">
        <v>7978</v>
      </c>
      <c r="B2173" s="46">
        <v>6.4</v>
      </c>
      <c r="C2173" s="10" t="s">
        <v>10101</v>
      </c>
    </row>
    <row r="2174" spans="1:3">
      <c r="A2174" s="10" t="s">
        <v>7978</v>
      </c>
      <c r="B2174" s="46">
        <v>6.4</v>
      </c>
      <c r="C2174" s="10" t="s">
        <v>10102</v>
      </c>
    </row>
    <row r="2175" spans="1:3">
      <c r="A2175" s="10" t="s">
        <v>7978</v>
      </c>
      <c r="B2175" s="46">
        <v>6.4</v>
      </c>
      <c r="C2175" s="10" t="s">
        <v>10103</v>
      </c>
    </row>
    <row r="2176" spans="1:3">
      <c r="A2176" s="10" t="s">
        <v>7960</v>
      </c>
      <c r="B2176" s="46">
        <v>6.4</v>
      </c>
      <c r="C2176" s="10" t="s">
        <v>10104</v>
      </c>
    </row>
    <row r="2177" spans="1:3">
      <c r="A2177" s="10" t="s">
        <v>7960</v>
      </c>
      <c r="B2177" s="46">
        <v>6.4</v>
      </c>
      <c r="C2177" s="10" t="s">
        <v>10105</v>
      </c>
    </row>
    <row r="2178" spans="1:3">
      <c r="A2178" s="10" t="s">
        <v>7992</v>
      </c>
      <c r="B2178" s="46">
        <v>6.4</v>
      </c>
      <c r="C2178" s="10" t="s">
        <v>10106</v>
      </c>
    </row>
    <row r="2179" spans="1:3">
      <c r="A2179" s="10" t="s">
        <v>7978</v>
      </c>
      <c r="B2179" s="46">
        <v>6.4</v>
      </c>
      <c r="C2179" s="10" t="s">
        <v>10107</v>
      </c>
    </row>
    <row r="2180" spans="1:3">
      <c r="A2180" s="10" t="s">
        <v>7957</v>
      </c>
      <c r="B2180" s="46">
        <v>6.4</v>
      </c>
      <c r="C2180" s="10" t="s">
        <v>10108</v>
      </c>
    </row>
    <row r="2181" spans="1:3">
      <c r="A2181" s="10" t="s">
        <v>7992</v>
      </c>
      <c r="B2181" s="46">
        <v>6.4</v>
      </c>
      <c r="C2181" s="10" t="s">
        <v>10109</v>
      </c>
    </row>
    <row r="2182" spans="1:3">
      <c r="A2182" s="10" t="s">
        <v>7978</v>
      </c>
      <c r="B2182" s="46">
        <v>6.4</v>
      </c>
      <c r="C2182" s="10" t="s">
        <v>10110</v>
      </c>
    </row>
    <row r="2183" spans="1:3">
      <c r="A2183" s="10" t="s">
        <v>7965</v>
      </c>
      <c r="B2183" s="46">
        <v>6.4</v>
      </c>
      <c r="C2183" s="10" t="s">
        <v>10111</v>
      </c>
    </row>
    <row r="2184" spans="1:3">
      <c r="A2184" s="10" t="s">
        <v>7992</v>
      </c>
      <c r="B2184" s="46">
        <v>6.4</v>
      </c>
      <c r="C2184" s="10" t="s">
        <v>10112</v>
      </c>
    </row>
    <row r="2185" spans="1:3">
      <c r="A2185" s="10" t="s">
        <v>7978</v>
      </c>
      <c r="B2185" s="46">
        <v>6.4</v>
      </c>
      <c r="C2185" s="10" t="s">
        <v>10113</v>
      </c>
    </row>
    <row r="2186" spans="1:3">
      <c r="A2186" s="10" t="s">
        <v>7976</v>
      </c>
      <c r="B2186" s="46">
        <v>6.4</v>
      </c>
      <c r="C2186" s="10" t="s">
        <v>10114</v>
      </c>
    </row>
    <row r="2187" spans="1:3">
      <c r="A2187" s="10" t="s">
        <v>7960</v>
      </c>
      <c r="B2187" s="46">
        <v>6.4</v>
      </c>
      <c r="C2187" s="10" t="s">
        <v>10115</v>
      </c>
    </row>
    <row r="2188" spans="1:3">
      <c r="A2188" s="10" t="s">
        <v>7957</v>
      </c>
      <c r="B2188" s="46">
        <v>6.4</v>
      </c>
      <c r="C2188" s="10" t="s">
        <v>10116</v>
      </c>
    </row>
    <row r="2189" spans="1:3">
      <c r="A2189" s="10" t="s">
        <v>7960</v>
      </c>
      <c r="B2189" s="46">
        <v>6.4</v>
      </c>
      <c r="C2189" s="10" t="s">
        <v>10117</v>
      </c>
    </row>
    <row r="2190" spans="1:3">
      <c r="A2190" s="10" t="s">
        <v>7978</v>
      </c>
      <c r="B2190" s="46">
        <v>6.4</v>
      </c>
      <c r="C2190" s="10" t="s">
        <v>10118</v>
      </c>
    </row>
    <row r="2191" spans="1:3">
      <c r="A2191" s="10" t="s">
        <v>7978</v>
      </c>
      <c r="B2191" s="46">
        <v>6.4</v>
      </c>
      <c r="C2191" s="10" t="s">
        <v>10119</v>
      </c>
    </row>
    <row r="2192" spans="1:3">
      <c r="A2192" s="10" t="s">
        <v>7960</v>
      </c>
      <c r="B2192" s="46">
        <v>6.4</v>
      </c>
      <c r="C2192" s="10" t="s">
        <v>10120</v>
      </c>
    </row>
    <row r="2193" spans="1:3">
      <c r="A2193" s="10" t="s">
        <v>7960</v>
      </c>
      <c r="B2193" s="46">
        <v>6.4</v>
      </c>
      <c r="C2193" s="10" t="s">
        <v>10121</v>
      </c>
    </row>
    <row r="2194" spans="1:3">
      <c r="A2194" s="10" t="s">
        <v>7960</v>
      </c>
      <c r="B2194" s="46">
        <v>6.4</v>
      </c>
      <c r="C2194" s="10" t="s">
        <v>10122</v>
      </c>
    </row>
    <row r="2195" spans="1:3">
      <c r="A2195" s="10" t="s">
        <v>7965</v>
      </c>
      <c r="B2195" s="46">
        <v>6.4</v>
      </c>
      <c r="C2195" s="10" t="s">
        <v>10123</v>
      </c>
    </row>
    <row r="2196" spans="1:3">
      <c r="A2196" s="10" t="s">
        <v>7978</v>
      </c>
      <c r="B2196" s="46">
        <v>6.4</v>
      </c>
      <c r="C2196" s="10" t="s">
        <v>10124</v>
      </c>
    </row>
    <row r="2197" spans="1:3">
      <c r="A2197" s="10" t="s">
        <v>7960</v>
      </c>
      <c r="B2197" s="46">
        <v>6.4</v>
      </c>
      <c r="C2197" s="10" t="s">
        <v>10125</v>
      </c>
    </row>
    <row r="2198" spans="1:3">
      <c r="A2198" s="10" t="s">
        <v>7957</v>
      </c>
      <c r="B2198" s="46">
        <v>6.4</v>
      </c>
      <c r="C2198" s="10" t="s">
        <v>10126</v>
      </c>
    </row>
    <row r="2199" spans="1:3">
      <c r="A2199" s="10" t="s">
        <v>7978</v>
      </c>
      <c r="B2199" s="46">
        <v>6.4</v>
      </c>
      <c r="C2199" s="10" t="s">
        <v>10127</v>
      </c>
    </row>
    <row r="2200" spans="1:3">
      <c r="A2200" s="10" t="s">
        <v>7976</v>
      </c>
      <c r="B2200" s="46">
        <v>6.4</v>
      </c>
      <c r="C2200" s="10" t="s">
        <v>10128</v>
      </c>
    </row>
    <row r="2201" spans="1:3">
      <c r="A2201" s="10" t="s">
        <v>7992</v>
      </c>
      <c r="B2201" s="46">
        <v>6.4</v>
      </c>
      <c r="C2201" s="10" t="s">
        <v>10129</v>
      </c>
    </row>
    <row r="2202" spans="1:3">
      <c r="A2202" s="10" t="s">
        <v>7960</v>
      </c>
      <c r="B2202" s="46">
        <v>6.4</v>
      </c>
      <c r="C2202" s="10" t="s">
        <v>10130</v>
      </c>
    </row>
    <row r="2203" spans="1:3">
      <c r="A2203" s="10" t="s">
        <v>7960</v>
      </c>
      <c r="B2203" s="46">
        <v>6.4</v>
      </c>
      <c r="C2203" s="10" t="s">
        <v>10131</v>
      </c>
    </row>
    <row r="2204" spans="1:3">
      <c r="A2204" s="10" t="s">
        <v>7976</v>
      </c>
      <c r="B2204" s="46">
        <v>6.4</v>
      </c>
      <c r="C2204" s="10" t="s">
        <v>10132</v>
      </c>
    </row>
    <row r="2205" spans="1:3">
      <c r="A2205" s="10" t="s">
        <v>8023</v>
      </c>
      <c r="B2205" s="46">
        <v>6.4</v>
      </c>
      <c r="C2205" s="10" t="s">
        <v>10133</v>
      </c>
    </row>
    <row r="2206" spans="1:3">
      <c r="A2206" s="10" t="s">
        <v>7960</v>
      </c>
      <c r="B2206" s="46">
        <v>6.4</v>
      </c>
      <c r="C2206" s="10" t="s">
        <v>10134</v>
      </c>
    </row>
    <row r="2207" spans="1:3">
      <c r="A2207" s="10" t="s">
        <v>7978</v>
      </c>
      <c r="B2207" s="46">
        <v>6.4</v>
      </c>
      <c r="C2207" s="10" t="s">
        <v>10135</v>
      </c>
    </row>
    <row r="2208" spans="1:3">
      <c r="A2208" s="10" t="s">
        <v>7978</v>
      </c>
      <c r="B2208" s="46">
        <v>6.4</v>
      </c>
      <c r="C2208" s="10" t="s">
        <v>10136</v>
      </c>
    </row>
    <row r="2209" spans="1:3">
      <c r="A2209" s="10" t="s">
        <v>7978</v>
      </c>
      <c r="B2209" s="46">
        <v>6.4</v>
      </c>
      <c r="C2209" s="10" t="s">
        <v>10137</v>
      </c>
    </row>
    <row r="2210" spans="1:3">
      <c r="A2210" s="10" t="s">
        <v>7978</v>
      </c>
      <c r="B2210" s="46">
        <v>6.4</v>
      </c>
      <c r="C2210" s="10" t="s">
        <v>10138</v>
      </c>
    </row>
    <row r="2211" spans="1:3">
      <c r="A2211" s="10" t="s">
        <v>7960</v>
      </c>
      <c r="B2211" s="46">
        <v>6.4</v>
      </c>
      <c r="C2211" s="10" t="s">
        <v>10139</v>
      </c>
    </row>
    <row r="2212" spans="1:3">
      <c r="A2212" s="10" t="s">
        <v>7978</v>
      </c>
      <c r="B2212" s="46">
        <v>6.4</v>
      </c>
      <c r="C2212" s="10" t="s">
        <v>10140</v>
      </c>
    </row>
    <row r="2213" spans="1:3">
      <c r="A2213" s="10" t="s">
        <v>7960</v>
      </c>
      <c r="B2213" s="46">
        <v>6.4</v>
      </c>
      <c r="C2213" s="10" t="s">
        <v>10141</v>
      </c>
    </row>
    <row r="2214" spans="1:3">
      <c r="A2214" s="10" t="s">
        <v>7978</v>
      </c>
      <c r="B2214" s="46">
        <v>6.4</v>
      </c>
      <c r="C2214" s="10" t="s">
        <v>10142</v>
      </c>
    </row>
    <row r="2215" spans="1:3">
      <c r="A2215" s="10" t="s">
        <v>7957</v>
      </c>
      <c r="B2215" s="46">
        <v>6.4</v>
      </c>
      <c r="C2215" s="10" t="s">
        <v>10143</v>
      </c>
    </row>
    <row r="2216" spans="1:3">
      <c r="A2216" s="10" t="s">
        <v>7957</v>
      </c>
      <c r="B2216" s="46">
        <v>6.4</v>
      </c>
      <c r="C2216" s="10" t="s">
        <v>10144</v>
      </c>
    </row>
    <row r="2217" spans="1:3">
      <c r="A2217" s="10" t="s">
        <v>7965</v>
      </c>
      <c r="B2217" s="46">
        <v>6.4</v>
      </c>
      <c r="C2217" s="10" t="s">
        <v>10145</v>
      </c>
    </row>
    <row r="2218" spans="1:3">
      <c r="A2218" s="10" t="s">
        <v>7978</v>
      </c>
      <c r="B2218" s="46">
        <v>6.4</v>
      </c>
      <c r="C2218" s="10" t="s">
        <v>10146</v>
      </c>
    </row>
    <row r="2219" spans="1:3">
      <c r="A2219" s="10" t="s">
        <v>7960</v>
      </c>
      <c r="B2219" s="46">
        <v>6.4</v>
      </c>
      <c r="C2219" s="10" t="s">
        <v>10147</v>
      </c>
    </row>
    <row r="2220" spans="1:3">
      <c r="A2220" s="10" t="s">
        <v>7976</v>
      </c>
      <c r="B2220" s="46">
        <v>6.4</v>
      </c>
      <c r="C2220" s="10" t="s">
        <v>10148</v>
      </c>
    </row>
    <row r="2221" spans="1:3">
      <c r="A2221" s="10" t="s">
        <v>7978</v>
      </c>
      <c r="B2221" s="46">
        <v>6.4</v>
      </c>
      <c r="C2221" s="10" t="s">
        <v>10149</v>
      </c>
    </row>
    <row r="2222" spans="1:3">
      <c r="A2222" s="10" t="s">
        <v>7978</v>
      </c>
      <c r="B2222" s="46">
        <v>6.4</v>
      </c>
      <c r="C2222" s="10" t="s">
        <v>10150</v>
      </c>
    </row>
    <row r="2223" spans="1:3">
      <c r="A2223" s="10" t="s">
        <v>7978</v>
      </c>
      <c r="B2223" s="46">
        <v>6.4</v>
      </c>
      <c r="C2223" s="10" t="s">
        <v>10151</v>
      </c>
    </row>
    <row r="2224" spans="1:3">
      <c r="A2224" s="10" t="s">
        <v>7978</v>
      </c>
      <c r="B2224" s="46">
        <v>6.4</v>
      </c>
      <c r="C2224" s="10" t="s">
        <v>10152</v>
      </c>
    </row>
    <row r="2225" spans="1:3">
      <c r="A2225" s="10" t="s">
        <v>7960</v>
      </c>
      <c r="B2225" s="46">
        <v>6.4</v>
      </c>
      <c r="C2225" s="10" t="s">
        <v>10153</v>
      </c>
    </row>
    <row r="2226" spans="1:3">
      <c r="A2226" s="10" t="s">
        <v>7978</v>
      </c>
      <c r="B2226" s="46">
        <v>6.4</v>
      </c>
      <c r="C2226" s="10" t="s">
        <v>10154</v>
      </c>
    </row>
    <row r="2227" spans="1:3">
      <c r="A2227" s="10" t="s">
        <v>8145</v>
      </c>
      <c r="B2227" s="46">
        <v>6.4</v>
      </c>
      <c r="C2227" s="10" t="s">
        <v>10155</v>
      </c>
    </row>
    <row r="2228" spans="1:3">
      <c r="A2228" s="10" t="s">
        <v>7978</v>
      </c>
      <c r="B2228" s="46">
        <v>6.4</v>
      </c>
      <c r="C2228" s="10" t="s">
        <v>10156</v>
      </c>
    </row>
    <row r="2229" spans="1:3">
      <c r="A2229" s="10" t="s">
        <v>7978</v>
      </c>
      <c r="B2229" s="46">
        <v>6.4</v>
      </c>
      <c r="C2229" s="10" t="s">
        <v>10157</v>
      </c>
    </row>
    <row r="2230" spans="1:3">
      <c r="A2230" s="10" t="s">
        <v>7957</v>
      </c>
      <c r="B2230" s="46">
        <v>6.4</v>
      </c>
      <c r="C2230" s="10" t="s">
        <v>10158</v>
      </c>
    </row>
    <row r="2231" spans="1:3">
      <c r="A2231" s="10" t="s">
        <v>7960</v>
      </c>
      <c r="B2231" s="46">
        <v>6.4</v>
      </c>
      <c r="C2231" s="10" t="s">
        <v>10159</v>
      </c>
    </row>
    <row r="2232" spans="1:3">
      <c r="A2232" s="10" t="s">
        <v>7978</v>
      </c>
      <c r="B2232" s="46">
        <v>6.4</v>
      </c>
      <c r="C2232" s="10" t="s">
        <v>10160</v>
      </c>
    </row>
    <row r="2233" spans="1:3">
      <c r="A2233" s="10" t="s">
        <v>7978</v>
      </c>
      <c r="B2233" s="46">
        <v>6.4</v>
      </c>
      <c r="C2233" s="10" t="s">
        <v>10161</v>
      </c>
    </row>
    <row r="2234" spans="1:3">
      <c r="A2234" s="10" t="s">
        <v>7978</v>
      </c>
      <c r="B2234" s="46">
        <v>6.4</v>
      </c>
      <c r="C2234" s="10" t="s">
        <v>10162</v>
      </c>
    </row>
    <row r="2235" spans="1:3">
      <c r="A2235" s="10" t="s">
        <v>7978</v>
      </c>
      <c r="B2235" s="46">
        <v>6.4</v>
      </c>
      <c r="C2235" s="10" t="s">
        <v>10163</v>
      </c>
    </row>
    <row r="2236" spans="1:3">
      <c r="A2236" s="10" t="s">
        <v>8019</v>
      </c>
      <c r="B2236" s="46">
        <v>6.4</v>
      </c>
      <c r="C2236" s="10" t="s">
        <v>10164</v>
      </c>
    </row>
    <row r="2237" spans="1:3">
      <c r="A2237" s="10" t="s">
        <v>7992</v>
      </c>
      <c r="B2237" s="46">
        <v>6.4</v>
      </c>
      <c r="C2237" s="10" t="s">
        <v>10165</v>
      </c>
    </row>
    <row r="2238" spans="1:3">
      <c r="A2238" s="10" t="s">
        <v>7978</v>
      </c>
      <c r="B2238" s="46">
        <v>6.4</v>
      </c>
      <c r="C2238" s="10" t="s">
        <v>10166</v>
      </c>
    </row>
    <row r="2239" spans="1:3">
      <c r="A2239" s="10" t="s">
        <v>7957</v>
      </c>
      <c r="B2239" s="46">
        <v>6.4</v>
      </c>
      <c r="C2239" s="10" t="s">
        <v>10167</v>
      </c>
    </row>
    <row r="2240" spans="1:3">
      <c r="A2240" s="10" t="s">
        <v>7976</v>
      </c>
      <c r="B2240" s="46">
        <v>6.4</v>
      </c>
      <c r="C2240" s="10" t="s">
        <v>10168</v>
      </c>
    </row>
    <row r="2241" spans="1:3">
      <c r="A2241" s="10" t="s">
        <v>8019</v>
      </c>
      <c r="B2241" s="46">
        <v>6.4</v>
      </c>
      <c r="C2241" s="10" t="s">
        <v>10169</v>
      </c>
    </row>
    <row r="2242" spans="1:3">
      <c r="A2242" s="10" t="s">
        <v>7978</v>
      </c>
      <c r="B2242" s="46">
        <v>6.4</v>
      </c>
      <c r="C2242" s="10" t="s">
        <v>10170</v>
      </c>
    </row>
    <row r="2243" spans="1:3">
      <c r="A2243" s="10" t="s">
        <v>7960</v>
      </c>
      <c r="B2243" s="46">
        <v>6.4</v>
      </c>
      <c r="C2243" s="10" t="s">
        <v>10171</v>
      </c>
    </row>
    <row r="2244" spans="1:3">
      <c r="A2244" s="10" t="s">
        <v>7978</v>
      </c>
      <c r="B2244" s="46">
        <v>6.4</v>
      </c>
      <c r="C2244" s="10" t="s">
        <v>10172</v>
      </c>
    </row>
    <row r="2245" spans="1:3">
      <c r="A2245" s="10" t="s">
        <v>7960</v>
      </c>
      <c r="B2245" s="46">
        <v>6.4</v>
      </c>
      <c r="C2245" s="10" t="s">
        <v>10173</v>
      </c>
    </row>
    <row r="2246" spans="1:3">
      <c r="A2246" s="10" t="s">
        <v>7965</v>
      </c>
      <c r="B2246" s="46">
        <v>6.4</v>
      </c>
      <c r="C2246" s="10" t="s">
        <v>10174</v>
      </c>
    </row>
    <row r="2247" spans="1:3">
      <c r="A2247" s="10" t="s">
        <v>7978</v>
      </c>
      <c r="B2247" s="46">
        <v>6.4</v>
      </c>
      <c r="C2247" s="10" t="s">
        <v>10175</v>
      </c>
    </row>
    <row r="2248" spans="1:3">
      <c r="A2248" s="10" t="s">
        <v>7978</v>
      </c>
      <c r="B2248" s="46">
        <v>6.4</v>
      </c>
      <c r="C2248" s="10" t="s">
        <v>10176</v>
      </c>
    </row>
    <row r="2249" spans="1:3">
      <c r="A2249" s="10" t="s">
        <v>7976</v>
      </c>
      <c r="B2249" s="46">
        <v>6.4</v>
      </c>
      <c r="C2249" s="10" t="s">
        <v>10177</v>
      </c>
    </row>
    <row r="2250" spans="1:3">
      <c r="A2250" s="10" t="s">
        <v>8080</v>
      </c>
      <c r="B2250" s="46">
        <v>6.4</v>
      </c>
      <c r="C2250" s="10" t="s">
        <v>10178</v>
      </c>
    </row>
    <row r="2251" spans="1:3">
      <c r="A2251" s="10" t="s">
        <v>7978</v>
      </c>
      <c r="B2251" s="46">
        <v>6.4</v>
      </c>
      <c r="C2251" s="10" t="s">
        <v>10179</v>
      </c>
    </row>
    <row r="2252" spans="1:3">
      <c r="A2252" s="10" t="s">
        <v>7976</v>
      </c>
      <c r="B2252" s="46">
        <v>6.4</v>
      </c>
      <c r="C2252" s="10" t="s">
        <v>10180</v>
      </c>
    </row>
    <row r="2253" spans="1:3">
      <c r="A2253" s="10" t="s">
        <v>7957</v>
      </c>
      <c r="B2253" s="46">
        <v>6.4</v>
      </c>
      <c r="C2253" s="10" t="s">
        <v>10181</v>
      </c>
    </row>
    <row r="2254" spans="1:3">
      <c r="A2254" s="10" t="s">
        <v>7978</v>
      </c>
      <c r="B2254" s="46">
        <v>6.4</v>
      </c>
      <c r="C2254" s="10" t="s">
        <v>10182</v>
      </c>
    </row>
    <row r="2255" spans="1:3">
      <c r="A2255" s="10" t="s">
        <v>7978</v>
      </c>
      <c r="B2255" s="46">
        <v>6.4</v>
      </c>
      <c r="C2255" s="10" t="s">
        <v>10183</v>
      </c>
    </row>
    <row r="2256" spans="1:3">
      <c r="A2256" s="10" t="s">
        <v>7978</v>
      </c>
      <c r="B2256" s="46">
        <v>6.4</v>
      </c>
      <c r="C2256" s="10" t="s">
        <v>10184</v>
      </c>
    </row>
    <row r="2257" spans="1:3">
      <c r="A2257" s="10" t="s">
        <v>8224</v>
      </c>
      <c r="B2257" s="46">
        <v>6.4</v>
      </c>
      <c r="C2257" s="10" t="s">
        <v>10185</v>
      </c>
    </row>
    <row r="2258" spans="1:3">
      <c r="A2258" s="10" t="s">
        <v>7957</v>
      </c>
      <c r="B2258" s="46">
        <v>6.4</v>
      </c>
      <c r="C2258" s="10" t="s">
        <v>10186</v>
      </c>
    </row>
    <row r="2259" spans="1:3">
      <c r="A2259" s="10" t="s">
        <v>7957</v>
      </c>
      <c r="B2259" s="46">
        <v>6.4</v>
      </c>
      <c r="C2259" s="10" t="s">
        <v>10187</v>
      </c>
    </row>
    <row r="2260" spans="1:3">
      <c r="A2260" s="10" t="s">
        <v>7978</v>
      </c>
      <c r="B2260" s="46">
        <v>6.4</v>
      </c>
      <c r="C2260" s="10" t="s">
        <v>10188</v>
      </c>
    </row>
    <row r="2261" spans="1:3">
      <c r="A2261" s="10" t="s">
        <v>7965</v>
      </c>
      <c r="B2261" s="46">
        <v>6.4</v>
      </c>
      <c r="C2261" s="10" t="s">
        <v>10189</v>
      </c>
    </row>
    <row r="2262" spans="1:3">
      <c r="A2262" s="10" t="s">
        <v>7957</v>
      </c>
      <c r="B2262" s="46">
        <v>6.4</v>
      </c>
      <c r="C2262" s="10" t="s">
        <v>10190</v>
      </c>
    </row>
    <row r="2263" spans="1:3">
      <c r="A2263" s="10" t="s">
        <v>7978</v>
      </c>
      <c r="B2263" s="46">
        <v>6.4</v>
      </c>
      <c r="C2263" s="10" t="s">
        <v>10191</v>
      </c>
    </row>
    <row r="2264" spans="1:3">
      <c r="A2264" s="10" t="s">
        <v>7978</v>
      </c>
      <c r="B2264" s="46">
        <v>6.4</v>
      </c>
      <c r="C2264" s="10" t="s">
        <v>10192</v>
      </c>
    </row>
    <row r="2265" spans="1:3">
      <c r="A2265" s="10" t="s">
        <v>7978</v>
      </c>
      <c r="B2265" s="46">
        <v>6.4</v>
      </c>
      <c r="C2265" s="10" t="s">
        <v>10193</v>
      </c>
    </row>
    <row r="2266" spans="1:3">
      <c r="A2266" s="10" t="s">
        <v>7978</v>
      </c>
      <c r="B2266" s="46">
        <v>6.4</v>
      </c>
      <c r="C2266" s="10" t="s">
        <v>10194</v>
      </c>
    </row>
    <row r="2267" spans="1:3">
      <c r="A2267" s="10" t="s">
        <v>7978</v>
      </c>
      <c r="B2267" s="46">
        <v>6.4</v>
      </c>
      <c r="C2267" s="10" t="s">
        <v>10195</v>
      </c>
    </row>
    <row r="2268" spans="1:3">
      <c r="A2268" s="10" t="s">
        <v>7976</v>
      </c>
      <c r="B2268" s="46">
        <v>6.4</v>
      </c>
      <c r="C2268" s="10" t="s">
        <v>10196</v>
      </c>
    </row>
    <row r="2269" spans="1:3">
      <c r="A2269" s="10" t="s">
        <v>8025</v>
      </c>
      <c r="B2269" s="46">
        <v>6.4</v>
      </c>
      <c r="C2269" s="10" t="s">
        <v>10197</v>
      </c>
    </row>
    <row r="2270" spans="1:3">
      <c r="A2270" s="10" t="s">
        <v>7976</v>
      </c>
      <c r="B2270" s="46">
        <v>6.4</v>
      </c>
      <c r="C2270" s="10" t="s">
        <v>10198</v>
      </c>
    </row>
    <row r="2271" spans="1:3">
      <c r="A2271" s="10" t="s">
        <v>7992</v>
      </c>
      <c r="B2271" s="46">
        <v>6.4</v>
      </c>
      <c r="C2271" s="10" t="s">
        <v>10093</v>
      </c>
    </row>
    <row r="2272" spans="1:3">
      <c r="A2272" s="10" t="s">
        <v>8019</v>
      </c>
      <c r="B2272" s="46">
        <v>6.4</v>
      </c>
      <c r="C2272" s="10" t="s">
        <v>10199</v>
      </c>
    </row>
    <row r="2273" spans="1:3">
      <c r="A2273" s="10" t="s">
        <v>7976</v>
      </c>
      <c r="B2273" s="46">
        <v>6.4</v>
      </c>
      <c r="C2273" s="10" t="s">
        <v>10200</v>
      </c>
    </row>
    <row r="2274" spans="1:3">
      <c r="A2274" s="10" t="s">
        <v>7978</v>
      </c>
      <c r="B2274" s="46">
        <v>6.4</v>
      </c>
      <c r="C2274" s="10" t="s">
        <v>10201</v>
      </c>
    </row>
    <row r="2275" spans="1:3">
      <c r="A2275" s="10" t="s">
        <v>7978</v>
      </c>
      <c r="B2275" s="46">
        <v>6.4</v>
      </c>
      <c r="C2275" s="10" t="s">
        <v>10202</v>
      </c>
    </row>
    <row r="2276" spans="1:3">
      <c r="A2276" s="10" t="s">
        <v>8019</v>
      </c>
      <c r="B2276" s="46">
        <v>6.4</v>
      </c>
      <c r="C2276" s="10" t="s">
        <v>10203</v>
      </c>
    </row>
    <row r="2277" spans="1:3">
      <c r="A2277" s="10" t="s">
        <v>7978</v>
      </c>
      <c r="B2277" s="46">
        <v>6.4</v>
      </c>
      <c r="C2277" s="10" t="s">
        <v>10204</v>
      </c>
    </row>
    <row r="2278" spans="1:3">
      <c r="A2278" s="10" t="s">
        <v>7976</v>
      </c>
      <c r="B2278" s="46">
        <v>6.4</v>
      </c>
      <c r="C2278" s="10" t="s">
        <v>10205</v>
      </c>
    </row>
    <row r="2279" spans="1:3">
      <c r="A2279" s="10" t="s">
        <v>7992</v>
      </c>
      <c r="B2279" s="46">
        <v>6.4</v>
      </c>
      <c r="C2279" s="10" t="s">
        <v>10059</v>
      </c>
    </row>
    <row r="2280" spans="1:3">
      <c r="A2280" s="10" t="s">
        <v>7965</v>
      </c>
      <c r="B2280" s="46">
        <v>6.4</v>
      </c>
      <c r="C2280" s="10" t="s">
        <v>10206</v>
      </c>
    </row>
    <row r="2281" spans="1:3">
      <c r="A2281" s="10" t="s">
        <v>7978</v>
      </c>
      <c r="B2281" s="46">
        <v>6.4</v>
      </c>
      <c r="C2281" s="10" t="s">
        <v>10207</v>
      </c>
    </row>
    <row r="2282" spans="1:3">
      <c r="A2282" s="10" t="s">
        <v>7976</v>
      </c>
      <c r="B2282" s="46">
        <v>6.4</v>
      </c>
      <c r="C2282" s="10" t="s">
        <v>10208</v>
      </c>
    </row>
    <row r="2283" spans="1:3">
      <c r="A2283" s="10" t="s">
        <v>7978</v>
      </c>
      <c r="B2283" s="46">
        <v>6.4</v>
      </c>
      <c r="C2283" s="10" t="s">
        <v>10209</v>
      </c>
    </row>
    <row r="2284" spans="1:3">
      <c r="A2284" s="10" t="s">
        <v>7992</v>
      </c>
      <c r="B2284" s="46">
        <v>6.3</v>
      </c>
      <c r="C2284" s="10" t="s">
        <v>10210</v>
      </c>
    </row>
    <row r="2285" spans="1:3">
      <c r="A2285" s="10" t="s">
        <v>7992</v>
      </c>
      <c r="B2285" s="46">
        <v>6.3</v>
      </c>
      <c r="C2285" s="10" t="s">
        <v>10211</v>
      </c>
    </row>
    <row r="2286" spans="1:3">
      <c r="A2286" s="10" t="s">
        <v>7960</v>
      </c>
      <c r="B2286" s="46">
        <v>6.3</v>
      </c>
      <c r="C2286" s="10" t="s">
        <v>10212</v>
      </c>
    </row>
    <row r="2287" spans="1:3">
      <c r="A2287" s="10" t="s">
        <v>7960</v>
      </c>
      <c r="B2287" s="46">
        <v>6.3</v>
      </c>
      <c r="C2287" s="10" t="s">
        <v>10213</v>
      </c>
    </row>
    <row r="2288" spans="1:3">
      <c r="A2288" s="10" t="s">
        <v>7992</v>
      </c>
      <c r="B2288" s="46">
        <v>6.3</v>
      </c>
      <c r="C2288" s="10" t="s">
        <v>10214</v>
      </c>
    </row>
    <row r="2289" spans="1:3">
      <c r="A2289" s="10" t="s">
        <v>7960</v>
      </c>
      <c r="B2289" s="46">
        <v>6.3</v>
      </c>
      <c r="C2289" s="10" t="s">
        <v>10215</v>
      </c>
    </row>
    <row r="2290" spans="1:3">
      <c r="A2290" s="10" t="s">
        <v>7960</v>
      </c>
      <c r="B2290" s="46">
        <v>6.3</v>
      </c>
      <c r="C2290" s="10" t="s">
        <v>10216</v>
      </c>
    </row>
    <row r="2291" spans="1:3">
      <c r="A2291" s="10" t="s">
        <v>7960</v>
      </c>
      <c r="B2291" s="46">
        <v>6.3</v>
      </c>
      <c r="C2291" s="10" t="s">
        <v>10217</v>
      </c>
    </row>
    <row r="2292" spans="1:3">
      <c r="A2292" s="10" t="s">
        <v>7992</v>
      </c>
      <c r="B2292" s="46">
        <v>6.3</v>
      </c>
      <c r="C2292" s="10" t="s">
        <v>10218</v>
      </c>
    </row>
    <row r="2293" spans="1:3">
      <c r="A2293" s="10" t="s">
        <v>7960</v>
      </c>
      <c r="B2293" s="46">
        <v>6.3</v>
      </c>
      <c r="C2293" s="10" t="s">
        <v>10219</v>
      </c>
    </row>
    <row r="2294" spans="1:3">
      <c r="A2294" s="10" t="s">
        <v>7976</v>
      </c>
      <c r="B2294" s="46">
        <v>6.3</v>
      </c>
      <c r="C2294" s="10" t="s">
        <v>10220</v>
      </c>
    </row>
    <row r="2295" spans="1:3">
      <c r="A2295" s="10" t="s">
        <v>7960</v>
      </c>
      <c r="B2295" s="46">
        <v>6.3</v>
      </c>
      <c r="C2295" s="10" t="s">
        <v>10221</v>
      </c>
    </row>
    <row r="2296" spans="1:3">
      <c r="A2296" s="10" t="s">
        <v>7992</v>
      </c>
      <c r="B2296" s="46">
        <v>6.3</v>
      </c>
      <c r="C2296" s="10" t="s">
        <v>10222</v>
      </c>
    </row>
    <row r="2297" spans="1:3">
      <c r="A2297" s="10" t="s">
        <v>7992</v>
      </c>
      <c r="B2297" s="46">
        <v>6.3</v>
      </c>
      <c r="C2297" s="10" t="s">
        <v>10223</v>
      </c>
    </row>
    <row r="2298" spans="1:3">
      <c r="A2298" s="10" t="s">
        <v>7960</v>
      </c>
      <c r="B2298" s="46">
        <v>6.3</v>
      </c>
      <c r="C2298" s="10" t="s">
        <v>10224</v>
      </c>
    </row>
    <row r="2299" spans="1:3">
      <c r="A2299" s="10" t="s">
        <v>7960</v>
      </c>
      <c r="B2299" s="46">
        <v>6.3</v>
      </c>
      <c r="C2299" s="10" t="s">
        <v>10225</v>
      </c>
    </row>
    <row r="2300" spans="1:3">
      <c r="A2300" s="10" t="s">
        <v>7960</v>
      </c>
      <c r="B2300" s="46">
        <v>6.3</v>
      </c>
      <c r="C2300" s="10" t="s">
        <v>10226</v>
      </c>
    </row>
    <row r="2301" spans="1:3">
      <c r="A2301" s="10" t="s">
        <v>7976</v>
      </c>
      <c r="B2301" s="46">
        <v>6.3</v>
      </c>
      <c r="C2301" s="10" t="s">
        <v>10227</v>
      </c>
    </row>
    <row r="2302" spans="1:3">
      <c r="A2302" s="10" t="s">
        <v>7960</v>
      </c>
      <c r="B2302" s="46">
        <v>6.3</v>
      </c>
      <c r="C2302" s="10" t="s">
        <v>10228</v>
      </c>
    </row>
    <row r="2303" spans="1:3">
      <c r="A2303" s="10" t="s">
        <v>7960</v>
      </c>
      <c r="B2303" s="46">
        <v>6.3</v>
      </c>
      <c r="C2303" s="10" t="s">
        <v>10229</v>
      </c>
    </row>
    <row r="2304" spans="1:3">
      <c r="A2304" s="10" t="s">
        <v>7976</v>
      </c>
      <c r="B2304" s="46">
        <v>6.3</v>
      </c>
      <c r="C2304" s="10" t="s">
        <v>10230</v>
      </c>
    </row>
    <row r="2305" spans="1:3">
      <c r="A2305" s="10" t="s">
        <v>7960</v>
      </c>
      <c r="B2305" s="46">
        <v>6.3</v>
      </c>
      <c r="C2305" s="10" t="s">
        <v>10231</v>
      </c>
    </row>
    <row r="2306" spans="1:3">
      <c r="A2306" s="10" t="s">
        <v>7960</v>
      </c>
      <c r="B2306" s="46">
        <v>6.3</v>
      </c>
      <c r="C2306" s="10" t="s">
        <v>10232</v>
      </c>
    </row>
    <row r="2307" spans="1:3">
      <c r="A2307" s="10" t="s">
        <v>7978</v>
      </c>
      <c r="B2307" s="46">
        <v>6.3</v>
      </c>
      <c r="C2307" s="10" t="s">
        <v>10233</v>
      </c>
    </row>
    <row r="2308" spans="1:3">
      <c r="A2308" s="10" t="s">
        <v>7978</v>
      </c>
      <c r="B2308" s="46">
        <v>6.3</v>
      </c>
      <c r="C2308" s="10" t="s">
        <v>10234</v>
      </c>
    </row>
    <row r="2309" spans="1:3">
      <c r="A2309" s="10" t="s">
        <v>7976</v>
      </c>
      <c r="B2309" s="46">
        <v>6.3</v>
      </c>
      <c r="C2309" s="10" t="s">
        <v>10235</v>
      </c>
    </row>
    <row r="2310" spans="1:3">
      <c r="A2310" s="10" t="s">
        <v>7960</v>
      </c>
      <c r="B2310" s="46">
        <v>6.3</v>
      </c>
      <c r="C2310" s="10" t="s">
        <v>10236</v>
      </c>
    </row>
    <row r="2311" spans="1:3">
      <c r="A2311" s="10" t="s">
        <v>7960</v>
      </c>
      <c r="B2311" s="46">
        <v>6.3</v>
      </c>
      <c r="C2311" s="10" t="s">
        <v>10237</v>
      </c>
    </row>
    <row r="2312" spans="1:3">
      <c r="A2312" s="10" t="s">
        <v>7960</v>
      </c>
      <c r="B2312" s="46">
        <v>6.3</v>
      </c>
      <c r="C2312" s="10" t="s">
        <v>10238</v>
      </c>
    </row>
    <row r="2313" spans="1:3">
      <c r="A2313" s="10" t="s">
        <v>7978</v>
      </c>
      <c r="B2313" s="46">
        <v>6.3</v>
      </c>
      <c r="C2313" s="10" t="s">
        <v>10239</v>
      </c>
    </row>
    <row r="2314" spans="1:3">
      <c r="A2314" s="10" t="s">
        <v>7978</v>
      </c>
      <c r="B2314" s="46">
        <v>6.3</v>
      </c>
      <c r="C2314" s="10" t="s">
        <v>10240</v>
      </c>
    </row>
    <row r="2315" spans="1:3">
      <c r="A2315" s="10" t="s">
        <v>7960</v>
      </c>
      <c r="B2315" s="46">
        <v>6.3</v>
      </c>
      <c r="C2315" s="10" t="s">
        <v>10241</v>
      </c>
    </row>
    <row r="2316" spans="1:3">
      <c r="A2316" s="10" t="s">
        <v>7978</v>
      </c>
      <c r="B2316" s="46">
        <v>6.3</v>
      </c>
      <c r="C2316" s="10" t="s">
        <v>10242</v>
      </c>
    </row>
    <row r="2317" spans="1:3">
      <c r="A2317" s="10" t="s">
        <v>7978</v>
      </c>
      <c r="B2317" s="46">
        <v>6.3</v>
      </c>
      <c r="C2317" s="10" t="s">
        <v>10243</v>
      </c>
    </row>
    <row r="2318" spans="1:3">
      <c r="A2318" s="10" t="s">
        <v>7960</v>
      </c>
      <c r="B2318" s="46">
        <v>6.3</v>
      </c>
      <c r="C2318" s="10" t="s">
        <v>10244</v>
      </c>
    </row>
    <row r="2319" spans="1:3">
      <c r="A2319" s="10" t="s">
        <v>7965</v>
      </c>
      <c r="B2319" s="46">
        <v>6.3</v>
      </c>
      <c r="C2319" s="10" t="s">
        <v>10245</v>
      </c>
    </row>
    <row r="2320" spans="1:3">
      <c r="A2320" s="10" t="s">
        <v>7976</v>
      </c>
      <c r="B2320" s="46">
        <v>6.3</v>
      </c>
      <c r="C2320" s="10" t="s">
        <v>10246</v>
      </c>
    </row>
    <row r="2321" spans="1:3">
      <c r="A2321" s="10" t="s">
        <v>7978</v>
      </c>
      <c r="B2321" s="46">
        <v>6.3</v>
      </c>
      <c r="C2321" s="10" t="s">
        <v>10247</v>
      </c>
    </row>
    <row r="2322" spans="1:3">
      <c r="A2322" s="10" t="s">
        <v>7978</v>
      </c>
      <c r="B2322" s="46">
        <v>6.3</v>
      </c>
      <c r="C2322" s="10" t="s">
        <v>10248</v>
      </c>
    </row>
    <row r="2323" spans="1:3">
      <c r="A2323" s="10" t="s">
        <v>7957</v>
      </c>
      <c r="B2323" s="46">
        <v>6.3</v>
      </c>
      <c r="C2323" s="10" t="s">
        <v>10249</v>
      </c>
    </row>
    <row r="2324" spans="1:3">
      <c r="A2324" s="10" t="s">
        <v>7978</v>
      </c>
      <c r="B2324" s="46">
        <v>6.3</v>
      </c>
      <c r="C2324" s="10" t="s">
        <v>10250</v>
      </c>
    </row>
    <row r="2325" spans="1:3">
      <c r="A2325" s="10" t="s">
        <v>7960</v>
      </c>
      <c r="B2325" s="46">
        <v>6.3</v>
      </c>
      <c r="C2325" s="10" t="s">
        <v>10251</v>
      </c>
    </row>
    <row r="2326" spans="1:3">
      <c r="A2326" s="10" t="s">
        <v>7960</v>
      </c>
      <c r="B2326" s="46">
        <v>6.3</v>
      </c>
      <c r="C2326" s="10" t="s">
        <v>10252</v>
      </c>
    </row>
    <row r="2327" spans="1:3">
      <c r="A2327" s="10" t="s">
        <v>7978</v>
      </c>
      <c r="B2327" s="46">
        <v>6.3</v>
      </c>
      <c r="C2327" s="10" t="s">
        <v>10253</v>
      </c>
    </row>
    <row r="2328" spans="1:3">
      <c r="A2328" s="10" t="s">
        <v>7960</v>
      </c>
      <c r="B2328" s="46">
        <v>6.3</v>
      </c>
      <c r="C2328" s="10" t="s">
        <v>10254</v>
      </c>
    </row>
    <row r="2329" spans="1:3">
      <c r="A2329" s="10" t="s">
        <v>7978</v>
      </c>
      <c r="B2329" s="46">
        <v>6.3</v>
      </c>
      <c r="C2329" s="10" t="s">
        <v>10255</v>
      </c>
    </row>
    <row r="2330" spans="1:3">
      <c r="A2330" s="10" t="s">
        <v>7960</v>
      </c>
      <c r="B2330" s="46">
        <v>6.3</v>
      </c>
      <c r="C2330" s="10" t="s">
        <v>10256</v>
      </c>
    </row>
    <row r="2331" spans="1:3">
      <c r="A2331" s="10" t="s">
        <v>7960</v>
      </c>
      <c r="B2331" s="46">
        <v>6.3</v>
      </c>
      <c r="C2331" s="10" t="s">
        <v>10257</v>
      </c>
    </row>
    <row r="2332" spans="1:3">
      <c r="A2332" s="10" t="s">
        <v>7960</v>
      </c>
      <c r="B2332" s="46">
        <v>6.3</v>
      </c>
      <c r="C2332" s="10" t="s">
        <v>10258</v>
      </c>
    </row>
    <row r="2333" spans="1:3">
      <c r="A2333" s="10" t="s">
        <v>7957</v>
      </c>
      <c r="B2333" s="46">
        <v>6.3</v>
      </c>
      <c r="C2333" s="10" t="s">
        <v>10259</v>
      </c>
    </row>
    <row r="2334" spans="1:3">
      <c r="A2334" s="10" t="s">
        <v>7960</v>
      </c>
      <c r="B2334" s="46">
        <v>6.3</v>
      </c>
      <c r="C2334" s="10" t="s">
        <v>10260</v>
      </c>
    </row>
    <row r="2335" spans="1:3">
      <c r="A2335" s="10" t="s">
        <v>7978</v>
      </c>
      <c r="B2335" s="46">
        <v>6.3</v>
      </c>
      <c r="C2335" s="10" t="s">
        <v>10261</v>
      </c>
    </row>
    <row r="2336" spans="1:3">
      <c r="A2336" s="10" t="s">
        <v>7976</v>
      </c>
      <c r="B2336" s="46">
        <v>6.3</v>
      </c>
      <c r="C2336" s="10" t="s">
        <v>10262</v>
      </c>
    </row>
    <row r="2337" spans="1:3">
      <c r="A2337" s="10" t="s">
        <v>7960</v>
      </c>
      <c r="B2337" s="46">
        <v>6.3</v>
      </c>
      <c r="C2337" s="10" t="s">
        <v>10263</v>
      </c>
    </row>
    <row r="2338" spans="1:3">
      <c r="A2338" s="10" t="s">
        <v>7978</v>
      </c>
      <c r="B2338" s="46">
        <v>6.3</v>
      </c>
      <c r="C2338" s="10" t="s">
        <v>10264</v>
      </c>
    </row>
    <row r="2339" spans="1:3">
      <c r="A2339" s="10" t="s">
        <v>7978</v>
      </c>
      <c r="B2339" s="46">
        <v>6.3</v>
      </c>
      <c r="C2339" s="10" t="s">
        <v>10265</v>
      </c>
    </row>
    <row r="2340" spans="1:3">
      <c r="A2340" s="10" t="s">
        <v>8019</v>
      </c>
      <c r="B2340" s="46">
        <v>6.3</v>
      </c>
      <c r="C2340" s="10" t="s">
        <v>10266</v>
      </c>
    </row>
    <row r="2341" spans="1:3">
      <c r="A2341" s="10" t="s">
        <v>7960</v>
      </c>
      <c r="B2341" s="46">
        <v>6.3</v>
      </c>
      <c r="C2341" s="10" t="s">
        <v>10267</v>
      </c>
    </row>
    <row r="2342" spans="1:3">
      <c r="A2342" s="10" t="s">
        <v>7978</v>
      </c>
      <c r="B2342" s="46">
        <v>6.3</v>
      </c>
      <c r="C2342" s="10" t="s">
        <v>10268</v>
      </c>
    </row>
    <row r="2343" spans="1:3">
      <c r="A2343" s="10" t="s">
        <v>7978</v>
      </c>
      <c r="B2343" s="46">
        <v>6.3</v>
      </c>
      <c r="C2343" s="10" t="s">
        <v>10269</v>
      </c>
    </row>
    <row r="2344" spans="1:3">
      <c r="A2344" s="10" t="s">
        <v>7957</v>
      </c>
      <c r="B2344" s="46">
        <v>6.3</v>
      </c>
      <c r="C2344" s="10" t="s">
        <v>10270</v>
      </c>
    </row>
    <row r="2345" spans="1:3">
      <c r="A2345" s="10" t="s">
        <v>7992</v>
      </c>
      <c r="B2345" s="46">
        <v>6.3</v>
      </c>
      <c r="C2345" s="10" t="s">
        <v>10271</v>
      </c>
    </row>
    <row r="2346" spans="1:3">
      <c r="A2346" s="10" t="s">
        <v>7960</v>
      </c>
      <c r="B2346" s="46">
        <v>6.3</v>
      </c>
      <c r="C2346" s="10" t="s">
        <v>10272</v>
      </c>
    </row>
    <row r="2347" spans="1:3">
      <c r="A2347" s="10" t="s">
        <v>7960</v>
      </c>
      <c r="B2347" s="46">
        <v>6.3</v>
      </c>
      <c r="C2347" s="10" t="s">
        <v>10273</v>
      </c>
    </row>
    <row r="2348" spans="1:3">
      <c r="A2348" s="10" t="s">
        <v>7978</v>
      </c>
      <c r="B2348" s="46">
        <v>6.3</v>
      </c>
      <c r="C2348" s="10" t="s">
        <v>10274</v>
      </c>
    </row>
    <row r="2349" spans="1:3">
      <c r="A2349" s="10" t="s">
        <v>7960</v>
      </c>
      <c r="B2349" s="46">
        <v>6.3</v>
      </c>
      <c r="C2349" s="10" t="s">
        <v>10275</v>
      </c>
    </row>
    <row r="2350" spans="1:3">
      <c r="A2350" s="10" t="s">
        <v>7960</v>
      </c>
      <c r="B2350" s="46">
        <v>6.3</v>
      </c>
      <c r="C2350" s="10" t="s">
        <v>10276</v>
      </c>
    </row>
    <row r="2351" spans="1:3">
      <c r="A2351" s="10" t="s">
        <v>7978</v>
      </c>
      <c r="B2351" s="46">
        <v>6.3</v>
      </c>
      <c r="C2351" s="10" t="s">
        <v>10277</v>
      </c>
    </row>
    <row r="2352" spans="1:3">
      <c r="A2352" s="10" t="s">
        <v>7992</v>
      </c>
      <c r="B2352" s="46">
        <v>6.3</v>
      </c>
      <c r="C2352" s="10" t="s">
        <v>10278</v>
      </c>
    </row>
    <row r="2353" spans="1:3">
      <c r="A2353" s="10" t="s">
        <v>7978</v>
      </c>
      <c r="B2353" s="46">
        <v>6.3</v>
      </c>
      <c r="C2353" s="10" t="s">
        <v>10279</v>
      </c>
    </row>
    <row r="2354" spans="1:3">
      <c r="A2354" s="10" t="s">
        <v>7960</v>
      </c>
      <c r="B2354" s="46">
        <v>6.3</v>
      </c>
      <c r="C2354" s="10" t="s">
        <v>10280</v>
      </c>
    </row>
    <row r="2355" spans="1:3">
      <c r="A2355" s="10" t="s">
        <v>7960</v>
      </c>
      <c r="B2355" s="46">
        <v>6.3</v>
      </c>
      <c r="C2355" s="10" t="s">
        <v>10281</v>
      </c>
    </row>
    <row r="2356" spans="1:3">
      <c r="A2356" s="10" t="s">
        <v>7957</v>
      </c>
      <c r="B2356" s="46">
        <v>6.3</v>
      </c>
      <c r="C2356" s="10" t="s">
        <v>10282</v>
      </c>
    </row>
    <row r="2357" spans="1:3">
      <c r="A2357" s="10" t="s">
        <v>7978</v>
      </c>
      <c r="B2357" s="46">
        <v>6.3</v>
      </c>
      <c r="C2357" s="10" t="s">
        <v>10283</v>
      </c>
    </row>
    <row r="2358" spans="1:3">
      <c r="A2358" s="10" t="s">
        <v>7960</v>
      </c>
      <c r="B2358" s="46">
        <v>6.3</v>
      </c>
      <c r="C2358" s="10" t="s">
        <v>10284</v>
      </c>
    </row>
    <row r="2359" spans="1:3">
      <c r="A2359" s="10" t="s">
        <v>7978</v>
      </c>
      <c r="B2359" s="46">
        <v>6.3</v>
      </c>
      <c r="C2359" s="10" t="s">
        <v>10285</v>
      </c>
    </row>
    <row r="2360" spans="1:3">
      <c r="A2360" s="10" t="s">
        <v>7976</v>
      </c>
      <c r="B2360" s="46">
        <v>6.3</v>
      </c>
      <c r="C2360" s="10" t="s">
        <v>10286</v>
      </c>
    </row>
    <row r="2361" spans="1:3">
      <c r="A2361" s="10" t="s">
        <v>7960</v>
      </c>
      <c r="B2361" s="46">
        <v>6.3</v>
      </c>
      <c r="C2361" s="10" t="s">
        <v>10287</v>
      </c>
    </row>
    <row r="2362" spans="1:3">
      <c r="A2362" s="10" t="s">
        <v>7978</v>
      </c>
      <c r="B2362" s="46">
        <v>6.3</v>
      </c>
      <c r="C2362" s="10" t="s">
        <v>10288</v>
      </c>
    </row>
    <row r="2363" spans="1:3">
      <c r="A2363" s="10" t="s">
        <v>7976</v>
      </c>
      <c r="B2363" s="46">
        <v>6.3</v>
      </c>
      <c r="C2363" s="10" t="s">
        <v>10289</v>
      </c>
    </row>
    <row r="2364" spans="1:3">
      <c r="A2364" s="10" t="s">
        <v>7978</v>
      </c>
      <c r="B2364" s="46">
        <v>6.3</v>
      </c>
      <c r="C2364" s="10" t="s">
        <v>10290</v>
      </c>
    </row>
    <row r="2365" spans="1:3">
      <c r="A2365" s="10" t="s">
        <v>7976</v>
      </c>
      <c r="B2365" s="46">
        <v>6.3</v>
      </c>
      <c r="C2365" s="10" t="s">
        <v>10291</v>
      </c>
    </row>
    <row r="2366" spans="1:3">
      <c r="A2366" s="10" t="s">
        <v>8145</v>
      </c>
      <c r="B2366" s="46">
        <v>6.3</v>
      </c>
      <c r="C2366" s="10" t="s">
        <v>10292</v>
      </c>
    </row>
    <row r="2367" spans="1:3">
      <c r="A2367" s="10" t="s">
        <v>7957</v>
      </c>
      <c r="B2367" s="46">
        <v>6.3</v>
      </c>
      <c r="C2367" s="10" t="s">
        <v>10293</v>
      </c>
    </row>
    <row r="2368" spans="1:3">
      <c r="A2368" s="10" t="s">
        <v>7960</v>
      </c>
      <c r="B2368" s="46">
        <v>6.3</v>
      </c>
      <c r="C2368" s="10" t="s">
        <v>10294</v>
      </c>
    </row>
    <row r="2369" spans="1:3">
      <c r="A2369" s="10" t="s">
        <v>7992</v>
      </c>
      <c r="B2369" s="46">
        <v>6.3</v>
      </c>
      <c r="C2369" s="10" t="s">
        <v>10295</v>
      </c>
    </row>
    <row r="2370" spans="1:3">
      <c r="A2370" s="10" t="s">
        <v>7976</v>
      </c>
      <c r="B2370" s="46">
        <v>6.3</v>
      </c>
      <c r="C2370" s="10" t="s">
        <v>10296</v>
      </c>
    </row>
    <row r="2371" spans="1:3">
      <c r="A2371" s="10" t="s">
        <v>7965</v>
      </c>
      <c r="B2371" s="46">
        <v>6.3</v>
      </c>
      <c r="C2371" s="10" t="s">
        <v>10297</v>
      </c>
    </row>
    <row r="2372" spans="1:3">
      <c r="A2372" s="10" t="s">
        <v>7960</v>
      </c>
      <c r="B2372" s="46">
        <v>6.3</v>
      </c>
      <c r="C2372" s="10" t="s">
        <v>10298</v>
      </c>
    </row>
    <row r="2373" spans="1:3">
      <c r="A2373" s="10" t="s">
        <v>7978</v>
      </c>
      <c r="B2373" s="46">
        <v>6.3</v>
      </c>
      <c r="C2373" s="10" t="s">
        <v>10299</v>
      </c>
    </row>
    <row r="2374" spans="1:3">
      <c r="A2374" s="10" t="s">
        <v>7978</v>
      </c>
      <c r="B2374" s="46">
        <v>6.3</v>
      </c>
      <c r="C2374" s="10" t="s">
        <v>10300</v>
      </c>
    </row>
    <row r="2375" spans="1:3">
      <c r="A2375" s="10" t="s">
        <v>7957</v>
      </c>
      <c r="B2375" s="46">
        <v>6.3</v>
      </c>
      <c r="C2375" s="10" t="s">
        <v>10301</v>
      </c>
    </row>
    <row r="2376" spans="1:3">
      <c r="A2376" s="10" t="s">
        <v>7978</v>
      </c>
      <c r="B2376" s="46">
        <v>6.3</v>
      </c>
      <c r="C2376" s="10" t="s">
        <v>10302</v>
      </c>
    </row>
    <row r="2377" spans="1:3">
      <c r="A2377" s="10" t="s">
        <v>7978</v>
      </c>
      <c r="B2377" s="46">
        <v>6.3</v>
      </c>
      <c r="C2377" s="10" t="s">
        <v>10303</v>
      </c>
    </row>
    <row r="2378" spans="1:3">
      <c r="A2378" s="10" t="s">
        <v>7960</v>
      </c>
      <c r="B2378" s="46">
        <v>6.3</v>
      </c>
      <c r="C2378" s="10" t="s">
        <v>10304</v>
      </c>
    </row>
    <row r="2379" spans="1:3">
      <c r="A2379" s="10" t="s">
        <v>7978</v>
      </c>
      <c r="B2379" s="46">
        <v>6.3</v>
      </c>
      <c r="C2379" s="10" t="s">
        <v>10305</v>
      </c>
    </row>
    <row r="2380" spans="1:3">
      <c r="A2380" s="10" t="s">
        <v>7978</v>
      </c>
      <c r="B2380" s="46">
        <v>6.3</v>
      </c>
      <c r="C2380" s="10" t="s">
        <v>10306</v>
      </c>
    </row>
    <row r="2381" spans="1:3">
      <c r="A2381" s="10" t="s">
        <v>7976</v>
      </c>
      <c r="B2381" s="46">
        <v>6.3</v>
      </c>
      <c r="C2381" s="10" t="s">
        <v>10307</v>
      </c>
    </row>
    <row r="2382" spans="1:3">
      <c r="A2382" s="10" t="s">
        <v>7960</v>
      </c>
      <c r="B2382" s="46">
        <v>6.3</v>
      </c>
      <c r="C2382" s="10" t="s">
        <v>10308</v>
      </c>
    </row>
    <row r="2383" spans="1:3">
      <c r="A2383" s="10" t="s">
        <v>7978</v>
      </c>
      <c r="B2383" s="46">
        <v>6.3</v>
      </c>
      <c r="C2383" s="10" t="s">
        <v>10309</v>
      </c>
    </row>
    <row r="2384" spans="1:3">
      <c r="A2384" s="10" t="s">
        <v>7978</v>
      </c>
      <c r="B2384" s="46">
        <v>6.3</v>
      </c>
      <c r="C2384" s="10" t="s">
        <v>10310</v>
      </c>
    </row>
    <row r="2385" spans="1:3">
      <c r="A2385" s="10" t="s">
        <v>7992</v>
      </c>
      <c r="B2385" s="46">
        <v>6.3</v>
      </c>
      <c r="C2385" s="10" t="s">
        <v>10311</v>
      </c>
    </row>
    <row r="2386" spans="1:3">
      <c r="A2386" s="10" t="s">
        <v>7976</v>
      </c>
      <c r="B2386" s="46">
        <v>6.3</v>
      </c>
      <c r="C2386" s="10" t="s">
        <v>10312</v>
      </c>
    </row>
    <row r="2387" spans="1:3">
      <c r="A2387" s="10" t="s">
        <v>7978</v>
      </c>
      <c r="B2387" s="46">
        <v>6.3</v>
      </c>
      <c r="C2387" s="10" t="s">
        <v>10313</v>
      </c>
    </row>
    <row r="2388" spans="1:3">
      <c r="A2388" s="10" t="s">
        <v>7978</v>
      </c>
      <c r="B2388" s="46">
        <v>6.3</v>
      </c>
      <c r="C2388" s="10" t="s">
        <v>10314</v>
      </c>
    </row>
    <row r="2389" spans="1:3">
      <c r="A2389" s="10" t="s">
        <v>7978</v>
      </c>
      <c r="B2389" s="46">
        <v>6.3</v>
      </c>
      <c r="C2389" s="10" t="s">
        <v>10315</v>
      </c>
    </row>
    <row r="2390" spans="1:3">
      <c r="A2390" s="10" t="s">
        <v>7978</v>
      </c>
      <c r="B2390" s="46">
        <v>6.3</v>
      </c>
      <c r="C2390" s="10" t="s">
        <v>10316</v>
      </c>
    </row>
    <row r="2391" spans="1:3">
      <c r="A2391" s="10" t="s">
        <v>7957</v>
      </c>
      <c r="B2391" s="46">
        <v>6.3</v>
      </c>
      <c r="C2391" s="10" t="s">
        <v>10317</v>
      </c>
    </row>
    <row r="2392" spans="1:3">
      <c r="A2392" s="10" t="s">
        <v>7978</v>
      </c>
      <c r="B2392" s="46">
        <v>6.3</v>
      </c>
      <c r="C2392" s="10" t="s">
        <v>10318</v>
      </c>
    </row>
    <row r="2393" spans="1:3">
      <c r="A2393" s="10" t="s">
        <v>8019</v>
      </c>
      <c r="B2393" s="46">
        <v>6.3</v>
      </c>
      <c r="C2393" s="10" t="s">
        <v>10319</v>
      </c>
    </row>
    <row r="2394" spans="1:3">
      <c r="A2394" s="10" t="s">
        <v>7978</v>
      </c>
      <c r="B2394" s="46">
        <v>6.3</v>
      </c>
      <c r="C2394" s="10" t="s">
        <v>10320</v>
      </c>
    </row>
    <row r="2395" spans="1:3">
      <c r="A2395" s="10" t="s">
        <v>7978</v>
      </c>
      <c r="B2395" s="46">
        <v>6.3</v>
      </c>
      <c r="C2395" s="10" t="s">
        <v>10321</v>
      </c>
    </row>
    <row r="2396" spans="1:3">
      <c r="A2396" s="10" t="s">
        <v>7976</v>
      </c>
      <c r="B2396" s="46">
        <v>6.3</v>
      </c>
      <c r="C2396" s="10" t="s">
        <v>10322</v>
      </c>
    </row>
    <row r="2397" spans="1:3">
      <c r="A2397" s="10" t="s">
        <v>7960</v>
      </c>
      <c r="B2397" s="46">
        <v>6.3</v>
      </c>
      <c r="C2397" s="10" t="s">
        <v>10323</v>
      </c>
    </row>
    <row r="2398" spans="1:3">
      <c r="A2398" s="10" t="s">
        <v>7976</v>
      </c>
      <c r="B2398" s="46">
        <v>6.3</v>
      </c>
      <c r="C2398" s="10" t="s">
        <v>10324</v>
      </c>
    </row>
    <row r="2399" spans="1:3">
      <c r="A2399" s="10" t="s">
        <v>7978</v>
      </c>
      <c r="B2399" s="46">
        <v>6.3</v>
      </c>
      <c r="C2399" s="10" t="s">
        <v>10325</v>
      </c>
    </row>
    <row r="2400" spans="1:3">
      <c r="A2400" s="10" t="s">
        <v>7976</v>
      </c>
      <c r="B2400" s="46">
        <v>6.3</v>
      </c>
      <c r="C2400" s="10" t="s">
        <v>10326</v>
      </c>
    </row>
    <row r="2401" spans="1:3">
      <c r="A2401" s="10" t="s">
        <v>7992</v>
      </c>
      <c r="B2401" s="46">
        <v>6.3</v>
      </c>
      <c r="C2401" s="10" t="s">
        <v>10327</v>
      </c>
    </row>
    <row r="2402" spans="1:3">
      <c r="A2402" s="10" t="s">
        <v>7978</v>
      </c>
      <c r="B2402" s="46">
        <v>6.3</v>
      </c>
      <c r="C2402" s="10" t="s">
        <v>10328</v>
      </c>
    </row>
    <row r="2403" spans="1:3">
      <c r="A2403" s="10" t="s">
        <v>7978</v>
      </c>
      <c r="B2403" s="46">
        <v>6.3</v>
      </c>
      <c r="C2403" s="10" t="s">
        <v>10329</v>
      </c>
    </row>
    <row r="2404" spans="1:3">
      <c r="A2404" s="10" t="s">
        <v>7978</v>
      </c>
      <c r="B2404" s="46">
        <v>6.3</v>
      </c>
      <c r="C2404" s="10" t="s">
        <v>10330</v>
      </c>
    </row>
    <row r="2405" spans="1:3">
      <c r="A2405" s="10" t="s">
        <v>7957</v>
      </c>
      <c r="B2405" s="46">
        <v>6.3</v>
      </c>
      <c r="C2405" s="10" t="s">
        <v>10331</v>
      </c>
    </row>
    <row r="2406" spans="1:3">
      <c r="A2406" s="10" t="s">
        <v>7960</v>
      </c>
      <c r="B2406" s="46">
        <v>6.3</v>
      </c>
      <c r="C2406" s="10" t="s">
        <v>10332</v>
      </c>
    </row>
    <row r="2407" spans="1:3">
      <c r="A2407" s="10" t="s">
        <v>7965</v>
      </c>
      <c r="B2407" s="46">
        <v>6.3</v>
      </c>
      <c r="C2407" s="10" t="s">
        <v>10333</v>
      </c>
    </row>
    <row r="2408" spans="1:3">
      <c r="A2408" s="10" t="s">
        <v>7978</v>
      </c>
      <c r="B2408" s="46">
        <v>6.3</v>
      </c>
      <c r="C2408" s="10" t="s">
        <v>10334</v>
      </c>
    </row>
    <row r="2409" spans="1:3">
      <c r="A2409" s="10" t="s">
        <v>7978</v>
      </c>
      <c r="B2409" s="46">
        <v>6.3</v>
      </c>
      <c r="C2409" s="10" t="s">
        <v>10335</v>
      </c>
    </row>
    <row r="2410" spans="1:3">
      <c r="A2410" s="10" t="s">
        <v>7978</v>
      </c>
      <c r="B2410" s="46">
        <v>6.3</v>
      </c>
      <c r="C2410" s="10" t="s">
        <v>10336</v>
      </c>
    </row>
    <row r="2411" spans="1:3">
      <c r="A2411" s="10" t="s">
        <v>7976</v>
      </c>
      <c r="B2411" s="46">
        <v>6.3</v>
      </c>
      <c r="C2411" s="10" t="s">
        <v>10337</v>
      </c>
    </row>
    <row r="2412" spans="1:3">
      <c r="A2412" s="10" t="s">
        <v>8019</v>
      </c>
      <c r="B2412" s="46">
        <v>6.3</v>
      </c>
      <c r="C2412" s="10" t="s">
        <v>10338</v>
      </c>
    </row>
    <row r="2413" spans="1:3">
      <c r="A2413" s="10" t="s">
        <v>7978</v>
      </c>
      <c r="B2413" s="46">
        <v>6.3</v>
      </c>
      <c r="C2413" s="10" t="s">
        <v>10339</v>
      </c>
    </row>
    <row r="2414" spans="1:3">
      <c r="A2414" s="10" t="s">
        <v>7978</v>
      </c>
      <c r="B2414" s="46">
        <v>6.3</v>
      </c>
      <c r="C2414" s="10" t="s">
        <v>10340</v>
      </c>
    </row>
    <row r="2415" spans="1:3">
      <c r="A2415" s="10" t="s">
        <v>7957</v>
      </c>
      <c r="B2415" s="46">
        <v>6.3</v>
      </c>
      <c r="C2415" s="10" t="s">
        <v>10341</v>
      </c>
    </row>
    <row r="2416" spans="1:3">
      <c r="A2416" s="10" t="s">
        <v>8019</v>
      </c>
      <c r="B2416" s="46">
        <v>6.3</v>
      </c>
      <c r="C2416" s="10" t="s">
        <v>10342</v>
      </c>
    </row>
    <row r="2417" spans="1:3">
      <c r="A2417" s="10" t="s">
        <v>8956</v>
      </c>
      <c r="B2417" s="46">
        <v>6.3</v>
      </c>
      <c r="C2417" s="10" t="s">
        <v>10343</v>
      </c>
    </row>
    <row r="2418" spans="1:3">
      <c r="A2418" s="10" t="s">
        <v>8080</v>
      </c>
      <c r="B2418" s="46">
        <v>6.3</v>
      </c>
      <c r="C2418" s="10" t="s">
        <v>10344</v>
      </c>
    </row>
    <row r="2419" spans="1:3">
      <c r="A2419" s="10" t="s">
        <v>7978</v>
      </c>
      <c r="B2419" s="46">
        <v>6.3</v>
      </c>
      <c r="C2419" s="10" t="s">
        <v>10345</v>
      </c>
    </row>
    <row r="2420" spans="1:3">
      <c r="A2420" s="10" t="s">
        <v>7978</v>
      </c>
      <c r="B2420" s="46">
        <v>6.3</v>
      </c>
      <c r="C2420" s="10" t="s">
        <v>10346</v>
      </c>
    </row>
    <row r="2421" spans="1:3">
      <c r="A2421" s="10" t="s">
        <v>10347</v>
      </c>
      <c r="B2421" s="46">
        <v>6.3</v>
      </c>
      <c r="C2421" s="10" t="s">
        <v>10348</v>
      </c>
    </row>
    <row r="2422" spans="1:3">
      <c r="A2422" s="10" t="s">
        <v>7960</v>
      </c>
      <c r="B2422" s="46">
        <v>6.2</v>
      </c>
      <c r="C2422" s="10" t="s">
        <v>10349</v>
      </c>
    </row>
    <row r="2423" spans="1:3">
      <c r="A2423" s="10" t="s">
        <v>7960</v>
      </c>
      <c r="B2423" s="46">
        <v>6.2</v>
      </c>
      <c r="C2423" s="10" t="s">
        <v>10350</v>
      </c>
    </row>
    <row r="2424" spans="1:3">
      <c r="A2424" s="10" t="s">
        <v>7960</v>
      </c>
      <c r="B2424" s="46">
        <v>6.2</v>
      </c>
      <c r="C2424" s="10" t="s">
        <v>10351</v>
      </c>
    </row>
    <row r="2425" spans="1:3">
      <c r="A2425" s="10" t="s">
        <v>7978</v>
      </c>
      <c r="B2425" s="46">
        <v>6.2</v>
      </c>
      <c r="C2425" s="10" t="s">
        <v>10352</v>
      </c>
    </row>
    <row r="2426" spans="1:3">
      <c r="A2426" s="10" t="s">
        <v>7992</v>
      </c>
      <c r="B2426" s="46">
        <v>6.2</v>
      </c>
      <c r="C2426" s="10" t="s">
        <v>10353</v>
      </c>
    </row>
    <row r="2427" spans="1:3">
      <c r="A2427" s="10" t="s">
        <v>7992</v>
      </c>
      <c r="B2427" s="46">
        <v>6.2</v>
      </c>
      <c r="C2427" s="10" t="s">
        <v>10354</v>
      </c>
    </row>
    <row r="2428" spans="1:3">
      <c r="A2428" s="10" t="s">
        <v>7960</v>
      </c>
      <c r="B2428" s="46">
        <v>6.2</v>
      </c>
      <c r="C2428" s="10" t="s">
        <v>10355</v>
      </c>
    </row>
    <row r="2429" spans="1:3">
      <c r="A2429" s="10" t="s">
        <v>7960</v>
      </c>
      <c r="B2429" s="46">
        <v>6.2</v>
      </c>
      <c r="C2429" s="10" t="s">
        <v>10356</v>
      </c>
    </row>
    <row r="2430" spans="1:3">
      <c r="A2430" s="10" t="s">
        <v>7978</v>
      </c>
      <c r="B2430" s="46">
        <v>6.2</v>
      </c>
      <c r="C2430" s="10" t="s">
        <v>10357</v>
      </c>
    </row>
    <row r="2431" spans="1:3">
      <c r="A2431" s="10" t="s">
        <v>7960</v>
      </c>
      <c r="B2431" s="46">
        <v>6.2</v>
      </c>
      <c r="C2431" s="10" t="s">
        <v>10358</v>
      </c>
    </row>
    <row r="2432" spans="1:3">
      <c r="A2432" s="10" t="s">
        <v>7960</v>
      </c>
      <c r="B2432" s="46">
        <v>6.2</v>
      </c>
      <c r="C2432" s="10" t="s">
        <v>10359</v>
      </c>
    </row>
    <row r="2433" spans="1:3">
      <c r="A2433" s="10" t="s">
        <v>7992</v>
      </c>
      <c r="B2433" s="46">
        <v>6.2</v>
      </c>
      <c r="C2433" s="10" t="s">
        <v>10360</v>
      </c>
    </row>
    <row r="2434" spans="1:3">
      <c r="A2434" s="10" t="s">
        <v>7960</v>
      </c>
      <c r="B2434" s="46">
        <v>6.2</v>
      </c>
      <c r="C2434" s="10" t="s">
        <v>10361</v>
      </c>
    </row>
    <row r="2435" spans="1:3">
      <c r="A2435" s="10" t="s">
        <v>7976</v>
      </c>
      <c r="B2435" s="46">
        <v>6.2</v>
      </c>
      <c r="C2435" s="10" t="s">
        <v>10362</v>
      </c>
    </row>
    <row r="2436" spans="1:3">
      <c r="A2436" s="10" t="s">
        <v>7960</v>
      </c>
      <c r="B2436" s="46">
        <v>6.2</v>
      </c>
      <c r="C2436" s="10" t="s">
        <v>10363</v>
      </c>
    </row>
    <row r="2437" spans="1:3">
      <c r="A2437" s="10" t="s">
        <v>7960</v>
      </c>
      <c r="B2437" s="46">
        <v>6.2</v>
      </c>
      <c r="C2437" s="10" t="s">
        <v>10364</v>
      </c>
    </row>
    <row r="2438" spans="1:3">
      <c r="A2438" s="10" t="s">
        <v>7960</v>
      </c>
      <c r="B2438" s="46">
        <v>6.2</v>
      </c>
      <c r="C2438" s="10" t="s">
        <v>10365</v>
      </c>
    </row>
    <row r="2439" spans="1:3">
      <c r="A2439" s="10" t="s">
        <v>7960</v>
      </c>
      <c r="B2439" s="46">
        <v>6.2</v>
      </c>
      <c r="C2439" s="10" t="s">
        <v>10366</v>
      </c>
    </row>
    <row r="2440" spans="1:3">
      <c r="A2440" s="10" t="s">
        <v>7960</v>
      </c>
      <c r="B2440" s="46">
        <v>6.2</v>
      </c>
      <c r="C2440" s="10" t="s">
        <v>10367</v>
      </c>
    </row>
    <row r="2441" spans="1:3">
      <c r="A2441" s="10" t="s">
        <v>7960</v>
      </c>
      <c r="B2441" s="46">
        <v>6.2</v>
      </c>
      <c r="C2441" s="10" t="s">
        <v>10368</v>
      </c>
    </row>
    <row r="2442" spans="1:3">
      <c r="A2442" s="10" t="s">
        <v>7978</v>
      </c>
      <c r="B2442" s="46">
        <v>6.2</v>
      </c>
      <c r="C2442" s="10" t="s">
        <v>10369</v>
      </c>
    </row>
    <row r="2443" spans="1:3">
      <c r="A2443" s="10" t="s">
        <v>7976</v>
      </c>
      <c r="B2443" s="46">
        <v>6.2</v>
      </c>
      <c r="C2443" s="10" t="s">
        <v>10370</v>
      </c>
    </row>
    <row r="2444" spans="1:3">
      <c r="A2444" s="10" t="s">
        <v>7960</v>
      </c>
      <c r="B2444" s="46">
        <v>6.2</v>
      </c>
      <c r="C2444" s="10" t="s">
        <v>10371</v>
      </c>
    </row>
    <row r="2445" spans="1:3">
      <c r="A2445" s="10" t="s">
        <v>7976</v>
      </c>
      <c r="B2445" s="46">
        <v>6.2</v>
      </c>
      <c r="C2445" s="10" t="s">
        <v>10372</v>
      </c>
    </row>
    <row r="2446" spans="1:3">
      <c r="A2446" s="10" t="s">
        <v>7976</v>
      </c>
      <c r="B2446" s="46">
        <v>6.2</v>
      </c>
      <c r="C2446" s="10" t="s">
        <v>10373</v>
      </c>
    </row>
    <row r="2447" spans="1:3">
      <c r="A2447" s="10" t="s">
        <v>7976</v>
      </c>
      <c r="B2447" s="46">
        <v>6.2</v>
      </c>
      <c r="C2447" s="10" t="s">
        <v>10374</v>
      </c>
    </row>
    <row r="2448" spans="1:3">
      <c r="A2448" s="10" t="s">
        <v>7960</v>
      </c>
      <c r="B2448" s="46">
        <v>6.2</v>
      </c>
      <c r="C2448" s="10" t="s">
        <v>10375</v>
      </c>
    </row>
    <row r="2449" spans="1:3">
      <c r="A2449" s="10" t="s">
        <v>7960</v>
      </c>
      <c r="B2449" s="46">
        <v>6.2</v>
      </c>
      <c r="C2449" s="10" t="s">
        <v>10376</v>
      </c>
    </row>
    <row r="2450" spans="1:3">
      <c r="A2450" s="10" t="s">
        <v>7957</v>
      </c>
      <c r="B2450" s="46">
        <v>6.2</v>
      </c>
      <c r="C2450" s="10" t="s">
        <v>10377</v>
      </c>
    </row>
    <row r="2451" spans="1:3">
      <c r="A2451" s="10" t="s">
        <v>7957</v>
      </c>
      <c r="B2451" s="46">
        <v>6.2</v>
      </c>
      <c r="C2451" s="10" t="s">
        <v>10378</v>
      </c>
    </row>
    <row r="2452" spans="1:3">
      <c r="A2452" s="10" t="s">
        <v>7976</v>
      </c>
      <c r="B2452" s="46">
        <v>6.2</v>
      </c>
      <c r="C2452" s="10" t="s">
        <v>10379</v>
      </c>
    </row>
    <row r="2453" spans="1:3">
      <c r="A2453" s="10" t="s">
        <v>7960</v>
      </c>
      <c r="B2453" s="46">
        <v>6.2</v>
      </c>
      <c r="C2453" s="10" t="s">
        <v>10380</v>
      </c>
    </row>
    <row r="2454" spans="1:3">
      <c r="A2454" s="10" t="s">
        <v>7978</v>
      </c>
      <c r="B2454" s="46">
        <v>6.2</v>
      </c>
      <c r="C2454" s="10" t="s">
        <v>10381</v>
      </c>
    </row>
    <row r="2455" spans="1:3">
      <c r="A2455" s="10" t="s">
        <v>8019</v>
      </c>
      <c r="B2455" s="46">
        <v>6.2</v>
      </c>
      <c r="C2455" s="10" t="s">
        <v>10382</v>
      </c>
    </row>
    <row r="2456" spans="1:3">
      <c r="A2456" s="10" t="s">
        <v>7978</v>
      </c>
      <c r="B2456" s="46">
        <v>6.2</v>
      </c>
      <c r="C2456" s="10" t="s">
        <v>10383</v>
      </c>
    </row>
    <row r="2457" spans="1:3">
      <c r="A2457" s="10" t="s">
        <v>7992</v>
      </c>
      <c r="B2457" s="46">
        <v>6.2</v>
      </c>
      <c r="C2457" s="10" t="s">
        <v>10384</v>
      </c>
    </row>
    <row r="2458" spans="1:3">
      <c r="A2458" s="10" t="s">
        <v>7957</v>
      </c>
      <c r="B2458" s="46">
        <v>6.2</v>
      </c>
      <c r="C2458" s="10" t="s">
        <v>10385</v>
      </c>
    </row>
    <row r="2459" spans="1:3">
      <c r="A2459" s="10" t="s">
        <v>7976</v>
      </c>
      <c r="B2459" s="46">
        <v>6.2</v>
      </c>
      <c r="C2459" s="10" t="s">
        <v>10386</v>
      </c>
    </row>
    <row r="2460" spans="1:3">
      <c r="A2460" s="10" t="s">
        <v>7978</v>
      </c>
      <c r="B2460" s="46">
        <v>6.2</v>
      </c>
      <c r="C2460" s="10" t="s">
        <v>10387</v>
      </c>
    </row>
    <row r="2461" spans="1:3">
      <c r="A2461" s="10" t="s">
        <v>7976</v>
      </c>
      <c r="B2461" s="46">
        <v>6.2</v>
      </c>
      <c r="C2461" s="10" t="s">
        <v>10388</v>
      </c>
    </row>
    <row r="2462" spans="1:3">
      <c r="A2462" s="10" t="s">
        <v>7978</v>
      </c>
      <c r="B2462" s="46">
        <v>6.2</v>
      </c>
      <c r="C2462" s="10" t="s">
        <v>10389</v>
      </c>
    </row>
    <row r="2463" spans="1:3">
      <c r="A2463" s="10" t="s">
        <v>7978</v>
      </c>
      <c r="B2463" s="46">
        <v>6.2</v>
      </c>
      <c r="C2463" s="10" t="s">
        <v>10390</v>
      </c>
    </row>
    <row r="2464" spans="1:3">
      <c r="A2464" s="10" t="s">
        <v>7976</v>
      </c>
      <c r="B2464" s="46">
        <v>6.2</v>
      </c>
      <c r="C2464" s="10" t="s">
        <v>10391</v>
      </c>
    </row>
    <row r="2465" spans="1:3">
      <c r="A2465" s="10" t="s">
        <v>7960</v>
      </c>
      <c r="B2465" s="46">
        <v>6.2</v>
      </c>
      <c r="C2465" s="10" t="s">
        <v>10392</v>
      </c>
    </row>
    <row r="2466" spans="1:3">
      <c r="A2466" s="10" t="s">
        <v>7992</v>
      </c>
      <c r="B2466" s="46">
        <v>6.2</v>
      </c>
      <c r="C2466" s="10" t="s">
        <v>10393</v>
      </c>
    </row>
    <row r="2467" spans="1:3">
      <c r="A2467" s="10" t="s">
        <v>7978</v>
      </c>
      <c r="B2467" s="46">
        <v>6.2</v>
      </c>
      <c r="C2467" s="10" t="s">
        <v>10394</v>
      </c>
    </row>
    <row r="2468" spans="1:3">
      <c r="A2468" s="10" t="s">
        <v>7978</v>
      </c>
      <c r="B2468" s="46">
        <v>6.2</v>
      </c>
      <c r="C2468" s="10" t="s">
        <v>10395</v>
      </c>
    </row>
    <row r="2469" spans="1:3">
      <c r="A2469" s="10" t="s">
        <v>8019</v>
      </c>
      <c r="B2469" s="46">
        <v>6.2</v>
      </c>
      <c r="C2469" s="10" t="s">
        <v>10396</v>
      </c>
    </row>
    <row r="2470" spans="1:3">
      <c r="A2470" s="10" t="s">
        <v>7960</v>
      </c>
      <c r="B2470" s="46">
        <v>6.2</v>
      </c>
      <c r="C2470" s="10" t="s">
        <v>10397</v>
      </c>
    </row>
    <row r="2471" spans="1:3">
      <c r="A2471" s="10" t="s">
        <v>7957</v>
      </c>
      <c r="B2471" s="46">
        <v>6.2</v>
      </c>
      <c r="C2471" s="10" t="s">
        <v>10398</v>
      </c>
    </row>
    <row r="2472" spans="1:3">
      <c r="A2472" s="10" t="s">
        <v>7978</v>
      </c>
      <c r="B2472" s="46">
        <v>6.2</v>
      </c>
      <c r="C2472" s="10" t="s">
        <v>10399</v>
      </c>
    </row>
    <row r="2473" spans="1:3">
      <c r="A2473" s="10" t="s">
        <v>7957</v>
      </c>
      <c r="B2473" s="46">
        <v>6.2</v>
      </c>
      <c r="C2473" s="10" t="s">
        <v>10400</v>
      </c>
    </row>
    <row r="2474" spans="1:3">
      <c r="A2474" s="10" t="s">
        <v>7960</v>
      </c>
      <c r="B2474" s="46">
        <v>6.2</v>
      </c>
      <c r="C2474" s="10" t="s">
        <v>10401</v>
      </c>
    </row>
    <row r="2475" spans="1:3">
      <c r="A2475" s="10" t="s">
        <v>7976</v>
      </c>
      <c r="B2475" s="46">
        <v>6.2</v>
      </c>
      <c r="C2475" s="10" t="s">
        <v>10402</v>
      </c>
    </row>
    <row r="2476" spans="1:3">
      <c r="A2476" s="10" t="s">
        <v>8019</v>
      </c>
      <c r="B2476" s="46">
        <v>6.2</v>
      </c>
      <c r="C2476" s="10" t="s">
        <v>10403</v>
      </c>
    </row>
    <row r="2477" spans="1:3">
      <c r="A2477" s="10" t="s">
        <v>7960</v>
      </c>
      <c r="B2477" s="46">
        <v>6.2</v>
      </c>
      <c r="C2477" s="10" t="s">
        <v>10404</v>
      </c>
    </row>
    <row r="2478" spans="1:3">
      <c r="A2478" s="10" t="s">
        <v>7978</v>
      </c>
      <c r="B2478" s="46">
        <v>6.2</v>
      </c>
      <c r="C2478" s="10" t="s">
        <v>10405</v>
      </c>
    </row>
    <row r="2479" spans="1:3">
      <c r="A2479" s="10" t="s">
        <v>7978</v>
      </c>
      <c r="B2479" s="46">
        <v>6.2</v>
      </c>
      <c r="C2479" s="10" t="s">
        <v>10406</v>
      </c>
    </row>
    <row r="2480" spans="1:3">
      <c r="A2480" s="10" t="s">
        <v>7976</v>
      </c>
      <c r="B2480" s="46">
        <v>6.2</v>
      </c>
      <c r="C2480" s="10" t="s">
        <v>10407</v>
      </c>
    </row>
    <row r="2481" spans="1:3">
      <c r="A2481" s="10" t="s">
        <v>8019</v>
      </c>
      <c r="B2481" s="46">
        <v>6.2</v>
      </c>
      <c r="C2481" s="10" t="s">
        <v>10408</v>
      </c>
    </row>
    <row r="2482" spans="1:3">
      <c r="A2482" s="10" t="s">
        <v>7978</v>
      </c>
      <c r="B2482" s="46">
        <v>6.2</v>
      </c>
      <c r="C2482" s="10" t="s">
        <v>10409</v>
      </c>
    </row>
    <row r="2483" spans="1:3">
      <c r="A2483" s="10" t="s">
        <v>7978</v>
      </c>
      <c r="B2483" s="46">
        <v>6.2</v>
      </c>
      <c r="C2483" s="10" t="s">
        <v>10410</v>
      </c>
    </row>
    <row r="2484" spans="1:3">
      <c r="A2484" s="10" t="s">
        <v>7960</v>
      </c>
      <c r="B2484" s="46">
        <v>6.2</v>
      </c>
      <c r="C2484" s="10" t="s">
        <v>10411</v>
      </c>
    </row>
    <row r="2485" spans="1:3">
      <c r="A2485" s="10" t="s">
        <v>8019</v>
      </c>
      <c r="B2485" s="46">
        <v>6.2</v>
      </c>
      <c r="C2485" s="10" t="s">
        <v>10412</v>
      </c>
    </row>
    <row r="2486" spans="1:3">
      <c r="A2486" s="10" t="s">
        <v>7976</v>
      </c>
      <c r="B2486" s="46">
        <v>6.2</v>
      </c>
      <c r="C2486" s="10" t="s">
        <v>10413</v>
      </c>
    </row>
    <row r="2487" spans="1:3">
      <c r="A2487" s="10" t="s">
        <v>8019</v>
      </c>
      <c r="B2487" s="46">
        <v>6.2</v>
      </c>
      <c r="C2487" s="10" t="s">
        <v>10414</v>
      </c>
    </row>
    <row r="2488" spans="1:3">
      <c r="A2488" s="10" t="s">
        <v>7965</v>
      </c>
      <c r="B2488" s="46">
        <v>6.2</v>
      </c>
      <c r="C2488" s="10" t="s">
        <v>10415</v>
      </c>
    </row>
    <row r="2489" spans="1:3">
      <c r="A2489" s="10" t="s">
        <v>7960</v>
      </c>
      <c r="B2489" s="46">
        <v>6.2</v>
      </c>
      <c r="C2489" s="10" t="s">
        <v>10416</v>
      </c>
    </row>
    <row r="2490" spans="1:3">
      <c r="A2490" s="10" t="s">
        <v>7978</v>
      </c>
      <c r="B2490" s="46">
        <v>6.2</v>
      </c>
      <c r="C2490" s="10" t="s">
        <v>10417</v>
      </c>
    </row>
    <row r="2491" spans="1:3">
      <c r="A2491" s="10" t="s">
        <v>7978</v>
      </c>
      <c r="B2491" s="46">
        <v>6.2</v>
      </c>
      <c r="C2491" s="10" t="s">
        <v>10418</v>
      </c>
    </row>
    <row r="2492" spans="1:3">
      <c r="A2492" s="10" t="s">
        <v>7978</v>
      </c>
      <c r="B2492" s="46">
        <v>6.2</v>
      </c>
      <c r="C2492" s="10" t="s">
        <v>10419</v>
      </c>
    </row>
    <row r="2493" spans="1:3">
      <c r="A2493" s="10" t="s">
        <v>7992</v>
      </c>
      <c r="B2493" s="46">
        <v>6.2</v>
      </c>
      <c r="C2493" s="10" t="s">
        <v>10420</v>
      </c>
    </row>
    <row r="2494" spans="1:3">
      <c r="A2494" s="10" t="s">
        <v>7978</v>
      </c>
      <c r="B2494" s="46">
        <v>6.2</v>
      </c>
      <c r="C2494" s="10" t="s">
        <v>10421</v>
      </c>
    </row>
    <row r="2495" spans="1:3">
      <c r="A2495" s="10" t="s">
        <v>7976</v>
      </c>
      <c r="B2495" s="46">
        <v>6.2</v>
      </c>
      <c r="C2495" s="10" t="s">
        <v>10422</v>
      </c>
    </row>
    <row r="2496" spans="1:3">
      <c r="A2496" s="10" t="s">
        <v>7978</v>
      </c>
      <c r="B2496" s="46">
        <v>6.2</v>
      </c>
      <c r="C2496" s="10" t="s">
        <v>10423</v>
      </c>
    </row>
    <row r="2497" spans="1:3">
      <c r="A2497" s="10" t="s">
        <v>7978</v>
      </c>
      <c r="B2497" s="46">
        <v>6.2</v>
      </c>
      <c r="C2497" s="10" t="s">
        <v>10424</v>
      </c>
    </row>
    <row r="2498" spans="1:3">
      <c r="A2498" s="10" t="s">
        <v>7992</v>
      </c>
      <c r="B2498" s="46">
        <v>6.2</v>
      </c>
      <c r="C2498" s="10" t="s">
        <v>10425</v>
      </c>
    </row>
    <row r="2499" spans="1:3">
      <c r="A2499" s="10" t="s">
        <v>7978</v>
      </c>
      <c r="B2499" s="46">
        <v>6.2</v>
      </c>
      <c r="C2499" s="10" t="s">
        <v>10426</v>
      </c>
    </row>
    <row r="2500" spans="1:3">
      <c r="A2500" s="10" t="s">
        <v>7960</v>
      </c>
      <c r="B2500" s="46">
        <v>6.2</v>
      </c>
      <c r="C2500" s="10" t="s">
        <v>10427</v>
      </c>
    </row>
    <row r="2501" spans="1:3">
      <c r="A2501" s="10" t="s">
        <v>7976</v>
      </c>
      <c r="B2501" s="46">
        <v>6.2</v>
      </c>
      <c r="C2501" s="10" t="s">
        <v>10428</v>
      </c>
    </row>
    <row r="2502" spans="1:3">
      <c r="A2502" s="10" t="s">
        <v>7976</v>
      </c>
      <c r="B2502" s="46">
        <v>6.2</v>
      </c>
      <c r="C2502" s="10" t="s">
        <v>10429</v>
      </c>
    </row>
    <row r="2503" spans="1:3">
      <c r="A2503" s="10" t="s">
        <v>8019</v>
      </c>
      <c r="B2503" s="46">
        <v>6.2</v>
      </c>
      <c r="C2503" s="10" t="s">
        <v>10430</v>
      </c>
    </row>
    <row r="2504" spans="1:3">
      <c r="A2504" s="10" t="s">
        <v>7978</v>
      </c>
      <c r="B2504" s="46">
        <v>6.2</v>
      </c>
      <c r="C2504" s="10" t="s">
        <v>10431</v>
      </c>
    </row>
    <row r="2505" spans="1:3">
      <c r="A2505" s="10" t="s">
        <v>7960</v>
      </c>
      <c r="B2505" s="46">
        <v>6.2</v>
      </c>
      <c r="C2505" s="10" t="s">
        <v>10432</v>
      </c>
    </row>
    <row r="2506" spans="1:3">
      <c r="A2506" s="10" t="s">
        <v>7976</v>
      </c>
      <c r="B2506" s="46">
        <v>6.2</v>
      </c>
      <c r="C2506" s="10" t="s">
        <v>10433</v>
      </c>
    </row>
    <row r="2507" spans="1:3">
      <c r="A2507" s="10" t="s">
        <v>7978</v>
      </c>
      <c r="B2507" s="46">
        <v>6.2</v>
      </c>
      <c r="C2507" s="10" t="s">
        <v>10434</v>
      </c>
    </row>
    <row r="2508" spans="1:3">
      <c r="A2508" s="10" t="s">
        <v>7976</v>
      </c>
      <c r="B2508" s="46">
        <v>6.2</v>
      </c>
      <c r="C2508" s="10" t="s">
        <v>10435</v>
      </c>
    </row>
    <row r="2509" spans="1:3">
      <c r="A2509" s="10" t="s">
        <v>7978</v>
      </c>
      <c r="B2509" s="46">
        <v>6.2</v>
      </c>
      <c r="C2509" s="10" t="s">
        <v>10436</v>
      </c>
    </row>
    <row r="2510" spans="1:3">
      <c r="A2510" s="10" t="s">
        <v>8224</v>
      </c>
      <c r="B2510" s="46">
        <v>6.2</v>
      </c>
      <c r="C2510" s="10" t="s">
        <v>10437</v>
      </c>
    </row>
    <row r="2511" spans="1:3">
      <c r="A2511" s="10" t="s">
        <v>7978</v>
      </c>
      <c r="B2511" s="46">
        <v>6.2</v>
      </c>
      <c r="C2511" s="10" t="s">
        <v>10438</v>
      </c>
    </row>
    <row r="2512" spans="1:3">
      <c r="A2512" s="10" t="s">
        <v>7976</v>
      </c>
      <c r="B2512" s="46">
        <v>6.2</v>
      </c>
      <c r="C2512" s="10" t="s">
        <v>10439</v>
      </c>
    </row>
    <row r="2513" spans="1:3">
      <c r="A2513" s="10" t="s">
        <v>7992</v>
      </c>
      <c r="B2513" s="46">
        <v>6.2</v>
      </c>
      <c r="C2513" s="10" t="s">
        <v>10440</v>
      </c>
    </row>
    <row r="2514" spans="1:3">
      <c r="A2514" s="10" t="s">
        <v>7957</v>
      </c>
      <c r="B2514" s="46">
        <v>6.2</v>
      </c>
      <c r="C2514" s="10" t="s">
        <v>10441</v>
      </c>
    </row>
    <row r="2515" spans="1:3">
      <c r="A2515" s="10" t="s">
        <v>7957</v>
      </c>
      <c r="B2515" s="46">
        <v>6.2</v>
      </c>
      <c r="C2515" s="10" t="s">
        <v>10442</v>
      </c>
    </row>
    <row r="2516" spans="1:3">
      <c r="A2516" s="10" t="s">
        <v>7978</v>
      </c>
      <c r="B2516" s="46">
        <v>6.2</v>
      </c>
      <c r="C2516" s="10" t="s">
        <v>10443</v>
      </c>
    </row>
    <row r="2517" spans="1:3">
      <c r="A2517" s="10" t="s">
        <v>7978</v>
      </c>
      <c r="B2517" s="46">
        <v>6.2</v>
      </c>
      <c r="C2517" s="10" t="s">
        <v>10444</v>
      </c>
    </row>
    <row r="2518" spans="1:3">
      <c r="A2518" s="10" t="s">
        <v>7960</v>
      </c>
      <c r="B2518" s="46">
        <v>6.2</v>
      </c>
      <c r="C2518" s="10" t="s">
        <v>10445</v>
      </c>
    </row>
    <row r="2519" spans="1:3">
      <c r="A2519" s="10" t="s">
        <v>7960</v>
      </c>
      <c r="B2519" s="46">
        <v>6.2</v>
      </c>
      <c r="C2519" s="10" t="s">
        <v>10355</v>
      </c>
    </row>
    <row r="2520" spans="1:3">
      <c r="A2520" s="10" t="s">
        <v>7965</v>
      </c>
      <c r="B2520" s="46">
        <v>6.2</v>
      </c>
      <c r="C2520" s="10" t="s">
        <v>10446</v>
      </c>
    </row>
    <row r="2521" spans="1:3">
      <c r="A2521" s="10" t="s">
        <v>7978</v>
      </c>
      <c r="B2521" s="46">
        <v>6.2</v>
      </c>
      <c r="C2521" s="10" t="s">
        <v>10447</v>
      </c>
    </row>
    <row r="2522" spans="1:3">
      <c r="A2522" s="10" t="s">
        <v>7978</v>
      </c>
      <c r="B2522" s="46">
        <v>6.2</v>
      </c>
      <c r="C2522" s="10" t="s">
        <v>10448</v>
      </c>
    </row>
    <row r="2523" spans="1:3">
      <c r="A2523" s="10" t="s">
        <v>7978</v>
      </c>
      <c r="B2523" s="46">
        <v>6.2</v>
      </c>
      <c r="C2523" s="10" t="s">
        <v>10449</v>
      </c>
    </row>
    <row r="2524" spans="1:3">
      <c r="A2524" s="10" t="s">
        <v>7976</v>
      </c>
      <c r="B2524" s="46">
        <v>6.2</v>
      </c>
      <c r="C2524" s="10" t="s">
        <v>10450</v>
      </c>
    </row>
    <row r="2525" spans="1:3">
      <c r="A2525" s="10" t="s">
        <v>8019</v>
      </c>
      <c r="B2525" s="46">
        <v>6.2</v>
      </c>
      <c r="C2525" s="10" t="s">
        <v>10451</v>
      </c>
    </row>
    <row r="2526" spans="1:3">
      <c r="A2526" s="10" t="s">
        <v>7960</v>
      </c>
      <c r="B2526" s="46">
        <v>6.2</v>
      </c>
      <c r="C2526" s="10" t="s">
        <v>10452</v>
      </c>
    </row>
    <row r="2527" spans="1:3">
      <c r="A2527" s="10" t="s">
        <v>7960</v>
      </c>
      <c r="B2527" s="46">
        <v>6.2</v>
      </c>
      <c r="C2527" s="10" t="s">
        <v>10453</v>
      </c>
    </row>
    <row r="2528" spans="1:3">
      <c r="A2528" s="10" t="s">
        <v>7978</v>
      </c>
      <c r="B2528" s="46">
        <v>6.2</v>
      </c>
      <c r="C2528" s="10" t="s">
        <v>10454</v>
      </c>
    </row>
    <row r="2529" spans="1:3">
      <c r="A2529" s="10" t="s">
        <v>7960</v>
      </c>
      <c r="B2529" s="46">
        <v>6.2</v>
      </c>
      <c r="C2529" s="10" t="s">
        <v>10455</v>
      </c>
    </row>
    <row r="2530" spans="1:3">
      <c r="A2530" s="10" t="s">
        <v>7976</v>
      </c>
      <c r="B2530" s="46">
        <v>6.2</v>
      </c>
      <c r="C2530" s="10" t="s">
        <v>10456</v>
      </c>
    </row>
    <row r="2531" spans="1:3">
      <c r="A2531" s="10" t="s">
        <v>7965</v>
      </c>
      <c r="B2531" s="46">
        <v>6.2</v>
      </c>
      <c r="C2531" s="10" t="s">
        <v>10457</v>
      </c>
    </row>
    <row r="2532" spans="1:3">
      <c r="A2532" s="10" t="s">
        <v>7976</v>
      </c>
      <c r="B2532" s="46">
        <v>6.2</v>
      </c>
      <c r="C2532" s="10" t="s">
        <v>10458</v>
      </c>
    </row>
    <row r="2533" spans="1:3">
      <c r="A2533" s="10" t="s">
        <v>7978</v>
      </c>
      <c r="B2533" s="46">
        <v>6.2</v>
      </c>
      <c r="C2533" s="10" t="s">
        <v>10459</v>
      </c>
    </row>
    <row r="2534" spans="1:3">
      <c r="A2534" s="10" t="s">
        <v>7978</v>
      </c>
      <c r="B2534" s="46">
        <v>6.2</v>
      </c>
      <c r="C2534" s="10" t="s">
        <v>10460</v>
      </c>
    </row>
    <row r="2535" spans="1:3">
      <c r="A2535" s="10" t="s">
        <v>7960</v>
      </c>
      <c r="B2535" s="46">
        <v>6.2</v>
      </c>
      <c r="C2535" s="10" t="s">
        <v>10349</v>
      </c>
    </row>
    <row r="2536" spans="1:3">
      <c r="A2536" s="10" t="s">
        <v>7960</v>
      </c>
      <c r="B2536" s="46">
        <v>6.2</v>
      </c>
      <c r="C2536" s="10" t="s">
        <v>10461</v>
      </c>
    </row>
    <row r="2537" spans="1:3">
      <c r="A2537" s="10" t="s">
        <v>7978</v>
      </c>
      <c r="B2537" s="46">
        <v>6.2</v>
      </c>
      <c r="C2537" s="10" t="s">
        <v>10462</v>
      </c>
    </row>
    <row r="2538" spans="1:3">
      <c r="A2538" s="10" t="s">
        <v>7960</v>
      </c>
      <c r="B2538" s="46">
        <v>6.2</v>
      </c>
      <c r="C2538" s="10" t="s">
        <v>10463</v>
      </c>
    </row>
    <row r="2539" spans="1:3">
      <c r="A2539" s="10" t="s">
        <v>7992</v>
      </c>
      <c r="B2539" s="46">
        <v>6.2</v>
      </c>
      <c r="C2539" s="10" t="s">
        <v>10464</v>
      </c>
    </row>
    <row r="2540" spans="1:3">
      <c r="A2540" s="10" t="s">
        <v>7992</v>
      </c>
      <c r="B2540" s="46">
        <v>6.2</v>
      </c>
      <c r="C2540" s="10" t="s">
        <v>10465</v>
      </c>
    </row>
    <row r="2541" spans="1:3">
      <c r="A2541" s="10" t="s">
        <v>7978</v>
      </c>
      <c r="B2541" s="46">
        <v>6.2</v>
      </c>
      <c r="C2541" s="10" t="s">
        <v>10466</v>
      </c>
    </row>
    <row r="2542" spans="1:3">
      <c r="A2542" s="10" t="s">
        <v>7976</v>
      </c>
      <c r="B2542" s="46">
        <v>6.2</v>
      </c>
      <c r="C2542" s="10" t="s">
        <v>10467</v>
      </c>
    </row>
    <row r="2543" spans="1:3">
      <c r="A2543" s="10" t="s">
        <v>7978</v>
      </c>
      <c r="B2543" s="46">
        <v>6.2</v>
      </c>
      <c r="C2543" s="10" t="s">
        <v>10468</v>
      </c>
    </row>
    <row r="2544" spans="1:3">
      <c r="A2544" s="10" t="s">
        <v>7976</v>
      </c>
      <c r="B2544" s="46">
        <v>6.2</v>
      </c>
      <c r="C2544" s="10" t="s">
        <v>10450</v>
      </c>
    </row>
    <row r="2545" spans="1:3">
      <c r="A2545" s="10" t="s">
        <v>8019</v>
      </c>
      <c r="B2545" s="46">
        <v>6.2</v>
      </c>
      <c r="C2545" s="10" t="s">
        <v>10469</v>
      </c>
    </row>
    <row r="2546" spans="1:3">
      <c r="A2546" s="10" t="s">
        <v>7976</v>
      </c>
      <c r="B2546" s="46">
        <v>6.2</v>
      </c>
      <c r="C2546" s="10" t="s">
        <v>10470</v>
      </c>
    </row>
    <row r="2547" spans="1:3">
      <c r="A2547" s="10" t="s">
        <v>8019</v>
      </c>
      <c r="B2547" s="46">
        <v>6.2</v>
      </c>
      <c r="C2547" s="10" t="s">
        <v>10471</v>
      </c>
    </row>
    <row r="2548" spans="1:3">
      <c r="A2548" s="10" t="s">
        <v>7957</v>
      </c>
      <c r="B2548" s="46">
        <v>6.2</v>
      </c>
      <c r="C2548" s="10" t="s">
        <v>10472</v>
      </c>
    </row>
    <row r="2549" spans="1:3">
      <c r="A2549" s="10" t="s">
        <v>7978</v>
      </c>
      <c r="B2549" s="46">
        <v>6.2</v>
      </c>
      <c r="C2549" s="10" t="s">
        <v>10473</v>
      </c>
    </row>
    <row r="2550" spans="1:3">
      <c r="A2550" s="10" t="s">
        <v>7976</v>
      </c>
      <c r="B2550" s="46">
        <v>6.2</v>
      </c>
      <c r="C2550" s="10" t="s">
        <v>10474</v>
      </c>
    </row>
    <row r="2551" spans="1:3">
      <c r="A2551" s="10" t="s">
        <v>7978</v>
      </c>
      <c r="B2551" s="46">
        <v>6.2</v>
      </c>
      <c r="C2551" s="10" t="s">
        <v>10475</v>
      </c>
    </row>
    <row r="2552" spans="1:3">
      <c r="A2552" s="10" t="s">
        <v>7976</v>
      </c>
      <c r="B2552" s="46">
        <v>6.2</v>
      </c>
      <c r="C2552" s="10" t="s">
        <v>10476</v>
      </c>
    </row>
    <row r="2553" spans="1:3">
      <c r="A2553" s="10" t="s">
        <v>7978</v>
      </c>
      <c r="B2553" s="46">
        <v>6.2</v>
      </c>
      <c r="C2553" s="10" t="s">
        <v>10477</v>
      </c>
    </row>
    <row r="2554" spans="1:3">
      <c r="A2554" s="10" t="s">
        <v>7978</v>
      </c>
      <c r="B2554" s="46">
        <v>6.2</v>
      </c>
      <c r="C2554" s="10" t="s">
        <v>10478</v>
      </c>
    </row>
    <row r="2555" spans="1:3">
      <c r="A2555" s="10" t="s">
        <v>7978</v>
      </c>
      <c r="B2555" s="46">
        <v>6.2</v>
      </c>
      <c r="C2555" s="10" t="s">
        <v>10479</v>
      </c>
    </row>
    <row r="2556" spans="1:3">
      <c r="A2556" s="10" t="s">
        <v>7992</v>
      </c>
      <c r="B2556" s="46">
        <v>6.2</v>
      </c>
      <c r="C2556" s="10" t="s">
        <v>10480</v>
      </c>
    </row>
    <row r="2557" spans="1:3">
      <c r="A2557" s="10" t="s">
        <v>7978</v>
      </c>
      <c r="B2557" s="46">
        <v>6.2</v>
      </c>
      <c r="C2557" s="10" t="s">
        <v>10481</v>
      </c>
    </row>
    <row r="2558" spans="1:3">
      <c r="A2558" s="10" t="s">
        <v>7976</v>
      </c>
      <c r="B2558" s="46">
        <v>6.2</v>
      </c>
      <c r="C2558" s="10" t="s">
        <v>10482</v>
      </c>
    </row>
    <row r="2559" spans="1:3">
      <c r="A2559" s="10" t="s">
        <v>7978</v>
      </c>
      <c r="B2559" s="46">
        <v>6.2</v>
      </c>
      <c r="C2559" s="10" t="s">
        <v>10483</v>
      </c>
    </row>
    <row r="2560" spans="1:3">
      <c r="A2560" s="10" t="s">
        <v>7978</v>
      </c>
      <c r="B2560" s="46">
        <v>6.2</v>
      </c>
      <c r="C2560" s="10" t="s">
        <v>10484</v>
      </c>
    </row>
    <row r="2561" spans="1:3">
      <c r="A2561" s="10" t="s">
        <v>7978</v>
      </c>
      <c r="B2561" s="46">
        <v>6.2</v>
      </c>
      <c r="C2561" s="10" t="s">
        <v>10485</v>
      </c>
    </row>
    <row r="2562" spans="1:3">
      <c r="A2562" s="10" t="s">
        <v>9029</v>
      </c>
      <c r="B2562" s="46">
        <v>6.2</v>
      </c>
      <c r="C2562" s="10" t="s">
        <v>10486</v>
      </c>
    </row>
    <row r="2563" spans="1:3">
      <c r="A2563" s="10" t="s">
        <v>7960</v>
      </c>
      <c r="B2563" s="46">
        <v>6.1</v>
      </c>
      <c r="C2563" s="10" t="s">
        <v>10487</v>
      </c>
    </row>
    <row r="2564" spans="1:3">
      <c r="A2564" s="10" t="s">
        <v>7992</v>
      </c>
      <c r="B2564" s="46">
        <v>6.1</v>
      </c>
      <c r="C2564" s="10" t="s">
        <v>10488</v>
      </c>
    </row>
    <row r="2565" spans="1:3">
      <c r="A2565" s="10" t="s">
        <v>7960</v>
      </c>
      <c r="B2565" s="46">
        <v>6.1</v>
      </c>
      <c r="C2565" s="10" t="s">
        <v>10489</v>
      </c>
    </row>
    <row r="2566" spans="1:3">
      <c r="A2566" s="10" t="s">
        <v>7960</v>
      </c>
      <c r="B2566" s="46">
        <v>6.1</v>
      </c>
      <c r="C2566" s="10" t="s">
        <v>10490</v>
      </c>
    </row>
    <row r="2567" spans="1:3">
      <c r="A2567" s="10" t="s">
        <v>7960</v>
      </c>
      <c r="B2567" s="46">
        <v>6.1</v>
      </c>
      <c r="C2567" s="10" t="s">
        <v>10491</v>
      </c>
    </row>
    <row r="2568" spans="1:3">
      <c r="A2568" s="10" t="s">
        <v>7992</v>
      </c>
      <c r="B2568" s="46">
        <v>6.1</v>
      </c>
      <c r="C2568" s="10" t="s">
        <v>10492</v>
      </c>
    </row>
    <row r="2569" spans="1:3">
      <c r="A2569" s="10" t="s">
        <v>7960</v>
      </c>
      <c r="B2569" s="46">
        <v>6.1</v>
      </c>
      <c r="C2569" s="10" t="s">
        <v>10493</v>
      </c>
    </row>
    <row r="2570" spans="1:3">
      <c r="A2570" s="10" t="s">
        <v>7960</v>
      </c>
      <c r="B2570" s="46">
        <v>6.1</v>
      </c>
      <c r="C2570" s="10" t="s">
        <v>10494</v>
      </c>
    </row>
    <row r="2571" spans="1:3">
      <c r="A2571" s="10" t="s">
        <v>7960</v>
      </c>
      <c r="B2571" s="46">
        <v>6.1</v>
      </c>
      <c r="C2571" s="10" t="s">
        <v>10495</v>
      </c>
    </row>
    <row r="2572" spans="1:3">
      <c r="A2572" s="10" t="s">
        <v>7978</v>
      </c>
      <c r="B2572" s="46">
        <v>6.1</v>
      </c>
      <c r="C2572" s="10" t="s">
        <v>10496</v>
      </c>
    </row>
    <row r="2573" spans="1:3">
      <c r="A2573" s="10" t="s">
        <v>7960</v>
      </c>
      <c r="B2573" s="46">
        <v>6.1</v>
      </c>
      <c r="C2573" s="10" t="s">
        <v>10497</v>
      </c>
    </row>
    <row r="2574" spans="1:3">
      <c r="A2574" s="10" t="s">
        <v>7960</v>
      </c>
      <c r="B2574" s="46">
        <v>6.1</v>
      </c>
      <c r="C2574" s="10" t="s">
        <v>10498</v>
      </c>
    </row>
    <row r="2575" spans="1:3">
      <c r="A2575" s="10" t="s">
        <v>7960</v>
      </c>
      <c r="B2575" s="46">
        <v>6.1</v>
      </c>
      <c r="C2575" s="10" t="s">
        <v>10499</v>
      </c>
    </row>
    <row r="2576" spans="1:3">
      <c r="A2576" s="10" t="s">
        <v>7960</v>
      </c>
      <c r="B2576" s="46">
        <v>6.1</v>
      </c>
      <c r="C2576" s="10" t="s">
        <v>10500</v>
      </c>
    </row>
    <row r="2577" spans="1:3">
      <c r="A2577" s="10" t="s">
        <v>7960</v>
      </c>
      <c r="B2577" s="46">
        <v>6.1</v>
      </c>
      <c r="C2577" s="10" t="s">
        <v>10501</v>
      </c>
    </row>
    <row r="2578" spans="1:3">
      <c r="A2578" s="10" t="s">
        <v>7960</v>
      </c>
      <c r="B2578" s="46">
        <v>6.1</v>
      </c>
      <c r="C2578" s="10" t="s">
        <v>10502</v>
      </c>
    </row>
    <row r="2579" spans="1:3">
      <c r="A2579" s="10" t="s">
        <v>7960</v>
      </c>
      <c r="B2579" s="46">
        <v>6.1</v>
      </c>
      <c r="C2579" s="10" t="s">
        <v>10503</v>
      </c>
    </row>
    <row r="2580" spans="1:3">
      <c r="A2580" s="10" t="s">
        <v>7960</v>
      </c>
      <c r="B2580" s="46">
        <v>6.1</v>
      </c>
      <c r="C2580" s="10" t="s">
        <v>10504</v>
      </c>
    </row>
    <row r="2581" spans="1:3">
      <c r="A2581" s="10" t="s">
        <v>7960</v>
      </c>
      <c r="B2581" s="46">
        <v>6.1</v>
      </c>
      <c r="C2581" s="10" t="s">
        <v>10505</v>
      </c>
    </row>
    <row r="2582" spans="1:3">
      <c r="A2582" s="10" t="s">
        <v>7960</v>
      </c>
      <c r="B2582" s="46">
        <v>6.1</v>
      </c>
      <c r="C2582" s="10" t="s">
        <v>10506</v>
      </c>
    </row>
    <row r="2583" spans="1:3">
      <c r="A2583" s="10" t="s">
        <v>7978</v>
      </c>
      <c r="B2583" s="46">
        <v>6.1</v>
      </c>
      <c r="C2583" s="10" t="s">
        <v>10507</v>
      </c>
    </row>
    <row r="2584" spans="1:3">
      <c r="A2584" s="10" t="s">
        <v>7960</v>
      </c>
      <c r="B2584" s="46">
        <v>6.1</v>
      </c>
      <c r="C2584" s="10" t="s">
        <v>10508</v>
      </c>
    </row>
    <row r="2585" spans="1:3">
      <c r="A2585" s="10" t="s">
        <v>7960</v>
      </c>
      <c r="B2585" s="46">
        <v>6.1</v>
      </c>
      <c r="C2585" s="10" t="s">
        <v>10509</v>
      </c>
    </row>
    <row r="2586" spans="1:3">
      <c r="A2586" s="10" t="s">
        <v>7960</v>
      </c>
      <c r="B2586" s="46">
        <v>6.1</v>
      </c>
      <c r="C2586" s="10" t="s">
        <v>10510</v>
      </c>
    </row>
    <row r="2587" spans="1:3">
      <c r="A2587" s="10" t="s">
        <v>7976</v>
      </c>
      <c r="B2587" s="46">
        <v>6.1</v>
      </c>
      <c r="C2587" s="10" t="s">
        <v>10511</v>
      </c>
    </row>
    <row r="2588" spans="1:3">
      <c r="A2588" s="10" t="s">
        <v>7960</v>
      </c>
      <c r="B2588" s="46">
        <v>6.1</v>
      </c>
      <c r="C2588" s="10" t="s">
        <v>10512</v>
      </c>
    </row>
    <row r="2589" spans="1:3">
      <c r="A2589" s="10" t="s">
        <v>7978</v>
      </c>
      <c r="B2589" s="46">
        <v>6.1</v>
      </c>
      <c r="C2589" s="10" t="s">
        <v>10513</v>
      </c>
    </row>
    <row r="2590" spans="1:3">
      <c r="A2590" s="10" t="s">
        <v>7960</v>
      </c>
      <c r="B2590" s="46">
        <v>6.1</v>
      </c>
      <c r="C2590" s="10" t="s">
        <v>10514</v>
      </c>
    </row>
    <row r="2591" spans="1:3">
      <c r="A2591" s="10" t="s">
        <v>7960</v>
      </c>
      <c r="B2591" s="46">
        <v>6.1</v>
      </c>
      <c r="C2591" s="10" t="s">
        <v>10515</v>
      </c>
    </row>
    <row r="2592" spans="1:3">
      <c r="A2592" s="10" t="s">
        <v>7978</v>
      </c>
      <c r="B2592" s="46">
        <v>6.1</v>
      </c>
      <c r="C2592" s="10" t="s">
        <v>10516</v>
      </c>
    </row>
    <row r="2593" spans="1:3">
      <c r="A2593" s="10" t="s">
        <v>7978</v>
      </c>
      <c r="B2593" s="46">
        <v>6.1</v>
      </c>
      <c r="C2593" s="10" t="s">
        <v>10517</v>
      </c>
    </row>
    <row r="2594" spans="1:3">
      <c r="A2594" s="10" t="s">
        <v>7976</v>
      </c>
      <c r="B2594" s="46">
        <v>6.1</v>
      </c>
      <c r="C2594" s="10" t="s">
        <v>10518</v>
      </c>
    </row>
    <row r="2595" spans="1:3">
      <c r="A2595" s="10" t="s">
        <v>7992</v>
      </c>
      <c r="B2595" s="46">
        <v>6.1</v>
      </c>
      <c r="C2595" s="10" t="s">
        <v>10519</v>
      </c>
    </row>
    <row r="2596" spans="1:3">
      <c r="A2596" s="10" t="s">
        <v>7978</v>
      </c>
      <c r="B2596" s="46">
        <v>6.1</v>
      </c>
      <c r="C2596" s="10" t="s">
        <v>10520</v>
      </c>
    </row>
    <row r="2597" spans="1:3">
      <c r="A2597" s="10" t="s">
        <v>7960</v>
      </c>
      <c r="B2597" s="46">
        <v>6.1</v>
      </c>
      <c r="C2597" s="10" t="s">
        <v>10521</v>
      </c>
    </row>
    <row r="2598" spans="1:3">
      <c r="A2598" s="10" t="s">
        <v>7992</v>
      </c>
      <c r="B2598" s="46">
        <v>6.1</v>
      </c>
      <c r="C2598" s="10" t="s">
        <v>10522</v>
      </c>
    </row>
    <row r="2599" spans="1:3">
      <c r="A2599" s="10" t="s">
        <v>7960</v>
      </c>
      <c r="B2599" s="46">
        <v>6.1</v>
      </c>
      <c r="C2599" s="10" t="s">
        <v>10523</v>
      </c>
    </row>
    <row r="2600" spans="1:3">
      <c r="A2600" s="10" t="s">
        <v>7976</v>
      </c>
      <c r="B2600" s="46">
        <v>6.1</v>
      </c>
      <c r="C2600" s="10" t="s">
        <v>10524</v>
      </c>
    </row>
    <row r="2601" spans="1:3">
      <c r="A2601" s="10" t="s">
        <v>7978</v>
      </c>
      <c r="B2601" s="46">
        <v>6.1</v>
      </c>
      <c r="C2601" s="10" t="s">
        <v>10525</v>
      </c>
    </row>
    <row r="2602" spans="1:3">
      <c r="A2602" s="10" t="s">
        <v>7992</v>
      </c>
      <c r="B2602" s="46">
        <v>6.1</v>
      </c>
      <c r="C2602" s="10" t="s">
        <v>10526</v>
      </c>
    </row>
    <row r="2603" spans="1:3">
      <c r="A2603" s="10" t="s">
        <v>7978</v>
      </c>
      <c r="B2603" s="46">
        <v>6.1</v>
      </c>
      <c r="C2603" s="10" t="s">
        <v>10527</v>
      </c>
    </row>
    <row r="2604" spans="1:3">
      <c r="A2604" s="10" t="s">
        <v>7960</v>
      </c>
      <c r="B2604" s="46">
        <v>6.1</v>
      </c>
      <c r="C2604" s="10" t="s">
        <v>10528</v>
      </c>
    </row>
    <row r="2605" spans="1:3">
      <c r="A2605" s="10" t="s">
        <v>7960</v>
      </c>
      <c r="B2605" s="46">
        <v>6.1</v>
      </c>
      <c r="C2605" s="10" t="s">
        <v>10529</v>
      </c>
    </row>
    <row r="2606" spans="1:3">
      <c r="A2606" s="10" t="s">
        <v>7957</v>
      </c>
      <c r="B2606" s="46">
        <v>6.1</v>
      </c>
      <c r="C2606" s="10" t="s">
        <v>10530</v>
      </c>
    </row>
    <row r="2607" spans="1:3">
      <c r="A2607" s="10" t="s">
        <v>7960</v>
      </c>
      <c r="B2607" s="46">
        <v>6.1</v>
      </c>
      <c r="C2607" s="10" t="s">
        <v>10531</v>
      </c>
    </row>
    <row r="2608" spans="1:3">
      <c r="A2608" s="10" t="s">
        <v>7960</v>
      </c>
      <c r="B2608" s="46">
        <v>6.1</v>
      </c>
      <c r="C2608" s="10" t="s">
        <v>10532</v>
      </c>
    </row>
    <row r="2609" spans="1:3">
      <c r="A2609" s="10" t="s">
        <v>7960</v>
      </c>
      <c r="B2609" s="46">
        <v>6.1</v>
      </c>
      <c r="C2609" s="10" t="s">
        <v>10533</v>
      </c>
    </row>
    <row r="2610" spans="1:3">
      <c r="A2610" s="10" t="s">
        <v>7992</v>
      </c>
      <c r="B2610" s="46">
        <v>6.1</v>
      </c>
      <c r="C2610" s="10" t="s">
        <v>10534</v>
      </c>
    </row>
    <row r="2611" spans="1:3">
      <c r="A2611" s="10" t="s">
        <v>7978</v>
      </c>
      <c r="B2611" s="46">
        <v>6.1</v>
      </c>
      <c r="C2611" s="10" t="s">
        <v>10535</v>
      </c>
    </row>
    <row r="2612" spans="1:3">
      <c r="A2612" s="10" t="s">
        <v>7960</v>
      </c>
      <c r="B2612" s="46">
        <v>6.1</v>
      </c>
      <c r="C2612" s="10" t="s">
        <v>10536</v>
      </c>
    </row>
    <row r="2613" spans="1:3">
      <c r="A2613" s="10" t="s">
        <v>7978</v>
      </c>
      <c r="B2613" s="46">
        <v>6.1</v>
      </c>
      <c r="C2613" s="10" t="s">
        <v>10537</v>
      </c>
    </row>
    <row r="2614" spans="1:3">
      <c r="A2614" s="10" t="s">
        <v>7978</v>
      </c>
      <c r="B2614" s="46">
        <v>6.1</v>
      </c>
      <c r="C2614" s="10" t="s">
        <v>10538</v>
      </c>
    </row>
    <row r="2615" spans="1:3">
      <c r="A2615" s="10" t="s">
        <v>7978</v>
      </c>
      <c r="B2615" s="46">
        <v>6.1</v>
      </c>
      <c r="C2615" s="10" t="s">
        <v>10539</v>
      </c>
    </row>
    <row r="2616" spans="1:3">
      <c r="A2616" s="10" t="s">
        <v>7957</v>
      </c>
      <c r="B2616" s="46">
        <v>6.1</v>
      </c>
      <c r="C2616" s="10" t="s">
        <v>10540</v>
      </c>
    </row>
    <row r="2617" spans="1:3">
      <c r="A2617" s="10" t="s">
        <v>7978</v>
      </c>
      <c r="B2617" s="46">
        <v>6.1</v>
      </c>
      <c r="C2617" s="10" t="s">
        <v>10541</v>
      </c>
    </row>
    <row r="2618" spans="1:3">
      <c r="A2618" s="10" t="s">
        <v>7960</v>
      </c>
      <c r="B2618" s="46">
        <v>6.1</v>
      </c>
      <c r="C2618" s="10" t="s">
        <v>10542</v>
      </c>
    </row>
    <row r="2619" spans="1:3">
      <c r="A2619" s="10" t="s">
        <v>7978</v>
      </c>
      <c r="B2619" s="46">
        <v>6.1</v>
      </c>
      <c r="C2619" s="10" t="s">
        <v>10543</v>
      </c>
    </row>
    <row r="2620" spans="1:3">
      <c r="A2620" s="10" t="s">
        <v>7976</v>
      </c>
      <c r="B2620" s="46">
        <v>6.1</v>
      </c>
      <c r="C2620" s="10" t="s">
        <v>10544</v>
      </c>
    </row>
    <row r="2621" spans="1:3">
      <c r="A2621" s="10" t="s">
        <v>7992</v>
      </c>
      <c r="B2621" s="46">
        <v>6.1</v>
      </c>
      <c r="C2621" s="10" t="s">
        <v>10545</v>
      </c>
    </row>
    <row r="2622" spans="1:3">
      <c r="A2622" s="10" t="s">
        <v>7978</v>
      </c>
      <c r="B2622" s="46">
        <v>6.1</v>
      </c>
      <c r="C2622" s="10" t="s">
        <v>10546</v>
      </c>
    </row>
    <row r="2623" spans="1:3">
      <c r="A2623" s="10" t="s">
        <v>7992</v>
      </c>
      <c r="B2623" s="46">
        <v>6.1</v>
      </c>
      <c r="C2623" s="10" t="s">
        <v>10547</v>
      </c>
    </row>
    <row r="2624" spans="1:3">
      <c r="A2624" s="10" t="s">
        <v>7978</v>
      </c>
      <c r="B2624" s="46">
        <v>6.1</v>
      </c>
      <c r="C2624" s="10" t="s">
        <v>10548</v>
      </c>
    </row>
    <row r="2625" spans="1:3">
      <c r="A2625" s="10" t="s">
        <v>7976</v>
      </c>
      <c r="B2625" s="46">
        <v>6.1</v>
      </c>
      <c r="C2625" s="10" t="s">
        <v>10549</v>
      </c>
    </row>
    <row r="2626" spans="1:3">
      <c r="A2626" s="10" t="s">
        <v>7978</v>
      </c>
      <c r="B2626" s="46">
        <v>6.1</v>
      </c>
      <c r="C2626" s="10" t="s">
        <v>10550</v>
      </c>
    </row>
    <row r="2627" spans="1:3">
      <c r="A2627" s="10" t="s">
        <v>7960</v>
      </c>
      <c r="B2627" s="46">
        <v>6.1</v>
      </c>
      <c r="C2627" s="10" t="s">
        <v>10551</v>
      </c>
    </row>
    <row r="2628" spans="1:3">
      <c r="A2628" s="10" t="s">
        <v>7978</v>
      </c>
      <c r="B2628" s="46">
        <v>6.1</v>
      </c>
      <c r="C2628" s="10" t="s">
        <v>10552</v>
      </c>
    </row>
    <row r="2629" spans="1:3">
      <c r="A2629" s="10" t="s">
        <v>7960</v>
      </c>
      <c r="B2629" s="46">
        <v>6.1</v>
      </c>
      <c r="C2629" s="10" t="s">
        <v>10553</v>
      </c>
    </row>
    <row r="2630" spans="1:3">
      <c r="A2630" s="10" t="s">
        <v>7960</v>
      </c>
      <c r="B2630" s="46">
        <v>6.1</v>
      </c>
      <c r="C2630" s="10" t="s">
        <v>10554</v>
      </c>
    </row>
    <row r="2631" spans="1:3">
      <c r="A2631" s="10" t="s">
        <v>7978</v>
      </c>
      <c r="B2631" s="46">
        <v>6.1</v>
      </c>
      <c r="C2631" s="10" t="s">
        <v>10555</v>
      </c>
    </row>
    <row r="2632" spans="1:3">
      <c r="A2632" s="10" t="s">
        <v>7978</v>
      </c>
      <c r="B2632" s="46">
        <v>6.1</v>
      </c>
      <c r="C2632" s="10" t="s">
        <v>10556</v>
      </c>
    </row>
    <row r="2633" spans="1:3">
      <c r="A2633" s="10" t="s">
        <v>7957</v>
      </c>
      <c r="B2633" s="46">
        <v>6.1</v>
      </c>
      <c r="C2633" s="10" t="s">
        <v>10557</v>
      </c>
    </row>
    <row r="2634" spans="1:3">
      <c r="A2634" s="10" t="s">
        <v>7960</v>
      </c>
      <c r="B2634" s="46">
        <v>6.1</v>
      </c>
      <c r="C2634" s="10" t="s">
        <v>10558</v>
      </c>
    </row>
    <row r="2635" spans="1:3">
      <c r="A2635" s="10" t="s">
        <v>7978</v>
      </c>
      <c r="B2635" s="46">
        <v>6.1</v>
      </c>
      <c r="C2635" s="10" t="s">
        <v>10559</v>
      </c>
    </row>
    <row r="2636" spans="1:3">
      <c r="A2636" s="10" t="s">
        <v>7960</v>
      </c>
      <c r="B2636" s="46">
        <v>6.1</v>
      </c>
      <c r="C2636" s="10" t="s">
        <v>10560</v>
      </c>
    </row>
    <row r="2637" spans="1:3">
      <c r="A2637" s="10" t="s">
        <v>7960</v>
      </c>
      <c r="B2637" s="46">
        <v>6.1</v>
      </c>
      <c r="C2637" s="10" t="s">
        <v>10561</v>
      </c>
    </row>
    <row r="2638" spans="1:3">
      <c r="A2638" s="10" t="s">
        <v>7992</v>
      </c>
      <c r="B2638" s="46">
        <v>6.1</v>
      </c>
      <c r="C2638" s="10" t="s">
        <v>10562</v>
      </c>
    </row>
    <row r="2639" spans="1:3">
      <c r="A2639" s="10" t="s">
        <v>8019</v>
      </c>
      <c r="B2639" s="46">
        <v>6.1</v>
      </c>
      <c r="C2639" s="10" t="s">
        <v>10563</v>
      </c>
    </row>
    <row r="2640" spans="1:3">
      <c r="A2640" s="10" t="s">
        <v>7978</v>
      </c>
      <c r="B2640" s="46">
        <v>6.1</v>
      </c>
      <c r="C2640" s="10" t="s">
        <v>10564</v>
      </c>
    </row>
    <row r="2641" spans="1:3">
      <c r="A2641" s="10" t="s">
        <v>7978</v>
      </c>
      <c r="B2641" s="46">
        <v>6.1</v>
      </c>
      <c r="C2641" s="10" t="s">
        <v>10565</v>
      </c>
    </row>
    <row r="2642" spans="1:3">
      <c r="A2642" s="10" t="s">
        <v>7978</v>
      </c>
      <c r="B2642" s="46">
        <v>6.1</v>
      </c>
      <c r="C2642" s="10" t="s">
        <v>10566</v>
      </c>
    </row>
    <row r="2643" spans="1:3">
      <c r="A2643" s="10" t="s">
        <v>7978</v>
      </c>
      <c r="B2643" s="46">
        <v>6.1</v>
      </c>
      <c r="C2643" s="10" t="s">
        <v>10552</v>
      </c>
    </row>
    <row r="2644" spans="1:3">
      <c r="A2644" s="10" t="s">
        <v>7960</v>
      </c>
      <c r="B2644" s="46">
        <v>6.1</v>
      </c>
      <c r="C2644" s="10" t="s">
        <v>10567</v>
      </c>
    </row>
    <row r="2645" spans="1:3">
      <c r="A2645" s="10" t="s">
        <v>7978</v>
      </c>
      <c r="B2645" s="46">
        <v>6.1</v>
      </c>
      <c r="C2645" s="10" t="s">
        <v>10568</v>
      </c>
    </row>
    <row r="2646" spans="1:3">
      <c r="A2646" s="10" t="s">
        <v>7957</v>
      </c>
      <c r="B2646" s="46">
        <v>6.1</v>
      </c>
      <c r="C2646" s="10" t="s">
        <v>10569</v>
      </c>
    </row>
    <row r="2647" spans="1:3">
      <c r="A2647" s="10" t="s">
        <v>7957</v>
      </c>
      <c r="B2647" s="46">
        <v>6.1</v>
      </c>
      <c r="C2647" s="10" t="s">
        <v>10570</v>
      </c>
    </row>
    <row r="2648" spans="1:3">
      <c r="A2648" s="10" t="s">
        <v>7960</v>
      </c>
      <c r="B2648" s="46">
        <v>6.1</v>
      </c>
      <c r="C2648" s="10" t="s">
        <v>10571</v>
      </c>
    </row>
    <row r="2649" spans="1:3">
      <c r="A2649" s="10" t="s">
        <v>7960</v>
      </c>
      <c r="B2649" s="46">
        <v>6.1</v>
      </c>
      <c r="C2649" s="10" t="s">
        <v>10572</v>
      </c>
    </row>
    <row r="2650" spans="1:3">
      <c r="A2650" s="10" t="s">
        <v>7960</v>
      </c>
      <c r="B2650" s="46">
        <v>6.1</v>
      </c>
      <c r="C2650" s="10" t="s">
        <v>10573</v>
      </c>
    </row>
    <row r="2651" spans="1:3">
      <c r="A2651" s="10" t="s">
        <v>7978</v>
      </c>
      <c r="B2651" s="46">
        <v>6.1</v>
      </c>
      <c r="C2651" s="10" t="s">
        <v>10574</v>
      </c>
    </row>
    <row r="2652" spans="1:3">
      <c r="A2652" s="10" t="s">
        <v>7976</v>
      </c>
      <c r="B2652" s="46">
        <v>6.1</v>
      </c>
      <c r="C2652" s="10" t="s">
        <v>10575</v>
      </c>
    </row>
    <row r="2653" spans="1:3">
      <c r="A2653" s="10" t="s">
        <v>7978</v>
      </c>
      <c r="B2653" s="46">
        <v>6.1</v>
      </c>
      <c r="C2653" s="10" t="s">
        <v>10576</v>
      </c>
    </row>
    <row r="2654" spans="1:3">
      <c r="A2654" s="10" t="s">
        <v>7978</v>
      </c>
      <c r="B2654" s="46">
        <v>6.1</v>
      </c>
      <c r="C2654" s="10" t="s">
        <v>10577</v>
      </c>
    </row>
    <row r="2655" spans="1:3">
      <c r="A2655" s="10" t="s">
        <v>7976</v>
      </c>
      <c r="B2655" s="46">
        <v>6.1</v>
      </c>
      <c r="C2655" s="10" t="s">
        <v>10578</v>
      </c>
    </row>
    <row r="2656" spans="1:3">
      <c r="A2656" s="10" t="s">
        <v>7978</v>
      </c>
      <c r="B2656" s="46">
        <v>6.1</v>
      </c>
      <c r="C2656" s="10" t="s">
        <v>10579</v>
      </c>
    </row>
    <row r="2657" spans="1:3">
      <c r="A2657" s="10" t="s">
        <v>7978</v>
      </c>
      <c r="B2657" s="46">
        <v>6.1</v>
      </c>
      <c r="C2657" s="10" t="s">
        <v>10580</v>
      </c>
    </row>
    <row r="2658" spans="1:3">
      <c r="A2658" s="10" t="s">
        <v>8224</v>
      </c>
      <c r="B2658" s="46">
        <v>6.1</v>
      </c>
      <c r="C2658" s="10" t="s">
        <v>10581</v>
      </c>
    </row>
    <row r="2659" spans="1:3">
      <c r="A2659" s="10" t="s">
        <v>7976</v>
      </c>
      <c r="B2659" s="46">
        <v>6.1</v>
      </c>
      <c r="C2659" s="10" t="s">
        <v>10582</v>
      </c>
    </row>
    <row r="2660" spans="1:3">
      <c r="A2660" s="10" t="s">
        <v>7978</v>
      </c>
      <c r="B2660" s="46">
        <v>6.1</v>
      </c>
      <c r="C2660" s="10" t="s">
        <v>10583</v>
      </c>
    </row>
    <row r="2661" spans="1:3">
      <c r="A2661" s="10" t="s">
        <v>7960</v>
      </c>
      <c r="B2661" s="46">
        <v>6.1</v>
      </c>
      <c r="C2661" s="10" t="s">
        <v>10584</v>
      </c>
    </row>
    <row r="2662" spans="1:3">
      <c r="A2662" s="10" t="s">
        <v>7978</v>
      </c>
      <c r="B2662" s="46">
        <v>6.1</v>
      </c>
      <c r="C2662" s="10" t="s">
        <v>10585</v>
      </c>
    </row>
    <row r="2663" spans="1:3">
      <c r="A2663" s="10" t="s">
        <v>7960</v>
      </c>
      <c r="B2663" s="46">
        <v>6.1</v>
      </c>
      <c r="C2663" s="10" t="s">
        <v>10586</v>
      </c>
    </row>
    <row r="2664" spans="1:3">
      <c r="A2664" s="10" t="s">
        <v>7978</v>
      </c>
      <c r="B2664" s="46">
        <v>6.1</v>
      </c>
      <c r="C2664" s="10" t="s">
        <v>10587</v>
      </c>
    </row>
    <row r="2665" spans="1:3">
      <c r="A2665" s="10" t="s">
        <v>7978</v>
      </c>
      <c r="B2665" s="46">
        <v>6.1</v>
      </c>
      <c r="C2665" s="10" t="s">
        <v>10588</v>
      </c>
    </row>
    <row r="2666" spans="1:3">
      <c r="A2666" s="10" t="s">
        <v>7978</v>
      </c>
      <c r="B2666" s="46">
        <v>6.1</v>
      </c>
      <c r="C2666" s="10" t="s">
        <v>10589</v>
      </c>
    </row>
    <row r="2667" spans="1:3">
      <c r="A2667" s="10" t="s">
        <v>7957</v>
      </c>
      <c r="B2667" s="46">
        <v>6.1</v>
      </c>
      <c r="C2667" s="10" t="s">
        <v>10590</v>
      </c>
    </row>
    <row r="2668" spans="1:3">
      <c r="A2668" s="10" t="s">
        <v>7960</v>
      </c>
      <c r="B2668" s="46">
        <v>6.1</v>
      </c>
      <c r="C2668" s="10" t="s">
        <v>10591</v>
      </c>
    </row>
    <row r="2669" spans="1:3">
      <c r="A2669" s="10" t="s">
        <v>8019</v>
      </c>
      <c r="B2669" s="46">
        <v>6.1</v>
      </c>
      <c r="C2669" s="10" t="s">
        <v>10592</v>
      </c>
    </row>
    <row r="2670" spans="1:3">
      <c r="A2670" s="10" t="s">
        <v>8224</v>
      </c>
      <c r="B2670" s="46">
        <v>6.1</v>
      </c>
      <c r="C2670" s="10" t="s">
        <v>10593</v>
      </c>
    </row>
    <row r="2671" spans="1:3">
      <c r="A2671" s="10" t="s">
        <v>8019</v>
      </c>
      <c r="B2671" s="46">
        <v>6.1</v>
      </c>
      <c r="C2671" s="10" t="s">
        <v>10594</v>
      </c>
    </row>
    <row r="2672" spans="1:3">
      <c r="A2672" s="10" t="s">
        <v>7960</v>
      </c>
      <c r="B2672" s="46">
        <v>6.1</v>
      </c>
      <c r="C2672" s="10" t="s">
        <v>10595</v>
      </c>
    </row>
    <row r="2673" spans="1:3">
      <c r="A2673" s="10" t="s">
        <v>7957</v>
      </c>
      <c r="B2673" s="46">
        <v>6.1</v>
      </c>
      <c r="C2673" s="10" t="s">
        <v>10596</v>
      </c>
    </row>
    <row r="2674" spans="1:3">
      <c r="A2674" s="10" t="s">
        <v>7978</v>
      </c>
      <c r="B2674" s="46">
        <v>6.1</v>
      </c>
      <c r="C2674" s="10" t="s">
        <v>10597</v>
      </c>
    </row>
    <row r="2675" spans="1:3">
      <c r="A2675" s="10" t="s">
        <v>8019</v>
      </c>
      <c r="B2675" s="46">
        <v>6.1</v>
      </c>
      <c r="C2675" s="10" t="s">
        <v>10598</v>
      </c>
    </row>
    <row r="2676" spans="1:3">
      <c r="A2676" s="10" t="s">
        <v>7978</v>
      </c>
      <c r="B2676" s="46">
        <v>6.1</v>
      </c>
      <c r="C2676" s="10" t="s">
        <v>10599</v>
      </c>
    </row>
    <row r="2677" spans="1:3">
      <c r="A2677" s="10" t="s">
        <v>7976</v>
      </c>
      <c r="B2677" s="46">
        <v>6.1</v>
      </c>
      <c r="C2677" s="10" t="s">
        <v>10600</v>
      </c>
    </row>
    <row r="2678" spans="1:3">
      <c r="A2678" s="10" t="s">
        <v>7978</v>
      </c>
      <c r="B2678" s="46">
        <v>6.1</v>
      </c>
      <c r="C2678" s="10" t="s">
        <v>10601</v>
      </c>
    </row>
    <row r="2679" spans="1:3">
      <c r="A2679" s="10" t="s">
        <v>7957</v>
      </c>
      <c r="B2679" s="46">
        <v>6.1</v>
      </c>
      <c r="C2679" s="10" t="s">
        <v>10602</v>
      </c>
    </row>
    <row r="2680" spans="1:3">
      <c r="A2680" s="10" t="s">
        <v>7978</v>
      </c>
      <c r="B2680" s="46">
        <v>6.1</v>
      </c>
      <c r="C2680" s="10" t="s">
        <v>10603</v>
      </c>
    </row>
    <row r="2681" spans="1:3">
      <c r="A2681" s="10" t="s">
        <v>7976</v>
      </c>
      <c r="B2681" s="46">
        <v>6.1</v>
      </c>
      <c r="C2681" s="10" t="s">
        <v>10604</v>
      </c>
    </row>
    <row r="2682" spans="1:3">
      <c r="A2682" s="10" t="s">
        <v>7957</v>
      </c>
      <c r="B2682" s="46">
        <v>6.1</v>
      </c>
      <c r="C2682" s="10" t="s">
        <v>10530</v>
      </c>
    </row>
    <row r="2683" spans="1:3">
      <c r="A2683" s="10" t="s">
        <v>7978</v>
      </c>
      <c r="B2683" s="46">
        <v>6.1</v>
      </c>
      <c r="C2683" s="10" t="s">
        <v>10605</v>
      </c>
    </row>
    <row r="2684" spans="1:3">
      <c r="A2684" s="10" t="s">
        <v>8019</v>
      </c>
      <c r="B2684" s="46">
        <v>6.1</v>
      </c>
      <c r="C2684" s="10" t="s">
        <v>10606</v>
      </c>
    </row>
    <row r="2685" spans="1:3">
      <c r="A2685" s="10" t="s">
        <v>7976</v>
      </c>
      <c r="B2685" s="46">
        <v>6.1</v>
      </c>
      <c r="C2685" s="10" t="s">
        <v>10607</v>
      </c>
    </row>
    <row r="2686" spans="1:3">
      <c r="A2686" s="10" t="s">
        <v>7957</v>
      </c>
      <c r="B2686" s="46">
        <v>6.1</v>
      </c>
      <c r="C2686" s="10" t="s">
        <v>10608</v>
      </c>
    </row>
    <row r="2687" spans="1:3">
      <c r="A2687" s="10" t="s">
        <v>7960</v>
      </c>
      <c r="B2687" s="46">
        <v>6.1</v>
      </c>
      <c r="C2687" s="10" t="s">
        <v>10609</v>
      </c>
    </row>
    <row r="2688" spans="1:3">
      <c r="A2688" s="10" t="s">
        <v>7960</v>
      </c>
      <c r="B2688" s="46">
        <v>6.1</v>
      </c>
      <c r="C2688" s="10" t="s">
        <v>10497</v>
      </c>
    </row>
    <row r="2689" spans="1:3">
      <c r="A2689" s="10" t="s">
        <v>7976</v>
      </c>
      <c r="B2689" s="46">
        <v>6.1</v>
      </c>
      <c r="C2689" s="10" t="s">
        <v>10610</v>
      </c>
    </row>
    <row r="2690" spans="1:3">
      <c r="A2690" s="10" t="s">
        <v>7978</v>
      </c>
      <c r="B2690" s="46">
        <v>6.1</v>
      </c>
      <c r="C2690" s="10" t="s">
        <v>10611</v>
      </c>
    </row>
    <row r="2691" spans="1:3">
      <c r="A2691" s="10" t="s">
        <v>7960</v>
      </c>
      <c r="B2691" s="46">
        <v>6.1</v>
      </c>
      <c r="C2691" s="10" t="s">
        <v>10612</v>
      </c>
    </row>
    <row r="2692" spans="1:3">
      <c r="A2692" s="10" t="s">
        <v>8019</v>
      </c>
      <c r="B2692" s="46">
        <v>6.1</v>
      </c>
      <c r="C2692" s="10" t="s">
        <v>10613</v>
      </c>
    </row>
    <row r="2693" spans="1:3">
      <c r="A2693" s="10" t="s">
        <v>7976</v>
      </c>
      <c r="B2693" s="46">
        <v>6.1</v>
      </c>
      <c r="C2693" s="10" t="s">
        <v>10614</v>
      </c>
    </row>
    <row r="2694" spans="1:3">
      <c r="A2694" s="10" t="s">
        <v>7978</v>
      </c>
      <c r="B2694" s="46">
        <v>6.1</v>
      </c>
      <c r="C2694" s="10" t="s">
        <v>10615</v>
      </c>
    </row>
    <row r="2695" spans="1:3">
      <c r="A2695" s="10" t="s">
        <v>7960</v>
      </c>
      <c r="B2695" s="46">
        <v>6.1</v>
      </c>
      <c r="C2695" s="10" t="s">
        <v>10523</v>
      </c>
    </row>
    <row r="2696" spans="1:3">
      <c r="A2696" s="10" t="s">
        <v>8019</v>
      </c>
      <c r="B2696" s="46">
        <v>6.1</v>
      </c>
      <c r="C2696" s="10" t="s">
        <v>10616</v>
      </c>
    </row>
    <row r="2697" spans="1:3">
      <c r="A2697" s="10" t="s">
        <v>7978</v>
      </c>
      <c r="B2697" s="46">
        <v>6.1</v>
      </c>
      <c r="C2697" s="10" t="s">
        <v>10617</v>
      </c>
    </row>
    <row r="2698" spans="1:3">
      <c r="A2698" s="10" t="s">
        <v>8080</v>
      </c>
      <c r="B2698" s="46">
        <v>6.1</v>
      </c>
      <c r="C2698" s="10" t="s">
        <v>10618</v>
      </c>
    </row>
    <row r="2699" spans="1:3">
      <c r="A2699" s="10" t="s">
        <v>7978</v>
      </c>
      <c r="B2699" s="46">
        <v>6.1</v>
      </c>
      <c r="C2699" s="10" t="s">
        <v>10619</v>
      </c>
    </row>
    <row r="2700" spans="1:3">
      <c r="A2700" s="10" t="s">
        <v>7978</v>
      </c>
      <c r="B2700" s="46">
        <v>6.1</v>
      </c>
      <c r="C2700" s="10" t="s">
        <v>10620</v>
      </c>
    </row>
    <row r="2701" spans="1:3">
      <c r="A2701" s="10" t="s">
        <v>7957</v>
      </c>
      <c r="B2701" s="46">
        <v>6.1</v>
      </c>
      <c r="C2701" s="10" t="s">
        <v>10621</v>
      </c>
    </row>
    <row r="2702" spans="1:3">
      <c r="A2702" s="10" t="s">
        <v>7992</v>
      </c>
      <c r="B2702" s="46">
        <v>6.1</v>
      </c>
      <c r="C2702" s="10" t="s">
        <v>10622</v>
      </c>
    </row>
    <row r="2703" spans="1:3">
      <c r="A2703" s="10" t="s">
        <v>7976</v>
      </c>
      <c r="B2703" s="46">
        <v>6.1</v>
      </c>
      <c r="C2703" s="10" t="s">
        <v>10623</v>
      </c>
    </row>
    <row r="2704" spans="1:3">
      <c r="A2704" s="10" t="s">
        <v>7978</v>
      </c>
      <c r="B2704" s="46">
        <v>6.1</v>
      </c>
      <c r="C2704" s="10" t="s">
        <v>10624</v>
      </c>
    </row>
    <row r="2705" spans="1:3">
      <c r="A2705" s="10" t="s">
        <v>8019</v>
      </c>
      <c r="B2705" s="46">
        <v>6.1</v>
      </c>
      <c r="C2705" s="10" t="s">
        <v>10625</v>
      </c>
    </row>
    <row r="2706" spans="1:3">
      <c r="A2706" s="10" t="s">
        <v>7978</v>
      </c>
      <c r="B2706" s="46">
        <v>6.1</v>
      </c>
      <c r="C2706" s="10" t="s">
        <v>10626</v>
      </c>
    </row>
    <row r="2707" spans="1:3">
      <c r="A2707" s="10" t="s">
        <v>7978</v>
      </c>
      <c r="B2707" s="46">
        <v>6.1</v>
      </c>
      <c r="C2707" s="10" t="s">
        <v>10627</v>
      </c>
    </row>
    <row r="2708" spans="1:3">
      <c r="A2708" s="10" t="s">
        <v>7960</v>
      </c>
      <c r="B2708" s="46">
        <v>6</v>
      </c>
      <c r="C2708" s="10" t="s">
        <v>10628</v>
      </c>
    </row>
    <row r="2709" spans="1:3">
      <c r="A2709" s="10" t="s">
        <v>7960</v>
      </c>
      <c r="B2709" s="46">
        <v>6</v>
      </c>
      <c r="C2709" s="10" t="s">
        <v>10629</v>
      </c>
    </row>
    <row r="2710" spans="1:3">
      <c r="A2710" s="10" t="s">
        <v>7978</v>
      </c>
      <c r="B2710" s="46">
        <v>6</v>
      </c>
      <c r="C2710" s="10" t="s">
        <v>10630</v>
      </c>
    </row>
    <row r="2711" spans="1:3">
      <c r="A2711" s="10" t="s">
        <v>7960</v>
      </c>
      <c r="B2711" s="46">
        <v>6</v>
      </c>
      <c r="C2711" s="10" t="s">
        <v>10631</v>
      </c>
    </row>
    <row r="2712" spans="1:3">
      <c r="A2712" s="10" t="s">
        <v>7960</v>
      </c>
      <c r="B2712" s="46">
        <v>6</v>
      </c>
      <c r="C2712" s="10" t="s">
        <v>10632</v>
      </c>
    </row>
    <row r="2713" spans="1:3">
      <c r="A2713" s="10" t="s">
        <v>7960</v>
      </c>
      <c r="B2713" s="46">
        <v>6</v>
      </c>
      <c r="C2713" s="10" t="s">
        <v>10633</v>
      </c>
    </row>
    <row r="2714" spans="1:3">
      <c r="A2714" s="10" t="s">
        <v>7976</v>
      </c>
      <c r="B2714" s="46">
        <v>6</v>
      </c>
      <c r="C2714" s="10" t="s">
        <v>10634</v>
      </c>
    </row>
    <row r="2715" spans="1:3">
      <c r="A2715" s="10" t="s">
        <v>7960</v>
      </c>
      <c r="B2715" s="46">
        <v>6</v>
      </c>
      <c r="C2715" s="10" t="s">
        <v>10635</v>
      </c>
    </row>
    <row r="2716" spans="1:3">
      <c r="A2716" s="10" t="s">
        <v>7960</v>
      </c>
      <c r="B2716" s="46">
        <v>6</v>
      </c>
      <c r="C2716" s="10" t="s">
        <v>10636</v>
      </c>
    </row>
    <row r="2717" spans="1:3">
      <c r="A2717" s="10" t="s">
        <v>7960</v>
      </c>
      <c r="B2717" s="46">
        <v>6</v>
      </c>
      <c r="C2717" s="10" t="s">
        <v>10637</v>
      </c>
    </row>
    <row r="2718" spans="1:3">
      <c r="A2718" s="10" t="s">
        <v>7992</v>
      </c>
      <c r="B2718" s="46">
        <v>6</v>
      </c>
      <c r="C2718" s="10" t="s">
        <v>10638</v>
      </c>
    </row>
    <row r="2719" spans="1:3">
      <c r="A2719" s="10" t="s">
        <v>7978</v>
      </c>
      <c r="B2719" s="46">
        <v>6</v>
      </c>
      <c r="C2719" s="10" t="s">
        <v>10639</v>
      </c>
    </row>
    <row r="2720" spans="1:3">
      <c r="A2720" s="10" t="s">
        <v>7992</v>
      </c>
      <c r="B2720" s="46">
        <v>6</v>
      </c>
      <c r="C2720" s="10" t="s">
        <v>10640</v>
      </c>
    </row>
    <row r="2721" spans="1:3">
      <c r="A2721" s="10" t="s">
        <v>7960</v>
      </c>
      <c r="B2721" s="46">
        <v>6</v>
      </c>
      <c r="C2721" s="10" t="s">
        <v>10641</v>
      </c>
    </row>
    <row r="2722" spans="1:3">
      <c r="A2722" s="10" t="s">
        <v>7976</v>
      </c>
      <c r="B2722" s="46">
        <v>6</v>
      </c>
      <c r="C2722" s="10" t="s">
        <v>10642</v>
      </c>
    </row>
    <row r="2723" spans="1:3">
      <c r="A2723" s="10" t="s">
        <v>7992</v>
      </c>
      <c r="B2723" s="46">
        <v>6</v>
      </c>
      <c r="C2723" s="10" t="s">
        <v>10643</v>
      </c>
    </row>
    <row r="2724" spans="1:3">
      <c r="A2724" s="10" t="s">
        <v>7960</v>
      </c>
      <c r="B2724" s="46">
        <v>6</v>
      </c>
      <c r="C2724" s="10" t="s">
        <v>10633</v>
      </c>
    </row>
    <row r="2725" spans="1:3">
      <c r="A2725" s="10" t="s">
        <v>7960</v>
      </c>
      <c r="B2725" s="46">
        <v>6</v>
      </c>
      <c r="C2725" s="10" t="s">
        <v>10644</v>
      </c>
    </row>
    <row r="2726" spans="1:3">
      <c r="A2726" s="10" t="s">
        <v>7960</v>
      </c>
      <c r="B2726" s="46">
        <v>6</v>
      </c>
      <c r="C2726" s="10" t="s">
        <v>10645</v>
      </c>
    </row>
    <row r="2727" spans="1:3">
      <c r="A2727" s="10" t="s">
        <v>7960</v>
      </c>
      <c r="B2727" s="46">
        <v>6</v>
      </c>
      <c r="C2727" s="10" t="s">
        <v>10646</v>
      </c>
    </row>
    <row r="2728" spans="1:3">
      <c r="A2728" s="10" t="s">
        <v>7976</v>
      </c>
      <c r="B2728" s="46">
        <v>6</v>
      </c>
      <c r="C2728" s="10" t="s">
        <v>10647</v>
      </c>
    </row>
    <row r="2729" spans="1:3">
      <c r="A2729" s="10" t="s">
        <v>7960</v>
      </c>
      <c r="B2729" s="46">
        <v>6</v>
      </c>
      <c r="C2729" s="10" t="s">
        <v>10648</v>
      </c>
    </row>
    <row r="2730" spans="1:3">
      <c r="A2730" s="10" t="s">
        <v>8224</v>
      </c>
      <c r="B2730" s="46">
        <v>6</v>
      </c>
      <c r="C2730" s="10" t="s">
        <v>10649</v>
      </c>
    </row>
    <row r="2731" spans="1:3">
      <c r="A2731" s="10" t="s">
        <v>7978</v>
      </c>
      <c r="B2731" s="46">
        <v>6</v>
      </c>
      <c r="C2731" s="10" t="s">
        <v>10650</v>
      </c>
    </row>
    <row r="2732" spans="1:3">
      <c r="A2732" s="10" t="s">
        <v>7978</v>
      </c>
      <c r="B2732" s="46">
        <v>6</v>
      </c>
      <c r="C2732" s="10" t="s">
        <v>10651</v>
      </c>
    </row>
    <row r="2733" spans="1:3">
      <c r="A2733" s="10" t="s">
        <v>7976</v>
      </c>
      <c r="B2733" s="46">
        <v>6</v>
      </c>
      <c r="C2733" s="10" t="s">
        <v>10652</v>
      </c>
    </row>
    <row r="2734" spans="1:3">
      <c r="A2734" s="10" t="s">
        <v>7978</v>
      </c>
      <c r="B2734" s="46">
        <v>6</v>
      </c>
      <c r="C2734" s="10" t="s">
        <v>10653</v>
      </c>
    </row>
    <row r="2735" spans="1:3">
      <c r="A2735" s="10" t="s">
        <v>7960</v>
      </c>
      <c r="B2735" s="46">
        <v>6</v>
      </c>
      <c r="C2735" s="10" t="s">
        <v>10654</v>
      </c>
    </row>
    <row r="2736" spans="1:3">
      <c r="A2736" s="10" t="s">
        <v>7992</v>
      </c>
      <c r="B2736" s="46">
        <v>6</v>
      </c>
      <c r="C2736" s="10" t="s">
        <v>10655</v>
      </c>
    </row>
    <row r="2737" spans="1:3">
      <c r="A2737" s="10" t="s">
        <v>7978</v>
      </c>
      <c r="B2737" s="46">
        <v>6</v>
      </c>
      <c r="C2737" s="10" t="s">
        <v>10656</v>
      </c>
    </row>
    <row r="2738" spans="1:3">
      <c r="A2738" s="10" t="s">
        <v>7976</v>
      </c>
      <c r="B2738" s="46">
        <v>6</v>
      </c>
      <c r="C2738" s="10" t="s">
        <v>10657</v>
      </c>
    </row>
    <row r="2739" spans="1:3">
      <c r="A2739" s="10" t="s">
        <v>7960</v>
      </c>
      <c r="B2739" s="46">
        <v>6</v>
      </c>
      <c r="C2739" s="10" t="s">
        <v>10658</v>
      </c>
    </row>
    <row r="2740" spans="1:3">
      <c r="A2740" s="10" t="s">
        <v>7978</v>
      </c>
      <c r="B2740" s="46">
        <v>6</v>
      </c>
      <c r="C2740" s="10" t="s">
        <v>10659</v>
      </c>
    </row>
    <row r="2741" spans="1:3">
      <c r="A2741" s="10" t="s">
        <v>7960</v>
      </c>
      <c r="B2741" s="46">
        <v>6</v>
      </c>
      <c r="C2741" s="10" t="s">
        <v>10660</v>
      </c>
    </row>
    <row r="2742" spans="1:3">
      <c r="A2742" s="10" t="s">
        <v>7978</v>
      </c>
      <c r="B2742" s="46">
        <v>6</v>
      </c>
      <c r="C2742" s="10" t="s">
        <v>10661</v>
      </c>
    </row>
    <row r="2743" spans="1:3">
      <c r="A2743" s="10" t="s">
        <v>7978</v>
      </c>
      <c r="B2743" s="46">
        <v>6</v>
      </c>
      <c r="C2743" s="10" t="s">
        <v>10662</v>
      </c>
    </row>
    <row r="2744" spans="1:3">
      <c r="A2744" s="10" t="s">
        <v>7960</v>
      </c>
      <c r="B2744" s="46">
        <v>6</v>
      </c>
      <c r="C2744" s="10" t="s">
        <v>10663</v>
      </c>
    </row>
    <row r="2745" spans="1:3">
      <c r="A2745" s="10" t="s">
        <v>7960</v>
      </c>
      <c r="B2745" s="46">
        <v>6</v>
      </c>
      <c r="C2745" s="10" t="s">
        <v>10664</v>
      </c>
    </row>
    <row r="2746" spans="1:3">
      <c r="A2746" s="10" t="s">
        <v>7976</v>
      </c>
      <c r="B2746" s="46">
        <v>6</v>
      </c>
      <c r="C2746" s="10" t="s">
        <v>10665</v>
      </c>
    </row>
    <row r="2747" spans="1:3">
      <c r="A2747" s="10" t="s">
        <v>7978</v>
      </c>
      <c r="B2747" s="46">
        <v>6</v>
      </c>
      <c r="C2747" s="10" t="s">
        <v>10666</v>
      </c>
    </row>
    <row r="2748" spans="1:3">
      <c r="A2748" s="10" t="s">
        <v>7978</v>
      </c>
      <c r="B2748" s="46">
        <v>6</v>
      </c>
      <c r="C2748" s="10" t="s">
        <v>10667</v>
      </c>
    </row>
    <row r="2749" spans="1:3">
      <c r="A2749" s="10" t="s">
        <v>7978</v>
      </c>
      <c r="B2749" s="46">
        <v>6</v>
      </c>
      <c r="C2749" s="10" t="s">
        <v>10668</v>
      </c>
    </row>
    <row r="2750" spans="1:3">
      <c r="A2750" s="10" t="s">
        <v>7992</v>
      </c>
      <c r="B2750" s="46">
        <v>6</v>
      </c>
      <c r="C2750" s="10" t="s">
        <v>10669</v>
      </c>
    </row>
    <row r="2751" spans="1:3">
      <c r="A2751" s="10" t="s">
        <v>7960</v>
      </c>
      <c r="B2751" s="46">
        <v>6</v>
      </c>
      <c r="C2751" s="10" t="s">
        <v>10670</v>
      </c>
    </row>
    <row r="2752" spans="1:3">
      <c r="A2752" s="10" t="s">
        <v>7976</v>
      </c>
      <c r="B2752" s="46">
        <v>6</v>
      </c>
      <c r="C2752" s="10" t="s">
        <v>10665</v>
      </c>
    </row>
    <row r="2753" spans="1:3">
      <c r="A2753" s="10" t="s">
        <v>7976</v>
      </c>
      <c r="B2753" s="46">
        <v>6</v>
      </c>
      <c r="C2753" s="10" t="s">
        <v>10671</v>
      </c>
    </row>
    <row r="2754" spans="1:3">
      <c r="A2754" s="10" t="s">
        <v>7992</v>
      </c>
      <c r="B2754" s="46">
        <v>6</v>
      </c>
      <c r="C2754" s="10" t="s">
        <v>10672</v>
      </c>
    </row>
    <row r="2755" spans="1:3">
      <c r="A2755" s="10" t="s">
        <v>7976</v>
      </c>
      <c r="B2755" s="46">
        <v>6</v>
      </c>
      <c r="C2755" s="10" t="s">
        <v>10673</v>
      </c>
    </row>
    <row r="2756" spans="1:3">
      <c r="A2756" s="10" t="s">
        <v>7978</v>
      </c>
      <c r="B2756" s="46">
        <v>6</v>
      </c>
      <c r="C2756" s="10" t="s">
        <v>10674</v>
      </c>
    </row>
    <row r="2757" spans="1:3">
      <c r="A2757" s="10" t="s">
        <v>7960</v>
      </c>
      <c r="B2757" s="46">
        <v>6</v>
      </c>
      <c r="C2757" s="10" t="s">
        <v>10675</v>
      </c>
    </row>
    <row r="2758" spans="1:3">
      <c r="A2758" s="10" t="s">
        <v>7960</v>
      </c>
      <c r="B2758" s="46">
        <v>6</v>
      </c>
      <c r="C2758" s="10" t="s">
        <v>10676</v>
      </c>
    </row>
    <row r="2759" spans="1:3">
      <c r="A2759" s="10" t="s">
        <v>7978</v>
      </c>
      <c r="B2759" s="46">
        <v>6</v>
      </c>
      <c r="C2759" s="10" t="s">
        <v>10677</v>
      </c>
    </row>
    <row r="2760" spans="1:3">
      <c r="A2760" s="10" t="s">
        <v>7960</v>
      </c>
      <c r="B2760" s="46">
        <v>6</v>
      </c>
      <c r="C2760" s="10" t="s">
        <v>10678</v>
      </c>
    </row>
    <row r="2761" spans="1:3">
      <c r="A2761" s="10" t="s">
        <v>7978</v>
      </c>
      <c r="B2761" s="46">
        <v>6</v>
      </c>
      <c r="C2761" s="10" t="s">
        <v>10679</v>
      </c>
    </row>
    <row r="2762" spans="1:3">
      <c r="A2762" s="10" t="s">
        <v>7960</v>
      </c>
      <c r="B2762" s="46">
        <v>6</v>
      </c>
      <c r="C2762" s="10" t="s">
        <v>10680</v>
      </c>
    </row>
    <row r="2763" spans="1:3">
      <c r="A2763" s="10" t="s">
        <v>7976</v>
      </c>
      <c r="B2763" s="46">
        <v>6</v>
      </c>
      <c r="C2763" s="10" t="s">
        <v>10681</v>
      </c>
    </row>
    <row r="2764" spans="1:3">
      <c r="A2764" s="10" t="s">
        <v>7960</v>
      </c>
      <c r="B2764" s="46">
        <v>6</v>
      </c>
      <c r="C2764" s="10" t="s">
        <v>10682</v>
      </c>
    </row>
    <row r="2765" spans="1:3">
      <c r="A2765" s="10" t="s">
        <v>7960</v>
      </c>
      <c r="B2765" s="46">
        <v>6</v>
      </c>
      <c r="C2765" s="10" t="s">
        <v>10683</v>
      </c>
    </row>
    <row r="2766" spans="1:3">
      <c r="A2766" s="10" t="s">
        <v>7976</v>
      </c>
      <c r="B2766" s="46">
        <v>6</v>
      </c>
      <c r="C2766" s="10" t="s">
        <v>10684</v>
      </c>
    </row>
    <row r="2767" spans="1:3">
      <c r="A2767" s="10" t="s">
        <v>7960</v>
      </c>
      <c r="B2767" s="46">
        <v>6</v>
      </c>
      <c r="C2767" s="10" t="s">
        <v>10685</v>
      </c>
    </row>
    <row r="2768" spans="1:3">
      <c r="A2768" s="10" t="s">
        <v>7960</v>
      </c>
      <c r="B2768" s="46">
        <v>6</v>
      </c>
      <c r="C2768" s="10" t="s">
        <v>10686</v>
      </c>
    </row>
    <row r="2769" spans="1:3">
      <c r="A2769" s="10" t="s">
        <v>7957</v>
      </c>
      <c r="B2769" s="46">
        <v>6</v>
      </c>
      <c r="C2769" s="10" t="s">
        <v>10687</v>
      </c>
    </row>
    <row r="2770" spans="1:3">
      <c r="A2770" s="10" t="s">
        <v>7960</v>
      </c>
      <c r="B2770" s="46">
        <v>6</v>
      </c>
      <c r="C2770" s="10" t="s">
        <v>10688</v>
      </c>
    </row>
    <row r="2771" spans="1:3">
      <c r="A2771" s="10" t="s">
        <v>7976</v>
      </c>
      <c r="B2771" s="46">
        <v>6</v>
      </c>
      <c r="C2771" s="10" t="s">
        <v>10665</v>
      </c>
    </row>
    <row r="2772" spans="1:3">
      <c r="A2772" s="10" t="s">
        <v>7978</v>
      </c>
      <c r="B2772" s="46">
        <v>6</v>
      </c>
      <c r="C2772" s="10" t="s">
        <v>10689</v>
      </c>
    </row>
    <row r="2773" spans="1:3">
      <c r="A2773" s="10" t="s">
        <v>7978</v>
      </c>
      <c r="B2773" s="46">
        <v>6</v>
      </c>
      <c r="C2773" s="10" t="s">
        <v>10690</v>
      </c>
    </row>
    <row r="2774" spans="1:3">
      <c r="A2774" s="10" t="s">
        <v>7978</v>
      </c>
      <c r="B2774" s="46">
        <v>6</v>
      </c>
      <c r="C2774" s="10" t="s">
        <v>10691</v>
      </c>
    </row>
    <row r="2775" spans="1:3">
      <c r="A2775" s="10" t="s">
        <v>7976</v>
      </c>
      <c r="B2775" s="46">
        <v>6</v>
      </c>
      <c r="C2775" s="10" t="s">
        <v>10692</v>
      </c>
    </row>
    <row r="2776" spans="1:3">
      <c r="A2776" s="10" t="s">
        <v>7957</v>
      </c>
      <c r="B2776" s="46">
        <v>6</v>
      </c>
      <c r="C2776" s="10" t="s">
        <v>10693</v>
      </c>
    </row>
    <row r="2777" spans="1:3">
      <c r="A2777" s="10" t="s">
        <v>7978</v>
      </c>
      <c r="B2777" s="46">
        <v>6</v>
      </c>
      <c r="C2777" s="10" t="s">
        <v>10694</v>
      </c>
    </row>
    <row r="2778" spans="1:3">
      <c r="A2778" s="10" t="s">
        <v>7978</v>
      </c>
      <c r="B2778" s="46">
        <v>6</v>
      </c>
      <c r="C2778" s="10" t="s">
        <v>10695</v>
      </c>
    </row>
    <row r="2779" spans="1:3">
      <c r="A2779" s="10" t="s">
        <v>7978</v>
      </c>
      <c r="B2779" s="46">
        <v>6</v>
      </c>
      <c r="C2779" s="10" t="s">
        <v>10696</v>
      </c>
    </row>
    <row r="2780" spans="1:3">
      <c r="A2780" s="10" t="s">
        <v>7960</v>
      </c>
      <c r="B2780" s="46">
        <v>6</v>
      </c>
      <c r="C2780" s="10" t="s">
        <v>10697</v>
      </c>
    </row>
    <row r="2781" spans="1:3">
      <c r="A2781" s="10" t="s">
        <v>7978</v>
      </c>
      <c r="B2781" s="46">
        <v>6</v>
      </c>
      <c r="C2781" s="10" t="s">
        <v>10698</v>
      </c>
    </row>
    <row r="2782" spans="1:3">
      <c r="A2782" s="10" t="s">
        <v>7976</v>
      </c>
      <c r="B2782" s="46">
        <v>6</v>
      </c>
      <c r="C2782" s="10" t="s">
        <v>10699</v>
      </c>
    </row>
    <row r="2783" spans="1:3">
      <c r="A2783" s="10" t="s">
        <v>8019</v>
      </c>
      <c r="B2783" s="46">
        <v>6</v>
      </c>
      <c r="C2783" s="10" t="s">
        <v>10700</v>
      </c>
    </row>
    <row r="2784" spans="1:3">
      <c r="A2784" s="10" t="s">
        <v>7976</v>
      </c>
      <c r="B2784" s="46">
        <v>6</v>
      </c>
      <c r="C2784" s="10" t="s">
        <v>10634</v>
      </c>
    </row>
    <row r="2785" spans="1:3">
      <c r="A2785" s="10" t="s">
        <v>7978</v>
      </c>
      <c r="B2785" s="46">
        <v>6</v>
      </c>
      <c r="C2785" s="10" t="s">
        <v>10701</v>
      </c>
    </row>
    <row r="2786" spans="1:3">
      <c r="A2786" s="10" t="s">
        <v>7978</v>
      </c>
      <c r="B2786" s="46">
        <v>6</v>
      </c>
      <c r="C2786" s="10" t="s">
        <v>10702</v>
      </c>
    </row>
    <row r="2787" spans="1:3">
      <c r="A2787" s="10" t="s">
        <v>8019</v>
      </c>
      <c r="B2787" s="46">
        <v>6</v>
      </c>
      <c r="C2787" s="10" t="s">
        <v>10703</v>
      </c>
    </row>
    <row r="2788" spans="1:3">
      <c r="A2788" s="10" t="s">
        <v>7957</v>
      </c>
      <c r="B2788" s="46">
        <v>6</v>
      </c>
      <c r="C2788" s="10" t="s">
        <v>10704</v>
      </c>
    </row>
    <row r="2789" spans="1:3">
      <c r="A2789" s="10" t="s">
        <v>7976</v>
      </c>
      <c r="B2789" s="46">
        <v>6</v>
      </c>
      <c r="C2789" s="10" t="s">
        <v>10705</v>
      </c>
    </row>
    <row r="2790" spans="1:3">
      <c r="A2790" s="10" t="s">
        <v>8019</v>
      </c>
      <c r="B2790" s="46">
        <v>6</v>
      </c>
      <c r="C2790" s="10" t="s">
        <v>10706</v>
      </c>
    </row>
    <row r="2791" spans="1:3">
      <c r="A2791" s="10" t="s">
        <v>7960</v>
      </c>
      <c r="B2791" s="46">
        <v>6</v>
      </c>
      <c r="C2791" s="10" t="s">
        <v>10707</v>
      </c>
    </row>
    <row r="2792" spans="1:3">
      <c r="A2792" s="10" t="s">
        <v>7960</v>
      </c>
      <c r="B2792" s="46">
        <v>6</v>
      </c>
      <c r="C2792" s="10" t="s">
        <v>10632</v>
      </c>
    </row>
    <row r="2793" spans="1:3">
      <c r="A2793" s="10" t="s">
        <v>7960</v>
      </c>
      <c r="B2793" s="46">
        <v>6</v>
      </c>
      <c r="C2793" s="10" t="s">
        <v>10708</v>
      </c>
    </row>
    <row r="2794" spans="1:3">
      <c r="A2794" s="10" t="s">
        <v>7960</v>
      </c>
      <c r="B2794" s="46">
        <v>6</v>
      </c>
      <c r="C2794" s="10" t="s">
        <v>10709</v>
      </c>
    </row>
    <row r="2795" spans="1:3">
      <c r="A2795" s="10" t="s">
        <v>7957</v>
      </c>
      <c r="B2795" s="46">
        <v>6</v>
      </c>
      <c r="C2795" s="10" t="s">
        <v>10710</v>
      </c>
    </row>
    <row r="2796" spans="1:3">
      <c r="A2796" s="10" t="s">
        <v>7978</v>
      </c>
      <c r="B2796" s="46">
        <v>6</v>
      </c>
      <c r="C2796" s="10" t="s">
        <v>10711</v>
      </c>
    </row>
    <row r="2797" spans="1:3">
      <c r="A2797" s="10" t="s">
        <v>7978</v>
      </c>
      <c r="B2797" s="46">
        <v>6</v>
      </c>
      <c r="C2797" s="10" t="s">
        <v>10712</v>
      </c>
    </row>
    <row r="2798" spans="1:3">
      <c r="A2798" s="10" t="s">
        <v>8019</v>
      </c>
      <c r="B2798" s="46">
        <v>6</v>
      </c>
      <c r="C2798" s="10" t="s">
        <v>10713</v>
      </c>
    </row>
    <row r="2799" spans="1:3">
      <c r="A2799" s="10" t="s">
        <v>7978</v>
      </c>
      <c r="B2799" s="46">
        <v>6</v>
      </c>
      <c r="C2799" s="10" t="s">
        <v>10714</v>
      </c>
    </row>
    <row r="2800" spans="1:3">
      <c r="A2800" s="10" t="s">
        <v>7965</v>
      </c>
      <c r="B2800" s="46">
        <v>6</v>
      </c>
      <c r="C2800" s="10" t="s">
        <v>10715</v>
      </c>
    </row>
    <row r="2801" spans="1:3">
      <c r="A2801" s="10" t="s">
        <v>7978</v>
      </c>
      <c r="B2801" s="46">
        <v>6</v>
      </c>
      <c r="C2801" s="10" t="s">
        <v>10716</v>
      </c>
    </row>
    <row r="2802" spans="1:3">
      <c r="A2802" s="10" t="s">
        <v>7957</v>
      </c>
      <c r="B2802" s="46">
        <v>6</v>
      </c>
      <c r="C2802" s="10" t="s">
        <v>10717</v>
      </c>
    </row>
    <row r="2803" spans="1:3">
      <c r="A2803" s="10" t="s">
        <v>7957</v>
      </c>
      <c r="B2803" s="46">
        <v>6</v>
      </c>
      <c r="C2803" s="10" t="s">
        <v>10687</v>
      </c>
    </row>
    <row r="2804" spans="1:3">
      <c r="A2804" s="10" t="s">
        <v>7978</v>
      </c>
      <c r="B2804" s="46">
        <v>6</v>
      </c>
      <c r="C2804" s="10" t="s">
        <v>10718</v>
      </c>
    </row>
    <row r="2805" spans="1:3">
      <c r="A2805" s="10" t="s">
        <v>7976</v>
      </c>
      <c r="B2805" s="46">
        <v>6</v>
      </c>
      <c r="C2805" s="10" t="s">
        <v>10719</v>
      </c>
    </row>
    <row r="2806" spans="1:3">
      <c r="A2806" s="10" t="s">
        <v>7978</v>
      </c>
      <c r="B2806" s="46">
        <v>6</v>
      </c>
      <c r="C2806" s="10" t="s">
        <v>10720</v>
      </c>
    </row>
    <row r="2807" spans="1:3">
      <c r="A2807" s="10" t="s">
        <v>7960</v>
      </c>
      <c r="B2807" s="46">
        <v>6</v>
      </c>
      <c r="C2807" s="10" t="s">
        <v>10721</v>
      </c>
    </row>
    <row r="2808" spans="1:3">
      <c r="A2808" s="10" t="s">
        <v>7960</v>
      </c>
      <c r="B2808" s="46">
        <v>6</v>
      </c>
      <c r="C2808" s="10" t="s">
        <v>10722</v>
      </c>
    </row>
    <row r="2809" spans="1:3">
      <c r="A2809" s="10" t="s">
        <v>7978</v>
      </c>
      <c r="B2809" s="46">
        <v>6</v>
      </c>
      <c r="C2809" s="10" t="s">
        <v>10723</v>
      </c>
    </row>
    <row r="2810" spans="1:3">
      <c r="A2810" s="10" t="s">
        <v>7978</v>
      </c>
      <c r="B2810" s="46">
        <v>6</v>
      </c>
      <c r="C2810" s="10" t="s">
        <v>10724</v>
      </c>
    </row>
    <row r="2811" spans="1:3">
      <c r="A2811" s="10" t="s">
        <v>7978</v>
      </c>
      <c r="B2811" s="46">
        <v>6</v>
      </c>
      <c r="C2811" s="10" t="s">
        <v>10725</v>
      </c>
    </row>
    <row r="2812" spans="1:3">
      <c r="A2812" s="10" t="s">
        <v>7960</v>
      </c>
      <c r="B2812" s="46">
        <v>5.9</v>
      </c>
      <c r="C2812" s="10" t="s">
        <v>10726</v>
      </c>
    </row>
    <row r="2813" spans="1:3">
      <c r="A2813" s="10" t="s">
        <v>7992</v>
      </c>
      <c r="B2813" s="46">
        <v>5.9</v>
      </c>
      <c r="C2813" s="10" t="s">
        <v>10727</v>
      </c>
    </row>
    <row r="2814" spans="1:3">
      <c r="A2814" s="10" t="s">
        <v>8145</v>
      </c>
      <c r="B2814" s="46">
        <v>5.9</v>
      </c>
      <c r="C2814" s="10" t="s">
        <v>10728</v>
      </c>
    </row>
    <row r="2815" spans="1:3">
      <c r="A2815" s="10" t="s">
        <v>7960</v>
      </c>
      <c r="B2815" s="46">
        <v>5.9</v>
      </c>
      <c r="C2815" s="10" t="s">
        <v>10729</v>
      </c>
    </row>
    <row r="2816" spans="1:3">
      <c r="A2816" s="10" t="s">
        <v>7992</v>
      </c>
      <c r="B2816" s="46">
        <v>5.9</v>
      </c>
      <c r="C2816" s="10" t="s">
        <v>10730</v>
      </c>
    </row>
    <row r="2817" spans="1:3">
      <c r="A2817" s="10" t="s">
        <v>7960</v>
      </c>
      <c r="B2817" s="46">
        <v>5.9</v>
      </c>
      <c r="C2817" s="10" t="s">
        <v>10731</v>
      </c>
    </row>
    <row r="2818" spans="1:3">
      <c r="A2818" s="10" t="s">
        <v>7992</v>
      </c>
      <c r="B2818" s="46">
        <v>5.9</v>
      </c>
      <c r="C2818" s="10" t="s">
        <v>10732</v>
      </c>
    </row>
    <row r="2819" spans="1:3">
      <c r="A2819" s="10" t="s">
        <v>7992</v>
      </c>
      <c r="B2819" s="46">
        <v>5.9</v>
      </c>
      <c r="C2819" s="10" t="s">
        <v>10733</v>
      </c>
    </row>
    <row r="2820" spans="1:3">
      <c r="A2820" s="10" t="s">
        <v>7960</v>
      </c>
      <c r="B2820" s="46">
        <v>5.9</v>
      </c>
      <c r="C2820" s="10" t="s">
        <v>10734</v>
      </c>
    </row>
    <row r="2821" spans="1:3">
      <c r="A2821" s="10" t="s">
        <v>7960</v>
      </c>
      <c r="B2821" s="46">
        <v>5.9</v>
      </c>
      <c r="C2821" s="10" t="s">
        <v>10735</v>
      </c>
    </row>
    <row r="2822" spans="1:3">
      <c r="A2822" s="10" t="s">
        <v>7960</v>
      </c>
      <c r="B2822" s="46">
        <v>5.9</v>
      </c>
      <c r="C2822" s="10" t="s">
        <v>10736</v>
      </c>
    </row>
    <row r="2823" spans="1:3">
      <c r="A2823" s="10" t="s">
        <v>7960</v>
      </c>
      <c r="B2823" s="46">
        <v>5.9</v>
      </c>
      <c r="C2823" s="10" t="s">
        <v>10737</v>
      </c>
    </row>
    <row r="2824" spans="1:3">
      <c r="A2824" s="10" t="s">
        <v>7960</v>
      </c>
      <c r="B2824" s="46">
        <v>5.9</v>
      </c>
      <c r="C2824" s="10" t="s">
        <v>10738</v>
      </c>
    </row>
    <row r="2825" spans="1:3">
      <c r="A2825" s="10" t="s">
        <v>8080</v>
      </c>
      <c r="B2825" s="46">
        <v>5.9</v>
      </c>
      <c r="C2825" s="10" t="s">
        <v>10739</v>
      </c>
    </row>
    <row r="2826" spans="1:3">
      <c r="A2826" s="10" t="s">
        <v>7960</v>
      </c>
      <c r="B2826" s="46">
        <v>5.9</v>
      </c>
      <c r="C2826" s="10" t="s">
        <v>10740</v>
      </c>
    </row>
    <row r="2827" spans="1:3">
      <c r="A2827" s="10" t="s">
        <v>7960</v>
      </c>
      <c r="B2827" s="46">
        <v>5.9</v>
      </c>
      <c r="C2827" s="10" t="s">
        <v>10741</v>
      </c>
    </row>
    <row r="2828" spans="1:3">
      <c r="A2828" s="10" t="s">
        <v>7957</v>
      </c>
      <c r="B2828" s="46">
        <v>5.9</v>
      </c>
      <c r="C2828" s="10" t="s">
        <v>10742</v>
      </c>
    </row>
    <row r="2829" spans="1:3">
      <c r="A2829" s="10" t="s">
        <v>7978</v>
      </c>
      <c r="B2829" s="46">
        <v>5.9</v>
      </c>
      <c r="C2829" s="10" t="s">
        <v>10743</v>
      </c>
    </row>
    <row r="2830" spans="1:3">
      <c r="A2830" s="10" t="s">
        <v>7978</v>
      </c>
      <c r="B2830" s="46">
        <v>5.9</v>
      </c>
      <c r="C2830" s="10" t="s">
        <v>10744</v>
      </c>
    </row>
    <row r="2831" spans="1:3">
      <c r="A2831" s="10" t="s">
        <v>7960</v>
      </c>
      <c r="B2831" s="46">
        <v>5.9</v>
      </c>
      <c r="C2831" s="10" t="s">
        <v>10745</v>
      </c>
    </row>
    <row r="2832" spans="1:3">
      <c r="A2832" s="10" t="s">
        <v>7960</v>
      </c>
      <c r="B2832" s="46">
        <v>5.9</v>
      </c>
      <c r="C2832" s="10" t="s">
        <v>10746</v>
      </c>
    </row>
    <row r="2833" spans="1:3">
      <c r="A2833" s="10" t="s">
        <v>7960</v>
      </c>
      <c r="B2833" s="46">
        <v>5.9</v>
      </c>
      <c r="C2833" s="10" t="s">
        <v>10747</v>
      </c>
    </row>
    <row r="2834" spans="1:3">
      <c r="A2834" s="10" t="s">
        <v>7960</v>
      </c>
      <c r="B2834" s="46">
        <v>5.9</v>
      </c>
      <c r="C2834" s="10" t="s">
        <v>10748</v>
      </c>
    </row>
    <row r="2835" spans="1:3">
      <c r="A2835" s="10" t="s">
        <v>7960</v>
      </c>
      <c r="B2835" s="46">
        <v>5.9</v>
      </c>
      <c r="C2835" s="10" t="s">
        <v>10749</v>
      </c>
    </row>
    <row r="2836" spans="1:3">
      <c r="A2836" s="10" t="s">
        <v>7978</v>
      </c>
      <c r="B2836" s="46">
        <v>5.9</v>
      </c>
      <c r="C2836" s="10" t="s">
        <v>10750</v>
      </c>
    </row>
    <row r="2837" spans="1:3">
      <c r="A2837" s="10" t="s">
        <v>7960</v>
      </c>
      <c r="B2837" s="46">
        <v>5.9</v>
      </c>
      <c r="C2837" s="10" t="s">
        <v>10751</v>
      </c>
    </row>
    <row r="2838" spans="1:3">
      <c r="A2838" s="10" t="s">
        <v>7960</v>
      </c>
      <c r="B2838" s="46">
        <v>5.9</v>
      </c>
      <c r="C2838" s="10" t="s">
        <v>10752</v>
      </c>
    </row>
    <row r="2839" spans="1:3">
      <c r="A2839" s="10" t="s">
        <v>7976</v>
      </c>
      <c r="B2839" s="46">
        <v>5.9</v>
      </c>
      <c r="C2839" s="10" t="s">
        <v>10753</v>
      </c>
    </row>
    <row r="2840" spans="1:3">
      <c r="A2840" s="10" t="s">
        <v>7992</v>
      </c>
      <c r="B2840" s="46">
        <v>5.9</v>
      </c>
      <c r="C2840" s="10" t="s">
        <v>10754</v>
      </c>
    </row>
    <row r="2841" spans="1:3">
      <c r="A2841" s="10" t="s">
        <v>7960</v>
      </c>
      <c r="B2841" s="46">
        <v>5.9</v>
      </c>
      <c r="C2841" s="10" t="s">
        <v>10755</v>
      </c>
    </row>
    <row r="2842" spans="1:3">
      <c r="A2842" s="10" t="s">
        <v>7976</v>
      </c>
      <c r="B2842" s="46">
        <v>5.9</v>
      </c>
      <c r="C2842" s="10" t="s">
        <v>10756</v>
      </c>
    </row>
    <row r="2843" spans="1:3">
      <c r="A2843" s="10" t="s">
        <v>7976</v>
      </c>
      <c r="B2843" s="46">
        <v>5.9</v>
      </c>
      <c r="C2843" s="10" t="s">
        <v>10757</v>
      </c>
    </row>
    <row r="2844" spans="1:3">
      <c r="A2844" s="10" t="s">
        <v>7960</v>
      </c>
      <c r="B2844" s="46">
        <v>5.9</v>
      </c>
      <c r="C2844" s="10" t="s">
        <v>10758</v>
      </c>
    </row>
    <row r="2845" spans="1:3">
      <c r="A2845" s="10" t="s">
        <v>7978</v>
      </c>
      <c r="B2845" s="46">
        <v>5.9</v>
      </c>
      <c r="C2845" s="10" t="s">
        <v>10759</v>
      </c>
    </row>
    <row r="2846" spans="1:3">
      <c r="A2846" s="10" t="s">
        <v>7978</v>
      </c>
      <c r="B2846" s="46">
        <v>5.9</v>
      </c>
      <c r="C2846" s="10" t="s">
        <v>10760</v>
      </c>
    </row>
    <row r="2847" spans="1:3">
      <c r="A2847" s="10" t="s">
        <v>7960</v>
      </c>
      <c r="B2847" s="46">
        <v>5.9</v>
      </c>
      <c r="C2847" s="10" t="s">
        <v>9231</v>
      </c>
    </row>
    <row r="2848" spans="1:3">
      <c r="A2848" s="10" t="s">
        <v>7992</v>
      </c>
      <c r="B2848" s="46">
        <v>5.9</v>
      </c>
      <c r="C2848" s="10" t="s">
        <v>10761</v>
      </c>
    </row>
    <row r="2849" spans="1:3">
      <c r="A2849" s="10" t="s">
        <v>7960</v>
      </c>
      <c r="B2849" s="46">
        <v>5.9</v>
      </c>
      <c r="C2849" s="10" t="s">
        <v>10762</v>
      </c>
    </row>
    <row r="2850" spans="1:3">
      <c r="A2850" s="10" t="s">
        <v>7976</v>
      </c>
      <c r="B2850" s="46">
        <v>5.9</v>
      </c>
      <c r="C2850" s="10" t="s">
        <v>10763</v>
      </c>
    </row>
    <row r="2851" spans="1:3">
      <c r="A2851" s="10" t="s">
        <v>7992</v>
      </c>
      <c r="B2851" s="46">
        <v>5.9</v>
      </c>
      <c r="C2851" s="10" t="s">
        <v>10764</v>
      </c>
    </row>
    <row r="2852" spans="1:3">
      <c r="A2852" s="10" t="s">
        <v>7978</v>
      </c>
      <c r="B2852" s="46">
        <v>5.9</v>
      </c>
      <c r="C2852" s="10" t="s">
        <v>10765</v>
      </c>
    </row>
    <row r="2853" spans="1:3">
      <c r="A2853" s="10" t="s">
        <v>7960</v>
      </c>
      <c r="B2853" s="46">
        <v>5.9</v>
      </c>
      <c r="C2853" s="10" t="s">
        <v>10766</v>
      </c>
    </row>
    <row r="2854" spans="1:3">
      <c r="A2854" s="10" t="s">
        <v>7978</v>
      </c>
      <c r="B2854" s="46">
        <v>5.9</v>
      </c>
      <c r="C2854" s="10" t="s">
        <v>10767</v>
      </c>
    </row>
    <row r="2855" spans="1:3">
      <c r="A2855" s="10" t="s">
        <v>7992</v>
      </c>
      <c r="B2855" s="46">
        <v>5.9</v>
      </c>
      <c r="C2855" s="10" t="s">
        <v>10768</v>
      </c>
    </row>
    <row r="2856" spans="1:3">
      <c r="A2856" s="10" t="s">
        <v>7978</v>
      </c>
      <c r="B2856" s="46">
        <v>5.9</v>
      </c>
      <c r="C2856" s="10" t="s">
        <v>10769</v>
      </c>
    </row>
    <row r="2857" spans="1:3">
      <c r="A2857" s="10" t="s">
        <v>8019</v>
      </c>
      <c r="B2857" s="46">
        <v>5.9</v>
      </c>
      <c r="C2857" s="10" t="s">
        <v>10770</v>
      </c>
    </row>
    <row r="2858" spans="1:3">
      <c r="A2858" s="10" t="s">
        <v>7976</v>
      </c>
      <c r="B2858" s="46">
        <v>5.9</v>
      </c>
      <c r="C2858" s="10" t="s">
        <v>10771</v>
      </c>
    </row>
    <row r="2859" spans="1:3">
      <c r="A2859" s="10" t="s">
        <v>7960</v>
      </c>
      <c r="B2859" s="46">
        <v>5.9</v>
      </c>
      <c r="C2859" s="10" t="s">
        <v>10772</v>
      </c>
    </row>
    <row r="2860" spans="1:3">
      <c r="A2860" s="10" t="s">
        <v>7978</v>
      </c>
      <c r="B2860" s="46">
        <v>5.9</v>
      </c>
      <c r="C2860" s="10" t="s">
        <v>10773</v>
      </c>
    </row>
    <row r="2861" spans="1:3">
      <c r="A2861" s="10" t="s">
        <v>7960</v>
      </c>
      <c r="B2861" s="46">
        <v>5.9</v>
      </c>
      <c r="C2861" s="10" t="s">
        <v>10774</v>
      </c>
    </row>
    <row r="2862" spans="1:3">
      <c r="A2862" s="10" t="s">
        <v>7978</v>
      </c>
      <c r="B2862" s="46">
        <v>5.9</v>
      </c>
      <c r="C2862" s="10" t="s">
        <v>10775</v>
      </c>
    </row>
    <row r="2863" spans="1:3">
      <c r="A2863" s="10" t="s">
        <v>7965</v>
      </c>
      <c r="B2863" s="46">
        <v>5.9</v>
      </c>
      <c r="C2863" s="10" t="s">
        <v>10776</v>
      </c>
    </row>
    <row r="2864" spans="1:3">
      <c r="A2864" s="10" t="s">
        <v>7978</v>
      </c>
      <c r="B2864" s="46">
        <v>5.9</v>
      </c>
      <c r="C2864" s="10" t="s">
        <v>10777</v>
      </c>
    </row>
    <row r="2865" spans="1:3">
      <c r="A2865" s="10" t="s">
        <v>7978</v>
      </c>
      <c r="B2865" s="46">
        <v>5.9</v>
      </c>
      <c r="C2865" s="10" t="s">
        <v>10778</v>
      </c>
    </row>
    <row r="2866" spans="1:3">
      <c r="A2866" s="10" t="s">
        <v>7978</v>
      </c>
      <c r="B2866" s="46">
        <v>5.9</v>
      </c>
      <c r="C2866" s="10" t="s">
        <v>10779</v>
      </c>
    </row>
    <row r="2867" spans="1:3">
      <c r="A2867" s="10" t="s">
        <v>7976</v>
      </c>
      <c r="B2867" s="46">
        <v>5.9</v>
      </c>
      <c r="C2867" s="10" t="s">
        <v>10780</v>
      </c>
    </row>
    <row r="2868" spans="1:3">
      <c r="A2868" s="10" t="s">
        <v>7978</v>
      </c>
      <c r="B2868" s="46">
        <v>5.9</v>
      </c>
      <c r="C2868" s="10" t="s">
        <v>10781</v>
      </c>
    </row>
    <row r="2869" spans="1:3">
      <c r="A2869" s="10" t="s">
        <v>7978</v>
      </c>
      <c r="B2869" s="46">
        <v>5.9</v>
      </c>
      <c r="C2869" s="10" t="s">
        <v>10782</v>
      </c>
    </row>
    <row r="2870" spans="1:3">
      <c r="A2870" s="10" t="s">
        <v>7976</v>
      </c>
      <c r="B2870" s="46">
        <v>5.9</v>
      </c>
      <c r="C2870" s="10" t="s">
        <v>10783</v>
      </c>
    </row>
    <row r="2871" spans="1:3">
      <c r="A2871" s="10" t="s">
        <v>7992</v>
      </c>
      <c r="B2871" s="46">
        <v>5.9</v>
      </c>
      <c r="C2871" s="10" t="s">
        <v>10784</v>
      </c>
    </row>
    <row r="2872" spans="1:3">
      <c r="A2872" s="10" t="s">
        <v>7976</v>
      </c>
      <c r="B2872" s="46">
        <v>5.9</v>
      </c>
      <c r="C2872" s="10" t="s">
        <v>10785</v>
      </c>
    </row>
    <row r="2873" spans="1:3">
      <c r="A2873" s="10" t="s">
        <v>7992</v>
      </c>
      <c r="B2873" s="46">
        <v>5.9</v>
      </c>
      <c r="C2873" s="10" t="s">
        <v>10786</v>
      </c>
    </row>
    <row r="2874" spans="1:3">
      <c r="A2874" s="10" t="s">
        <v>7957</v>
      </c>
      <c r="B2874" s="46">
        <v>5.9</v>
      </c>
      <c r="C2874" s="10" t="s">
        <v>10787</v>
      </c>
    </row>
    <row r="2875" spans="1:3">
      <c r="A2875" s="10" t="s">
        <v>7992</v>
      </c>
      <c r="B2875" s="46">
        <v>5.9</v>
      </c>
      <c r="C2875" s="10" t="s">
        <v>10788</v>
      </c>
    </row>
    <row r="2876" spans="1:3">
      <c r="A2876" s="10" t="s">
        <v>7957</v>
      </c>
      <c r="B2876" s="46">
        <v>5.9</v>
      </c>
      <c r="C2876" s="10" t="s">
        <v>10789</v>
      </c>
    </row>
    <row r="2877" spans="1:3">
      <c r="A2877" s="10" t="s">
        <v>7976</v>
      </c>
      <c r="B2877" s="46">
        <v>5.9</v>
      </c>
      <c r="C2877" s="10" t="s">
        <v>10790</v>
      </c>
    </row>
    <row r="2878" spans="1:3">
      <c r="A2878" s="10" t="s">
        <v>8019</v>
      </c>
      <c r="B2878" s="46">
        <v>5.9</v>
      </c>
      <c r="C2878" s="10" t="s">
        <v>10791</v>
      </c>
    </row>
    <row r="2879" spans="1:3">
      <c r="A2879" s="10" t="s">
        <v>8019</v>
      </c>
      <c r="B2879" s="46">
        <v>5.9</v>
      </c>
      <c r="C2879" s="10" t="s">
        <v>10792</v>
      </c>
    </row>
    <row r="2880" spans="1:3">
      <c r="A2880" s="10" t="s">
        <v>7960</v>
      </c>
      <c r="B2880" s="46">
        <v>5.9</v>
      </c>
      <c r="C2880" s="10" t="s">
        <v>10793</v>
      </c>
    </row>
    <row r="2881" spans="1:3">
      <c r="A2881" s="10" t="s">
        <v>7978</v>
      </c>
      <c r="B2881" s="46">
        <v>5.9</v>
      </c>
      <c r="C2881" s="10" t="s">
        <v>10794</v>
      </c>
    </row>
    <row r="2882" spans="1:3">
      <c r="A2882" s="10" t="s">
        <v>7960</v>
      </c>
      <c r="B2882" s="46">
        <v>5.9</v>
      </c>
      <c r="C2882" s="10" t="s">
        <v>10795</v>
      </c>
    </row>
    <row r="2883" spans="1:3">
      <c r="A2883" s="10" t="s">
        <v>7976</v>
      </c>
      <c r="B2883" s="46">
        <v>5.9</v>
      </c>
      <c r="C2883" s="10" t="s">
        <v>10796</v>
      </c>
    </row>
    <row r="2884" spans="1:3">
      <c r="A2884" s="10" t="s">
        <v>7978</v>
      </c>
      <c r="B2884" s="46">
        <v>5.9</v>
      </c>
      <c r="C2884" s="10" t="s">
        <v>10797</v>
      </c>
    </row>
    <row r="2885" spans="1:3">
      <c r="A2885" s="10" t="s">
        <v>7978</v>
      </c>
      <c r="B2885" s="46">
        <v>5.9</v>
      </c>
      <c r="C2885" s="10" t="s">
        <v>10798</v>
      </c>
    </row>
    <row r="2886" spans="1:3">
      <c r="A2886" s="10" t="s">
        <v>7978</v>
      </c>
      <c r="B2886" s="46">
        <v>5.9</v>
      </c>
      <c r="C2886" s="10" t="s">
        <v>10799</v>
      </c>
    </row>
    <row r="2887" spans="1:3">
      <c r="A2887" s="10" t="s">
        <v>7978</v>
      </c>
      <c r="B2887" s="46">
        <v>5.9</v>
      </c>
      <c r="C2887" s="10" t="s">
        <v>10800</v>
      </c>
    </row>
    <row r="2888" spans="1:3">
      <c r="A2888" s="10" t="s">
        <v>7978</v>
      </c>
      <c r="B2888" s="46">
        <v>5.9</v>
      </c>
      <c r="C2888" s="10" t="s">
        <v>10801</v>
      </c>
    </row>
    <row r="2889" spans="1:3">
      <c r="A2889" s="10" t="s">
        <v>7976</v>
      </c>
      <c r="B2889" s="46">
        <v>5.9</v>
      </c>
      <c r="C2889" s="10" t="s">
        <v>10802</v>
      </c>
    </row>
    <row r="2890" spans="1:3">
      <c r="A2890" s="10" t="s">
        <v>7960</v>
      </c>
      <c r="B2890" s="46">
        <v>5.9</v>
      </c>
      <c r="C2890" s="10" t="s">
        <v>10803</v>
      </c>
    </row>
    <row r="2891" spans="1:3">
      <c r="A2891" s="10" t="s">
        <v>7978</v>
      </c>
      <c r="B2891" s="46">
        <v>5.9</v>
      </c>
      <c r="C2891" s="10" t="s">
        <v>10804</v>
      </c>
    </row>
    <row r="2892" spans="1:3">
      <c r="A2892" s="10" t="s">
        <v>8019</v>
      </c>
      <c r="B2892" s="46">
        <v>5.9</v>
      </c>
      <c r="C2892" s="10" t="s">
        <v>10805</v>
      </c>
    </row>
    <row r="2893" spans="1:3">
      <c r="A2893" s="10" t="s">
        <v>7992</v>
      </c>
      <c r="B2893" s="46">
        <v>5.9</v>
      </c>
      <c r="C2893" s="10" t="s">
        <v>10806</v>
      </c>
    </row>
    <row r="2894" spans="1:3">
      <c r="A2894" s="10" t="s">
        <v>7976</v>
      </c>
      <c r="B2894" s="46">
        <v>5.9</v>
      </c>
      <c r="C2894" s="10" t="s">
        <v>10807</v>
      </c>
    </row>
    <row r="2895" spans="1:3">
      <c r="A2895" s="10" t="s">
        <v>7978</v>
      </c>
      <c r="B2895" s="46">
        <v>5.9</v>
      </c>
      <c r="C2895" s="10" t="s">
        <v>10808</v>
      </c>
    </row>
    <row r="2896" spans="1:3">
      <c r="A2896" s="10" t="s">
        <v>8236</v>
      </c>
      <c r="B2896" s="46">
        <v>5.9</v>
      </c>
      <c r="C2896" s="10" t="s">
        <v>10809</v>
      </c>
    </row>
    <row r="2897" spans="1:3">
      <c r="A2897" s="10" t="s">
        <v>7978</v>
      </c>
      <c r="B2897" s="46">
        <v>5.9</v>
      </c>
      <c r="C2897" s="10" t="s">
        <v>10810</v>
      </c>
    </row>
    <row r="2898" spans="1:3">
      <c r="A2898" s="10" t="s">
        <v>8019</v>
      </c>
      <c r="B2898" s="46">
        <v>5.9</v>
      </c>
      <c r="C2898" s="10" t="s">
        <v>10792</v>
      </c>
    </row>
    <row r="2899" spans="1:3">
      <c r="A2899" s="10" t="s">
        <v>7976</v>
      </c>
      <c r="B2899" s="46">
        <v>5.9</v>
      </c>
      <c r="C2899" s="10" t="s">
        <v>10811</v>
      </c>
    </row>
    <row r="2900" spans="1:3">
      <c r="A2900" s="10" t="s">
        <v>7976</v>
      </c>
      <c r="B2900" s="46">
        <v>5.9</v>
      </c>
      <c r="C2900" s="10" t="s">
        <v>10812</v>
      </c>
    </row>
    <row r="2901" spans="1:3">
      <c r="A2901" s="10" t="s">
        <v>7960</v>
      </c>
      <c r="B2901" s="46">
        <v>5.9</v>
      </c>
      <c r="C2901" s="10" t="s">
        <v>10729</v>
      </c>
    </row>
    <row r="2902" spans="1:3">
      <c r="A2902" s="10" t="s">
        <v>7978</v>
      </c>
      <c r="B2902" s="46">
        <v>5.9</v>
      </c>
      <c r="C2902" s="10" t="s">
        <v>10813</v>
      </c>
    </row>
    <row r="2903" spans="1:3">
      <c r="A2903" s="10" t="s">
        <v>7978</v>
      </c>
      <c r="B2903" s="46">
        <v>5.9</v>
      </c>
      <c r="C2903" s="10" t="s">
        <v>10814</v>
      </c>
    </row>
    <row r="2904" spans="1:3">
      <c r="A2904" s="10" t="s">
        <v>7978</v>
      </c>
      <c r="B2904" s="46">
        <v>5.9</v>
      </c>
      <c r="C2904" s="10" t="s">
        <v>10815</v>
      </c>
    </row>
    <row r="2905" spans="1:3">
      <c r="A2905" s="10" t="s">
        <v>7978</v>
      </c>
      <c r="B2905" s="46">
        <v>5.9</v>
      </c>
      <c r="C2905" s="10" t="s">
        <v>10816</v>
      </c>
    </row>
    <row r="2906" spans="1:3">
      <c r="A2906" s="10" t="s">
        <v>7960</v>
      </c>
      <c r="B2906" s="46">
        <v>5.9</v>
      </c>
      <c r="C2906" s="10" t="s">
        <v>10817</v>
      </c>
    </row>
    <row r="2907" spans="1:3">
      <c r="A2907" s="10" t="s">
        <v>8025</v>
      </c>
      <c r="B2907" s="46">
        <v>5.9</v>
      </c>
      <c r="C2907" s="10" t="s">
        <v>10818</v>
      </c>
    </row>
    <row r="2908" spans="1:3">
      <c r="A2908" s="10" t="s">
        <v>7960</v>
      </c>
      <c r="B2908" s="46">
        <v>5.9</v>
      </c>
      <c r="C2908" s="10" t="s">
        <v>10819</v>
      </c>
    </row>
    <row r="2909" spans="1:3">
      <c r="A2909" s="10" t="s">
        <v>7978</v>
      </c>
      <c r="B2909" s="46">
        <v>5.9</v>
      </c>
      <c r="C2909" s="10" t="s">
        <v>10820</v>
      </c>
    </row>
    <row r="2910" spans="1:3">
      <c r="A2910" s="10" t="s">
        <v>8019</v>
      </c>
      <c r="B2910" s="46">
        <v>5.9</v>
      </c>
      <c r="C2910" s="10" t="s">
        <v>10821</v>
      </c>
    </row>
    <row r="2911" spans="1:3">
      <c r="A2911" s="10" t="s">
        <v>8019</v>
      </c>
      <c r="B2911" s="46">
        <v>5.9</v>
      </c>
      <c r="C2911" s="10" t="s">
        <v>10822</v>
      </c>
    </row>
    <row r="2912" spans="1:3">
      <c r="A2912" s="10" t="s">
        <v>8023</v>
      </c>
      <c r="B2912" s="46">
        <v>5.9</v>
      </c>
      <c r="C2912" s="10" t="s">
        <v>10823</v>
      </c>
    </row>
    <row r="2913" spans="1:3">
      <c r="A2913" s="10" t="s">
        <v>7976</v>
      </c>
      <c r="B2913" s="46">
        <v>5.9</v>
      </c>
      <c r="C2913" s="10" t="s">
        <v>10824</v>
      </c>
    </row>
    <row r="2914" spans="1:3">
      <c r="A2914" s="10" t="s">
        <v>7978</v>
      </c>
      <c r="B2914" s="46">
        <v>5.9</v>
      </c>
      <c r="C2914" s="10" t="s">
        <v>10825</v>
      </c>
    </row>
    <row r="2915" spans="1:3">
      <c r="A2915" s="10" t="s">
        <v>7992</v>
      </c>
      <c r="B2915" s="46">
        <v>5.9</v>
      </c>
      <c r="C2915" s="10" t="s">
        <v>10826</v>
      </c>
    </row>
    <row r="2916" spans="1:3">
      <c r="A2916" s="10" t="s">
        <v>7978</v>
      </c>
      <c r="B2916" s="46">
        <v>5.9</v>
      </c>
      <c r="C2916" s="10" t="s">
        <v>10827</v>
      </c>
    </row>
    <row r="2917" spans="1:3">
      <c r="A2917" s="10" t="s">
        <v>7978</v>
      </c>
      <c r="B2917" s="46">
        <v>5.9</v>
      </c>
      <c r="C2917" s="10" t="s">
        <v>10828</v>
      </c>
    </row>
    <row r="2918" spans="1:3">
      <c r="A2918" s="10" t="s">
        <v>7978</v>
      </c>
      <c r="B2918" s="46">
        <v>5.9</v>
      </c>
      <c r="C2918" s="10" t="s">
        <v>10829</v>
      </c>
    </row>
    <row r="2919" spans="1:3">
      <c r="A2919" s="10" t="s">
        <v>7978</v>
      </c>
      <c r="B2919" s="46">
        <v>5.9</v>
      </c>
      <c r="C2919" s="10" t="s">
        <v>10830</v>
      </c>
    </row>
    <row r="2920" spans="1:3">
      <c r="A2920" s="10" t="s">
        <v>8019</v>
      </c>
      <c r="B2920" s="46">
        <v>5.9</v>
      </c>
      <c r="C2920" s="10" t="s">
        <v>10831</v>
      </c>
    </row>
    <row r="2921" spans="1:3">
      <c r="A2921" s="10" t="s">
        <v>7960</v>
      </c>
      <c r="B2921" s="46">
        <v>5.9</v>
      </c>
      <c r="C2921" s="10" t="s">
        <v>10832</v>
      </c>
    </row>
    <row r="2922" spans="1:3">
      <c r="A2922" s="10" t="s">
        <v>8019</v>
      </c>
      <c r="B2922" s="46">
        <v>5.9</v>
      </c>
      <c r="C2922" s="10" t="s">
        <v>10833</v>
      </c>
    </row>
    <row r="2923" spans="1:3">
      <c r="A2923" s="10" t="s">
        <v>7976</v>
      </c>
      <c r="B2923" s="46">
        <v>5.9</v>
      </c>
      <c r="C2923" s="10" t="s">
        <v>10834</v>
      </c>
    </row>
    <row r="2924" spans="1:3">
      <c r="A2924" s="10" t="s">
        <v>7976</v>
      </c>
      <c r="B2924" s="46">
        <v>5.9</v>
      </c>
      <c r="C2924" s="10" t="s">
        <v>10835</v>
      </c>
    </row>
    <row r="2925" spans="1:3">
      <c r="A2925" s="10" t="s">
        <v>7957</v>
      </c>
      <c r="B2925" s="46">
        <v>5.9</v>
      </c>
      <c r="C2925" s="10" t="s">
        <v>10836</v>
      </c>
    </row>
    <row r="2926" spans="1:3">
      <c r="A2926" s="10" t="s">
        <v>7957</v>
      </c>
      <c r="B2926" s="46">
        <v>5.9</v>
      </c>
      <c r="C2926" s="10" t="s">
        <v>10837</v>
      </c>
    </row>
    <row r="2927" spans="1:3">
      <c r="A2927" s="10" t="s">
        <v>7978</v>
      </c>
      <c r="B2927" s="46">
        <v>5.9</v>
      </c>
      <c r="C2927" s="10" t="s">
        <v>10838</v>
      </c>
    </row>
    <row r="2928" spans="1:3">
      <c r="A2928" s="10" t="s">
        <v>8019</v>
      </c>
      <c r="B2928" s="46">
        <v>5.9</v>
      </c>
      <c r="C2928" s="10" t="s">
        <v>10839</v>
      </c>
    </row>
    <row r="2929" spans="1:3">
      <c r="A2929" s="10" t="s">
        <v>7960</v>
      </c>
      <c r="B2929" s="46">
        <v>5.9</v>
      </c>
      <c r="C2929" s="10" t="s">
        <v>10840</v>
      </c>
    </row>
    <row r="2930" spans="1:3">
      <c r="A2930" s="10" t="s">
        <v>7976</v>
      </c>
      <c r="B2930" s="46">
        <v>5.9</v>
      </c>
      <c r="C2930" s="10" t="s">
        <v>10841</v>
      </c>
    </row>
    <row r="2931" spans="1:3">
      <c r="A2931" s="10" t="s">
        <v>7976</v>
      </c>
      <c r="B2931" s="46">
        <v>5.9</v>
      </c>
      <c r="C2931" s="10" t="s">
        <v>10842</v>
      </c>
    </row>
    <row r="2932" spans="1:3">
      <c r="A2932" s="10" t="s">
        <v>8019</v>
      </c>
      <c r="B2932" s="46">
        <v>5.9</v>
      </c>
      <c r="C2932" s="10" t="s">
        <v>10843</v>
      </c>
    </row>
    <row r="2933" spans="1:3">
      <c r="A2933" s="10" t="s">
        <v>7976</v>
      </c>
      <c r="B2933" s="46">
        <v>5.9</v>
      </c>
      <c r="C2933" s="10" t="s">
        <v>10844</v>
      </c>
    </row>
    <row r="2934" spans="1:3">
      <c r="A2934" s="10" t="s">
        <v>7976</v>
      </c>
      <c r="B2934" s="46">
        <v>5.9</v>
      </c>
      <c r="C2934" s="10" t="s">
        <v>10845</v>
      </c>
    </row>
    <row r="2935" spans="1:3">
      <c r="A2935" s="10" t="s">
        <v>7976</v>
      </c>
      <c r="B2935" s="46">
        <v>5.9</v>
      </c>
      <c r="C2935" s="10" t="s">
        <v>10846</v>
      </c>
    </row>
    <row r="2936" spans="1:3">
      <c r="A2936" s="10" t="s">
        <v>7976</v>
      </c>
      <c r="B2936" s="46">
        <v>5.9</v>
      </c>
      <c r="C2936" s="10" t="s">
        <v>10785</v>
      </c>
    </row>
    <row r="2937" spans="1:3">
      <c r="A2937" s="10" t="s">
        <v>7960</v>
      </c>
      <c r="B2937" s="46">
        <v>5.9</v>
      </c>
      <c r="C2937" s="10" t="s">
        <v>10847</v>
      </c>
    </row>
    <row r="2938" spans="1:3">
      <c r="A2938" s="10" t="s">
        <v>7976</v>
      </c>
      <c r="B2938" s="46">
        <v>5.9</v>
      </c>
      <c r="C2938" s="10" t="s">
        <v>10848</v>
      </c>
    </row>
    <row r="2939" spans="1:3">
      <c r="A2939" s="10" t="s">
        <v>8019</v>
      </c>
      <c r="B2939" s="46">
        <v>5.9</v>
      </c>
      <c r="C2939" s="10" t="s">
        <v>10849</v>
      </c>
    </row>
    <row r="2940" spans="1:3">
      <c r="A2940" s="10" t="s">
        <v>7957</v>
      </c>
      <c r="B2940" s="46">
        <v>5.9</v>
      </c>
      <c r="C2940" s="10" t="s">
        <v>10850</v>
      </c>
    </row>
    <row r="2941" spans="1:3">
      <c r="A2941" s="10" t="s">
        <v>7960</v>
      </c>
      <c r="B2941" s="46">
        <v>5.8</v>
      </c>
      <c r="C2941" s="10" t="s">
        <v>10851</v>
      </c>
    </row>
    <row r="2942" spans="1:3">
      <c r="A2942" s="10" t="s">
        <v>7960</v>
      </c>
      <c r="B2942" s="46">
        <v>5.8</v>
      </c>
      <c r="C2942" s="10" t="s">
        <v>10852</v>
      </c>
    </row>
    <row r="2943" spans="1:3">
      <c r="A2943" s="10" t="s">
        <v>7960</v>
      </c>
      <c r="B2943" s="46">
        <v>5.8</v>
      </c>
      <c r="C2943" s="10" t="s">
        <v>10853</v>
      </c>
    </row>
    <row r="2944" spans="1:3">
      <c r="A2944" s="10" t="s">
        <v>7976</v>
      </c>
      <c r="B2944" s="46">
        <v>5.8</v>
      </c>
      <c r="C2944" s="10" t="s">
        <v>10854</v>
      </c>
    </row>
    <row r="2945" spans="1:3">
      <c r="A2945" s="10" t="s">
        <v>7992</v>
      </c>
      <c r="B2945" s="46">
        <v>5.8</v>
      </c>
      <c r="C2945" s="10" t="s">
        <v>10855</v>
      </c>
    </row>
    <row r="2946" spans="1:3">
      <c r="A2946" s="10" t="s">
        <v>7960</v>
      </c>
      <c r="B2946" s="46">
        <v>5.8</v>
      </c>
      <c r="C2946" s="10" t="s">
        <v>10856</v>
      </c>
    </row>
    <row r="2947" spans="1:3">
      <c r="A2947" s="10" t="s">
        <v>7960</v>
      </c>
      <c r="B2947" s="46">
        <v>5.8</v>
      </c>
      <c r="C2947" s="10" t="s">
        <v>10857</v>
      </c>
    </row>
    <row r="2948" spans="1:3">
      <c r="A2948" s="10" t="s">
        <v>7960</v>
      </c>
      <c r="B2948" s="46">
        <v>5.8</v>
      </c>
      <c r="C2948" s="10" t="s">
        <v>10858</v>
      </c>
    </row>
    <row r="2949" spans="1:3">
      <c r="A2949" s="10" t="s">
        <v>7960</v>
      </c>
      <c r="B2949" s="46">
        <v>5.8</v>
      </c>
      <c r="C2949" s="10" t="s">
        <v>10859</v>
      </c>
    </row>
    <row r="2950" spans="1:3">
      <c r="A2950" s="10" t="s">
        <v>7960</v>
      </c>
      <c r="B2950" s="46">
        <v>5.8</v>
      </c>
      <c r="C2950" s="10" t="s">
        <v>10860</v>
      </c>
    </row>
    <row r="2951" spans="1:3">
      <c r="A2951" s="10" t="s">
        <v>7960</v>
      </c>
      <c r="B2951" s="46">
        <v>5.8</v>
      </c>
      <c r="C2951" s="10" t="s">
        <v>10861</v>
      </c>
    </row>
    <row r="2952" spans="1:3">
      <c r="A2952" s="10" t="s">
        <v>7960</v>
      </c>
      <c r="B2952" s="46">
        <v>5.8</v>
      </c>
      <c r="C2952" s="10" t="s">
        <v>10862</v>
      </c>
    </row>
    <row r="2953" spans="1:3">
      <c r="A2953" s="10" t="s">
        <v>7992</v>
      </c>
      <c r="B2953" s="46">
        <v>5.8</v>
      </c>
      <c r="C2953" s="10" t="s">
        <v>10855</v>
      </c>
    </row>
    <row r="2954" spans="1:3">
      <c r="A2954" s="10" t="s">
        <v>7960</v>
      </c>
      <c r="B2954" s="46">
        <v>5.8</v>
      </c>
      <c r="C2954" s="10" t="s">
        <v>10863</v>
      </c>
    </row>
    <row r="2955" spans="1:3">
      <c r="A2955" s="10" t="s">
        <v>7960</v>
      </c>
      <c r="B2955" s="46">
        <v>5.8</v>
      </c>
      <c r="C2955" s="10" t="s">
        <v>10864</v>
      </c>
    </row>
    <row r="2956" spans="1:3">
      <c r="A2956" s="10" t="s">
        <v>7976</v>
      </c>
      <c r="B2956" s="46">
        <v>5.8</v>
      </c>
      <c r="C2956" s="10" t="s">
        <v>10865</v>
      </c>
    </row>
    <row r="2957" spans="1:3">
      <c r="A2957" s="10" t="s">
        <v>7992</v>
      </c>
      <c r="B2957" s="46">
        <v>5.8</v>
      </c>
      <c r="C2957" s="10" t="s">
        <v>10866</v>
      </c>
    </row>
    <row r="2958" spans="1:3">
      <c r="A2958" s="10" t="s">
        <v>7960</v>
      </c>
      <c r="B2958" s="46">
        <v>5.8</v>
      </c>
      <c r="C2958" s="10" t="s">
        <v>10867</v>
      </c>
    </row>
    <row r="2959" spans="1:3">
      <c r="A2959" s="10" t="s">
        <v>7960</v>
      </c>
      <c r="B2959" s="46">
        <v>5.8</v>
      </c>
      <c r="C2959" s="10" t="s">
        <v>10868</v>
      </c>
    </row>
    <row r="2960" spans="1:3">
      <c r="A2960" s="10" t="s">
        <v>7960</v>
      </c>
      <c r="B2960" s="46">
        <v>5.8</v>
      </c>
      <c r="C2960" s="10" t="s">
        <v>10869</v>
      </c>
    </row>
    <row r="2961" spans="1:3">
      <c r="A2961" s="10" t="s">
        <v>7960</v>
      </c>
      <c r="B2961" s="46">
        <v>5.8</v>
      </c>
      <c r="C2961" s="10" t="s">
        <v>10870</v>
      </c>
    </row>
    <row r="2962" spans="1:3">
      <c r="A2962" s="10" t="s">
        <v>7960</v>
      </c>
      <c r="B2962" s="46">
        <v>5.8</v>
      </c>
      <c r="C2962" s="10" t="s">
        <v>10871</v>
      </c>
    </row>
    <row r="2963" spans="1:3">
      <c r="A2963" s="10" t="s">
        <v>7992</v>
      </c>
      <c r="B2963" s="46">
        <v>5.8</v>
      </c>
      <c r="C2963" s="10" t="s">
        <v>10872</v>
      </c>
    </row>
    <row r="2964" spans="1:3">
      <c r="A2964" s="10" t="s">
        <v>7960</v>
      </c>
      <c r="B2964" s="46">
        <v>5.8</v>
      </c>
      <c r="C2964" s="10" t="s">
        <v>10873</v>
      </c>
    </row>
    <row r="2965" spans="1:3">
      <c r="A2965" s="10" t="s">
        <v>7978</v>
      </c>
      <c r="B2965" s="46">
        <v>5.8</v>
      </c>
      <c r="C2965" s="10" t="s">
        <v>10874</v>
      </c>
    </row>
    <row r="2966" spans="1:3">
      <c r="A2966" s="10" t="s">
        <v>7978</v>
      </c>
      <c r="B2966" s="46">
        <v>5.8</v>
      </c>
      <c r="C2966" s="10" t="s">
        <v>10875</v>
      </c>
    </row>
    <row r="2967" spans="1:3">
      <c r="A2967" s="10" t="s">
        <v>7960</v>
      </c>
      <c r="B2967" s="46">
        <v>5.8</v>
      </c>
      <c r="C2967" s="10" t="s">
        <v>10876</v>
      </c>
    </row>
    <row r="2968" spans="1:3">
      <c r="A2968" s="10" t="s">
        <v>7978</v>
      </c>
      <c r="B2968" s="46">
        <v>5.8</v>
      </c>
      <c r="C2968" s="10" t="s">
        <v>10877</v>
      </c>
    </row>
    <row r="2969" spans="1:3">
      <c r="A2969" s="10" t="s">
        <v>7978</v>
      </c>
      <c r="B2969" s="46">
        <v>5.8</v>
      </c>
      <c r="C2969" s="10" t="s">
        <v>10878</v>
      </c>
    </row>
    <row r="2970" spans="1:3">
      <c r="A2970" s="10" t="s">
        <v>7957</v>
      </c>
      <c r="B2970" s="46">
        <v>5.8</v>
      </c>
      <c r="C2970" s="10" t="s">
        <v>10879</v>
      </c>
    </row>
    <row r="2971" spans="1:3">
      <c r="A2971" s="10" t="s">
        <v>7960</v>
      </c>
      <c r="B2971" s="46">
        <v>5.8</v>
      </c>
      <c r="C2971" s="10" t="s">
        <v>10880</v>
      </c>
    </row>
    <row r="2972" spans="1:3">
      <c r="A2972" s="10" t="s">
        <v>7960</v>
      </c>
      <c r="B2972" s="46">
        <v>5.8</v>
      </c>
      <c r="C2972" s="10" t="s">
        <v>10881</v>
      </c>
    </row>
    <row r="2973" spans="1:3">
      <c r="A2973" s="10" t="s">
        <v>7960</v>
      </c>
      <c r="B2973" s="46">
        <v>5.8</v>
      </c>
      <c r="C2973" s="10" t="s">
        <v>10882</v>
      </c>
    </row>
    <row r="2974" spans="1:3">
      <c r="A2974" s="10" t="s">
        <v>7960</v>
      </c>
      <c r="B2974" s="46">
        <v>5.8</v>
      </c>
      <c r="C2974" s="10" t="s">
        <v>10883</v>
      </c>
    </row>
    <row r="2975" spans="1:3">
      <c r="A2975" s="10" t="s">
        <v>7976</v>
      </c>
      <c r="B2975" s="46">
        <v>5.8</v>
      </c>
      <c r="C2975" s="10" t="s">
        <v>10884</v>
      </c>
    </row>
    <row r="2976" spans="1:3">
      <c r="A2976" s="10" t="s">
        <v>7960</v>
      </c>
      <c r="B2976" s="46">
        <v>5.8</v>
      </c>
      <c r="C2976" s="10" t="s">
        <v>10885</v>
      </c>
    </row>
    <row r="2977" spans="1:3">
      <c r="A2977" s="10" t="s">
        <v>7976</v>
      </c>
      <c r="B2977" s="46">
        <v>5.8</v>
      </c>
      <c r="C2977" s="10" t="s">
        <v>10886</v>
      </c>
    </row>
    <row r="2978" spans="1:3">
      <c r="A2978" s="10" t="s">
        <v>7978</v>
      </c>
      <c r="B2978" s="46">
        <v>5.8</v>
      </c>
      <c r="C2978" s="10" t="s">
        <v>10887</v>
      </c>
    </row>
    <row r="2979" spans="1:3">
      <c r="A2979" s="10" t="s">
        <v>7978</v>
      </c>
      <c r="B2979" s="46">
        <v>5.8</v>
      </c>
      <c r="C2979" s="10" t="s">
        <v>10888</v>
      </c>
    </row>
    <row r="2980" spans="1:3">
      <c r="A2980" s="10" t="s">
        <v>7978</v>
      </c>
      <c r="B2980" s="46">
        <v>5.8</v>
      </c>
      <c r="C2980" s="10" t="s">
        <v>10889</v>
      </c>
    </row>
    <row r="2981" spans="1:3">
      <c r="A2981" s="10" t="s">
        <v>8019</v>
      </c>
      <c r="B2981" s="46">
        <v>5.8</v>
      </c>
      <c r="C2981" s="10" t="s">
        <v>10890</v>
      </c>
    </row>
    <row r="2982" spans="1:3">
      <c r="A2982" s="10" t="s">
        <v>7978</v>
      </c>
      <c r="B2982" s="46">
        <v>5.8</v>
      </c>
      <c r="C2982" s="10" t="s">
        <v>10891</v>
      </c>
    </row>
    <row r="2983" spans="1:3">
      <c r="A2983" s="10" t="s">
        <v>7978</v>
      </c>
      <c r="B2983" s="46">
        <v>5.8</v>
      </c>
      <c r="C2983" s="10" t="s">
        <v>10892</v>
      </c>
    </row>
    <row r="2984" spans="1:3">
      <c r="A2984" s="10" t="s">
        <v>7978</v>
      </c>
      <c r="B2984" s="46">
        <v>5.8</v>
      </c>
      <c r="C2984" s="10" t="s">
        <v>10893</v>
      </c>
    </row>
    <row r="2985" spans="1:3">
      <c r="A2985" s="10" t="s">
        <v>7978</v>
      </c>
      <c r="B2985" s="46">
        <v>5.8</v>
      </c>
      <c r="C2985" s="10" t="s">
        <v>10894</v>
      </c>
    </row>
    <row r="2986" spans="1:3">
      <c r="A2986" s="10" t="s">
        <v>7978</v>
      </c>
      <c r="B2986" s="46">
        <v>5.8</v>
      </c>
      <c r="C2986" s="10" t="s">
        <v>10895</v>
      </c>
    </row>
    <row r="2987" spans="1:3">
      <c r="A2987" s="10" t="s">
        <v>7960</v>
      </c>
      <c r="B2987" s="46">
        <v>5.8</v>
      </c>
      <c r="C2987" s="10" t="s">
        <v>10896</v>
      </c>
    </row>
    <row r="2988" spans="1:3">
      <c r="A2988" s="10" t="s">
        <v>7960</v>
      </c>
      <c r="B2988" s="46">
        <v>5.8</v>
      </c>
      <c r="C2988" s="10" t="s">
        <v>10897</v>
      </c>
    </row>
    <row r="2989" spans="1:3">
      <c r="A2989" s="10" t="s">
        <v>7992</v>
      </c>
      <c r="B2989" s="46">
        <v>5.8</v>
      </c>
      <c r="C2989" s="10" t="s">
        <v>10898</v>
      </c>
    </row>
    <row r="2990" spans="1:3">
      <c r="A2990" s="10" t="s">
        <v>7976</v>
      </c>
      <c r="B2990" s="46">
        <v>5.8</v>
      </c>
      <c r="C2990" s="10" t="s">
        <v>10899</v>
      </c>
    </row>
    <row r="2991" spans="1:3">
      <c r="A2991" s="10" t="s">
        <v>7992</v>
      </c>
      <c r="B2991" s="46">
        <v>5.8</v>
      </c>
      <c r="C2991" s="10" t="s">
        <v>10900</v>
      </c>
    </row>
    <row r="2992" spans="1:3">
      <c r="A2992" s="10" t="s">
        <v>7960</v>
      </c>
      <c r="B2992" s="46">
        <v>5.8</v>
      </c>
      <c r="C2992" s="10" t="s">
        <v>10901</v>
      </c>
    </row>
    <row r="2993" spans="1:3">
      <c r="A2993" s="10" t="s">
        <v>7960</v>
      </c>
      <c r="B2993" s="46">
        <v>5.8</v>
      </c>
      <c r="C2993" s="10" t="s">
        <v>10902</v>
      </c>
    </row>
    <row r="2994" spans="1:3">
      <c r="A2994" s="10" t="s">
        <v>7960</v>
      </c>
      <c r="B2994" s="46">
        <v>5.8</v>
      </c>
      <c r="C2994" s="10" t="s">
        <v>10903</v>
      </c>
    </row>
    <row r="2995" spans="1:3">
      <c r="A2995" s="10" t="s">
        <v>8019</v>
      </c>
      <c r="B2995" s="46">
        <v>5.8</v>
      </c>
      <c r="C2995" s="10" t="s">
        <v>10904</v>
      </c>
    </row>
    <row r="2996" spans="1:3">
      <c r="A2996" s="10" t="s">
        <v>7960</v>
      </c>
      <c r="B2996" s="46">
        <v>5.8</v>
      </c>
      <c r="C2996" s="10" t="s">
        <v>10905</v>
      </c>
    </row>
    <row r="2997" spans="1:3">
      <c r="A2997" s="10" t="s">
        <v>7978</v>
      </c>
      <c r="B2997" s="46">
        <v>5.8</v>
      </c>
      <c r="C2997" s="10" t="s">
        <v>10906</v>
      </c>
    </row>
    <row r="2998" spans="1:3">
      <c r="A2998" s="10" t="s">
        <v>7960</v>
      </c>
      <c r="B2998" s="46">
        <v>5.8</v>
      </c>
      <c r="C2998" s="10" t="s">
        <v>10907</v>
      </c>
    </row>
    <row r="2999" spans="1:3">
      <c r="A2999" s="10" t="s">
        <v>7960</v>
      </c>
      <c r="B2999" s="46">
        <v>5.8</v>
      </c>
      <c r="C2999" s="10" t="s">
        <v>10908</v>
      </c>
    </row>
    <row r="3000" spans="1:3">
      <c r="A3000" s="10" t="s">
        <v>7960</v>
      </c>
      <c r="B3000" s="46">
        <v>5.8</v>
      </c>
      <c r="C3000" s="10" t="s">
        <v>10909</v>
      </c>
    </row>
    <row r="3001" spans="1:3">
      <c r="A3001" s="10" t="s">
        <v>7960</v>
      </c>
      <c r="B3001" s="46">
        <v>5.8</v>
      </c>
      <c r="C3001" s="10" t="s">
        <v>10910</v>
      </c>
    </row>
    <row r="3002" spans="1:3">
      <c r="A3002" s="10" t="s">
        <v>7960</v>
      </c>
      <c r="B3002" s="46">
        <v>5.8</v>
      </c>
      <c r="C3002" s="10" t="s">
        <v>10911</v>
      </c>
    </row>
    <row r="3003" spans="1:3">
      <c r="A3003" s="10" t="s">
        <v>7957</v>
      </c>
      <c r="B3003" s="46">
        <v>5.8</v>
      </c>
      <c r="C3003" s="10" t="s">
        <v>10912</v>
      </c>
    </row>
    <row r="3004" spans="1:3">
      <c r="A3004" s="10" t="s">
        <v>7978</v>
      </c>
      <c r="B3004" s="46">
        <v>5.8</v>
      </c>
      <c r="C3004" s="10" t="s">
        <v>10913</v>
      </c>
    </row>
    <row r="3005" spans="1:3">
      <c r="A3005" s="10" t="s">
        <v>7978</v>
      </c>
      <c r="B3005" s="46">
        <v>5.8</v>
      </c>
      <c r="C3005" s="10" t="s">
        <v>10914</v>
      </c>
    </row>
    <row r="3006" spans="1:3">
      <c r="A3006" s="10" t="s">
        <v>7978</v>
      </c>
      <c r="B3006" s="46">
        <v>5.8</v>
      </c>
      <c r="C3006" s="10" t="s">
        <v>10915</v>
      </c>
    </row>
    <row r="3007" spans="1:3">
      <c r="A3007" s="10" t="s">
        <v>7960</v>
      </c>
      <c r="B3007" s="46">
        <v>5.8</v>
      </c>
      <c r="C3007" s="10" t="s">
        <v>10916</v>
      </c>
    </row>
    <row r="3008" spans="1:3">
      <c r="A3008" s="10" t="s">
        <v>7976</v>
      </c>
      <c r="B3008" s="46">
        <v>5.8</v>
      </c>
      <c r="C3008" s="10" t="s">
        <v>10917</v>
      </c>
    </row>
    <row r="3009" spans="1:3">
      <c r="A3009" s="10" t="s">
        <v>7992</v>
      </c>
      <c r="B3009" s="46">
        <v>5.8</v>
      </c>
      <c r="C3009" s="10" t="s">
        <v>10918</v>
      </c>
    </row>
    <row r="3010" spans="1:3">
      <c r="A3010" s="10" t="s">
        <v>7978</v>
      </c>
      <c r="B3010" s="46">
        <v>5.8</v>
      </c>
      <c r="C3010" s="10" t="s">
        <v>10919</v>
      </c>
    </row>
    <row r="3011" spans="1:3">
      <c r="A3011" s="10" t="s">
        <v>7992</v>
      </c>
      <c r="B3011" s="46">
        <v>5.8</v>
      </c>
      <c r="C3011" s="10" t="s">
        <v>10920</v>
      </c>
    </row>
    <row r="3012" spans="1:3">
      <c r="A3012" s="10" t="s">
        <v>7960</v>
      </c>
      <c r="B3012" s="46">
        <v>5.8</v>
      </c>
      <c r="C3012" s="10" t="s">
        <v>10921</v>
      </c>
    </row>
    <row r="3013" spans="1:3">
      <c r="A3013" s="10" t="s">
        <v>7978</v>
      </c>
      <c r="B3013" s="46">
        <v>5.8</v>
      </c>
      <c r="C3013" s="10" t="s">
        <v>10922</v>
      </c>
    </row>
    <row r="3014" spans="1:3">
      <c r="A3014" s="10" t="s">
        <v>7960</v>
      </c>
      <c r="B3014" s="46">
        <v>5.8</v>
      </c>
      <c r="C3014" s="10" t="s">
        <v>10923</v>
      </c>
    </row>
    <row r="3015" spans="1:3">
      <c r="A3015" s="10" t="s">
        <v>7992</v>
      </c>
      <c r="B3015" s="46">
        <v>5.8</v>
      </c>
      <c r="C3015" s="10" t="s">
        <v>10924</v>
      </c>
    </row>
    <row r="3016" spans="1:3">
      <c r="A3016" s="10" t="s">
        <v>7960</v>
      </c>
      <c r="B3016" s="46">
        <v>5.8</v>
      </c>
      <c r="C3016" s="10" t="s">
        <v>10858</v>
      </c>
    </row>
    <row r="3017" spans="1:3">
      <c r="A3017" s="10" t="s">
        <v>7992</v>
      </c>
      <c r="B3017" s="46">
        <v>5.8</v>
      </c>
      <c r="C3017" s="10" t="s">
        <v>10925</v>
      </c>
    </row>
    <row r="3018" spans="1:3">
      <c r="A3018" s="10" t="s">
        <v>7976</v>
      </c>
      <c r="B3018" s="46">
        <v>5.8</v>
      </c>
      <c r="C3018" s="10" t="s">
        <v>10926</v>
      </c>
    </row>
    <row r="3019" spans="1:3">
      <c r="A3019" s="10" t="s">
        <v>7965</v>
      </c>
      <c r="B3019" s="46">
        <v>5.8</v>
      </c>
      <c r="C3019" s="10" t="s">
        <v>10927</v>
      </c>
    </row>
    <row r="3020" spans="1:3">
      <c r="A3020" s="10" t="s">
        <v>8019</v>
      </c>
      <c r="B3020" s="46">
        <v>5.8</v>
      </c>
      <c r="C3020" s="10" t="s">
        <v>10928</v>
      </c>
    </row>
    <row r="3021" spans="1:3">
      <c r="A3021" s="10" t="s">
        <v>7976</v>
      </c>
      <c r="B3021" s="46">
        <v>5.8</v>
      </c>
      <c r="C3021" s="10" t="s">
        <v>10929</v>
      </c>
    </row>
    <row r="3022" spans="1:3">
      <c r="A3022" s="10" t="s">
        <v>7978</v>
      </c>
      <c r="B3022" s="46">
        <v>5.8</v>
      </c>
      <c r="C3022" s="10" t="s">
        <v>10930</v>
      </c>
    </row>
    <row r="3023" spans="1:3">
      <c r="A3023" s="10" t="s">
        <v>7978</v>
      </c>
      <c r="B3023" s="46">
        <v>5.8</v>
      </c>
      <c r="C3023" s="10" t="s">
        <v>10931</v>
      </c>
    </row>
    <row r="3024" spans="1:3">
      <c r="A3024" s="10" t="s">
        <v>7960</v>
      </c>
      <c r="B3024" s="46">
        <v>5.8</v>
      </c>
      <c r="C3024" s="10" t="s">
        <v>10932</v>
      </c>
    </row>
    <row r="3025" spans="1:3">
      <c r="A3025" s="10" t="s">
        <v>7978</v>
      </c>
      <c r="B3025" s="46">
        <v>5.8</v>
      </c>
      <c r="C3025" s="10" t="s">
        <v>10933</v>
      </c>
    </row>
    <row r="3026" spans="1:3">
      <c r="A3026" s="10" t="s">
        <v>8145</v>
      </c>
      <c r="B3026" s="46">
        <v>5.8</v>
      </c>
      <c r="C3026" s="10" t="s">
        <v>10934</v>
      </c>
    </row>
    <row r="3027" spans="1:3">
      <c r="A3027" s="10" t="s">
        <v>7960</v>
      </c>
      <c r="B3027" s="46">
        <v>5.8</v>
      </c>
      <c r="C3027" s="10" t="s">
        <v>10862</v>
      </c>
    </row>
    <row r="3028" spans="1:3">
      <c r="A3028" s="10" t="s">
        <v>7978</v>
      </c>
      <c r="B3028" s="46">
        <v>5.8</v>
      </c>
      <c r="C3028" s="10" t="s">
        <v>10935</v>
      </c>
    </row>
    <row r="3029" spans="1:3">
      <c r="A3029" s="10" t="s">
        <v>7978</v>
      </c>
      <c r="B3029" s="46">
        <v>5.8</v>
      </c>
      <c r="C3029" s="10" t="s">
        <v>10936</v>
      </c>
    </row>
    <row r="3030" spans="1:3">
      <c r="A3030" s="10" t="s">
        <v>7976</v>
      </c>
      <c r="B3030" s="46">
        <v>5.8</v>
      </c>
      <c r="C3030" s="10" t="s">
        <v>10937</v>
      </c>
    </row>
    <row r="3031" spans="1:3">
      <c r="A3031" s="10" t="s">
        <v>8019</v>
      </c>
      <c r="B3031" s="46">
        <v>5.8</v>
      </c>
      <c r="C3031" s="10" t="s">
        <v>10938</v>
      </c>
    </row>
    <row r="3032" spans="1:3">
      <c r="A3032" s="10" t="s">
        <v>7960</v>
      </c>
      <c r="B3032" s="46">
        <v>5.8</v>
      </c>
      <c r="C3032" s="10" t="s">
        <v>10939</v>
      </c>
    </row>
    <row r="3033" spans="1:3">
      <c r="A3033" s="10" t="s">
        <v>7992</v>
      </c>
      <c r="B3033" s="46">
        <v>5.8</v>
      </c>
      <c r="C3033" s="10" t="s">
        <v>10855</v>
      </c>
    </row>
    <row r="3034" spans="1:3">
      <c r="A3034" s="10" t="s">
        <v>7978</v>
      </c>
      <c r="B3034" s="46">
        <v>5.8</v>
      </c>
      <c r="C3034" s="10" t="s">
        <v>10940</v>
      </c>
    </row>
    <row r="3035" spans="1:3">
      <c r="A3035" s="10" t="s">
        <v>7965</v>
      </c>
      <c r="B3035" s="46">
        <v>5.8</v>
      </c>
      <c r="C3035" s="10" t="s">
        <v>10941</v>
      </c>
    </row>
    <row r="3036" spans="1:3">
      <c r="A3036" s="10" t="s">
        <v>7976</v>
      </c>
      <c r="B3036" s="46">
        <v>5.8</v>
      </c>
      <c r="C3036" s="10" t="s">
        <v>10942</v>
      </c>
    </row>
    <row r="3037" spans="1:3">
      <c r="A3037" s="10" t="s">
        <v>7978</v>
      </c>
      <c r="B3037" s="46">
        <v>5.8</v>
      </c>
      <c r="C3037" s="10" t="s">
        <v>10943</v>
      </c>
    </row>
    <row r="3038" spans="1:3">
      <c r="A3038" s="10" t="s">
        <v>7976</v>
      </c>
      <c r="B3038" s="46">
        <v>5.8</v>
      </c>
      <c r="C3038" s="10" t="s">
        <v>10944</v>
      </c>
    </row>
    <row r="3039" spans="1:3">
      <c r="A3039" s="10" t="s">
        <v>7978</v>
      </c>
      <c r="B3039" s="46">
        <v>5.8</v>
      </c>
      <c r="C3039" s="10" t="s">
        <v>10945</v>
      </c>
    </row>
    <row r="3040" spans="1:3">
      <c r="A3040" s="10" t="s">
        <v>7976</v>
      </c>
      <c r="B3040" s="46">
        <v>5.8</v>
      </c>
      <c r="C3040" s="10" t="s">
        <v>10946</v>
      </c>
    </row>
    <row r="3041" spans="1:3">
      <c r="A3041" s="10" t="s">
        <v>7978</v>
      </c>
      <c r="B3041" s="46">
        <v>5.8</v>
      </c>
      <c r="C3041" s="10" t="s">
        <v>10947</v>
      </c>
    </row>
    <row r="3042" spans="1:3">
      <c r="A3042" s="10" t="s">
        <v>7960</v>
      </c>
      <c r="B3042" s="46">
        <v>5.7</v>
      </c>
      <c r="C3042" s="10" t="s">
        <v>10948</v>
      </c>
    </row>
    <row r="3043" spans="1:3">
      <c r="A3043" s="10" t="s">
        <v>7960</v>
      </c>
      <c r="B3043" s="46">
        <v>5.7</v>
      </c>
      <c r="C3043" s="10" t="s">
        <v>10949</v>
      </c>
    </row>
    <row r="3044" spans="1:3">
      <c r="A3044" s="10" t="s">
        <v>7960</v>
      </c>
      <c r="B3044" s="46">
        <v>5.7</v>
      </c>
      <c r="C3044" s="10" t="s">
        <v>10950</v>
      </c>
    </row>
    <row r="3045" spans="1:3">
      <c r="A3045" s="10" t="s">
        <v>7960</v>
      </c>
      <c r="B3045" s="46">
        <v>5.7</v>
      </c>
      <c r="C3045" s="10" t="s">
        <v>10951</v>
      </c>
    </row>
    <row r="3046" spans="1:3">
      <c r="A3046" s="10" t="s">
        <v>7960</v>
      </c>
      <c r="B3046" s="46">
        <v>5.7</v>
      </c>
      <c r="C3046" s="10" t="s">
        <v>10952</v>
      </c>
    </row>
    <row r="3047" spans="1:3">
      <c r="A3047" s="10" t="s">
        <v>7960</v>
      </c>
      <c r="B3047" s="46">
        <v>5.7</v>
      </c>
      <c r="C3047" s="10" t="s">
        <v>10953</v>
      </c>
    </row>
    <row r="3048" spans="1:3">
      <c r="A3048" s="10" t="s">
        <v>7960</v>
      </c>
      <c r="B3048" s="46">
        <v>5.7</v>
      </c>
      <c r="C3048" s="10" t="s">
        <v>10954</v>
      </c>
    </row>
    <row r="3049" spans="1:3">
      <c r="A3049" s="10" t="s">
        <v>7992</v>
      </c>
      <c r="B3049" s="46">
        <v>5.7</v>
      </c>
      <c r="C3049" s="10" t="s">
        <v>10955</v>
      </c>
    </row>
    <row r="3050" spans="1:3">
      <c r="A3050" s="10" t="s">
        <v>7960</v>
      </c>
      <c r="B3050" s="46">
        <v>5.7</v>
      </c>
      <c r="C3050" s="10" t="s">
        <v>10956</v>
      </c>
    </row>
    <row r="3051" spans="1:3">
      <c r="A3051" s="10" t="s">
        <v>7978</v>
      </c>
      <c r="B3051" s="46">
        <v>5.7</v>
      </c>
      <c r="C3051" s="10" t="s">
        <v>10957</v>
      </c>
    </row>
    <row r="3052" spans="1:3">
      <c r="A3052" s="10" t="s">
        <v>7960</v>
      </c>
      <c r="B3052" s="46">
        <v>5.7</v>
      </c>
      <c r="C3052" s="10" t="s">
        <v>10958</v>
      </c>
    </row>
    <row r="3053" spans="1:3">
      <c r="A3053" s="10" t="s">
        <v>7976</v>
      </c>
      <c r="B3053" s="46">
        <v>5.7</v>
      </c>
      <c r="C3053" s="10" t="s">
        <v>10959</v>
      </c>
    </row>
    <row r="3054" spans="1:3">
      <c r="A3054" s="10" t="s">
        <v>8019</v>
      </c>
      <c r="B3054" s="46">
        <v>5.7</v>
      </c>
      <c r="C3054" s="10" t="s">
        <v>10960</v>
      </c>
    </row>
    <row r="3055" spans="1:3">
      <c r="A3055" s="10" t="s">
        <v>7960</v>
      </c>
      <c r="B3055" s="46">
        <v>5.7</v>
      </c>
      <c r="C3055" s="10" t="s">
        <v>10961</v>
      </c>
    </row>
    <row r="3056" spans="1:3">
      <c r="A3056" s="10" t="s">
        <v>7960</v>
      </c>
      <c r="B3056" s="46">
        <v>5.7</v>
      </c>
      <c r="C3056" s="10" t="s">
        <v>10962</v>
      </c>
    </row>
    <row r="3057" spans="1:3">
      <c r="A3057" s="10" t="s">
        <v>7960</v>
      </c>
      <c r="B3057" s="46">
        <v>5.7</v>
      </c>
      <c r="C3057" s="10" t="s">
        <v>10963</v>
      </c>
    </row>
    <row r="3058" spans="1:3">
      <c r="A3058" s="10" t="s">
        <v>7960</v>
      </c>
      <c r="B3058" s="46">
        <v>5.7</v>
      </c>
      <c r="C3058" s="10" t="s">
        <v>10964</v>
      </c>
    </row>
    <row r="3059" spans="1:3">
      <c r="A3059" s="10" t="s">
        <v>7978</v>
      </c>
      <c r="B3059" s="46">
        <v>5.7</v>
      </c>
      <c r="C3059" s="10" t="s">
        <v>10965</v>
      </c>
    </row>
    <row r="3060" spans="1:3">
      <c r="A3060" s="10" t="s">
        <v>7960</v>
      </c>
      <c r="B3060" s="46">
        <v>5.7</v>
      </c>
      <c r="C3060" s="10" t="s">
        <v>10966</v>
      </c>
    </row>
    <row r="3061" spans="1:3">
      <c r="A3061" s="10" t="s">
        <v>7960</v>
      </c>
      <c r="B3061" s="46">
        <v>5.7</v>
      </c>
      <c r="C3061" s="10" t="s">
        <v>10967</v>
      </c>
    </row>
    <row r="3062" spans="1:3">
      <c r="A3062" s="10" t="s">
        <v>7978</v>
      </c>
      <c r="B3062" s="46">
        <v>5.7</v>
      </c>
      <c r="C3062" s="10" t="s">
        <v>10968</v>
      </c>
    </row>
    <row r="3063" spans="1:3">
      <c r="A3063" s="10" t="s">
        <v>7978</v>
      </c>
      <c r="B3063" s="46">
        <v>5.7</v>
      </c>
      <c r="C3063" s="10" t="s">
        <v>10969</v>
      </c>
    </row>
    <row r="3064" spans="1:3">
      <c r="A3064" s="10" t="s">
        <v>7978</v>
      </c>
      <c r="B3064" s="46">
        <v>5.7</v>
      </c>
      <c r="C3064" s="10" t="s">
        <v>10970</v>
      </c>
    </row>
    <row r="3065" spans="1:3">
      <c r="A3065" s="10" t="s">
        <v>7978</v>
      </c>
      <c r="B3065" s="46">
        <v>5.7</v>
      </c>
      <c r="C3065" s="10" t="s">
        <v>10971</v>
      </c>
    </row>
    <row r="3066" spans="1:3">
      <c r="A3066" s="10" t="s">
        <v>7960</v>
      </c>
      <c r="B3066" s="46">
        <v>5.7</v>
      </c>
      <c r="C3066" s="10" t="s">
        <v>10972</v>
      </c>
    </row>
    <row r="3067" spans="1:3">
      <c r="A3067" s="10" t="s">
        <v>8019</v>
      </c>
      <c r="B3067" s="46">
        <v>5.7</v>
      </c>
      <c r="C3067" s="10" t="s">
        <v>10973</v>
      </c>
    </row>
    <row r="3068" spans="1:3">
      <c r="A3068" s="10" t="s">
        <v>7978</v>
      </c>
      <c r="B3068" s="46">
        <v>5.7</v>
      </c>
      <c r="C3068" s="10" t="s">
        <v>10974</v>
      </c>
    </row>
    <row r="3069" spans="1:3">
      <c r="A3069" s="10" t="s">
        <v>7978</v>
      </c>
      <c r="B3069" s="46">
        <v>5.7</v>
      </c>
      <c r="C3069" s="10" t="s">
        <v>10975</v>
      </c>
    </row>
    <row r="3070" spans="1:3">
      <c r="A3070" s="10" t="s">
        <v>7960</v>
      </c>
      <c r="B3070" s="46">
        <v>5.7</v>
      </c>
      <c r="C3070" s="10" t="s">
        <v>10976</v>
      </c>
    </row>
    <row r="3071" spans="1:3">
      <c r="A3071" s="10" t="s">
        <v>7978</v>
      </c>
      <c r="B3071" s="46">
        <v>5.7</v>
      </c>
      <c r="C3071" s="10" t="s">
        <v>10977</v>
      </c>
    </row>
    <row r="3072" spans="1:3">
      <c r="A3072" s="10" t="s">
        <v>7960</v>
      </c>
      <c r="B3072" s="46">
        <v>5.7</v>
      </c>
      <c r="C3072" s="10" t="s">
        <v>10978</v>
      </c>
    </row>
    <row r="3073" spans="1:3">
      <c r="A3073" s="10" t="s">
        <v>7960</v>
      </c>
      <c r="B3073" s="46">
        <v>5.7</v>
      </c>
      <c r="C3073" s="10" t="s">
        <v>10979</v>
      </c>
    </row>
    <row r="3074" spans="1:3">
      <c r="A3074" s="10" t="s">
        <v>7978</v>
      </c>
      <c r="B3074" s="46">
        <v>5.7</v>
      </c>
      <c r="C3074" s="10" t="s">
        <v>10980</v>
      </c>
    </row>
    <row r="3075" spans="1:3">
      <c r="A3075" s="10" t="s">
        <v>7978</v>
      </c>
      <c r="B3075" s="46">
        <v>5.7</v>
      </c>
      <c r="C3075" s="10" t="s">
        <v>10981</v>
      </c>
    </row>
    <row r="3076" spans="1:3">
      <c r="A3076" s="10" t="s">
        <v>7960</v>
      </c>
      <c r="B3076" s="46">
        <v>5.7</v>
      </c>
      <c r="C3076" s="10" t="s">
        <v>10982</v>
      </c>
    </row>
    <row r="3077" spans="1:3">
      <c r="A3077" s="10" t="s">
        <v>7978</v>
      </c>
      <c r="B3077" s="46">
        <v>5.7</v>
      </c>
      <c r="C3077" s="10" t="s">
        <v>10983</v>
      </c>
    </row>
    <row r="3078" spans="1:3">
      <c r="A3078" s="10" t="s">
        <v>7978</v>
      </c>
      <c r="B3078" s="46">
        <v>5.7</v>
      </c>
      <c r="C3078" s="10" t="s">
        <v>10984</v>
      </c>
    </row>
    <row r="3079" spans="1:3">
      <c r="A3079" s="10" t="s">
        <v>7978</v>
      </c>
      <c r="B3079" s="46">
        <v>5.7</v>
      </c>
      <c r="C3079" s="10" t="s">
        <v>10985</v>
      </c>
    </row>
    <row r="3080" spans="1:3">
      <c r="A3080" s="10" t="s">
        <v>7978</v>
      </c>
      <c r="B3080" s="46">
        <v>5.7</v>
      </c>
      <c r="C3080" s="10" t="s">
        <v>10986</v>
      </c>
    </row>
    <row r="3081" spans="1:3">
      <c r="A3081" s="10" t="s">
        <v>7978</v>
      </c>
      <c r="B3081" s="46">
        <v>5.7</v>
      </c>
      <c r="C3081" s="10" t="s">
        <v>10987</v>
      </c>
    </row>
    <row r="3082" spans="1:3">
      <c r="A3082" s="10" t="s">
        <v>7992</v>
      </c>
      <c r="B3082" s="46">
        <v>5.7</v>
      </c>
      <c r="C3082" s="10" t="s">
        <v>10988</v>
      </c>
    </row>
    <row r="3083" spans="1:3">
      <c r="A3083" s="10" t="s">
        <v>7992</v>
      </c>
      <c r="B3083" s="46">
        <v>5.7</v>
      </c>
      <c r="C3083" s="10" t="s">
        <v>10989</v>
      </c>
    </row>
    <row r="3084" spans="1:3">
      <c r="A3084" s="10" t="s">
        <v>7978</v>
      </c>
      <c r="B3084" s="46">
        <v>5.7</v>
      </c>
      <c r="C3084" s="10" t="s">
        <v>10990</v>
      </c>
    </row>
    <row r="3085" spans="1:3">
      <c r="A3085" s="10" t="s">
        <v>7960</v>
      </c>
      <c r="B3085" s="46">
        <v>5.7</v>
      </c>
      <c r="C3085" s="10" t="s">
        <v>10991</v>
      </c>
    </row>
    <row r="3086" spans="1:3">
      <c r="A3086" s="10" t="s">
        <v>7978</v>
      </c>
      <c r="B3086" s="46">
        <v>5.7</v>
      </c>
      <c r="C3086" s="10" t="s">
        <v>10992</v>
      </c>
    </row>
    <row r="3087" spans="1:3">
      <c r="A3087" s="10" t="s">
        <v>8236</v>
      </c>
      <c r="B3087" s="46">
        <v>5.7</v>
      </c>
      <c r="C3087" s="10" t="s">
        <v>10993</v>
      </c>
    </row>
    <row r="3088" spans="1:3">
      <c r="A3088" s="10" t="s">
        <v>7978</v>
      </c>
      <c r="B3088" s="46">
        <v>5.7</v>
      </c>
      <c r="C3088" s="10" t="s">
        <v>10994</v>
      </c>
    </row>
    <row r="3089" spans="1:3">
      <c r="A3089" s="10" t="s">
        <v>7978</v>
      </c>
      <c r="B3089" s="46">
        <v>5.7</v>
      </c>
      <c r="C3089" s="10" t="s">
        <v>10995</v>
      </c>
    </row>
    <row r="3090" spans="1:3">
      <c r="A3090" s="10" t="s">
        <v>7978</v>
      </c>
      <c r="B3090" s="46">
        <v>5.7</v>
      </c>
      <c r="C3090" s="10" t="s">
        <v>10996</v>
      </c>
    </row>
    <row r="3091" spans="1:3">
      <c r="A3091" s="10" t="s">
        <v>7978</v>
      </c>
      <c r="B3091" s="46">
        <v>5.7</v>
      </c>
      <c r="C3091" s="10" t="s">
        <v>10997</v>
      </c>
    </row>
    <row r="3092" spans="1:3">
      <c r="A3092" s="10" t="s">
        <v>7978</v>
      </c>
      <c r="B3092" s="46">
        <v>5.7</v>
      </c>
      <c r="C3092" s="10" t="s">
        <v>10998</v>
      </c>
    </row>
    <row r="3093" spans="1:3">
      <c r="A3093" s="10" t="s">
        <v>7978</v>
      </c>
      <c r="B3093" s="46">
        <v>5.7</v>
      </c>
      <c r="C3093" s="10" t="s">
        <v>10999</v>
      </c>
    </row>
    <row r="3094" spans="1:3">
      <c r="A3094" s="10" t="s">
        <v>7992</v>
      </c>
      <c r="B3094" s="46">
        <v>5.7</v>
      </c>
      <c r="C3094" s="10" t="s">
        <v>11000</v>
      </c>
    </row>
    <row r="3095" spans="1:3">
      <c r="A3095" s="10" t="s">
        <v>7978</v>
      </c>
      <c r="B3095" s="46">
        <v>5.7</v>
      </c>
      <c r="C3095" s="10" t="s">
        <v>11001</v>
      </c>
    </row>
    <row r="3096" spans="1:3">
      <c r="A3096" s="10" t="s">
        <v>7960</v>
      </c>
      <c r="B3096" s="46">
        <v>5.7</v>
      </c>
      <c r="C3096" s="10" t="s">
        <v>11002</v>
      </c>
    </row>
    <row r="3097" spans="1:3">
      <c r="A3097" s="10" t="s">
        <v>8224</v>
      </c>
      <c r="B3097" s="46">
        <v>5.7</v>
      </c>
      <c r="C3097" s="10" t="s">
        <v>11003</v>
      </c>
    </row>
    <row r="3098" spans="1:3">
      <c r="A3098" s="10" t="s">
        <v>7965</v>
      </c>
      <c r="B3098" s="46">
        <v>5.7</v>
      </c>
      <c r="C3098" s="10" t="s">
        <v>11004</v>
      </c>
    </row>
    <row r="3099" spans="1:3">
      <c r="A3099" s="10" t="s">
        <v>8224</v>
      </c>
      <c r="B3099" s="46">
        <v>5.7</v>
      </c>
      <c r="C3099" s="10" t="s">
        <v>11005</v>
      </c>
    </row>
    <row r="3100" spans="1:3">
      <c r="A3100" s="10" t="s">
        <v>8224</v>
      </c>
      <c r="B3100" s="46">
        <v>5.7</v>
      </c>
      <c r="C3100" s="10" t="s">
        <v>11006</v>
      </c>
    </row>
    <row r="3101" spans="1:3">
      <c r="A3101" s="10" t="s">
        <v>7978</v>
      </c>
      <c r="B3101" s="46">
        <v>5.7</v>
      </c>
      <c r="C3101" s="10" t="s">
        <v>11007</v>
      </c>
    </row>
    <row r="3102" spans="1:3">
      <c r="A3102" s="10" t="s">
        <v>7978</v>
      </c>
      <c r="B3102" s="46">
        <v>5.7</v>
      </c>
      <c r="C3102" s="10" t="s">
        <v>11008</v>
      </c>
    </row>
    <row r="3103" spans="1:3">
      <c r="A3103" s="10" t="s">
        <v>7976</v>
      </c>
      <c r="B3103" s="46">
        <v>5.7</v>
      </c>
      <c r="C3103" s="10" t="s">
        <v>11009</v>
      </c>
    </row>
    <row r="3104" spans="1:3">
      <c r="A3104" s="10" t="s">
        <v>7978</v>
      </c>
      <c r="B3104" s="46">
        <v>5.7</v>
      </c>
      <c r="C3104" s="10" t="s">
        <v>11010</v>
      </c>
    </row>
    <row r="3105" spans="1:3">
      <c r="A3105" s="10" t="s">
        <v>7960</v>
      </c>
      <c r="B3105" s="46">
        <v>5.7</v>
      </c>
      <c r="C3105" s="10" t="s">
        <v>11011</v>
      </c>
    </row>
    <row r="3106" spans="1:3">
      <c r="A3106" s="10" t="s">
        <v>7978</v>
      </c>
      <c r="B3106" s="46">
        <v>5.7</v>
      </c>
      <c r="C3106" s="10" t="s">
        <v>11012</v>
      </c>
    </row>
    <row r="3107" spans="1:3">
      <c r="A3107" s="10" t="s">
        <v>7960</v>
      </c>
      <c r="B3107" s="46">
        <v>5.7</v>
      </c>
      <c r="C3107" s="10" t="s">
        <v>11013</v>
      </c>
    </row>
    <row r="3108" spans="1:3">
      <c r="A3108" s="10" t="s">
        <v>7978</v>
      </c>
      <c r="B3108" s="46">
        <v>5.7</v>
      </c>
      <c r="C3108" s="10" t="s">
        <v>11014</v>
      </c>
    </row>
    <row r="3109" spans="1:3">
      <c r="A3109" s="10" t="s">
        <v>7978</v>
      </c>
      <c r="B3109" s="46">
        <v>5.7</v>
      </c>
      <c r="C3109" s="10" t="s">
        <v>11015</v>
      </c>
    </row>
    <row r="3110" spans="1:3">
      <c r="A3110" s="10" t="s">
        <v>7965</v>
      </c>
      <c r="B3110" s="46">
        <v>5.7</v>
      </c>
      <c r="C3110" s="10" t="s">
        <v>11016</v>
      </c>
    </row>
    <row r="3111" spans="1:3">
      <c r="A3111" s="10" t="s">
        <v>7957</v>
      </c>
      <c r="B3111" s="46">
        <v>5.7</v>
      </c>
      <c r="C3111" s="10" t="s">
        <v>11017</v>
      </c>
    </row>
    <row r="3112" spans="1:3">
      <c r="A3112" s="10" t="s">
        <v>7960</v>
      </c>
      <c r="B3112" s="46">
        <v>5.7</v>
      </c>
      <c r="C3112" s="10" t="s">
        <v>10950</v>
      </c>
    </row>
    <row r="3113" spans="1:3">
      <c r="A3113" s="10" t="s">
        <v>7960</v>
      </c>
      <c r="B3113" s="46">
        <v>5.7</v>
      </c>
      <c r="C3113" s="10" t="s">
        <v>10963</v>
      </c>
    </row>
    <row r="3114" spans="1:3">
      <c r="A3114" s="10" t="s">
        <v>8019</v>
      </c>
      <c r="B3114" s="46">
        <v>5.7</v>
      </c>
      <c r="C3114" s="10" t="s">
        <v>11018</v>
      </c>
    </row>
    <row r="3115" spans="1:3">
      <c r="A3115" s="10" t="s">
        <v>8019</v>
      </c>
      <c r="B3115" s="46">
        <v>5.7</v>
      </c>
      <c r="C3115" s="10" t="s">
        <v>11019</v>
      </c>
    </row>
    <row r="3116" spans="1:3">
      <c r="A3116" s="10" t="s">
        <v>8019</v>
      </c>
      <c r="B3116" s="46">
        <v>5.7</v>
      </c>
      <c r="C3116" s="10" t="s">
        <v>11020</v>
      </c>
    </row>
    <row r="3117" spans="1:3">
      <c r="A3117" s="10" t="s">
        <v>7978</v>
      </c>
      <c r="B3117" s="46">
        <v>5.7</v>
      </c>
      <c r="C3117" s="10" t="s">
        <v>11021</v>
      </c>
    </row>
    <row r="3118" spans="1:3">
      <c r="A3118" s="10" t="s">
        <v>8019</v>
      </c>
      <c r="B3118" s="46">
        <v>5.7</v>
      </c>
      <c r="C3118" s="10" t="s">
        <v>11022</v>
      </c>
    </row>
    <row r="3119" spans="1:3">
      <c r="A3119" s="10" t="s">
        <v>8019</v>
      </c>
      <c r="B3119" s="46">
        <v>5.7</v>
      </c>
      <c r="C3119" s="10" t="s">
        <v>11023</v>
      </c>
    </row>
    <row r="3120" spans="1:3">
      <c r="A3120" s="10" t="s">
        <v>7978</v>
      </c>
      <c r="B3120" s="46">
        <v>5.7</v>
      </c>
      <c r="C3120" s="10" t="s">
        <v>11024</v>
      </c>
    </row>
    <row r="3121" spans="1:3">
      <c r="A3121" s="10" t="s">
        <v>7978</v>
      </c>
      <c r="B3121" s="46">
        <v>5.7</v>
      </c>
      <c r="C3121" s="10" t="s">
        <v>11025</v>
      </c>
    </row>
    <row r="3122" spans="1:3">
      <c r="A3122" s="10" t="s">
        <v>7976</v>
      </c>
      <c r="B3122" s="46">
        <v>5.7</v>
      </c>
      <c r="C3122" s="10" t="s">
        <v>11026</v>
      </c>
    </row>
    <row r="3123" spans="1:3">
      <c r="A3123" s="10" t="s">
        <v>8019</v>
      </c>
      <c r="B3123" s="46">
        <v>5.7</v>
      </c>
      <c r="C3123" s="10" t="s">
        <v>11027</v>
      </c>
    </row>
    <row r="3124" spans="1:3">
      <c r="A3124" s="10" t="s">
        <v>7978</v>
      </c>
      <c r="B3124" s="46">
        <v>5.7</v>
      </c>
      <c r="C3124" s="10" t="s">
        <v>11028</v>
      </c>
    </row>
    <row r="3125" spans="1:3">
      <c r="A3125" s="10" t="s">
        <v>7992</v>
      </c>
      <c r="B3125" s="46">
        <v>5.7</v>
      </c>
      <c r="C3125" s="10" t="s">
        <v>11029</v>
      </c>
    </row>
    <row r="3126" spans="1:3">
      <c r="A3126" s="10" t="s">
        <v>7978</v>
      </c>
      <c r="B3126" s="46">
        <v>5.7</v>
      </c>
      <c r="C3126" s="10" t="s">
        <v>11030</v>
      </c>
    </row>
    <row r="3127" spans="1:3">
      <c r="A3127" s="10" t="s">
        <v>7960</v>
      </c>
      <c r="B3127" s="46">
        <v>5.7</v>
      </c>
      <c r="C3127" s="10" t="s">
        <v>10979</v>
      </c>
    </row>
    <row r="3128" spans="1:3">
      <c r="A3128" s="10" t="s">
        <v>7960</v>
      </c>
      <c r="B3128" s="46">
        <v>5.6</v>
      </c>
      <c r="C3128" s="10" t="s">
        <v>11031</v>
      </c>
    </row>
    <row r="3129" spans="1:3">
      <c r="A3129" s="10" t="s">
        <v>7960</v>
      </c>
      <c r="B3129" s="46">
        <v>5.6</v>
      </c>
      <c r="C3129" s="10" t="s">
        <v>11032</v>
      </c>
    </row>
    <row r="3130" spans="1:3">
      <c r="A3130" s="10" t="s">
        <v>7960</v>
      </c>
      <c r="B3130" s="46">
        <v>5.6</v>
      </c>
      <c r="C3130" s="10" t="s">
        <v>11033</v>
      </c>
    </row>
    <row r="3131" spans="1:3">
      <c r="A3131" s="10" t="s">
        <v>7960</v>
      </c>
      <c r="B3131" s="46">
        <v>5.6</v>
      </c>
      <c r="C3131" s="10" t="s">
        <v>11034</v>
      </c>
    </row>
    <row r="3132" spans="1:3">
      <c r="A3132" s="10" t="s">
        <v>7960</v>
      </c>
      <c r="B3132" s="46">
        <v>5.6</v>
      </c>
      <c r="C3132" s="10" t="s">
        <v>11035</v>
      </c>
    </row>
    <row r="3133" spans="1:3">
      <c r="A3133" s="10" t="s">
        <v>7960</v>
      </c>
      <c r="B3133" s="46">
        <v>5.6</v>
      </c>
      <c r="C3133" s="10" t="s">
        <v>11036</v>
      </c>
    </row>
    <row r="3134" spans="1:3">
      <c r="A3134" s="10" t="s">
        <v>7992</v>
      </c>
      <c r="B3134" s="46">
        <v>5.6</v>
      </c>
      <c r="C3134" s="10" t="s">
        <v>11037</v>
      </c>
    </row>
    <row r="3135" spans="1:3">
      <c r="A3135" s="10" t="s">
        <v>7992</v>
      </c>
      <c r="B3135" s="46">
        <v>5.6</v>
      </c>
      <c r="C3135" s="10" t="s">
        <v>11038</v>
      </c>
    </row>
    <row r="3136" spans="1:3">
      <c r="A3136" s="10" t="s">
        <v>7978</v>
      </c>
      <c r="B3136" s="46">
        <v>5.6</v>
      </c>
      <c r="C3136" s="10" t="s">
        <v>11039</v>
      </c>
    </row>
    <row r="3137" spans="1:3">
      <c r="A3137" s="10" t="s">
        <v>7992</v>
      </c>
      <c r="B3137" s="46">
        <v>5.6</v>
      </c>
      <c r="C3137" s="10" t="s">
        <v>11040</v>
      </c>
    </row>
    <row r="3138" spans="1:3">
      <c r="A3138" s="10" t="s">
        <v>7960</v>
      </c>
      <c r="B3138" s="46">
        <v>5.6</v>
      </c>
      <c r="C3138" s="10" t="s">
        <v>11041</v>
      </c>
    </row>
    <row r="3139" spans="1:3">
      <c r="A3139" s="10" t="s">
        <v>7960</v>
      </c>
      <c r="B3139" s="46">
        <v>5.6</v>
      </c>
      <c r="C3139" s="10" t="s">
        <v>11042</v>
      </c>
    </row>
    <row r="3140" spans="1:3">
      <c r="A3140" s="10" t="s">
        <v>7960</v>
      </c>
      <c r="B3140" s="46">
        <v>5.6</v>
      </c>
      <c r="C3140" s="10" t="s">
        <v>11043</v>
      </c>
    </row>
    <row r="3141" spans="1:3">
      <c r="A3141" s="10" t="s">
        <v>7960</v>
      </c>
      <c r="B3141" s="46">
        <v>5.6</v>
      </c>
      <c r="C3141" s="10" t="s">
        <v>11044</v>
      </c>
    </row>
    <row r="3142" spans="1:3">
      <c r="A3142" s="10" t="s">
        <v>7976</v>
      </c>
      <c r="B3142" s="46">
        <v>5.6</v>
      </c>
      <c r="C3142" s="10" t="s">
        <v>11045</v>
      </c>
    </row>
    <row r="3143" spans="1:3">
      <c r="A3143" s="10" t="s">
        <v>7960</v>
      </c>
      <c r="B3143" s="46">
        <v>5.6</v>
      </c>
      <c r="C3143" s="10" t="s">
        <v>11046</v>
      </c>
    </row>
    <row r="3144" spans="1:3">
      <c r="A3144" s="10" t="s">
        <v>7960</v>
      </c>
      <c r="B3144" s="46">
        <v>5.6</v>
      </c>
      <c r="C3144" s="10" t="s">
        <v>11047</v>
      </c>
    </row>
    <row r="3145" spans="1:3">
      <c r="A3145" s="10" t="s">
        <v>7992</v>
      </c>
      <c r="B3145" s="46">
        <v>5.6</v>
      </c>
      <c r="C3145" s="10" t="s">
        <v>11048</v>
      </c>
    </row>
    <row r="3146" spans="1:3">
      <c r="A3146" s="10" t="s">
        <v>7960</v>
      </c>
      <c r="B3146" s="46">
        <v>5.6</v>
      </c>
      <c r="C3146" s="10" t="s">
        <v>11049</v>
      </c>
    </row>
    <row r="3147" spans="1:3">
      <c r="A3147" s="10" t="s">
        <v>7957</v>
      </c>
      <c r="B3147" s="46">
        <v>5.6</v>
      </c>
      <c r="C3147" s="10" t="s">
        <v>11050</v>
      </c>
    </row>
    <row r="3148" spans="1:3">
      <c r="A3148" s="10" t="s">
        <v>7976</v>
      </c>
      <c r="B3148" s="46">
        <v>5.6</v>
      </c>
      <c r="C3148" s="10" t="s">
        <v>11051</v>
      </c>
    </row>
    <row r="3149" spans="1:3">
      <c r="A3149" s="10" t="s">
        <v>7978</v>
      </c>
      <c r="B3149" s="46">
        <v>5.6</v>
      </c>
      <c r="C3149" s="10" t="s">
        <v>11052</v>
      </c>
    </row>
    <row r="3150" spans="1:3">
      <c r="A3150" s="10" t="s">
        <v>7978</v>
      </c>
      <c r="B3150" s="46">
        <v>5.6</v>
      </c>
      <c r="C3150" s="10" t="s">
        <v>11053</v>
      </c>
    </row>
    <row r="3151" spans="1:3">
      <c r="A3151" s="10" t="s">
        <v>7960</v>
      </c>
      <c r="B3151" s="46">
        <v>5.6</v>
      </c>
      <c r="C3151" s="10" t="s">
        <v>11054</v>
      </c>
    </row>
    <row r="3152" spans="1:3">
      <c r="A3152" s="10" t="s">
        <v>7978</v>
      </c>
      <c r="B3152" s="46">
        <v>5.6</v>
      </c>
      <c r="C3152" s="10" t="s">
        <v>11055</v>
      </c>
    </row>
    <row r="3153" spans="1:3">
      <c r="A3153" s="10" t="s">
        <v>7978</v>
      </c>
      <c r="B3153" s="46">
        <v>5.6</v>
      </c>
      <c r="C3153" s="10" t="s">
        <v>11056</v>
      </c>
    </row>
    <row r="3154" spans="1:3">
      <c r="A3154" s="10" t="s">
        <v>8145</v>
      </c>
      <c r="B3154" s="46">
        <v>5.6</v>
      </c>
      <c r="C3154" s="10" t="s">
        <v>11057</v>
      </c>
    </row>
    <row r="3155" spans="1:3">
      <c r="A3155" s="10" t="s">
        <v>7978</v>
      </c>
      <c r="B3155" s="46">
        <v>5.6</v>
      </c>
      <c r="C3155" s="10" t="s">
        <v>11058</v>
      </c>
    </row>
    <row r="3156" spans="1:3">
      <c r="A3156" s="10" t="s">
        <v>7992</v>
      </c>
      <c r="B3156" s="46">
        <v>5.6</v>
      </c>
      <c r="C3156" s="10" t="s">
        <v>11059</v>
      </c>
    </row>
    <row r="3157" spans="1:3">
      <c r="A3157" s="10" t="s">
        <v>7978</v>
      </c>
      <c r="B3157" s="46">
        <v>5.6</v>
      </c>
      <c r="C3157" s="10" t="s">
        <v>11060</v>
      </c>
    </row>
    <row r="3158" spans="1:3">
      <c r="A3158" s="10" t="s">
        <v>7978</v>
      </c>
      <c r="B3158" s="46">
        <v>5.6</v>
      </c>
      <c r="C3158" s="10" t="s">
        <v>11061</v>
      </c>
    </row>
    <row r="3159" spans="1:3">
      <c r="A3159" s="10" t="s">
        <v>7978</v>
      </c>
      <c r="B3159" s="46">
        <v>5.6</v>
      </c>
      <c r="C3159" s="10" t="s">
        <v>11062</v>
      </c>
    </row>
    <row r="3160" spans="1:3">
      <c r="A3160" s="10" t="s">
        <v>7960</v>
      </c>
      <c r="B3160" s="46">
        <v>5.6</v>
      </c>
      <c r="C3160" s="10" t="s">
        <v>11063</v>
      </c>
    </row>
    <row r="3161" spans="1:3">
      <c r="A3161" s="10" t="s">
        <v>7976</v>
      </c>
      <c r="B3161" s="46">
        <v>5.6</v>
      </c>
      <c r="C3161" s="10" t="s">
        <v>11064</v>
      </c>
    </row>
    <row r="3162" spans="1:3">
      <c r="A3162" s="10" t="s">
        <v>7957</v>
      </c>
      <c r="B3162" s="46">
        <v>5.6</v>
      </c>
      <c r="C3162" s="10" t="s">
        <v>11065</v>
      </c>
    </row>
    <row r="3163" spans="1:3">
      <c r="A3163" s="10" t="s">
        <v>7976</v>
      </c>
      <c r="B3163" s="46">
        <v>5.6</v>
      </c>
      <c r="C3163" s="10" t="s">
        <v>11066</v>
      </c>
    </row>
    <row r="3164" spans="1:3">
      <c r="A3164" s="10" t="s">
        <v>7960</v>
      </c>
      <c r="B3164" s="46">
        <v>5.6</v>
      </c>
      <c r="C3164" s="10" t="s">
        <v>11067</v>
      </c>
    </row>
    <row r="3165" spans="1:3">
      <c r="A3165" s="10" t="s">
        <v>7978</v>
      </c>
      <c r="B3165" s="46">
        <v>5.6</v>
      </c>
      <c r="C3165" s="10" t="s">
        <v>11068</v>
      </c>
    </row>
    <row r="3166" spans="1:3">
      <c r="A3166" s="10" t="s">
        <v>7992</v>
      </c>
      <c r="B3166" s="46">
        <v>5.6</v>
      </c>
      <c r="C3166" s="10" t="s">
        <v>11069</v>
      </c>
    </row>
    <row r="3167" spans="1:3">
      <c r="A3167" s="10" t="s">
        <v>7992</v>
      </c>
      <c r="B3167" s="46">
        <v>5.6</v>
      </c>
      <c r="C3167" s="10" t="s">
        <v>11070</v>
      </c>
    </row>
    <row r="3168" spans="1:3">
      <c r="A3168" s="10" t="s">
        <v>7960</v>
      </c>
      <c r="B3168" s="46">
        <v>5.6</v>
      </c>
      <c r="C3168" s="10" t="s">
        <v>11071</v>
      </c>
    </row>
    <row r="3169" spans="1:3">
      <c r="A3169" s="10" t="s">
        <v>7978</v>
      </c>
      <c r="B3169" s="46">
        <v>5.6</v>
      </c>
      <c r="C3169" s="10" t="s">
        <v>11072</v>
      </c>
    </row>
    <row r="3170" spans="1:3">
      <c r="A3170" s="10" t="s">
        <v>7976</v>
      </c>
      <c r="B3170" s="46">
        <v>5.6</v>
      </c>
      <c r="C3170" s="10" t="s">
        <v>11073</v>
      </c>
    </row>
    <row r="3171" spans="1:3">
      <c r="A3171" s="10" t="s">
        <v>7978</v>
      </c>
      <c r="B3171" s="46">
        <v>5.6</v>
      </c>
      <c r="C3171" s="10" t="s">
        <v>11074</v>
      </c>
    </row>
    <row r="3172" spans="1:3">
      <c r="A3172" s="10" t="s">
        <v>7957</v>
      </c>
      <c r="B3172" s="46">
        <v>5.6</v>
      </c>
      <c r="C3172" s="10" t="s">
        <v>11075</v>
      </c>
    </row>
    <row r="3173" spans="1:3">
      <c r="A3173" s="10" t="s">
        <v>7960</v>
      </c>
      <c r="B3173" s="46">
        <v>5.6</v>
      </c>
      <c r="C3173" s="10" t="s">
        <v>11076</v>
      </c>
    </row>
    <row r="3174" spans="1:3">
      <c r="A3174" s="10" t="s">
        <v>7960</v>
      </c>
      <c r="B3174" s="46">
        <v>5.6</v>
      </c>
      <c r="C3174" s="10" t="s">
        <v>11077</v>
      </c>
    </row>
    <row r="3175" spans="1:3">
      <c r="A3175" s="10" t="s">
        <v>7992</v>
      </c>
      <c r="B3175" s="46">
        <v>5.6</v>
      </c>
      <c r="C3175" s="10" t="s">
        <v>11078</v>
      </c>
    </row>
    <row r="3176" spans="1:3">
      <c r="A3176" s="10" t="s">
        <v>8019</v>
      </c>
      <c r="B3176" s="46">
        <v>5.6</v>
      </c>
      <c r="C3176" s="10" t="s">
        <v>11079</v>
      </c>
    </row>
    <row r="3177" spans="1:3">
      <c r="A3177" s="10" t="s">
        <v>7978</v>
      </c>
      <c r="B3177" s="46">
        <v>5.6</v>
      </c>
      <c r="C3177" s="10" t="s">
        <v>11080</v>
      </c>
    </row>
    <row r="3178" spans="1:3">
      <c r="A3178" s="10" t="s">
        <v>8224</v>
      </c>
      <c r="B3178" s="46">
        <v>5.6</v>
      </c>
      <c r="C3178" s="10" t="s">
        <v>11081</v>
      </c>
    </row>
    <row r="3179" spans="1:3">
      <c r="A3179" s="10" t="s">
        <v>7976</v>
      </c>
      <c r="B3179" s="46">
        <v>5.6</v>
      </c>
      <c r="C3179" s="10" t="s">
        <v>11082</v>
      </c>
    </row>
    <row r="3180" spans="1:3">
      <c r="A3180" s="10" t="s">
        <v>7976</v>
      </c>
      <c r="B3180" s="46">
        <v>5.6</v>
      </c>
      <c r="C3180" s="10" t="s">
        <v>11083</v>
      </c>
    </row>
    <row r="3181" spans="1:3">
      <c r="A3181" s="10" t="s">
        <v>7960</v>
      </c>
      <c r="B3181" s="46">
        <v>5.6</v>
      </c>
      <c r="C3181" s="10" t="s">
        <v>11071</v>
      </c>
    </row>
    <row r="3182" spans="1:3">
      <c r="A3182" s="10" t="s">
        <v>7978</v>
      </c>
      <c r="B3182" s="46">
        <v>5.6</v>
      </c>
      <c r="C3182" s="10" t="s">
        <v>11084</v>
      </c>
    </row>
    <row r="3183" spans="1:3">
      <c r="A3183" s="10" t="s">
        <v>7978</v>
      </c>
      <c r="B3183" s="46">
        <v>5.6</v>
      </c>
      <c r="C3183" s="10" t="s">
        <v>11085</v>
      </c>
    </row>
    <row r="3184" spans="1:3">
      <c r="A3184" s="10" t="s">
        <v>7965</v>
      </c>
      <c r="B3184" s="46">
        <v>5.6</v>
      </c>
      <c r="C3184" s="10" t="s">
        <v>11086</v>
      </c>
    </row>
    <row r="3185" spans="1:3">
      <c r="A3185" s="10" t="s">
        <v>7978</v>
      </c>
      <c r="B3185" s="46">
        <v>5.6</v>
      </c>
      <c r="C3185" s="10" t="s">
        <v>11087</v>
      </c>
    </row>
    <row r="3186" spans="1:3">
      <c r="A3186" s="10" t="s">
        <v>7960</v>
      </c>
      <c r="B3186" s="46">
        <v>5.6</v>
      </c>
      <c r="C3186" s="10" t="s">
        <v>11088</v>
      </c>
    </row>
    <row r="3187" spans="1:3">
      <c r="A3187" s="10" t="s">
        <v>7960</v>
      </c>
      <c r="B3187" s="46">
        <v>5.6</v>
      </c>
      <c r="C3187" s="10" t="s">
        <v>11089</v>
      </c>
    </row>
    <row r="3188" spans="1:3">
      <c r="A3188" s="10" t="s">
        <v>8019</v>
      </c>
      <c r="B3188" s="46">
        <v>5.6</v>
      </c>
      <c r="C3188" s="10" t="s">
        <v>11090</v>
      </c>
    </row>
    <row r="3189" spans="1:3">
      <c r="A3189" s="10" t="s">
        <v>7976</v>
      </c>
      <c r="B3189" s="46">
        <v>5.6</v>
      </c>
      <c r="C3189" s="10" t="s">
        <v>11091</v>
      </c>
    </row>
    <row r="3190" spans="1:3">
      <c r="A3190" s="10" t="s">
        <v>8019</v>
      </c>
      <c r="B3190" s="46">
        <v>5.6</v>
      </c>
      <c r="C3190" s="10" t="s">
        <v>11092</v>
      </c>
    </row>
    <row r="3191" spans="1:3">
      <c r="A3191" s="10" t="s">
        <v>8019</v>
      </c>
      <c r="B3191" s="46">
        <v>5.6</v>
      </c>
      <c r="C3191" s="10" t="s">
        <v>11093</v>
      </c>
    </row>
    <row r="3192" spans="1:3">
      <c r="A3192" s="10" t="s">
        <v>7978</v>
      </c>
      <c r="B3192" s="46">
        <v>5.6</v>
      </c>
      <c r="C3192" s="10" t="s">
        <v>11094</v>
      </c>
    </row>
    <row r="3193" spans="1:3">
      <c r="A3193" s="10" t="s">
        <v>7976</v>
      </c>
      <c r="B3193" s="46">
        <v>5.6</v>
      </c>
      <c r="C3193" s="10" t="s">
        <v>11095</v>
      </c>
    </row>
    <row r="3194" spans="1:3">
      <c r="A3194" s="10" t="s">
        <v>7978</v>
      </c>
      <c r="B3194" s="46">
        <v>5.6</v>
      </c>
      <c r="C3194" s="10" t="s">
        <v>11096</v>
      </c>
    </row>
    <row r="3195" spans="1:3">
      <c r="A3195" s="10" t="s">
        <v>7978</v>
      </c>
      <c r="B3195" s="46">
        <v>5.6</v>
      </c>
      <c r="C3195" s="10" t="s">
        <v>11097</v>
      </c>
    </row>
    <row r="3196" spans="1:3">
      <c r="A3196" s="10" t="s">
        <v>7978</v>
      </c>
      <c r="B3196" s="46">
        <v>5.6</v>
      </c>
      <c r="C3196" s="10" t="s">
        <v>11098</v>
      </c>
    </row>
    <row r="3197" spans="1:3">
      <c r="A3197" s="10" t="s">
        <v>7960</v>
      </c>
      <c r="B3197" s="46">
        <v>5.6</v>
      </c>
      <c r="C3197" s="10" t="s">
        <v>11099</v>
      </c>
    </row>
    <row r="3198" spans="1:3">
      <c r="A3198" s="10" t="s">
        <v>7978</v>
      </c>
      <c r="B3198" s="46">
        <v>5.6</v>
      </c>
      <c r="C3198" s="10" t="s">
        <v>11100</v>
      </c>
    </row>
    <row r="3199" spans="1:3">
      <c r="A3199" s="10" t="s">
        <v>7992</v>
      </c>
      <c r="B3199" s="46">
        <v>5.6</v>
      </c>
      <c r="C3199" s="10" t="s">
        <v>11101</v>
      </c>
    </row>
    <row r="3200" spans="1:3">
      <c r="A3200" s="10" t="s">
        <v>7957</v>
      </c>
      <c r="B3200" s="46">
        <v>5.6</v>
      </c>
      <c r="C3200" s="10" t="s">
        <v>11102</v>
      </c>
    </row>
    <row r="3201" spans="1:3">
      <c r="A3201" s="10" t="s">
        <v>7992</v>
      </c>
      <c r="B3201" s="46">
        <v>5.6</v>
      </c>
      <c r="C3201" s="10" t="s">
        <v>11103</v>
      </c>
    </row>
    <row r="3202" spans="1:3">
      <c r="A3202" s="10" t="s">
        <v>7960</v>
      </c>
      <c r="B3202" s="46">
        <v>5.6</v>
      </c>
      <c r="C3202" s="10" t="s">
        <v>11104</v>
      </c>
    </row>
    <row r="3203" spans="1:3">
      <c r="A3203" s="10" t="s">
        <v>7978</v>
      </c>
      <c r="B3203" s="46">
        <v>5.6</v>
      </c>
      <c r="C3203" s="10" t="s">
        <v>11105</v>
      </c>
    </row>
    <row r="3204" spans="1:3">
      <c r="A3204" s="10" t="s">
        <v>7960</v>
      </c>
      <c r="B3204" s="46">
        <v>5.6</v>
      </c>
      <c r="C3204" s="10" t="s">
        <v>11106</v>
      </c>
    </row>
    <row r="3205" spans="1:3">
      <c r="A3205" s="10" t="s">
        <v>7960</v>
      </c>
      <c r="B3205" s="46">
        <v>5.6</v>
      </c>
      <c r="C3205" s="10" t="s">
        <v>11107</v>
      </c>
    </row>
    <row r="3206" spans="1:3">
      <c r="A3206" s="10" t="s">
        <v>7978</v>
      </c>
      <c r="B3206" s="46">
        <v>5.6</v>
      </c>
      <c r="C3206" s="10" t="s">
        <v>11108</v>
      </c>
    </row>
    <row r="3207" spans="1:3">
      <c r="A3207" s="10" t="s">
        <v>7978</v>
      </c>
      <c r="B3207" s="46">
        <v>5.6</v>
      </c>
      <c r="C3207" s="10" t="s">
        <v>11109</v>
      </c>
    </row>
    <row r="3208" spans="1:3">
      <c r="A3208" s="10" t="s">
        <v>7978</v>
      </c>
      <c r="B3208" s="46">
        <v>5.6</v>
      </c>
      <c r="C3208" s="10" t="s">
        <v>11110</v>
      </c>
    </row>
    <row r="3209" spans="1:3">
      <c r="A3209" s="10" t="s">
        <v>7978</v>
      </c>
      <c r="B3209" s="46">
        <v>5.6</v>
      </c>
      <c r="C3209" s="10" t="s">
        <v>11111</v>
      </c>
    </row>
    <row r="3210" spans="1:3">
      <c r="A3210" s="10" t="s">
        <v>7976</v>
      </c>
      <c r="B3210" s="46">
        <v>5.6</v>
      </c>
      <c r="C3210" s="10" t="s">
        <v>11112</v>
      </c>
    </row>
    <row r="3211" spans="1:3">
      <c r="A3211" s="10" t="s">
        <v>7978</v>
      </c>
      <c r="B3211" s="46">
        <v>5.6</v>
      </c>
      <c r="C3211" s="10" t="s">
        <v>11113</v>
      </c>
    </row>
    <row r="3212" spans="1:3">
      <c r="A3212" s="10" t="s">
        <v>7978</v>
      </c>
      <c r="B3212" s="46">
        <v>5.6</v>
      </c>
      <c r="C3212" s="10" t="s">
        <v>11114</v>
      </c>
    </row>
    <row r="3213" spans="1:3">
      <c r="A3213" s="10" t="s">
        <v>7976</v>
      </c>
      <c r="B3213" s="46">
        <v>5.6</v>
      </c>
      <c r="C3213" s="10" t="s">
        <v>11115</v>
      </c>
    </row>
    <row r="3214" spans="1:3">
      <c r="A3214" s="10" t="s">
        <v>7976</v>
      </c>
      <c r="B3214" s="46">
        <v>5.6</v>
      </c>
      <c r="C3214" s="10" t="s">
        <v>11116</v>
      </c>
    </row>
    <row r="3215" spans="1:3">
      <c r="A3215" s="10" t="s">
        <v>7978</v>
      </c>
      <c r="B3215" s="46">
        <v>5.6</v>
      </c>
      <c r="C3215" s="10" t="s">
        <v>11117</v>
      </c>
    </row>
    <row r="3216" spans="1:3">
      <c r="A3216" s="10" t="s">
        <v>7960</v>
      </c>
      <c r="B3216" s="46">
        <v>5.6</v>
      </c>
      <c r="C3216" s="10" t="s">
        <v>11118</v>
      </c>
    </row>
    <row r="3217" spans="1:3">
      <c r="A3217" s="10" t="s">
        <v>7976</v>
      </c>
      <c r="B3217" s="46">
        <v>5.6</v>
      </c>
      <c r="C3217" s="10" t="s">
        <v>11119</v>
      </c>
    </row>
    <row r="3218" spans="1:3">
      <c r="A3218" s="10" t="s">
        <v>7960</v>
      </c>
      <c r="B3218" s="46">
        <v>5.6</v>
      </c>
      <c r="C3218" s="10" t="s">
        <v>11120</v>
      </c>
    </row>
    <row r="3219" spans="1:3">
      <c r="A3219" s="10" t="s">
        <v>7978</v>
      </c>
      <c r="B3219" s="46">
        <v>5.6</v>
      </c>
      <c r="C3219" s="10" t="s">
        <v>11121</v>
      </c>
    </row>
    <row r="3220" spans="1:3">
      <c r="A3220" s="10" t="s">
        <v>7978</v>
      </c>
      <c r="B3220" s="46">
        <v>5.6</v>
      </c>
      <c r="C3220" s="10" t="s">
        <v>11122</v>
      </c>
    </row>
    <row r="3221" spans="1:3">
      <c r="A3221" s="10" t="s">
        <v>7960</v>
      </c>
      <c r="B3221" s="46">
        <v>5.5</v>
      </c>
      <c r="C3221" s="10" t="s">
        <v>11123</v>
      </c>
    </row>
    <row r="3222" spans="1:3">
      <c r="A3222" s="10" t="s">
        <v>7960</v>
      </c>
      <c r="B3222" s="46">
        <v>5.5</v>
      </c>
      <c r="C3222" s="10" t="s">
        <v>11124</v>
      </c>
    </row>
    <row r="3223" spans="1:3">
      <c r="A3223" s="10" t="s">
        <v>7960</v>
      </c>
      <c r="B3223" s="46">
        <v>5.5</v>
      </c>
      <c r="C3223" s="10" t="s">
        <v>11125</v>
      </c>
    </row>
    <row r="3224" spans="1:3">
      <c r="A3224" s="10" t="s">
        <v>7960</v>
      </c>
      <c r="B3224" s="46">
        <v>5.5</v>
      </c>
      <c r="C3224" s="10" t="s">
        <v>11126</v>
      </c>
    </row>
    <row r="3225" spans="1:3">
      <c r="A3225" s="10" t="s">
        <v>7992</v>
      </c>
      <c r="B3225" s="46">
        <v>5.5</v>
      </c>
      <c r="C3225" s="10" t="s">
        <v>11127</v>
      </c>
    </row>
    <row r="3226" spans="1:3">
      <c r="A3226" s="10" t="s">
        <v>7992</v>
      </c>
      <c r="B3226" s="46">
        <v>5.5</v>
      </c>
      <c r="C3226" s="10" t="s">
        <v>11127</v>
      </c>
    </row>
    <row r="3227" spans="1:3">
      <c r="A3227" s="10" t="s">
        <v>7992</v>
      </c>
      <c r="B3227" s="46">
        <v>5.5</v>
      </c>
      <c r="C3227" s="10" t="s">
        <v>11128</v>
      </c>
    </row>
    <row r="3228" spans="1:3">
      <c r="A3228" s="10" t="s">
        <v>7978</v>
      </c>
      <c r="B3228" s="46">
        <v>5.5</v>
      </c>
      <c r="C3228" s="10" t="s">
        <v>11129</v>
      </c>
    </row>
    <row r="3229" spans="1:3">
      <c r="A3229" s="10" t="s">
        <v>7960</v>
      </c>
      <c r="B3229" s="46">
        <v>5.5</v>
      </c>
      <c r="C3229" s="10" t="s">
        <v>11130</v>
      </c>
    </row>
    <row r="3230" spans="1:3">
      <c r="A3230" s="10" t="s">
        <v>7960</v>
      </c>
      <c r="B3230" s="46">
        <v>5.5</v>
      </c>
      <c r="C3230" s="10" t="s">
        <v>11131</v>
      </c>
    </row>
    <row r="3231" spans="1:3">
      <c r="A3231" s="10" t="s">
        <v>7960</v>
      </c>
      <c r="B3231" s="46">
        <v>5.5</v>
      </c>
      <c r="C3231" s="10" t="s">
        <v>11132</v>
      </c>
    </row>
    <row r="3232" spans="1:3">
      <c r="A3232" s="10" t="s">
        <v>7960</v>
      </c>
      <c r="B3232" s="46">
        <v>5.5</v>
      </c>
      <c r="C3232" s="10" t="s">
        <v>11133</v>
      </c>
    </row>
    <row r="3233" spans="1:3">
      <c r="A3233" s="10" t="s">
        <v>7960</v>
      </c>
      <c r="B3233" s="46">
        <v>5.5</v>
      </c>
      <c r="C3233" s="10" t="s">
        <v>11134</v>
      </c>
    </row>
    <row r="3234" spans="1:3">
      <c r="A3234" s="10" t="s">
        <v>7976</v>
      </c>
      <c r="B3234" s="46">
        <v>5.5</v>
      </c>
      <c r="C3234" s="10" t="s">
        <v>11135</v>
      </c>
    </row>
    <row r="3235" spans="1:3">
      <c r="A3235" s="10" t="s">
        <v>7978</v>
      </c>
      <c r="B3235" s="46">
        <v>5.5</v>
      </c>
      <c r="C3235" s="10" t="s">
        <v>11136</v>
      </c>
    </row>
    <row r="3236" spans="1:3">
      <c r="A3236" s="10" t="s">
        <v>7976</v>
      </c>
      <c r="B3236" s="46">
        <v>5.5</v>
      </c>
      <c r="C3236" s="10" t="s">
        <v>11137</v>
      </c>
    </row>
    <row r="3237" spans="1:3">
      <c r="A3237" s="10" t="s">
        <v>7978</v>
      </c>
      <c r="B3237" s="46">
        <v>5.5</v>
      </c>
      <c r="C3237" s="10" t="s">
        <v>11138</v>
      </c>
    </row>
    <row r="3238" spans="1:3">
      <c r="A3238" s="10" t="s">
        <v>7992</v>
      </c>
      <c r="B3238" s="46">
        <v>5.5</v>
      </c>
      <c r="C3238" s="10" t="s">
        <v>11139</v>
      </c>
    </row>
    <row r="3239" spans="1:3">
      <c r="A3239" s="10" t="s">
        <v>7978</v>
      </c>
      <c r="B3239" s="46">
        <v>5.5</v>
      </c>
      <c r="C3239" s="10" t="s">
        <v>11140</v>
      </c>
    </row>
    <row r="3240" spans="1:3">
      <c r="A3240" s="10" t="s">
        <v>7978</v>
      </c>
      <c r="B3240" s="46">
        <v>5.5</v>
      </c>
      <c r="C3240" s="10" t="s">
        <v>11141</v>
      </c>
    </row>
    <row r="3241" spans="1:3">
      <c r="A3241" s="10" t="s">
        <v>7960</v>
      </c>
      <c r="B3241" s="46">
        <v>5.5</v>
      </c>
      <c r="C3241" s="10" t="s">
        <v>11142</v>
      </c>
    </row>
    <row r="3242" spans="1:3">
      <c r="A3242" s="10" t="s">
        <v>7960</v>
      </c>
      <c r="B3242" s="46">
        <v>5.5</v>
      </c>
      <c r="C3242" s="10" t="s">
        <v>11143</v>
      </c>
    </row>
    <row r="3243" spans="1:3">
      <c r="A3243" s="10" t="s">
        <v>7960</v>
      </c>
      <c r="B3243" s="46">
        <v>5.5</v>
      </c>
      <c r="C3243" s="10" t="s">
        <v>11144</v>
      </c>
    </row>
    <row r="3244" spans="1:3">
      <c r="A3244" s="10" t="s">
        <v>7960</v>
      </c>
      <c r="B3244" s="46">
        <v>5.5</v>
      </c>
      <c r="C3244" s="10" t="s">
        <v>11145</v>
      </c>
    </row>
    <row r="3245" spans="1:3">
      <c r="A3245" s="10" t="s">
        <v>7957</v>
      </c>
      <c r="B3245" s="46">
        <v>5.5</v>
      </c>
      <c r="C3245" s="10" t="s">
        <v>11146</v>
      </c>
    </row>
    <row r="3246" spans="1:3">
      <c r="A3246" s="10" t="s">
        <v>7960</v>
      </c>
      <c r="B3246" s="46">
        <v>5.5</v>
      </c>
      <c r="C3246" s="10" t="s">
        <v>11147</v>
      </c>
    </row>
    <row r="3247" spans="1:3">
      <c r="A3247" s="10" t="s">
        <v>7960</v>
      </c>
      <c r="B3247" s="46">
        <v>5.5</v>
      </c>
      <c r="C3247" s="10" t="s">
        <v>11148</v>
      </c>
    </row>
    <row r="3248" spans="1:3">
      <c r="A3248" s="10" t="s">
        <v>7960</v>
      </c>
      <c r="B3248" s="46">
        <v>5.5</v>
      </c>
      <c r="C3248" s="10" t="s">
        <v>11149</v>
      </c>
    </row>
    <row r="3249" spans="1:3">
      <c r="A3249" s="10" t="s">
        <v>7978</v>
      </c>
      <c r="B3249" s="46">
        <v>5.5</v>
      </c>
      <c r="C3249" s="10" t="s">
        <v>11150</v>
      </c>
    </row>
    <row r="3250" spans="1:3">
      <c r="A3250" s="10" t="s">
        <v>7978</v>
      </c>
      <c r="B3250" s="46">
        <v>5.5</v>
      </c>
      <c r="C3250" s="10" t="s">
        <v>11151</v>
      </c>
    </row>
    <row r="3251" spans="1:3">
      <c r="A3251" s="10" t="s">
        <v>7960</v>
      </c>
      <c r="B3251" s="46">
        <v>5.5</v>
      </c>
      <c r="C3251" s="10" t="s">
        <v>11152</v>
      </c>
    </row>
    <row r="3252" spans="1:3">
      <c r="A3252" s="10" t="s">
        <v>8019</v>
      </c>
      <c r="B3252" s="46">
        <v>5.5</v>
      </c>
      <c r="C3252" s="10" t="s">
        <v>11153</v>
      </c>
    </row>
    <row r="3253" spans="1:3">
      <c r="A3253" s="10" t="s">
        <v>7976</v>
      </c>
      <c r="B3253" s="46">
        <v>5.5</v>
      </c>
      <c r="C3253" s="10" t="s">
        <v>11154</v>
      </c>
    </row>
    <row r="3254" spans="1:3">
      <c r="A3254" s="10" t="s">
        <v>7978</v>
      </c>
      <c r="B3254" s="46">
        <v>5.5</v>
      </c>
      <c r="C3254" s="10" t="s">
        <v>11155</v>
      </c>
    </row>
    <row r="3255" spans="1:3">
      <c r="A3255" s="10" t="s">
        <v>7960</v>
      </c>
      <c r="B3255" s="46">
        <v>5.5</v>
      </c>
      <c r="C3255" s="10" t="s">
        <v>11156</v>
      </c>
    </row>
    <row r="3256" spans="1:3">
      <c r="A3256" s="10" t="s">
        <v>7960</v>
      </c>
      <c r="B3256" s="46">
        <v>5.5</v>
      </c>
      <c r="C3256" s="10" t="s">
        <v>11157</v>
      </c>
    </row>
    <row r="3257" spans="1:3">
      <c r="A3257" s="10" t="s">
        <v>7960</v>
      </c>
      <c r="B3257" s="46">
        <v>5.5</v>
      </c>
      <c r="C3257" s="10" t="s">
        <v>11158</v>
      </c>
    </row>
    <row r="3258" spans="1:3">
      <c r="A3258" s="10" t="s">
        <v>7960</v>
      </c>
      <c r="B3258" s="46">
        <v>5.5</v>
      </c>
      <c r="C3258" s="10" t="s">
        <v>11125</v>
      </c>
    </row>
    <row r="3259" spans="1:3">
      <c r="A3259" s="10" t="s">
        <v>7978</v>
      </c>
      <c r="B3259" s="46">
        <v>5.5</v>
      </c>
      <c r="C3259" s="10" t="s">
        <v>11159</v>
      </c>
    </row>
    <row r="3260" spans="1:3">
      <c r="A3260" s="10" t="s">
        <v>7960</v>
      </c>
      <c r="B3260" s="46">
        <v>5.5</v>
      </c>
      <c r="C3260" s="10" t="s">
        <v>11160</v>
      </c>
    </row>
    <row r="3261" spans="1:3">
      <c r="A3261" s="10" t="s">
        <v>7978</v>
      </c>
      <c r="B3261" s="46">
        <v>5.5</v>
      </c>
      <c r="C3261" s="10" t="s">
        <v>11161</v>
      </c>
    </row>
    <row r="3262" spans="1:3">
      <c r="A3262" s="10" t="s">
        <v>7978</v>
      </c>
      <c r="B3262" s="46">
        <v>5.5</v>
      </c>
      <c r="C3262" s="10" t="s">
        <v>11162</v>
      </c>
    </row>
    <row r="3263" spans="1:3">
      <c r="A3263" s="10" t="s">
        <v>7976</v>
      </c>
      <c r="B3263" s="46">
        <v>5.5</v>
      </c>
      <c r="C3263" s="10" t="s">
        <v>11163</v>
      </c>
    </row>
    <row r="3264" spans="1:3">
      <c r="A3264" s="10" t="s">
        <v>7978</v>
      </c>
      <c r="B3264" s="46">
        <v>5.5</v>
      </c>
      <c r="C3264" s="10" t="s">
        <v>11164</v>
      </c>
    </row>
    <row r="3265" spans="1:3">
      <c r="A3265" s="10" t="s">
        <v>7978</v>
      </c>
      <c r="B3265" s="46">
        <v>5.5</v>
      </c>
      <c r="C3265" s="10" t="s">
        <v>11165</v>
      </c>
    </row>
    <row r="3266" spans="1:3">
      <c r="A3266" s="10" t="s">
        <v>7978</v>
      </c>
      <c r="B3266" s="46">
        <v>5.5</v>
      </c>
      <c r="C3266" s="10" t="s">
        <v>11166</v>
      </c>
    </row>
    <row r="3267" spans="1:3">
      <c r="A3267" s="10" t="s">
        <v>7978</v>
      </c>
      <c r="B3267" s="46">
        <v>5.5</v>
      </c>
      <c r="C3267" s="10" t="s">
        <v>11167</v>
      </c>
    </row>
    <row r="3268" spans="1:3">
      <c r="A3268" s="10" t="s">
        <v>8019</v>
      </c>
      <c r="B3268" s="46">
        <v>5.5</v>
      </c>
      <c r="C3268" s="10" t="s">
        <v>11168</v>
      </c>
    </row>
    <row r="3269" spans="1:3">
      <c r="A3269" s="10" t="s">
        <v>7960</v>
      </c>
      <c r="B3269" s="46">
        <v>5.5</v>
      </c>
      <c r="C3269" s="10" t="s">
        <v>11169</v>
      </c>
    </row>
    <row r="3270" spans="1:3">
      <c r="A3270" s="10" t="s">
        <v>7957</v>
      </c>
      <c r="B3270" s="46">
        <v>5.5</v>
      </c>
      <c r="C3270" s="10" t="s">
        <v>11170</v>
      </c>
    </row>
    <row r="3271" spans="1:3">
      <c r="A3271" s="10" t="s">
        <v>8019</v>
      </c>
      <c r="B3271" s="46">
        <v>5.5</v>
      </c>
      <c r="C3271" s="10" t="s">
        <v>11171</v>
      </c>
    </row>
    <row r="3272" spans="1:3">
      <c r="A3272" s="10" t="s">
        <v>7992</v>
      </c>
      <c r="B3272" s="46">
        <v>5.5</v>
      </c>
      <c r="C3272" s="10" t="s">
        <v>11172</v>
      </c>
    </row>
    <row r="3273" spans="1:3">
      <c r="A3273" s="10" t="s">
        <v>7978</v>
      </c>
      <c r="B3273" s="46">
        <v>5.5</v>
      </c>
      <c r="C3273" s="10" t="s">
        <v>11173</v>
      </c>
    </row>
    <row r="3274" spans="1:3">
      <c r="A3274" s="10" t="s">
        <v>7978</v>
      </c>
      <c r="B3274" s="46">
        <v>5.5</v>
      </c>
      <c r="C3274" s="10" t="s">
        <v>11174</v>
      </c>
    </row>
    <row r="3275" spans="1:3">
      <c r="A3275" s="10" t="s">
        <v>7960</v>
      </c>
      <c r="B3275" s="46">
        <v>5.5</v>
      </c>
      <c r="C3275" s="10" t="s">
        <v>11175</v>
      </c>
    </row>
    <row r="3276" spans="1:3">
      <c r="A3276" s="10" t="s">
        <v>7960</v>
      </c>
      <c r="B3276" s="46">
        <v>5.5</v>
      </c>
      <c r="C3276" s="10" t="s">
        <v>11176</v>
      </c>
    </row>
    <row r="3277" spans="1:3">
      <c r="A3277" s="10" t="s">
        <v>8019</v>
      </c>
      <c r="B3277" s="46">
        <v>5.5</v>
      </c>
      <c r="C3277" s="10" t="s">
        <v>11177</v>
      </c>
    </row>
    <row r="3278" spans="1:3">
      <c r="A3278" s="10" t="s">
        <v>7978</v>
      </c>
      <c r="B3278" s="46">
        <v>5.5</v>
      </c>
      <c r="C3278" s="10" t="s">
        <v>11178</v>
      </c>
    </row>
    <row r="3279" spans="1:3">
      <c r="A3279" s="10" t="s">
        <v>7960</v>
      </c>
      <c r="B3279" s="46">
        <v>5.5</v>
      </c>
      <c r="C3279" s="10" t="s">
        <v>11179</v>
      </c>
    </row>
    <row r="3280" spans="1:3">
      <c r="A3280" s="10" t="s">
        <v>8019</v>
      </c>
      <c r="B3280" s="46">
        <v>5.5</v>
      </c>
      <c r="C3280" s="10" t="s">
        <v>11180</v>
      </c>
    </row>
    <row r="3281" spans="1:3">
      <c r="A3281" s="10" t="s">
        <v>8019</v>
      </c>
      <c r="B3281" s="46">
        <v>5.5</v>
      </c>
      <c r="C3281" s="10" t="s">
        <v>11181</v>
      </c>
    </row>
    <row r="3282" spans="1:3">
      <c r="A3282" s="10" t="s">
        <v>7978</v>
      </c>
      <c r="B3282" s="46">
        <v>5.5</v>
      </c>
      <c r="C3282" s="10" t="s">
        <v>11182</v>
      </c>
    </row>
    <row r="3283" spans="1:3">
      <c r="A3283" s="10" t="s">
        <v>8019</v>
      </c>
      <c r="B3283" s="46">
        <v>5.5</v>
      </c>
      <c r="C3283" s="10" t="s">
        <v>11183</v>
      </c>
    </row>
    <row r="3284" spans="1:3">
      <c r="A3284" s="10" t="s">
        <v>8019</v>
      </c>
      <c r="B3284" s="46">
        <v>5.5</v>
      </c>
      <c r="C3284" s="10" t="s">
        <v>11184</v>
      </c>
    </row>
    <row r="3285" spans="1:3">
      <c r="A3285" s="10" t="s">
        <v>7976</v>
      </c>
      <c r="B3285" s="46">
        <v>5.5</v>
      </c>
      <c r="C3285" s="10" t="s">
        <v>11185</v>
      </c>
    </row>
    <row r="3286" spans="1:3">
      <c r="A3286" s="10" t="s">
        <v>7978</v>
      </c>
      <c r="B3286" s="46">
        <v>5.5</v>
      </c>
      <c r="C3286" s="10" t="s">
        <v>11186</v>
      </c>
    </row>
    <row r="3287" spans="1:3">
      <c r="A3287" s="10" t="s">
        <v>7978</v>
      </c>
      <c r="B3287" s="46">
        <v>5.5</v>
      </c>
      <c r="C3287" s="10" t="s">
        <v>11187</v>
      </c>
    </row>
    <row r="3288" spans="1:3">
      <c r="A3288" s="10" t="s">
        <v>7960</v>
      </c>
      <c r="B3288" s="46">
        <v>5.5</v>
      </c>
      <c r="C3288" s="10" t="s">
        <v>11188</v>
      </c>
    </row>
    <row r="3289" spans="1:3">
      <c r="A3289" s="10" t="s">
        <v>7976</v>
      </c>
      <c r="B3289" s="46">
        <v>5.5</v>
      </c>
      <c r="C3289" s="10" t="s">
        <v>11189</v>
      </c>
    </row>
    <row r="3290" spans="1:3">
      <c r="A3290" s="10" t="s">
        <v>7978</v>
      </c>
      <c r="B3290" s="46">
        <v>5.5</v>
      </c>
      <c r="C3290" s="10" t="s">
        <v>11190</v>
      </c>
    </row>
    <row r="3291" spans="1:3">
      <c r="A3291" s="10" t="s">
        <v>7978</v>
      </c>
      <c r="B3291" s="46">
        <v>5.5</v>
      </c>
      <c r="C3291" s="10" t="s">
        <v>11191</v>
      </c>
    </row>
    <row r="3292" spans="1:3">
      <c r="A3292" s="10" t="s">
        <v>7978</v>
      </c>
      <c r="B3292" s="46">
        <v>5.5</v>
      </c>
      <c r="C3292" s="10" t="s">
        <v>11192</v>
      </c>
    </row>
    <row r="3293" spans="1:3">
      <c r="A3293" s="10" t="s">
        <v>7978</v>
      </c>
      <c r="B3293" s="46">
        <v>5.5</v>
      </c>
      <c r="C3293" s="10" t="s">
        <v>11193</v>
      </c>
    </row>
    <row r="3294" spans="1:3">
      <c r="A3294" s="10" t="s">
        <v>7992</v>
      </c>
      <c r="B3294" s="46">
        <v>5.5</v>
      </c>
      <c r="C3294" s="10" t="s">
        <v>11194</v>
      </c>
    </row>
    <row r="3295" spans="1:3">
      <c r="A3295" s="10" t="s">
        <v>7957</v>
      </c>
      <c r="B3295" s="46">
        <v>5.5</v>
      </c>
      <c r="C3295" s="10" t="s">
        <v>11195</v>
      </c>
    </row>
    <row r="3296" spans="1:3">
      <c r="A3296" s="10" t="s">
        <v>7960</v>
      </c>
      <c r="B3296" s="46">
        <v>5.5</v>
      </c>
      <c r="C3296" s="10" t="s">
        <v>11196</v>
      </c>
    </row>
    <row r="3297" spans="1:3">
      <c r="A3297" s="10" t="s">
        <v>7960</v>
      </c>
      <c r="B3297" s="46">
        <v>5.5</v>
      </c>
      <c r="C3297" s="10" t="s">
        <v>11197</v>
      </c>
    </row>
    <row r="3298" spans="1:3">
      <c r="A3298" s="10" t="s">
        <v>7969</v>
      </c>
      <c r="B3298" s="46">
        <v>5.5</v>
      </c>
      <c r="C3298" s="10" t="s">
        <v>11198</v>
      </c>
    </row>
    <row r="3299" spans="1:3">
      <c r="A3299" s="10" t="s">
        <v>8019</v>
      </c>
      <c r="B3299" s="46">
        <v>5.5</v>
      </c>
      <c r="C3299" s="10" t="s">
        <v>11199</v>
      </c>
    </row>
    <row r="3300" spans="1:3">
      <c r="A3300" s="10" t="s">
        <v>8019</v>
      </c>
      <c r="B3300" s="46">
        <v>5.5</v>
      </c>
      <c r="C3300" s="10" t="s">
        <v>11200</v>
      </c>
    </row>
    <row r="3301" spans="1:3">
      <c r="A3301" s="10" t="s">
        <v>7976</v>
      </c>
      <c r="B3301" s="46">
        <v>5.5</v>
      </c>
      <c r="C3301" s="10" t="s">
        <v>11135</v>
      </c>
    </row>
    <row r="3302" spans="1:3">
      <c r="A3302" s="10" t="s">
        <v>7976</v>
      </c>
      <c r="B3302" s="46">
        <v>5.5</v>
      </c>
      <c r="C3302" s="10" t="s">
        <v>11201</v>
      </c>
    </row>
    <row r="3303" spans="1:3">
      <c r="A3303" s="10" t="s">
        <v>8019</v>
      </c>
      <c r="B3303" s="46">
        <v>5.5</v>
      </c>
      <c r="C3303" s="10" t="s">
        <v>11202</v>
      </c>
    </row>
    <row r="3304" spans="1:3">
      <c r="A3304" s="10" t="s">
        <v>7976</v>
      </c>
      <c r="B3304" s="46">
        <v>5.5</v>
      </c>
      <c r="C3304" s="10" t="s">
        <v>11203</v>
      </c>
    </row>
    <row r="3305" spans="1:3">
      <c r="A3305" s="10" t="s">
        <v>7976</v>
      </c>
      <c r="B3305" s="46">
        <v>5.5</v>
      </c>
      <c r="C3305" s="10" t="s">
        <v>11204</v>
      </c>
    </row>
    <row r="3306" spans="1:3">
      <c r="A3306" s="10" t="s">
        <v>7957</v>
      </c>
      <c r="B3306" s="46">
        <v>5.5</v>
      </c>
      <c r="C3306" s="10" t="s">
        <v>11205</v>
      </c>
    </row>
    <row r="3307" spans="1:3">
      <c r="A3307" s="10" t="s">
        <v>7960</v>
      </c>
      <c r="B3307" s="46">
        <v>5.4</v>
      </c>
      <c r="C3307" s="10" t="s">
        <v>11206</v>
      </c>
    </row>
    <row r="3308" spans="1:3">
      <c r="A3308" s="10" t="s">
        <v>7978</v>
      </c>
      <c r="B3308" s="46">
        <v>5.4</v>
      </c>
      <c r="C3308" s="10" t="s">
        <v>11207</v>
      </c>
    </row>
    <row r="3309" spans="1:3">
      <c r="A3309" s="10" t="s">
        <v>7960</v>
      </c>
      <c r="B3309" s="46">
        <v>5.4</v>
      </c>
      <c r="C3309" s="10" t="s">
        <v>11208</v>
      </c>
    </row>
    <row r="3310" spans="1:3">
      <c r="A3310" s="10" t="s">
        <v>7992</v>
      </c>
      <c r="B3310" s="46">
        <v>5.4</v>
      </c>
      <c r="C3310" s="10" t="s">
        <v>11209</v>
      </c>
    </row>
    <row r="3311" spans="1:3">
      <c r="A3311" s="10" t="s">
        <v>8145</v>
      </c>
      <c r="B3311" s="46">
        <v>5.4</v>
      </c>
      <c r="C3311" s="10" t="s">
        <v>11210</v>
      </c>
    </row>
    <row r="3312" spans="1:3">
      <c r="A3312" s="10" t="s">
        <v>7992</v>
      </c>
      <c r="B3312" s="46">
        <v>5.4</v>
      </c>
      <c r="C3312" s="10" t="s">
        <v>11211</v>
      </c>
    </row>
    <row r="3313" spans="1:3">
      <c r="A3313" s="10" t="s">
        <v>7960</v>
      </c>
      <c r="B3313" s="46">
        <v>5.4</v>
      </c>
      <c r="C3313" s="10" t="s">
        <v>11212</v>
      </c>
    </row>
    <row r="3314" spans="1:3">
      <c r="A3314" s="10" t="s">
        <v>7992</v>
      </c>
      <c r="B3314" s="46">
        <v>5.4</v>
      </c>
      <c r="C3314" s="10" t="s">
        <v>11213</v>
      </c>
    </row>
    <row r="3315" spans="1:3">
      <c r="A3315" s="10" t="s">
        <v>7960</v>
      </c>
      <c r="B3315" s="46">
        <v>5.4</v>
      </c>
      <c r="C3315" s="10" t="s">
        <v>11214</v>
      </c>
    </row>
    <row r="3316" spans="1:3">
      <c r="A3316" s="10" t="s">
        <v>7960</v>
      </c>
      <c r="B3316" s="46">
        <v>5.4</v>
      </c>
      <c r="C3316" s="10" t="s">
        <v>11215</v>
      </c>
    </row>
    <row r="3317" spans="1:3">
      <c r="A3317" s="10" t="s">
        <v>7978</v>
      </c>
      <c r="B3317" s="46">
        <v>5.4</v>
      </c>
      <c r="C3317" s="10" t="s">
        <v>11216</v>
      </c>
    </row>
    <row r="3318" spans="1:3">
      <c r="A3318" s="10" t="s">
        <v>7978</v>
      </c>
      <c r="B3318" s="46">
        <v>5.4</v>
      </c>
      <c r="C3318" s="10" t="s">
        <v>11217</v>
      </c>
    </row>
    <row r="3319" spans="1:3">
      <c r="A3319" s="10" t="s">
        <v>7960</v>
      </c>
      <c r="B3319" s="46">
        <v>5.4</v>
      </c>
      <c r="C3319" s="10" t="s">
        <v>11218</v>
      </c>
    </row>
    <row r="3320" spans="1:3">
      <c r="A3320" s="10" t="s">
        <v>7960</v>
      </c>
      <c r="B3320" s="46">
        <v>5.4</v>
      </c>
      <c r="C3320" s="10" t="s">
        <v>11219</v>
      </c>
    </row>
    <row r="3321" spans="1:3">
      <c r="A3321" s="10" t="s">
        <v>7960</v>
      </c>
      <c r="B3321" s="46">
        <v>5.4</v>
      </c>
      <c r="C3321" s="10" t="s">
        <v>11220</v>
      </c>
    </row>
    <row r="3322" spans="1:3">
      <c r="A3322" s="10" t="s">
        <v>7960</v>
      </c>
      <c r="B3322" s="46">
        <v>5.4</v>
      </c>
      <c r="C3322" s="10" t="s">
        <v>11221</v>
      </c>
    </row>
    <row r="3323" spans="1:3">
      <c r="A3323" s="10" t="s">
        <v>7960</v>
      </c>
      <c r="B3323" s="46">
        <v>5.4</v>
      </c>
      <c r="C3323" s="10" t="s">
        <v>11222</v>
      </c>
    </row>
    <row r="3324" spans="1:3">
      <c r="A3324" s="10" t="s">
        <v>7992</v>
      </c>
      <c r="B3324" s="46">
        <v>5.4</v>
      </c>
      <c r="C3324" s="10" t="s">
        <v>11223</v>
      </c>
    </row>
    <row r="3325" spans="1:3">
      <c r="A3325" s="10" t="s">
        <v>7978</v>
      </c>
      <c r="B3325" s="46">
        <v>5.4</v>
      </c>
      <c r="C3325" s="10" t="s">
        <v>11224</v>
      </c>
    </row>
    <row r="3326" spans="1:3">
      <c r="A3326" s="10" t="s">
        <v>7960</v>
      </c>
      <c r="B3326" s="46">
        <v>5.4</v>
      </c>
      <c r="C3326" s="10" t="s">
        <v>11225</v>
      </c>
    </row>
    <row r="3327" spans="1:3">
      <c r="A3327" s="10" t="s">
        <v>7960</v>
      </c>
      <c r="B3327" s="46">
        <v>5.4</v>
      </c>
      <c r="C3327" s="10" t="s">
        <v>11226</v>
      </c>
    </row>
    <row r="3328" spans="1:3">
      <c r="A3328" s="10" t="s">
        <v>7960</v>
      </c>
      <c r="B3328" s="46">
        <v>5.4</v>
      </c>
      <c r="C3328" s="10" t="s">
        <v>11227</v>
      </c>
    </row>
    <row r="3329" spans="1:3">
      <c r="A3329" s="10" t="s">
        <v>7960</v>
      </c>
      <c r="B3329" s="46">
        <v>5.4</v>
      </c>
      <c r="C3329" s="10" t="s">
        <v>11228</v>
      </c>
    </row>
    <row r="3330" spans="1:3">
      <c r="A3330" s="10" t="s">
        <v>7992</v>
      </c>
      <c r="B3330" s="46">
        <v>5.4</v>
      </c>
      <c r="C3330" s="10" t="s">
        <v>11229</v>
      </c>
    </row>
    <row r="3331" spans="1:3">
      <c r="A3331" s="10" t="s">
        <v>7960</v>
      </c>
      <c r="B3331" s="46">
        <v>5.4</v>
      </c>
      <c r="C3331" s="10" t="s">
        <v>11230</v>
      </c>
    </row>
    <row r="3332" spans="1:3">
      <c r="A3332" s="10" t="s">
        <v>7978</v>
      </c>
      <c r="B3332" s="46">
        <v>5.4</v>
      </c>
      <c r="C3332" s="10" t="s">
        <v>11231</v>
      </c>
    </row>
    <row r="3333" spans="1:3">
      <c r="A3333" s="10" t="s">
        <v>8224</v>
      </c>
      <c r="B3333" s="46">
        <v>5.4</v>
      </c>
      <c r="C3333" s="10" t="s">
        <v>11232</v>
      </c>
    </row>
    <row r="3334" spans="1:3">
      <c r="A3334" s="10" t="s">
        <v>7978</v>
      </c>
      <c r="B3334" s="46">
        <v>5.4</v>
      </c>
      <c r="C3334" s="10" t="s">
        <v>11233</v>
      </c>
    </row>
    <row r="3335" spans="1:3">
      <c r="A3335" s="10" t="s">
        <v>7978</v>
      </c>
      <c r="B3335" s="46">
        <v>5.4</v>
      </c>
      <c r="C3335" s="10" t="s">
        <v>11234</v>
      </c>
    </row>
    <row r="3336" spans="1:3">
      <c r="A3336" s="10" t="s">
        <v>7960</v>
      </c>
      <c r="B3336" s="46">
        <v>5.4</v>
      </c>
      <c r="C3336" s="10" t="s">
        <v>11235</v>
      </c>
    </row>
    <row r="3337" spans="1:3">
      <c r="A3337" s="10" t="s">
        <v>7978</v>
      </c>
      <c r="B3337" s="46">
        <v>5.4</v>
      </c>
      <c r="C3337" s="10" t="s">
        <v>11236</v>
      </c>
    </row>
    <row r="3338" spans="1:3">
      <c r="A3338" s="10" t="s">
        <v>7960</v>
      </c>
      <c r="B3338" s="46">
        <v>5.4</v>
      </c>
      <c r="C3338" s="10" t="s">
        <v>11237</v>
      </c>
    </row>
    <row r="3339" spans="1:3">
      <c r="A3339" s="10" t="s">
        <v>7978</v>
      </c>
      <c r="B3339" s="46">
        <v>5.4</v>
      </c>
      <c r="C3339" s="10" t="s">
        <v>11238</v>
      </c>
    </row>
    <row r="3340" spans="1:3">
      <c r="A3340" s="10" t="s">
        <v>7978</v>
      </c>
      <c r="B3340" s="46">
        <v>5.4</v>
      </c>
      <c r="C3340" s="10" t="s">
        <v>11239</v>
      </c>
    </row>
    <row r="3341" spans="1:3">
      <c r="A3341" s="10" t="s">
        <v>7978</v>
      </c>
      <c r="B3341" s="46">
        <v>5.4</v>
      </c>
      <c r="C3341" s="10" t="s">
        <v>11240</v>
      </c>
    </row>
    <row r="3342" spans="1:3">
      <c r="A3342" s="10" t="s">
        <v>7960</v>
      </c>
      <c r="B3342" s="46">
        <v>5.4</v>
      </c>
      <c r="C3342" s="10" t="s">
        <v>11241</v>
      </c>
    </row>
    <row r="3343" spans="1:3">
      <c r="A3343" s="10" t="s">
        <v>7960</v>
      </c>
      <c r="B3343" s="46">
        <v>5.4</v>
      </c>
      <c r="C3343" s="10" t="s">
        <v>11242</v>
      </c>
    </row>
    <row r="3344" spans="1:3">
      <c r="A3344" s="10" t="s">
        <v>7960</v>
      </c>
      <c r="B3344" s="46">
        <v>5.4</v>
      </c>
      <c r="C3344" s="10" t="s">
        <v>11243</v>
      </c>
    </row>
    <row r="3345" spans="1:3">
      <c r="A3345" s="10" t="s">
        <v>7978</v>
      </c>
      <c r="B3345" s="46">
        <v>5.4</v>
      </c>
      <c r="C3345" s="10" t="s">
        <v>11244</v>
      </c>
    </row>
    <row r="3346" spans="1:3">
      <c r="A3346" s="10" t="s">
        <v>7960</v>
      </c>
      <c r="B3346" s="46">
        <v>5.4</v>
      </c>
      <c r="C3346" s="10" t="s">
        <v>11245</v>
      </c>
    </row>
    <row r="3347" spans="1:3">
      <c r="A3347" s="10" t="s">
        <v>7978</v>
      </c>
      <c r="B3347" s="46">
        <v>5.4</v>
      </c>
      <c r="C3347" s="10" t="s">
        <v>11246</v>
      </c>
    </row>
    <row r="3348" spans="1:3">
      <c r="A3348" s="10" t="s">
        <v>7992</v>
      </c>
      <c r="B3348" s="46">
        <v>5.4</v>
      </c>
      <c r="C3348" s="10" t="s">
        <v>11247</v>
      </c>
    </row>
    <row r="3349" spans="1:3">
      <c r="A3349" s="10" t="s">
        <v>7976</v>
      </c>
      <c r="B3349" s="46">
        <v>5.4</v>
      </c>
      <c r="C3349" s="10" t="s">
        <v>11248</v>
      </c>
    </row>
    <row r="3350" spans="1:3">
      <c r="A3350" s="10" t="s">
        <v>7978</v>
      </c>
      <c r="B3350" s="46">
        <v>5.4</v>
      </c>
      <c r="C3350" s="10" t="s">
        <v>11249</v>
      </c>
    </row>
    <row r="3351" spans="1:3">
      <c r="A3351" s="10" t="s">
        <v>7992</v>
      </c>
      <c r="B3351" s="46">
        <v>5.4</v>
      </c>
      <c r="C3351" s="10" t="s">
        <v>11250</v>
      </c>
    </row>
    <row r="3352" spans="1:3">
      <c r="A3352" s="10" t="s">
        <v>7978</v>
      </c>
      <c r="B3352" s="46">
        <v>5.4</v>
      </c>
      <c r="C3352" s="10" t="s">
        <v>11251</v>
      </c>
    </row>
    <row r="3353" spans="1:3">
      <c r="A3353" s="10" t="s">
        <v>7978</v>
      </c>
      <c r="B3353" s="46">
        <v>5.4</v>
      </c>
      <c r="C3353" s="10" t="s">
        <v>11252</v>
      </c>
    </row>
    <row r="3354" spans="1:3">
      <c r="A3354" s="10" t="s">
        <v>7978</v>
      </c>
      <c r="B3354" s="46">
        <v>5.4</v>
      </c>
      <c r="C3354" s="10" t="s">
        <v>11253</v>
      </c>
    </row>
    <row r="3355" spans="1:3">
      <c r="A3355" s="10" t="s">
        <v>7976</v>
      </c>
      <c r="B3355" s="46">
        <v>5.4</v>
      </c>
      <c r="C3355" s="10" t="s">
        <v>11254</v>
      </c>
    </row>
    <row r="3356" spans="1:3">
      <c r="A3356" s="10" t="s">
        <v>7960</v>
      </c>
      <c r="B3356" s="46">
        <v>5.4</v>
      </c>
      <c r="C3356" s="10" t="s">
        <v>11255</v>
      </c>
    </row>
    <row r="3357" spans="1:3">
      <c r="A3357" s="10" t="s">
        <v>7992</v>
      </c>
      <c r="B3357" s="46">
        <v>5.4</v>
      </c>
      <c r="C3357" s="10" t="s">
        <v>11256</v>
      </c>
    </row>
    <row r="3358" spans="1:3">
      <c r="A3358" s="10" t="s">
        <v>7978</v>
      </c>
      <c r="B3358" s="46">
        <v>5.4</v>
      </c>
      <c r="C3358" s="10" t="s">
        <v>11233</v>
      </c>
    </row>
    <row r="3359" spans="1:3">
      <c r="A3359" s="10" t="s">
        <v>7960</v>
      </c>
      <c r="B3359" s="46">
        <v>5.4</v>
      </c>
      <c r="C3359" s="10" t="s">
        <v>11257</v>
      </c>
    </row>
    <row r="3360" spans="1:3">
      <c r="A3360" s="10" t="s">
        <v>7992</v>
      </c>
      <c r="B3360" s="46">
        <v>5.4</v>
      </c>
      <c r="C3360" s="10" t="s">
        <v>11256</v>
      </c>
    </row>
    <row r="3361" spans="1:3">
      <c r="A3361" s="10" t="s">
        <v>7978</v>
      </c>
      <c r="B3361" s="46">
        <v>5.4</v>
      </c>
      <c r="C3361" s="10" t="s">
        <v>11258</v>
      </c>
    </row>
    <row r="3362" spans="1:3">
      <c r="A3362" s="10" t="s">
        <v>7992</v>
      </c>
      <c r="B3362" s="46">
        <v>5.4</v>
      </c>
      <c r="C3362" s="10" t="s">
        <v>11259</v>
      </c>
    </row>
    <row r="3363" spans="1:3">
      <c r="A3363" s="10" t="s">
        <v>7960</v>
      </c>
      <c r="B3363" s="46">
        <v>5.4</v>
      </c>
      <c r="C3363" s="10" t="s">
        <v>11260</v>
      </c>
    </row>
    <row r="3364" spans="1:3">
      <c r="A3364" s="10" t="s">
        <v>8019</v>
      </c>
      <c r="B3364" s="46">
        <v>5.4</v>
      </c>
      <c r="C3364" s="10" t="s">
        <v>11261</v>
      </c>
    </row>
    <row r="3365" spans="1:3">
      <c r="A3365" s="10" t="s">
        <v>7978</v>
      </c>
      <c r="B3365" s="46">
        <v>5.4</v>
      </c>
      <c r="C3365" s="10" t="s">
        <v>11262</v>
      </c>
    </row>
    <row r="3366" spans="1:3">
      <c r="A3366" s="10" t="s">
        <v>7978</v>
      </c>
      <c r="B3366" s="46">
        <v>5.4</v>
      </c>
      <c r="C3366" s="10" t="s">
        <v>11263</v>
      </c>
    </row>
    <row r="3367" spans="1:3">
      <c r="A3367" s="10" t="s">
        <v>8019</v>
      </c>
      <c r="B3367" s="46">
        <v>5.4</v>
      </c>
      <c r="C3367" s="10" t="s">
        <v>11264</v>
      </c>
    </row>
    <row r="3368" spans="1:3">
      <c r="A3368" s="10" t="s">
        <v>8019</v>
      </c>
      <c r="B3368" s="46">
        <v>5.4</v>
      </c>
      <c r="C3368" s="10" t="s">
        <v>11265</v>
      </c>
    </row>
    <row r="3369" spans="1:3">
      <c r="A3369" s="10" t="s">
        <v>8025</v>
      </c>
      <c r="B3369" s="46">
        <v>5.4</v>
      </c>
      <c r="C3369" s="10" t="s">
        <v>11266</v>
      </c>
    </row>
    <row r="3370" spans="1:3">
      <c r="A3370" s="10" t="s">
        <v>7978</v>
      </c>
      <c r="B3370" s="46">
        <v>5.4</v>
      </c>
      <c r="C3370" s="10" t="s">
        <v>11267</v>
      </c>
    </row>
    <row r="3371" spans="1:3">
      <c r="A3371" s="10" t="s">
        <v>8019</v>
      </c>
      <c r="B3371" s="46">
        <v>5.4</v>
      </c>
      <c r="C3371" s="10" t="s">
        <v>11268</v>
      </c>
    </row>
    <row r="3372" spans="1:3">
      <c r="A3372" s="10" t="s">
        <v>7978</v>
      </c>
      <c r="B3372" s="46">
        <v>5.4</v>
      </c>
      <c r="C3372" s="10" t="s">
        <v>11269</v>
      </c>
    </row>
    <row r="3373" spans="1:3">
      <c r="A3373" s="10" t="s">
        <v>8019</v>
      </c>
      <c r="B3373" s="46">
        <v>5.4</v>
      </c>
      <c r="C3373" s="10" t="s">
        <v>11270</v>
      </c>
    </row>
    <row r="3374" spans="1:3">
      <c r="A3374" s="10" t="s">
        <v>7978</v>
      </c>
      <c r="B3374" s="46">
        <v>5.4</v>
      </c>
      <c r="C3374" s="10" t="s">
        <v>11271</v>
      </c>
    </row>
    <row r="3375" spans="1:3">
      <c r="A3375" s="10" t="s">
        <v>7976</v>
      </c>
      <c r="B3375" s="46">
        <v>5.4</v>
      </c>
      <c r="C3375" s="10" t="s">
        <v>11272</v>
      </c>
    </row>
    <row r="3376" spans="1:3">
      <c r="A3376" s="10" t="s">
        <v>8224</v>
      </c>
      <c r="B3376" s="46">
        <v>5.4</v>
      </c>
      <c r="C3376" s="10" t="s">
        <v>11273</v>
      </c>
    </row>
    <row r="3377" spans="1:3">
      <c r="A3377" s="10" t="s">
        <v>7965</v>
      </c>
      <c r="B3377" s="46">
        <v>5.4</v>
      </c>
      <c r="C3377" s="10" t="s">
        <v>11274</v>
      </c>
    </row>
    <row r="3378" spans="1:3">
      <c r="A3378" s="10" t="s">
        <v>7978</v>
      </c>
      <c r="B3378" s="46">
        <v>5.4</v>
      </c>
      <c r="C3378" s="10" t="s">
        <v>11275</v>
      </c>
    </row>
    <row r="3379" spans="1:3">
      <c r="A3379" s="10" t="s">
        <v>7978</v>
      </c>
      <c r="B3379" s="46">
        <v>5.4</v>
      </c>
      <c r="C3379" s="10" t="s">
        <v>11276</v>
      </c>
    </row>
    <row r="3380" spans="1:3">
      <c r="A3380" s="10" t="s">
        <v>7976</v>
      </c>
      <c r="B3380" s="46">
        <v>5.4</v>
      </c>
      <c r="C3380" s="10" t="s">
        <v>11277</v>
      </c>
    </row>
    <row r="3381" spans="1:3">
      <c r="A3381" s="10" t="s">
        <v>7992</v>
      </c>
      <c r="B3381" s="46">
        <v>5.4</v>
      </c>
      <c r="C3381" s="10" t="s">
        <v>11278</v>
      </c>
    </row>
    <row r="3382" spans="1:3">
      <c r="A3382" s="10" t="s">
        <v>7978</v>
      </c>
      <c r="B3382" s="46">
        <v>5.4</v>
      </c>
      <c r="C3382" s="10" t="s">
        <v>11279</v>
      </c>
    </row>
    <row r="3383" spans="1:3">
      <c r="A3383" s="10" t="s">
        <v>7978</v>
      </c>
      <c r="B3383" s="46">
        <v>5.4</v>
      </c>
      <c r="C3383" s="10" t="s">
        <v>11280</v>
      </c>
    </row>
    <row r="3384" spans="1:3">
      <c r="A3384" s="10" t="s">
        <v>7976</v>
      </c>
      <c r="B3384" s="46">
        <v>5.4</v>
      </c>
      <c r="C3384" s="10" t="s">
        <v>11281</v>
      </c>
    </row>
    <row r="3385" spans="1:3">
      <c r="A3385" s="10" t="s">
        <v>7965</v>
      </c>
      <c r="B3385" s="46">
        <v>5.4</v>
      </c>
      <c r="C3385" s="10" t="s">
        <v>11282</v>
      </c>
    </row>
    <row r="3386" spans="1:3">
      <c r="A3386" s="10" t="s">
        <v>7978</v>
      </c>
      <c r="B3386" s="46">
        <v>5.3</v>
      </c>
      <c r="C3386" s="10" t="s">
        <v>11283</v>
      </c>
    </row>
    <row r="3387" spans="1:3">
      <c r="A3387" s="10" t="s">
        <v>7960</v>
      </c>
      <c r="B3387" s="46">
        <v>5.3</v>
      </c>
      <c r="C3387" s="10" t="s">
        <v>11284</v>
      </c>
    </row>
    <row r="3388" spans="1:3">
      <c r="A3388" s="10" t="s">
        <v>7960</v>
      </c>
      <c r="B3388" s="46">
        <v>5.3</v>
      </c>
      <c r="C3388" s="10" t="s">
        <v>11285</v>
      </c>
    </row>
    <row r="3389" spans="1:3">
      <c r="A3389" s="10" t="s">
        <v>7978</v>
      </c>
      <c r="B3389" s="46">
        <v>5.3</v>
      </c>
      <c r="C3389" s="10" t="s">
        <v>11286</v>
      </c>
    </row>
    <row r="3390" spans="1:3">
      <c r="A3390" s="10" t="s">
        <v>7960</v>
      </c>
      <c r="B3390" s="46">
        <v>5.3</v>
      </c>
      <c r="C3390" s="10" t="s">
        <v>11287</v>
      </c>
    </row>
    <row r="3391" spans="1:3">
      <c r="A3391" s="10" t="s">
        <v>7978</v>
      </c>
      <c r="B3391" s="46">
        <v>5.3</v>
      </c>
      <c r="C3391" s="10" t="s">
        <v>11288</v>
      </c>
    </row>
    <row r="3392" spans="1:3">
      <c r="A3392" s="10" t="s">
        <v>7978</v>
      </c>
      <c r="B3392" s="46">
        <v>5.3</v>
      </c>
      <c r="C3392" s="10" t="s">
        <v>11289</v>
      </c>
    </row>
    <row r="3393" spans="1:3">
      <c r="A3393" s="10" t="s">
        <v>7960</v>
      </c>
      <c r="B3393" s="46">
        <v>5.3</v>
      </c>
      <c r="C3393" s="10" t="s">
        <v>11290</v>
      </c>
    </row>
    <row r="3394" spans="1:3">
      <c r="A3394" s="10" t="s">
        <v>7960</v>
      </c>
      <c r="B3394" s="46">
        <v>5.3</v>
      </c>
      <c r="C3394" s="10" t="s">
        <v>11291</v>
      </c>
    </row>
    <row r="3395" spans="1:3">
      <c r="A3395" s="10" t="s">
        <v>7960</v>
      </c>
      <c r="B3395" s="46">
        <v>5.3</v>
      </c>
      <c r="C3395" s="10" t="s">
        <v>11292</v>
      </c>
    </row>
    <row r="3396" spans="1:3">
      <c r="A3396" s="10" t="s">
        <v>7978</v>
      </c>
      <c r="B3396" s="46">
        <v>5.3</v>
      </c>
      <c r="C3396" s="10" t="s">
        <v>11293</v>
      </c>
    </row>
    <row r="3397" spans="1:3">
      <c r="A3397" s="10" t="s">
        <v>7965</v>
      </c>
      <c r="B3397" s="46">
        <v>5.3</v>
      </c>
      <c r="C3397" s="10" t="s">
        <v>11294</v>
      </c>
    </row>
    <row r="3398" spans="1:3">
      <c r="A3398" s="10" t="s">
        <v>7965</v>
      </c>
      <c r="B3398" s="46">
        <v>5.3</v>
      </c>
      <c r="C3398" s="10" t="s">
        <v>11295</v>
      </c>
    </row>
    <row r="3399" spans="1:3">
      <c r="A3399" s="10" t="s">
        <v>7978</v>
      </c>
      <c r="B3399" s="46">
        <v>5.3</v>
      </c>
      <c r="C3399" s="10" t="s">
        <v>11296</v>
      </c>
    </row>
    <row r="3400" spans="1:3">
      <c r="A3400" s="10" t="s">
        <v>7978</v>
      </c>
      <c r="B3400" s="46">
        <v>5.3</v>
      </c>
      <c r="C3400" s="10" t="s">
        <v>11297</v>
      </c>
    </row>
    <row r="3401" spans="1:3">
      <c r="A3401" s="10" t="s">
        <v>8019</v>
      </c>
      <c r="B3401" s="46">
        <v>5.3</v>
      </c>
      <c r="C3401" s="10" t="s">
        <v>11298</v>
      </c>
    </row>
    <row r="3402" spans="1:3">
      <c r="A3402" s="10" t="s">
        <v>7976</v>
      </c>
      <c r="B3402" s="46">
        <v>5.3</v>
      </c>
      <c r="C3402" s="10" t="s">
        <v>11299</v>
      </c>
    </row>
    <row r="3403" spans="1:3">
      <c r="A3403" s="10" t="s">
        <v>7957</v>
      </c>
      <c r="B3403" s="46">
        <v>5.3</v>
      </c>
      <c r="C3403" s="10" t="s">
        <v>11300</v>
      </c>
    </row>
    <row r="3404" spans="1:3">
      <c r="A3404" s="10" t="s">
        <v>7978</v>
      </c>
      <c r="B3404" s="46">
        <v>5.3</v>
      </c>
      <c r="C3404" s="10" t="s">
        <v>11301</v>
      </c>
    </row>
    <row r="3405" spans="1:3">
      <c r="A3405" s="10" t="s">
        <v>7960</v>
      </c>
      <c r="B3405" s="46">
        <v>5.3</v>
      </c>
      <c r="C3405" s="10" t="s">
        <v>11302</v>
      </c>
    </row>
    <row r="3406" spans="1:3">
      <c r="A3406" s="10" t="s">
        <v>7978</v>
      </c>
      <c r="B3406" s="46">
        <v>5.3</v>
      </c>
      <c r="C3406" s="10" t="s">
        <v>11303</v>
      </c>
    </row>
    <row r="3407" spans="1:3">
      <c r="A3407" s="10" t="s">
        <v>7978</v>
      </c>
      <c r="B3407" s="46">
        <v>5.3</v>
      </c>
      <c r="C3407" s="10" t="s">
        <v>11304</v>
      </c>
    </row>
    <row r="3408" spans="1:3">
      <c r="A3408" s="10" t="s">
        <v>7978</v>
      </c>
      <c r="B3408" s="46">
        <v>5.3</v>
      </c>
      <c r="C3408" s="10" t="s">
        <v>11305</v>
      </c>
    </row>
    <row r="3409" spans="1:3">
      <c r="A3409" s="10" t="s">
        <v>7978</v>
      </c>
      <c r="B3409" s="46">
        <v>5.3</v>
      </c>
      <c r="C3409" s="10" t="s">
        <v>11306</v>
      </c>
    </row>
    <row r="3410" spans="1:3">
      <c r="A3410" s="10" t="s">
        <v>7978</v>
      </c>
      <c r="B3410" s="46">
        <v>5.3</v>
      </c>
      <c r="C3410" s="10" t="s">
        <v>11307</v>
      </c>
    </row>
    <row r="3411" spans="1:3">
      <c r="A3411" s="10" t="s">
        <v>7992</v>
      </c>
      <c r="B3411" s="46">
        <v>5.3</v>
      </c>
      <c r="C3411" s="10" t="s">
        <v>11308</v>
      </c>
    </row>
    <row r="3412" spans="1:3">
      <c r="A3412" s="10" t="s">
        <v>7957</v>
      </c>
      <c r="B3412" s="46">
        <v>5.3</v>
      </c>
      <c r="C3412" s="10" t="s">
        <v>11309</v>
      </c>
    </row>
    <row r="3413" spans="1:3">
      <c r="A3413" s="10" t="s">
        <v>7960</v>
      </c>
      <c r="B3413" s="46">
        <v>5.3</v>
      </c>
      <c r="C3413" s="10" t="s">
        <v>11284</v>
      </c>
    </row>
    <row r="3414" spans="1:3">
      <c r="A3414" s="10" t="s">
        <v>7960</v>
      </c>
      <c r="B3414" s="46">
        <v>5.3</v>
      </c>
      <c r="C3414" s="10" t="s">
        <v>11310</v>
      </c>
    </row>
    <row r="3415" spans="1:3">
      <c r="A3415" s="10" t="s">
        <v>7978</v>
      </c>
      <c r="B3415" s="46">
        <v>5.3</v>
      </c>
      <c r="C3415" s="10" t="s">
        <v>11311</v>
      </c>
    </row>
    <row r="3416" spans="1:3">
      <c r="A3416" s="10" t="s">
        <v>7978</v>
      </c>
      <c r="B3416" s="46">
        <v>5.3</v>
      </c>
      <c r="C3416" s="10" t="s">
        <v>11312</v>
      </c>
    </row>
    <row r="3417" spans="1:3">
      <c r="A3417" s="10" t="s">
        <v>7992</v>
      </c>
      <c r="B3417" s="46">
        <v>5.3</v>
      </c>
      <c r="C3417" s="10" t="s">
        <v>11313</v>
      </c>
    </row>
    <row r="3418" spans="1:3">
      <c r="A3418" s="10" t="s">
        <v>7960</v>
      </c>
      <c r="B3418" s="46">
        <v>5.3</v>
      </c>
      <c r="C3418" s="10" t="s">
        <v>11314</v>
      </c>
    </row>
    <row r="3419" spans="1:3">
      <c r="A3419" s="10" t="s">
        <v>7978</v>
      </c>
      <c r="B3419" s="46">
        <v>5.3</v>
      </c>
      <c r="C3419" s="10" t="s">
        <v>11315</v>
      </c>
    </row>
    <row r="3420" spans="1:3">
      <c r="A3420" s="10" t="s">
        <v>7992</v>
      </c>
      <c r="B3420" s="46">
        <v>5.3</v>
      </c>
      <c r="C3420" s="10" t="s">
        <v>11316</v>
      </c>
    </row>
    <row r="3421" spans="1:3">
      <c r="A3421" s="10" t="s">
        <v>7976</v>
      </c>
      <c r="B3421" s="46">
        <v>5.3</v>
      </c>
      <c r="C3421" s="10" t="s">
        <v>11317</v>
      </c>
    </row>
    <row r="3422" spans="1:3">
      <c r="A3422" s="10" t="s">
        <v>7976</v>
      </c>
      <c r="B3422" s="46">
        <v>5.3</v>
      </c>
      <c r="C3422" s="10" t="s">
        <v>11318</v>
      </c>
    </row>
    <row r="3423" spans="1:3">
      <c r="A3423" s="10" t="s">
        <v>7960</v>
      </c>
      <c r="B3423" s="46">
        <v>5.3</v>
      </c>
      <c r="C3423" s="10" t="s">
        <v>11319</v>
      </c>
    </row>
    <row r="3424" spans="1:3">
      <c r="A3424" s="10" t="s">
        <v>7978</v>
      </c>
      <c r="B3424" s="46">
        <v>5.3</v>
      </c>
      <c r="C3424" s="10" t="s">
        <v>11320</v>
      </c>
    </row>
    <row r="3425" spans="1:3">
      <c r="A3425" s="10" t="s">
        <v>7978</v>
      </c>
      <c r="B3425" s="46">
        <v>5.3</v>
      </c>
      <c r="C3425" s="10" t="s">
        <v>11321</v>
      </c>
    </row>
    <row r="3426" spans="1:3">
      <c r="A3426" s="10" t="s">
        <v>7992</v>
      </c>
      <c r="B3426" s="46">
        <v>5.3</v>
      </c>
      <c r="C3426" s="10" t="s">
        <v>11322</v>
      </c>
    </row>
    <row r="3427" spans="1:3">
      <c r="A3427" s="10" t="s">
        <v>7978</v>
      </c>
      <c r="B3427" s="46">
        <v>5.3</v>
      </c>
      <c r="C3427" s="10" t="s">
        <v>11323</v>
      </c>
    </row>
    <row r="3428" spans="1:3">
      <c r="A3428" s="10" t="s">
        <v>7978</v>
      </c>
      <c r="B3428" s="46">
        <v>5.3</v>
      </c>
      <c r="C3428" s="10" t="s">
        <v>11324</v>
      </c>
    </row>
    <row r="3429" spans="1:3">
      <c r="A3429" s="10" t="s">
        <v>7992</v>
      </c>
      <c r="B3429" s="46">
        <v>5.3</v>
      </c>
      <c r="C3429" s="10" t="s">
        <v>11325</v>
      </c>
    </row>
    <row r="3430" spans="1:3">
      <c r="A3430" s="10" t="s">
        <v>7978</v>
      </c>
      <c r="B3430" s="46">
        <v>5.3</v>
      </c>
      <c r="C3430" s="10" t="s">
        <v>11326</v>
      </c>
    </row>
    <row r="3431" spans="1:3">
      <c r="A3431" s="10" t="s">
        <v>7978</v>
      </c>
      <c r="B3431" s="46">
        <v>5.3</v>
      </c>
      <c r="C3431" s="10" t="s">
        <v>11327</v>
      </c>
    </row>
    <row r="3432" spans="1:3">
      <c r="A3432" s="10" t="s">
        <v>8023</v>
      </c>
      <c r="B3432" s="46">
        <v>5.3</v>
      </c>
      <c r="C3432" s="10" t="s">
        <v>11328</v>
      </c>
    </row>
    <row r="3433" spans="1:3">
      <c r="A3433" s="10" t="s">
        <v>7978</v>
      </c>
      <c r="B3433" s="46">
        <v>5.3</v>
      </c>
      <c r="C3433" s="10" t="s">
        <v>11329</v>
      </c>
    </row>
    <row r="3434" spans="1:3">
      <c r="A3434" s="10" t="s">
        <v>7978</v>
      </c>
      <c r="B3434" s="46">
        <v>5.3</v>
      </c>
      <c r="C3434" s="10" t="s">
        <v>11330</v>
      </c>
    </row>
    <row r="3435" spans="1:3">
      <c r="A3435" s="10" t="s">
        <v>7978</v>
      </c>
      <c r="B3435" s="46">
        <v>5.3</v>
      </c>
      <c r="C3435" s="10" t="s">
        <v>11331</v>
      </c>
    </row>
    <row r="3436" spans="1:3">
      <c r="A3436" s="10" t="s">
        <v>7978</v>
      </c>
      <c r="B3436" s="46">
        <v>5.3</v>
      </c>
      <c r="C3436" s="10" t="s">
        <v>11332</v>
      </c>
    </row>
    <row r="3437" spans="1:3">
      <c r="A3437" s="10" t="s">
        <v>7978</v>
      </c>
      <c r="B3437" s="46">
        <v>5.3</v>
      </c>
      <c r="C3437" s="10" t="s">
        <v>11333</v>
      </c>
    </row>
    <row r="3438" spans="1:3">
      <c r="A3438" s="10" t="s">
        <v>7976</v>
      </c>
      <c r="B3438" s="46">
        <v>5.3</v>
      </c>
      <c r="C3438" s="10" t="s">
        <v>11334</v>
      </c>
    </row>
    <row r="3439" spans="1:3">
      <c r="A3439" s="10" t="s">
        <v>7978</v>
      </c>
      <c r="B3439" s="46">
        <v>5.3</v>
      </c>
      <c r="C3439" s="10" t="s">
        <v>11335</v>
      </c>
    </row>
    <row r="3440" spans="1:3">
      <c r="A3440" s="10" t="s">
        <v>7960</v>
      </c>
      <c r="B3440" s="46">
        <v>5.3</v>
      </c>
      <c r="C3440" s="10" t="s">
        <v>11336</v>
      </c>
    </row>
    <row r="3441" spans="1:3">
      <c r="A3441" s="10" t="s">
        <v>7957</v>
      </c>
      <c r="B3441" s="46">
        <v>5.3</v>
      </c>
      <c r="C3441" s="10" t="s">
        <v>11337</v>
      </c>
    </row>
    <row r="3442" spans="1:3">
      <c r="A3442" s="10" t="s">
        <v>8019</v>
      </c>
      <c r="B3442" s="46">
        <v>5.3</v>
      </c>
      <c r="C3442" s="10" t="s">
        <v>11338</v>
      </c>
    </row>
    <row r="3443" spans="1:3">
      <c r="A3443" s="10" t="s">
        <v>7960</v>
      </c>
      <c r="B3443" s="46">
        <v>5.3</v>
      </c>
      <c r="C3443" s="10" t="s">
        <v>11339</v>
      </c>
    </row>
    <row r="3444" spans="1:3">
      <c r="A3444" s="10" t="s">
        <v>7992</v>
      </c>
      <c r="B3444" s="46">
        <v>5.3</v>
      </c>
      <c r="C3444" s="10" t="s">
        <v>11340</v>
      </c>
    </row>
    <row r="3445" spans="1:3">
      <c r="A3445" s="10" t="s">
        <v>8224</v>
      </c>
      <c r="B3445" s="46">
        <v>5.3</v>
      </c>
      <c r="C3445" s="10" t="s">
        <v>11341</v>
      </c>
    </row>
    <row r="3446" spans="1:3">
      <c r="A3446" s="10" t="s">
        <v>7978</v>
      </c>
      <c r="B3446" s="46">
        <v>5.3</v>
      </c>
      <c r="C3446" s="10" t="s">
        <v>11342</v>
      </c>
    </row>
    <row r="3447" spans="1:3">
      <c r="A3447" s="10" t="s">
        <v>7978</v>
      </c>
      <c r="B3447" s="46">
        <v>5.3</v>
      </c>
      <c r="C3447" s="10" t="s">
        <v>11343</v>
      </c>
    </row>
    <row r="3448" spans="1:3">
      <c r="A3448" s="10" t="s">
        <v>7978</v>
      </c>
      <c r="B3448" s="46">
        <v>5.3</v>
      </c>
      <c r="C3448" s="10" t="s">
        <v>11344</v>
      </c>
    </row>
    <row r="3449" spans="1:3">
      <c r="A3449" s="10" t="s">
        <v>8019</v>
      </c>
      <c r="B3449" s="46">
        <v>5.3</v>
      </c>
      <c r="C3449" s="10" t="s">
        <v>11345</v>
      </c>
    </row>
    <row r="3450" spans="1:3">
      <c r="A3450" s="10" t="s">
        <v>7976</v>
      </c>
      <c r="B3450" s="46">
        <v>5.3</v>
      </c>
      <c r="C3450" s="10" t="s">
        <v>11299</v>
      </c>
    </row>
    <row r="3451" spans="1:3">
      <c r="A3451" s="10" t="s">
        <v>7976</v>
      </c>
      <c r="B3451" s="46">
        <v>5.3</v>
      </c>
      <c r="C3451" s="10" t="s">
        <v>11346</v>
      </c>
    </row>
    <row r="3452" spans="1:3">
      <c r="A3452" s="10" t="s">
        <v>7957</v>
      </c>
      <c r="B3452" s="46">
        <v>5.3</v>
      </c>
      <c r="C3452" s="10" t="s">
        <v>11347</v>
      </c>
    </row>
    <row r="3453" spans="1:3">
      <c r="A3453" s="10" t="s">
        <v>8019</v>
      </c>
      <c r="B3453" s="46">
        <v>5.3</v>
      </c>
      <c r="C3453" s="10" t="s">
        <v>11298</v>
      </c>
    </row>
    <row r="3454" spans="1:3">
      <c r="A3454" s="10" t="s">
        <v>7957</v>
      </c>
      <c r="B3454" s="46">
        <v>5.3</v>
      </c>
      <c r="C3454" s="10" t="s">
        <v>11348</v>
      </c>
    </row>
    <row r="3455" spans="1:3">
      <c r="A3455" s="10" t="s">
        <v>7965</v>
      </c>
      <c r="B3455" s="46">
        <v>5.3</v>
      </c>
      <c r="C3455" s="10" t="s">
        <v>11349</v>
      </c>
    </row>
    <row r="3456" spans="1:3">
      <c r="A3456" s="10" t="s">
        <v>7960</v>
      </c>
      <c r="B3456" s="46">
        <v>5.2</v>
      </c>
      <c r="C3456" s="10" t="s">
        <v>11350</v>
      </c>
    </row>
    <row r="3457" spans="1:3">
      <c r="A3457" s="10" t="s">
        <v>7960</v>
      </c>
      <c r="B3457" s="46">
        <v>5.2</v>
      </c>
      <c r="C3457" s="10" t="s">
        <v>11351</v>
      </c>
    </row>
    <row r="3458" spans="1:3">
      <c r="A3458" s="10" t="s">
        <v>7978</v>
      </c>
      <c r="B3458" s="46">
        <v>5.2</v>
      </c>
      <c r="C3458" s="10" t="s">
        <v>11352</v>
      </c>
    </row>
    <row r="3459" spans="1:3">
      <c r="A3459" s="10" t="s">
        <v>7978</v>
      </c>
      <c r="B3459" s="46">
        <v>5.2</v>
      </c>
      <c r="C3459" s="10" t="s">
        <v>11353</v>
      </c>
    </row>
    <row r="3460" spans="1:3">
      <c r="A3460" s="10" t="s">
        <v>7978</v>
      </c>
      <c r="B3460" s="46">
        <v>5.2</v>
      </c>
      <c r="C3460" s="10" t="s">
        <v>11354</v>
      </c>
    </row>
    <row r="3461" spans="1:3">
      <c r="A3461" s="10" t="s">
        <v>7992</v>
      </c>
      <c r="B3461" s="46">
        <v>5.2</v>
      </c>
      <c r="C3461" s="10" t="s">
        <v>11355</v>
      </c>
    </row>
    <row r="3462" spans="1:3">
      <c r="A3462" s="10" t="s">
        <v>7960</v>
      </c>
      <c r="B3462" s="46">
        <v>5.2</v>
      </c>
      <c r="C3462" s="10" t="s">
        <v>11356</v>
      </c>
    </row>
    <row r="3463" spans="1:3">
      <c r="A3463" s="10" t="s">
        <v>7978</v>
      </c>
      <c r="B3463" s="46">
        <v>5.2</v>
      </c>
      <c r="C3463" s="10" t="s">
        <v>11357</v>
      </c>
    </row>
    <row r="3464" spans="1:3">
      <c r="A3464" s="10" t="s">
        <v>7960</v>
      </c>
      <c r="B3464" s="46">
        <v>5.2</v>
      </c>
      <c r="C3464" s="10" t="s">
        <v>11358</v>
      </c>
    </row>
    <row r="3465" spans="1:3">
      <c r="A3465" s="10" t="s">
        <v>8145</v>
      </c>
      <c r="B3465" s="46">
        <v>5.2</v>
      </c>
      <c r="C3465" s="10" t="s">
        <v>11359</v>
      </c>
    </row>
    <row r="3466" spans="1:3">
      <c r="A3466" s="10" t="s">
        <v>7978</v>
      </c>
      <c r="B3466" s="46">
        <v>5.2</v>
      </c>
      <c r="C3466" s="10" t="s">
        <v>11360</v>
      </c>
    </row>
    <row r="3467" spans="1:3">
      <c r="A3467" s="10" t="s">
        <v>7978</v>
      </c>
      <c r="B3467" s="46">
        <v>5.2</v>
      </c>
      <c r="C3467" s="10" t="s">
        <v>11361</v>
      </c>
    </row>
    <row r="3468" spans="1:3">
      <c r="A3468" s="10" t="s">
        <v>7960</v>
      </c>
      <c r="B3468" s="46">
        <v>5.2</v>
      </c>
      <c r="C3468" s="10" t="s">
        <v>11362</v>
      </c>
    </row>
    <row r="3469" spans="1:3">
      <c r="A3469" s="10" t="s">
        <v>8019</v>
      </c>
      <c r="B3469" s="46">
        <v>5.2</v>
      </c>
      <c r="C3469" s="10" t="s">
        <v>11363</v>
      </c>
    </row>
    <row r="3470" spans="1:3">
      <c r="A3470" s="10" t="s">
        <v>7960</v>
      </c>
      <c r="B3470" s="46">
        <v>5.2</v>
      </c>
      <c r="C3470" s="10" t="s">
        <v>11364</v>
      </c>
    </row>
    <row r="3471" spans="1:3">
      <c r="A3471" s="10" t="s">
        <v>7978</v>
      </c>
      <c r="B3471" s="46">
        <v>5.2</v>
      </c>
      <c r="C3471" s="10" t="s">
        <v>11365</v>
      </c>
    </row>
    <row r="3472" spans="1:3">
      <c r="A3472" s="10" t="s">
        <v>7960</v>
      </c>
      <c r="B3472" s="46">
        <v>5.2</v>
      </c>
      <c r="C3472" s="10" t="s">
        <v>11366</v>
      </c>
    </row>
    <row r="3473" spans="1:3">
      <c r="A3473" s="10" t="s">
        <v>7960</v>
      </c>
      <c r="B3473" s="46">
        <v>5.2</v>
      </c>
      <c r="C3473" s="10" t="s">
        <v>11367</v>
      </c>
    </row>
    <row r="3474" spans="1:3">
      <c r="A3474" s="10" t="s">
        <v>7976</v>
      </c>
      <c r="B3474" s="46">
        <v>5.2</v>
      </c>
      <c r="C3474" s="10" t="s">
        <v>11368</v>
      </c>
    </row>
    <row r="3475" spans="1:3">
      <c r="A3475" s="10" t="s">
        <v>7976</v>
      </c>
      <c r="B3475" s="46">
        <v>5.2</v>
      </c>
      <c r="C3475" s="10" t="s">
        <v>11369</v>
      </c>
    </row>
    <row r="3476" spans="1:3">
      <c r="A3476" s="10" t="s">
        <v>7960</v>
      </c>
      <c r="B3476" s="46">
        <v>5.2</v>
      </c>
      <c r="C3476" s="10" t="s">
        <v>11370</v>
      </c>
    </row>
    <row r="3477" spans="1:3">
      <c r="A3477" s="10" t="s">
        <v>7978</v>
      </c>
      <c r="B3477" s="46">
        <v>5.2</v>
      </c>
      <c r="C3477" s="10" t="s">
        <v>11371</v>
      </c>
    </row>
    <row r="3478" spans="1:3">
      <c r="A3478" s="10" t="s">
        <v>7978</v>
      </c>
      <c r="B3478" s="46">
        <v>5.2</v>
      </c>
      <c r="C3478" s="10" t="s">
        <v>11372</v>
      </c>
    </row>
    <row r="3479" spans="1:3">
      <c r="A3479" s="10" t="s">
        <v>7960</v>
      </c>
      <c r="B3479" s="46">
        <v>5.2</v>
      </c>
      <c r="C3479" s="10" t="s">
        <v>11373</v>
      </c>
    </row>
    <row r="3480" spans="1:3">
      <c r="A3480" s="10" t="s">
        <v>7960</v>
      </c>
      <c r="B3480" s="46">
        <v>5.2</v>
      </c>
      <c r="C3480" s="10" t="s">
        <v>11374</v>
      </c>
    </row>
    <row r="3481" spans="1:3">
      <c r="A3481" s="10" t="s">
        <v>7960</v>
      </c>
      <c r="B3481" s="46">
        <v>5.2</v>
      </c>
      <c r="C3481" s="10" t="s">
        <v>11375</v>
      </c>
    </row>
    <row r="3482" spans="1:3">
      <c r="A3482" s="10" t="s">
        <v>7978</v>
      </c>
      <c r="B3482" s="46">
        <v>5.2</v>
      </c>
      <c r="C3482" s="10" t="s">
        <v>11376</v>
      </c>
    </row>
    <row r="3483" spans="1:3">
      <c r="A3483" s="10" t="s">
        <v>7992</v>
      </c>
      <c r="B3483" s="46">
        <v>5.2</v>
      </c>
      <c r="C3483" s="10" t="s">
        <v>11377</v>
      </c>
    </row>
    <row r="3484" spans="1:3">
      <c r="A3484" s="10" t="s">
        <v>7992</v>
      </c>
      <c r="B3484" s="46">
        <v>5.2</v>
      </c>
      <c r="C3484" s="10" t="s">
        <v>11378</v>
      </c>
    </row>
    <row r="3485" spans="1:3">
      <c r="A3485" s="10" t="s">
        <v>7960</v>
      </c>
      <c r="B3485" s="46">
        <v>5.2</v>
      </c>
      <c r="C3485" s="10" t="s">
        <v>11379</v>
      </c>
    </row>
    <row r="3486" spans="1:3">
      <c r="A3486" s="10" t="s">
        <v>7992</v>
      </c>
      <c r="B3486" s="46">
        <v>5.2</v>
      </c>
      <c r="C3486" s="10" t="s">
        <v>11380</v>
      </c>
    </row>
    <row r="3487" spans="1:3">
      <c r="A3487" s="10" t="s">
        <v>7976</v>
      </c>
      <c r="B3487" s="46">
        <v>5.2</v>
      </c>
      <c r="C3487" s="10" t="s">
        <v>11368</v>
      </c>
    </row>
    <row r="3488" spans="1:3">
      <c r="A3488" s="10" t="s">
        <v>7978</v>
      </c>
      <c r="B3488" s="46">
        <v>5.2</v>
      </c>
      <c r="C3488" s="10" t="s">
        <v>11381</v>
      </c>
    </row>
    <row r="3489" spans="1:3">
      <c r="A3489" s="10" t="s">
        <v>7978</v>
      </c>
      <c r="B3489" s="46">
        <v>5.2</v>
      </c>
      <c r="C3489" s="10" t="s">
        <v>11382</v>
      </c>
    </row>
    <row r="3490" spans="1:3">
      <c r="A3490" s="10" t="s">
        <v>7976</v>
      </c>
      <c r="B3490" s="46">
        <v>5.2</v>
      </c>
      <c r="C3490" s="10" t="s">
        <v>11383</v>
      </c>
    </row>
    <row r="3491" spans="1:3">
      <c r="A3491" s="10" t="s">
        <v>8019</v>
      </c>
      <c r="B3491" s="46">
        <v>5.2</v>
      </c>
      <c r="C3491" s="10" t="s">
        <v>11384</v>
      </c>
    </row>
    <row r="3492" spans="1:3">
      <c r="A3492" s="10" t="s">
        <v>7978</v>
      </c>
      <c r="B3492" s="46">
        <v>5.2</v>
      </c>
      <c r="C3492" s="10" t="s">
        <v>11385</v>
      </c>
    </row>
    <row r="3493" spans="1:3">
      <c r="A3493" s="10" t="s">
        <v>7992</v>
      </c>
      <c r="B3493" s="46">
        <v>5.2</v>
      </c>
      <c r="C3493" s="10" t="s">
        <v>11386</v>
      </c>
    </row>
    <row r="3494" spans="1:3">
      <c r="A3494" s="10" t="s">
        <v>7978</v>
      </c>
      <c r="B3494" s="46">
        <v>5.2</v>
      </c>
      <c r="C3494" s="10" t="s">
        <v>11387</v>
      </c>
    </row>
    <row r="3495" spans="1:3">
      <c r="A3495" s="10" t="s">
        <v>7960</v>
      </c>
      <c r="B3495" s="46">
        <v>5.2</v>
      </c>
      <c r="C3495" s="10" t="s">
        <v>11388</v>
      </c>
    </row>
    <row r="3496" spans="1:3">
      <c r="A3496" s="10" t="s">
        <v>8019</v>
      </c>
      <c r="B3496" s="46">
        <v>5.2</v>
      </c>
      <c r="C3496" s="10" t="s">
        <v>11389</v>
      </c>
    </row>
    <row r="3497" spans="1:3">
      <c r="A3497" s="10" t="s">
        <v>7960</v>
      </c>
      <c r="B3497" s="46">
        <v>5.2</v>
      </c>
      <c r="C3497" s="10" t="s">
        <v>11390</v>
      </c>
    </row>
    <row r="3498" spans="1:3">
      <c r="A3498" s="10" t="s">
        <v>8019</v>
      </c>
      <c r="B3498" s="46">
        <v>5.2</v>
      </c>
      <c r="C3498" s="10" t="s">
        <v>11391</v>
      </c>
    </row>
    <row r="3499" spans="1:3">
      <c r="A3499" s="10" t="s">
        <v>8019</v>
      </c>
      <c r="B3499" s="46">
        <v>5.2</v>
      </c>
      <c r="C3499" s="10" t="s">
        <v>11392</v>
      </c>
    </row>
    <row r="3500" spans="1:3">
      <c r="A3500" s="10" t="s">
        <v>7976</v>
      </c>
      <c r="B3500" s="46">
        <v>5.2</v>
      </c>
      <c r="C3500" s="10" t="s">
        <v>11393</v>
      </c>
    </row>
    <row r="3501" spans="1:3">
      <c r="A3501" s="10" t="s">
        <v>8019</v>
      </c>
      <c r="B3501" s="46">
        <v>5.2</v>
      </c>
      <c r="C3501" s="10" t="s">
        <v>11394</v>
      </c>
    </row>
    <row r="3502" spans="1:3">
      <c r="A3502" s="10" t="s">
        <v>7976</v>
      </c>
      <c r="B3502" s="46">
        <v>5.2</v>
      </c>
      <c r="C3502" s="10" t="s">
        <v>11395</v>
      </c>
    </row>
    <row r="3503" spans="1:3">
      <c r="A3503" s="10" t="s">
        <v>7960</v>
      </c>
      <c r="B3503" s="46">
        <v>5.2</v>
      </c>
      <c r="C3503" s="10" t="s">
        <v>11396</v>
      </c>
    </row>
    <row r="3504" spans="1:3">
      <c r="A3504" s="10" t="s">
        <v>7960</v>
      </c>
      <c r="B3504" s="46">
        <v>5.2</v>
      </c>
      <c r="C3504" s="10" t="s">
        <v>11397</v>
      </c>
    </row>
    <row r="3505" spans="1:3">
      <c r="A3505" s="10" t="s">
        <v>8019</v>
      </c>
      <c r="B3505" s="46">
        <v>5.2</v>
      </c>
      <c r="C3505" s="10" t="s">
        <v>11398</v>
      </c>
    </row>
    <row r="3506" spans="1:3">
      <c r="A3506" s="10" t="s">
        <v>7957</v>
      </c>
      <c r="B3506" s="46">
        <v>5.2</v>
      </c>
      <c r="C3506" s="10" t="s">
        <v>11399</v>
      </c>
    </row>
    <row r="3507" spans="1:3">
      <c r="A3507" s="10" t="s">
        <v>8019</v>
      </c>
      <c r="B3507" s="46">
        <v>5.2</v>
      </c>
      <c r="C3507" s="10" t="s">
        <v>11400</v>
      </c>
    </row>
    <row r="3508" spans="1:3">
      <c r="A3508" s="10" t="s">
        <v>7957</v>
      </c>
      <c r="B3508" s="46">
        <v>5.2</v>
      </c>
      <c r="C3508" s="10" t="s">
        <v>11401</v>
      </c>
    </row>
    <row r="3509" spans="1:3">
      <c r="A3509" s="10" t="s">
        <v>7960</v>
      </c>
      <c r="B3509" s="46">
        <v>5.0999999999999996</v>
      </c>
      <c r="C3509" s="10" t="s">
        <v>11402</v>
      </c>
    </row>
    <row r="3510" spans="1:3">
      <c r="A3510" s="10" t="s">
        <v>7960</v>
      </c>
      <c r="B3510" s="46">
        <v>5.0999999999999996</v>
      </c>
      <c r="C3510" s="10" t="s">
        <v>11403</v>
      </c>
    </row>
    <row r="3511" spans="1:3">
      <c r="A3511" s="10" t="s">
        <v>7960</v>
      </c>
      <c r="B3511" s="46">
        <v>5.0999999999999996</v>
      </c>
      <c r="C3511" s="10" t="s">
        <v>11404</v>
      </c>
    </row>
    <row r="3512" spans="1:3">
      <c r="A3512" s="10" t="s">
        <v>8019</v>
      </c>
      <c r="B3512" s="46">
        <v>5.0999999999999996</v>
      </c>
      <c r="C3512" s="10" t="s">
        <v>11405</v>
      </c>
    </row>
    <row r="3513" spans="1:3">
      <c r="A3513" s="10" t="s">
        <v>7960</v>
      </c>
      <c r="B3513" s="46">
        <v>5.0999999999999996</v>
      </c>
      <c r="C3513" s="10" t="s">
        <v>11406</v>
      </c>
    </row>
    <row r="3514" spans="1:3">
      <c r="A3514" s="10" t="s">
        <v>7976</v>
      </c>
      <c r="B3514" s="46">
        <v>5.0999999999999996</v>
      </c>
      <c r="C3514" s="10" t="s">
        <v>11407</v>
      </c>
    </row>
    <row r="3515" spans="1:3">
      <c r="A3515" s="10" t="s">
        <v>7978</v>
      </c>
      <c r="B3515" s="46">
        <v>5.0999999999999996</v>
      </c>
      <c r="C3515" s="10" t="s">
        <v>11408</v>
      </c>
    </row>
    <row r="3516" spans="1:3">
      <c r="A3516" s="10" t="s">
        <v>7960</v>
      </c>
      <c r="B3516" s="46">
        <v>5.0999999999999996</v>
      </c>
      <c r="C3516" s="10" t="s">
        <v>11409</v>
      </c>
    </row>
    <row r="3517" spans="1:3">
      <c r="A3517" s="10" t="s">
        <v>7976</v>
      </c>
      <c r="B3517" s="46">
        <v>5.0999999999999996</v>
      </c>
      <c r="C3517" s="10" t="s">
        <v>11410</v>
      </c>
    </row>
    <row r="3518" spans="1:3">
      <c r="A3518" s="10" t="s">
        <v>7957</v>
      </c>
      <c r="B3518" s="46">
        <v>5.0999999999999996</v>
      </c>
      <c r="C3518" s="10" t="s">
        <v>11411</v>
      </c>
    </row>
    <row r="3519" spans="1:3">
      <c r="A3519" s="10" t="s">
        <v>7978</v>
      </c>
      <c r="B3519" s="46">
        <v>5.0999999999999996</v>
      </c>
      <c r="C3519" s="10" t="s">
        <v>11412</v>
      </c>
    </row>
    <row r="3520" spans="1:3">
      <c r="A3520" s="10" t="s">
        <v>7978</v>
      </c>
      <c r="B3520" s="46">
        <v>5.0999999999999996</v>
      </c>
      <c r="C3520" s="10" t="s">
        <v>11413</v>
      </c>
    </row>
    <row r="3521" spans="1:3">
      <c r="A3521" s="10" t="s">
        <v>7978</v>
      </c>
      <c r="B3521" s="46">
        <v>5.0999999999999996</v>
      </c>
      <c r="C3521" s="10" t="s">
        <v>11414</v>
      </c>
    </row>
    <row r="3522" spans="1:3">
      <c r="A3522" s="10" t="s">
        <v>7957</v>
      </c>
      <c r="B3522" s="46">
        <v>5.0999999999999996</v>
      </c>
      <c r="C3522" s="10" t="s">
        <v>11415</v>
      </c>
    </row>
    <row r="3523" spans="1:3">
      <c r="A3523" s="10" t="s">
        <v>7960</v>
      </c>
      <c r="B3523" s="46">
        <v>5.0999999999999996</v>
      </c>
      <c r="C3523" s="10" t="s">
        <v>11416</v>
      </c>
    </row>
    <row r="3524" spans="1:3">
      <c r="A3524" s="10" t="s">
        <v>7960</v>
      </c>
      <c r="B3524" s="46">
        <v>5.0999999999999996</v>
      </c>
      <c r="C3524" s="10" t="s">
        <v>11417</v>
      </c>
    </row>
    <row r="3525" spans="1:3">
      <c r="A3525" s="10" t="s">
        <v>7960</v>
      </c>
      <c r="B3525" s="46">
        <v>5.0999999999999996</v>
      </c>
      <c r="C3525" s="10" t="s">
        <v>11418</v>
      </c>
    </row>
    <row r="3526" spans="1:3">
      <c r="A3526" s="10" t="s">
        <v>7960</v>
      </c>
      <c r="B3526" s="46">
        <v>5.0999999999999996</v>
      </c>
      <c r="C3526" s="10" t="s">
        <v>11419</v>
      </c>
    </row>
    <row r="3527" spans="1:3">
      <c r="A3527" s="10" t="s">
        <v>7960</v>
      </c>
      <c r="B3527" s="46">
        <v>5.0999999999999996</v>
      </c>
      <c r="C3527" s="10" t="s">
        <v>11420</v>
      </c>
    </row>
    <row r="3528" spans="1:3">
      <c r="A3528" s="10" t="s">
        <v>7960</v>
      </c>
      <c r="B3528" s="46">
        <v>5.0999999999999996</v>
      </c>
      <c r="C3528" s="10" t="s">
        <v>11421</v>
      </c>
    </row>
    <row r="3529" spans="1:3">
      <c r="A3529" s="10" t="s">
        <v>7960</v>
      </c>
      <c r="B3529" s="46">
        <v>5.0999999999999996</v>
      </c>
      <c r="C3529" s="10" t="s">
        <v>11422</v>
      </c>
    </row>
    <row r="3530" spans="1:3">
      <c r="A3530" s="10" t="s">
        <v>7992</v>
      </c>
      <c r="B3530" s="46">
        <v>5.0999999999999996</v>
      </c>
      <c r="C3530" s="10" t="s">
        <v>11423</v>
      </c>
    </row>
    <row r="3531" spans="1:3">
      <c r="A3531" s="10" t="s">
        <v>7978</v>
      </c>
      <c r="B3531" s="46">
        <v>5.0999999999999996</v>
      </c>
      <c r="C3531" s="10" t="s">
        <v>11424</v>
      </c>
    </row>
    <row r="3532" spans="1:3">
      <c r="A3532" s="10" t="s">
        <v>7978</v>
      </c>
      <c r="B3532" s="46">
        <v>5.0999999999999996</v>
      </c>
      <c r="C3532" s="10" t="s">
        <v>11425</v>
      </c>
    </row>
    <row r="3533" spans="1:3">
      <c r="A3533" s="10" t="s">
        <v>7992</v>
      </c>
      <c r="B3533" s="46">
        <v>5.0999999999999996</v>
      </c>
      <c r="C3533" s="10" t="s">
        <v>11426</v>
      </c>
    </row>
    <row r="3534" spans="1:3">
      <c r="A3534" s="10" t="s">
        <v>7992</v>
      </c>
      <c r="B3534" s="46">
        <v>5.0999999999999996</v>
      </c>
      <c r="C3534" s="10" t="s">
        <v>11427</v>
      </c>
    </row>
    <row r="3535" spans="1:3">
      <c r="A3535" s="10" t="s">
        <v>7978</v>
      </c>
      <c r="B3535" s="46">
        <v>5.0999999999999996</v>
      </c>
      <c r="C3535" s="10" t="s">
        <v>11428</v>
      </c>
    </row>
    <row r="3536" spans="1:3">
      <c r="A3536" s="10" t="s">
        <v>7976</v>
      </c>
      <c r="B3536" s="46">
        <v>5.0999999999999996</v>
      </c>
      <c r="C3536" s="10" t="s">
        <v>11429</v>
      </c>
    </row>
    <row r="3537" spans="1:3">
      <c r="A3537" s="10" t="s">
        <v>7965</v>
      </c>
      <c r="B3537" s="46">
        <v>5.0999999999999996</v>
      </c>
      <c r="C3537" s="10" t="s">
        <v>11430</v>
      </c>
    </row>
    <row r="3538" spans="1:3">
      <c r="A3538" s="10" t="s">
        <v>7960</v>
      </c>
      <c r="B3538" s="46">
        <v>5.0999999999999996</v>
      </c>
      <c r="C3538" s="10" t="s">
        <v>11431</v>
      </c>
    </row>
    <row r="3539" spans="1:3">
      <c r="A3539" s="10" t="s">
        <v>8019</v>
      </c>
      <c r="B3539" s="46">
        <v>5.0999999999999996</v>
      </c>
      <c r="C3539" s="10" t="s">
        <v>11432</v>
      </c>
    </row>
    <row r="3540" spans="1:3">
      <c r="A3540" s="10" t="s">
        <v>7960</v>
      </c>
      <c r="B3540" s="46">
        <v>5.0999999999999996</v>
      </c>
      <c r="C3540" s="10" t="s">
        <v>11433</v>
      </c>
    </row>
    <row r="3541" spans="1:3">
      <c r="A3541" s="10" t="s">
        <v>7978</v>
      </c>
      <c r="B3541" s="46">
        <v>5.0999999999999996</v>
      </c>
      <c r="C3541" s="10" t="s">
        <v>11434</v>
      </c>
    </row>
    <row r="3542" spans="1:3">
      <c r="A3542" s="10" t="s">
        <v>7978</v>
      </c>
      <c r="B3542" s="46">
        <v>5.0999999999999996</v>
      </c>
      <c r="C3542" s="10" t="s">
        <v>11435</v>
      </c>
    </row>
    <row r="3543" spans="1:3">
      <c r="A3543" s="10" t="s">
        <v>7978</v>
      </c>
      <c r="B3543" s="46">
        <v>5.0999999999999996</v>
      </c>
      <c r="C3543" s="10" t="s">
        <v>11436</v>
      </c>
    </row>
    <row r="3544" spans="1:3">
      <c r="A3544" s="10" t="s">
        <v>7978</v>
      </c>
      <c r="B3544" s="46">
        <v>5.0999999999999996</v>
      </c>
      <c r="C3544" s="10" t="s">
        <v>11437</v>
      </c>
    </row>
    <row r="3545" spans="1:3">
      <c r="A3545" s="10" t="s">
        <v>8019</v>
      </c>
      <c r="B3545" s="46">
        <v>5.0999999999999996</v>
      </c>
      <c r="C3545" s="10" t="s">
        <v>11438</v>
      </c>
    </row>
    <row r="3546" spans="1:3">
      <c r="A3546" s="10" t="s">
        <v>7976</v>
      </c>
      <c r="B3546" s="46">
        <v>5.0999999999999996</v>
      </c>
      <c r="C3546" s="10" t="s">
        <v>11439</v>
      </c>
    </row>
    <row r="3547" spans="1:3">
      <c r="A3547" s="10" t="s">
        <v>7957</v>
      </c>
      <c r="B3547" s="46">
        <v>5.0999999999999996</v>
      </c>
      <c r="C3547" s="10" t="s">
        <v>11440</v>
      </c>
    </row>
    <row r="3548" spans="1:3">
      <c r="A3548" s="10" t="s">
        <v>7978</v>
      </c>
      <c r="B3548" s="46">
        <v>5.0999999999999996</v>
      </c>
      <c r="C3548" s="10" t="s">
        <v>11441</v>
      </c>
    </row>
    <row r="3549" spans="1:3">
      <c r="A3549" s="10" t="s">
        <v>7960</v>
      </c>
      <c r="B3549" s="46">
        <v>5.0999999999999996</v>
      </c>
      <c r="C3549" s="10" t="s">
        <v>11442</v>
      </c>
    </row>
    <row r="3550" spans="1:3">
      <c r="A3550" s="10" t="s">
        <v>8019</v>
      </c>
      <c r="B3550" s="46">
        <v>5.0999999999999996</v>
      </c>
      <c r="C3550" s="10" t="s">
        <v>11443</v>
      </c>
    </row>
    <row r="3551" spans="1:3">
      <c r="A3551" s="10" t="s">
        <v>7978</v>
      </c>
      <c r="B3551" s="46">
        <v>5.0999999999999996</v>
      </c>
      <c r="C3551" s="10" t="s">
        <v>11444</v>
      </c>
    </row>
    <row r="3552" spans="1:3">
      <c r="A3552" s="10" t="s">
        <v>7992</v>
      </c>
      <c r="B3552" s="46">
        <v>5.0999999999999996</v>
      </c>
      <c r="C3552" s="10" t="s">
        <v>11445</v>
      </c>
    </row>
    <row r="3553" spans="1:3">
      <c r="A3553" s="10" t="s">
        <v>7978</v>
      </c>
      <c r="B3553" s="46">
        <v>5.0999999999999996</v>
      </c>
      <c r="C3553" s="10" t="s">
        <v>11446</v>
      </c>
    </row>
    <row r="3554" spans="1:3">
      <c r="A3554" s="10" t="s">
        <v>8224</v>
      </c>
      <c r="B3554" s="46">
        <v>5.0999999999999996</v>
      </c>
      <c r="C3554" s="10" t="s">
        <v>11447</v>
      </c>
    </row>
    <row r="3555" spans="1:3">
      <c r="A3555" s="10" t="s">
        <v>7978</v>
      </c>
      <c r="B3555" s="46">
        <v>5.0999999999999996</v>
      </c>
      <c r="C3555" s="10" t="s">
        <v>11448</v>
      </c>
    </row>
    <row r="3556" spans="1:3">
      <c r="A3556" s="10" t="s">
        <v>7978</v>
      </c>
      <c r="B3556" s="46">
        <v>5.0999999999999996</v>
      </c>
      <c r="C3556" s="10" t="s">
        <v>11449</v>
      </c>
    </row>
    <row r="3557" spans="1:3">
      <c r="A3557" s="10" t="s">
        <v>7978</v>
      </c>
      <c r="B3557" s="46">
        <v>5.0999999999999996</v>
      </c>
      <c r="C3557" s="10" t="s">
        <v>11450</v>
      </c>
    </row>
    <row r="3558" spans="1:3">
      <c r="A3558" s="10" t="s">
        <v>7978</v>
      </c>
      <c r="B3558" s="46">
        <v>5.0999999999999996</v>
      </c>
      <c r="C3558" s="10" t="s">
        <v>11451</v>
      </c>
    </row>
    <row r="3559" spans="1:3">
      <c r="A3559" s="10" t="s">
        <v>8025</v>
      </c>
      <c r="B3559" s="46">
        <v>5.0999999999999996</v>
      </c>
      <c r="C3559" s="10" t="s">
        <v>11452</v>
      </c>
    </row>
    <row r="3560" spans="1:3">
      <c r="A3560" s="10" t="s">
        <v>7976</v>
      </c>
      <c r="B3560" s="46">
        <v>5.0999999999999996</v>
      </c>
      <c r="C3560" s="10" t="s">
        <v>11453</v>
      </c>
    </row>
    <row r="3561" spans="1:3">
      <c r="A3561" s="10" t="s">
        <v>7960</v>
      </c>
      <c r="B3561" s="46">
        <v>5.0999999999999996</v>
      </c>
      <c r="C3561" s="10" t="s">
        <v>11454</v>
      </c>
    </row>
    <row r="3562" spans="1:3">
      <c r="A3562" s="10" t="s">
        <v>7978</v>
      </c>
      <c r="B3562" s="46">
        <v>5.0999999999999996</v>
      </c>
      <c r="C3562" s="10" t="s">
        <v>11428</v>
      </c>
    </row>
    <row r="3563" spans="1:3">
      <c r="A3563" s="10" t="s">
        <v>7976</v>
      </c>
      <c r="B3563" s="46">
        <v>5.0999999999999996</v>
      </c>
      <c r="C3563" s="10" t="s">
        <v>11455</v>
      </c>
    </row>
    <row r="3564" spans="1:3">
      <c r="A3564" s="10" t="s">
        <v>7978</v>
      </c>
      <c r="B3564" s="46">
        <v>5.0999999999999996</v>
      </c>
      <c r="C3564" s="10" t="s">
        <v>11456</v>
      </c>
    </row>
    <row r="3565" spans="1:3">
      <c r="A3565" s="10" t="s">
        <v>8025</v>
      </c>
      <c r="B3565" s="46">
        <v>5.0999999999999996</v>
      </c>
      <c r="C3565" s="10" t="s">
        <v>11457</v>
      </c>
    </row>
    <row r="3566" spans="1:3">
      <c r="A3566" s="10" t="s">
        <v>7960</v>
      </c>
      <c r="B3566" s="46">
        <v>5</v>
      </c>
      <c r="C3566" s="10" t="s">
        <v>11458</v>
      </c>
    </row>
    <row r="3567" spans="1:3">
      <c r="A3567" s="10" t="s">
        <v>7992</v>
      </c>
      <c r="B3567" s="46">
        <v>5</v>
      </c>
      <c r="C3567" s="10" t="s">
        <v>11459</v>
      </c>
    </row>
    <row r="3568" spans="1:3">
      <c r="A3568" s="10" t="s">
        <v>7978</v>
      </c>
      <c r="B3568" s="46">
        <v>5</v>
      </c>
      <c r="C3568" s="10" t="s">
        <v>11460</v>
      </c>
    </row>
    <row r="3569" spans="1:3">
      <c r="A3569" s="10" t="s">
        <v>8080</v>
      </c>
      <c r="B3569" s="46">
        <v>5</v>
      </c>
      <c r="C3569" s="10" t="s">
        <v>11461</v>
      </c>
    </row>
    <row r="3570" spans="1:3">
      <c r="A3570" s="10" t="s">
        <v>7960</v>
      </c>
      <c r="B3570" s="46">
        <v>5</v>
      </c>
      <c r="C3570" s="10" t="s">
        <v>11462</v>
      </c>
    </row>
    <row r="3571" spans="1:3">
      <c r="A3571" s="10" t="s">
        <v>7960</v>
      </c>
      <c r="B3571" s="46">
        <v>5</v>
      </c>
      <c r="C3571" s="10" t="s">
        <v>11463</v>
      </c>
    </row>
    <row r="3572" spans="1:3">
      <c r="A3572" s="10" t="s">
        <v>8145</v>
      </c>
      <c r="B3572" s="46">
        <v>5</v>
      </c>
      <c r="C3572" s="10" t="s">
        <v>11464</v>
      </c>
    </row>
    <row r="3573" spans="1:3">
      <c r="A3573" s="10" t="s">
        <v>7965</v>
      </c>
      <c r="B3573" s="46">
        <v>5</v>
      </c>
      <c r="C3573" s="10" t="s">
        <v>11465</v>
      </c>
    </row>
    <row r="3574" spans="1:3">
      <c r="A3574" s="10" t="s">
        <v>7960</v>
      </c>
      <c r="B3574" s="46">
        <v>5</v>
      </c>
      <c r="C3574" s="10" t="s">
        <v>11466</v>
      </c>
    </row>
    <row r="3575" spans="1:3">
      <c r="A3575" s="10" t="s">
        <v>7978</v>
      </c>
      <c r="B3575" s="46">
        <v>5</v>
      </c>
      <c r="C3575" s="10" t="s">
        <v>11467</v>
      </c>
    </row>
    <row r="3576" spans="1:3">
      <c r="A3576" s="10" t="s">
        <v>7960</v>
      </c>
      <c r="B3576" s="46">
        <v>5</v>
      </c>
      <c r="C3576" s="10" t="s">
        <v>11468</v>
      </c>
    </row>
    <row r="3577" spans="1:3">
      <c r="A3577" s="10" t="s">
        <v>8019</v>
      </c>
      <c r="B3577" s="46">
        <v>5</v>
      </c>
      <c r="C3577" s="10" t="s">
        <v>11469</v>
      </c>
    </row>
    <row r="3578" spans="1:3">
      <c r="A3578" s="10" t="s">
        <v>7992</v>
      </c>
      <c r="B3578" s="46">
        <v>5</v>
      </c>
      <c r="C3578" s="10" t="s">
        <v>11470</v>
      </c>
    </row>
    <row r="3579" spans="1:3">
      <c r="A3579" s="10" t="s">
        <v>7976</v>
      </c>
      <c r="B3579" s="46">
        <v>5</v>
      </c>
      <c r="C3579" s="10" t="s">
        <v>11471</v>
      </c>
    </row>
    <row r="3580" spans="1:3">
      <c r="A3580" s="10" t="s">
        <v>7978</v>
      </c>
      <c r="B3580" s="46">
        <v>5</v>
      </c>
      <c r="C3580" s="10" t="s">
        <v>11472</v>
      </c>
    </row>
    <row r="3581" spans="1:3">
      <c r="A3581" s="10" t="s">
        <v>7960</v>
      </c>
      <c r="B3581" s="46">
        <v>5</v>
      </c>
      <c r="C3581" s="10" t="s">
        <v>11473</v>
      </c>
    </row>
    <row r="3582" spans="1:3">
      <c r="A3582" s="10" t="s">
        <v>8019</v>
      </c>
      <c r="B3582" s="46">
        <v>5</v>
      </c>
      <c r="C3582" s="10" t="s">
        <v>11474</v>
      </c>
    </row>
    <row r="3583" spans="1:3">
      <c r="A3583" s="10" t="s">
        <v>7978</v>
      </c>
      <c r="B3583" s="46">
        <v>5</v>
      </c>
      <c r="C3583" s="10" t="s">
        <v>11475</v>
      </c>
    </row>
    <row r="3584" spans="1:3">
      <c r="A3584" s="10" t="s">
        <v>7978</v>
      </c>
      <c r="B3584" s="46">
        <v>5</v>
      </c>
      <c r="C3584" s="10" t="s">
        <v>11476</v>
      </c>
    </row>
    <row r="3585" spans="1:3">
      <c r="A3585" s="10" t="s">
        <v>8019</v>
      </c>
      <c r="B3585" s="46">
        <v>5</v>
      </c>
      <c r="C3585" s="10" t="s">
        <v>11477</v>
      </c>
    </row>
    <row r="3586" spans="1:3">
      <c r="A3586" s="10" t="s">
        <v>7978</v>
      </c>
      <c r="B3586" s="46">
        <v>5</v>
      </c>
      <c r="C3586" s="10" t="s">
        <v>11478</v>
      </c>
    </row>
    <row r="3587" spans="1:3">
      <c r="A3587" s="10" t="s">
        <v>7978</v>
      </c>
      <c r="B3587" s="46">
        <v>5</v>
      </c>
      <c r="C3587" s="10" t="s">
        <v>11479</v>
      </c>
    </row>
    <row r="3588" spans="1:3">
      <c r="A3588" s="10" t="s">
        <v>7976</v>
      </c>
      <c r="B3588" s="46">
        <v>5</v>
      </c>
      <c r="C3588" s="10" t="s">
        <v>11480</v>
      </c>
    </row>
    <row r="3589" spans="1:3">
      <c r="A3589" s="10" t="s">
        <v>7976</v>
      </c>
      <c r="B3589" s="46">
        <v>5</v>
      </c>
      <c r="C3589" s="10" t="s">
        <v>11481</v>
      </c>
    </row>
    <row r="3590" spans="1:3">
      <c r="A3590" s="10" t="s">
        <v>7978</v>
      </c>
      <c r="B3590" s="46">
        <v>5</v>
      </c>
      <c r="C3590" s="10" t="s">
        <v>11482</v>
      </c>
    </row>
    <row r="3591" spans="1:3">
      <c r="A3591" s="10" t="s">
        <v>7978</v>
      </c>
      <c r="B3591" s="46">
        <v>5</v>
      </c>
      <c r="C3591" s="10" t="s">
        <v>11483</v>
      </c>
    </row>
    <row r="3592" spans="1:3">
      <c r="A3592" s="10" t="s">
        <v>8224</v>
      </c>
      <c r="B3592" s="46">
        <v>5</v>
      </c>
      <c r="C3592" s="10" t="s">
        <v>11484</v>
      </c>
    </row>
    <row r="3593" spans="1:3">
      <c r="A3593" s="10" t="s">
        <v>8145</v>
      </c>
      <c r="B3593" s="46">
        <v>5</v>
      </c>
      <c r="C3593" s="10" t="s">
        <v>11485</v>
      </c>
    </row>
    <row r="3594" spans="1:3">
      <c r="A3594" s="10" t="s">
        <v>8019</v>
      </c>
      <c r="B3594" s="46">
        <v>5</v>
      </c>
      <c r="C3594" s="10" t="s">
        <v>11486</v>
      </c>
    </row>
    <row r="3595" spans="1:3">
      <c r="A3595" s="10" t="s">
        <v>7960</v>
      </c>
      <c r="B3595" s="46">
        <v>5</v>
      </c>
      <c r="C3595" s="10" t="s">
        <v>11487</v>
      </c>
    </row>
    <row r="3596" spans="1:3">
      <c r="A3596" s="10" t="s">
        <v>8019</v>
      </c>
      <c r="B3596" s="46">
        <v>5</v>
      </c>
      <c r="C3596" s="10" t="s">
        <v>11488</v>
      </c>
    </row>
    <row r="3597" spans="1:3">
      <c r="A3597" s="10" t="s">
        <v>7960</v>
      </c>
      <c r="B3597" s="46">
        <v>4.9000000000000004</v>
      </c>
      <c r="C3597" s="10" t="s">
        <v>11489</v>
      </c>
    </row>
    <row r="3598" spans="1:3">
      <c r="A3598" s="10" t="s">
        <v>7992</v>
      </c>
      <c r="B3598" s="46">
        <v>4.9000000000000004</v>
      </c>
      <c r="C3598" s="10" t="s">
        <v>11490</v>
      </c>
    </row>
    <row r="3599" spans="1:3">
      <c r="A3599" s="10" t="s">
        <v>7978</v>
      </c>
      <c r="B3599" s="46">
        <v>4.9000000000000004</v>
      </c>
      <c r="C3599" s="10" t="s">
        <v>11491</v>
      </c>
    </row>
    <row r="3600" spans="1:3">
      <c r="A3600" s="10" t="s">
        <v>7992</v>
      </c>
      <c r="B3600" s="46">
        <v>4.9000000000000004</v>
      </c>
      <c r="C3600" s="10" t="s">
        <v>11492</v>
      </c>
    </row>
    <row r="3601" spans="1:3">
      <c r="A3601" s="10" t="s">
        <v>8224</v>
      </c>
      <c r="B3601" s="46">
        <v>4.9000000000000004</v>
      </c>
      <c r="C3601" s="10" t="s">
        <v>11493</v>
      </c>
    </row>
    <row r="3602" spans="1:3">
      <c r="A3602" s="10" t="s">
        <v>7992</v>
      </c>
      <c r="B3602" s="46">
        <v>4.9000000000000004</v>
      </c>
      <c r="C3602" s="10" t="s">
        <v>11494</v>
      </c>
    </row>
    <row r="3603" spans="1:3">
      <c r="A3603" s="10" t="s">
        <v>7992</v>
      </c>
      <c r="B3603" s="46">
        <v>4.9000000000000004</v>
      </c>
      <c r="C3603" s="10" t="s">
        <v>11495</v>
      </c>
    </row>
    <row r="3604" spans="1:3">
      <c r="A3604" s="10" t="s">
        <v>7978</v>
      </c>
      <c r="B3604" s="46">
        <v>4.9000000000000004</v>
      </c>
      <c r="C3604" s="10" t="s">
        <v>11496</v>
      </c>
    </row>
    <row r="3605" spans="1:3">
      <c r="A3605" s="10" t="s">
        <v>7992</v>
      </c>
      <c r="B3605" s="46">
        <v>4.9000000000000004</v>
      </c>
      <c r="C3605" s="10" t="s">
        <v>11497</v>
      </c>
    </row>
    <row r="3606" spans="1:3">
      <c r="A3606" s="10" t="s">
        <v>7978</v>
      </c>
      <c r="B3606" s="46">
        <v>4.9000000000000004</v>
      </c>
      <c r="C3606" s="10" t="s">
        <v>11498</v>
      </c>
    </row>
    <row r="3607" spans="1:3">
      <c r="A3607" s="10" t="s">
        <v>7978</v>
      </c>
      <c r="B3607" s="46">
        <v>4.9000000000000004</v>
      </c>
      <c r="C3607" s="10" t="s">
        <v>11499</v>
      </c>
    </row>
    <row r="3608" spans="1:3">
      <c r="A3608" s="10" t="s">
        <v>7960</v>
      </c>
      <c r="B3608" s="46">
        <v>4.9000000000000004</v>
      </c>
      <c r="C3608" s="10" t="s">
        <v>11500</v>
      </c>
    </row>
    <row r="3609" spans="1:3">
      <c r="A3609" s="10" t="s">
        <v>7960</v>
      </c>
      <c r="B3609" s="46">
        <v>4.9000000000000004</v>
      </c>
      <c r="C3609" s="10" t="s">
        <v>11501</v>
      </c>
    </row>
    <row r="3610" spans="1:3">
      <c r="A3610" s="10" t="s">
        <v>7960</v>
      </c>
      <c r="B3610" s="46">
        <v>4.9000000000000004</v>
      </c>
      <c r="C3610" s="10" t="s">
        <v>11502</v>
      </c>
    </row>
    <row r="3611" spans="1:3">
      <c r="A3611" s="10" t="s">
        <v>7960</v>
      </c>
      <c r="B3611" s="46">
        <v>4.9000000000000004</v>
      </c>
      <c r="C3611" s="10" t="s">
        <v>11503</v>
      </c>
    </row>
    <row r="3612" spans="1:3">
      <c r="A3612" s="10" t="s">
        <v>7978</v>
      </c>
      <c r="B3612" s="46">
        <v>4.9000000000000004</v>
      </c>
      <c r="C3612" s="10" t="s">
        <v>11504</v>
      </c>
    </row>
    <row r="3613" spans="1:3">
      <c r="A3613" s="10" t="s">
        <v>7960</v>
      </c>
      <c r="B3613" s="46">
        <v>4.9000000000000004</v>
      </c>
      <c r="C3613" s="10" t="s">
        <v>11505</v>
      </c>
    </row>
    <row r="3614" spans="1:3">
      <c r="A3614" s="10" t="s">
        <v>7960</v>
      </c>
      <c r="B3614" s="46">
        <v>4.9000000000000004</v>
      </c>
      <c r="C3614" s="10" t="s">
        <v>11506</v>
      </c>
    </row>
    <row r="3615" spans="1:3">
      <c r="A3615" s="10" t="s">
        <v>7992</v>
      </c>
      <c r="B3615" s="46">
        <v>4.9000000000000004</v>
      </c>
      <c r="C3615" s="10" t="s">
        <v>11507</v>
      </c>
    </row>
    <row r="3616" spans="1:3">
      <c r="A3616" s="10" t="s">
        <v>7976</v>
      </c>
      <c r="B3616" s="46">
        <v>4.9000000000000004</v>
      </c>
      <c r="C3616" s="10" t="s">
        <v>11508</v>
      </c>
    </row>
    <row r="3617" spans="1:3">
      <c r="A3617" s="10" t="s">
        <v>7978</v>
      </c>
      <c r="B3617" s="46">
        <v>4.9000000000000004</v>
      </c>
      <c r="C3617" s="10" t="s">
        <v>11509</v>
      </c>
    </row>
    <row r="3618" spans="1:3">
      <c r="A3618" s="10" t="s">
        <v>7978</v>
      </c>
      <c r="B3618" s="46">
        <v>4.9000000000000004</v>
      </c>
      <c r="C3618" s="10" t="s">
        <v>11510</v>
      </c>
    </row>
    <row r="3619" spans="1:3">
      <c r="A3619" s="10" t="s">
        <v>7978</v>
      </c>
      <c r="B3619" s="46">
        <v>4.9000000000000004</v>
      </c>
      <c r="C3619" s="10" t="s">
        <v>11511</v>
      </c>
    </row>
    <row r="3620" spans="1:3">
      <c r="A3620" s="10" t="s">
        <v>7978</v>
      </c>
      <c r="B3620" s="46">
        <v>4.9000000000000004</v>
      </c>
      <c r="C3620" s="10" t="s">
        <v>11512</v>
      </c>
    </row>
    <row r="3621" spans="1:3">
      <c r="A3621" s="10" t="s">
        <v>7960</v>
      </c>
      <c r="B3621" s="46">
        <v>4.9000000000000004</v>
      </c>
      <c r="C3621" s="10" t="s">
        <v>11513</v>
      </c>
    </row>
    <row r="3622" spans="1:3">
      <c r="A3622" s="10" t="s">
        <v>7978</v>
      </c>
      <c r="B3622" s="46">
        <v>4.9000000000000004</v>
      </c>
      <c r="C3622" s="10" t="s">
        <v>11514</v>
      </c>
    </row>
    <row r="3623" spans="1:3">
      <c r="A3623" s="10" t="s">
        <v>7978</v>
      </c>
      <c r="B3623" s="46">
        <v>4.9000000000000004</v>
      </c>
      <c r="C3623" s="10" t="s">
        <v>11515</v>
      </c>
    </row>
    <row r="3624" spans="1:3">
      <c r="A3624" s="10" t="s">
        <v>8019</v>
      </c>
      <c r="B3624" s="46">
        <v>4.9000000000000004</v>
      </c>
      <c r="C3624" s="10" t="s">
        <v>11516</v>
      </c>
    </row>
    <row r="3625" spans="1:3">
      <c r="A3625" s="10" t="s">
        <v>7976</v>
      </c>
      <c r="B3625" s="46">
        <v>4.9000000000000004</v>
      </c>
      <c r="C3625" s="10" t="s">
        <v>11517</v>
      </c>
    </row>
    <row r="3626" spans="1:3">
      <c r="A3626" s="10" t="s">
        <v>7978</v>
      </c>
      <c r="B3626" s="46">
        <v>4.9000000000000004</v>
      </c>
      <c r="C3626" s="10" t="s">
        <v>11518</v>
      </c>
    </row>
    <row r="3627" spans="1:3">
      <c r="A3627" s="10" t="s">
        <v>7978</v>
      </c>
      <c r="B3627" s="46">
        <v>4.9000000000000004</v>
      </c>
      <c r="C3627" s="10" t="s">
        <v>11519</v>
      </c>
    </row>
    <row r="3628" spans="1:3">
      <c r="A3628" s="10" t="s">
        <v>7992</v>
      </c>
      <c r="B3628" s="46">
        <v>4.9000000000000004</v>
      </c>
      <c r="C3628" s="10" t="s">
        <v>11520</v>
      </c>
    </row>
    <row r="3629" spans="1:3">
      <c r="A3629" s="10" t="s">
        <v>7978</v>
      </c>
      <c r="B3629" s="46">
        <v>4.9000000000000004</v>
      </c>
      <c r="C3629" s="10" t="s">
        <v>11521</v>
      </c>
    </row>
    <row r="3630" spans="1:3">
      <c r="A3630" s="10" t="s">
        <v>8019</v>
      </c>
      <c r="B3630" s="46">
        <v>4.9000000000000004</v>
      </c>
      <c r="C3630" s="10" t="s">
        <v>11522</v>
      </c>
    </row>
    <row r="3631" spans="1:3">
      <c r="A3631" s="10" t="s">
        <v>7978</v>
      </c>
      <c r="B3631" s="46">
        <v>4.9000000000000004</v>
      </c>
      <c r="C3631" s="10" t="s">
        <v>11523</v>
      </c>
    </row>
    <row r="3632" spans="1:3">
      <c r="A3632" s="10" t="s">
        <v>7978</v>
      </c>
      <c r="B3632" s="46">
        <v>4.9000000000000004</v>
      </c>
      <c r="C3632" s="10" t="s">
        <v>11524</v>
      </c>
    </row>
    <row r="3633" spans="1:3">
      <c r="A3633" s="10" t="s">
        <v>8019</v>
      </c>
      <c r="B3633" s="46">
        <v>4.9000000000000004</v>
      </c>
      <c r="C3633" s="10" t="s">
        <v>11525</v>
      </c>
    </row>
    <row r="3634" spans="1:3">
      <c r="A3634" s="10" t="s">
        <v>8019</v>
      </c>
      <c r="B3634" s="46">
        <v>4.9000000000000004</v>
      </c>
      <c r="C3634" s="10" t="s">
        <v>11516</v>
      </c>
    </row>
    <row r="3635" spans="1:3">
      <c r="A3635" s="10" t="s">
        <v>7960</v>
      </c>
      <c r="B3635" s="46">
        <v>4.8</v>
      </c>
      <c r="C3635" s="10" t="s">
        <v>11526</v>
      </c>
    </row>
    <row r="3636" spans="1:3">
      <c r="A3636" s="10" t="s">
        <v>7960</v>
      </c>
      <c r="B3636" s="46">
        <v>4.8</v>
      </c>
      <c r="C3636" s="10" t="s">
        <v>11527</v>
      </c>
    </row>
    <row r="3637" spans="1:3">
      <c r="A3637" s="10" t="s">
        <v>7992</v>
      </c>
      <c r="B3637" s="46">
        <v>4.8</v>
      </c>
      <c r="C3637" s="10" t="s">
        <v>11528</v>
      </c>
    </row>
    <row r="3638" spans="1:3">
      <c r="A3638" s="10" t="s">
        <v>7960</v>
      </c>
      <c r="B3638" s="46">
        <v>4.8</v>
      </c>
      <c r="C3638" s="10" t="s">
        <v>11529</v>
      </c>
    </row>
    <row r="3639" spans="1:3">
      <c r="A3639" s="10" t="s">
        <v>8019</v>
      </c>
      <c r="B3639" s="46">
        <v>4.8</v>
      </c>
      <c r="C3639" s="10" t="s">
        <v>11530</v>
      </c>
    </row>
    <row r="3640" spans="1:3">
      <c r="A3640" s="10" t="s">
        <v>7960</v>
      </c>
      <c r="B3640" s="46">
        <v>4.8</v>
      </c>
      <c r="C3640" s="10" t="s">
        <v>11531</v>
      </c>
    </row>
    <row r="3641" spans="1:3">
      <c r="A3641" s="10" t="s">
        <v>7978</v>
      </c>
      <c r="B3641" s="46">
        <v>4.8</v>
      </c>
      <c r="C3641" s="10" t="s">
        <v>11532</v>
      </c>
    </row>
    <row r="3642" spans="1:3">
      <c r="A3642" s="10" t="s">
        <v>7978</v>
      </c>
      <c r="B3642" s="46">
        <v>4.8</v>
      </c>
      <c r="C3642" s="10" t="s">
        <v>11533</v>
      </c>
    </row>
    <row r="3643" spans="1:3">
      <c r="A3643" s="10" t="s">
        <v>7978</v>
      </c>
      <c r="B3643" s="46">
        <v>4.8</v>
      </c>
      <c r="C3643" s="10" t="s">
        <v>11534</v>
      </c>
    </row>
    <row r="3644" spans="1:3">
      <c r="A3644" s="10" t="s">
        <v>7992</v>
      </c>
      <c r="B3644" s="46">
        <v>4.8</v>
      </c>
      <c r="C3644" s="10" t="s">
        <v>11535</v>
      </c>
    </row>
    <row r="3645" spans="1:3">
      <c r="A3645" s="10" t="s">
        <v>7960</v>
      </c>
      <c r="B3645" s="46">
        <v>4.8</v>
      </c>
      <c r="C3645" s="10" t="s">
        <v>11536</v>
      </c>
    </row>
    <row r="3646" spans="1:3">
      <c r="A3646" s="10" t="s">
        <v>7976</v>
      </c>
      <c r="B3646" s="46">
        <v>4.8</v>
      </c>
      <c r="C3646" s="10" t="s">
        <v>11537</v>
      </c>
    </row>
    <row r="3647" spans="1:3">
      <c r="A3647" s="10" t="s">
        <v>8145</v>
      </c>
      <c r="B3647" s="46">
        <v>4.8</v>
      </c>
      <c r="C3647" s="10" t="s">
        <v>11538</v>
      </c>
    </row>
    <row r="3648" spans="1:3">
      <c r="A3648" s="10" t="s">
        <v>7960</v>
      </c>
      <c r="B3648" s="46">
        <v>4.8</v>
      </c>
      <c r="C3648" s="10" t="s">
        <v>11539</v>
      </c>
    </row>
    <row r="3649" spans="1:3">
      <c r="A3649" s="10" t="s">
        <v>7976</v>
      </c>
      <c r="B3649" s="46">
        <v>4.8</v>
      </c>
      <c r="C3649" s="10" t="s">
        <v>11540</v>
      </c>
    </row>
    <row r="3650" spans="1:3">
      <c r="A3650" s="10" t="s">
        <v>7992</v>
      </c>
      <c r="B3650" s="46">
        <v>4.8</v>
      </c>
      <c r="C3650" s="10" t="s">
        <v>11541</v>
      </c>
    </row>
    <row r="3651" spans="1:3">
      <c r="A3651" s="10" t="s">
        <v>8019</v>
      </c>
      <c r="B3651" s="46">
        <v>4.8</v>
      </c>
      <c r="C3651" s="10" t="s">
        <v>11542</v>
      </c>
    </row>
    <row r="3652" spans="1:3">
      <c r="A3652" s="10" t="s">
        <v>7978</v>
      </c>
      <c r="B3652" s="46">
        <v>4.8</v>
      </c>
      <c r="C3652" s="10" t="s">
        <v>11543</v>
      </c>
    </row>
    <row r="3653" spans="1:3">
      <c r="A3653" s="10" t="s">
        <v>7960</v>
      </c>
      <c r="B3653" s="46">
        <v>4.8</v>
      </c>
      <c r="C3653" s="10" t="s">
        <v>11544</v>
      </c>
    </row>
    <row r="3654" spans="1:3">
      <c r="A3654" s="10" t="s">
        <v>7978</v>
      </c>
      <c r="B3654" s="46">
        <v>4.8</v>
      </c>
      <c r="C3654" s="10" t="s">
        <v>11545</v>
      </c>
    </row>
    <row r="3655" spans="1:3">
      <c r="A3655" s="10" t="s">
        <v>8019</v>
      </c>
      <c r="B3655" s="46">
        <v>4.8</v>
      </c>
      <c r="C3655" s="10" t="s">
        <v>11546</v>
      </c>
    </row>
    <row r="3656" spans="1:3">
      <c r="A3656" s="10" t="s">
        <v>7978</v>
      </c>
      <c r="B3656" s="46">
        <v>4.8</v>
      </c>
      <c r="C3656" s="10" t="s">
        <v>11547</v>
      </c>
    </row>
    <row r="3657" spans="1:3">
      <c r="A3657" s="10" t="s">
        <v>8019</v>
      </c>
      <c r="B3657" s="46">
        <v>4.8</v>
      </c>
      <c r="C3657" s="10" t="s">
        <v>11548</v>
      </c>
    </row>
    <row r="3658" spans="1:3">
      <c r="A3658" s="10" t="s">
        <v>7976</v>
      </c>
      <c r="B3658" s="46">
        <v>4.8</v>
      </c>
      <c r="C3658" s="10" t="s">
        <v>11549</v>
      </c>
    </row>
    <row r="3659" spans="1:3">
      <c r="A3659" s="10" t="s">
        <v>7976</v>
      </c>
      <c r="B3659" s="46">
        <v>4.8</v>
      </c>
      <c r="C3659" s="10" t="s">
        <v>11550</v>
      </c>
    </row>
    <row r="3660" spans="1:3">
      <c r="A3660" s="10" t="s">
        <v>7978</v>
      </c>
      <c r="B3660" s="46">
        <v>4.8</v>
      </c>
      <c r="C3660" s="10" t="s">
        <v>11551</v>
      </c>
    </row>
    <row r="3661" spans="1:3">
      <c r="A3661" s="10" t="s">
        <v>8019</v>
      </c>
      <c r="B3661" s="46">
        <v>4.8</v>
      </c>
      <c r="C3661" s="10" t="s">
        <v>11552</v>
      </c>
    </row>
    <row r="3662" spans="1:3">
      <c r="A3662" s="10" t="s">
        <v>8019</v>
      </c>
      <c r="B3662" s="46">
        <v>4.8</v>
      </c>
      <c r="C3662" s="10" t="s">
        <v>11542</v>
      </c>
    </row>
    <row r="3663" spans="1:3">
      <c r="A3663" s="10" t="s">
        <v>7992</v>
      </c>
      <c r="B3663" s="46">
        <v>4.8</v>
      </c>
      <c r="C3663" s="10" t="s">
        <v>11553</v>
      </c>
    </row>
    <row r="3664" spans="1:3">
      <c r="A3664" s="10" t="s">
        <v>10347</v>
      </c>
      <c r="B3664" s="46">
        <v>4.8</v>
      </c>
      <c r="C3664" s="10" t="s">
        <v>11554</v>
      </c>
    </row>
    <row r="3665" spans="1:3">
      <c r="A3665" s="10" t="s">
        <v>7976</v>
      </c>
      <c r="B3665" s="46">
        <v>4.8</v>
      </c>
      <c r="C3665" s="10" t="s">
        <v>11549</v>
      </c>
    </row>
    <row r="3666" spans="1:3">
      <c r="A3666" s="10" t="s">
        <v>10347</v>
      </c>
      <c r="B3666" s="46">
        <v>4.8</v>
      </c>
      <c r="C3666" s="10" t="s">
        <v>11555</v>
      </c>
    </row>
    <row r="3667" spans="1:3">
      <c r="A3667" s="10" t="s">
        <v>7957</v>
      </c>
      <c r="B3667" s="46">
        <v>4.8</v>
      </c>
      <c r="C3667" s="10" t="s">
        <v>11556</v>
      </c>
    </row>
    <row r="3668" spans="1:3">
      <c r="A3668" s="10" t="s">
        <v>8145</v>
      </c>
      <c r="B3668" s="46">
        <v>4.7</v>
      </c>
      <c r="C3668" s="10" t="s">
        <v>11557</v>
      </c>
    </row>
    <row r="3669" spans="1:3">
      <c r="A3669" s="10" t="s">
        <v>7978</v>
      </c>
      <c r="B3669" s="46">
        <v>4.7</v>
      </c>
      <c r="C3669" s="10" t="s">
        <v>11558</v>
      </c>
    </row>
    <row r="3670" spans="1:3">
      <c r="A3670" s="10" t="s">
        <v>7960</v>
      </c>
      <c r="B3670" s="46">
        <v>4.7</v>
      </c>
      <c r="C3670" s="10" t="s">
        <v>11559</v>
      </c>
    </row>
    <row r="3671" spans="1:3">
      <c r="A3671" s="10" t="s">
        <v>7992</v>
      </c>
      <c r="B3671" s="46">
        <v>4.7</v>
      </c>
      <c r="C3671" s="10" t="s">
        <v>11560</v>
      </c>
    </row>
    <row r="3672" spans="1:3">
      <c r="A3672" s="10" t="s">
        <v>7960</v>
      </c>
      <c r="B3672" s="46">
        <v>4.7</v>
      </c>
      <c r="C3672" s="10" t="s">
        <v>11561</v>
      </c>
    </row>
    <row r="3673" spans="1:3">
      <c r="A3673" s="10" t="s">
        <v>7960</v>
      </c>
      <c r="B3673" s="46">
        <v>4.7</v>
      </c>
      <c r="C3673" s="10" t="s">
        <v>11562</v>
      </c>
    </row>
    <row r="3674" spans="1:3">
      <c r="A3674" s="10" t="s">
        <v>7978</v>
      </c>
      <c r="B3674" s="46">
        <v>4.7</v>
      </c>
      <c r="C3674" s="10" t="s">
        <v>11563</v>
      </c>
    </row>
    <row r="3675" spans="1:3">
      <c r="A3675" s="10" t="s">
        <v>7960</v>
      </c>
      <c r="B3675" s="46">
        <v>4.7</v>
      </c>
      <c r="C3675" s="10" t="s">
        <v>11564</v>
      </c>
    </row>
    <row r="3676" spans="1:3">
      <c r="A3676" s="10" t="s">
        <v>7960</v>
      </c>
      <c r="B3676" s="46">
        <v>4.7</v>
      </c>
      <c r="C3676" s="10" t="s">
        <v>11565</v>
      </c>
    </row>
    <row r="3677" spans="1:3">
      <c r="A3677" s="10" t="s">
        <v>7978</v>
      </c>
      <c r="B3677" s="46">
        <v>4.7</v>
      </c>
      <c r="C3677" s="10" t="s">
        <v>11566</v>
      </c>
    </row>
    <row r="3678" spans="1:3">
      <c r="A3678" s="10" t="s">
        <v>7978</v>
      </c>
      <c r="B3678" s="46">
        <v>4.7</v>
      </c>
      <c r="C3678" s="10" t="s">
        <v>11567</v>
      </c>
    </row>
    <row r="3679" spans="1:3">
      <c r="A3679" s="10" t="s">
        <v>7976</v>
      </c>
      <c r="B3679" s="46">
        <v>4.7</v>
      </c>
      <c r="C3679" s="10" t="s">
        <v>11568</v>
      </c>
    </row>
    <row r="3680" spans="1:3">
      <c r="A3680" s="10" t="s">
        <v>7960</v>
      </c>
      <c r="B3680" s="46">
        <v>4.7</v>
      </c>
      <c r="C3680" s="10" t="s">
        <v>11569</v>
      </c>
    </row>
    <row r="3681" spans="1:3">
      <c r="A3681" s="10" t="s">
        <v>8019</v>
      </c>
      <c r="B3681" s="46">
        <v>4.7</v>
      </c>
      <c r="C3681" s="10" t="s">
        <v>11570</v>
      </c>
    </row>
    <row r="3682" spans="1:3">
      <c r="A3682" s="10" t="s">
        <v>7978</v>
      </c>
      <c r="B3682" s="46">
        <v>4.7</v>
      </c>
      <c r="C3682" s="10" t="s">
        <v>11571</v>
      </c>
    </row>
    <row r="3683" spans="1:3">
      <c r="A3683" s="10" t="s">
        <v>7978</v>
      </c>
      <c r="B3683" s="46">
        <v>4.7</v>
      </c>
      <c r="C3683" s="10" t="s">
        <v>11572</v>
      </c>
    </row>
    <row r="3684" spans="1:3">
      <c r="A3684" s="10" t="s">
        <v>7978</v>
      </c>
      <c r="B3684" s="46">
        <v>4.7</v>
      </c>
      <c r="C3684" s="10" t="s">
        <v>11573</v>
      </c>
    </row>
    <row r="3685" spans="1:3">
      <c r="A3685" s="10" t="s">
        <v>7960</v>
      </c>
      <c r="B3685" s="46">
        <v>4.7</v>
      </c>
      <c r="C3685" s="10" t="s">
        <v>11574</v>
      </c>
    </row>
    <row r="3686" spans="1:3">
      <c r="A3686" s="10" t="s">
        <v>8019</v>
      </c>
      <c r="B3686" s="46">
        <v>4.7</v>
      </c>
      <c r="C3686" s="10" t="s">
        <v>11575</v>
      </c>
    </row>
    <row r="3687" spans="1:3">
      <c r="A3687" s="10" t="s">
        <v>7978</v>
      </c>
      <c r="B3687" s="46">
        <v>4.7</v>
      </c>
      <c r="C3687" s="10" t="s">
        <v>11576</v>
      </c>
    </row>
    <row r="3688" spans="1:3">
      <c r="A3688" s="10" t="s">
        <v>7978</v>
      </c>
      <c r="B3688" s="46">
        <v>4.7</v>
      </c>
      <c r="C3688" s="10" t="s">
        <v>11577</v>
      </c>
    </row>
    <row r="3689" spans="1:3">
      <c r="A3689" s="10" t="s">
        <v>7960</v>
      </c>
      <c r="B3689" s="46">
        <v>4.7</v>
      </c>
      <c r="C3689" s="10" t="s">
        <v>11578</v>
      </c>
    </row>
    <row r="3690" spans="1:3">
      <c r="A3690" s="10" t="s">
        <v>7992</v>
      </c>
      <c r="B3690" s="46">
        <v>4.5999999999999996</v>
      </c>
      <c r="C3690" s="10" t="s">
        <v>11579</v>
      </c>
    </row>
    <row r="3691" spans="1:3">
      <c r="A3691" s="10" t="s">
        <v>7978</v>
      </c>
      <c r="B3691" s="46">
        <v>4.5999999999999996</v>
      </c>
      <c r="C3691" s="10" t="s">
        <v>11580</v>
      </c>
    </row>
    <row r="3692" spans="1:3">
      <c r="A3692" s="10" t="s">
        <v>7992</v>
      </c>
      <c r="B3692" s="46">
        <v>4.5999999999999996</v>
      </c>
      <c r="C3692" s="10" t="s">
        <v>11581</v>
      </c>
    </row>
    <row r="3693" spans="1:3">
      <c r="A3693" s="10" t="s">
        <v>7960</v>
      </c>
      <c r="B3693" s="46">
        <v>4.5999999999999996</v>
      </c>
      <c r="C3693" s="10" t="s">
        <v>11582</v>
      </c>
    </row>
    <row r="3694" spans="1:3">
      <c r="A3694" s="10" t="s">
        <v>7978</v>
      </c>
      <c r="B3694" s="46">
        <v>4.5999999999999996</v>
      </c>
      <c r="C3694" s="10" t="s">
        <v>11583</v>
      </c>
    </row>
    <row r="3695" spans="1:3">
      <c r="A3695" s="10" t="s">
        <v>7976</v>
      </c>
      <c r="B3695" s="46">
        <v>4.5999999999999996</v>
      </c>
      <c r="C3695" s="10" t="s">
        <v>11584</v>
      </c>
    </row>
    <row r="3696" spans="1:3">
      <c r="A3696" s="10" t="s">
        <v>7960</v>
      </c>
      <c r="B3696" s="46">
        <v>4.5999999999999996</v>
      </c>
      <c r="C3696" s="10" t="s">
        <v>11585</v>
      </c>
    </row>
    <row r="3697" spans="1:3">
      <c r="A3697" s="10" t="s">
        <v>7960</v>
      </c>
      <c r="B3697" s="46">
        <v>4.5999999999999996</v>
      </c>
      <c r="C3697" s="10" t="s">
        <v>11586</v>
      </c>
    </row>
    <row r="3698" spans="1:3">
      <c r="A3698" s="10" t="s">
        <v>7978</v>
      </c>
      <c r="B3698" s="46">
        <v>4.5999999999999996</v>
      </c>
      <c r="C3698" s="10" t="s">
        <v>11587</v>
      </c>
    </row>
    <row r="3699" spans="1:3">
      <c r="A3699" s="10" t="s">
        <v>7960</v>
      </c>
      <c r="B3699" s="46">
        <v>4.5999999999999996</v>
      </c>
      <c r="C3699" s="10" t="s">
        <v>11588</v>
      </c>
    </row>
    <row r="3700" spans="1:3">
      <c r="A3700" s="10" t="s">
        <v>7960</v>
      </c>
      <c r="B3700" s="46">
        <v>4.5999999999999996</v>
      </c>
      <c r="C3700" s="10" t="s">
        <v>11589</v>
      </c>
    </row>
    <row r="3701" spans="1:3">
      <c r="A3701" s="10" t="s">
        <v>8019</v>
      </c>
      <c r="B3701" s="46">
        <v>4.5999999999999996</v>
      </c>
      <c r="C3701" s="10" t="s">
        <v>11590</v>
      </c>
    </row>
    <row r="3702" spans="1:3">
      <c r="A3702" s="10" t="s">
        <v>7978</v>
      </c>
      <c r="B3702" s="46">
        <v>4.5999999999999996</v>
      </c>
      <c r="C3702" s="10" t="s">
        <v>11591</v>
      </c>
    </row>
    <row r="3703" spans="1:3">
      <c r="A3703" s="10" t="s">
        <v>8019</v>
      </c>
      <c r="B3703" s="46">
        <v>4.5999999999999996</v>
      </c>
      <c r="C3703" s="10" t="s">
        <v>11592</v>
      </c>
    </row>
    <row r="3704" spans="1:3">
      <c r="A3704" s="10" t="s">
        <v>7992</v>
      </c>
      <c r="B3704" s="46">
        <v>4.5999999999999996</v>
      </c>
      <c r="C3704" s="10" t="s">
        <v>11593</v>
      </c>
    </row>
    <row r="3705" spans="1:3">
      <c r="A3705" s="10" t="s">
        <v>7978</v>
      </c>
      <c r="B3705" s="46">
        <v>4.5999999999999996</v>
      </c>
      <c r="C3705" s="10" t="s">
        <v>11594</v>
      </c>
    </row>
    <row r="3706" spans="1:3">
      <c r="A3706" s="10" t="s">
        <v>7960</v>
      </c>
      <c r="B3706" s="46">
        <v>4.5999999999999996</v>
      </c>
      <c r="C3706" s="10" t="s">
        <v>11595</v>
      </c>
    </row>
    <row r="3707" spans="1:3">
      <c r="A3707" s="10" t="s">
        <v>7976</v>
      </c>
      <c r="B3707" s="46">
        <v>4.5999999999999996</v>
      </c>
      <c r="C3707" s="10" t="s">
        <v>11596</v>
      </c>
    </row>
    <row r="3708" spans="1:3">
      <c r="A3708" s="10" t="s">
        <v>7978</v>
      </c>
      <c r="B3708" s="46">
        <v>4.5999999999999996</v>
      </c>
      <c r="C3708" s="10" t="s">
        <v>11597</v>
      </c>
    </row>
    <row r="3709" spans="1:3">
      <c r="A3709" s="10" t="s">
        <v>7978</v>
      </c>
      <c r="B3709" s="46">
        <v>4.5999999999999996</v>
      </c>
      <c r="C3709" s="10" t="s">
        <v>11598</v>
      </c>
    </row>
    <row r="3710" spans="1:3">
      <c r="A3710" s="10" t="s">
        <v>7978</v>
      </c>
      <c r="B3710" s="46">
        <v>4.5999999999999996</v>
      </c>
      <c r="C3710" s="10" t="s">
        <v>11599</v>
      </c>
    </row>
    <row r="3711" spans="1:3">
      <c r="A3711" s="10" t="s">
        <v>7978</v>
      </c>
      <c r="B3711" s="46">
        <v>4.5999999999999996</v>
      </c>
      <c r="C3711" s="10" t="s">
        <v>11600</v>
      </c>
    </row>
    <row r="3712" spans="1:3">
      <c r="A3712" s="10" t="s">
        <v>8019</v>
      </c>
      <c r="B3712" s="46">
        <v>4.5999999999999996</v>
      </c>
      <c r="C3712" s="10" t="s">
        <v>11601</v>
      </c>
    </row>
    <row r="3713" spans="1:3">
      <c r="A3713" s="10" t="s">
        <v>7976</v>
      </c>
      <c r="B3713" s="46">
        <v>4.5999999999999996</v>
      </c>
      <c r="C3713" s="10" t="s">
        <v>11602</v>
      </c>
    </row>
    <row r="3714" spans="1:3">
      <c r="A3714" s="10" t="s">
        <v>8023</v>
      </c>
      <c r="B3714" s="46">
        <v>4.5999999999999996</v>
      </c>
      <c r="C3714" s="10" t="s">
        <v>11603</v>
      </c>
    </row>
    <row r="3715" spans="1:3">
      <c r="A3715" s="10" t="s">
        <v>7978</v>
      </c>
      <c r="B3715" s="46">
        <v>4.5999999999999996</v>
      </c>
      <c r="C3715" s="10" t="s">
        <v>11604</v>
      </c>
    </row>
    <row r="3716" spans="1:3">
      <c r="A3716" s="10" t="s">
        <v>8019</v>
      </c>
      <c r="B3716" s="46">
        <v>4.5999999999999996</v>
      </c>
      <c r="C3716" s="10" t="s">
        <v>11605</v>
      </c>
    </row>
    <row r="3717" spans="1:3">
      <c r="A3717" s="10" t="s">
        <v>7978</v>
      </c>
      <c r="B3717" s="46">
        <v>4.5999999999999996</v>
      </c>
      <c r="C3717" s="10" t="s">
        <v>11606</v>
      </c>
    </row>
    <row r="3718" spans="1:3">
      <c r="A3718" s="10" t="s">
        <v>7978</v>
      </c>
      <c r="B3718" s="46">
        <v>4.5999999999999996</v>
      </c>
      <c r="C3718" s="10" t="s">
        <v>11607</v>
      </c>
    </row>
    <row r="3719" spans="1:3">
      <c r="A3719" s="10" t="s">
        <v>7960</v>
      </c>
      <c r="B3719" s="46">
        <v>4.5</v>
      </c>
      <c r="C3719" s="10" t="s">
        <v>11608</v>
      </c>
    </row>
    <row r="3720" spans="1:3">
      <c r="A3720" s="10" t="s">
        <v>8145</v>
      </c>
      <c r="B3720" s="46">
        <v>4.5</v>
      </c>
      <c r="C3720" s="10" t="s">
        <v>11609</v>
      </c>
    </row>
    <row r="3721" spans="1:3">
      <c r="A3721" s="10" t="s">
        <v>7992</v>
      </c>
      <c r="B3721" s="46">
        <v>4.5</v>
      </c>
      <c r="C3721" s="10" t="s">
        <v>11610</v>
      </c>
    </row>
    <row r="3722" spans="1:3">
      <c r="A3722" s="10" t="s">
        <v>7960</v>
      </c>
      <c r="B3722" s="46">
        <v>4.5</v>
      </c>
      <c r="C3722" s="10" t="s">
        <v>11611</v>
      </c>
    </row>
    <row r="3723" spans="1:3">
      <c r="A3723" s="10" t="s">
        <v>7992</v>
      </c>
      <c r="B3723" s="46">
        <v>4.5</v>
      </c>
      <c r="C3723" s="10" t="s">
        <v>11612</v>
      </c>
    </row>
    <row r="3724" spans="1:3">
      <c r="A3724" s="10" t="s">
        <v>7960</v>
      </c>
      <c r="B3724" s="46">
        <v>4.5</v>
      </c>
      <c r="C3724" s="10" t="s">
        <v>11613</v>
      </c>
    </row>
    <row r="3725" spans="1:3">
      <c r="A3725" s="10" t="s">
        <v>7960</v>
      </c>
      <c r="B3725" s="46">
        <v>4.5</v>
      </c>
      <c r="C3725" s="10" t="s">
        <v>11614</v>
      </c>
    </row>
    <row r="3726" spans="1:3">
      <c r="A3726" s="10" t="s">
        <v>7960</v>
      </c>
      <c r="B3726" s="46">
        <v>4.5</v>
      </c>
      <c r="C3726" s="10" t="s">
        <v>11615</v>
      </c>
    </row>
    <row r="3727" spans="1:3">
      <c r="A3727" s="10" t="s">
        <v>7965</v>
      </c>
      <c r="B3727" s="46">
        <v>4.5</v>
      </c>
      <c r="C3727" s="10" t="s">
        <v>11616</v>
      </c>
    </row>
    <row r="3728" spans="1:3">
      <c r="A3728" s="10" t="s">
        <v>7978</v>
      </c>
      <c r="B3728" s="46">
        <v>4.5</v>
      </c>
      <c r="C3728" s="10" t="s">
        <v>11617</v>
      </c>
    </row>
    <row r="3729" spans="1:3">
      <c r="A3729" s="10" t="s">
        <v>7978</v>
      </c>
      <c r="B3729" s="46">
        <v>4.5</v>
      </c>
      <c r="C3729" s="10" t="s">
        <v>11618</v>
      </c>
    </row>
    <row r="3730" spans="1:3">
      <c r="A3730" s="10" t="s">
        <v>7960</v>
      </c>
      <c r="B3730" s="46">
        <v>4.5</v>
      </c>
      <c r="C3730" s="10" t="s">
        <v>11619</v>
      </c>
    </row>
    <row r="3731" spans="1:3">
      <c r="A3731" s="10" t="s">
        <v>7978</v>
      </c>
      <c r="B3731" s="46">
        <v>4.5</v>
      </c>
      <c r="C3731" s="10" t="s">
        <v>11620</v>
      </c>
    </row>
    <row r="3732" spans="1:3">
      <c r="A3732" s="10" t="s">
        <v>8019</v>
      </c>
      <c r="B3732" s="46">
        <v>4.5</v>
      </c>
      <c r="C3732" s="10" t="s">
        <v>11621</v>
      </c>
    </row>
    <row r="3733" spans="1:3">
      <c r="A3733" s="10" t="s">
        <v>7978</v>
      </c>
      <c r="B3733" s="46">
        <v>4.5</v>
      </c>
      <c r="C3733" s="10" t="s">
        <v>11622</v>
      </c>
    </row>
    <row r="3734" spans="1:3">
      <c r="A3734" s="10" t="s">
        <v>8019</v>
      </c>
      <c r="B3734" s="46">
        <v>4.5</v>
      </c>
      <c r="C3734" s="10" t="s">
        <v>11623</v>
      </c>
    </row>
    <row r="3735" spans="1:3">
      <c r="A3735" s="10" t="s">
        <v>8019</v>
      </c>
      <c r="B3735" s="46">
        <v>4.5</v>
      </c>
      <c r="C3735" s="10" t="s">
        <v>11624</v>
      </c>
    </row>
    <row r="3736" spans="1:3">
      <c r="A3736" s="10" t="s">
        <v>7992</v>
      </c>
      <c r="B3736" s="46">
        <v>4.5</v>
      </c>
      <c r="C3736" s="10" t="s">
        <v>11625</v>
      </c>
    </row>
    <row r="3737" spans="1:3">
      <c r="A3737" s="10" t="s">
        <v>7978</v>
      </c>
      <c r="B3737" s="46">
        <v>4.5</v>
      </c>
      <c r="C3737" s="10" t="s">
        <v>11626</v>
      </c>
    </row>
    <row r="3738" spans="1:3">
      <c r="A3738" s="10" t="s">
        <v>7976</v>
      </c>
      <c r="B3738" s="46">
        <v>4.5</v>
      </c>
      <c r="C3738" s="10" t="s">
        <v>11627</v>
      </c>
    </row>
    <row r="3739" spans="1:3">
      <c r="A3739" s="10" t="s">
        <v>8019</v>
      </c>
      <c r="B3739" s="46">
        <v>4.5</v>
      </c>
      <c r="C3739" s="10" t="s">
        <v>11628</v>
      </c>
    </row>
    <row r="3740" spans="1:3">
      <c r="A3740" s="10" t="s">
        <v>7960</v>
      </c>
      <c r="B3740" s="46">
        <v>4.5</v>
      </c>
      <c r="C3740" s="10" t="s">
        <v>11629</v>
      </c>
    </row>
    <row r="3741" spans="1:3">
      <c r="A3741" s="10" t="s">
        <v>7978</v>
      </c>
      <c r="B3741" s="46">
        <v>4.4000000000000004</v>
      </c>
      <c r="C3741" s="10" t="s">
        <v>11630</v>
      </c>
    </row>
    <row r="3742" spans="1:3">
      <c r="A3742" s="10" t="s">
        <v>7960</v>
      </c>
      <c r="B3742" s="46">
        <v>4.4000000000000004</v>
      </c>
      <c r="C3742" s="10" t="s">
        <v>11631</v>
      </c>
    </row>
    <row r="3743" spans="1:3">
      <c r="A3743" s="10" t="s">
        <v>7992</v>
      </c>
      <c r="B3743" s="46">
        <v>4.4000000000000004</v>
      </c>
      <c r="C3743" s="10" t="s">
        <v>11632</v>
      </c>
    </row>
    <row r="3744" spans="1:3">
      <c r="A3744" s="10" t="s">
        <v>7960</v>
      </c>
      <c r="B3744" s="46">
        <v>4.4000000000000004</v>
      </c>
      <c r="C3744" s="10" t="s">
        <v>11633</v>
      </c>
    </row>
    <row r="3745" spans="1:3">
      <c r="A3745" s="10" t="s">
        <v>7978</v>
      </c>
      <c r="B3745" s="46">
        <v>4.4000000000000004</v>
      </c>
      <c r="C3745" s="10" t="s">
        <v>11634</v>
      </c>
    </row>
    <row r="3746" spans="1:3">
      <c r="A3746" s="10" t="s">
        <v>7960</v>
      </c>
      <c r="B3746" s="46">
        <v>4.4000000000000004</v>
      </c>
      <c r="C3746" s="10" t="s">
        <v>11635</v>
      </c>
    </row>
    <row r="3747" spans="1:3">
      <c r="A3747" s="10" t="s">
        <v>8019</v>
      </c>
      <c r="B3747" s="46">
        <v>4.4000000000000004</v>
      </c>
      <c r="C3747" s="10" t="s">
        <v>11636</v>
      </c>
    </row>
    <row r="3748" spans="1:3">
      <c r="A3748" s="10" t="s">
        <v>7992</v>
      </c>
      <c r="B3748" s="46">
        <v>4.4000000000000004</v>
      </c>
      <c r="C3748" s="10" t="s">
        <v>11637</v>
      </c>
    </row>
    <row r="3749" spans="1:3">
      <c r="A3749" s="10" t="s">
        <v>7960</v>
      </c>
      <c r="B3749" s="46">
        <v>4.4000000000000004</v>
      </c>
      <c r="C3749" s="10" t="s">
        <v>11638</v>
      </c>
    </row>
    <row r="3750" spans="1:3">
      <c r="A3750" s="10" t="s">
        <v>7960</v>
      </c>
      <c r="B3750" s="46">
        <v>4.4000000000000004</v>
      </c>
      <c r="C3750" s="10" t="s">
        <v>11639</v>
      </c>
    </row>
    <row r="3751" spans="1:3">
      <c r="A3751" s="10" t="s">
        <v>7960</v>
      </c>
      <c r="B3751" s="46">
        <v>4.4000000000000004</v>
      </c>
      <c r="C3751" s="10" t="s">
        <v>11640</v>
      </c>
    </row>
    <row r="3752" spans="1:3">
      <c r="A3752" s="10" t="s">
        <v>7978</v>
      </c>
      <c r="B3752" s="46">
        <v>4.4000000000000004</v>
      </c>
      <c r="C3752" s="10" t="s">
        <v>11641</v>
      </c>
    </row>
    <row r="3753" spans="1:3">
      <c r="A3753" s="10" t="s">
        <v>7960</v>
      </c>
      <c r="B3753" s="46">
        <v>4.4000000000000004</v>
      </c>
      <c r="C3753" s="10" t="s">
        <v>11642</v>
      </c>
    </row>
    <row r="3754" spans="1:3">
      <c r="A3754" s="10" t="s">
        <v>7976</v>
      </c>
      <c r="B3754" s="46">
        <v>4.4000000000000004</v>
      </c>
      <c r="C3754" s="10" t="s">
        <v>11643</v>
      </c>
    </row>
    <row r="3755" spans="1:3">
      <c r="A3755" s="10" t="s">
        <v>7978</v>
      </c>
      <c r="B3755" s="46">
        <v>4.4000000000000004</v>
      </c>
      <c r="C3755" s="10" t="s">
        <v>11644</v>
      </c>
    </row>
    <row r="3756" spans="1:3">
      <c r="A3756" s="10" t="s">
        <v>7960</v>
      </c>
      <c r="B3756" s="46">
        <v>4.4000000000000004</v>
      </c>
      <c r="C3756" s="10" t="s">
        <v>11645</v>
      </c>
    </row>
    <row r="3757" spans="1:3">
      <c r="A3757" s="10" t="s">
        <v>7960</v>
      </c>
      <c r="B3757" s="46">
        <v>4.4000000000000004</v>
      </c>
      <c r="C3757" s="10" t="s">
        <v>11646</v>
      </c>
    </row>
    <row r="3758" spans="1:3">
      <c r="A3758" s="10" t="s">
        <v>8224</v>
      </c>
      <c r="B3758" s="46">
        <v>4.4000000000000004</v>
      </c>
      <c r="C3758" s="10" t="s">
        <v>11647</v>
      </c>
    </row>
    <row r="3759" spans="1:3">
      <c r="A3759" s="10" t="s">
        <v>7976</v>
      </c>
      <c r="B3759" s="46">
        <v>4.4000000000000004</v>
      </c>
      <c r="C3759" s="10" t="s">
        <v>11648</v>
      </c>
    </row>
    <row r="3760" spans="1:3">
      <c r="A3760" s="10" t="s">
        <v>7978</v>
      </c>
      <c r="B3760" s="46">
        <v>4.4000000000000004</v>
      </c>
      <c r="C3760" s="10" t="s">
        <v>11649</v>
      </c>
    </row>
    <row r="3761" spans="1:3">
      <c r="A3761" s="10" t="s">
        <v>7960</v>
      </c>
      <c r="B3761" s="46">
        <v>4.3</v>
      </c>
      <c r="C3761" s="10" t="s">
        <v>11650</v>
      </c>
    </row>
    <row r="3762" spans="1:3">
      <c r="A3762" s="10" t="s">
        <v>7978</v>
      </c>
      <c r="B3762" s="46">
        <v>4.3</v>
      </c>
      <c r="C3762" s="10" t="s">
        <v>11651</v>
      </c>
    </row>
    <row r="3763" spans="1:3">
      <c r="A3763" s="10" t="s">
        <v>7960</v>
      </c>
      <c r="B3763" s="46">
        <v>4.3</v>
      </c>
      <c r="C3763" s="10" t="s">
        <v>11650</v>
      </c>
    </row>
    <row r="3764" spans="1:3">
      <c r="A3764" s="10" t="s">
        <v>7978</v>
      </c>
      <c r="B3764" s="46">
        <v>4.3</v>
      </c>
      <c r="C3764" s="10" t="s">
        <v>11652</v>
      </c>
    </row>
    <row r="3765" spans="1:3">
      <c r="A3765" s="10" t="s">
        <v>7960</v>
      </c>
      <c r="B3765" s="46">
        <v>4.3</v>
      </c>
      <c r="C3765" s="10" t="s">
        <v>11653</v>
      </c>
    </row>
    <row r="3766" spans="1:3">
      <c r="A3766" s="10" t="s">
        <v>7978</v>
      </c>
      <c r="B3766" s="46">
        <v>4.3</v>
      </c>
      <c r="C3766" s="10" t="s">
        <v>11654</v>
      </c>
    </row>
    <row r="3767" spans="1:3">
      <c r="A3767" s="10" t="s">
        <v>7960</v>
      </c>
      <c r="B3767" s="46">
        <v>4.3</v>
      </c>
      <c r="C3767" s="10" t="s">
        <v>11655</v>
      </c>
    </row>
    <row r="3768" spans="1:3">
      <c r="A3768" s="10" t="s">
        <v>7960</v>
      </c>
      <c r="B3768" s="46">
        <v>4.3</v>
      </c>
      <c r="C3768" s="10" t="s">
        <v>11656</v>
      </c>
    </row>
    <row r="3769" spans="1:3">
      <c r="A3769" s="10" t="s">
        <v>7978</v>
      </c>
      <c r="B3769" s="46">
        <v>4.3</v>
      </c>
      <c r="C3769" s="10" t="s">
        <v>11657</v>
      </c>
    </row>
    <row r="3770" spans="1:3">
      <c r="A3770" s="10" t="s">
        <v>7978</v>
      </c>
      <c r="B3770" s="46">
        <v>4.3</v>
      </c>
      <c r="C3770" s="10" t="s">
        <v>11658</v>
      </c>
    </row>
    <row r="3771" spans="1:3">
      <c r="A3771" s="10" t="s">
        <v>7960</v>
      </c>
      <c r="B3771" s="46">
        <v>4.3</v>
      </c>
      <c r="C3771" s="10" t="s">
        <v>11659</v>
      </c>
    </row>
    <row r="3772" spans="1:3">
      <c r="A3772" s="10" t="s">
        <v>7960</v>
      </c>
      <c r="B3772" s="46">
        <v>4.3</v>
      </c>
      <c r="C3772" s="10" t="s">
        <v>11660</v>
      </c>
    </row>
    <row r="3773" spans="1:3">
      <c r="A3773" s="10" t="s">
        <v>7978</v>
      </c>
      <c r="B3773" s="46">
        <v>4.3</v>
      </c>
      <c r="C3773" s="10" t="s">
        <v>11661</v>
      </c>
    </row>
    <row r="3774" spans="1:3">
      <c r="A3774" s="10" t="s">
        <v>7976</v>
      </c>
      <c r="B3774" s="46">
        <v>4.3</v>
      </c>
      <c r="C3774" s="10" t="s">
        <v>11662</v>
      </c>
    </row>
    <row r="3775" spans="1:3">
      <c r="A3775" s="10" t="s">
        <v>7978</v>
      </c>
      <c r="B3775" s="46">
        <v>4.3</v>
      </c>
      <c r="C3775" s="10" t="s">
        <v>11663</v>
      </c>
    </row>
    <row r="3776" spans="1:3">
      <c r="A3776" s="10" t="s">
        <v>7978</v>
      </c>
      <c r="B3776" s="46">
        <v>4.3</v>
      </c>
      <c r="C3776" s="10" t="s">
        <v>11664</v>
      </c>
    </row>
    <row r="3777" spans="1:3">
      <c r="A3777" s="10" t="s">
        <v>8224</v>
      </c>
      <c r="B3777" s="46">
        <v>4.3</v>
      </c>
      <c r="C3777" s="10" t="s">
        <v>11665</v>
      </c>
    </row>
    <row r="3778" spans="1:3">
      <c r="A3778" s="10" t="s">
        <v>7978</v>
      </c>
      <c r="B3778" s="46">
        <v>4.3</v>
      </c>
      <c r="C3778" s="10" t="s">
        <v>11666</v>
      </c>
    </row>
    <row r="3779" spans="1:3">
      <c r="A3779" s="10" t="s">
        <v>7978</v>
      </c>
      <c r="B3779" s="46">
        <v>4.3</v>
      </c>
      <c r="C3779" s="10" t="s">
        <v>11667</v>
      </c>
    </row>
    <row r="3780" spans="1:3">
      <c r="A3780" s="10" t="s">
        <v>7960</v>
      </c>
      <c r="B3780" s="46">
        <v>4.2</v>
      </c>
      <c r="C3780" s="10" t="s">
        <v>11668</v>
      </c>
    </row>
    <row r="3781" spans="1:3">
      <c r="A3781" s="10" t="s">
        <v>7960</v>
      </c>
      <c r="B3781" s="46">
        <v>4.2</v>
      </c>
      <c r="C3781" s="10" t="s">
        <v>11669</v>
      </c>
    </row>
    <row r="3782" spans="1:3">
      <c r="A3782" s="10" t="s">
        <v>7957</v>
      </c>
      <c r="B3782" s="46">
        <v>4.2</v>
      </c>
      <c r="C3782" s="10" t="s">
        <v>11670</v>
      </c>
    </row>
    <row r="3783" spans="1:3">
      <c r="A3783" s="10" t="s">
        <v>7960</v>
      </c>
      <c r="B3783" s="46">
        <v>4.2</v>
      </c>
      <c r="C3783" s="10" t="s">
        <v>11671</v>
      </c>
    </row>
    <row r="3784" spans="1:3">
      <c r="A3784" s="10" t="s">
        <v>7960</v>
      </c>
      <c r="B3784" s="46">
        <v>4.2</v>
      </c>
      <c r="C3784" s="10" t="s">
        <v>11672</v>
      </c>
    </row>
    <row r="3785" spans="1:3">
      <c r="A3785" s="10" t="s">
        <v>7978</v>
      </c>
      <c r="B3785" s="46">
        <v>4.2</v>
      </c>
      <c r="C3785" s="10" t="s">
        <v>11673</v>
      </c>
    </row>
    <row r="3786" spans="1:3">
      <c r="A3786" s="10" t="s">
        <v>7960</v>
      </c>
      <c r="B3786" s="46">
        <v>4.2</v>
      </c>
      <c r="C3786" s="10" t="s">
        <v>11674</v>
      </c>
    </row>
    <row r="3787" spans="1:3">
      <c r="A3787" s="10" t="s">
        <v>7960</v>
      </c>
      <c r="B3787" s="46">
        <v>4.2</v>
      </c>
      <c r="C3787" s="10" t="s">
        <v>11675</v>
      </c>
    </row>
    <row r="3788" spans="1:3">
      <c r="A3788" s="10" t="s">
        <v>7978</v>
      </c>
      <c r="B3788" s="46">
        <v>4.2</v>
      </c>
      <c r="C3788" s="10" t="s">
        <v>11676</v>
      </c>
    </row>
    <row r="3789" spans="1:3">
      <c r="A3789" s="10" t="s">
        <v>7978</v>
      </c>
      <c r="B3789" s="46">
        <v>4.2</v>
      </c>
      <c r="C3789" s="10" t="s">
        <v>11677</v>
      </c>
    </row>
    <row r="3790" spans="1:3">
      <c r="A3790" s="10" t="s">
        <v>8019</v>
      </c>
      <c r="B3790" s="46">
        <v>4.2</v>
      </c>
      <c r="C3790" s="10" t="s">
        <v>11678</v>
      </c>
    </row>
    <row r="3791" spans="1:3">
      <c r="A3791" s="10" t="s">
        <v>8019</v>
      </c>
      <c r="B3791" s="46">
        <v>4.2</v>
      </c>
      <c r="C3791" s="10" t="s">
        <v>11679</v>
      </c>
    </row>
    <row r="3792" spans="1:3">
      <c r="A3792" s="10" t="s">
        <v>8019</v>
      </c>
      <c r="B3792" s="46">
        <v>4.2</v>
      </c>
      <c r="C3792" s="10" t="s">
        <v>11680</v>
      </c>
    </row>
    <row r="3793" spans="1:3">
      <c r="A3793" s="10" t="s">
        <v>8019</v>
      </c>
      <c r="B3793" s="46">
        <v>4.2</v>
      </c>
      <c r="C3793" s="10" t="s">
        <v>11681</v>
      </c>
    </row>
    <row r="3794" spans="1:3">
      <c r="A3794" s="10" t="s">
        <v>7992</v>
      </c>
      <c r="B3794" s="46">
        <v>4.0999999999999996</v>
      </c>
      <c r="C3794" s="10" t="s">
        <v>11682</v>
      </c>
    </row>
    <row r="3795" spans="1:3">
      <c r="A3795" s="10" t="s">
        <v>7960</v>
      </c>
      <c r="B3795" s="46">
        <v>4.0999999999999996</v>
      </c>
      <c r="C3795" s="10" t="s">
        <v>11683</v>
      </c>
    </row>
    <row r="3796" spans="1:3">
      <c r="A3796" s="10" t="s">
        <v>7976</v>
      </c>
      <c r="B3796" s="46">
        <v>4.0999999999999996</v>
      </c>
      <c r="C3796" s="10" t="s">
        <v>11684</v>
      </c>
    </row>
    <row r="3797" spans="1:3">
      <c r="A3797" s="10" t="s">
        <v>7960</v>
      </c>
      <c r="B3797" s="46">
        <v>4.0999999999999996</v>
      </c>
      <c r="C3797" s="10" t="s">
        <v>11685</v>
      </c>
    </row>
    <row r="3798" spans="1:3">
      <c r="A3798" s="10" t="s">
        <v>7960</v>
      </c>
      <c r="B3798" s="46">
        <v>4.0999999999999996</v>
      </c>
      <c r="C3798" s="10" t="s">
        <v>11686</v>
      </c>
    </row>
    <row r="3799" spans="1:3">
      <c r="A3799" s="10" t="s">
        <v>7960</v>
      </c>
      <c r="B3799" s="46">
        <v>4.0999999999999996</v>
      </c>
      <c r="C3799" s="10" t="s">
        <v>11687</v>
      </c>
    </row>
    <row r="3800" spans="1:3">
      <c r="A3800" s="10" t="s">
        <v>7960</v>
      </c>
      <c r="B3800" s="46">
        <v>4.0999999999999996</v>
      </c>
      <c r="C3800" s="10" t="s">
        <v>11688</v>
      </c>
    </row>
    <row r="3801" spans="1:3">
      <c r="A3801" s="10" t="s">
        <v>7978</v>
      </c>
      <c r="B3801" s="46">
        <v>4.0999999999999996</v>
      </c>
      <c r="C3801" s="10" t="s">
        <v>11689</v>
      </c>
    </row>
    <row r="3802" spans="1:3">
      <c r="A3802" s="10" t="s">
        <v>7960</v>
      </c>
      <c r="B3802" s="46">
        <v>4.0999999999999996</v>
      </c>
      <c r="C3802" s="10" t="s">
        <v>11690</v>
      </c>
    </row>
    <row r="3803" spans="1:3">
      <c r="A3803" s="10" t="s">
        <v>7976</v>
      </c>
      <c r="B3803" s="46">
        <v>4.0999999999999996</v>
      </c>
      <c r="C3803" s="10" t="s">
        <v>11691</v>
      </c>
    </row>
    <row r="3804" spans="1:3">
      <c r="A3804" s="10" t="s">
        <v>7978</v>
      </c>
      <c r="B3804" s="46">
        <v>4.0999999999999996</v>
      </c>
      <c r="C3804" s="10" t="s">
        <v>11692</v>
      </c>
    </row>
    <row r="3805" spans="1:3">
      <c r="A3805" s="10" t="s">
        <v>8019</v>
      </c>
      <c r="B3805" s="46">
        <v>4.0999999999999996</v>
      </c>
      <c r="C3805" s="10" t="s">
        <v>11693</v>
      </c>
    </row>
    <row r="3806" spans="1:3">
      <c r="A3806" s="10" t="s">
        <v>7978</v>
      </c>
      <c r="B3806" s="46">
        <v>4.0999999999999996</v>
      </c>
      <c r="C3806" s="10" t="s">
        <v>11694</v>
      </c>
    </row>
    <row r="3807" spans="1:3">
      <c r="A3807" s="10" t="s">
        <v>8019</v>
      </c>
      <c r="B3807" s="46">
        <v>4.0999999999999996</v>
      </c>
      <c r="C3807" s="10" t="s">
        <v>11695</v>
      </c>
    </row>
    <row r="3808" spans="1:3">
      <c r="A3808" s="10" t="s">
        <v>8025</v>
      </c>
      <c r="B3808" s="46">
        <v>4.0999999999999996</v>
      </c>
      <c r="C3808" s="10" t="s">
        <v>11696</v>
      </c>
    </row>
    <row r="3809" spans="1:3">
      <c r="A3809" s="10" t="s">
        <v>7978</v>
      </c>
      <c r="B3809" s="46">
        <v>4.0999999999999996</v>
      </c>
      <c r="C3809" s="10" t="s">
        <v>11697</v>
      </c>
    </row>
    <row r="3810" spans="1:3">
      <c r="A3810" s="10" t="s">
        <v>8019</v>
      </c>
      <c r="B3810" s="46">
        <v>4.0999999999999996</v>
      </c>
      <c r="C3810" s="10" t="s">
        <v>11698</v>
      </c>
    </row>
    <row r="3811" spans="1:3">
      <c r="A3811" s="10" t="s">
        <v>7960</v>
      </c>
      <c r="B3811" s="46">
        <v>4.0999999999999996</v>
      </c>
      <c r="C3811" s="10" t="s">
        <v>11699</v>
      </c>
    </row>
    <row r="3812" spans="1:3">
      <c r="A3812" s="10" t="s">
        <v>7969</v>
      </c>
      <c r="B3812" s="46">
        <v>4.0999999999999996</v>
      </c>
      <c r="C3812" s="10" t="s">
        <v>11700</v>
      </c>
    </row>
    <row r="3813" spans="1:3">
      <c r="A3813" s="10" t="s">
        <v>7992</v>
      </c>
      <c r="B3813" s="46">
        <v>4</v>
      </c>
      <c r="C3813" s="10" t="s">
        <v>11701</v>
      </c>
    </row>
    <row r="3814" spans="1:3">
      <c r="A3814" s="10" t="s">
        <v>7960</v>
      </c>
      <c r="B3814" s="46">
        <v>4</v>
      </c>
      <c r="C3814" s="10" t="s">
        <v>11702</v>
      </c>
    </row>
    <row r="3815" spans="1:3">
      <c r="A3815" s="10" t="s">
        <v>8019</v>
      </c>
      <c r="B3815" s="46">
        <v>4</v>
      </c>
      <c r="C3815" s="10" t="s">
        <v>11703</v>
      </c>
    </row>
    <row r="3816" spans="1:3">
      <c r="A3816" s="10" t="s">
        <v>7978</v>
      </c>
      <c r="B3816" s="46">
        <v>4</v>
      </c>
      <c r="C3816" s="10" t="s">
        <v>11704</v>
      </c>
    </row>
    <row r="3817" spans="1:3">
      <c r="A3817" s="10" t="s">
        <v>7992</v>
      </c>
      <c r="B3817" s="46">
        <v>4</v>
      </c>
      <c r="C3817" s="10" t="s">
        <v>11705</v>
      </c>
    </row>
    <row r="3818" spans="1:3">
      <c r="A3818" s="10" t="s">
        <v>8019</v>
      </c>
      <c r="B3818" s="46">
        <v>4</v>
      </c>
      <c r="C3818" s="10" t="s">
        <v>11706</v>
      </c>
    </row>
    <row r="3819" spans="1:3">
      <c r="A3819" s="10" t="s">
        <v>7976</v>
      </c>
      <c r="B3819" s="46">
        <v>4</v>
      </c>
      <c r="C3819" s="10" t="s">
        <v>11707</v>
      </c>
    </row>
    <row r="3820" spans="1:3">
      <c r="A3820" s="10" t="s">
        <v>7978</v>
      </c>
      <c r="B3820" s="46">
        <v>4</v>
      </c>
      <c r="C3820" s="10" t="s">
        <v>11708</v>
      </c>
    </row>
    <row r="3821" spans="1:3">
      <c r="A3821" s="10" t="s">
        <v>7960</v>
      </c>
      <c r="B3821" s="46">
        <v>4</v>
      </c>
      <c r="C3821" s="10" t="s">
        <v>11709</v>
      </c>
    </row>
    <row r="3822" spans="1:3">
      <c r="A3822" s="10" t="s">
        <v>7992</v>
      </c>
      <c r="B3822" s="46">
        <v>4</v>
      </c>
      <c r="C3822" s="10" t="s">
        <v>11710</v>
      </c>
    </row>
    <row r="3823" spans="1:3">
      <c r="A3823" s="10" t="s">
        <v>7978</v>
      </c>
      <c r="B3823" s="46">
        <v>4</v>
      </c>
      <c r="C3823" s="10" t="s">
        <v>11711</v>
      </c>
    </row>
    <row r="3824" spans="1:3">
      <c r="A3824" s="10" t="s">
        <v>8080</v>
      </c>
      <c r="B3824" s="46">
        <v>4</v>
      </c>
      <c r="C3824" s="10" t="s">
        <v>11712</v>
      </c>
    </row>
    <row r="3825" spans="1:3">
      <c r="A3825" s="10" t="s">
        <v>7978</v>
      </c>
      <c r="B3825" s="46">
        <v>3.9</v>
      </c>
      <c r="C3825" s="10" t="s">
        <v>11713</v>
      </c>
    </row>
    <row r="3826" spans="1:3">
      <c r="A3826" s="10" t="s">
        <v>7960</v>
      </c>
      <c r="B3826" s="46">
        <v>3.9</v>
      </c>
      <c r="C3826" s="10" t="s">
        <v>11714</v>
      </c>
    </row>
    <row r="3827" spans="1:3">
      <c r="A3827" s="10" t="s">
        <v>8019</v>
      </c>
      <c r="B3827" s="46">
        <v>3.9</v>
      </c>
      <c r="C3827" s="10" t="s">
        <v>11715</v>
      </c>
    </row>
    <row r="3828" spans="1:3">
      <c r="A3828" s="10" t="s">
        <v>8019</v>
      </c>
      <c r="B3828" s="46">
        <v>3.9</v>
      </c>
      <c r="C3828" s="10" t="s">
        <v>11716</v>
      </c>
    </row>
    <row r="3829" spans="1:3">
      <c r="A3829" s="10" t="s">
        <v>7976</v>
      </c>
      <c r="B3829" s="46">
        <v>3.9</v>
      </c>
      <c r="C3829" s="10" t="s">
        <v>11717</v>
      </c>
    </row>
    <row r="3830" spans="1:3">
      <c r="A3830" s="10" t="s">
        <v>7978</v>
      </c>
      <c r="B3830" s="46">
        <v>3.9</v>
      </c>
      <c r="C3830" s="10" t="s">
        <v>11718</v>
      </c>
    </row>
    <row r="3831" spans="1:3">
      <c r="A3831" s="10" t="s">
        <v>7978</v>
      </c>
      <c r="B3831" s="46">
        <v>3.9</v>
      </c>
      <c r="C3831" s="10" t="s">
        <v>11719</v>
      </c>
    </row>
    <row r="3832" spans="1:3">
      <c r="A3832" s="10" t="s">
        <v>7976</v>
      </c>
      <c r="B3832" s="46">
        <v>3.9</v>
      </c>
      <c r="C3832" s="10" t="s">
        <v>11720</v>
      </c>
    </row>
    <row r="3833" spans="1:3">
      <c r="A3833" s="10" t="s">
        <v>7976</v>
      </c>
      <c r="B3833" s="46">
        <v>3.9</v>
      </c>
      <c r="C3833" s="10" t="s">
        <v>11721</v>
      </c>
    </row>
    <row r="3834" spans="1:3">
      <c r="A3834" s="10" t="s">
        <v>7992</v>
      </c>
      <c r="B3834" s="46">
        <v>3.8</v>
      </c>
      <c r="C3834" s="10" t="s">
        <v>11722</v>
      </c>
    </row>
    <row r="3835" spans="1:3">
      <c r="A3835" s="10" t="s">
        <v>7960</v>
      </c>
      <c r="B3835" s="46">
        <v>3.8</v>
      </c>
      <c r="C3835" s="10" t="s">
        <v>11723</v>
      </c>
    </row>
    <row r="3836" spans="1:3">
      <c r="A3836" s="10" t="s">
        <v>7978</v>
      </c>
      <c r="B3836" s="46">
        <v>3.8</v>
      </c>
      <c r="C3836" s="10" t="s">
        <v>11724</v>
      </c>
    </row>
    <row r="3837" spans="1:3">
      <c r="A3837" s="10" t="s">
        <v>7960</v>
      </c>
      <c r="B3837" s="46">
        <v>3.8</v>
      </c>
      <c r="C3837" s="10" t="s">
        <v>11725</v>
      </c>
    </row>
    <row r="3838" spans="1:3">
      <c r="A3838" s="10" t="s">
        <v>7960</v>
      </c>
      <c r="B3838" s="46">
        <v>3.8</v>
      </c>
      <c r="C3838" s="10" t="s">
        <v>11726</v>
      </c>
    </row>
    <row r="3839" spans="1:3">
      <c r="A3839" s="10" t="s">
        <v>7978</v>
      </c>
      <c r="B3839" s="46">
        <v>3.8</v>
      </c>
      <c r="C3839" s="10" t="s">
        <v>11727</v>
      </c>
    </row>
    <row r="3840" spans="1:3">
      <c r="A3840" s="10" t="s">
        <v>7978</v>
      </c>
      <c r="B3840" s="46">
        <v>3.8</v>
      </c>
      <c r="C3840" s="10" t="s">
        <v>11728</v>
      </c>
    </row>
    <row r="3841" spans="1:3">
      <c r="A3841" s="10" t="s">
        <v>7978</v>
      </c>
      <c r="B3841" s="46">
        <v>3.8</v>
      </c>
      <c r="C3841" s="10" t="s">
        <v>11729</v>
      </c>
    </row>
    <row r="3842" spans="1:3">
      <c r="A3842" s="10" t="s">
        <v>7960</v>
      </c>
      <c r="B3842" s="46">
        <v>3.8</v>
      </c>
      <c r="C3842" s="10" t="s">
        <v>11730</v>
      </c>
    </row>
    <row r="3843" spans="1:3">
      <c r="A3843" s="10" t="s">
        <v>7976</v>
      </c>
      <c r="B3843" s="46">
        <v>3.8</v>
      </c>
      <c r="C3843" s="10" t="s">
        <v>11731</v>
      </c>
    </row>
    <row r="3844" spans="1:3">
      <c r="A3844" s="10" t="s">
        <v>7960</v>
      </c>
      <c r="B3844" s="46">
        <v>3.7</v>
      </c>
      <c r="C3844" s="10" t="s">
        <v>11732</v>
      </c>
    </row>
    <row r="3845" spans="1:3">
      <c r="A3845" s="10" t="s">
        <v>7960</v>
      </c>
      <c r="B3845" s="46">
        <v>3.7</v>
      </c>
      <c r="C3845" s="10" t="s">
        <v>11733</v>
      </c>
    </row>
    <row r="3846" spans="1:3">
      <c r="A3846" s="10" t="s">
        <v>7960</v>
      </c>
      <c r="B3846" s="46">
        <v>3.7</v>
      </c>
      <c r="C3846" s="10" t="s">
        <v>11734</v>
      </c>
    </row>
    <row r="3847" spans="1:3">
      <c r="A3847" s="10" t="s">
        <v>7960</v>
      </c>
      <c r="B3847" s="46">
        <v>3.7</v>
      </c>
      <c r="C3847" s="10" t="s">
        <v>11735</v>
      </c>
    </row>
    <row r="3848" spans="1:3">
      <c r="A3848" s="10" t="s">
        <v>7992</v>
      </c>
      <c r="B3848" s="46">
        <v>3.7</v>
      </c>
      <c r="C3848" s="10" t="s">
        <v>11736</v>
      </c>
    </row>
    <row r="3849" spans="1:3">
      <c r="A3849" s="10" t="s">
        <v>8145</v>
      </c>
      <c r="B3849" s="46">
        <v>3.7</v>
      </c>
      <c r="C3849" s="10" t="s">
        <v>11737</v>
      </c>
    </row>
    <row r="3850" spans="1:3">
      <c r="A3850" s="10" t="s">
        <v>8019</v>
      </c>
      <c r="B3850" s="46">
        <v>3.7</v>
      </c>
      <c r="C3850" s="10" t="s">
        <v>11738</v>
      </c>
    </row>
    <row r="3851" spans="1:3">
      <c r="A3851" s="10" t="s">
        <v>7960</v>
      </c>
      <c r="B3851" s="46">
        <v>3.6</v>
      </c>
      <c r="C3851" s="10" t="s">
        <v>11739</v>
      </c>
    </row>
    <row r="3852" spans="1:3">
      <c r="A3852" s="10" t="s">
        <v>7978</v>
      </c>
      <c r="B3852" s="46">
        <v>3.6</v>
      </c>
      <c r="C3852" s="10" t="s">
        <v>11740</v>
      </c>
    </row>
    <row r="3853" spans="1:3">
      <c r="A3853" s="10" t="s">
        <v>7960</v>
      </c>
      <c r="B3853" s="46">
        <v>3.6</v>
      </c>
      <c r="C3853" s="10" t="s">
        <v>11741</v>
      </c>
    </row>
    <row r="3854" spans="1:3">
      <c r="A3854" s="10" t="s">
        <v>7960</v>
      </c>
      <c r="B3854" s="46">
        <v>3.6</v>
      </c>
      <c r="C3854" s="10" t="s">
        <v>11742</v>
      </c>
    </row>
    <row r="3855" spans="1:3">
      <c r="A3855" s="10" t="s">
        <v>7992</v>
      </c>
      <c r="B3855" s="46">
        <v>3.6</v>
      </c>
      <c r="C3855" s="10" t="s">
        <v>11743</v>
      </c>
    </row>
    <row r="3856" spans="1:3">
      <c r="A3856" s="10" t="s">
        <v>7960</v>
      </c>
      <c r="B3856" s="46">
        <v>3.6</v>
      </c>
      <c r="C3856" s="10" t="s">
        <v>11744</v>
      </c>
    </row>
    <row r="3857" spans="1:3">
      <c r="A3857" s="10" t="s">
        <v>7978</v>
      </c>
      <c r="B3857" s="46">
        <v>3.6</v>
      </c>
      <c r="C3857" s="10" t="s">
        <v>11745</v>
      </c>
    </row>
    <row r="3858" spans="1:3">
      <c r="A3858" s="10" t="s">
        <v>7978</v>
      </c>
      <c r="B3858" s="46">
        <v>3.6</v>
      </c>
      <c r="C3858" s="10" t="s">
        <v>11746</v>
      </c>
    </row>
    <row r="3859" spans="1:3">
      <c r="A3859" s="10" t="s">
        <v>8019</v>
      </c>
      <c r="B3859" s="46">
        <v>3.6</v>
      </c>
      <c r="C3859" s="10" t="s">
        <v>11747</v>
      </c>
    </row>
    <row r="3860" spans="1:3">
      <c r="A3860" s="10" t="s">
        <v>7978</v>
      </c>
      <c r="B3860" s="46">
        <v>3.6</v>
      </c>
      <c r="C3860" s="10" t="s">
        <v>11748</v>
      </c>
    </row>
    <row r="3861" spans="1:3">
      <c r="A3861" s="10" t="s">
        <v>7960</v>
      </c>
      <c r="B3861" s="46">
        <v>3.5</v>
      </c>
      <c r="C3861" s="10" t="s">
        <v>11749</v>
      </c>
    </row>
    <row r="3862" spans="1:3">
      <c r="A3862" s="10" t="s">
        <v>7960</v>
      </c>
      <c r="B3862" s="46">
        <v>3.5</v>
      </c>
      <c r="C3862" s="10" t="s">
        <v>11750</v>
      </c>
    </row>
    <row r="3863" spans="1:3">
      <c r="A3863" s="10" t="s">
        <v>7978</v>
      </c>
      <c r="B3863" s="46">
        <v>3.5</v>
      </c>
      <c r="C3863" s="10" t="s">
        <v>11751</v>
      </c>
    </row>
    <row r="3864" spans="1:3">
      <c r="A3864" s="10" t="s">
        <v>7978</v>
      </c>
      <c r="B3864" s="46">
        <v>3.5</v>
      </c>
      <c r="C3864" s="10" t="s">
        <v>11752</v>
      </c>
    </row>
    <row r="3865" spans="1:3">
      <c r="A3865" s="10" t="s">
        <v>7960</v>
      </c>
      <c r="B3865" s="46">
        <v>3.5</v>
      </c>
      <c r="C3865" s="10" t="s">
        <v>11753</v>
      </c>
    </row>
    <row r="3866" spans="1:3">
      <c r="A3866" s="10" t="s">
        <v>7978</v>
      </c>
      <c r="B3866" s="46">
        <v>3.5</v>
      </c>
      <c r="C3866" s="10" t="s">
        <v>11754</v>
      </c>
    </row>
    <row r="3867" spans="1:3">
      <c r="A3867" s="10" t="s">
        <v>7976</v>
      </c>
      <c r="B3867" s="46">
        <v>3.5</v>
      </c>
      <c r="C3867" s="10" t="s">
        <v>11755</v>
      </c>
    </row>
    <row r="3868" spans="1:3">
      <c r="A3868" s="10" t="s">
        <v>7960</v>
      </c>
      <c r="B3868" s="46">
        <v>3.5</v>
      </c>
      <c r="C3868" s="10" t="s">
        <v>11756</v>
      </c>
    </row>
    <row r="3869" spans="1:3">
      <c r="A3869" s="10" t="s">
        <v>7978</v>
      </c>
      <c r="B3869" s="46">
        <v>3.5</v>
      </c>
      <c r="C3869" s="10" t="s">
        <v>11757</v>
      </c>
    </row>
    <row r="3870" spans="1:3">
      <c r="A3870" s="10" t="s">
        <v>7978</v>
      </c>
      <c r="B3870" s="46">
        <v>3.4</v>
      </c>
      <c r="C3870" s="10" t="s">
        <v>11758</v>
      </c>
    </row>
    <row r="3871" spans="1:3">
      <c r="A3871" s="10" t="s">
        <v>7978</v>
      </c>
      <c r="B3871" s="46">
        <v>3.4</v>
      </c>
      <c r="C3871" s="10" t="s">
        <v>11759</v>
      </c>
    </row>
    <row r="3872" spans="1:3">
      <c r="A3872" s="10" t="s">
        <v>7976</v>
      </c>
      <c r="B3872" s="46">
        <v>3.4</v>
      </c>
      <c r="C3872" s="10" t="s">
        <v>11760</v>
      </c>
    </row>
    <row r="3873" spans="1:3">
      <c r="A3873" s="10" t="s">
        <v>7960</v>
      </c>
      <c r="B3873" s="46">
        <v>3.3</v>
      </c>
      <c r="C3873" s="10" t="s">
        <v>11761</v>
      </c>
    </row>
    <row r="3874" spans="1:3">
      <c r="A3874" s="10" t="s">
        <v>7957</v>
      </c>
      <c r="B3874" s="46">
        <v>3.3</v>
      </c>
      <c r="C3874" s="10" t="s">
        <v>11762</v>
      </c>
    </row>
    <row r="3875" spans="1:3">
      <c r="A3875" s="10" t="s">
        <v>7978</v>
      </c>
      <c r="B3875" s="46">
        <v>3.3</v>
      </c>
      <c r="C3875" s="10" t="s">
        <v>11763</v>
      </c>
    </row>
    <row r="3876" spans="1:3">
      <c r="A3876" s="10" t="s">
        <v>7978</v>
      </c>
      <c r="B3876" s="46">
        <v>3.3</v>
      </c>
      <c r="C3876" s="10" t="s">
        <v>11764</v>
      </c>
    </row>
    <row r="3877" spans="1:3">
      <c r="A3877" s="10" t="s">
        <v>7978</v>
      </c>
      <c r="B3877" s="46">
        <v>3.3</v>
      </c>
      <c r="C3877" s="10" t="s">
        <v>11765</v>
      </c>
    </row>
    <row r="3878" spans="1:3">
      <c r="A3878" s="10" t="s">
        <v>7978</v>
      </c>
      <c r="B3878" s="46">
        <v>3.3</v>
      </c>
      <c r="C3878" s="10" t="s">
        <v>11766</v>
      </c>
    </row>
    <row r="3879" spans="1:3">
      <c r="A3879" s="10" t="s">
        <v>7978</v>
      </c>
      <c r="B3879" s="46">
        <v>3.3</v>
      </c>
      <c r="C3879" s="10" t="s">
        <v>11767</v>
      </c>
    </row>
    <row r="3880" spans="1:3">
      <c r="A3880" s="10" t="s">
        <v>8023</v>
      </c>
      <c r="B3880" s="46">
        <v>3.3</v>
      </c>
      <c r="C3880" s="10" t="s">
        <v>11768</v>
      </c>
    </row>
    <row r="3881" spans="1:3">
      <c r="A3881" s="10" t="s">
        <v>7992</v>
      </c>
      <c r="B3881" s="46">
        <v>3.3</v>
      </c>
      <c r="C3881" s="10" t="s">
        <v>11769</v>
      </c>
    </row>
    <row r="3882" spans="1:3">
      <c r="A3882" s="10" t="s">
        <v>7978</v>
      </c>
      <c r="B3882" s="46">
        <v>3.3</v>
      </c>
      <c r="C3882" s="10" t="s">
        <v>11770</v>
      </c>
    </row>
    <row r="3883" spans="1:3">
      <c r="A3883" s="10" t="s">
        <v>7978</v>
      </c>
      <c r="B3883" s="46">
        <v>3.3</v>
      </c>
      <c r="C3883" s="10" t="s">
        <v>11765</v>
      </c>
    </row>
    <row r="3884" spans="1:3">
      <c r="A3884" s="10" t="s">
        <v>7978</v>
      </c>
      <c r="B3884" s="46">
        <v>3.2</v>
      </c>
      <c r="C3884" s="10" t="s">
        <v>11771</v>
      </c>
    </row>
    <row r="3885" spans="1:3">
      <c r="A3885" s="10" t="s">
        <v>7978</v>
      </c>
      <c r="B3885" s="46">
        <v>3.2</v>
      </c>
      <c r="C3885" s="10" t="s">
        <v>11772</v>
      </c>
    </row>
    <row r="3886" spans="1:3">
      <c r="A3886" s="10" t="s">
        <v>7960</v>
      </c>
      <c r="B3886" s="46">
        <v>3.1</v>
      </c>
      <c r="C3886" s="10" t="s">
        <v>11773</v>
      </c>
    </row>
    <row r="3887" spans="1:3">
      <c r="A3887" s="10" t="s">
        <v>7978</v>
      </c>
      <c r="B3887" s="46">
        <v>3.1</v>
      </c>
      <c r="C3887" s="10" t="s">
        <v>11774</v>
      </c>
    </row>
    <row r="3888" spans="1:3">
      <c r="A3888" s="10" t="s">
        <v>7960</v>
      </c>
      <c r="B3888" s="46">
        <v>3.1</v>
      </c>
      <c r="C3888" s="10" t="s">
        <v>11773</v>
      </c>
    </row>
    <row r="3889" spans="1:3">
      <c r="A3889" s="10" t="s">
        <v>7978</v>
      </c>
      <c r="B3889" s="46">
        <v>3.1</v>
      </c>
      <c r="C3889" s="10" t="s">
        <v>11775</v>
      </c>
    </row>
    <row r="3890" spans="1:3">
      <c r="A3890" s="10" t="s">
        <v>7960</v>
      </c>
      <c r="B3890" s="46">
        <v>3</v>
      </c>
      <c r="C3890" s="10" t="s">
        <v>11776</v>
      </c>
    </row>
    <row r="3891" spans="1:3">
      <c r="A3891" s="10" t="s">
        <v>7992</v>
      </c>
      <c r="B3891" s="46">
        <v>3</v>
      </c>
      <c r="C3891" s="10" t="s">
        <v>11777</v>
      </c>
    </row>
    <row r="3892" spans="1:3">
      <c r="A3892" s="10" t="s">
        <v>7978</v>
      </c>
      <c r="B3892" s="46">
        <v>3</v>
      </c>
      <c r="C3892" s="10" t="s">
        <v>11778</v>
      </c>
    </row>
    <row r="3893" spans="1:3">
      <c r="A3893" s="10" t="s">
        <v>7960</v>
      </c>
      <c r="B3893" s="46">
        <v>2.9</v>
      </c>
      <c r="C3893" s="10" t="s">
        <v>11779</v>
      </c>
    </row>
    <row r="3894" spans="1:3">
      <c r="A3894" s="10" t="s">
        <v>7978</v>
      </c>
      <c r="B3894" s="46">
        <v>2.9</v>
      </c>
      <c r="C3894" s="10" t="s">
        <v>11780</v>
      </c>
    </row>
    <row r="3895" spans="1:3">
      <c r="A3895" s="10" t="s">
        <v>7992</v>
      </c>
      <c r="B3895" s="46">
        <v>2.8</v>
      </c>
      <c r="C3895" s="10" t="s">
        <v>11781</v>
      </c>
    </row>
    <row r="3896" spans="1:3">
      <c r="A3896" s="10" t="s">
        <v>7992</v>
      </c>
      <c r="B3896" s="46">
        <v>2.8</v>
      </c>
      <c r="C3896" s="10" t="s">
        <v>11782</v>
      </c>
    </row>
    <row r="3897" spans="1:3">
      <c r="A3897" s="10" t="s">
        <v>7978</v>
      </c>
      <c r="B3897" s="46">
        <v>2.8</v>
      </c>
      <c r="C3897" s="10" t="s">
        <v>11783</v>
      </c>
    </row>
    <row r="3898" spans="1:3">
      <c r="A3898" s="10" t="s">
        <v>7960</v>
      </c>
      <c r="B3898" s="46">
        <v>2.8</v>
      </c>
      <c r="C3898" s="10" t="s">
        <v>11784</v>
      </c>
    </row>
    <row r="3899" spans="1:3">
      <c r="A3899" s="10" t="s">
        <v>7992</v>
      </c>
      <c r="B3899" s="46">
        <v>2.8</v>
      </c>
      <c r="C3899" s="10" t="s">
        <v>11785</v>
      </c>
    </row>
    <row r="3900" spans="1:3">
      <c r="A3900" s="10" t="s">
        <v>8080</v>
      </c>
      <c r="B3900" s="46">
        <v>2.8</v>
      </c>
      <c r="C3900" s="10" t="s">
        <v>11786</v>
      </c>
    </row>
    <row r="3901" spans="1:3">
      <c r="A3901" s="10" t="s">
        <v>7978</v>
      </c>
      <c r="B3901" s="46">
        <v>2.8</v>
      </c>
      <c r="C3901" s="10" t="s">
        <v>11787</v>
      </c>
    </row>
    <row r="3902" spans="1:3">
      <c r="A3902" s="10" t="s">
        <v>7976</v>
      </c>
      <c r="B3902" s="46">
        <v>2.7</v>
      </c>
      <c r="C3902" s="10" t="s">
        <v>11788</v>
      </c>
    </row>
    <row r="3903" spans="1:3">
      <c r="A3903" s="10" t="s">
        <v>7978</v>
      </c>
      <c r="B3903" s="46">
        <v>2.7</v>
      </c>
      <c r="C3903" s="10" t="s">
        <v>11789</v>
      </c>
    </row>
    <row r="3904" spans="1:3">
      <c r="A3904" s="10" t="s">
        <v>7960</v>
      </c>
      <c r="B3904" s="46">
        <v>2.7</v>
      </c>
      <c r="C3904" s="10" t="s">
        <v>11790</v>
      </c>
    </row>
    <row r="3905" spans="1:3">
      <c r="A3905" s="10" t="s">
        <v>7978</v>
      </c>
      <c r="B3905" s="46">
        <v>2.7</v>
      </c>
      <c r="C3905" s="10" t="s">
        <v>11791</v>
      </c>
    </row>
    <row r="3906" spans="1:3">
      <c r="A3906" s="10" t="s">
        <v>8025</v>
      </c>
      <c r="B3906" s="46">
        <v>2.7</v>
      </c>
      <c r="C3906" s="10" t="s">
        <v>11792</v>
      </c>
    </row>
    <row r="3907" spans="1:3">
      <c r="A3907" s="10" t="s">
        <v>7978</v>
      </c>
      <c r="B3907" s="46">
        <v>2.5</v>
      </c>
      <c r="C3907" s="10" t="s">
        <v>11793</v>
      </c>
    </row>
    <row r="3908" spans="1:3">
      <c r="A3908" s="10" t="s">
        <v>7960</v>
      </c>
      <c r="B3908" s="46">
        <v>2.4</v>
      </c>
      <c r="C3908" s="10" t="s">
        <v>11794</v>
      </c>
    </row>
    <row r="3909" spans="1:3">
      <c r="A3909" s="10" t="s">
        <v>7978</v>
      </c>
      <c r="B3909" s="46">
        <v>2.4</v>
      </c>
      <c r="C3909" s="10" t="s">
        <v>11795</v>
      </c>
    </row>
    <row r="3910" spans="1:3">
      <c r="A3910" s="10" t="s">
        <v>7992</v>
      </c>
      <c r="B3910" s="46">
        <v>2.2999999999999998</v>
      </c>
      <c r="C3910" s="10" t="s">
        <v>11796</v>
      </c>
    </row>
    <row r="3911" spans="1:3">
      <c r="A3911" s="10" t="s">
        <v>8019</v>
      </c>
      <c r="B3911" s="46">
        <v>2.2999999999999998</v>
      </c>
      <c r="C3911" s="10" t="s">
        <v>11797</v>
      </c>
    </row>
    <row r="3912" spans="1:3">
      <c r="A3912" s="10" t="s">
        <v>7978</v>
      </c>
      <c r="B3912" s="46">
        <v>2.2999999999999998</v>
      </c>
      <c r="C3912" s="10" t="s">
        <v>11798</v>
      </c>
    </row>
    <row r="3913" spans="1:3">
      <c r="A3913" s="10" t="s">
        <v>7978</v>
      </c>
      <c r="B3913" s="46">
        <v>2.2000000000000002</v>
      </c>
      <c r="C3913" s="10" t="s">
        <v>11799</v>
      </c>
    </row>
    <row r="3914" spans="1:3">
      <c r="A3914" s="10" t="s">
        <v>7978</v>
      </c>
      <c r="B3914" s="46">
        <v>2.1</v>
      </c>
      <c r="C3914" s="10" t="s">
        <v>11800</v>
      </c>
    </row>
    <row r="3915" spans="1:3">
      <c r="A3915" s="10" t="s">
        <v>7976</v>
      </c>
      <c r="B3915" s="46">
        <v>2.1</v>
      </c>
      <c r="C3915" s="10" t="s">
        <v>11801</v>
      </c>
    </row>
    <row r="3916" spans="1:3">
      <c r="A3916" s="10" t="s">
        <v>7960</v>
      </c>
      <c r="B3916" s="46">
        <v>2.1</v>
      </c>
      <c r="C3916" s="10" t="s">
        <v>11802</v>
      </c>
    </row>
    <row r="3917" spans="1:3">
      <c r="A3917" s="10" t="s">
        <v>7978</v>
      </c>
      <c r="B3917" s="46">
        <v>2</v>
      </c>
      <c r="C3917" s="10" t="s">
        <v>11803</v>
      </c>
    </row>
    <row r="3918" spans="1:3">
      <c r="A3918" s="10" t="s">
        <v>7978</v>
      </c>
      <c r="B3918" s="46">
        <v>1.9</v>
      </c>
      <c r="C3918" s="10" t="s">
        <v>11804</v>
      </c>
    </row>
    <row r="3919" spans="1:3">
      <c r="A3919" s="10" t="s">
        <v>7978</v>
      </c>
      <c r="B3919" s="46">
        <v>1.9</v>
      </c>
      <c r="C3919" s="10" t="s">
        <v>11805</v>
      </c>
    </row>
    <row r="3920" spans="1:3">
      <c r="A3920" s="10" t="s">
        <v>8025</v>
      </c>
      <c r="B3920" s="46">
        <v>1.6</v>
      </c>
      <c r="C3920" s="10" t="s">
        <v>11806</v>
      </c>
    </row>
  </sheetData>
  <autoFilter ref="A1:C3920" xr:uid="{00000000-0009-0000-0000-000001000000}"/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20"/>
  <sheetViews>
    <sheetView workbookViewId="0">
      <selection activeCell="F3" sqref="F3"/>
    </sheetView>
  </sheetViews>
  <sheetFormatPr defaultColWidth="8.90625" defaultRowHeight="14.5"/>
  <cols>
    <col min="1" max="1" width="11" style="23" customWidth="1"/>
    <col min="2" max="2" width="11.26953125" style="20" customWidth="1"/>
    <col min="8" max="8" width="12.90625"/>
  </cols>
  <sheetData>
    <row r="1" spans="1:5" s="2" customFormat="1">
      <c r="A1" s="25" t="s">
        <v>2</v>
      </c>
      <c r="B1" s="26" t="s">
        <v>13</v>
      </c>
    </row>
    <row r="2" spans="1:5">
      <c r="A2" s="23">
        <v>142</v>
      </c>
      <c r="B2" s="20">
        <v>9.3000000000000007</v>
      </c>
    </row>
    <row r="3" spans="1:5">
      <c r="A3" s="23">
        <v>175</v>
      </c>
      <c r="B3" s="20">
        <v>9.1999999999999993</v>
      </c>
    </row>
    <row r="4" spans="1:5">
      <c r="A4" s="23">
        <v>152</v>
      </c>
      <c r="B4" s="20">
        <v>9</v>
      </c>
    </row>
    <row r="5" spans="1:5">
      <c r="A5" s="23">
        <v>220</v>
      </c>
      <c r="B5" s="20">
        <v>9</v>
      </c>
    </row>
    <row r="6" spans="1:5">
      <c r="A6" s="23">
        <v>192</v>
      </c>
      <c r="B6" s="20">
        <v>8.9</v>
      </c>
    </row>
    <row r="7" spans="1:5">
      <c r="A7" s="23">
        <v>185</v>
      </c>
      <c r="B7" s="20">
        <v>8.9</v>
      </c>
    </row>
    <row r="8" spans="1:5">
      <c r="A8" s="23">
        <v>178</v>
      </c>
      <c r="B8" s="20">
        <v>8.9</v>
      </c>
      <c r="D8" s="29" t="s">
        <v>7950</v>
      </c>
      <c r="E8" s="28">
        <f>AVERAGE(A:A)</f>
        <v>109.77800459300842</v>
      </c>
    </row>
    <row r="9" spans="1:5">
      <c r="A9" s="23">
        <v>142</v>
      </c>
      <c r="B9" s="20">
        <v>8.9</v>
      </c>
      <c r="D9" s="29" t="s">
        <v>7951</v>
      </c>
      <c r="E9" s="28">
        <f>MEDIAN(A:A)</f>
        <v>106</v>
      </c>
    </row>
    <row r="10" spans="1:5">
      <c r="A10" s="23">
        <v>148</v>
      </c>
      <c r="B10" s="20">
        <v>8.8000000000000007</v>
      </c>
      <c r="D10" s="29" t="s">
        <v>11817</v>
      </c>
      <c r="E10" s="28">
        <f>_xlfn.STDEV.S(A:A)</f>
        <v>22.693098932309503</v>
      </c>
    </row>
    <row r="11" spans="1:5">
      <c r="A11" s="23">
        <v>171</v>
      </c>
      <c r="B11" s="20">
        <v>8.8000000000000007</v>
      </c>
      <c r="D11" s="27"/>
      <c r="E11" s="27"/>
    </row>
    <row r="12" spans="1:5">
      <c r="A12" s="23">
        <v>151</v>
      </c>
      <c r="B12" s="20">
        <v>8.8000000000000007</v>
      </c>
    </row>
    <row r="13" spans="1:5">
      <c r="A13" s="23">
        <v>142</v>
      </c>
      <c r="B13" s="20">
        <v>8.8000000000000007</v>
      </c>
    </row>
    <row r="14" spans="1:5">
      <c r="A14" s="23">
        <v>127</v>
      </c>
      <c r="B14" s="20">
        <v>8.8000000000000007</v>
      </c>
    </row>
    <row r="15" spans="1:5">
      <c r="A15" s="23">
        <v>172</v>
      </c>
      <c r="B15" s="20">
        <v>8.6999999999999993</v>
      </c>
    </row>
    <row r="16" spans="1:5">
      <c r="A16" s="23">
        <v>136</v>
      </c>
      <c r="B16" s="20">
        <v>8.6999999999999993</v>
      </c>
    </row>
    <row r="17" spans="1:2">
      <c r="A17" s="23">
        <v>146</v>
      </c>
      <c r="B17" s="20">
        <v>8.6999999999999993</v>
      </c>
    </row>
    <row r="18" spans="1:2">
      <c r="A18" s="23">
        <v>125</v>
      </c>
      <c r="B18" s="20">
        <v>8.6999999999999993</v>
      </c>
    </row>
    <row r="19" spans="1:2">
      <c r="A19" s="23">
        <v>133</v>
      </c>
      <c r="B19" s="20">
        <v>8.6999999999999993</v>
      </c>
    </row>
    <row r="20" spans="1:2">
      <c r="A20" s="23">
        <v>135</v>
      </c>
      <c r="B20" s="20">
        <v>8.6999999999999993</v>
      </c>
    </row>
    <row r="21" spans="1:2">
      <c r="A21" s="23">
        <v>202</v>
      </c>
      <c r="B21" s="20">
        <v>8.6999999999999993</v>
      </c>
    </row>
    <row r="22" spans="1:2">
      <c r="A22" s="23">
        <v>169</v>
      </c>
      <c r="B22" s="20">
        <v>8.6</v>
      </c>
    </row>
    <row r="23" spans="1:2">
      <c r="A23" s="23">
        <v>169</v>
      </c>
      <c r="B23" s="20">
        <v>8.6</v>
      </c>
    </row>
    <row r="24" spans="1:2">
      <c r="A24" s="23">
        <v>127</v>
      </c>
      <c r="B24" s="20">
        <v>8.6</v>
      </c>
    </row>
    <row r="25" spans="1:2">
      <c r="A25" s="23">
        <v>138</v>
      </c>
      <c r="B25" s="20">
        <v>8.6</v>
      </c>
    </row>
    <row r="26" spans="1:2">
      <c r="A26" s="23">
        <v>125</v>
      </c>
      <c r="B26" s="20">
        <v>8.6</v>
      </c>
    </row>
    <row r="27" spans="1:2">
      <c r="A27" s="23">
        <v>101</v>
      </c>
      <c r="B27" s="20">
        <v>8.6</v>
      </c>
    </row>
    <row r="28" spans="1:2">
      <c r="A28" s="23">
        <v>106</v>
      </c>
      <c r="B28" s="20">
        <v>8.6</v>
      </c>
    </row>
    <row r="29" spans="1:2">
      <c r="A29" s="23">
        <v>87</v>
      </c>
      <c r="B29" s="20">
        <v>8.6</v>
      </c>
    </row>
    <row r="30" spans="1:2">
      <c r="A30" s="23">
        <v>164</v>
      </c>
      <c r="B30" s="20">
        <v>8.5</v>
      </c>
    </row>
    <row r="31" spans="1:2">
      <c r="A31" s="23">
        <v>171</v>
      </c>
      <c r="B31" s="20">
        <v>8.5</v>
      </c>
    </row>
    <row r="32" spans="1:2">
      <c r="A32" s="23">
        <v>153</v>
      </c>
      <c r="B32" s="20">
        <v>8.5</v>
      </c>
    </row>
    <row r="33" spans="1:2">
      <c r="A33" s="23">
        <v>165</v>
      </c>
      <c r="B33" s="20">
        <v>8.5</v>
      </c>
    </row>
    <row r="34" spans="1:2">
      <c r="A34" s="23">
        <v>151</v>
      </c>
      <c r="B34" s="20">
        <v>8.5</v>
      </c>
    </row>
    <row r="35" spans="1:2">
      <c r="A35" s="23">
        <v>73</v>
      </c>
      <c r="B35" s="20">
        <v>8.5</v>
      </c>
    </row>
    <row r="36" spans="1:2">
      <c r="A36" s="23">
        <v>189</v>
      </c>
      <c r="B36" s="20">
        <v>8.5</v>
      </c>
    </row>
    <row r="37" spans="1:2">
      <c r="A37" s="23">
        <v>130</v>
      </c>
      <c r="B37" s="20">
        <v>8.5</v>
      </c>
    </row>
    <row r="38" spans="1:2">
      <c r="A38" s="23">
        <v>150</v>
      </c>
      <c r="B38" s="20">
        <v>8.5</v>
      </c>
    </row>
    <row r="39" spans="1:2">
      <c r="A39" s="23">
        <v>289</v>
      </c>
      <c r="B39" s="20">
        <v>8.5</v>
      </c>
    </row>
    <row r="40" spans="1:2">
      <c r="A40" s="23">
        <v>115</v>
      </c>
      <c r="B40" s="20">
        <v>8.5</v>
      </c>
    </row>
    <row r="41" spans="1:2">
      <c r="A41" s="23">
        <v>108</v>
      </c>
      <c r="B41" s="20">
        <v>8.5</v>
      </c>
    </row>
    <row r="42" spans="1:2">
      <c r="A42" s="23">
        <v>116</v>
      </c>
      <c r="B42" s="20">
        <v>8.5</v>
      </c>
    </row>
    <row r="43" spans="1:2">
      <c r="A43" s="23">
        <v>116</v>
      </c>
      <c r="B43" s="20">
        <v>8.5</v>
      </c>
    </row>
    <row r="44" spans="1:2">
      <c r="A44" s="23">
        <v>113</v>
      </c>
      <c r="B44" s="20">
        <v>8.5</v>
      </c>
    </row>
    <row r="45" spans="1:2">
      <c r="A45" s="23">
        <v>102</v>
      </c>
      <c r="B45" s="20">
        <v>8.5</v>
      </c>
    </row>
    <row r="46" spans="1:2">
      <c r="A46" s="23">
        <v>107</v>
      </c>
      <c r="B46" s="20">
        <v>8.5</v>
      </c>
    </row>
    <row r="47" spans="1:2">
      <c r="A47" s="23">
        <v>137</v>
      </c>
      <c r="B47" s="20">
        <v>8.5</v>
      </c>
    </row>
    <row r="48" spans="1:2">
      <c r="A48" s="23">
        <v>89</v>
      </c>
      <c r="B48" s="20">
        <v>8.5</v>
      </c>
    </row>
    <row r="49" spans="1:2">
      <c r="A49" s="23">
        <v>98</v>
      </c>
      <c r="B49" s="20">
        <v>8.4</v>
      </c>
    </row>
    <row r="50" spans="1:2">
      <c r="A50" s="23">
        <v>178</v>
      </c>
      <c r="B50" s="20">
        <v>8.4</v>
      </c>
    </row>
    <row r="51" spans="1:2">
      <c r="A51" s="23">
        <v>122</v>
      </c>
      <c r="B51" s="20">
        <v>8.4</v>
      </c>
    </row>
    <row r="52" spans="1:2">
      <c r="A52" s="23">
        <v>159</v>
      </c>
      <c r="B52" s="20">
        <v>8.4</v>
      </c>
    </row>
    <row r="53" spans="1:2">
      <c r="A53" s="23">
        <v>134</v>
      </c>
      <c r="B53" s="20">
        <v>8.4</v>
      </c>
    </row>
    <row r="54" spans="1:2">
      <c r="A54" s="23">
        <v>251</v>
      </c>
      <c r="B54" s="20">
        <v>8.4</v>
      </c>
    </row>
    <row r="55" spans="1:2">
      <c r="A55" s="23">
        <v>134</v>
      </c>
      <c r="B55" s="20">
        <v>8.4</v>
      </c>
    </row>
    <row r="56" spans="1:2">
      <c r="A56" s="23">
        <v>154</v>
      </c>
      <c r="B56" s="20">
        <v>8.4</v>
      </c>
    </row>
    <row r="57" spans="1:2">
      <c r="A57" s="23">
        <v>122</v>
      </c>
      <c r="B57" s="20">
        <v>8.4</v>
      </c>
    </row>
    <row r="58" spans="1:2">
      <c r="A58" s="23">
        <v>227</v>
      </c>
      <c r="B58" s="20">
        <v>8.4</v>
      </c>
    </row>
    <row r="59" spans="1:2">
      <c r="A59" s="23">
        <v>293</v>
      </c>
      <c r="B59" s="20">
        <v>8.4</v>
      </c>
    </row>
    <row r="60" spans="1:2">
      <c r="A60" s="23">
        <v>102</v>
      </c>
      <c r="B60" s="20">
        <v>8.4</v>
      </c>
    </row>
    <row r="61" spans="1:2">
      <c r="A61" s="23">
        <v>120</v>
      </c>
      <c r="B61" s="20">
        <v>8.4</v>
      </c>
    </row>
    <row r="62" spans="1:2">
      <c r="A62" s="23">
        <v>99</v>
      </c>
      <c r="B62" s="20">
        <v>8.4</v>
      </c>
    </row>
    <row r="63" spans="1:2">
      <c r="A63" s="23">
        <v>123</v>
      </c>
      <c r="B63" s="20">
        <v>8.4</v>
      </c>
    </row>
    <row r="64" spans="1:2">
      <c r="A64" s="23">
        <v>89</v>
      </c>
      <c r="B64" s="20">
        <v>8.4</v>
      </c>
    </row>
    <row r="65" spans="1:2">
      <c r="A65" s="23">
        <v>103</v>
      </c>
      <c r="B65" s="20">
        <v>8.3000000000000007</v>
      </c>
    </row>
    <row r="66" spans="1:2">
      <c r="A66" s="23">
        <v>96</v>
      </c>
      <c r="B66" s="20">
        <v>8.3000000000000007</v>
      </c>
    </row>
    <row r="67" spans="1:2">
      <c r="A67" s="23">
        <v>95</v>
      </c>
      <c r="B67" s="20">
        <v>8.3000000000000007</v>
      </c>
    </row>
    <row r="68" spans="1:2">
      <c r="A68" s="23">
        <v>128</v>
      </c>
      <c r="B68" s="20">
        <v>8.3000000000000007</v>
      </c>
    </row>
    <row r="69" spans="1:2">
      <c r="A69" s="23">
        <v>153</v>
      </c>
      <c r="B69" s="20">
        <v>8.3000000000000007</v>
      </c>
    </row>
    <row r="70" spans="1:2">
      <c r="A70" s="23">
        <v>127</v>
      </c>
      <c r="B70" s="20">
        <v>8.3000000000000007</v>
      </c>
    </row>
    <row r="71" spans="1:2">
      <c r="A71" s="23">
        <v>138</v>
      </c>
      <c r="B71" s="20">
        <v>8.3000000000000007</v>
      </c>
    </row>
    <row r="72" spans="1:2">
      <c r="A72" s="23">
        <v>74</v>
      </c>
      <c r="B72" s="20">
        <v>8.3000000000000007</v>
      </c>
    </row>
    <row r="73" spans="1:2">
      <c r="A73" s="23">
        <v>142</v>
      </c>
      <c r="B73" s="20">
        <v>8.3000000000000007</v>
      </c>
    </row>
    <row r="74" spans="1:2">
      <c r="A74" s="23">
        <v>108</v>
      </c>
      <c r="B74" s="20">
        <v>8.3000000000000007</v>
      </c>
    </row>
    <row r="75" spans="1:2">
      <c r="A75" s="23">
        <v>180</v>
      </c>
      <c r="B75" s="20">
        <v>8.3000000000000007</v>
      </c>
    </row>
    <row r="76" spans="1:2">
      <c r="A76" s="23">
        <v>121</v>
      </c>
      <c r="B76" s="20">
        <v>8.3000000000000007</v>
      </c>
    </row>
    <row r="77" spans="1:2">
      <c r="A77" s="23">
        <v>145</v>
      </c>
      <c r="B77" s="20">
        <v>8.3000000000000007</v>
      </c>
    </row>
    <row r="78" spans="1:2">
      <c r="A78" s="23">
        <v>131</v>
      </c>
      <c r="B78" s="20">
        <v>8.3000000000000007</v>
      </c>
    </row>
    <row r="79" spans="1:2">
      <c r="A79" s="23">
        <v>178</v>
      </c>
      <c r="B79" s="20">
        <v>8.3000000000000007</v>
      </c>
    </row>
    <row r="80" spans="1:2">
      <c r="A80" s="23">
        <v>118</v>
      </c>
      <c r="B80" s="20">
        <v>8.3000000000000007</v>
      </c>
    </row>
    <row r="81" spans="1:2">
      <c r="A81" s="23">
        <v>104</v>
      </c>
      <c r="B81" s="20">
        <v>8.3000000000000007</v>
      </c>
    </row>
    <row r="82" spans="1:2">
      <c r="A82" s="23">
        <v>161</v>
      </c>
      <c r="B82" s="20">
        <v>8.3000000000000007</v>
      </c>
    </row>
    <row r="83" spans="1:2">
      <c r="A83" s="23">
        <v>126</v>
      </c>
      <c r="B83" s="20">
        <v>8.3000000000000007</v>
      </c>
    </row>
    <row r="84" spans="1:2">
      <c r="A84" s="23">
        <v>104</v>
      </c>
      <c r="B84" s="20">
        <v>8.3000000000000007</v>
      </c>
    </row>
    <row r="85" spans="1:2">
      <c r="A85" s="23">
        <v>129</v>
      </c>
      <c r="B85" s="20">
        <v>8.3000000000000007</v>
      </c>
    </row>
    <row r="86" spans="1:2">
      <c r="A86" s="23">
        <v>115</v>
      </c>
      <c r="B86" s="20">
        <v>8.3000000000000007</v>
      </c>
    </row>
    <row r="87" spans="1:2">
      <c r="A87" s="23">
        <v>120</v>
      </c>
      <c r="B87" s="20">
        <v>8.3000000000000007</v>
      </c>
    </row>
    <row r="88" spans="1:2">
      <c r="A88" s="23">
        <v>102</v>
      </c>
      <c r="B88" s="20">
        <v>8.3000000000000007</v>
      </c>
    </row>
    <row r="89" spans="1:2">
      <c r="A89" s="23">
        <v>170</v>
      </c>
      <c r="B89" s="20">
        <v>8.3000000000000007</v>
      </c>
    </row>
    <row r="90" spans="1:2">
      <c r="A90" s="23">
        <v>91</v>
      </c>
      <c r="B90" s="20">
        <v>8.3000000000000007</v>
      </c>
    </row>
    <row r="91" spans="1:2">
      <c r="A91" s="23">
        <v>147</v>
      </c>
      <c r="B91" s="20">
        <v>8.1999999999999993</v>
      </c>
    </row>
    <row r="92" spans="1:2">
      <c r="A92" s="23">
        <v>98</v>
      </c>
      <c r="B92" s="20">
        <v>8.1999999999999993</v>
      </c>
    </row>
    <row r="93" spans="1:2">
      <c r="A93" s="23">
        <v>240</v>
      </c>
      <c r="B93" s="20">
        <v>8.1999999999999993</v>
      </c>
    </row>
    <row r="94" spans="1:2">
      <c r="A94" s="23">
        <v>100</v>
      </c>
      <c r="B94" s="20">
        <v>8.1999999999999993</v>
      </c>
    </row>
    <row r="95" spans="1:2">
      <c r="A95" s="23">
        <v>135</v>
      </c>
      <c r="B95" s="20">
        <v>8.1999999999999993</v>
      </c>
    </row>
    <row r="96" spans="1:2">
      <c r="A96" s="23">
        <v>178</v>
      </c>
      <c r="B96" s="20">
        <v>8.1999999999999993</v>
      </c>
    </row>
    <row r="97" spans="1:2">
      <c r="A97" s="23">
        <v>132</v>
      </c>
      <c r="B97" s="20">
        <v>8.1999999999999993</v>
      </c>
    </row>
    <row r="98" spans="1:2">
      <c r="A98" s="23">
        <v>109</v>
      </c>
      <c r="B98" s="20">
        <v>8.1999999999999993</v>
      </c>
    </row>
    <row r="99" spans="1:2">
      <c r="A99" s="23">
        <v>131</v>
      </c>
      <c r="B99" s="20">
        <v>8.1999999999999993</v>
      </c>
    </row>
    <row r="100" spans="1:2">
      <c r="A100" s="23">
        <v>117</v>
      </c>
      <c r="B100" s="20">
        <v>8.1999999999999993</v>
      </c>
    </row>
    <row r="101" spans="1:2">
      <c r="A101" s="23">
        <v>116</v>
      </c>
      <c r="B101" s="20">
        <v>8.1999999999999993</v>
      </c>
    </row>
    <row r="102" spans="1:2">
      <c r="A102" s="23">
        <v>140</v>
      </c>
      <c r="B102" s="20">
        <v>8.1999999999999993</v>
      </c>
    </row>
    <row r="103" spans="1:2">
      <c r="A103" s="23">
        <v>119</v>
      </c>
      <c r="B103" s="20">
        <v>8.1999999999999993</v>
      </c>
    </row>
    <row r="104" spans="1:2">
      <c r="A104" s="23">
        <v>148</v>
      </c>
      <c r="B104" s="20">
        <v>8.1999999999999993</v>
      </c>
    </row>
    <row r="105" spans="1:2">
      <c r="A105" s="23">
        <v>112</v>
      </c>
      <c r="B105" s="20">
        <v>8.1999999999999993</v>
      </c>
    </row>
    <row r="106" spans="1:2">
      <c r="A106" s="23">
        <v>117</v>
      </c>
      <c r="B106" s="20">
        <v>8.1999999999999993</v>
      </c>
    </row>
    <row r="107" spans="1:2">
      <c r="A107" s="23">
        <v>139</v>
      </c>
      <c r="B107" s="20">
        <v>8.1999999999999993</v>
      </c>
    </row>
    <row r="108" spans="1:2">
      <c r="A108" s="23">
        <v>226</v>
      </c>
      <c r="B108" s="20">
        <v>8.1999999999999993</v>
      </c>
    </row>
    <row r="109" spans="1:2">
      <c r="A109" s="23">
        <v>129</v>
      </c>
      <c r="B109" s="20">
        <v>8.1999999999999993</v>
      </c>
    </row>
    <row r="110" spans="1:2">
      <c r="A110" s="23">
        <v>94</v>
      </c>
      <c r="B110" s="20">
        <v>8.1999999999999993</v>
      </c>
    </row>
    <row r="111" spans="1:2">
      <c r="A111" s="23">
        <v>161</v>
      </c>
      <c r="B111" s="20">
        <v>8.1999999999999993</v>
      </c>
    </row>
    <row r="112" spans="1:2">
      <c r="A112" s="23">
        <v>120</v>
      </c>
      <c r="B112" s="20">
        <v>8.1999999999999993</v>
      </c>
    </row>
    <row r="113" spans="1:2">
      <c r="A113" s="23">
        <v>96</v>
      </c>
      <c r="B113" s="20">
        <v>8.1999999999999993</v>
      </c>
    </row>
    <row r="114" spans="1:2">
      <c r="A114" s="23">
        <v>108</v>
      </c>
      <c r="B114" s="20">
        <v>8.1999999999999993</v>
      </c>
    </row>
    <row r="115" spans="1:2">
      <c r="A115" s="23">
        <v>173</v>
      </c>
      <c r="B115" s="20">
        <v>8.1</v>
      </c>
    </row>
    <row r="116" spans="1:2">
      <c r="A116" s="23">
        <v>121</v>
      </c>
      <c r="B116" s="20">
        <v>8.1</v>
      </c>
    </row>
    <row r="117" spans="1:2">
      <c r="A117" s="23">
        <v>120</v>
      </c>
      <c r="B117" s="20">
        <v>8.1</v>
      </c>
    </row>
    <row r="118" spans="1:2">
      <c r="A118" s="23">
        <v>156</v>
      </c>
      <c r="B118" s="20">
        <v>8.1</v>
      </c>
    </row>
    <row r="119" spans="1:2">
      <c r="A119" s="23">
        <v>115</v>
      </c>
      <c r="B119" s="20">
        <v>8.1</v>
      </c>
    </row>
    <row r="120" spans="1:2">
      <c r="A120" s="23">
        <v>143</v>
      </c>
      <c r="B120" s="20">
        <v>8.1</v>
      </c>
    </row>
    <row r="121" spans="1:2">
      <c r="A121" s="23">
        <v>92</v>
      </c>
      <c r="B121" s="20">
        <v>8.1</v>
      </c>
    </row>
    <row r="122" spans="1:2">
      <c r="A122" s="23">
        <v>151</v>
      </c>
      <c r="B122" s="20">
        <v>8.1</v>
      </c>
    </row>
    <row r="123" spans="1:2">
      <c r="A123" s="23">
        <v>138</v>
      </c>
      <c r="B123" s="20">
        <v>8.1</v>
      </c>
    </row>
    <row r="124" spans="1:2">
      <c r="A124" s="23">
        <v>127</v>
      </c>
      <c r="B124" s="20">
        <v>8.1</v>
      </c>
    </row>
    <row r="125" spans="1:2">
      <c r="A125" s="23">
        <v>149</v>
      </c>
      <c r="B125" s="20">
        <v>8.1</v>
      </c>
    </row>
    <row r="126" spans="1:2">
      <c r="A126" s="23">
        <v>103</v>
      </c>
      <c r="B126" s="20">
        <v>8.1</v>
      </c>
    </row>
    <row r="127" spans="1:2">
      <c r="A127" s="23">
        <v>173</v>
      </c>
      <c r="B127" s="20">
        <v>8.1</v>
      </c>
    </row>
    <row r="128" spans="1:2">
      <c r="A128" s="23">
        <v>108</v>
      </c>
      <c r="B128" s="20">
        <v>8.1</v>
      </c>
    </row>
    <row r="129" spans="1:2">
      <c r="A129" s="23">
        <v>111</v>
      </c>
      <c r="B129" s="20">
        <v>8.1</v>
      </c>
    </row>
    <row r="130" spans="1:2">
      <c r="A130" s="23">
        <v>153</v>
      </c>
      <c r="B130" s="20">
        <v>8.1</v>
      </c>
    </row>
    <row r="131" spans="1:2">
      <c r="A131" s="23">
        <v>107</v>
      </c>
      <c r="B131" s="20">
        <v>8.1</v>
      </c>
    </row>
    <row r="132" spans="1:2">
      <c r="A132" s="23">
        <v>147</v>
      </c>
      <c r="B132" s="20">
        <v>8.1</v>
      </c>
    </row>
    <row r="133" spans="1:2">
      <c r="A133" s="23">
        <v>123</v>
      </c>
      <c r="B133" s="20">
        <v>8.1</v>
      </c>
    </row>
    <row r="134" spans="1:2">
      <c r="A134" s="23">
        <v>99</v>
      </c>
      <c r="B134" s="20">
        <v>8.1</v>
      </c>
    </row>
    <row r="135" spans="1:2">
      <c r="A135" s="23">
        <v>132</v>
      </c>
      <c r="B135" s="20">
        <v>8.1</v>
      </c>
    </row>
    <row r="136" spans="1:2">
      <c r="A136" s="23">
        <v>146</v>
      </c>
      <c r="B136" s="20">
        <v>8.1</v>
      </c>
    </row>
    <row r="137" spans="1:2">
      <c r="A137" s="23">
        <v>122</v>
      </c>
      <c r="B137" s="20">
        <v>8.1</v>
      </c>
    </row>
    <row r="138" spans="1:2">
      <c r="A138" s="23">
        <v>158</v>
      </c>
      <c r="B138" s="20">
        <v>8.1</v>
      </c>
    </row>
    <row r="139" spans="1:2">
      <c r="A139" s="23">
        <v>134</v>
      </c>
      <c r="B139" s="20">
        <v>8.1</v>
      </c>
    </row>
    <row r="140" spans="1:2">
      <c r="A140" s="23">
        <v>128</v>
      </c>
      <c r="B140" s="20">
        <v>8.1</v>
      </c>
    </row>
    <row r="141" spans="1:2">
      <c r="A141" s="23">
        <v>121</v>
      </c>
      <c r="B141" s="20">
        <v>8.1</v>
      </c>
    </row>
    <row r="142" spans="1:2">
      <c r="A142" s="23">
        <v>114</v>
      </c>
      <c r="B142" s="20">
        <v>8.1</v>
      </c>
    </row>
    <row r="143" spans="1:2">
      <c r="A143" s="23">
        <v>98</v>
      </c>
      <c r="B143" s="20">
        <v>8.1</v>
      </c>
    </row>
    <row r="144" spans="1:2">
      <c r="A144" s="23">
        <v>101</v>
      </c>
      <c r="B144" s="20">
        <v>8.1</v>
      </c>
    </row>
    <row r="145" spans="1:2">
      <c r="A145" s="23">
        <v>125</v>
      </c>
      <c r="B145" s="20">
        <v>8.1</v>
      </c>
    </row>
    <row r="146" spans="1:2">
      <c r="A146" s="23">
        <v>148</v>
      </c>
      <c r="B146" s="20">
        <v>8.1</v>
      </c>
    </row>
    <row r="147" spans="1:2">
      <c r="A147" s="23">
        <v>89</v>
      </c>
      <c r="B147" s="20">
        <v>8.1</v>
      </c>
    </row>
    <row r="148" spans="1:2">
      <c r="A148" s="23">
        <v>124</v>
      </c>
      <c r="B148" s="20">
        <v>8.1</v>
      </c>
    </row>
    <row r="149" spans="1:2">
      <c r="A149" s="23">
        <v>115</v>
      </c>
      <c r="B149" s="20">
        <v>8.1</v>
      </c>
    </row>
    <row r="150" spans="1:2">
      <c r="A150" s="23">
        <v>107</v>
      </c>
      <c r="B150" s="20">
        <v>8.1</v>
      </c>
    </row>
    <row r="151" spans="1:2">
      <c r="A151" s="23">
        <v>120</v>
      </c>
      <c r="B151" s="20">
        <v>8.1</v>
      </c>
    </row>
    <row r="152" spans="1:2">
      <c r="A152" s="23">
        <v>110</v>
      </c>
      <c r="B152" s="20">
        <v>8.1</v>
      </c>
    </row>
    <row r="153" spans="1:2">
      <c r="A153" s="23">
        <v>133</v>
      </c>
      <c r="B153" s="20">
        <v>8.1</v>
      </c>
    </row>
    <row r="154" spans="1:2">
      <c r="A154" s="23">
        <v>93</v>
      </c>
      <c r="B154" s="20">
        <v>8.1</v>
      </c>
    </row>
    <row r="155" spans="1:2">
      <c r="A155" s="23">
        <v>102</v>
      </c>
      <c r="B155" s="20">
        <v>8.1</v>
      </c>
    </row>
    <row r="156" spans="1:2">
      <c r="A156" s="23">
        <v>105</v>
      </c>
      <c r="B156" s="20">
        <v>8.1</v>
      </c>
    </row>
    <row r="157" spans="1:2">
      <c r="A157" s="23">
        <v>172</v>
      </c>
      <c r="B157" s="20">
        <v>8.1</v>
      </c>
    </row>
    <row r="158" spans="1:2">
      <c r="A158" s="23">
        <v>115</v>
      </c>
      <c r="B158" s="20">
        <v>8.1</v>
      </c>
    </row>
    <row r="159" spans="1:2">
      <c r="A159" s="23">
        <v>100</v>
      </c>
      <c r="B159" s="20">
        <v>8.1</v>
      </c>
    </row>
    <row r="160" spans="1:2">
      <c r="A160" s="23">
        <v>105</v>
      </c>
      <c r="B160" s="20">
        <v>8.1</v>
      </c>
    </row>
    <row r="161" spans="1:2">
      <c r="A161" s="23">
        <v>145</v>
      </c>
      <c r="B161" s="20">
        <v>8.1</v>
      </c>
    </row>
    <row r="162" spans="1:2">
      <c r="A162" s="23">
        <v>215</v>
      </c>
      <c r="B162" s="20">
        <v>8.1</v>
      </c>
    </row>
    <row r="163" spans="1:2">
      <c r="A163" s="23">
        <v>95</v>
      </c>
      <c r="B163" s="20">
        <v>8.1</v>
      </c>
    </row>
    <row r="164" spans="1:2">
      <c r="A164" s="23">
        <v>149</v>
      </c>
      <c r="B164" s="20">
        <v>8</v>
      </c>
    </row>
    <row r="165" spans="1:2">
      <c r="A165" s="23">
        <v>111</v>
      </c>
      <c r="B165" s="20">
        <v>8</v>
      </c>
    </row>
    <row r="166" spans="1:2">
      <c r="A166" s="23">
        <v>127</v>
      </c>
      <c r="B166" s="20">
        <v>8</v>
      </c>
    </row>
    <row r="167" spans="1:2">
      <c r="A167" s="23">
        <v>127</v>
      </c>
      <c r="B167" s="20">
        <v>8</v>
      </c>
    </row>
    <row r="168" spans="1:2">
      <c r="A168" s="23">
        <v>144</v>
      </c>
      <c r="B168" s="20">
        <v>8</v>
      </c>
    </row>
    <row r="169" spans="1:2">
      <c r="A169" s="23">
        <v>143</v>
      </c>
      <c r="B169" s="20">
        <v>8</v>
      </c>
    </row>
    <row r="170" spans="1:2">
      <c r="A170" s="23">
        <v>115</v>
      </c>
      <c r="B170" s="20">
        <v>8</v>
      </c>
    </row>
    <row r="171" spans="1:2">
      <c r="A171" s="23">
        <v>144</v>
      </c>
      <c r="B171" s="20">
        <v>8</v>
      </c>
    </row>
    <row r="172" spans="1:2">
      <c r="A172" s="23">
        <v>125</v>
      </c>
      <c r="B172" s="20">
        <v>8</v>
      </c>
    </row>
    <row r="173" spans="1:2">
      <c r="A173" s="23">
        <v>117</v>
      </c>
      <c r="B173" s="20">
        <v>8</v>
      </c>
    </row>
    <row r="174" spans="1:2">
      <c r="A174" s="23">
        <v>137</v>
      </c>
      <c r="B174" s="20">
        <v>8</v>
      </c>
    </row>
    <row r="175" spans="1:2">
      <c r="A175" s="23">
        <v>141</v>
      </c>
      <c r="B175" s="20">
        <v>8</v>
      </c>
    </row>
    <row r="176" spans="1:2">
      <c r="A176" s="23">
        <v>90</v>
      </c>
      <c r="B176" s="20">
        <v>8</v>
      </c>
    </row>
    <row r="177" spans="1:2">
      <c r="A177" s="23">
        <v>206</v>
      </c>
      <c r="B177" s="20">
        <v>8</v>
      </c>
    </row>
    <row r="178" spans="1:2">
      <c r="A178" s="23">
        <v>119</v>
      </c>
      <c r="B178" s="20">
        <v>8</v>
      </c>
    </row>
    <row r="179" spans="1:2">
      <c r="A179" s="23">
        <v>188</v>
      </c>
      <c r="B179" s="20">
        <v>8</v>
      </c>
    </row>
    <row r="180" spans="1:2">
      <c r="A180" s="23">
        <v>330</v>
      </c>
      <c r="B180" s="20">
        <v>8</v>
      </c>
    </row>
    <row r="181" spans="1:2">
      <c r="A181" s="23">
        <v>112</v>
      </c>
      <c r="B181" s="20">
        <v>8</v>
      </c>
    </row>
    <row r="182" spans="1:2">
      <c r="A182" s="23">
        <v>138</v>
      </c>
      <c r="B182" s="20">
        <v>8</v>
      </c>
    </row>
    <row r="183" spans="1:2">
      <c r="A183" s="23">
        <v>90</v>
      </c>
      <c r="B183" s="20">
        <v>8</v>
      </c>
    </row>
    <row r="184" spans="1:2">
      <c r="A184" s="23">
        <v>81</v>
      </c>
      <c r="B184" s="20">
        <v>8</v>
      </c>
    </row>
    <row r="185" spans="1:2">
      <c r="A185" s="23">
        <v>133</v>
      </c>
      <c r="B185" s="20">
        <v>8</v>
      </c>
    </row>
    <row r="186" spans="1:2">
      <c r="A186" s="23">
        <v>126</v>
      </c>
      <c r="B186" s="20">
        <v>8</v>
      </c>
    </row>
    <row r="187" spans="1:2">
      <c r="A187" s="23">
        <v>236</v>
      </c>
      <c r="B187" s="20">
        <v>8</v>
      </c>
    </row>
    <row r="188" spans="1:2">
      <c r="A188" s="23">
        <v>128</v>
      </c>
      <c r="B188" s="20">
        <v>8</v>
      </c>
    </row>
    <row r="189" spans="1:2">
      <c r="A189" s="23">
        <v>100</v>
      </c>
      <c r="B189" s="20">
        <v>8</v>
      </c>
    </row>
    <row r="190" spans="1:2">
      <c r="A190" s="23">
        <v>118</v>
      </c>
      <c r="B190" s="20">
        <v>8</v>
      </c>
    </row>
    <row r="191" spans="1:2">
      <c r="A191" s="23">
        <v>142</v>
      </c>
      <c r="B191" s="20">
        <v>8</v>
      </c>
    </row>
    <row r="192" spans="1:2">
      <c r="A192" s="23">
        <v>107</v>
      </c>
      <c r="B192" s="20">
        <v>8</v>
      </c>
    </row>
    <row r="193" spans="1:2">
      <c r="A193" s="23">
        <v>147</v>
      </c>
      <c r="B193" s="20">
        <v>8</v>
      </c>
    </row>
    <row r="194" spans="1:2">
      <c r="A194" s="23">
        <v>120</v>
      </c>
      <c r="B194" s="20">
        <v>8</v>
      </c>
    </row>
    <row r="195" spans="1:2">
      <c r="A195" s="23">
        <v>108</v>
      </c>
      <c r="B195" s="20">
        <v>8</v>
      </c>
    </row>
    <row r="196" spans="1:2">
      <c r="A196" s="23">
        <v>102</v>
      </c>
      <c r="B196" s="20">
        <v>8</v>
      </c>
    </row>
    <row r="197" spans="1:2">
      <c r="A197" s="23">
        <v>121</v>
      </c>
      <c r="B197" s="20">
        <v>8</v>
      </c>
    </row>
    <row r="198" spans="1:2">
      <c r="A198" s="23">
        <v>140</v>
      </c>
      <c r="B198" s="20">
        <v>8</v>
      </c>
    </row>
    <row r="199" spans="1:2">
      <c r="A199" s="23">
        <v>132</v>
      </c>
      <c r="B199" s="20">
        <v>8</v>
      </c>
    </row>
    <row r="200" spans="1:2">
      <c r="A200" s="23">
        <v>130</v>
      </c>
      <c r="B200" s="20">
        <v>8</v>
      </c>
    </row>
    <row r="201" spans="1:2">
      <c r="A201" s="23">
        <v>144</v>
      </c>
      <c r="B201" s="20">
        <v>8</v>
      </c>
    </row>
    <row r="202" spans="1:2">
      <c r="A202" s="23">
        <v>200</v>
      </c>
      <c r="B202" s="20">
        <v>8</v>
      </c>
    </row>
    <row r="203" spans="1:2">
      <c r="A203" s="23">
        <v>112</v>
      </c>
      <c r="B203" s="20">
        <v>8</v>
      </c>
    </row>
    <row r="204" spans="1:2">
      <c r="A204" s="23">
        <v>181</v>
      </c>
      <c r="B204" s="20">
        <v>8</v>
      </c>
    </row>
    <row r="205" spans="1:2">
      <c r="A205" s="23">
        <v>123</v>
      </c>
      <c r="B205" s="20">
        <v>8</v>
      </c>
    </row>
    <row r="206" spans="1:2">
      <c r="A206" s="23">
        <v>128</v>
      </c>
      <c r="B206" s="20">
        <v>8</v>
      </c>
    </row>
    <row r="207" spans="1:2">
      <c r="A207" s="23">
        <v>174</v>
      </c>
      <c r="B207" s="20">
        <v>8</v>
      </c>
    </row>
    <row r="208" spans="1:2">
      <c r="A208" s="23">
        <v>89</v>
      </c>
      <c r="B208" s="20">
        <v>8</v>
      </c>
    </row>
    <row r="209" spans="1:2">
      <c r="A209" s="23">
        <v>117</v>
      </c>
      <c r="B209" s="20">
        <v>8</v>
      </c>
    </row>
    <row r="210" spans="1:2">
      <c r="A210" s="23">
        <v>99</v>
      </c>
      <c r="B210" s="20">
        <v>8</v>
      </c>
    </row>
    <row r="211" spans="1:2">
      <c r="A211" s="23">
        <v>148</v>
      </c>
      <c r="B211" s="20">
        <v>8</v>
      </c>
    </row>
    <row r="212" spans="1:2">
      <c r="A212" s="23">
        <v>165</v>
      </c>
      <c r="B212" s="20">
        <v>8</v>
      </c>
    </row>
    <row r="213" spans="1:2">
      <c r="A213" s="23">
        <v>120</v>
      </c>
      <c r="B213" s="20">
        <v>8</v>
      </c>
    </row>
    <row r="214" spans="1:2">
      <c r="A214" s="23">
        <v>113</v>
      </c>
      <c r="B214" s="20">
        <v>8</v>
      </c>
    </row>
    <row r="215" spans="1:2">
      <c r="A215" s="23">
        <v>106</v>
      </c>
      <c r="B215" s="20">
        <v>8</v>
      </c>
    </row>
    <row r="216" spans="1:2">
      <c r="A216" s="23">
        <v>80</v>
      </c>
      <c r="B216" s="20">
        <v>8</v>
      </c>
    </row>
    <row r="217" spans="1:2">
      <c r="A217" s="23">
        <v>90</v>
      </c>
      <c r="B217" s="20">
        <v>8</v>
      </c>
    </row>
    <row r="218" spans="1:2">
      <c r="A218" s="23">
        <v>99</v>
      </c>
      <c r="B218" s="20">
        <v>8</v>
      </c>
    </row>
    <row r="219" spans="1:2">
      <c r="A219" s="23">
        <v>178</v>
      </c>
      <c r="B219" s="20">
        <v>7.9</v>
      </c>
    </row>
    <row r="220" spans="1:2">
      <c r="A220" s="23">
        <v>186</v>
      </c>
      <c r="B220" s="20">
        <v>7.9</v>
      </c>
    </row>
    <row r="221" spans="1:2">
      <c r="A221" s="23">
        <v>126</v>
      </c>
      <c r="B221" s="20">
        <v>7.9</v>
      </c>
    </row>
    <row r="222" spans="1:2">
      <c r="A222" s="23">
        <v>113</v>
      </c>
      <c r="B222" s="20">
        <v>7.9</v>
      </c>
    </row>
    <row r="223" spans="1:2">
      <c r="A223" s="23">
        <v>102</v>
      </c>
      <c r="B223" s="20">
        <v>7.9</v>
      </c>
    </row>
    <row r="224" spans="1:2">
      <c r="A224" s="23">
        <v>182</v>
      </c>
      <c r="B224" s="20">
        <v>7.9</v>
      </c>
    </row>
    <row r="225" spans="1:2">
      <c r="A225" s="23">
        <v>102</v>
      </c>
      <c r="B225" s="20">
        <v>7.9</v>
      </c>
    </row>
    <row r="226" spans="1:2">
      <c r="A226" s="23">
        <v>82</v>
      </c>
      <c r="B226" s="20">
        <v>7.9</v>
      </c>
    </row>
    <row r="227" spans="1:2">
      <c r="A227" s="23">
        <v>109</v>
      </c>
      <c r="B227" s="20">
        <v>7.9</v>
      </c>
    </row>
    <row r="228" spans="1:2">
      <c r="A228" s="23">
        <v>157</v>
      </c>
      <c r="B228" s="20">
        <v>7.9</v>
      </c>
    </row>
    <row r="229" spans="1:2">
      <c r="A229" s="23">
        <v>187</v>
      </c>
      <c r="B229" s="20">
        <v>7.9</v>
      </c>
    </row>
    <row r="230" spans="1:2">
      <c r="A230" s="23">
        <v>119</v>
      </c>
      <c r="B230" s="20">
        <v>7.9</v>
      </c>
    </row>
    <row r="231" spans="1:2">
      <c r="A231" s="23">
        <v>152</v>
      </c>
      <c r="B231" s="20">
        <v>7.9</v>
      </c>
    </row>
    <row r="232" spans="1:2">
      <c r="A232" s="23">
        <v>134</v>
      </c>
      <c r="B232" s="20">
        <v>7.9</v>
      </c>
    </row>
    <row r="233" spans="1:2">
      <c r="A233" s="23">
        <v>90</v>
      </c>
      <c r="B233" s="20">
        <v>7.9</v>
      </c>
    </row>
    <row r="234" spans="1:2">
      <c r="A234" s="23">
        <v>80</v>
      </c>
      <c r="B234" s="20">
        <v>7.9</v>
      </c>
    </row>
    <row r="235" spans="1:2">
      <c r="A235" s="23">
        <v>123</v>
      </c>
      <c r="B235" s="20">
        <v>7.9</v>
      </c>
    </row>
    <row r="236" spans="1:2">
      <c r="A236" s="23">
        <v>122</v>
      </c>
      <c r="B236" s="20">
        <v>7.9</v>
      </c>
    </row>
    <row r="237" spans="1:2">
      <c r="A237" s="23">
        <v>153</v>
      </c>
      <c r="B237" s="20">
        <v>7.9</v>
      </c>
    </row>
    <row r="238" spans="1:2">
      <c r="A238" s="23">
        <v>167</v>
      </c>
      <c r="B238" s="20">
        <v>7.9</v>
      </c>
    </row>
    <row r="239" spans="1:2">
      <c r="A239" s="23">
        <v>148</v>
      </c>
      <c r="B239" s="20">
        <v>7.9</v>
      </c>
    </row>
    <row r="240" spans="1:2">
      <c r="A240" s="23">
        <v>193</v>
      </c>
      <c r="B240" s="20">
        <v>7.9</v>
      </c>
    </row>
    <row r="241" spans="1:2">
      <c r="A241" s="23">
        <v>93</v>
      </c>
      <c r="B241" s="20">
        <v>7.9</v>
      </c>
    </row>
    <row r="242" spans="1:2">
      <c r="A242" s="23">
        <v>119</v>
      </c>
      <c r="B242" s="20">
        <v>7.9</v>
      </c>
    </row>
    <row r="243" spans="1:2">
      <c r="A243" s="23">
        <v>127</v>
      </c>
      <c r="B243" s="20">
        <v>7.9</v>
      </c>
    </row>
    <row r="244" spans="1:2">
      <c r="A244" s="23">
        <v>105</v>
      </c>
      <c r="B244" s="20">
        <v>7.9</v>
      </c>
    </row>
    <row r="245" spans="1:2">
      <c r="A245" s="23">
        <v>122</v>
      </c>
      <c r="B245" s="20">
        <v>7.9</v>
      </c>
    </row>
    <row r="246" spans="1:2">
      <c r="A246" s="23">
        <v>127</v>
      </c>
      <c r="B246" s="20">
        <v>7.9</v>
      </c>
    </row>
    <row r="247" spans="1:2">
      <c r="A247" s="23">
        <v>170</v>
      </c>
      <c r="B247" s="20">
        <v>7.9</v>
      </c>
    </row>
    <row r="248" spans="1:2">
      <c r="A248" s="23">
        <v>101</v>
      </c>
      <c r="B248" s="20">
        <v>7.9</v>
      </c>
    </row>
    <row r="249" spans="1:2">
      <c r="A249" s="23">
        <v>80</v>
      </c>
      <c r="B249" s="20">
        <v>7.9</v>
      </c>
    </row>
    <row r="250" spans="1:2">
      <c r="A250" s="23">
        <v>121</v>
      </c>
      <c r="B250" s="20">
        <v>7.9</v>
      </c>
    </row>
    <row r="251" spans="1:2">
      <c r="A251" s="23">
        <v>120</v>
      </c>
      <c r="B251" s="20">
        <v>7.9</v>
      </c>
    </row>
    <row r="252" spans="1:2">
      <c r="A252" s="23">
        <v>101</v>
      </c>
      <c r="B252" s="20">
        <v>7.9</v>
      </c>
    </row>
    <row r="253" spans="1:2">
      <c r="A253" s="23">
        <v>134</v>
      </c>
      <c r="B253" s="20">
        <v>7.9</v>
      </c>
    </row>
    <row r="254" spans="1:2">
      <c r="A254" s="23">
        <v>155</v>
      </c>
      <c r="B254" s="20">
        <v>7.9</v>
      </c>
    </row>
    <row r="255" spans="1:2">
      <c r="A255" s="23">
        <v>141</v>
      </c>
      <c r="B255" s="20">
        <v>7.9</v>
      </c>
    </row>
    <row r="256" spans="1:2">
      <c r="A256" s="23">
        <v>80</v>
      </c>
      <c r="B256" s="20">
        <v>7.9</v>
      </c>
    </row>
    <row r="257" spans="1:2">
      <c r="A257" s="23">
        <v>116</v>
      </c>
      <c r="B257" s="20">
        <v>7.9</v>
      </c>
    </row>
    <row r="258" spans="1:2">
      <c r="A258" s="23">
        <v>120</v>
      </c>
      <c r="B258" s="20">
        <v>7.9</v>
      </c>
    </row>
    <row r="259" spans="1:2">
      <c r="A259" s="23">
        <v>115</v>
      </c>
      <c r="B259" s="20">
        <v>7.9</v>
      </c>
    </row>
    <row r="260" spans="1:2">
      <c r="A260" s="23">
        <v>127</v>
      </c>
      <c r="B260" s="20">
        <v>7.9</v>
      </c>
    </row>
    <row r="261" spans="1:2">
      <c r="A261" s="23">
        <v>117</v>
      </c>
      <c r="B261" s="20">
        <v>7.9</v>
      </c>
    </row>
    <row r="262" spans="1:2">
      <c r="A262" s="23">
        <v>101</v>
      </c>
      <c r="B262" s="20">
        <v>7.9</v>
      </c>
    </row>
    <row r="263" spans="1:2">
      <c r="A263" s="23">
        <v>115</v>
      </c>
      <c r="B263" s="20">
        <v>7.9</v>
      </c>
    </row>
    <row r="264" spans="1:2">
      <c r="A264" s="23">
        <v>192</v>
      </c>
      <c r="B264" s="20">
        <v>7.9</v>
      </c>
    </row>
    <row r="265" spans="1:2">
      <c r="A265" s="23">
        <v>109</v>
      </c>
      <c r="B265" s="20">
        <v>7.9</v>
      </c>
    </row>
    <row r="266" spans="1:2">
      <c r="A266" s="23">
        <v>97</v>
      </c>
      <c r="B266" s="20">
        <v>7.9</v>
      </c>
    </row>
    <row r="267" spans="1:2">
      <c r="A267" s="23">
        <v>120</v>
      </c>
      <c r="B267" s="20">
        <v>7.9</v>
      </c>
    </row>
    <row r="268" spans="1:2">
      <c r="A268" s="23">
        <v>97</v>
      </c>
      <c r="B268" s="20">
        <v>7.9</v>
      </c>
    </row>
    <row r="269" spans="1:2">
      <c r="A269" s="23">
        <v>109</v>
      </c>
      <c r="B269" s="20">
        <v>7.9</v>
      </c>
    </row>
    <row r="270" spans="1:2">
      <c r="A270" s="23">
        <v>114</v>
      </c>
      <c r="B270" s="20">
        <v>7.9</v>
      </c>
    </row>
    <row r="271" spans="1:2">
      <c r="A271" s="23">
        <v>112</v>
      </c>
      <c r="B271" s="20">
        <v>7.9</v>
      </c>
    </row>
    <row r="272" spans="1:2">
      <c r="A272" s="23">
        <v>113</v>
      </c>
      <c r="B272" s="20">
        <v>7.9</v>
      </c>
    </row>
    <row r="273" spans="1:2">
      <c r="A273" s="23">
        <v>101</v>
      </c>
      <c r="B273" s="20">
        <v>7.9</v>
      </c>
    </row>
    <row r="274" spans="1:2">
      <c r="A274" s="23">
        <v>85</v>
      </c>
      <c r="B274" s="20">
        <v>7.9</v>
      </c>
    </row>
    <row r="275" spans="1:2">
      <c r="A275" s="23">
        <v>100</v>
      </c>
      <c r="B275" s="20">
        <v>7.8</v>
      </c>
    </row>
    <row r="276" spans="1:2">
      <c r="A276" s="23">
        <v>143</v>
      </c>
      <c r="B276" s="20">
        <v>7.8</v>
      </c>
    </row>
    <row r="277" spans="1:2">
      <c r="A277" s="23">
        <v>132</v>
      </c>
      <c r="B277" s="20">
        <v>7.8</v>
      </c>
    </row>
    <row r="278" spans="1:2">
      <c r="A278" s="23">
        <v>106</v>
      </c>
      <c r="B278" s="20">
        <v>7.8</v>
      </c>
    </row>
    <row r="279" spans="1:2">
      <c r="A279" s="23">
        <v>136</v>
      </c>
      <c r="B279" s="20">
        <v>7.8</v>
      </c>
    </row>
    <row r="280" spans="1:2">
      <c r="A280" s="23">
        <v>101</v>
      </c>
      <c r="B280" s="20">
        <v>7.8</v>
      </c>
    </row>
    <row r="281" spans="1:2">
      <c r="A281" s="23">
        <v>166</v>
      </c>
      <c r="B281" s="20">
        <v>7.8</v>
      </c>
    </row>
    <row r="282" spans="1:2">
      <c r="A282" s="23">
        <v>132</v>
      </c>
      <c r="B282" s="20">
        <v>7.8</v>
      </c>
    </row>
    <row r="283" spans="1:2">
      <c r="A283" s="23">
        <v>142</v>
      </c>
      <c r="B283" s="20">
        <v>7.8</v>
      </c>
    </row>
    <row r="284" spans="1:2">
      <c r="A284" s="23">
        <v>91</v>
      </c>
      <c r="B284" s="20">
        <v>7.8</v>
      </c>
    </row>
    <row r="285" spans="1:2">
      <c r="A285" s="23">
        <v>176</v>
      </c>
      <c r="B285" s="20">
        <v>7.8</v>
      </c>
    </row>
    <row r="286" spans="1:2">
      <c r="A286" s="23">
        <v>158</v>
      </c>
      <c r="B286" s="20">
        <v>7.8</v>
      </c>
    </row>
    <row r="287" spans="1:2">
      <c r="A287" s="23">
        <v>108</v>
      </c>
      <c r="B287" s="20">
        <v>7.8</v>
      </c>
    </row>
    <row r="288" spans="1:2">
      <c r="A288" s="23">
        <v>116</v>
      </c>
      <c r="B288" s="20">
        <v>7.8</v>
      </c>
    </row>
    <row r="289" spans="1:2">
      <c r="A289" s="23">
        <v>104</v>
      </c>
      <c r="B289" s="20">
        <v>7.8</v>
      </c>
    </row>
    <row r="290" spans="1:2">
      <c r="A290" s="23">
        <v>108</v>
      </c>
      <c r="B290" s="20">
        <v>7.8</v>
      </c>
    </row>
    <row r="291" spans="1:2">
      <c r="A291" s="23">
        <v>100</v>
      </c>
      <c r="B291" s="20">
        <v>7.8</v>
      </c>
    </row>
    <row r="292" spans="1:2">
      <c r="A292" s="23">
        <v>141</v>
      </c>
      <c r="B292" s="20">
        <v>7.8</v>
      </c>
    </row>
    <row r="293" spans="1:2">
      <c r="A293" s="23">
        <v>129</v>
      </c>
      <c r="B293" s="20">
        <v>7.8</v>
      </c>
    </row>
    <row r="294" spans="1:2">
      <c r="A294" s="23">
        <v>122</v>
      </c>
      <c r="B294" s="20">
        <v>7.8</v>
      </c>
    </row>
    <row r="295" spans="1:2">
      <c r="A295" s="23">
        <v>130</v>
      </c>
      <c r="B295" s="20">
        <v>7.8</v>
      </c>
    </row>
    <row r="296" spans="1:2">
      <c r="A296" s="23">
        <v>108</v>
      </c>
      <c r="B296" s="20">
        <v>7.8</v>
      </c>
    </row>
    <row r="297" spans="1:2">
      <c r="A297" s="23">
        <v>134</v>
      </c>
      <c r="B297" s="20">
        <v>7.8</v>
      </c>
    </row>
    <row r="298" spans="1:2">
      <c r="A298" s="23">
        <v>117</v>
      </c>
      <c r="B298" s="20">
        <v>7.8</v>
      </c>
    </row>
    <row r="299" spans="1:2">
      <c r="A299" s="23">
        <v>139</v>
      </c>
      <c r="B299" s="20">
        <v>7.8</v>
      </c>
    </row>
    <row r="300" spans="1:2">
      <c r="A300" s="23">
        <v>87</v>
      </c>
      <c r="B300" s="20">
        <v>7.8</v>
      </c>
    </row>
    <row r="301" spans="1:2">
      <c r="A301" s="23">
        <v>106</v>
      </c>
      <c r="B301" s="20">
        <v>7.8</v>
      </c>
    </row>
    <row r="302" spans="1:2">
      <c r="A302" s="23">
        <v>108</v>
      </c>
      <c r="B302" s="20">
        <v>7.8</v>
      </c>
    </row>
    <row r="303" spans="1:2">
      <c r="A303" s="23">
        <v>147</v>
      </c>
      <c r="B303" s="20">
        <v>7.8</v>
      </c>
    </row>
    <row r="304" spans="1:2">
      <c r="A304" s="23">
        <v>120</v>
      </c>
      <c r="B304" s="20">
        <v>7.8</v>
      </c>
    </row>
    <row r="305" spans="1:2">
      <c r="A305" s="23">
        <v>123</v>
      </c>
      <c r="B305" s="20">
        <v>7.8</v>
      </c>
    </row>
    <row r="306" spans="1:2">
      <c r="A306" s="23">
        <v>130</v>
      </c>
      <c r="B306" s="20">
        <v>7.8</v>
      </c>
    </row>
    <row r="307" spans="1:2">
      <c r="A307" s="23">
        <v>135</v>
      </c>
      <c r="B307" s="20">
        <v>7.8</v>
      </c>
    </row>
    <row r="308" spans="1:2">
      <c r="A308" s="23">
        <v>106</v>
      </c>
      <c r="B308" s="20">
        <v>7.8</v>
      </c>
    </row>
    <row r="309" spans="1:2">
      <c r="A309" s="23">
        <v>110</v>
      </c>
      <c r="B309" s="20">
        <v>7.8</v>
      </c>
    </row>
    <row r="310" spans="1:2">
      <c r="A310" s="23">
        <v>107</v>
      </c>
      <c r="B310" s="20">
        <v>7.8</v>
      </c>
    </row>
    <row r="311" spans="1:2">
      <c r="A311" s="23">
        <v>134</v>
      </c>
      <c r="B311" s="20">
        <v>7.8</v>
      </c>
    </row>
    <row r="312" spans="1:2">
      <c r="A312" s="23">
        <v>101</v>
      </c>
      <c r="B312" s="20">
        <v>7.8</v>
      </c>
    </row>
    <row r="313" spans="1:2">
      <c r="A313" s="23">
        <v>219</v>
      </c>
      <c r="B313" s="20">
        <v>7.8</v>
      </c>
    </row>
    <row r="314" spans="1:2">
      <c r="A314" s="23">
        <v>131</v>
      </c>
      <c r="B314" s="20">
        <v>7.8</v>
      </c>
    </row>
    <row r="315" spans="1:2">
      <c r="A315" s="23">
        <v>145</v>
      </c>
      <c r="B315" s="20">
        <v>7.8</v>
      </c>
    </row>
    <row r="316" spans="1:2">
      <c r="A316" s="23">
        <v>116</v>
      </c>
      <c r="B316" s="20">
        <v>7.8</v>
      </c>
    </row>
    <row r="317" spans="1:2">
      <c r="A317" s="23">
        <v>81</v>
      </c>
      <c r="B317" s="20">
        <v>7.8</v>
      </c>
    </row>
    <row r="318" spans="1:2">
      <c r="A318" s="23">
        <v>122</v>
      </c>
      <c r="B318" s="20">
        <v>7.8</v>
      </c>
    </row>
    <row r="319" spans="1:2">
      <c r="A319" s="23">
        <v>99</v>
      </c>
      <c r="B319" s="20">
        <v>7.8</v>
      </c>
    </row>
    <row r="320" spans="1:2">
      <c r="A320" s="23">
        <v>107</v>
      </c>
      <c r="B320" s="20">
        <v>7.8</v>
      </c>
    </row>
    <row r="321" spans="1:2">
      <c r="A321" s="23">
        <v>119</v>
      </c>
      <c r="B321" s="20">
        <v>7.8</v>
      </c>
    </row>
    <row r="322" spans="1:2">
      <c r="A322" s="23">
        <v>150</v>
      </c>
      <c r="B322" s="20">
        <v>7.8</v>
      </c>
    </row>
    <row r="323" spans="1:2">
      <c r="A323" s="23">
        <v>144</v>
      </c>
      <c r="B323" s="20">
        <v>7.8</v>
      </c>
    </row>
    <row r="324" spans="1:2">
      <c r="A324" s="23">
        <v>129</v>
      </c>
      <c r="B324" s="20">
        <v>7.8</v>
      </c>
    </row>
    <row r="325" spans="1:2">
      <c r="A325" s="23">
        <v>94</v>
      </c>
      <c r="B325" s="20">
        <v>7.8</v>
      </c>
    </row>
    <row r="326" spans="1:2">
      <c r="A326" s="23">
        <v>154</v>
      </c>
      <c r="B326" s="20">
        <v>7.8</v>
      </c>
    </row>
    <row r="327" spans="1:2">
      <c r="A327" s="23">
        <v>100</v>
      </c>
      <c r="B327" s="20">
        <v>7.8</v>
      </c>
    </row>
    <row r="328" spans="1:2">
      <c r="A328" s="23">
        <v>112</v>
      </c>
      <c r="B328" s="20">
        <v>7.8</v>
      </c>
    </row>
    <row r="329" spans="1:2">
      <c r="A329" s="23">
        <v>100</v>
      </c>
      <c r="B329" s="20">
        <v>7.8</v>
      </c>
    </row>
    <row r="330" spans="1:2">
      <c r="A330" s="23">
        <v>94</v>
      </c>
      <c r="B330" s="20">
        <v>7.8</v>
      </c>
    </row>
    <row r="331" spans="1:2">
      <c r="A331" s="23">
        <v>133</v>
      </c>
      <c r="B331" s="20">
        <v>7.8</v>
      </c>
    </row>
    <row r="332" spans="1:2">
      <c r="A332" s="23">
        <v>115</v>
      </c>
      <c r="B332" s="20">
        <v>7.8</v>
      </c>
    </row>
    <row r="333" spans="1:2">
      <c r="A333" s="23">
        <v>123</v>
      </c>
      <c r="B333" s="20">
        <v>7.8</v>
      </c>
    </row>
    <row r="334" spans="1:2">
      <c r="A334" s="23">
        <v>118</v>
      </c>
      <c r="B334" s="20">
        <v>7.8</v>
      </c>
    </row>
    <row r="335" spans="1:2">
      <c r="A335" s="23">
        <v>89</v>
      </c>
      <c r="B335" s="20">
        <v>7.8</v>
      </c>
    </row>
    <row r="336" spans="1:2">
      <c r="A336" s="23">
        <v>143</v>
      </c>
      <c r="B336" s="20">
        <v>7.8</v>
      </c>
    </row>
    <row r="337" spans="1:2">
      <c r="A337" s="23">
        <v>112</v>
      </c>
      <c r="B337" s="20">
        <v>7.8</v>
      </c>
    </row>
    <row r="338" spans="1:2">
      <c r="A338" s="23">
        <v>139</v>
      </c>
      <c r="B338" s="20">
        <v>7.8</v>
      </c>
    </row>
    <row r="339" spans="1:2">
      <c r="A339" s="23">
        <v>124</v>
      </c>
      <c r="B339" s="20">
        <v>7.8</v>
      </c>
    </row>
    <row r="340" spans="1:2">
      <c r="A340" s="23">
        <v>95</v>
      </c>
      <c r="B340" s="20">
        <v>7.8</v>
      </c>
    </row>
    <row r="341" spans="1:2">
      <c r="A341" s="23">
        <v>122</v>
      </c>
      <c r="B341" s="20">
        <v>7.8</v>
      </c>
    </row>
    <row r="342" spans="1:2">
      <c r="A342" s="23">
        <v>101</v>
      </c>
      <c r="B342" s="20">
        <v>7.8</v>
      </c>
    </row>
    <row r="343" spans="1:2">
      <c r="A343" s="23">
        <v>88</v>
      </c>
      <c r="B343" s="20">
        <v>7.8</v>
      </c>
    </row>
    <row r="344" spans="1:2">
      <c r="A344" s="23">
        <v>37</v>
      </c>
      <c r="B344" s="20">
        <v>7.8</v>
      </c>
    </row>
    <row r="345" spans="1:2">
      <c r="A345" s="23">
        <v>110</v>
      </c>
      <c r="B345" s="20">
        <v>7.8</v>
      </c>
    </row>
    <row r="346" spans="1:2">
      <c r="A346" s="23">
        <v>134</v>
      </c>
      <c r="B346" s="20">
        <v>7.8</v>
      </c>
    </row>
    <row r="347" spans="1:2">
      <c r="A347" s="23">
        <v>93</v>
      </c>
      <c r="B347" s="20">
        <v>7.8</v>
      </c>
    </row>
    <row r="348" spans="1:2">
      <c r="A348" s="23">
        <v>140</v>
      </c>
      <c r="B348" s="20">
        <v>7.8</v>
      </c>
    </row>
    <row r="349" spans="1:2">
      <c r="A349" s="23">
        <v>120</v>
      </c>
      <c r="B349" s="20">
        <v>7.8</v>
      </c>
    </row>
    <row r="350" spans="1:2">
      <c r="A350" s="23">
        <v>80</v>
      </c>
      <c r="B350" s="20">
        <v>7.8</v>
      </c>
    </row>
    <row r="351" spans="1:2">
      <c r="A351" s="23">
        <v>150</v>
      </c>
      <c r="B351" s="20">
        <v>7.8</v>
      </c>
    </row>
    <row r="352" spans="1:2">
      <c r="A352" s="23">
        <v>119</v>
      </c>
      <c r="B352" s="20">
        <v>7.8</v>
      </c>
    </row>
    <row r="353" spans="1:2">
      <c r="A353" s="23">
        <v>90</v>
      </c>
      <c r="B353" s="20">
        <v>7.8</v>
      </c>
    </row>
    <row r="354" spans="1:2">
      <c r="A354" s="23">
        <v>81</v>
      </c>
      <c r="B354" s="20">
        <v>7.8</v>
      </c>
    </row>
    <row r="355" spans="1:2">
      <c r="A355" s="23">
        <v>104</v>
      </c>
      <c r="B355" s="20">
        <v>7.8</v>
      </c>
    </row>
    <row r="356" spans="1:2">
      <c r="A356" s="23">
        <v>110</v>
      </c>
      <c r="B356" s="20">
        <v>7.8</v>
      </c>
    </row>
    <row r="357" spans="1:2">
      <c r="A357" s="23">
        <v>81</v>
      </c>
      <c r="B357" s="20">
        <v>7.8</v>
      </c>
    </row>
    <row r="358" spans="1:2">
      <c r="A358" s="23">
        <v>88</v>
      </c>
      <c r="B358" s="20">
        <v>7.8</v>
      </c>
    </row>
    <row r="359" spans="1:2">
      <c r="A359" s="23">
        <v>102</v>
      </c>
      <c r="B359" s="20">
        <v>7.8</v>
      </c>
    </row>
    <row r="360" spans="1:2">
      <c r="A360" s="23">
        <v>194</v>
      </c>
      <c r="B360" s="20">
        <v>7.7</v>
      </c>
    </row>
    <row r="361" spans="1:2">
      <c r="A361" s="23">
        <v>154</v>
      </c>
      <c r="B361" s="20">
        <v>7.7</v>
      </c>
    </row>
    <row r="362" spans="1:2">
      <c r="A362" s="23">
        <v>215</v>
      </c>
      <c r="B362" s="20">
        <v>7.7</v>
      </c>
    </row>
    <row r="363" spans="1:2">
      <c r="A363" s="23">
        <v>145</v>
      </c>
      <c r="B363" s="20">
        <v>7.7</v>
      </c>
    </row>
    <row r="364" spans="1:2">
      <c r="A364" s="23">
        <v>152</v>
      </c>
      <c r="B364" s="20">
        <v>7.7</v>
      </c>
    </row>
    <row r="365" spans="1:2">
      <c r="A365" s="23">
        <v>126</v>
      </c>
      <c r="B365" s="20">
        <v>7.7</v>
      </c>
    </row>
    <row r="366" spans="1:2">
      <c r="A366" s="23">
        <v>143</v>
      </c>
      <c r="B366" s="20">
        <v>7.7</v>
      </c>
    </row>
    <row r="367" spans="1:2">
      <c r="A367" s="23">
        <v>162</v>
      </c>
      <c r="B367" s="20">
        <v>7.7</v>
      </c>
    </row>
    <row r="368" spans="1:2">
      <c r="A368" s="23">
        <v>117</v>
      </c>
      <c r="B368" s="20">
        <v>7.7</v>
      </c>
    </row>
    <row r="369" spans="1:2">
      <c r="A369" s="23">
        <v>127</v>
      </c>
      <c r="B369" s="20">
        <v>7.7</v>
      </c>
    </row>
    <row r="370" spans="1:2">
      <c r="A370" s="23">
        <v>87</v>
      </c>
      <c r="B370" s="20">
        <v>7.7</v>
      </c>
    </row>
    <row r="371" spans="1:2">
      <c r="A371" s="23">
        <v>117</v>
      </c>
      <c r="B371" s="20">
        <v>7.7</v>
      </c>
    </row>
    <row r="372" spans="1:2">
      <c r="A372" s="23">
        <v>100</v>
      </c>
      <c r="B372" s="20">
        <v>7.7</v>
      </c>
    </row>
    <row r="373" spans="1:2">
      <c r="A373" s="23">
        <v>146</v>
      </c>
      <c r="B373" s="20">
        <v>7.7</v>
      </c>
    </row>
    <row r="374" spans="1:2">
      <c r="A374" s="23">
        <v>133</v>
      </c>
      <c r="B374" s="20">
        <v>7.7</v>
      </c>
    </row>
    <row r="375" spans="1:2">
      <c r="A375" s="23">
        <v>123</v>
      </c>
      <c r="B375" s="20">
        <v>7.7</v>
      </c>
    </row>
    <row r="376" spans="1:2">
      <c r="A376" s="23">
        <v>139</v>
      </c>
      <c r="B376" s="20">
        <v>7.7</v>
      </c>
    </row>
    <row r="377" spans="1:2">
      <c r="A377" s="23">
        <v>96</v>
      </c>
      <c r="B377" s="20">
        <v>7.7</v>
      </c>
    </row>
    <row r="378" spans="1:2">
      <c r="A378" s="23">
        <v>122</v>
      </c>
      <c r="B378" s="20">
        <v>7.7</v>
      </c>
    </row>
    <row r="379" spans="1:2">
      <c r="A379" s="23">
        <v>129</v>
      </c>
      <c r="B379" s="20">
        <v>7.7</v>
      </c>
    </row>
    <row r="380" spans="1:2">
      <c r="A380" s="23">
        <v>130</v>
      </c>
      <c r="B380" s="20">
        <v>7.7</v>
      </c>
    </row>
    <row r="381" spans="1:2">
      <c r="A381" s="23">
        <v>120</v>
      </c>
      <c r="B381" s="20">
        <v>7.7</v>
      </c>
    </row>
    <row r="382" spans="1:2">
      <c r="A382" s="23">
        <v>178</v>
      </c>
      <c r="B382" s="20">
        <v>7.7</v>
      </c>
    </row>
    <row r="383" spans="1:2">
      <c r="A383" s="23">
        <v>131</v>
      </c>
      <c r="B383" s="20">
        <v>7.7</v>
      </c>
    </row>
    <row r="384" spans="1:2">
      <c r="A384" s="23">
        <v>133</v>
      </c>
      <c r="B384" s="20">
        <v>7.7</v>
      </c>
    </row>
    <row r="385" spans="1:2">
      <c r="A385" s="23">
        <v>129</v>
      </c>
      <c r="B385" s="20">
        <v>7.7</v>
      </c>
    </row>
    <row r="386" spans="1:2">
      <c r="A386" s="23">
        <v>110</v>
      </c>
      <c r="B386" s="20">
        <v>7.7</v>
      </c>
    </row>
    <row r="387" spans="1:2">
      <c r="A387" s="23">
        <v>202</v>
      </c>
      <c r="B387" s="20">
        <v>7.7</v>
      </c>
    </row>
    <row r="388" spans="1:2">
      <c r="A388" s="23">
        <v>101</v>
      </c>
      <c r="B388" s="20">
        <v>7.7</v>
      </c>
    </row>
    <row r="389" spans="1:2">
      <c r="A389" s="23">
        <v>94</v>
      </c>
      <c r="B389" s="20">
        <v>7.7</v>
      </c>
    </row>
    <row r="390" spans="1:2">
      <c r="A390" s="23">
        <v>122</v>
      </c>
      <c r="B390" s="20">
        <v>7.7</v>
      </c>
    </row>
    <row r="391" spans="1:2">
      <c r="A391" s="23">
        <v>117</v>
      </c>
      <c r="B391" s="20">
        <v>7.7</v>
      </c>
    </row>
    <row r="392" spans="1:2">
      <c r="A392" s="23">
        <v>111</v>
      </c>
      <c r="B392" s="20">
        <v>7.7</v>
      </c>
    </row>
    <row r="393" spans="1:2">
      <c r="A393" s="23">
        <v>271</v>
      </c>
      <c r="B393" s="20">
        <v>7.7</v>
      </c>
    </row>
    <row r="394" spans="1:2">
      <c r="A394" s="23">
        <v>119</v>
      </c>
      <c r="B394" s="20">
        <v>7.7</v>
      </c>
    </row>
    <row r="395" spans="1:2">
      <c r="A395" s="23">
        <v>88</v>
      </c>
      <c r="B395" s="20">
        <v>7.7</v>
      </c>
    </row>
    <row r="396" spans="1:2">
      <c r="A396" s="23">
        <v>135</v>
      </c>
      <c r="B396" s="20">
        <v>7.7</v>
      </c>
    </row>
    <row r="397" spans="1:2">
      <c r="A397" s="23">
        <v>124</v>
      </c>
      <c r="B397" s="20">
        <v>7.7</v>
      </c>
    </row>
    <row r="398" spans="1:2">
      <c r="A398" s="23">
        <v>81</v>
      </c>
      <c r="B398" s="20">
        <v>7.7</v>
      </c>
    </row>
    <row r="399" spans="1:2">
      <c r="A399" s="23">
        <v>118</v>
      </c>
      <c r="B399" s="20">
        <v>7.7</v>
      </c>
    </row>
    <row r="400" spans="1:2">
      <c r="A400" s="23">
        <v>136</v>
      </c>
      <c r="B400" s="20">
        <v>7.7</v>
      </c>
    </row>
    <row r="401" spans="1:2">
      <c r="A401" s="23">
        <v>125</v>
      </c>
      <c r="B401" s="20">
        <v>7.7</v>
      </c>
    </row>
    <row r="402" spans="1:2">
      <c r="A402" s="23">
        <v>109</v>
      </c>
      <c r="B402" s="20">
        <v>7.7</v>
      </c>
    </row>
    <row r="403" spans="1:2">
      <c r="A403" s="23">
        <v>123</v>
      </c>
      <c r="B403" s="20">
        <v>7.7</v>
      </c>
    </row>
    <row r="404" spans="1:2">
      <c r="A404" s="23">
        <v>119</v>
      </c>
      <c r="B404" s="20">
        <v>7.7</v>
      </c>
    </row>
    <row r="405" spans="1:2">
      <c r="A405" s="23">
        <v>119</v>
      </c>
      <c r="B405" s="20">
        <v>7.7</v>
      </c>
    </row>
    <row r="406" spans="1:2">
      <c r="A406" s="23">
        <v>90</v>
      </c>
      <c r="B406" s="20">
        <v>7.7</v>
      </c>
    </row>
    <row r="407" spans="1:2">
      <c r="A407" s="23">
        <v>134</v>
      </c>
      <c r="B407" s="20">
        <v>7.7</v>
      </c>
    </row>
    <row r="408" spans="1:2">
      <c r="A408" s="23">
        <v>120</v>
      </c>
      <c r="B408" s="20">
        <v>7.7</v>
      </c>
    </row>
    <row r="409" spans="1:2">
      <c r="A409" s="23">
        <v>108</v>
      </c>
      <c r="B409" s="20">
        <v>7.7</v>
      </c>
    </row>
    <row r="410" spans="1:2">
      <c r="A410" s="23">
        <v>116</v>
      </c>
      <c r="B410" s="20">
        <v>7.7</v>
      </c>
    </row>
    <row r="411" spans="1:2">
      <c r="A411" s="23">
        <v>89</v>
      </c>
      <c r="B411" s="20">
        <v>7.7</v>
      </c>
    </row>
    <row r="412" spans="1:2">
      <c r="A412" s="23">
        <v>172</v>
      </c>
      <c r="B412" s="20">
        <v>7.7</v>
      </c>
    </row>
    <row r="413" spans="1:2">
      <c r="A413" s="23">
        <v>132</v>
      </c>
      <c r="B413" s="20">
        <v>7.7</v>
      </c>
    </row>
    <row r="414" spans="1:2">
      <c r="A414" s="23">
        <v>125</v>
      </c>
      <c r="B414" s="20">
        <v>7.7</v>
      </c>
    </row>
    <row r="415" spans="1:2">
      <c r="A415" s="23">
        <v>125</v>
      </c>
      <c r="B415" s="20">
        <v>7.7</v>
      </c>
    </row>
    <row r="416" spans="1:2">
      <c r="A416" s="23">
        <v>93</v>
      </c>
      <c r="B416" s="20">
        <v>7.7</v>
      </c>
    </row>
    <row r="417" spans="1:2">
      <c r="A417" s="23">
        <v>130</v>
      </c>
      <c r="B417" s="20">
        <v>7.7</v>
      </c>
    </row>
    <row r="418" spans="1:2">
      <c r="A418" s="23">
        <v>137</v>
      </c>
      <c r="B418" s="20">
        <v>7.7</v>
      </c>
    </row>
    <row r="419" spans="1:2">
      <c r="A419" s="23">
        <v>100</v>
      </c>
      <c r="B419" s="20">
        <v>7.7</v>
      </c>
    </row>
    <row r="420" spans="1:2">
      <c r="A420" s="23">
        <v>75</v>
      </c>
      <c r="B420" s="20">
        <v>7.7</v>
      </c>
    </row>
    <row r="421" spans="1:2">
      <c r="A421" s="23">
        <v>95</v>
      </c>
      <c r="B421" s="20">
        <v>7.7</v>
      </c>
    </row>
    <row r="422" spans="1:2">
      <c r="A422" s="23">
        <v>102</v>
      </c>
      <c r="B422" s="20">
        <v>7.7</v>
      </c>
    </row>
    <row r="423" spans="1:2">
      <c r="A423" s="23">
        <v>141</v>
      </c>
      <c r="B423" s="20">
        <v>7.7</v>
      </c>
    </row>
    <row r="424" spans="1:2">
      <c r="A424" s="23">
        <v>122</v>
      </c>
      <c r="B424" s="20">
        <v>7.7</v>
      </c>
    </row>
    <row r="425" spans="1:2">
      <c r="A425" s="23">
        <v>121</v>
      </c>
      <c r="B425" s="20">
        <v>7.7</v>
      </c>
    </row>
    <row r="426" spans="1:2">
      <c r="A426" s="23">
        <v>121</v>
      </c>
      <c r="B426" s="20">
        <v>7.7</v>
      </c>
    </row>
    <row r="427" spans="1:2">
      <c r="A427" s="23">
        <v>105</v>
      </c>
      <c r="B427" s="20">
        <v>7.7</v>
      </c>
    </row>
    <row r="428" spans="1:2">
      <c r="A428" s="23">
        <v>110</v>
      </c>
      <c r="B428" s="20">
        <v>7.7</v>
      </c>
    </row>
    <row r="429" spans="1:2">
      <c r="A429" s="23">
        <v>106</v>
      </c>
      <c r="B429" s="20">
        <v>7.7</v>
      </c>
    </row>
    <row r="430" spans="1:2">
      <c r="A430" s="23">
        <v>112</v>
      </c>
      <c r="B430" s="20">
        <v>7.7</v>
      </c>
    </row>
    <row r="431" spans="1:2">
      <c r="A431" s="23">
        <v>112</v>
      </c>
      <c r="B431" s="20">
        <v>7.7</v>
      </c>
    </row>
    <row r="432" spans="1:2">
      <c r="A432" s="23">
        <v>94</v>
      </c>
      <c r="B432" s="20">
        <v>7.7</v>
      </c>
    </row>
    <row r="433" spans="1:2">
      <c r="A433" s="23">
        <v>108</v>
      </c>
      <c r="B433" s="20">
        <v>7.7</v>
      </c>
    </row>
    <row r="434" spans="1:2">
      <c r="A434" s="23">
        <v>112</v>
      </c>
      <c r="B434" s="20">
        <v>7.7</v>
      </c>
    </row>
    <row r="435" spans="1:2">
      <c r="A435" s="23">
        <v>120</v>
      </c>
      <c r="B435" s="20">
        <v>7.7</v>
      </c>
    </row>
    <row r="436" spans="1:2">
      <c r="A436" s="23">
        <v>113</v>
      </c>
      <c r="B436" s="20">
        <v>7.7</v>
      </c>
    </row>
    <row r="437" spans="1:2">
      <c r="A437" s="23">
        <v>101</v>
      </c>
      <c r="B437" s="20">
        <v>7.7</v>
      </c>
    </row>
    <row r="438" spans="1:2">
      <c r="A438" s="23">
        <v>101</v>
      </c>
      <c r="B438" s="20">
        <v>7.7</v>
      </c>
    </row>
    <row r="439" spans="1:2">
      <c r="A439" s="23">
        <v>92</v>
      </c>
      <c r="B439" s="20">
        <v>7.7</v>
      </c>
    </row>
    <row r="440" spans="1:2">
      <c r="A440" s="23">
        <v>83</v>
      </c>
      <c r="B440" s="20">
        <v>7.7</v>
      </c>
    </row>
    <row r="441" spans="1:2">
      <c r="A441" s="23">
        <v>103</v>
      </c>
      <c r="B441" s="20">
        <v>7.7</v>
      </c>
    </row>
    <row r="442" spans="1:2">
      <c r="A442" s="23">
        <v>111</v>
      </c>
      <c r="B442" s="20">
        <v>7.7</v>
      </c>
    </row>
    <row r="443" spans="1:2">
      <c r="A443" s="23">
        <v>90</v>
      </c>
      <c r="B443" s="20">
        <v>7.7</v>
      </c>
    </row>
    <row r="444" spans="1:2">
      <c r="A444" s="23">
        <v>92</v>
      </c>
      <c r="B444" s="20">
        <v>7.7</v>
      </c>
    </row>
    <row r="445" spans="1:2">
      <c r="A445" s="23">
        <v>53</v>
      </c>
      <c r="B445" s="20">
        <v>7.7</v>
      </c>
    </row>
    <row r="446" spans="1:2">
      <c r="A446" s="23">
        <v>87</v>
      </c>
      <c r="B446" s="20">
        <v>7.7</v>
      </c>
    </row>
    <row r="447" spans="1:2">
      <c r="A447" s="23">
        <v>89</v>
      </c>
      <c r="B447" s="20">
        <v>7.7</v>
      </c>
    </row>
    <row r="448" spans="1:2">
      <c r="A448" s="23">
        <v>107</v>
      </c>
      <c r="B448" s="20">
        <v>7.7</v>
      </c>
    </row>
    <row r="449" spans="1:2">
      <c r="A449" s="23">
        <v>89</v>
      </c>
      <c r="B449" s="20">
        <v>7.7</v>
      </c>
    </row>
    <row r="450" spans="1:2">
      <c r="A450" s="23">
        <v>106</v>
      </c>
      <c r="B450" s="20">
        <v>7.7</v>
      </c>
    </row>
    <row r="451" spans="1:2">
      <c r="A451" s="23">
        <v>97</v>
      </c>
      <c r="B451" s="20">
        <v>7.7</v>
      </c>
    </row>
    <row r="452" spans="1:2">
      <c r="A452" s="23">
        <v>130</v>
      </c>
      <c r="B452" s="20">
        <v>7.6</v>
      </c>
    </row>
    <row r="453" spans="1:2">
      <c r="A453" s="23">
        <v>157</v>
      </c>
      <c r="B453" s="20">
        <v>7.6</v>
      </c>
    </row>
    <row r="454" spans="1:2">
      <c r="A454" s="23">
        <v>102</v>
      </c>
      <c r="B454" s="20">
        <v>7.6</v>
      </c>
    </row>
    <row r="455" spans="1:2">
      <c r="A455" s="23">
        <v>92</v>
      </c>
      <c r="B455" s="20">
        <v>7.6</v>
      </c>
    </row>
    <row r="456" spans="1:2">
      <c r="A456" s="23">
        <v>146</v>
      </c>
      <c r="B456" s="20">
        <v>7.6</v>
      </c>
    </row>
    <row r="457" spans="1:2">
      <c r="A457" s="23">
        <v>140</v>
      </c>
      <c r="B457" s="20">
        <v>7.6</v>
      </c>
    </row>
    <row r="458" spans="1:2">
      <c r="A458" s="23">
        <v>146</v>
      </c>
      <c r="B458" s="20">
        <v>7.6</v>
      </c>
    </row>
    <row r="459" spans="1:2">
      <c r="A459" s="23">
        <v>105</v>
      </c>
      <c r="B459" s="20">
        <v>7.6</v>
      </c>
    </row>
    <row r="460" spans="1:2">
      <c r="A460" s="23">
        <v>128</v>
      </c>
      <c r="B460" s="20">
        <v>7.6</v>
      </c>
    </row>
    <row r="461" spans="1:2">
      <c r="A461" s="23">
        <v>128</v>
      </c>
      <c r="B461" s="20">
        <v>7.6</v>
      </c>
    </row>
    <row r="462" spans="1:2">
      <c r="A462" s="23">
        <v>131</v>
      </c>
      <c r="B462" s="20">
        <v>7.6</v>
      </c>
    </row>
    <row r="463" spans="1:2">
      <c r="A463" s="23">
        <v>134</v>
      </c>
      <c r="B463" s="20">
        <v>7.6</v>
      </c>
    </row>
    <row r="464" spans="1:2">
      <c r="A464" s="23">
        <v>163</v>
      </c>
      <c r="B464" s="20">
        <v>7.6</v>
      </c>
    </row>
    <row r="465" spans="1:2">
      <c r="A465" s="23">
        <v>171</v>
      </c>
      <c r="B465" s="20">
        <v>7.6</v>
      </c>
    </row>
    <row r="466" spans="1:2">
      <c r="A466" s="23">
        <v>103</v>
      </c>
      <c r="B466" s="20">
        <v>7.6</v>
      </c>
    </row>
    <row r="467" spans="1:2">
      <c r="A467" s="23">
        <v>140</v>
      </c>
      <c r="B467" s="20">
        <v>7.6</v>
      </c>
    </row>
    <row r="468" spans="1:2">
      <c r="A468" s="23">
        <v>158</v>
      </c>
      <c r="B468" s="20">
        <v>7.6</v>
      </c>
    </row>
    <row r="469" spans="1:2">
      <c r="A469" s="23">
        <v>120</v>
      </c>
      <c r="B469" s="20">
        <v>7.6</v>
      </c>
    </row>
    <row r="470" spans="1:2">
      <c r="A470" s="23">
        <v>170</v>
      </c>
      <c r="B470" s="20">
        <v>7.6</v>
      </c>
    </row>
    <row r="471" spans="1:2">
      <c r="A471" s="23">
        <v>127</v>
      </c>
      <c r="B471" s="20">
        <v>7.6</v>
      </c>
    </row>
    <row r="472" spans="1:2">
      <c r="A472" s="23">
        <v>189</v>
      </c>
      <c r="B472" s="20">
        <v>7.6</v>
      </c>
    </row>
    <row r="473" spans="1:2">
      <c r="A473" s="23">
        <v>215</v>
      </c>
      <c r="B473" s="20">
        <v>7.6</v>
      </c>
    </row>
    <row r="474" spans="1:2">
      <c r="A474" s="23">
        <v>123</v>
      </c>
      <c r="B474" s="20">
        <v>7.6</v>
      </c>
    </row>
    <row r="475" spans="1:2">
      <c r="A475" s="23">
        <v>129</v>
      </c>
      <c r="B475" s="20">
        <v>7.6</v>
      </c>
    </row>
    <row r="476" spans="1:2">
      <c r="A476" s="23">
        <v>133</v>
      </c>
      <c r="B476" s="20">
        <v>7.6</v>
      </c>
    </row>
    <row r="477" spans="1:2">
      <c r="A477" s="23">
        <v>190</v>
      </c>
      <c r="B477" s="20">
        <v>7.6</v>
      </c>
    </row>
    <row r="478" spans="1:2">
      <c r="A478" s="23">
        <v>111</v>
      </c>
      <c r="B478" s="20">
        <v>7.6</v>
      </c>
    </row>
    <row r="479" spans="1:2">
      <c r="A479" s="23">
        <v>122</v>
      </c>
      <c r="B479" s="20">
        <v>7.6</v>
      </c>
    </row>
    <row r="480" spans="1:2">
      <c r="A480" s="23">
        <v>121</v>
      </c>
      <c r="B480" s="20">
        <v>7.6</v>
      </c>
    </row>
    <row r="481" spans="1:2">
      <c r="A481" s="23">
        <v>142</v>
      </c>
      <c r="B481" s="20">
        <v>7.6</v>
      </c>
    </row>
    <row r="482" spans="1:2">
      <c r="A482" s="23">
        <v>114</v>
      </c>
      <c r="B482" s="20">
        <v>7.6</v>
      </c>
    </row>
    <row r="483" spans="1:2">
      <c r="A483" s="23">
        <v>98</v>
      </c>
      <c r="B483" s="20">
        <v>7.6</v>
      </c>
    </row>
    <row r="484" spans="1:2">
      <c r="A484" s="23">
        <v>146</v>
      </c>
      <c r="B484" s="20">
        <v>7.6</v>
      </c>
    </row>
    <row r="485" spans="1:2">
      <c r="A485" s="23">
        <v>150</v>
      </c>
      <c r="B485" s="20">
        <v>7.6</v>
      </c>
    </row>
    <row r="486" spans="1:2">
      <c r="A486" s="23">
        <v>126</v>
      </c>
      <c r="B486" s="20">
        <v>7.6</v>
      </c>
    </row>
    <row r="487" spans="1:2">
      <c r="A487" s="23">
        <v>138</v>
      </c>
      <c r="B487" s="20">
        <v>7.6</v>
      </c>
    </row>
    <row r="488" spans="1:2">
      <c r="A488" s="23">
        <v>124</v>
      </c>
      <c r="B488" s="20">
        <v>7.6</v>
      </c>
    </row>
    <row r="489" spans="1:2">
      <c r="A489" s="23">
        <v>135</v>
      </c>
      <c r="B489" s="20">
        <v>7.6</v>
      </c>
    </row>
    <row r="490" spans="1:2">
      <c r="A490" s="23">
        <v>124</v>
      </c>
      <c r="B490" s="20">
        <v>7.6</v>
      </c>
    </row>
    <row r="491" spans="1:2">
      <c r="A491" s="23">
        <v>121</v>
      </c>
      <c r="B491" s="20">
        <v>7.6</v>
      </c>
    </row>
    <row r="492" spans="1:2">
      <c r="A492" s="23">
        <v>111</v>
      </c>
      <c r="B492" s="20">
        <v>7.6</v>
      </c>
    </row>
    <row r="493" spans="1:2">
      <c r="A493" s="23">
        <v>113</v>
      </c>
      <c r="B493" s="20">
        <v>7.6</v>
      </c>
    </row>
    <row r="494" spans="1:2">
      <c r="A494" s="23">
        <v>126</v>
      </c>
      <c r="B494" s="20">
        <v>7.6</v>
      </c>
    </row>
    <row r="495" spans="1:2">
      <c r="A495" s="23">
        <v>118</v>
      </c>
      <c r="B495" s="20">
        <v>7.6</v>
      </c>
    </row>
    <row r="496" spans="1:2">
      <c r="A496" s="23">
        <v>110</v>
      </c>
      <c r="B496" s="20">
        <v>7.6</v>
      </c>
    </row>
    <row r="497" spans="1:2">
      <c r="A497" s="23">
        <v>114</v>
      </c>
      <c r="B497" s="20">
        <v>7.6</v>
      </c>
    </row>
    <row r="498" spans="1:2">
      <c r="A498" s="23">
        <v>137</v>
      </c>
      <c r="B498" s="20">
        <v>7.6</v>
      </c>
    </row>
    <row r="499" spans="1:2">
      <c r="A499" s="23">
        <v>132</v>
      </c>
      <c r="B499" s="20">
        <v>7.6</v>
      </c>
    </row>
    <row r="500" spans="1:2">
      <c r="A500" s="23">
        <v>110</v>
      </c>
      <c r="B500" s="20">
        <v>7.6</v>
      </c>
    </row>
    <row r="501" spans="1:2">
      <c r="A501" s="23">
        <v>128</v>
      </c>
      <c r="B501" s="20">
        <v>7.6</v>
      </c>
    </row>
    <row r="502" spans="1:2">
      <c r="A502" s="23">
        <v>113</v>
      </c>
      <c r="B502" s="20">
        <v>7.6</v>
      </c>
    </row>
    <row r="503" spans="1:2">
      <c r="A503" s="23">
        <v>128</v>
      </c>
      <c r="B503" s="20">
        <v>7.6</v>
      </c>
    </row>
    <row r="504" spans="1:2">
      <c r="A504" s="23">
        <v>131</v>
      </c>
      <c r="B504" s="20">
        <v>7.6</v>
      </c>
    </row>
    <row r="505" spans="1:2">
      <c r="A505" s="23">
        <v>111</v>
      </c>
      <c r="B505" s="20">
        <v>7.6</v>
      </c>
    </row>
    <row r="506" spans="1:2">
      <c r="A506" s="23">
        <v>94</v>
      </c>
      <c r="B506" s="20">
        <v>7.6</v>
      </c>
    </row>
    <row r="507" spans="1:2">
      <c r="A507" s="23">
        <v>119</v>
      </c>
      <c r="B507" s="20">
        <v>7.6</v>
      </c>
    </row>
    <row r="508" spans="1:2">
      <c r="A508" s="23">
        <v>101</v>
      </c>
      <c r="B508" s="20">
        <v>7.6</v>
      </c>
    </row>
    <row r="509" spans="1:2">
      <c r="A509" s="23">
        <v>110</v>
      </c>
      <c r="B509" s="20">
        <v>7.6</v>
      </c>
    </row>
    <row r="510" spans="1:2">
      <c r="A510" s="23">
        <v>110</v>
      </c>
      <c r="B510" s="20">
        <v>7.6</v>
      </c>
    </row>
    <row r="511" spans="1:2">
      <c r="A511" s="23">
        <v>126</v>
      </c>
      <c r="B511" s="20">
        <v>7.6</v>
      </c>
    </row>
    <row r="512" spans="1:2">
      <c r="A512" s="23">
        <v>89</v>
      </c>
      <c r="B512" s="20">
        <v>7.6</v>
      </c>
    </row>
    <row r="513" spans="1:2">
      <c r="A513" s="23">
        <v>88</v>
      </c>
      <c r="B513" s="20">
        <v>7.6</v>
      </c>
    </row>
    <row r="514" spans="1:2">
      <c r="A514" s="23">
        <v>126</v>
      </c>
      <c r="B514" s="20">
        <v>7.6</v>
      </c>
    </row>
    <row r="515" spans="1:2">
      <c r="A515" s="23">
        <v>131</v>
      </c>
      <c r="B515" s="20">
        <v>7.6</v>
      </c>
    </row>
    <row r="516" spans="1:2">
      <c r="A516" s="23">
        <v>103</v>
      </c>
      <c r="B516" s="20">
        <v>7.6</v>
      </c>
    </row>
    <row r="517" spans="1:2">
      <c r="A517" s="23">
        <v>137</v>
      </c>
      <c r="B517" s="20">
        <v>7.6</v>
      </c>
    </row>
    <row r="518" spans="1:2">
      <c r="A518" s="23">
        <v>98</v>
      </c>
      <c r="B518" s="20">
        <v>7.6</v>
      </c>
    </row>
    <row r="519" spans="1:2">
      <c r="A519" s="23">
        <v>119</v>
      </c>
      <c r="B519" s="20">
        <v>7.6</v>
      </c>
    </row>
    <row r="520" spans="1:2">
      <c r="A520" s="23">
        <v>122</v>
      </c>
      <c r="B520" s="20">
        <v>7.6</v>
      </c>
    </row>
    <row r="521" spans="1:2">
      <c r="A521" s="23">
        <v>88</v>
      </c>
      <c r="B521" s="20">
        <v>7.6</v>
      </c>
    </row>
    <row r="522" spans="1:2">
      <c r="A522" s="23">
        <v>197</v>
      </c>
      <c r="B522" s="20">
        <v>7.6</v>
      </c>
    </row>
    <row r="523" spans="1:2">
      <c r="A523" s="23">
        <v>121</v>
      </c>
      <c r="B523" s="20">
        <v>7.6</v>
      </c>
    </row>
    <row r="524" spans="1:2">
      <c r="A524" s="23">
        <v>113</v>
      </c>
      <c r="B524" s="20">
        <v>7.6</v>
      </c>
    </row>
    <row r="525" spans="1:2">
      <c r="A525" s="23">
        <v>112</v>
      </c>
      <c r="B525" s="20">
        <v>7.6</v>
      </c>
    </row>
    <row r="526" spans="1:2">
      <c r="A526" s="23">
        <v>102</v>
      </c>
      <c r="B526" s="20">
        <v>7.6</v>
      </c>
    </row>
    <row r="527" spans="1:2">
      <c r="A527" s="23">
        <v>92</v>
      </c>
      <c r="B527" s="20">
        <v>7.6</v>
      </c>
    </row>
    <row r="528" spans="1:2">
      <c r="A528" s="23">
        <v>121</v>
      </c>
      <c r="B528" s="20">
        <v>7.6</v>
      </c>
    </row>
    <row r="529" spans="1:2">
      <c r="A529" s="23">
        <v>99</v>
      </c>
      <c r="B529" s="20">
        <v>7.6</v>
      </c>
    </row>
    <row r="530" spans="1:2">
      <c r="A530" s="23">
        <v>164</v>
      </c>
      <c r="B530" s="20">
        <v>7.6</v>
      </c>
    </row>
    <row r="531" spans="1:2">
      <c r="A531" s="23">
        <v>98</v>
      </c>
      <c r="B531" s="20">
        <v>7.6</v>
      </c>
    </row>
    <row r="532" spans="1:2">
      <c r="A532" s="23">
        <v>152</v>
      </c>
      <c r="B532" s="20">
        <v>7.6</v>
      </c>
    </row>
    <row r="533" spans="1:2">
      <c r="A533" s="23">
        <v>100</v>
      </c>
      <c r="B533" s="20">
        <v>7.6</v>
      </c>
    </row>
    <row r="534" spans="1:2">
      <c r="A534" s="23">
        <v>98</v>
      </c>
      <c r="B534" s="20">
        <v>7.6</v>
      </c>
    </row>
    <row r="535" spans="1:2">
      <c r="A535" s="23">
        <v>115</v>
      </c>
      <c r="B535" s="20">
        <v>7.6</v>
      </c>
    </row>
    <row r="536" spans="1:2">
      <c r="A536" s="23">
        <v>135</v>
      </c>
      <c r="B536" s="20">
        <v>7.6</v>
      </c>
    </row>
    <row r="537" spans="1:2">
      <c r="A537" s="23">
        <v>101</v>
      </c>
      <c r="B537" s="20">
        <v>7.6</v>
      </c>
    </row>
    <row r="538" spans="1:2">
      <c r="A538" s="23">
        <v>111</v>
      </c>
      <c r="B538" s="20">
        <v>7.6</v>
      </c>
    </row>
    <row r="539" spans="1:2">
      <c r="A539" s="23">
        <v>84</v>
      </c>
      <c r="B539" s="20">
        <v>7.6</v>
      </c>
    </row>
    <row r="540" spans="1:2">
      <c r="A540" s="23">
        <v>80</v>
      </c>
      <c r="B540" s="20">
        <v>7.6</v>
      </c>
    </row>
    <row r="541" spans="1:2">
      <c r="A541" s="23">
        <v>109</v>
      </c>
      <c r="B541" s="20">
        <v>7.6</v>
      </c>
    </row>
    <row r="542" spans="1:2">
      <c r="A542" s="23">
        <v>102</v>
      </c>
      <c r="B542" s="20">
        <v>7.6</v>
      </c>
    </row>
    <row r="543" spans="1:2">
      <c r="A543" s="23">
        <v>106</v>
      </c>
      <c r="B543" s="20">
        <v>7.6</v>
      </c>
    </row>
    <row r="544" spans="1:2">
      <c r="A544" s="23">
        <v>112</v>
      </c>
      <c r="B544" s="20">
        <v>7.6</v>
      </c>
    </row>
    <row r="545" spans="1:2">
      <c r="A545" s="23">
        <v>89</v>
      </c>
      <c r="B545" s="20">
        <v>7.6</v>
      </c>
    </row>
    <row r="546" spans="1:2">
      <c r="A546" s="23">
        <v>87</v>
      </c>
      <c r="B546" s="20">
        <v>7.6</v>
      </c>
    </row>
    <row r="547" spans="1:2">
      <c r="A547" s="23">
        <v>102</v>
      </c>
      <c r="B547" s="20">
        <v>7.6</v>
      </c>
    </row>
    <row r="548" spans="1:2">
      <c r="A548" s="23">
        <v>118</v>
      </c>
      <c r="B548" s="20">
        <v>7.6</v>
      </c>
    </row>
    <row r="549" spans="1:2">
      <c r="A549" s="23">
        <v>102</v>
      </c>
      <c r="B549" s="20">
        <v>7.6</v>
      </c>
    </row>
    <row r="550" spans="1:2">
      <c r="A550" s="23">
        <v>91</v>
      </c>
      <c r="B550" s="20">
        <v>7.6</v>
      </c>
    </row>
    <row r="551" spans="1:2">
      <c r="A551" s="23">
        <v>108</v>
      </c>
      <c r="B551" s="20">
        <v>7.6</v>
      </c>
    </row>
    <row r="552" spans="1:2">
      <c r="A552" s="23">
        <v>133</v>
      </c>
      <c r="B552" s="20">
        <v>7.6</v>
      </c>
    </row>
    <row r="553" spans="1:2">
      <c r="A553" s="23">
        <v>102</v>
      </c>
      <c r="B553" s="20">
        <v>7.6</v>
      </c>
    </row>
    <row r="554" spans="1:2">
      <c r="A554" s="23">
        <v>90</v>
      </c>
      <c r="B554" s="20">
        <v>7.6</v>
      </c>
    </row>
    <row r="555" spans="1:2">
      <c r="A555" s="23">
        <v>141</v>
      </c>
      <c r="B555" s="20">
        <v>7.5</v>
      </c>
    </row>
    <row r="556" spans="1:2">
      <c r="A556" s="23">
        <v>153</v>
      </c>
      <c r="B556" s="20">
        <v>7.5</v>
      </c>
    </row>
    <row r="557" spans="1:2">
      <c r="A557" s="23">
        <v>164</v>
      </c>
      <c r="B557" s="20">
        <v>7.5</v>
      </c>
    </row>
    <row r="558" spans="1:2">
      <c r="A558" s="23">
        <v>122</v>
      </c>
      <c r="B558" s="20">
        <v>7.5</v>
      </c>
    </row>
    <row r="559" spans="1:2">
      <c r="A559" s="23">
        <v>126</v>
      </c>
      <c r="B559" s="20">
        <v>7.5</v>
      </c>
    </row>
    <row r="560" spans="1:2">
      <c r="A560" s="23">
        <v>138</v>
      </c>
      <c r="B560" s="20">
        <v>7.5</v>
      </c>
    </row>
    <row r="561" spans="1:2">
      <c r="A561" s="23">
        <v>159</v>
      </c>
      <c r="B561" s="20">
        <v>7.5</v>
      </c>
    </row>
    <row r="562" spans="1:2">
      <c r="A562" s="23">
        <v>134</v>
      </c>
      <c r="B562" s="20">
        <v>7.5</v>
      </c>
    </row>
    <row r="563" spans="1:2">
      <c r="A563" s="23">
        <v>129</v>
      </c>
      <c r="B563" s="20">
        <v>7.5</v>
      </c>
    </row>
    <row r="564" spans="1:2">
      <c r="A564" s="23">
        <v>113</v>
      </c>
      <c r="B564" s="20">
        <v>7.5</v>
      </c>
    </row>
    <row r="565" spans="1:2">
      <c r="A565" s="23">
        <v>170</v>
      </c>
      <c r="B565" s="20">
        <v>7.5</v>
      </c>
    </row>
    <row r="566" spans="1:2">
      <c r="A566" s="23">
        <v>172</v>
      </c>
      <c r="B566" s="20">
        <v>7.5</v>
      </c>
    </row>
    <row r="567" spans="1:2">
      <c r="A567" s="23">
        <v>216</v>
      </c>
      <c r="B567" s="20">
        <v>7.5</v>
      </c>
    </row>
    <row r="568" spans="1:2">
      <c r="A568" s="23">
        <v>88</v>
      </c>
      <c r="B568" s="20">
        <v>7.5</v>
      </c>
    </row>
    <row r="569" spans="1:2">
      <c r="A569" s="23">
        <v>112</v>
      </c>
      <c r="B569" s="20">
        <v>7.5</v>
      </c>
    </row>
    <row r="570" spans="1:2">
      <c r="A570" s="23">
        <v>98</v>
      </c>
      <c r="B570" s="20">
        <v>7.5</v>
      </c>
    </row>
    <row r="571" spans="1:2">
      <c r="A571" s="23">
        <v>113</v>
      </c>
      <c r="B571" s="20">
        <v>7.5</v>
      </c>
    </row>
    <row r="572" spans="1:2">
      <c r="A572" s="23">
        <v>147</v>
      </c>
      <c r="B572" s="20">
        <v>7.5</v>
      </c>
    </row>
    <row r="573" spans="1:2">
      <c r="A573" s="23">
        <v>136</v>
      </c>
      <c r="B573" s="20">
        <v>7.5</v>
      </c>
    </row>
    <row r="574" spans="1:2">
      <c r="A574" s="23">
        <v>130</v>
      </c>
      <c r="B574" s="20">
        <v>7.5</v>
      </c>
    </row>
    <row r="575" spans="1:2">
      <c r="A575" s="23">
        <v>147</v>
      </c>
      <c r="B575" s="20">
        <v>7.5</v>
      </c>
    </row>
    <row r="576" spans="1:2">
      <c r="A576" s="23">
        <v>88</v>
      </c>
      <c r="B576" s="20">
        <v>7.5</v>
      </c>
    </row>
    <row r="577" spans="1:2">
      <c r="A577" s="23">
        <v>155</v>
      </c>
      <c r="B577" s="20">
        <v>7.5</v>
      </c>
    </row>
    <row r="578" spans="1:2">
      <c r="A578" s="23">
        <v>128</v>
      </c>
      <c r="B578" s="20">
        <v>7.5</v>
      </c>
    </row>
    <row r="579" spans="1:2">
      <c r="A579" s="23">
        <v>101</v>
      </c>
      <c r="B579" s="20">
        <v>7.5</v>
      </c>
    </row>
    <row r="580" spans="1:2">
      <c r="A580" s="23">
        <v>125</v>
      </c>
      <c r="B580" s="20">
        <v>7.5</v>
      </c>
    </row>
    <row r="581" spans="1:2">
      <c r="A581" s="23">
        <v>93</v>
      </c>
      <c r="B581" s="20">
        <v>7.5</v>
      </c>
    </row>
    <row r="582" spans="1:2">
      <c r="A582" s="23">
        <v>96</v>
      </c>
      <c r="B582" s="20">
        <v>7.5</v>
      </c>
    </row>
    <row r="583" spans="1:2">
      <c r="A583" s="23">
        <v>133</v>
      </c>
      <c r="B583" s="20">
        <v>7.5</v>
      </c>
    </row>
    <row r="584" spans="1:2">
      <c r="A584" s="23">
        <v>85</v>
      </c>
      <c r="B584" s="20">
        <v>7.5</v>
      </c>
    </row>
    <row r="585" spans="1:2">
      <c r="A585" s="23">
        <v>124</v>
      </c>
      <c r="B585" s="20">
        <v>7.5</v>
      </c>
    </row>
    <row r="586" spans="1:2">
      <c r="A586" s="23">
        <v>160</v>
      </c>
      <c r="B586" s="20">
        <v>7.5</v>
      </c>
    </row>
    <row r="587" spans="1:2">
      <c r="A587" s="23">
        <v>147</v>
      </c>
      <c r="B587" s="20">
        <v>7.5</v>
      </c>
    </row>
    <row r="588" spans="1:2">
      <c r="A588" s="23">
        <v>135</v>
      </c>
      <c r="B588" s="20">
        <v>7.5</v>
      </c>
    </row>
    <row r="589" spans="1:2">
      <c r="A589" s="23">
        <v>139</v>
      </c>
      <c r="B589" s="20">
        <v>7.5</v>
      </c>
    </row>
    <row r="590" spans="1:2">
      <c r="A590" s="23">
        <v>129</v>
      </c>
      <c r="B590" s="20">
        <v>7.5</v>
      </c>
    </row>
    <row r="591" spans="1:2">
      <c r="A591" s="23">
        <v>114</v>
      </c>
      <c r="B591" s="20">
        <v>7.5</v>
      </c>
    </row>
    <row r="592" spans="1:2">
      <c r="A592" s="23">
        <v>124</v>
      </c>
      <c r="B592" s="20">
        <v>7.5</v>
      </c>
    </row>
    <row r="593" spans="1:2">
      <c r="A593" s="23">
        <v>160</v>
      </c>
      <c r="B593" s="20">
        <v>7.5</v>
      </c>
    </row>
    <row r="594" spans="1:2">
      <c r="A594" s="23">
        <v>106</v>
      </c>
      <c r="B594" s="20">
        <v>7.5</v>
      </c>
    </row>
    <row r="595" spans="1:2">
      <c r="A595" s="23">
        <v>106</v>
      </c>
      <c r="B595" s="20">
        <v>7.5</v>
      </c>
    </row>
    <row r="596" spans="1:2">
      <c r="A596" s="23">
        <v>135</v>
      </c>
      <c r="B596" s="20">
        <v>7.5</v>
      </c>
    </row>
    <row r="597" spans="1:2">
      <c r="A597" s="23">
        <v>123</v>
      </c>
      <c r="B597" s="20">
        <v>7.5</v>
      </c>
    </row>
    <row r="598" spans="1:2">
      <c r="A598" s="23">
        <v>112</v>
      </c>
      <c r="B598" s="20">
        <v>7.5</v>
      </c>
    </row>
    <row r="599" spans="1:2">
      <c r="A599" s="23">
        <v>128</v>
      </c>
      <c r="B599" s="20">
        <v>7.5</v>
      </c>
    </row>
    <row r="600" spans="1:2">
      <c r="A600" s="23">
        <v>143</v>
      </c>
      <c r="B600" s="20">
        <v>7.5</v>
      </c>
    </row>
    <row r="601" spans="1:2">
      <c r="A601" s="23">
        <v>104</v>
      </c>
      <c r="B601" s="20">
        <v>7.5</v>
      </c>
    </row>
    <row r="602" spans="1:2">
      <c r="A602" s="23">
        <v>124</v>
      </c>
      <c r="B602" s="20">
        <v>7.5</v>
      </c>
    </row>
    <row r="603" spans="1:2">
      <c r="A603" s="23">
        <v>98</v>
      </c>
      <c r="B603" s="20">
        <v>7.5</v>
      </c>
    </row>
    <row r="604" spans="1:2">
      <c r="A604" s="23">
        <v>124</v>
      </c>
      <c r="B604" s="20">
        <v>7.5</v>
      </c>
    </row>
    <row r="605" spans="1:2">
      <c r="A605" s="23">
        <v>107</v>
      </c>
      <c r="B605" s="20">
        <v>7.5</v>
      </c>
    </row>
    <row r="606" spans="1:2">
      <c r="A606" s="23">
        <v>125</v>
      </c>
      <c r="B606" s="20">
        <v>7.5</v>
      </c>
    </row>
    <row r="607" spans="1:2">
      <c r="A607" s="23">
        <v>125</v>
      </c>
      <c r="B607" s="20">
        <v>7.5</v>
      </c>
    </row>
    <row r="608" spans="1:2">
      <c r="A608" s="23">
        <v>112</v>
      </c>
      <c r="B608" s="20">
        <v>7.5</v>
      </c>
    </row>
    <row r="609" spans="1:2">
      <c r="A609" s="23">
        <v>126</v>
      </c>
      <c r="B609" s="20">
        <v>7.5</v>
      </c>
    </row>
    <row r="610" spans="1:2">
      <c r="A610" s="23">
        <v>121</v>
      </c>
      <c r="B610" s="20">
        <v>7.5</v>
      </c>
    </row>
    <row r="611" spans="1:2">
      <c r="A611" s="23">
        <v>103</v>
      </c>
      <c r="B611" s="20">
        <v>7.5</v>
      </c>
    </row>
    <row r="612" spans="1:2">
      <c r="A612" s="23">
        <v>92</v>
      </c>
      <c r="B612" s="20">
        <v>7.5</v>
      </c>
    </row>
    <row r="613" spans="1:2">
      <c r="A613" s="23">
        <v>107</v>
      </c>
      <c r="B613" s="20">
        <v>7.5</v>
      </c>
    </row>
    <row r="614" spans="1:2">
      <c r="A614" s="23">
        <v>111</v>
      </c>
      <c r="B614" s="20">
        <v>7.5</v>
      </c>
    </row>
    <row r="615" spans="1:2">
      <c r="A615" s="23">
        <v>154</v>
      </c>
      <c r="B615" s="20">
        <v>7.5</v>
      </c>
    </row>
    <row r="616" spans="1:2">
      <c r="A616" s="23">
        <v>129</v>
      </c>
      <c r="B616" s="20">
        <v>7.5</v>
      </c>
    </row>
    <row r="617" spans="1:2">
      <c r="A617" s="23">
        <v>120</v>
      </c>
      <c r="B617" s="20">
        <v>7.5</v>
      </c>
    </row>
    <row r="618" spans="1:2">
      <c r="A618" s="23">
        <v>111</v>
      </c>
      <c r="B618" s="20">
        <v>7.5</v>
      </c>
    </row>
    <row r="619" spans="1:2">
      <c r="A619" s="23">
        <v>134</v>
      </c>
      <c r="B619" s="20">
        <v>7.5</v>
      </c>
    </row>
    <row r="620" spans="1:2">
      <c r="A620" s="23">
        <v>120</v>
      </c>
      <c r="B620" s="20">
        <v>7.5</v>
      </c>
    </row>
    <row r="621" spans="1:2">
      <c r="A621" s="23">
        <v>111</v>
      </c>
      <c r="B621" s="20">
        <v>7.5</v>
      </c>
    </row>
    <row r="622" spans="1:2">
      <c r="A622" s="23">
        <v>153</v>
      </c>
      <c r="B622" s="20">
        <v>7.5</v>
      </c>
    </row>
    <row r="623" spans="1:2">
      <c r="A623" s="23">
        <v>104</v>
      </c>
      <c r="B623" s="20">
        <v>7.5</v>
      </c>
    </row>
    <row r="624" spans="1:2">
      <c r="A624" s="23">
        <v>88</v>
      </c>
      <c r="B624" s="20">
        <v>7.5</v>
      </c>
    </row>
    <row r="625" spans="1:2">
      <c r="A625" s="23">
        <v>96</v>
      </c>
      <c r="B625" s="20">
        <v>7.5</v>
      </c>
    </row>
    <row r="626" spans="1:2">
      <c r="A626" s="23">
        <v>93</v>
      </c>
      <c r="B626" s="20">
        <v>7.5</v>
      </c>
    </row>
    <row r="627" spans="1:2">
      <c r="A627" s="23">
        <v>94</v>
      </c>
      <c r="B627" s="20">
        <v>7.5</v>
      </c>
    </row>
    <row r="628" spans="1:2">
      <c r="A628" s="23">
        <v>112</v>
      </c>
      <c r="B628" s="20">
        <v>7.5</v>
      </c>
    </row>
    <row r="629" spans="1:2">
      <c r="A629" s="23">
        <v>122</v>
      </c>
      <c r="B629" s="20">
        <v>7.5</v>
      </c>
    </row>
    <row r="630" spans="1:2">
      <c r="A630" s="23">
        <v>90</v>
      </c>
      <c r="B630" s="20">
        <v>7.5</v>
      </c>
    </row>
    <row r="631" spans="1:2">
      <c r="A631" s="23">
        <v>101</v>
      </c>
      <c r="B631" s="20">
        <v>7.5</v>
      </c>
    </row>
    <row r="632" spans="1:2">
      <c r="A632" s="23">
        <v>105</v>
      </c>
      <c r="B632" s="20">
        <v>7.5</v>
      </c>
    </row>
    <row r="633" spans="1:2">
      <c r="A633" s="23">
        <v>105</v>
      </c>
      <c r="B633" s="20">
        <v>7.5</v>
      </c>
    </row>
    <row r="634" spans="1:2">
      <c r="A634" s="23">
        <v>97</v>
      </c>
      <c r="B634" s="20">
        <v>7.5</v>
      </c>
    </row>
    <row r="635" spans="1:2">
      <c r="A635" s="23">
        <v>105</v>
      </c>
      <c r="B635" s="20">
        <v>7.5</v>
      </c>
    </row>
    <row r="636" spans="1:2">
      <c r="A636" s="23">
        <v>101</v>
      </c>
      <c r="B636" s="20">
        <v>7.5</v>
      </c>
    </row>
    <row r="637" spans="1:2">
      <c r="A637" s="23">
        <v>115</v>
      </c>
      <c r="B637" s="20">
        <v>7.5</v>
      </c>
    </row>
    <row r="638" spans="1:2">
      <c r="A638" s="23">
        <v>101</v>
      </c>
      <c r="B638" s="20">
        <v>7.5</v>
      </c>
    </row>
    <row r="639" spans="1:2">
      <c r="A639" s="23">
        <v>108</v>
      </c>
      <c r="B639" s="20">
        <v>7.5</v>
      </c>
    </row>
    <row r="640" spans="1:2">
      <c r="A640" s="23">
        <v>138</v>
      </c>
      <c r="B640" s="20">
        <v>7.5</v>
      </c>
    </row>
    <row r="641" spans="1:2">
      <c r="A641" s="23">
        <v>110</v>
      </c>
      <c r="B641" s="20">
        <v>7.5</v>
      </c>
    </row>
    <row r="642" spans="1:2">
      <c r="A642" s="23">
        <v>96</v>
      </c>
      <c r="B642" s="20">
        <v>7.5</v>
      </c>
    </row>
    <row r="643" spans="1:2">
      <c r="A643" s="23">
        <v>85</v>
      </c>
      <c r="B643" s="20">
        <v>7.5</v>
      </c>
    </row>
    <row r="644" spans="1:2">
      <c r="A644" s="23">
        <v>88</v>
      </c>
      <c r="B644" s="20">
        <v>7.5</v>
      </c>
    </row>
    <row r="645" spans="1:2">
      <c r="A645" s="23">
        <v>112</v>
      </c>
      <c r="B645" s="20">
        <v>7.5</v>
      </c>
    </row>
    <row r="646" spans="1:2">
      <c r="A646" s="23">
        <v>98</v>
      </c>
      <c r="B646" s="20">
        <v>7.5</v>
      </c>
    </row>
    <row r="647" spans="1:2">
      <c r="A647" s="23">
        <v>86</v>
      </c>
      <c r="B647" s="20">
        <v>7.5</v>
      </c>
    </row>
    <row r="648" spans="1:2">
      <c r="A648" s="23">
        <v>86</v>
      </c>
      <c r="B648" s="20">
        <v>7.5</v>
      </c>
    </row>
    <row r="649" spans="1:2">
      <c r="A649" s="23">
        <v>88</v>
      </c>
      <c r="B649" s="20">
        <v>7.5</v>
      </c>
    </row>
    <row r="650" spans="1:2">
      <c r="A650" s="23">
        <v>91</v>
      </c>
      <c r="B650" s="20">
        <v>7.5</v>
      </c>
    </row>
    <row r="651" spans="1:2">
      <c r="A651" s="23">
        <v>84</v>
      </c>
      <c r="B651" s="20">
        <v>7.5</v>
      </c>
    </row>
    <row r="652" spans="1:2">
      <c r="A652" s="23">
        <v>90</v>
      </c>
      <c r="B652" s="20">
        <v>7.5</v>
      </c>
    </row>
    <row r="653" spans="1:2">
      <c r="A653" s="23">
        <v>90</v>
      </c>
      <c r="B653" s="20">
        <v>7.5</v>
      </c>
    </row>
    <row r="654" spans="1:2">
      <c r="A654" s="23">
        <v>131</v>
      </c>
      <c r="B654" s="20">
        <v>7.4</v>
      </c>
    </row>
    <row r="655" spans="1:2">
      <c r="A655" s="23">
        <v>133</v>
      </c>
      <c r="B655" s="20">
        <v>7.4</v>
      </c>
    </row>
    <row r="656" spans="1:2">
      <c r="A656" s="23">
        <v>138</v>
      </c>
      <c r="B656" s="20">
        <v>7.4</v>
      </c>
    </row>
    <row r="657" spans="1:2">
      <c r="A657" s="23">
        <v>117</v>
      </c>
      <c r="B657" s="20">
        <v>7.4</v>
      </c>
    </row>
    <row r="658" spans="1:2">
      <c r="A658" s="23">
        <v>107</v>
      </c>
      <c r="B658" s="20">
        <v>7.4</v>
      </c>
    </row>
    <row r="659" spans="1:2">
      <c r="A659" s="23">
        <v>174</v>
      </c>
      <c r="B659" s="20">
        <v>7.4</v>
      </c>
    </row>
    <row r="660" spans="1:2">
      <c r="A660" s="23">
        <v>150</v>
      </c>
      <c r="B660" s="20">
        <v>7.4</v>
      </c>
    </row>
    <row r="661" spans="1:2">
      <c r="A661" s="23">
        <v>104</v>
      </c>
      <c r="B661" s="20">
        <v>7.4</v>
      </c>
    </row>
    <row r="662" spans="1:2">
      <c r="A662" s="23">
        <v>136</v>
      </c>
      <c r="B662" s="20">
        <v>7.4</v>
      </c>
    </row>
    <row r="663" spans="1:2">
      <c r="A663" s="23">
        <v>87</v>
      </c>
      <c r="B663" s="20">
        <v>7.4</v>
      </c>
    </row>
    <row r="664" spans="1:2">
      <c r="A664" s="23">
        <v>150</v>
      </c>
      <c r="B664" s="20">
        <v>7.4</v>
      </c>
    </row>
    <row r="665" spans="1:2">
      <c r="A665" s="23">
        <v>134</v>
      </c>
      <c r="B665" s="20">
        <v>7.4</v>
      </c>
    </row>
    <row r="666" spans="1:2">
      <c r="A666" s="23">
        <v>143</v>
      </c>
      <c r="B666" s="20">
        <v>7.4</v>
      </c>
    </row>
    <row r="667" spans="1:2">
      <c r="A667" s="23">
        <v>118</v>
      </c>
      <c r="B667" s="20">
        <v>7.4</v>
      </c>
    </row>
    <row r="668" spans="1:2">
      <c r="A668" s="23">
        <v>157</v>
      </c>
      <c r="B668" s="20">
        <v>7.4</v>
      </c>
    </row>
    <row r="669" spans="1:2">
      <c r="A669" s="23">
        <v>118</v>
      </c>
      <c r="B669" s="20">
        <v>7.4</v>
      </c>
    </row>
    <row r="670" spans="1:2">
      <c r="A670" s="23">
        <v>118</v>
      </c>
      <c r="B670" s="20">
        <v>7.4</v>
      </c>
    </row>
    <row r="671" spans="1:2">
      <c r="A671" s="23">
        <v>144</v>
      </c>
      <c r="B671" s="20">
        <v>7.4</v>
      </c>
    </row>
    <row r="672" spans="1:2">
      <c r="A672" s="23">
        <v>141</v>
      </c>
      <c r="B672" s="20">
        <v>7.4</v>
      </c>
    </row>
    <row r="673" spans="1:2">
      <c r="A673" s="23">
        <v>120</v>
      </c>
      <c r="B673" s="20">
        <v>7.4</v>
      </c>
    </row>
    <row r="674" spans="1:2">
      <c r="A674" s="23">
        <v>97</v>
      </c>
      <c r="B674" s="20">
        <v>7.4</v>
      </c>
    </row>
    <row r="675" spans="1:2">
      <c r="A675" s="23">
        <v>133</v>
      </c>
      <c r="B675" s="20">
        <v>7.4</v>
      </c>
    </row>
    <row r="676" spans="1:2">
      <c r="A676" s="23">
        <v>149</v>
      </c>
      <c r="B676" s="20">
        <v>7.4</v>
      </c>
    </row>
    <row r="677" spans="1:2">
      <c r="A677" s="23">
        <v>118</v>
      </c>
      <c r="B677" s="20">
        <v>7.4</v>
      </c>
    </row>
    <row r="678" spans="1:2">
      <c r="A678" s="23">
        <v>112</v>
      </c>
      <c r="B678" s="20">
        <v>7.4</v>
      </c>
    </row>
    <row r="679" spans="1:2">
      <c r="A679" s="23">
        <v>150</v>
      </c>
      <c r="B679" s="20">
        <v>7.4</v>
      </c>
    </row>
    <row r="680" spans="1:2">
      <c r="A680" s="23">
        <v>162</v>
      </c>
      <c r="B680" s="20">
        <v>7.4</v>
      </c>
    </row>
    <row r="681" spans="1:2">
      <c r="A681" s="23">
        <v>120</v>
      </c>
      <c r="B681" s="20">
        <v>7.4</v>
      </c>
    </row>
    <row r="682" spans="1:2">
      <c r="A682" s="23">
        <v>107</v>
      </c>
      <c r="B682" s="20">
        <v>7.4</v>
      </c>
    </row>
    <row r="683" spans="1:2">
      <c r="A683" s="23">
        <v>123</v>
      </c>
      <c r="B683" s="20">
        <v>7.4</v>
      </c>
    </row>
    <row r="684" spans="1:2">
      <c r="A684" s="23">
        <v>108</v>
      </c>
      <c r="B684" s="20">
        <v>7.4</v>
      </c>
    </row>
    <row r="685" spans="1:2">
      <c r="A685" s="23">
        <v>119</v>
      </c>
      <c r="B685" s="20">
        <v>7.4</v>
      </c>
    </row>
    <row r="686" spans="1:2">
      <c r="A686" s="23">
        <v>77</v>
      </c>
      <c r="B686" s="20">
        <v>7.4</v>
      </c>
    </row>
    <row r="687" spans="1:2">
      <c r="A687" s="23">
        <v>133</v>
      </c>
      <c r="B687" s="20">
        <v>7.4</v>
      </c>
    </row>
    <row r="688" spans="1:2">
      <c r="A688" s="23">
        <v>110</v>
      </c>
      <c r="B688" s="20">
        <v>7.4</v>
      </c>
    </row>
    <row r="689" spans="1:2">
      <c r="A689" s="23">
        <v>109</v>
      </c>
      <c r="B689" s="20">
        <v>7.4</v>
      </c>
    </row>
    <row r="690" spans="1:2">
      <c r="A690" s="23">
        <v>164</v>
      </c>
      <c r="B690" s="20">
        <v>7.4</v>
      </c>
    </row>
    <row r="691" spans="1:2">
      <c r="A691" s="23">
        <v>92</v>
      </c>
      <c r="B691" s="20">
        <v>7.4</v>
      </c>
    </row>
    <row r="692" spans="1:2">
      <c r="A692" s="23">
        <v>175</v>
      </c>
      <c r="B692" s="20">
        <v>7.4</v>
      </c>
    </row>
    <row r="693" spans="1:2">
      <c r="A693" s="23">
        <v>115</v>
      </c>
      <c r="B693" s="20">
        <v>7.4</v>
      </c>
    </row>
    <row r="694" spans="1:2">
      <c r="A694" s="23">
        <v>87</v>
      </c>
      <c r="B694" s="20">
        <v>7.4</v>
      </c>
    </row>
    <row r="695" spans="1:2">
      <c r="A695" s="23">
        <v>96</v>
      </c>
      <c r="B695" s="20">
        <v>7.4</v>
      </c>
    </row>
    <row r="696" spans="1:2">
      <c r="A696" s="23">
        <v>87</v>
      </c>
      <c r="B696" s="20">
        <v>7.4</v>
      </c>
    </row>
    <row r="697" spans="1:2">
      <c r="A697" s="23">
        <v>154</v>
      </c>
      <c r="B697" s="20">
        <v>7.4</v>
      </c>
    </row>
    <row r="698" spans="1:2">
      <c r="A698" s="23">
        <v>106</v>
      </c>
      <c r="B698" s="20">
        <v>7.4</v>
      </c>
    </row>
    <row r="699" spans="1:2">
      <c r="A699" s="23">
        <v>104</v>
      </c>
      <c r="B699" s="20">
        <v>7.4</v>
      </c>
    </row>
    <row r="700" spans="1:2">
      <c r="A700" s="23">
        <v>184</v>
      </c>
      <c r="B700" s="20">
        <v>7.4</v>
      </c>
    </row>
    <row r="701" spans="1:2">
      <c r="A701" s="23">
        <v>129</v>
      </c>
      <c r="B701" s="20">
        <v>7.4</v>
      </c>
    </row>
    <row r="702" spans="1:2">
      <c r="A702" s="23">
        <v>122</v>
      </c>
      <c r="B702" s="20">
        <v>7.4</v>
      </c>
    </row>
    <row r="703" spans="1:2">
      <c r="A703" s="23">
        <v>126</v>
      </c>
      <c r="B703" s="20">
        <v>7.4</v>
      </c>
    </row>
    <row r="704" spans="1:2">
      <c r="A704" s="23">
        <v>116</v>
      </c>
      <c r="B704" s="20">
        <v>7.4</v>
      </c>
    </row>
    <row r="705" spans="1:2">
      <c r="A705" s="23">
        <v>98</v>
      </c>
      <c r="B705" s="20">
        <v>7.4</v>
      </c>
    </row>
    <row r="706" spans="1:2">
      <c r="A706" s="23">
        <v>107</v>
      </c>
      <c r="B706" s="20">
        <v>7.4</v>
      </c>
    </row>
    <row r="707" spans="1:2">
      <c r="A707" s="23">
        <v>139</v>
      </c>
      <c r="B707" s="20">
        <v>7.4</v>
      </c>
    </row>
    <row r="708" spans="1:2">
      <c r="A708" s="23">
        <v>107</v>
      </c>
      <c r="B708" s="20">
        <v>7.4</v>
      </c>
    </row>
    <row r="709" spans="1:2">
      <c r="A709" s="23">
        <v>124</v>
      </c>
      <c r="B709" s="20">
        <v>7.4</v>
      </c>
    </row>
    <row r="710" spans="1:2">
      <c r="A710" s="23">
        <v>106</v>
      </c>
      <c r="B710" s="20">
        <v>7.4</v>
      </c>
    </row>
    <row r="711" spans="1:2">
      <c r="A711" s="23">
        <v>112</v>
      </c>
      <c r="B711" s="20">
        <v>7.4</v>
      </c>
    </row>
    <row r="712" spans="1:2">
      <c r="A712" s="23">
        <v>123</v>
      </c>
      <c r="B712" s="20">
        <v>7.4</v>
      </c>
    </row>
    <row r="713" spans="1:2">
      <c r="A713" s="23">
        <v>121</v>
      </c>
      <c r="B713" s="20">
        <v>7.4</v>
      </c>
    </row>
    <row r="714" spans="1:2">
      <c r="A714" s="23">
        <v>101</v>
      </c>
      <c r="B714" s="20">
        <v>7.4</v>
      </c>
    </row>
    <row r="715" spans="1:2">
      <c r="A715" s="23">
        <v>104</v>
      </c>
      <c r="B715" s="20">
        <v>7.4</v>
      </c>
    </row>
    <row r="716" spans="1:2">
      <c r="A716" s="23">
        <v>120</v>
      </c>
      <c r="B716" s="20">
        <v>7.4</v>
      </c>
    </row>
    <row r="717" spans="1:2">
      <c r="A717" s="23">
        <v>130</v>
      </c>
      <c r="B717" s="20">
        <v>7.4</v>
      </c>
    </row>
    <row r="718" spans="1:2">
      <c r="A718" s="23">
        <v>130</v>
      </c>
      <c r="B718" s="20">
        <v>7.4</v>
      </c>
    </row>
    <row r="719" spans="1:2">
      <c r="A719" s="23">
        <v>104</v>
      </c>
      <c r="B719" s="20">
        <v>7.4</v>
      </c>
    </row>
    <row r="720" spans="1:2">
      <c r="A720" s="23">
        <v>97</v>
      </c>
      <c r="B720" s="20">
        <v>7.4</v>
      </c>
    </row>
    <row r="721" spans="1:2">
      <c r="A721" s="23">
        <v>111</v>
      </c>
      <c r="B721" s="20">
        <v>7.4</v>
      </c>
    </row>
    <row r="722" spans="1:2">
      <c r="A722" s="23">
        <v>104</v>
      </c>
      <c r="B722" s="20">
        <v>7.4</v>
      </c>
    </row>
    <row r="723" spans="1:2">
      <c r="A723" s="23">
        <v>99</v>
      </c>
      <c r="B723" s="20">
        <v>7.4</v>
      </c>
    </row>
    <row r="724" spans="1:2">
      <c r="A724" s="23">
        <v>110</v>
      </c>
      <c r="B724" s="20">
        <v>7.4</v>
      </c>
    </row>
    <row r="725" spans="1:2">
      <c r="A725" s="23">
        <v>105</v>
      </c>
      <c r="B725" s="20">
        <v>7.4</v>
      </c>
    </row>
    <row r="726" spans="1:2">
      <c r="A726" s="23">
        <v>98</v>
      </c>
      <c r="B726" s="20">
        <v>7.4</v>
      </c>
    </row>
    <row r="727" spans="1:2">
      <c r="A727" s="23">
        <v>104</v>
      </c>
      <c r="B727" s="20">
        <v>7.4</v>
      </c>
    </row>
    <row r="728" spans="1:2">
      <c r="A728" s="23">
        <v>111</v>
      </c>
      <c r="B728" s="20">
        <v>7.4</v>
      </c>
    </row>
    <row r="729" spans="1:2">
      <c r="A729" s="23">
        <v>97</v>
      </c>
      <c r="B729" s="20">
        <v>7.4</v>
      </c>
    </row>
    <row r="730" spans="1:2">
      <c r="A730" s="23">
        <v>103</v>
      </c>
      <c r="B730" s="20">
        <v>7.4</v>
      </c>
    </row>
    <row r="731" spans="1:2">
      <c r="A731" s="23">
        <v>108</v>
      </c>
      <c r="B731" s="20">
        <v>7.4</v>
      </c>
    </row>
    <row r="732" spans="1:2">
      <c r="A732" s="23">
        <v>113</v>
      </c>
      <c r="B732" s="20">
        <v>7.4</v>
      </c>
    </row>
    <row r="733" spans="1:2">
      <c r="A733" s="23">
        <v>121</v>
      </c>
      <c r="B733" s="20">
        <v>7.4</v>
      </c>
    </row>
    <row r="734" spans="1:2">
      <c r="A734" s="23">
        <v>109</v>
      </c>
      <c r="B734" s="20">
        <v>7.4</v>
      </c>
    </row>
    <row r="735" spans="1:2">
      <c r="A735" s="23">
        <v>91</v>
      </c>
      <c r="B735" s="20">
        <v>7.4</v>
      </c>
    </row>
    <row r="736" spans="1:2">
      <c r="A736" s="23">
        <v>91</v>
      </c>
      <c r="B736" s="20">
        <v>7.4</v>
      </c>
    </row>
    <row r="737" spans="1:2">
      <c r="A737" s="23">
        <v>117</v>
      </c>
      <c r="B737" s="20">
        <v>7.4</v>
      </c>
    </row>
    <row r="738" spans="1:2">
      <c r="A738" s="23">
        <v>98</v>
      </c>
      <c r="B738" s="20">
        <v>7.4</v>
      </c>
    </row>
    <row r="739" spans="1:2">
      <c r="A739" s="23">
        <v>116</v>
      </c>
      <c r="B739" s="20">
        <v>7.4</v>
      </c>
    </row>
    <row r="740" spans="1:2">
      <c r="A740" s="23">
        <v>91</v>
      </c>
      <c r="B740" s="20">
        <v>7.4</v>
      </c>
    </row>
    <row r="741" spans="1:2">
      <c r="A741" s="23">
        <v>110</v>
      </c>
      <c r="B741" s="20">
        <v>7.4</v>
      </c>
    </row>
    <row r="742" spans="1:2">
      <c r="A742" s="23">
        <v>88</v>
      </c>
      <c r="B742" s="20">
        <v>7.4</v>
      </c>
    </row>
    <row r="743" spans="1:2">
      <c r="A743" s="23">
        <v>135</v>
      </c>
      <c r="B743" s="20">
        <v>7.4</v>
      </c>
    </row>
    <row r="744" spans="1:2">
      <c r="A744" s="23">
        <v>114</v>
      </c>
      <c r="B744" s="20">
        <v>7.4</v>
      </c>
    </row>
    <row r="745" spans="1:2">
      <c r="A745" s="23">
        <v>97</v>
      </c>
      <c r="B745" s="20">
        <v>7.4</v>
      </c>
    </row>
    <row r="746" spans="1:2">
      <c r="A746" s="23">
        <v>112</v>
      </c>
      <c r="B746" s="20">
        <v>7.4</v>
      </c>
    </row>
    <row r="747" spans="1:2">
      <c r="A747" s="23">
        <v>103</v>
      </c>
      <c r="B747" s="20">
        <v>7.4</v>
      </c>
    </row>
    <row r="748" spans="1:2">
      <c r="A748" s="23">
        <v>91</v>
      </c>
      <c r="B748" s="20">
        <v>7.4</v>
      </c>
    </row>
    <row r="749" spans="1:2">
      <c r="A749" s="23">
        <v>88</v>
      </c>
      <c r="B749" s="20">
        <v>7.4</v>
      </c>
    </row>
    <row r="750" spans="1:2">
      <c r="A750" s="23">
        <v>83</v>
      </c>
      <c r="B750" s="20">
        <v>7.4</v>
      </c>
    </row>
    <row r="751" spans="1:2">
      <c r="A751" s="23">
        <v>133</v>
      </c>
      <c r="B751" s="20">
        <v>7.4</v>
      </c>
    </row>
    <row r="752" spans="1:2">
      <c r="A752" s="23">
        <v>96</v>
      </c>
      <c r="B752" s="20">
        <v>7.4</v>
      </c>
    </row>
    <row r="753" spans="1:2">
      <c r="A753" s="23">
        <v>93</v>
      </c>
      <c r="B753" s="20">
        <v>7.4</v>
      </c>
    </row>
    <row r="754" spans="1:2">
      <c r="A754" s="23">
        <v>111</v>
      </c>
      <c r="B754" s="20">
        <v>7.4</v>
      </c>
    </row>
    <row r="755" spans="1:2">
      <c r="A755" s="23">
        <v>151</v>
      </c>
      <c r="B755" s="20">
        <v>7.3</v>
      </c>
    </row>
    <row r="756" spans="1:2">
      <c r="A756" s="23">
        <v>135</v>
      </c>
      <c r="B756" s="20">
        <v>7.3</v>
      </c>
    </row>
    <row r="757" spans="1:2">
      <c r="A757" s="23">
        <v>104</v>
      </c>
      <c r="B757" s="20">
        <v>7.3</v>
      </c>
    </row>
    <row r="758" spans="1:2">
      <c r="A758" s="23">
        <v>143</v>
      </c>
      <c r="B758" s="20">
        <v>7.3</v>
      </c>
    </row>
    <row r="759" spans="1:2">
      <c r="A759" s="23">
        <v>144</v>
      </c>
      <c r="B759" s="20">
        <v>7.3</v>
      </c>
    </row>
    <row r="760" spans="1:2">
      <c r="A760" s="23">
        <v>123</v>
      </c>
      <c r="B760" s="20">
        <v>7.3</v>
      </c>
    </row>
    <row r="761" spans="1:2">
      <c r="A761" s="23">
        <v>90</v>
      </c>
      <c r="B761" s="20">
        <v>7.3</v>
      </c>
    </row>
    <row r="762" spans="1:2">
      <c r="A762" s="23">
        <v>97</v>
      </c>
      <c r="B762" s="20">
        <v>7.3</v>
      </c>
    </row>
    <row r="763" spans="1:2">
      <c r="A763" s="23">
        <v>121</v>
      </c>
      <c r="B763" s="20">
        <v>7.3</v>
      </c>
    </row>
    <row r="764" spans="1:2">
      <c r="A764" s="23">
        <v>95</v>
      </c>
      <c r="B764" s="20">
        <v>7.3</v>
      </c>
    </row>
    <row r="765" spans="1:2">
      <c r="A765" s="23">
        <v>132</v>
      </c>
      <c r="B765" s="20">
        <v>7.3</v>
      </c>
    </row>
    <row r="766" spans="1:2">
      <c r="A766" s="23">
        <v>98</v>
      </c>
      <c r="B766" s="20">
        <v>7.3</v>
      </c>
    </row>
    <row r="767" spans="1:2">
      <c r="A767" s="23">
        <v>78</v>
      </c>
      <c r="B767" s="20">
        <v>7.3</v>
      </c>
    </row>
    <row r="768" spans="1:2">
      <c r="A768" s="23">
        <v>110</v>
      </c>
      <c r="B768" s="20">
        <v>7.3</v>
      </c>
    </row>
    <row r="769" spans="1:2">
      <c r="A769" s="23">
        <v>98</v>
      </c>
      <c r="B769" s="20">
        <v>7.3</v>
      </c>
    </row>
    <row r="770" spans="1:2">
      <c r="A770" s="23">
        <v>114</v>
      </c>
      <c r="B770" s="20">
        <v>7.3</v>
      </c>
    </row>
    <row r="771" spans="1:2">
      <c r="A771" s="23">
        <v>140</v>
      </c>
      <c r="B771" s="20">
        <v>7.3</v>
      </c>
    </row>
    <row r="772" spans="1:2">
      <c r="A772" s="23">
        <v>140</v>
      </c>
      <c r="B772" s="20">
        <v>7.3</v>
      </c>
    </row>
    <row r="773" spans="1:2">
      <c r="A773" s="23">
        <v>145</v>
      </c>
      <c r="B773" s="20">
        <v>7.3</v>
      </c>
    </row>
    <row r="774" spans="1:2">
      <c r="A774" s="23">
        <v>142</v>
      </c>
      <c r="B774" s="20">
        <v>7.3</v>
      </c>
    </row>
    <row r="775" spans="1:2">
      <c r="A775" s="23">
        <v>138</v>
      </c>
      <c r="B775" s="20">
        <v>7.3</v>
      </c>
    </row>
    <row r="776" spans="1:2">
      <c r="A776" s="23">
        <v>74</v>
      </c>
      <c r="B776" s="20">
        <v>7.3</v>
      </c>
    </row>
    <row r="777" spans="1:2">
      <c r="A777" s="23">
        <v>145</v>
      </c>
      <c r="B777" s="20">
        <v>7.3</v>
      </c>
    </row>
    <row r="778" spans="1:2">
      <c r="A778" s="23">
        <v>125</v>
      </c>
      <c r="B778" s="20">
        <v>7.3</v>
      </c>
    </row>
    <row r="779" spans="1:2">
      <c r="A779" s="23">
        <v>128</v>
      </c>
      <c r="B779" s="20">
        <v>7.3</v>
      </c>
    </row>
    <row r="780" spans="1:2">
      <c r="A780" s="23">
        <v>116</v>
      </c>
      <c r="B780" s="20">
        <v>7.3</v>
      </c>
    </row>
    <row r="781" spans="1:2">
      <c r="A781" s="23">
        <v>159</v>
      </c>
      <c r="B781" s="20">
        <v>7.3</v>
      </c>
    </row>
    <row r="782" spans="1:2">
      <c r="A782" s="23">
        <v>111</v>
      </c>
      <c r="B782" s="20">
        <v>7.3</v>
      </c>
    </row>
    <row r="783" spans="1:2">
      <c r="A783" s="23">
        <v>133</v>
      </c>
      <c r="B783" s="20">
        <v>7.3</v>
      </c>
    </row>
    <row r="784" spans="1:2">
      <c r="A784" s="23">
        <v>188</v>
      </c>
      <c r="B784" s="20">
        <v>7.3</v>
      </c>
    </row>
    <row r="785" spans="1:2">
      <c r="A785" s="23">
        <v>123</v>
      </c>
      <c r="B785" s="20">
        <v>7.3</v>
      </c>
    </row>
    <row r="786" spans="1:2">
      <c r="A786" s="23">
        <v>122</v>
      </c>
      <c r="B786" s="20">
        <v>7.3</v>
      </c>
    </row>
    <row r="787" spans="1:2">
      <c r="A787" s="23">
        <v>139</v>
      </c>
      <c r="B787" s="20">
        <v>7.3</v>
      </c>
    </row>
    <row r="788" spans="1:2">
      <c r="A788" s="23">
        <v>131</v>
      </c>
      <c r="B788" s="20">
        <v>7.3</v>
      </c>
    </row>
    <row r="789" spans="1:2">
      <c r="A789" s="23">
        <v>95</v>
      </c>
      <c r="B789" s="20">
        <v>7.3</v>
      </c>
    </row>
    <row r="790" spans="1:2">
      <c r="A790" s="23">
        <v>140</v>
      </c>
      <c r="B790" s="20">
        <v>7.3</v>
      </c>
    </row>
    <row r="791" spans="1:2">
      <c r="A791" s="23">
        <v>119</v>
      </c>
      <c r="B791" s="20">
        <v>7.3</v>
      </c>
    </row>
    <row r="792" spans="1:2">
      <c r="A792" s="23">
        <v>127</v>
      </c>
      <c r="B792" s="20">
        <v>7.3</v>
      </c>
    </row>
    <row r="793" spans="1:2">
      <c r="A793" s="23">
        <v>102</v>
      </c>
      <c r="B793" s="20">
        <v>7.3</v>
      </c>
    </row>
    <row r="794" spans="1:2">
      <c r="A794" s="23">
        <v>119</v>
      </c>
      <c r="B794" s="20">
        <v>7.3</v>
      </c>
    </row>
    <row r="795" spans="1:2">
      <c r="A795" s="23">
        <v>136</v>
      </c>
      <c r="B795" s="20">
        <v>7.3</v>
      </c>
    </row>
    <row r="796" spans="1:2">
      <c r="A796" s="23">
        <v>138</v>
      </c>
      <c r="B796" s="20">
        <v>7.3</v>
      </c>
    </row>
    <row r="797" spans="1:2">
      <c r="A797" s="23">
        <v>139</v>
      </c>
      <c r="B797" s="20">
        <v>7.3</v>
      </c>
    </row>
    <row r="798" spans="1:2">
      <c r="A798" s="23">
        <v>120</v>
      </c>
      <c r="B798" s="20">
        <v>7.3</v>
      </c>
    </row>
    <row r="799" spans="1:2">
      <c r="A799" s="23">
        <v>118</v>
      </c>
      <c r="B799" s="20">
        <v>7.3</v>
      </c>
    </row>
    <row r="800" spans="1:2">
      <c r="A800" s="23">
        <v>107</v>
      </c>
      <c r="B800" s="20">
        <v>7.3</v>
      </c>
    </row>
    <row r="801" spans="1:2">
      <c r="A801" s="23">
        <v>111</v>
      </c>
      <c r="B801" s="20">
        <v>7.3</v>
      </c>
    </row>
    <row r="802" spans="1:2">
      <c r="A802" s="23">
        <v>109</v>
      </c>
      <c r="B802" s="20">
        <v>7.3</v>
      </c>
    </row>
    <row r="803" spans="1:2">
      <c r="A803" s="23">
        <v>130</v>
      </c>
      <c r="B803" s="20">
        <v>7.3</v>
      </c>
    </row>
    <row r="804" spans="1:2">
      <c r="A804" s="23">
        <v>128</v>
      </c>
      <c r="B804" s="20">
        <v>7.3</v>
      </c>
    </row>
    <row r="805" spans="1:2">
      <c r="A805" s="23">
        <v>98</v>
      </c>
      <c r="B805" s="20">
        <v>7.3</v>
      </c>
    </row>
    <row r="806" spans="1:2">
      <c r="A806" s="23">
        <v>100</v>
      </c>
      <c r="B806" s="20">
        <v>7.3</v>
      </c>
    </row>
    <row r="807" spans="1:2">
      <c r="A807" s="23">
        <v>96</v>
      </c>
      <c r="B807" s="20">
        <v>7.3</v>
      </c>
    </row>
    <row r="808" spans="1:2">
      <c r="A808" s="23">
        <v>143</v>
      </c>
      <c r="B808" s="20">
        <v>7.3</v>
      </c>
    </row>
    <row r="809" spans="1:2">
      <c r="A809" s="23">
        <v>138</v>
      </c>
      <c r="B809" s="20">
        <v>7.3</v>
      </c>
    </row>
    <row r="810" spans="1:2">
      <c r="A810" s="23">
        <v>118</v>
      </c>
      <c r="B810" s="20">
        <v>7.3</v>
      </c>
    </row>
    <row r="811" spans="1:2">
      <c r="A811" s="23">
        <v>63</v>
      </c>
      <c r="B811" s="20">
        <v>7.3</v>
      </c>
    </row>
    <row r="812" spans="1:2">
      <c r="A812" s="23">
        <v>126</v>
      </c>
      <c r="B812" s="20">
        <v>7.3</v>
      </c>
    </row>
    <row r="813" spans="1:2">
      <c r="A813" s="23">
        <v>91</v>
      </c>
      <c r="B813" s="20">
        <v>7.3</v>
      </c>
    </row>
    <row r="814" spans="1:2">
      <c r="A814" s="23">
        <v>121</v>
      </c>
      <c r="B814" s="20">
        <v>7.3</v>
      </c>
    </row>
    <row r="815" spans="1:2">
      <c r="A815" s="23">
        <v>121</v>
      </c>
      <c r="B815" s="20">
        <v>7.3</v>
      </c>
    </row>
    <row r="816" spans="1:2">
      <c r="A816" s="23">
        <v>95</v>
      </c>
      <c r="B816" s="20">
        <v>7.3</v>
      </c>
    </row>
    <row r="817" spans="1:2">
      <c r="A817" s="23">
        <v>145</v>
      </c>
      <c r="B817" s="20">
        <v>7.3</v>
      </c>
    </row>
    <row r="818" spans="1:2">
      <c r="A818" s="23">
        <v>99</v>
      </c>
      <c r="B818" s="20">
        <v>7.3</v>
      </c>
    </row>
    <row r="819" spans="1:2">
      <c r="A819" s="23">
        <v>111</v>
      </c>
      <c r="B819" s="20">
        <v>7.3</v>
      </c>
    </row>
    <row r="820" spans="1:2">
      <c r="A820" s="23">
        <v>119</v>
      </c>
      <c r="B820" s="20">
        <v>7.3</v>
      </c>
    </row>
    <row r="821" spans="1:2">
      <c r="A821" s="23">
        <v>127</v>
      </c>
      <c r="B821" s="20">
        <v>7.3</v>
      </c>
    </row>
    <row r="822" spans="1:2">
      <c r="A822" s="23">
        <v>122</v>
      </c>
      <c r="B822" s="20">
        <v>7.3</v>
      </c>
    </row>
    <row r="823" spans="1:2">
      <c r="A823" s="23">
        <v>120</v>
      </c>
      <c r="B823" s="20">
        <v>7.3</v>
      </c>
    </row>
    <row r="824" spans="1:2">
      <c r="A824" s="23">
        <v>119</v>
      </c>
      <c r="B824" s="20">
        <v>7.3</v>
      </c>
    </row>
    <row r="825" spans="1:2">
      <c r="A825" s="23">
        <v>115</v>
      </c>
      <c r="B825" s="20">
        <v>7.3</v>
      </c>
    </row>
    <row r="826" spans="1:2">
      <c r="A826" s="23">
        <v>111</v>
      </c>
      <c r="B826" s="20">
        <v>7.3</v>
      </c>
    </row>
    <row r="827" spans="1:2">
      <c r="A827" s="23">
        <v>108</v>
      </c>
      <c r="B827" s="20">
        <v>7.3</v>
      </c>
    </row>
    <row r="828" spans="1:2">
      <c r="A828" s="23">
        <v>130</v>
      </c>
      <c r="B828" s="20">
        <v>7.3</v>
      </c>
    </row>
    <row r="829" spans="1:2">
      <c r="A829" s="23">
        <v>82</v>
      </c>
      <c r="B829" s="20">
        <v>7.3</v>
      </c>
    </row>
    <row r="830" spans="1:2">
      <c r="A830" s="23">
        <v>131</v>
      </c>
      <c r="B830" s="20">
        <v>7.3</v>
      </c>
    </row>
    <row r="831" spans="1:2">
      <c r="A831" s="23">
        <v>98</v>
      </c>
      <c r="B831" s="20">
        <v>7.3</v>
      </c>
    </row>
    <row r="832" spans="1:2">
      <c r="A832" s="23">
        <v>126</v>
      </c>
      <c r="B832" s="20">
        <v>7.3</v>
      </c>
    </row>
    <row r="833" spans="1:2">
      <c r="A833" s="23">
        <v>114</v>
      </c>
      <c r="B833" s="20">
        <v>7.3</v>
      </c>
    </row>
    <row r="834" spans="1:2">
      <c r="A834" s="23">
        <v>113</v>
      </c>
      <c r="B834" s="20">
        <v>7.3</v>
      </c>
    </row>
    <row r="835" spans="1:2">
      <c r="A835" s="23">
        <v>161</v>
      </c>
      <c r="B835" s="20">
        <v>7.3</v>
      </c>
    </row>
    <row r="836" spans="1:2">
      <c r="A836" s="23">
        <v>105</v>
      </c>
      <c r="B836" s="20">
        <v>7.3</v>
      </c>
    </row>
    <row r="837" spans="1:2">
      <c r="A837" s="23">
        <v>94</v>
      </c>
      <c r="B837" s="20">
        <v>7.3</v>
      </c>
    </row>
    <row r="838" spans="1:2">
      <c r="A838" s="23">
        <v>115</v>
      </c>
      <c r="B838" s="20">
        <v>7.3</v>
      </c>
    </row>
    <row r="839" spans="1:2">
      <c r="A839" s="23">
        <v>140</v>
      </c>
      <c r="B839" s="20">
        <v>7.3</v>
      </c>
    </row>
    <row r="840" spans="1:2">
      <c r="A840" s="23">
        <v>132</v>
      </c>
      <c r="B840" s="20">
        <v>7.3</v>
      </c>
    </row>
    <row r="841" spans="1:2">
      <c r="A841" s="23">
        <v>121</v>
      </c>
      <c r="B841" s="20">
        <v>7.3</v>
      </c>
    </row>
    <row r="842" spans="1:2">
      <c r="A842" s="23">
        <v>102</v>
      </c>
      <c r="B842" s="20">
        <v>7.3</v>
      </c>
    </row>
    <row r="843" spans="1:2">
      <c r="A843" s="23">
        <v>120</v>
      </c>
      <c r="B843" s="20">
        <v>7.3</v>
      </c>
    </row>
    <row r="844" spans="1:2">
      <c r="A844" s="23">
        <v>112</v>
      </c>
      <c r="B844" s="20">
        <v>7.3</v>
      </c>
    </row>
    <row r="845" spans="1:2">
      <c r="A845" s="23">
        <v>117</v>
      </c>
      <c r="B845" s="20">
        <v>7.3</v>
      </c>
    </row>
    <row r="846" spans="1:2">
      <c r="A846" s="23">
        <v>69</v>
      </c>
      <c r="B846" s="20">
        <v>7.3</v>
      </c>
    </row>
    <row r="847" spans="1:2">
      <c r="A847" s="23">
        <v>100</v>
      </c>
      <c r="B847" s="20">
        <v>7.3</v>
      </c>
    </row>
    <row r="848" spans="1:2">
      <c r="A848" s="23">
        <v>110</v>
      </c>
      <c r="B848" s="20">
        <v>7.3</v>
      </c>
    </row>
    <row r="849" spans="1:2">
      <c r="A849" s="23">
        <v>100</v>
      </c>
      <c r="B849" s="20">
        <v>7.3</v>
      </c>
    </row>
    <row r="850" spans="1:2">
      <c r="A850" s="23">
        <v>109</v>
      </c>
      <c r="B850" s="20">
        <v>7.3</v>
      </c>
    </row>
    <row r="851" spans="1:2">
      <c r="A851" s="23">
        <v>109</v>
      </c>
      <c r="B851" s="20">
        <v>7.3</v>
      </c>
    </row>
    <row r="852" spans="1:2">
      <c r="A852" s="23">
        <v>124</v>
      </c>
      <c r="B852" s="20">
        <v>7.3</v>
      </c>
    </row>
    <row r="853" spans="1:2">
      <c r="A853" s="23">
        <v>120</v>
      </c>
      <c r="B853" s="20">
        <v>7.3</v>
      </c>
    </row>
    <row r="854" spans="1:2">
      <c r="A854" s="23">
        <v>120</v>
      </c>
      <c r="B854" s="20">
        <v>7.3</v>
      </c>
    </row>
    <row r="855" spans="1:2">
      <c r="A855" s="23">
        <v>85</v>
      </c>
      <c r="B855" s="20">
        <v>7.3</v>
      </c>
    </row>
    <row r="856" spans="1:2">
      <c r="A856" s="23">
        <v>111</v>
      </c>
      <c r="B856" s="20">
        <v>7.3</v>
      </c>
    </row>
    <row r="857" spans="1:2">
      <c r="A857" s="23">
        <v>135</v>
      </c>
      <c r="B857" s="20">
        <v>7.3</v>
      </c>
    </row>
    <row r="858" spans="1:2">
      <c r="A858" s="23">
        <v>45</v>
      </c>
      <c r="B858" s="20">
        <v>7.3</v>
      </c>
    </row>
    <row r="859" spans="1:2">
      <c r="A859" s="23">
        <v>112</v>
      </c>
      <c r="B859" s="20">
        <v>7.3</v>
      </c>
    </row>
    <row r="860" spans="1:2">
      <c r="A860" s="23">
        <v>103</v>
      </c>
      <c r="B860" s="20">
        <v>7.3</v>
      </c>
    </row>
    <row r="861" spans="1:2">
      <c r="A861" s="23">
        <v>90</v>
      </c>
      <c r="B861" s="20">
        <v>7.3</v>
      </c>
    </row>
    <row r="862" spans="1:2">
      <c r="A862" s="23">
        <v>129</v>
      </c>
      <c r="B862" s="20">
        <v>7.3</v>
      </c>
    </row>
    <row r="863" spans="1:2">
      <c r="A863" s="23">
        <v>100</v>
      </c>
      <c r="B863" s="20">
        <v>7.3</v>
      </c>
    </row>
    <row r="864" spans="1:2">
      <c r="A864" s="23">
        <v>143</v>
      </c>
      <c r="B864" s="20">
        <v>7.3</v>
      </c>
    </row>
    <row r="865" spans="1:2">
      <c r="A865" s="23">
        <v>103</v>
      </c>
      <c r="B865" s="20">
        <v>7.3</v>
      </c>
    </row>
    <row r="866" spans="1:2">
      <c r="A866" s="23">
        <v>115</v>
      </c>
      <c r="B866" s="20">
        <v>7.3</v>
      </c>
    </row>
    <row r="867" spans="1:2">
      <c r="A867" s="23">
        <v>125</v>
      </c>
      <c r="B867" s="20">
        <v>7.3</v>
      </c>
    </row>
    <row r="868" spans="1:2">
      <c r="A868" s="23">
        <v>102</v>
      </c>
      <c r="B868" s="20">
        <v>7.3</v>
      </c>
    </row>
    <row r="869" spans="1:2">
      <c r="A869" s="23">
        <v>101</v>
      </c>
      <c r="B869" s="20">
        <v>7.3</v>
      </c>
    </row>
    <row r="870" spans="1:2">
      <c r="A870" s="23">
        <v>106</v>
      </c>
      <c r="B870" s="20">
        <v>7.3</v>
      </c>
    </row>
    <row r="871" spans="1:2">
      <c r="A871" s="23">
        <v>96</v>
      </c>
      <c r="B871" s="20">
        <v>7.3</v>
      </c>
    </row>
    <row r="872" spans="1:2">
      <c r="A872" s="23">
        <v>111</v>
      </c>
      <c r="B872" s="20">
        <v>7.3</v>
      </c>
    </row>
    <row r="873" spans="1:2">
      <c r="A873" s="23">
        <v>104</v>
      </c>
      <c r="B873" s="20">
        <v>7.3</v>
      </c>
    </row>
    <row r="874" spans="1:2">
      <c r="A874" s="23">
        <v>109</v>
      </c>
      <c r="B874" s="20">
        <v>7.3</v>
      </c>
    </row>
    <row r="875" spans="1:2">
      <c r="A875" s="23">
        <v>109</v>
      </c>
      <c r="B875" s="20">
        <v>7.3</v>
      </c>
    </row>
    <row r="876" spans="1:2">
      <c r="A876" s="23">
        <v>90</v>
      </c>
      <c r="B876" s="20">
        <v>7.3</v>
      </c>
    </row>
    <row r="877" spans="1:2">
      <c r="A877" s="23">
        <v>99</v>
      </c>
      <c r="B877" s="20">
        <v>7.3</v>
      </c>
    </row>
    <row r="878" spans="1:2">
      <c r="A878" s="23">
        <v>110</v>
      </c>
      <c r="B878" s="20">
        <v>7.3</v>
      </c>
    </row>
    <row r="879" spans="1:2">
      <c r="A879" s="23">
        <v>112</v>
      </c>
      <c r="B879" s="20">
        <v>7.3</v>
      </c>
    </row>
    <row r="880" spans="1:2">
      <c r="A880" s="23">
        <v>93</v>
      </c>
      <c r="B880" s="20">
        <v>7.3</v>
      </c>
    </row>
    <row r="881" spans="1:2">
      <c r="A881" s="23">
        <v>110</v>
      </c>
      <c r="B881" s="20">
        <v>7.3</v>
      </c>
    </row>
    <row r="882" spans="1:2">
      <c r="A882" s="23">
        <v>97</v>
      </c>
      <c r="B882" s="20">
        <v>7.3</v>
      </c>
    </row>
    <row r="883" spans="1:2">
      <c r="A883" s="23">
        <v>94</v>
      </c>
      <c r="B883" s="20">
        <v>7.3</v>
      </c>
    </row>
    <row r="884" spans="1:2">
      <c r="A884" s="23">
        <v>93</v>
      </c>
      <c r="B884" s="20">
        <v>7.3</v>
      </c>
    </row>
    <row r="885" spans="1:2">
      <c r="A885" s="23">
        <v>109</v>
      </c>
      <c r="B885" s="20">
        <v>7.3</v>
      </c>
    </row>
    <row r="886" spans="1:2">
      <c r="A886" s="23">
        <v>90</v>
      </c>
      <c r="B886" s="20">
        <v>7.3</v>
      </c>
    </row>
    <row r="887" spans="1:2">
      <c r="A887" s="23">
        <v>110</v>
      </c>
      <c r="B887" s="20">
        <v>7.3</v>
      </c>
    </row>
    <row r="888" spans="1:2">
      <c r="A888" s="23">
        <v>97</v>
      </c>
      <c r="B888" s="20">
        <v>7.3</v>
      </c>
    </row>
    <row r="889" spans="1:2">
      <c r="A889" s="23">
        <v>88</v>
      </c>
      <c r="B889" s="20">
        <v>7.3</v>
      </c>
    </row>
    <row r="890" spans="1:2">
      <c r="A890" s="23">
        <v>111</v>
      </c>
      <c r="B890" s="20">
        <v>7.3</v>
      </c>
    </row>
    <row r="891" spans="1:2">
      <c r="A891" s="23">
        <v>90</v>
      </c>
      <c r="B891" s="20">
        <v>7.3</v>
      </c>
    </row>
    <row r="892" spans="1:2">
      <c r="A892" s="23">
        <v>113</v>
      </c>
      <c r="B892" s="20">
        <v>7.3</v>
      </c>
    </row>
    <row r="893" spans="1:2">
      <c r="A893" s="23">
        <v>90</v>
      </c>
      <c r="B893" s="20">
        <v>7.3</v>
      </c>
    </row>
    <row r="894" spans="1:2">
      <c r="A894" s="23">
        <v>88</v>
      </c>
      <c r="B894" s="20">
        <v>7.3</v>
      </c>
    </row>
    <row r="895" spans="1:2">
      <c r="A895" s="23">
        <v>100</v>
      </c>
      <c r="B895" s="20">
        <v>7.3</v>
      </c>
    </row>
    <row r="896" spans="1:2">
      <c r="A896" s="23">
        <v>97</v>
      </c>
      <c r="B896" s="20">
        <v>7.3</v>
      </c>
    </row>
    <row r="897" spans="1:2">
      <c r="A897" s="23">
        <v>143</v>
      </c>
      <c r="B897" s="20">
        <v>7.2</v>
      </c>
    </row>
    <row r="898" spans="1:2">
      <c r="A898" s="23">
        <v>201</v>
      </c>
      <c r="B898" s="20">
        <v>7.2</v>
      </c>
    </row>
    <row r="899" spans="1:2">
      <c r="A899" s="23">
        <v>195</v>
      </c>
      <c r="B899" s="20">
        <v>7.2</v>
      </c>
    </row>
    <row r="900" spans="1:2">
      <c r="A900" s="23">
        <v>140</v>
      </c>
      <c r="B900" s="20">
        <v>7.2</v>
      </c>
    </row>
    <row r="901" spans="1:2">
      <c r="A901" s="23">
        <v>93</v>
      </c>
      <c r="B901" s="20">
        <v>7.2</v>
      </c>
    </row>
    <row r="902" spans="1:2">
      <c r="A902" s="23">
        <v>104</v>
      </c>
      <c r="B902" s="20">
        <v>7.2</v>
      </c>
    </row>
    <row r="903" spans="1:2">
      <c r="A903" s="23">
        <v>138</v>
      </c>
      <c r="B903" s="20">
        <v>7.2</v>
      </c>
    </row>
    <row r="904" spans="1:2">
      <c r="A904" s="23">
        <v>196</v>
      </c>
      <c r="B904" s="20">
        <v>7.2</v>
      </c>
    </row>
    <row r="905" spans="1:2">
      <c r="A905" s="23">
        <v>95</v>
      </c>
      <c r="B905" s="20">
        <v>7.2</v>
      </c>
    </row>
    <row r="906" spans="1:2">
      <c r="A906" s="23">
        <v>107</v>
      </c>
      <c r="B906" s="20">
        <v>7.2</v>
      </c>
    </row>
    <row r="907" spans="1:2">
      <c r="A907" s="23">
        <v>129</v>
      </c>
      <c r="B907" s="20">
        <v>7.2</v>
      </c>
    </row>
    <row r="908" spans="1:2">
      <c r="A908" s="23">
        <v>194</v>
      </c>
      <c r="B908" s="20">
        <v>7.2</v>
      </c>
    </row>
    <row r="909" spans="1:2">
      <c r="A909" s="23">
        <v>141</v>
      </c>
      <c r="B909" s="20">
        <v>7.2</v>
      </c>
    </row>
    <row r="910" spans="1:2">
      <c r="A910" s="23">
        <v>129</v>
      </c>
      <c r="B910" s="20">
        <v>7.2</v>
      </c>
    </row>
    <row r="911" spans="1:2">
      <c r="A911" s="23">
        <v>88</v>
      </c>
      <c r="B911" s="20">
        <v>7.2</v>
      </c>
    </row>
    <row r="912" spans="1:2">
      <c r="A912" s="23">
        <v>85</v>
      </c>
      <c r="B912" s="20">
        <v>7.2</v>
      </c>
    </row>
    <row r="913" spans="1:2">
      <c r="A913" s="23">
        <v>154</v>
      </c>
      <c r="B913" s="20">
        <v>7.2</v>
      </c>
    </row>
    <row r="914" spans="1:2">
      <c r="A914" s="23">
        <v>124</v>
      </c>
      <c r="B914" s="20">
        <v>7.2</v>
      </c>
    </row>
    <row r="915" spans="1:2">
      <c r="A915" s="23">
        <v>106</v>
      </c>
      <c r="B915" s="20">
        <v>7.2</v>
      </c>
    </row>
    <row r="916" spans="1:2">
      <c r="A916" s="23">
        <v>93</v>
      </c>
      <c r="B916" s="20">
        <v>7.2</v>
      </c>
    </row>
    <row r="917" spans="1:2">
      <c r="A917" s="23">
        <v>117</v>
      </c>
      <c r="B917" s="20">
        <v>7.2</v>
      </c>
    </row>
    <row r="918" spans="1:2">
      <c r="A918" s="23">
        <v>146</v>
      </c>
      <c r="B918" s="20">
        <v>7.2</v>
      </c>
    </row>
    <row r="919" spans="1:2">
      <c r="A919" s="23">
        <v>141</v>
      </c>
      <c r="B919" s="20">
        <v>7.2</v>
      </c>
    </row>
    <row r="920" spans="1:2">
      <c r="A920" s="23">
        <v>137</v>
      </c>
      <c r="B920" s="20">
        <v>7.2</v>
      </c>
    </row>
    <row r="921" spans="1:2">
      <c r="A921" s="23">
        <v>130</v>
      </c>
      <c r="B921" s="20">
        <v>7.2</v>
      </c>
    </row>
    <row r="922" spans="1:2">
      <c r="A922" s="23">
        <v>124</v>
      </c>
      <c r="B922" s="20">
        <v>7.2</v>
      </c>
    </row>
    <row r="923" spans="1:2">
      <c r="A923" s="23">
        <v>132</v>
      </c>
      <c r="B923" s="20">
        <v>7.2</v>
      </c>
    </row>
    <row r="924" spans="1:2">
      <c r="A924" s="23">
        <v>95</v>
      </c>
      <c r="B924" s="20">
        <v>7.2</v>
      </c>
    </row>
    <row r="925" spans="1:2">
      <c r="A925" s="23">
        <v>118</v>
      </c>
      <c r="B925" s="20">
        <v>7.2</v>
      </c>
    </row>
    <row r="926" spans="1:2">
      <c r="A926" s="23">
        <v>136</v>
      </c>
      <c r="B926" s="20">
        <v>7.2</v>
      </c>
    </row>
    <row r="927" spans="1:2">
      <c r="A927" s="23">
        <v>95</v>
      </c>
      <c r="B927" s="20">
        <v>7.2</v>
      </c>
    </row>
    <row r="928" spans="1:2">
      <c r="A928" s="23">
        <v>128</v>
      </c>
      <c r="B928" s="20">
        <v>7.2</v>
      </c>
    </row>
    <row r="929" spans="1:2">
      <c r="A929" s="23">
        <v>109</v>
      </c>
      <c r="B929" s="20">
        <v>7.2</v>
      </c>
    </row>
    <row r="930" spans="1:2">
      <c r="A930" s="23">
        <v>105</v>
      </c>
      <c r="B930" s="20">
        <v>7.2</v>
      </c>
    </row>
    <row r="931" spans="1:2">
      <c r="A931" s="23">
        <v>126</v>
      </c>
      <c r="B931" s="20">
        <v>7.2</v>
      </c>
    </row>
    <row r="932" spans="1:2">
      <c r="A932" s="23">
        <v>128</v>
      </c>
      <c r="B932" s="20">
        <v>7.2</v>
      </c>
    </row>
    <row r="933" spans="1:2">
      <c r="A933" s="23">
        <v>121</v>
      </c>
      <c r="B933" s="20">
        <v>7.2</v>
      </c>
    </row>
    <row r="934" spans="1:2">
      <c r="A934" s="23">
        <v>137</v>
      </c>
      <c r="B934" s="20">
        <v>7.2</v>
      </c>
    </row>
    <row r="935" spans="1:2">
      <c r="A935" s="23">
        <v>155</v>
      </c>
      <c r="B935" s="20">
        <v>7.2</v>
      </c>
    </row>
    <row r="936" spans="1:2">
      <c r="A936" s="23">
        <v>140</v>
      </c>
      <c r="B936" s="20">
        <v>7.2</v>
      </c>
    </row>
    <row r="937" spans="1:2">
      <c r="A937" s="23">
        <v>123</v>
      </c>
      <c r="B937" s="20">
        <v>7.2</v>
      </c>
    </row>
    <row r="938" spans="1:2">
      <c r="A938" s="23">
        <v>105</v>
      </c>
      <c r="B938" s="20">
        <v>7.2</v>
      </c>
    </row>
    <row r="939" spans="1:2">
      <c r="A939" s="23">
        <v>123</v>
      </c>
      <c r="B939" s="20">
        <v>7.2</v>
      </c>
    </row>
    <row r="940" spans="1:2">
      <c r="A940" s="23">
        <v>139</v>
      </c>
      <c r="B940" s="20">
        <v>7.2</v>
      </c>
    </row>
    <row r="941" spans="1:2">
      <c r="A941" s="23">
        <v>129</v>
      </c>
      <c r="B941" s="20">
        <v>7.2</v>
      </c>
    </row>
    <row r="942" spans="1:2">
      <c r="A942" s="23">
        <v>161</v>
      </c>
      <c r="B942" s="20">
        <v>7.2</v>
      </c>
    </row>
    <row r="943" spans="1:2">
      <c r="A943" s="23">
        <v>113</v>
      </c>
      <c r="B943" s="20">
        <v>7.2</v>
      </c>
    </row>
    <row r="944" spans="1:2">
      <c r="A944" s="23">
        <v>116</v>
      </c>
      <c r="B944" s="20">
        <v>7.2</v>
      </c>
    </row>
    <row r="945" spans="1:2">
      <c r="A945" s="23">
        <v>132</v>
      </c>
      <c r="B945" s="20">
        <v>7.2</v>
      </c>
    </row>
    <row r="946" spans="1:2">
      <c r="A946" s="23">
        <v>125</v>
      </c>
      <c r="B946" s="20">
        <v>7.2</v>
      </c>
    </row>
    <row r="947" spans="1:2">
      <c r="A947" s="23">
        <v>118</v>
      </c>
      <c r="B947" s="20">
        <v>7.2</v>
      </c>
    </row>
    <row r="948" spans="1:2">
      <c r="A948" s="23">
        <v>112</v>
      </c>
      <c r="B948" s="20">
        <v>7.2</v>
      </c>
    </row>
    <row r="949" spans="1:2">
      <c r="A949" s="23">
        <v>110</v>
      </c>
      <c r="B949" s="20">
        <v>7.2</v>
      </c>
    </row>
    <row r="950" spans="1:2">
      <c r="A950" s="23">
        <v>123</v>
      </c>
      <c r="B950" s="20">
        <v>7.2</v>
      </c>
    </row>
    <row r="951" spans="1:2">
      <c r="A951" s="23">
        <v>133</v>
      </c>
      <c r="B951" s="20">
        <v>7.2</v>
      </c>
    </row>
    <row r="952" spans="1:2">
      <c r="A952" s="23">
        <v>96</v>
      </c>
      <c r="B952" s="20">
        <v>7.2</v>
      </c>
    </row>
    <row r="953" spans="1:2">
      <c r="A953" s="23">
        <v>98</v>
      </c>
      <c r="B953" s="20">
        <v>7.2</v>
      </c>
    </row>
    <row r="954" spans="1:2">
      <c r="A954" s="23">
        <v>117</v>
      </c>
      <c r="B954" s="20">
        <v>7.2</v>
      </c>
    </row>
    <row r="955" spans="1:2">
      <c r="A955" s="23">
        <v>139</v>
      </c>
      <c r="B955" s="20">
        <v>7.2</v>
      </c>
    </row>
    <row r="956" spans="1:2">
      <c r="A956" s="23">
        <v>88</v>
      </c>
      <c r="B956" s="20">
        <v>7.2</v>
      </c>
    </row>
    <row r="957" spans="1:2">
      <c r="A957" s="23">
        <v>80</v>
      </c>
      <c r="B957" s="20">
        <v>7.2</v>
      </c>
    </row>
    <row r="958" spans="1:2">
      <c r="A958" s="23">
        <v>201</v>
      </c>
      <c r="B958" s="20">
        <v>7.2</v>
      </c>
    </row>
    <row r="959" spans="1:2">
      <c r="A959" s="23">
        <v>102</v>
      </c>
      <c r="B959" s="20">
        <v>7.2</v>
      </c>
    </row>
    <row r="960" spans="1:2">
      <c r="A960" s="23">
        <v>117</v>
      </c>
      <c r="B960" s="20">
        <v>7.2</v>
      </c>
    </row>
    <row r="961" spans="1:2">
      <c r="A961" s="23">
        <v>98</v>
      </c>
      <c r="B961" s="20">
        <v>7.2</v>
      </c>
    </row>
    <row r="962" spans="1:2">
      <c r="A962" s="23">
        <v>116</v>
      </c>
      <c r="B962" s="20">
        <v>7.2</v>
      </c>
    </row>
    <row r="963" spans="1:2">
      <c r="A963" s="23">
        <v>99</v>
      </c>
      <c r="B963" s="20">
        <v>7.2</v>
      </c>
    </row>
    <row r="964" spans="1:2">
      <c r="A964" s="23">
        <v>116</v>
      </c>
      <c r="B964" s="20">
        <v>7.2</v>
      </c>
    </row>
    <row r="965" spans="1:2">
      <c r="A965" s="23">
        <v>103</v>
      </c>
      <c r="B965" s="20">
        <v>7.2</v>
      </c>
    </row>
    <row r="966" spans="1:2">
      <c r="A966" s="23">
        <v>122</v>
      </c>
      <c r="B966" s="20">
        <v>7.2</v>
      </c>
    </row>
    <row r="967" spans="1:2">
      <c r="A967" s="23">
        <v>103</v>
      </c>
      <c r="B967" s="20">
        <v>7.2</v>
      </c>
    </row>
    <row r="968" spans="1:2">
      <c r="A968" s="23">
        <v>112</v>
      </c>
      <c r="B968" s="20">
        <v>7.2</v>
      </c>
    </row>
    <row r="969" spans="1:2">
      <c r="A969" s="23">
        <v>96</v>
      </c>
      <c r="B969" s="20">
        <v>7.2</v>
      </c>
    </row>
    <row r="970" spans="1:2">
      <c r="A970" s="23">
        <v>109</v>
      </c>
      <c r="B970" s="20">
        <v>7.2</v>
      </c>
    </row>
    <row r="971" spans="1:2">
      <c r="A971" s="23">
        <v>113</v>
      </c>
      <c r="B971" s="20">
        <v>7.2</v>
      </c>
    </row>
    <row r="972" spans="1:2">
      <c r="A972" s="23">
        <v>110</v>
      </c>
      <c r="B972" s="20">
        <v>7.2</v>
      </c>
    </row>
    <row r="973" spans="1:2">
      <c r="A973" s="23">
        <v>118</v>
      </c>
      <c r="B973" s="20">
        <v>7.2</v>
      </c>
    </row>
    <row r="974" spans="1:2">
      <c r="A974" s="23">
        <v>124</v>
      </c>
      <c r="B974" s="20">
        <v>7.2</v>
      </c>
    </row>
    <row r="975" spans="1:2">
      <c r="A975" s="23">
        <v>92</v>
      </c>
      <c r="B975" s="20">
        <v>7.2</v>
      </c>
    </row>
    <row r="976" spans="1:2">
      <c r="A976" s="23">
        <v>103</v>
      </c>
      <c r="B976" s="20">
        <v>7.2</v>
      </c>
    </row>
    <row r="977" spans="1:2">
      <c r="A977" s="23">
        <v>84</v>
      </c>
      <c r="B977" s="20">
        <v>7.2</v>
      </c>
    </row>
    <row r="978" spans="1:2">
      <c r="A978" s="23">
        <v>145</v>
      </c>
      <c r="B978" s="20">
        <v>7.2</v>
      </c>
    </row>
    <row r="979" spans="1:2">
      <c r="A979" s="23">
        <v>110</v>
      </c>
      <c r="B979" s="20">
        <v>7.2</v>
      </c>
    </row>
    <row r="980" spans="1:2">
      <c r="A980" s="23">
        <v>97</v>
      </c>
      <c r="B980" s="20">
        <v>7.2</v>
      </c>
    </row>
    <row r="981" spans="1:2">
      <c r="A981" s="23">
        <v>126</v>
      </c>
      <c r="B981" s="20">
        <v>7.2</v>
      </c>
    </row>
    <row r="982" spans="1:2">
      <c r="A982" s="23">
        <v>114</v>
      </c>
      <c r="B982" s="20">
        <v>7.2</v>
      </c>
    </row>
    <row r="983" spans="1:2">
      <c r="A983" s="23">
        <v>106</v>
      </c>
      <c r="B983" s="20">
        <v>7.2</v>
      </c>
    </row>
    <row r="984" spans="1:2">
      <c r="A984" s="23">
        <v>107</v>
      </c>
      <c r="B984" s="20">
        <v>7.2</v>
      </c>
    </row>
    <row r="985" spans="1:2">
      <c r="A985" s="23">
        <v>114</v>
      </c>
      <c r="B985" s="20">
        <v>7.2</v>
      </c>
    </row>
    <row r="986" spans="1:2">
      <c r="A986" s="23">
        <v>98</v>
      </c>
      <c r="B986" s="20">
        <v>7.2</v>
      </c>
    </row>
    <row r="987" spans="1:2">
      <c r="A987" s="23">
        <v>132</v>
      </c>
      <c r="B987" s="20">
        <v>7.2</v>
      </c>
    </row>
    <row r="988" spans="1:2">
      <c r="A988" s="23">
        <v>104</v>
      </c>
      <c r="B988" s="20">
        <v>7.2</v>
      </c>
    </row>
    <row r="989" spans="1:2">
      <c r="A989" s="23">
        <v>126</v>
      </c>
      <c r="B989" s="20">
        <v>7.2</v>
      </c>
    </row>
    <row r="990" spans="1:2">
      <c r="A990" s="23">
        <v>101</v>
      </c>
      <c r="B990" s="20">
        <v>7.2</v>
      </c>
    </row>
    <row r="991" spans="1:2">
      <c r="A991" s="23">
        <v>113</v>
      </c>
      <c r="B991" s="20">
        <v>7.2</v>
      </c>
    </row>
    <row r="992" spans="1:2">
      <c r="A992" s="23">
        <v>105</v>
      </c>
      <c r="B992" s="20">
        <v>7.2</v>
      </c>
    </row>
    <row r="993" spans="1:2">
      <c r="A993" s="23">
        <v>97</v>
      </c>
      <c r="B993" s="20">
        <v>7.2</v>
      </c>
    </row>
    <row r="994" spans="1:2">
      <c r="A994" s="23">
        <v>104</v>
      </c>
      <c r="B994" s="20">
        <v>7.2</v>
      </c>
    </row>
    <row r="995" spans="1:2">
      <c r="A995" s="23">
        <v>100</v>
      </c>
      <c r="B995" s="20">
        <v>7.2</v>
      </c>
    </row>
    <row r="996" spans="1:2">
      <c r="A996" s="23">
        <v>125</v>
      </c>
      <c r="B996" s="20">
        <v>7.2</v>
      </c>
    </row>
    <row r="997" spans="1:2">
      <c r="A997" s="23">
        <v>105</v>
      </c>
      <c r="B997" s="20">
        <v>7.2</v>
      </c>
    </row>
    <row r="998" spans="1:2">
      <c r="A998" s="23">
        <v>123</v>
      </c>
      <c r="B998" s="20">
        <v>7.2</v>
      </c>
    </row>
    <row r="999" spans="1:2">
      <c r="A999" s="23">
        <v>110</v>
      </c>
      <c r="B999" s="20">
        <v>7.2</v>
      </c>
    </row>
    <row r="1000" spans="1:2">
      <c r="A1000" s="23">
        <v>106</v>
      </c>
      <c r="B1000" s="20">
        <v>7.2</v>
      </c>
    </row>
    <row r="1001" spans="1:2">
      <c r="A1001" s="23">
        <v>90</v>
      </c>
      <c r="B1001" s="20">
        <v>7.2</v>
      </c>
    </row>
    <row r="1002" spans="1:2">
      <c r="A1002" s="23">
        <v>99</v>
      </c>
      <c r="B1002" s="20">
        <v>7.2</v>
      </c>
    </row>
    <row r="1003" spans="1:2">
      <c r="A1003" s="23">
        <v>125</v>
      </c>
      <c r="B1003" s="20">
        <v>7.2</v>
      </c>
    </row>
    <row r="1004" spans="1:2">
      <c r="A1004" s="23">
        <v>93</v>
      </c>
      <c r="B1004" s="20">
        <v>7.2</v>
      </c>
    </row>
    <row r="1005" spans="1:2">
      <c r="A1005" s="23">
        <v>134</v>
      </c>
      <c r="B1005" s="20">
        <v>7.2</v>
      </c>
    </row>
    <row r="1006" spans="1:2">
      <c r="A1006" s="23">
        <v>110</v>
      </c>
      <c r="B1006" s="20">
        <v>7.2</v>
      </c>
    </row>
    <row r="1007" spans="1:2">
      <c r="A1007" s="23">
        <v>122</v>
      </c>
      <c r="B1007" s="20">
        <v>7.2</v>
      </c>
    </row>
    <row r="1008" spans="1:2">
      <c r="A1008" s="23">
        <v>100</v>
      </c>
      <c r="B1008" s="20">
        <v>7.2</v>
      </c>
    </row>
    <row r="1009" spans="1:2">
      <c r="A1009" s="23">
        <v>115</v>
      </c>
      <c r="B1009" s="20">
        <v>7.2</v>
      </c>
    </row>
    <row r="1010" spans="1:2">
      <c r="A1010" s="23">
        <v>133</v>
      </c>
      <c r="B1010" s="20">
        <v>7.2</v>
      </c>
    </row>
    <row r="1011" spans="1:2">
      <c r="A1011" s="23">
        <v>91</v>
      </c>
      <c r="B1011" s="20">
        <v>7.2</v>
      </c>
    </row>
    <row r="1012" spans="1:2">
      <c r="A1012" s="23">
        <v>105</v>
      </c>
      <c r="B1012" s="20">
        <v>7.2</v>
      </c>
    </row>
    <row r="1013" spans="1:2">
      <c r="A1013" s="23">
        <v>100</v>
      </c>
      <c r="B1013" s="20">
        <v>7.2</v>
      </c>
    </row>
    <row r="1014" spans="1:2">
      <c r="A1014" s="23">
        <v>87</v>
      </c>
      <c r="B1014" s="20">
        <v>7.2</v>
      </c>
    </row>
    <row r="1015" spans="1:2">
      <c r="A1015" s="23">
        <v>66</v>
      </c>
      <c r="B1015" s="20">
        <v>7.2</v>
      </c>
    </row>
    <row r="1016" spans="1:2">
      <c r="A1016" s="23">
        <v>125</v>
      </c>
      <c r="B1016" s="20">
        <v>7.2</v>
      </c>
    </row>
    <row r="1017" spans="1:2">
      <c r="A1017" s="23">
        <v>89</v>
      </c>
      <c r="B1017" s="20">
        <v>7.2</v>
      </c>
    </row>
    <row r="1018" spans="1:2">
      <c r="A1018" s="23">
        <v>100</v>
      </c>
      <c r="B1018" s="20">
        <v>7.2</v>
      </c>
    </row>
    <row r="1019" spans="1:2">
      <c r="A1019" s="23">
        <v>89</v>
      </c>
      <c r="B1019" s="20">
        <v>7.2</v>
      </c>
    </row>
    <row r="1020" spans="1:2">
      <c r="A1020" s="23">
        <v>95</v>
      </c>
      <c r="B1020" s="20">
        <v>7.2</v>
      </c>
    </row>
    <row r="1021" spans="1:2">
      <c r="A1021" s="23">
        <v>123</v>
      </c>
      <c r="B1021" s="20">
        <v>7.2</v>
      </c>
    </row>
    <row r="1022" spans="1:2">
      <c r="A1022" s="23">
        <v>103</v>
      </c>
      <c r="B1022" s="20">
        <v>7.2</v>
      </c>
    </row>
    <row r="1023" spans="1:2">
      <c r="A1023" s="23">
        <v>98</v>
      </c>
      <c r="B1023" s="20">
        <v>7.2</v>
      </c>
    </row>
    <row r="1024" spans="1:2">
      <c r="A1024" s="23">
        <v>95</v>
      </c>
      <c r="B1024" s="20">
        <v>7.2</v>
      </c>
    </row>
    <row r="1025" spans="1:2">
      <c r="A1025" s="23">
        <v>100</v>
      </c>
      <c r="B1025" s="20">
        <v>7.2</v>
      </c>
    </row>
    <row r="1026" spans="1:2">
      <c r="A1026" s="23">
        <v>110</v>
      </c>
      <c r="B1026" s="20">
        <v>7.2</v>
      </c>
    </row>
    <row r="1027" spans="1:2">
      <c r="A1027" s="23">
        <v>95</v>
      </c>
      <c r="B1027" s="20">
        <v>7.2</v>
      </c>
    </row>
    <row r="1028" spans="1:2">
      <c r="A1028" s="23">
        <v>97</v>
      </c>
      <c r="B1028" s="20">
        <v>7.2</v>
      </c>
    </row>
    <row r="1029" spans="1:2">
      <c r="A1029" s="23">
        <v>91</v>
      </c>
      <c r="B1029" s="20">
        <v>7.2</v>
      </c>
    </row>
    <row r="1030" spans="1:2">
      <c r="A1030" s="23">
        <v>100</v>
      </c>
      <c r="B1030" s="20">
        <v>7.2</v>
      </c>
    </row>
    <row r="1031" spans="1:2">
      <c r="A1031" s="23">
        <v>119</v>
      </c>
      <c r="B1031" s="20">
        <v>7.2</v>
      </c>
    </row>
    <row r="1032" spans="1:2">
      <c r="A1032" s="23">
        <v>107</v>
      </c>
      <c r="B1032" s="20">
        <v>7.2</v>
      </c>
    </row>
    <row r="1033" spans="1:2">
      <c r="A1033" s="23">
        <v>114</v>
      </c>
      <c r="B1033" s="20">
        <v>7.2</v>
      </c>
    </row>
    <row r="1034" spans="1:2">
      <c r="A1034" s="23">
        <v>88</v>
      </c>
      <c r="B1034" s="20">
        <v>7.2</v>
      </c>
    </row>
    <row r="1035" spans="1:2">
      <c r="A1035" s="23">
        <v>97</v>
      </c>
      <c r="B1035" s="20">
        <v>7.2</v>
      </c>
    </row>
    <row r="1036" spans="1:2">
      <c r="A1036" s="23">
        <v>201</v>
      </c>
      <c r="B1036" s="20">
        <v>7.2</v>
      </c>
    </row>
    <row r="1037" spans="1:2">
      <c r="A1037" s="23">
        <v>106</v>
      </c>
      <c r="B1037" s="20">
        <v>7.2</v>
      </c>
    </row>
    <row r="1038" spans="1:2">
      <c r="A1038" s="23">
        <v>80</v>
      </c>
      <c r="B1038" s="20">
        <v>7.2</v>
      </c>
    </row>
    <row r="1039" spans="1:2">
      <c r="A1039" s="23">
        <v>88</v>
      </c>
      <c r="B1039" s="20">
        <v>7.2</v>
      </c>
    </row>
    <row r="1040" spans="1:2">
      <c r="A1040" s="23">
        <v>84</v>
      </c>
      <c r="B1040" s="20">
        <v>7.2</v>
      </c>
    </row>
    <row r="1041" spans="1:2">
      <c r="A1041" s="23">
        <v>98</v>
      </c>
      <c r="B1041" s="20">
        <v>7.2</v>
      </c>
    </row>
    <row r="1042" spans="1:2">
      <c r="A1042" s="23">
        <v>85</v>
      </c>
      <c r="B1042" s="20">
        <v>7.2</v>
      </c>
    </row>
    <row r="1043" spans="1:2">
      <c r="A1043" s="23">
        <v>169</v>
      </c>
      <c r="B1043" s="20">
        <v>7.1</v>
      </c>
    </row>
    <row r="1044" spans="1:2">
      <c r="A1044" s="23">
        <v>144</v>
      </c>
      <c r="B1044" s="20">
        <v>7.1</v>
      </c>
    </row>
    <row r="1045" spans="1:2">
      <c r="A1045" s="23">
        <v>112</v>
      </c>
      <c r="B1045" s="20">
        <v>7.1</v>
      </c>
    </row>
    <row r="1046" spans="1:2">
      <c r="A1046" s="23">
        <v>123</v>
      </c>
      <c r="B1046" s="20">
        <v>7.1</v>
      </c>
    </row>
    <row r="1047" spans="1:2">
      <c r="A1047" s="23">
        <v>142</v>
      </c>
      <c r="B1047" s="20">
        <v>7.1</v>
      </c>
    </row>
    <row r="1048" spans="1:2">
      <c r="A1048" s="23">
        <v>127</v>
      </c>
      <c r="B1048" s="20">
        <v>7.1</v>
      </c>
    </row>
    <row r="1049" spans="1:2">
      <c r="A1049" s="23">
        <v>115</v>
      </c>
      <c r="B1049" s="20">
        <v>7.1</v>
      </c>
    </row>
    <row r="1050" spans="1:2">
      <c r="A1050" s="23">
        <v>97</v>
      </c>
      <c r="B1050" s="20">
        <v>7.1</v>
      </c>
    </row>
    <row r="1051" spans="1:2">
      <c r="A1051" s="23">
        <v>95</v>
      </c>
      <c r="B1051" s="20">
        <v>7.1</v>
      </c>
    </row>
    <row r="1052" spans="1:2">
      <c r="A1052" s="23">
        <v>121</v>
      </c>
      <c r="B1052" s="20">
        <v>7.1</v>
      </c>
    </row>
    <row r="1053" spans="1:2">
      <c r="A1053" s="23">
        <v>146</v>
      </c>
      <c r="B1053" s="20">
        <v>7.1</v>
      </c>
    </row>
    <row r="1054" spans="1:2">
      <c r="A1054" s="23">
        <v>91</v>
      </c>
      <c r="B1054" s="20">
        <v>7.1</v>
      </c>
    </row>
    <row r="1055" spans="1:2">
      <c r="A1055" s="23">
        <v>107</v>
      </c>
      <c r="B1055" s="20">
        <v>7.1</v>
      </c>
    </row>
    <row r="1056" spans="1:2">
      <c r="A1056" s="23">
        <v>97</v>
      </c>
      <c r="B1056" s="20">
        <v>7.1</v>
      </c>
    </row>
    <row r="1057" spans="1:2">
      <c r="A1057" s="23">
        <v>178</v>
      </c>
      <c r="B1057" s="20">
        <v>7.1</v>
      </c>
    </row>
    <row r="1058" spans="1:2">
      <c r="A1058" s="23">
        <v>95</v>
      </c>
      <c r="B1058" s="20">
        <v>7.1</v>
      </c>
    </row>
    <row r="1059" spans="1:2">
      <c r="A1059" s="23">
        <v>110</v>
      </c>
      <c r="B1059" s="20">
        <v>7.1</v>
      </c>
    </row>
    <row r="1060" spans="1:2">
      <c r="A1060" s="23">
        <v>102</v>
      </c>
      <c r="B1060" s="20">
        <v>7.1</v>
      </c>
    </row>
    <row r="1061" spans="1:2">
      <c r="A1061" s="23">
        <v>110</v>
      </c>
      <c r="B1061" s="20">
        <v>7.1</v>
      </c>
    </row>
    <row r="1062" spans="1:2">
      <c r="A1062" s="23">
        <v>125</v>
      </c>
      <c r="B1062" s="20">
        <v>7.1</v>
      </c>
    </row>
    <row r="1063" spans="1:2">
      <c r="A1063" s="23">
        <v>109</v>
      </c>
      <c r="B1063" s="20">
        <v>7.1</v>
      </c>
    </row>
    <row r="1064" spans="1:2">
      <c r="A1064" s="23">
        <v>124</v>
      </c>
      <c r="B1064" s="20">
        <v>7.1</v>
      </c>
    </row>
    <row r="1065" spans="1:2">
      <c r="A1065" s="23">
        <v>124</v>
      </c>
      <c r="B1065" s="20">
        <v>7.1</v>
      </c>
    </row>
    <row r="1066" spans="1:2">
      <c r="A1066" s="23">
        <v>128</v>
      </c>
      <c r="B1066" s="20">
        <v>7.1</v>
      </c>
    </row>
    <row r="1067" spans="1:2">
      <c r="A1067" s="23">
        <v>131</v>
      </c>
      <c r="B1067" s="20">
        <v>7.1</v>
      </c>
    </row>
    <row r="1068" spans="1:2">
      <c r="A1068" s="23">
        <v>121</v>
      </c>
      <c r="B1068" s="20">
        <v>7.1</v>
      </c>
    </row>
    <row r="1069" spans="1:2">
      <c r="A1069" s="23">
        <v>115</v>
      </c>
      <c r="B1069" s="20">
        <v>7.1</v>
      </c>
    </row>
    <row r="1070" spans="1:2">
      <c r="A1070" s="23">
        <v>111</v>
      </c>
      <c r="B1070" s="20">
        <v>7.1</v>
      </c>
    </row>
    <row r="1071" spans="1:2">
      <c r="A1071" s="23">
        <v>94</v>
      </c>
      <c r="B1071" s="20">
        <v>7.1</v>
      </c>
    </row>
    <row r="1072" spans="1:2">
      <c r="A1072" s="23">
        <v>135</v>
      </c>
      <c r="B1072" s="20">
        <v>7.1</v>
      </c>
    </row>
    <row r="1073" spans="1:2">
      <c r="A1073" s="23">
        <v>106</v>
      </c>
      <c r="B1073" s="20">
        <v>7.1</v>
      </c>
    </row>
    <row r="1074" spans="1:2">
      <c r="A1074" s="23">
        <v>112</v>
      </c>
      <c r="B1074" s="20">
        <v>7.1</v>
      </c>
    </row>
    <row r="1075" spans="1:2">
      <c r="A1075" s="23">
        <v>112</v>
      </c>
      <c r="B1075" s="20">
        <v>7.1</v>
      </c>
    </row>
    <row r="1076" spans="1:2">
      <c r="A1076" s="23">
        <v>90</v>
      </c>
      <c r="B1076" s="20">
        <v>7.1</v>
      </c>
    </row>
    <row r="1077" spans="1:2">
      <c r="A1077" s="23">
        <v>114</v>
      </c>
      <c r="B1077" s="20">
        <v>7.1</v>
      </c>
    </row>
    <row r="1078" spans="1:2">
      <c r="A1078" s="23">
        <v>103</v>
      </c>
      <c r="B1078" s="20">
        <v>7.1</v>
      </c>
    </row>
    <row r="1079" spans="1:2">
      <c r="A1079" s="23">
        <v>110</v>
      </c>
      <c r="B1079" s="20">
        <v>7.1</v>
      </c>
    </row>
    <row r="1080" spans="1:2">
      <c r="A1080" s="23">
        <v>95</v>
      </c>
      <c r="B1080" s="20">
        <v>7.1</v>
      </c>
    </row>
    <row r="1081" spans="1:2">
      <c r="A1081" s="23">
        <v>212</v>
      </c>
      <c r="B1081" s="20">
        <v>7.1</v>
      </c>
    </row>
    <row r="1082" spans="1:2">
      <c r="A1082" s="23">
        <v>105</v>
      </c>
      <c r="B1082" s="20">
        <v>7.1</v>
      </c>
    </row>
    <row r="1083" spans="1:2">
      <c r="A1083" s="23">
        <v>135</v>
      </c>
      <c r="B1083" s="20">
        <v>7.1</v>
      </c>
    </row>
    <row r="1084" spans="1:2">
      <c r="A1084" s="23">
        <v>113</v>
      </c>
      <c r="B1084" s="20">
        <v>7.1</v>
      </c>
    </row>
    <row r="1085" spans="1:2">
      <c r="A1085" s="23">
        <v>107</v>
      </c>
      <c r="B1085" s="20">
        <v>7.1</v>
      </c>
    </row>
    <row r="1086" spans="1:2">
      <c r="A1086" s="23">
        <v>144</v>
      </c>
      <c r="B1086" s="20">
        <v>7.1</v>
      </c>
    </row>
    <row r="1087" spans="1:2">
      <c r="A1087" s="23">
        <v>123</v>
      </c>
      <c r="B1087" s="20">
        <v>7.1</v>
      </c>
    </row>
    <row r="1088" spans="1:2">
      <c r="A1088" s="23">
        <v>128</v>
      </c>
      <c r="B1088" s="20">
        <v>7.1</v>
      </c>
    </row>
    <row r="1089" spans="1:2">
      <c r="A1089" s="23">
        <v>141</v>
      </c>
      <c r="B1089" s="20">
        <v>7.1</v>
      </c>
    </row>
    <row r="1090" spans="1:2">
      <c r="A1090" s="23">
        <v>120</v>
      </c>
      <c r="B1090" s="20">
        <v>7.1</v>
      </c>
    </row>
    <row r="1091" spans="1:2">
      <c r="A1091" s="23">
        <v>105</v>
      </c>
      <c r="B1091" s="20">
        <v>7.1</v>
      </c>
    </row>
    <row r="1092" spans="1:2">
      <c r="A1092" s="23">
        <v>126</v>
      </c>
      <c r="B1092" s="20">
        <v>7.1</v>
      </c>
    </row>
    <row r="1093" spans="1:2">
      <c r="A1093" s="23">
        <v>79</v>
      </c>
      <c r="B1093" s="20">
        <v>7.1</v>
      </c>
    </row>
    <row r="1094" spans="1:2">
      <c r="A1094" s="23">
        <v>106</v>
      </c>
      <c r="B1094" s="20">
        <v>7.1</v>
      </c>
    </row>
    <row r="1095" spans="1:2">
      <c r="A1095" s="23">
        <v>131</v>
      </c>
      <c r="B1095" s="20">
        <v>7.1</v>
      </c>
    </row>
    <row r="1096" spans="1:2">
      <c r="A1096" s="23">
        <v>94</v>
      </c>
      <c r="B1096" s="20">
        <v>7.1</v>
      </c>
    </row>
    <row r="1097" spans="1:2">
      <c r="A1097" s="23">
        <v>101</v>
      </c>
      <c r="B1097" s="20">
        <v>7.1</v>
      </c>
    </row>
    <row r="1098" spans="1:2">
      <c r="A1098" s="23">
        <v>133</v>
      </c>
      <c r="B1098" s="20">
        <v>7.1</v>
      </c>
    </row>
    <row r="1099" spans="1:2">
      <c r="A1099" s="23">
        <v>105</v>
      </c>
      <c r="B1099" s="20">
        <v>7.1</v>
      </c>
    </row>
    <row r="1100" spans="1:2">
      <c r="A1100" s="23">
        <v>120</v>
      </c>
      <c r="B1100" s="20">
        <v>7.1</v>
      </c>
    </row>
    <row r="1101" spans="1:2">
      <c r="A1101" s="23">
        <v>107</v>
      </c>
      <c r="B1101" s="20">
        <v>7.1</v>
      </c>
    </row>
    <row r="1102" spans="1:2">
      <c r="A1102" s="23">
        <v>133</v>
      </c>
      <c r="B1102" s="20">
        <v>7.1</v>
      </c>
    </row>
    <row r="1103" spans="1:2">
      <c r="A1103" s="23">
        <v>134</v>
      </c>
      <c r="B1103" s="20">
        <v>7.1</v>
      </c>
    </row>
    <row r="1104" spans="1:2">
      <c r="A1104" s="23">
        <v>101</v>
      </c>
      <c r="B1104" s="20">
        <v>7.1</v>
      </c>
    </row>
    <row r="1105" spans="1:2">
      <c r="A1105" s="23">
        <v>112</v>
      </c>
      <c r="B1105" s="20">
        <v>7.1</v>
      </c>
    </row>
    <row r="1106" spans="1:2">
      <c r="A1106" s="23">
        <v>96</v>
      </c>
      <c r="B1106" s="20">
        <v>7.1</v>
      </c>
    </row>
    <row r="1107" spans="1:2">
      <c r="A1107" s="23">
        <v>111</v>
      </c>
      <c r="B1107" s="20">
        <v>7.1</v>
      </c>
    </row>
    <row r="1108" spans="1:2">
      <c r="A1108" s="23">
        <v>107</v>
      </c>
      <c r="B1108" s="20">
        <v>7.1</v>
      </c>
    </row>
    <row r="1109" spans="1:2">
      <c r="A1109" s="23">
        <v>98</v>
      </c>
      <c r="B1109" s="20">
        <v>7.1</v>
      </c>
    </row>
    <row r="1110" spans="1:2">
      <c r="A1110" s="23">
        <v>127</v>
      </c>
      <c r="B1110" s="20">
        <v>7.1</v>
      </c>
    </row>
    <row r="1111" spans="1:2">
      <c r="A1111" s="23">
        <v>101</v>
      </c>
      <c r="B1111" s="20">
        <v>7.1</v>
      </c>
    </row>
    <row r="1112" spans="1:2">
      <c r="A1112" s="23">
        <v>108</v>
      </c>
      <c r="B1112" s="20">
        <v>7.1</v>
      </c>
    </row>
    <row r="1113" spans="1:2">
      <c r="A1113" s="23">
        <v>117</v>
      </c>
      <c r="B1113" s="20">
        <v>7.1</v>
      </c>
    </row>
    <row r="1114" spans="1:2">
      <c r="A1114" s="23">
        <v>96</v>
      </c>
      <c r="B1114" s="20">
        <v>7.1</v>
      </c>
    </row>
    <row r="1115" spans="1:2">
      <c r="A1115" s="23">
        <v>101</v>
      </c>
      <c r="B1115" s="20">
        <v>7.1</v>
      </c>
    </row>
    <row r="1116" spans="1:2">
      <c r="A1116" s="23">
        <v>103</v>
      </c>
      <c r="B1116" s="20">
        <v>7.1</v>
      </c>
    </row>
    <row r="1117" spans="1:2">
      <c r="A1117" s="23">
        <v>100</v>
      </c>
      <c r="B1117" s="20">
        <v>7.1</v>
      </c>
    </row>
    <row r="1118" spans="1:2">
      <c r="A1118" s="23">
        <v>125</v>
      </c>
      <c r="B1118" s="20">
        <v>7.1</v>
      </c>
    </row>
    <row r="1119" spans="1:2">
      <c r="A1119" s="23">
        <v>109</v>
      </c>
      <c r="B1119" s="20">
        <v>7.1</v>
      </c>
    </row>
    <row r="1120" spans="1:2">
      <c r="A1120" s="23">
        <v>98</v>
      </c>
      <c r="B1120" s="20">
        <v>7.1</v>
      </c>
    </row>
    <row r="1121" spans="1:2">
      <c r="A1121" s="23">
        <v>106</v>
      </c>
      <c r="B1121" s="20">
        <v>7.1</v>
      </c>
    </row>
    <row r="1122" spans="1:2">
      <c r="A1122" s="23">
        <v>104</v>
      </c>
      <c r="B1122" s="20">
        <v>7.1</v>
      </c>
    </row>
    <row r="1123" spans="1:2">
      <c r="A1123" s="23">
        <v>116</v>
      </c>
      <c r="B1123" s="20">
        <v>7.1</v>
      </c>
    </row>
    <row r="1124" spans="1:2">
      <c r="A1124" s="23">
        <v>120</v>
      </c>
      <c r="B1124" s="20">
        <v>7.1</v>
      </c>
    </row>
    <row r="1125" spans="1:2">
      <c r="A1125" s="23">
        <v>97</v>
      </c>
      <c r="B1125" s="20">
        <v>7.1</v>
      </c>
    </row>
    <row r="1126" spans="1:2">
      <c r="A1126" s="23">
        <v>115</v>
      </c>
      <c r="B1126" s="20">
        <v>7.1</v>
      </c>
    </row>
    <row r="1127" spans="1:2">
      <c r="A1127" s="23">
        <v>123</v>
      </c>
      <c r="B1127" s="20">
        <v>7.1</v>
      </c>
    </row>
    <row r="1128" spans="1:2">
      <c r="A1128" s="23">
        <v>105</v>
      </c>
      <c r="B1128" s="20">
        <v>7.1</v>
      </c>
    </row>
    <row r="1129" spans="1:2">
      <c r="A1129" s="23">
        <v>125</v>
      </c>
      <c r="B1129" s="20">
        <v>7.1</v>
      </c>
    </row>
    <row r="1130" spans="1:2">
      <c r="A1130" s="23">
        <v>118</v>
      </c>
      <c r="B1130" s="20">
        <v>7.1</v>
      </c>
    </row>
    <row r="1131" spans="1:2">
      <c r="A1131" s="23">
        <v>114</v>
      </c>
      <c r="B1131" s="20">
        <v>7.1</v>
      </c>
    </row>
    <row r="1132" spans="1:2">
      <c r="A1132" s="23">
        <v>89</v>
      </c>
      <c r="B1132" s="20">
        <v>7.1</v>
      </c>
    </row>
    <row r="1133" spans="1:2">
      <c r="A1133" s="23">
        <v>110</v>
      </c>
      <c r="B1133" s="20">
        <v>7.1</v>
      </c>
    </row>
    <row r="1134" spans="1:2">
      <c r="A1134" s="23">
        <v>101</v>
      </c>
      <c r="B1134" s="20">
        <v>7.1</v>
      </c>
    </row>
    <row r="1135" spans="1:2">
      <c r="A1135" s="23">
        <v>104</v>
      </c>
      <c r="B1135" s="20">
        <v>7.1</v>
      </c>
    </row>
    <row r="1136" spans="1:2">
      <c r="A1136" s="23">
        <v>134</v>
      </c>
      <c r="B1136" s="20">
        <v>7.1</v>
      </c>
    </row>
    <row r="1137" spans="1:2">
      <c r="A1137" s="23">
        <v>81</v>
      </c>
      <c r="B1137" s="20">
        <v>7.1</v>
      </c>
    </row>
    <row r="1138" spans="1:2">
      <c r="A1138" s="23">
        <v>118</v>
      </c>
      <c r="B1138" s="20">
        <v>7.1</v>
      </c>
    </row>
    <row r="1139" spans="1:2">
      <c r="A1139" s="23">
        <v>96</v>
      </c>
      <c r="B1139" s="20">
        <v>7.1</v>
      </c>
    </row>
    <row r="1140" spans="1:2">
      <c r="A1140" s="23">
        <v>108</v>
      </c>
      <c r="B1140" s="20">
        <v>7.1</v>
      </c>
    </row>
    <row r="1141" spans="1:2">
      <c r="A1141" s="23">
        <v>106</v>
      </c>
      <c r="B1141" s="20">
        <v>7.1</v>
      </c>
    </row>
    <row r="1142" spans="1:2">
      <c r="A1142" s="23">
        <v>89</v>
      </c>
      <c r="B1142" s="20">
        <v>7.1</v>
      </c>
    </row>
    <row r="1143" spans="1:2">
      <c r="A1143" s="23">
        <v>135</v>
      </c>
      <c r="B1143" s="20">
        <v>7.1</v>
      </c>
    </row>
    <row r="1144" spans="1:2">
      <c r="A1144" s="23">
        <v>130</v>
      </c>
      <c r="B1144" s="20">
        <v>7.1</v>
      </c>
    </row>
    <row r="1145" spans="1:2">
      <c r="A1145" s="23">
        <v>88</v>
      </c>
      <c r="B1145" s="20">
        <v>7.1</v>
      </c>
    </row>
    <row r="1146" spans="1:2">
      <c r="A1146" s="23">
        <v>126</v>
      </c>
      <c r="B1146" s="20">
        <v>7.1</v>
      </c>
    </row>
    <row r="1147" spans="1:2">
      <c r="A1147" s="23">
        <v>93</v>
      </c>
      <c r="B1147" s="20">
        <v>7.1</v>
      </c>
    </row>
    <row r="1148" spans="1:2">
      <c r="A1148" s="23">
        <v>92</v>
      </c>
      <c r="B1148" s="20">
        <v>7.1</v>
      </c>
    </row>
    <row r="1149" spans="1:2">
      <c r="A1149" s="23">
        <v>111</v>
      </c>
      <c r="B1149" s="20">
        <v>7.1</v>
      </c>
    </row>
    <row r="1150" spans="1:2">
      <c r="A1150" s="23">
        <v>100</v>
      </c>
      <c r="B1150" s="20">
        <v>7.1</v>
      </c>
    </row>
    <row r="1151" spans="1:2">
      <c r="A1151" s="23">
        <v>106</v>
      </c>
      <c r="B1151" s="20">
        <v>7.1</v>
      </c>
    </row>
    <row r="1152" spans="1:2">
      <c r="A1152" s="23">
        <v>104</v>
      </c>
      <c r="B1152" s="20">
        <v>7.1</v>
      </c>
    </row>
    <row r="1153" spans="1:2">
      <c r="A1153" s="23">
        <v>102</v>
      </c>
      <c r="B1153" s="20">
        <v>7.1</v>
      </c>
    </row>
    <row r="1154" spans="1:2">
      <c r="A1154" s="23">
        <v>103</v>
      </c>
      <c r="B1154" s="20">
        <v>7.1</v>
      </c>
    </row>
    <row r="1155" spans="1:2">
      <c r="A1155" s="23">
        <v>111</v>
      </c>
      <c r="B1155" s="20">
        <v>7.1</v>
      </c>
    </row>
    <row r="1156" spans="1:2">
      <c r="A1156" s="23">
        <v>91</v>
      </c>
      <c r="B1156" s="20">
        <v>7.1</v>
      </c>
    </row>
    <row r="1157" spans="1:2">
      <c r="A1157" s="23">
        <v>108</v>
      </c>
      <c r="B1157" s="20">
        <v>7.1</v>
      </c>
    </row>
    <row r="1158" spans="1:2">
      <c r="A1158" s="23">
        <v>95</v>
      </c>
      <c r="B1158" s="20">
        <v>7.1</v>
      </c>
    </row>
    <row r="1159" spans="1:2">
      <c r="A1159" s="23">
        <v>91</v>
      </c>
      <c r="B1159" s="20">
        <v>7.1</v>
      </c>
    </row>
    <row r="1160" spans="1:2">
      <c r="A1160" s="23">
        <v>117</v>
      </c>
      <c r="B1160" s="20">
        <v>7.1</v>
      </c>
    </row>
    <row r="1161" spans="1:2">
      <c r="A1161" s="23">
        <v>112</v>
      </c>
      <c r="B1161" s="20">
        <v>7.1</v>
      </c>
    </row>
    <row r="1162" spans="1:2">
      <c r="A1162" s="23">
        <v>106</v>
      </c>
      <c r="B1162" s="20">
        <v>7.1</v>
      </c>
    </row>
    <row r="1163" spans="1:2">
      <c r="A1163" s="23">
        <v>104</v>
      </c>
      <c r="B1163" s="20">
        <v>7.1</v>
      </c>
    </row>
    <row r="1164" spans="1:2">
      <c r="A1164" s="23">
        <v>102</v>
      </c>
      <c r="B1164" s="20">
        <v>7.1</v>
      </c>
    </row>
    <row r="1165" spans="1:2">
      <c r="A1165" s="23">
        <v>107</v>
      </c>
      <c r="B1165" s="20">
        <v>7.1</v>
      </c>
    </row>
    <row r="1166" spans="1:2">
      <c r="A1166" s="23">
        <v>99</v>
      </c>
      <c r="B1166" s="20">
        <v>7.1</v>
      </c>
    </row>
    <row r="1167" spans="1:2">
      <c r="A1167" s="23">
        <v>104</v>
      </c>
      <c r="B1167" s="20">
        <v>7.1</v>
      </c>
    </row>
    <row r="1168" spans="1:2">
      <c r="A1168" s="23">
        <v>113</v>
      </c>
      <c r="B1168" s="20">
        <v>7.1</v>
      </c>
    </row>
    <row r="1169" spans="1:2">
      <c r="A1169" s="23">
        <v>104</v>
      </c>
      <c r="B1169" s="20">
        <v>7.1</v>
      </c>
    </row>
    <row r="1170" spans="1:2">
      <c r="A1170" s="23">
        <v>89</v>
      </c>
      <c r="B1170" s="20">
        <v>7.1</v>
      </c>
    </row>
    <row r="1171" spans="1:2">
      <c r="A1171" s="23">
        <v>95</v>
      </c>
      <c r="B1171" s="20">
        <v>7.1</v>
      </c>
    </row>
    <row r="1172" spans="1:2">
      <c r="A1172" s="23">
        <v>34</v>
      </c>
      <c r="B1172" s="20">
        <v>7.1</v>
      </c>
    </row>
    <row r="1173" spans="1:2">
      <c r="A1173" s="23">
        <v>80</v>
      </c>
      <c r="B1173" s="20">
        <v>7.1</v>
      </c>
    </row>
    <row r="1174" spans="1:2">
      <c r="A1174" s="23">
        <v>99</v>
      </c>
      <c r="B1174" s="20">
        <v>7.1</v>
      </c>
    </row>
    <row r="1175" spans="1:2">
      <c r="A1175" s="23">
        <v>108</v>
      </c>
      <c r="B1175" s="20">
        <v>7.1</v>
      </c>
    </row>
    <row r="1176" spans="1:2">
      <c r="A1176" s="23">
        <v>100</v>
      </c>
      <c r="B1176" s="20">
        <v>7.1</v>
      </c>
    </row>
    <row r="1177" spans="1:2">
      <c r="A1177" s="23">
        <v>104</v>
      </c>
      <c r="B1177" s="20">
        <v>7.1</v>
      </c>
    </row>
    <row r="1178" spans="1:2">
      <c r="A1178" s="23">
        <v>120</v>
      </c>
      <c r="B1178" s="20">
        <v>7.1</v>
      </c>
    </row>
    <row r="1179" spans="1:2">
      <c r="A1179" s="23">
        <v>88</v>
      </c>
      <c r="B1179" s="20">
        <v>7.1</v>
      </c>
    </row>
    <row r="1180" spans="1:2">
      <c r="A1180" s="23">
        <v>84</v>
      </c>
      <c r="B1180" s="20">
        <v>7.1</v>
      </c>
    </row>
    <row r="1181" spans="1:2">
      <c r="A1181" s="23">
        <v>90</v>
      </c>
      <c r="B1181" s="20">
        <v>7.1</v>
      </c>
    </row>
    <row r="1182" spans="1:2">
      <c r="A1182" s="23">
        <v>90</v>
      </c>
      <c r="B1182" s="20">
        <v>7.1</v>
      </c>
    </row>
    <row r="1183" spans="1:2">
      <c r="A1183" s="23">
        <v>80</v>
      </c>
      <c r="B1183" s="20">
        <v>7.1</v>
      </c>
    </row>
    <row r="1184" spans="1:2">
      <c r="A1184" s="23">
        <v>80</v>
      </c>
      <c r="B1184" s="20">
        <v>7.1</v>
      </c>
    </row>
    <row r="1185" spans="1:2">
      <c r="A1185" s="23">
        <v>106</v>
      </c>
      <c r="B1185" s="20">
        <v>7.1</v>
      </c>
    </row>
    <row r="1186" spans="1:2">
      <c r="A1186" s="23">
        <v>80</v>
      </c>
      <c r="B1186" s="20">
        <v>7.1</v>
      </c>
    </row>
    <row r="1187" spans="1:2">
      <c r="A1187" s="23">
        <v>100</v>
      </c>
      <c r="B1187" s="20">
        <v>7.1</v>
      </c>
    </row>
    <row r="1188" spans="1:2">
      <c r="A1188" s="23">
        <v>153</v>
      </c>
      <c r="B1188" s="20">
        <v>7</v>
      </c>
    </row>
    <row r="1189" spans="1:2">
      <c r="A1189" s="23">
        <v>124</v>
      </c>
      <c r="B1189" s="20">
        <v>7</v>
      </c>
    </row>
    <row r="1190" spans="1:2">
      <c r="A1190" s="23">
        <v>123</v>
      </c>
      <c r="B1190" s="20">
        <v>7</v>
      </c>
    </row>
    <row r="1191" spans="1:2">
      <c r="A1191" s="23">
        <v>131</v>
      </c>
      <c r="B1191" s="20">
        <v>7</v>
      </c>
    </row>
    <row r="1192" spans="1:2">
      <c r="A1192" s="23">
        <v>124</v>
      </c>
      <c r="B1192" s="20">
        <v>7</v>
      </c>
    </row>
    <row r="1193" spans="1:2">
      <c r="A1193" s="23">
        <v>97</v>
      </c>
      <c r="B1193" s="20">
        <v>7</v>
      </c>
    </row>
    <row r="1194" spans="1:2">
      <c r="A1194" s="23">
        <v>115</v>
      </c>
      <c r="B1194" s="20">
        <v>7</v>
      </c>
    </row>
    <row r="1195" spans="1:2">
      <c r="A1195" s="23">
        <v>124</v>
      </c>
      <c r="B1195" s="20">
        <v>7</v>
      </c>
    </row>
    <row r="1196" spans="1:2">
      <c r="A1196" s="23">
        <v>124</v>
      </c>
      <c r="B1196" s="20">
        <v>7</v>
      </c>
    </row>
    <row r="1197" spans="1:2">
      <c r="A1197" s="23">
        <v>140</v>
      </c>
      <c r="B1197" s="20">
        <v>7</v>
      </c>
    </row>
    <row r="1198" spans="1:2">
      <c r="A1198" s="23">
        <v>101</v>
      </c>
      <c r="B1198" s="20">
        <v>7</v>
      </c>
    </row>
    <row r="1199" spans="1:2">
      <c r="A1199" s="23">
        <v>122</v>
      </c>
      <c r="B1199" s="20">
        <v>7</v>
      </c>
    </row>
    <row r="1200" spans="1:2">
      <c r="A1200" s="23">
        <v>105</v>
      </c>
      <c r="B1200" s="20">
        <v>7</v>
      </c>
    </row>
    <row r="1201" spans="1:2">
      <c r="A1201" s="23">
        <v>90</v>
      </c>
      <c r="B1201" s="20">
        <v>7</v>
      </c>
    </row>
    <row r="1202" spans="1:2">
      <c r="A1202" s="23">
        <v>94</v>
      </c>
      <c r="B1202" s="20">
        <v>7</v>
      </c>
    </row>
    <row r="1203" spans="1:2">
      <c r="A1203" s="23">
        <v>121</v>
      </c>
      <c r="B1203" s="20">
        <v>7</v>
      </c>
    </row>
    <row r="1204" spans="1:2">
      <c r="A1204" s="23">
        <v>114</v>
      </c>
      <c r="B1204" s="20">
        <v>7</v>
      </c>
    </row>
    <row r="1205" spans="1:2">
      <c r="A1205" s="23">
        <v>96</v>
      </c>
      <c r="B1205" s="20">
        <v>7</v>
      </c>
    </row>
    <row r="1206" spans="1:2">
      <c r="A1206" s="23">
        <v>120</v>
      </c>
      <c r="B1206" s="20">
        <v>7</v>
      </c>
    </row>
    <row r="1207" spans="1:2">
      <c r="A1207" s="23">
        <v>126</v>
      </c>
      <c r="B1207" s="20">
        <v>7</v>
      </c>
    </row>
    <row r="1208" spans="1:2">
      <c r="A1208" s="23">
        <v>83</v>
      </c>
      <c r="B1208" s="20">
        <v>7</v>
      </c>
    </row>
    <row r="1209" spans="1:2">
      <c r="A1209" s="23">
        <v>113</v>
      </c>
      <c r="B1209" s="20">
        <v>7</v>
      </c>
    </row>
    <row r="1210" spans="1:2">
      <c r="A1210" s="23">
        <v>136</v>
      </c>
      <c r="B1210" s="20">
        <v>7</v>
      </c>
    </row>
    <row r="1211" spans="1:2">
      <c r="A1211" s="23">
        <v>121</v>
      </c>
      <c r="B1211" s="20">
        <v>7</v>
      </c>
    </row>
    <row r="1212" spans="1:2">
      <c r="A1212" s="23">
        <v>99</v>
      </c>
      <c r="B1212" s="20">
        <v>7</v>
      </c>
    </row>
    <row r="1213" spans="1:2">
      <c r="A1213" s="23">
        <v>111</v>
      </c>
      <c r="B1213" s="20">
        <v>7</v>
      </c>
    </row>
    <row r="1214" spans="1:2">
      <c r="A1214" s="23">
        <v>130</v>
      </c>
      <c r="B1214" s="20">
        <v>7</v>
      </c>
    </row>
    <row r="1215" spans="1:2">
      <c r="A1215" s="23">
        <v>92</v>
      </c>
      <c r="B1215" s="20">
        <v>7</v>
      </c>
    </row>
    <row r="1216" spans="1:2">
      <c r="A1216" s="23">
        <v>108</v>
      </c>
      <c r="B1216" s="20">
        <v>7</v>
      </c>
    </row>
    <row r="1217" spans="1:2">
      <c r="A1217" s="23">
        <v>123</v>
      </c>
      <c r="B1217" s="20">
        <v>7</v>
      </c>
    </row>
    <row r="1218" spans="1:2">
      <c r="A1218" s="23">
        <v>112</v>
      </c>
      <c r="B1218" s="20">
        <v>7</v>
      </c>
    </row>
    <row r="1219" spans="1:2">
      <c r="A1219" s="23">
        <v>106</v>
      </c>
      <c r="B1219" s="20">
        <v>7</v>
      </c>
    </row>
    <row r="1220" spans="1:2">
      <c r="A1220" s="23">
        <v>128</v>
      </c>
      <c r="B1220" s="20">
        <v>7</v>
      </c>
    </row>
    <row r="1221" spans="1:2">
      <c r="A1221" s="23">
        <v>123</v>
      </c>
      <c r="B1221" s="20">
        <v>7</v>
      </c>
    </row>
    <row r="1222" spans="1:2">
      <c r="A1222" s="23">
        <v>114</v>
      </c>
      <c r="B1222" s="20">
        <v>7</v>
      </c>
    </row>
    <row r="1223" spans="1:2">
      <c r="A1223" s="23">
        <v>103</v>
      </c>
      <c r="B1223" s="20">
        <v>7</v>
      </c>
    </row>
    <row r="1224" spans="1:2">
      <c r="A1224" s="23">
        <v>124</v>
      </c>
      <c r="B1224" s="20">
        <v>7</v>
      </c>
    </row>
    <row r="1225" spans="1:2">
      <c r="A1225" s="23">
        <v>84</v>
      </c>
      <c r="B1225" s="20">
        <v>7</v>
      </c>
    </row>
    <row r="1226" spans="1:2">
      <c r="A1226" s="23">
        <v>251</v>
      </c>
      <c r="B1226" s="20">
        <v>7</v>
      </c>
    </row>
    <row r="1227" spans="1:2">
      <c r="A1227" s="23">
        <v>110</v>
      </c>
      <c r="B1227" s="20">
        <v>7</v>
      </c>
    </row>
    <row r="1228" spans="1:2">
      <c r="A1228" s="23">
        <v>123</v>
      </c>
      <c r="B1228" s="20">
        <v>7</v>
      </c>
    </row>
    <row r="1229" spans="1:2">
      <c r="A1229" s="23">
        <v>109</v>
      </c>
      <c r="B1229" s="20">
        <v>7</v>
      </c>
    </row>
    <row r="1230" spans="1:2">
      <c r="A1230" s="23">
        <v>135</v>
      </c>
      <c r="B1230" s="20">
        <v>7</v>
      </c>
    </row>
    <row r="1231" spans="1:2">
      <c r="A1231" s="23">
        <v>126</v>
      </c>
      <c r="B1231" s="20">
        <v>7</v>
      </c>
    </row>
    <row r="1232" spans="1:2">
      <c r="A1232" s="23">
        <v>87</v>
      </c>
      <c r="B1232" s="20">
        <v>7</v>
      </c>
    </row>
    <row r="1233" spans="1:2">
      <c r="A1233" s="23">
        <v>96</v>
      </c>
      <c r="B1233" s="20">
        <v>7</v>
      </c>
    </row>
    <row r="1234" spans="1:2">
      <c r="A1234" s="23">
        <v>116</v>
      </c>
      <c r="B1234" s="20">
        <v>7</v>
      </c>
    </row>
    <row r="1235" spans="1:2">
      <c r="A1235" s="23">
        <v>118</v>
      </c>
      <c r="B1235" s="20">
        <v>7</v>
      </c>
    </row>
    <row r="1236" spans="1:2">
      <c r="A1236" s="23">
        <v>101</v>
      </c>
      <c r="B1236" s="20">
        <v>7</v>
      </c>
    </row>
    <row r="1237" spans="1:2">
      <c r="A1237" s="23">
        <v>87</v>
      </c>
      <c r="B1237" s="20">
        <v>7</v>
      </c>
    </row>
    <row r="1238" spans="1:2">
      <c r="A1238" s="23">
        <v>95</v>
      </c>
      <c r="B1238" s="20">
        <v>7</v>
      </c>
    </row>
    <row r="1239" spans="1:2">
      <c r="A1239" s="23">
        <v>127</v>
      </c>
      <c r="B1239" s="20">
        <v>7</v>
      </c>
    </row>
    <row r="1240" spans="1:2">
      <c r="A1240" s="23">
        <v>114</v>
      </c>
      <c r="B1240" s="20">
        <v>7</v>
      </c>
    </row>
    <row r="1241" spans="1:2">
      <c r="A1241" s="23">
        <v>108</v>
      </c>
      <c r="B1241" s="20">
        <v>7</v>
      </c>
    </row>
    <row r="1242" spans="1:2">
      <c r="A1242" s="23">
        <v>88</v>
      </c>
      <c r="B1242" s="20">
        <v>7</v>
      </c>
    </row>
    <row r="1243" spans="1:2">
      <c r="A1243" s="23">
        <v>134</v>
      </c>
      <c r="B1243" s="20">
        <v>7</v>
      </c>
    </row>
    <row r="1244" spans="1:2">
      <c r="A1244" s="23">
        <v>133</v>
      </c>
      <c r="B1244" s="20">
        <v>7</v>
      </c>
    </row>
    <row r="1245" spans="1:2">
      <c r="A1245" s="23">
        <v>117</v>
      </c>
      <c r="B1245" s="20">
        <v>7</v>
      </c>
    </row>
    <row r="1246" spans="1:2">
      <c r="A1246" s="23">
        <v>121</v>
      </c>
      <c r="B1246" s="20">
        <v>7</v>
      </c>
    </row>
    <row r="1247" spans="1:2">
      <c r="A1247" s="23">
        <v>85</v>
      </c>
      <c r="B1247" s="20">
        <v>7</v>
      </c>
    </row>
    <row r="1248" spans="1:2">
      <c r="A1248" s="23">
        <v>124</v>
      </c>
      <c r="B1248" s="20">
        <v>7</v>
      </c>
    </row>
    <row r="1249" spans="1:2">
      <c r="A1249" s="23">
        <v>132</v>
      </c>
      <c r="B1249" s="20">
        <v>7</v>
      </c>
    </row>
    <row r="1250" spans="1:2">
      <c r="A1250" s="23">
        <v>122</v>
      </c>
      <c r="B1250" s="20">
        <v>7</v>
      </c>
    </row>
    <row r="1251" spans="1:2">
      <c r="A1251" s="23">
        <v>127</v>
      </c>
      <c r="B1251" s="20">
        <v>7</v>
      </c>
    </row>
    <row r="1252" spans="1:2">
      <c r="A1252" s="23">
        <v>127</v>
      </c>
      <c r="B1252" s="20">
        <v>7</v>
      </c>
    </row>
    <row r="1253" spans="1:2">
      <c r="A1253" s="23">
        <v>133</v>
      </c>
      <c r="B1253" s="20">
        <v>7</v>
      </c>
    </row>
    <row r="1254" spans="1:2">
      <c r="A1254" s="23">
        <v>94</v>
      </c>
      <c r="B1254" s="20">
        <v>7</v>
      </c>
    </row>
    <row r="1255" spans="1:2">
      <c r="A1255" s="23">
        <v>114</v>
      </c>
      <c r="B1255" s="20">
        <v>7</v>
      </c>
    </row>
    <row r="1256" spans="1:2">
      <c r="A1256" s="23">
        <v>109</v>
      </c>
      <c r="B1256" s="20">
        <v>7</v>
      </c>
    </row>
    <row r="1257" spans="1:2">
      <c r="A1257" s="23">
        <v>125</v>
      </c>
      <c r="B1257" s="20">
        <v>7</v>
      </c>
    </row>
    <row r="1258" spans="1:2">
      <c r="A1258" s="23">
        <v>119</v>
      </c>
      <c r="B1258" s="20">
        <v>7</v>
      </c>
    </row>
    <row r="1259" spans="1:2">
      <c r="A1259" s="23">
        <v>135</v>
      </c>
      <c r="B1259" s="20">
        <v>7</v>
      </c>
    </row>
    <row r="1260" spans="1:2">
      <c r="A1260" s="23">
        <v>118</v>
      </c>
      <c r="B1260" s="20">
        <v>7</v>
      </c>
    </row>
    <row r="1261" spans="1:2">
      <c r="A1261" s="23">
        <v>132</v>
      </c>
      <c r="B1261" s="20">
        <v>7</v>
      </c>
    </row>
    <row r="1262" spans="1:2">
      <c r="A1262" s="23">
        <v>68</v>
      </c>
      <c r="B1262" s="20">
        <v>7</v>
      </c>
    </row>
    <row r="1263" spans="1:2">
      <c r="A1263" s="23">
        <v>97</v>
      </c>
      <c r="B1263" s="20">
        <v>7</v>
      </c>
    </row>
    <row r="1264" spans="1:2">
      <c r="A1264" s="23">
        <v>112</v>
      </c>
      <c r="B1264" s="20">
        <v>7</v>
      </c>
    </row>
    <row r="1265" spans="1:2">
      <c r="A1265" s="23">
        <v>100</v>
      </c>
      <c r="B1265" s="20">
        <v>7</v>
      </c>
    </row>
    <row r="1266" spans="1:2">
      <c r="A1266" s="23">
        <v>101</v>
      </c>
      <c r="B1266" s="20">
        <v>7</v>
      </c>
    </row>
    <row r="1267" spans="1:2">
      <c r="A1267" s="23">
        <v>100</v>
      </c>
      <c r="B1267" s="20">
        <v>7</v>
      </c>
    </row>
    <row r="1268" spans="1:2">
      <c r="A1268" s="23">
        <v>107</v>
      </c>
      <c r="B1268" s="20">
        <v>7</v>
      </c>
    </row>
    <row r="1269" spans="1:2">
      <c r="A1269" s="23">
        <v>116</v>
      </c>
      <c r="B1269" s="20">
        <v>7</v>
      </c>
    </row>
    <row r="1270" spans="1:2">
      <c r="A1270" s="23">
        <v>112</v>
      </c>
      <c r="B1270" s="20">
        <v>7</v>
      </c>
    </row>
    <row r="1271" spans="1:2">
      <c r="A1271" s="23">
        <v>115</v>
      </c>
      <c r="B1271" s="20">
        <v>7</v>
      </c>
    </row>
    <row r="1272" spans="1:2">
      <c r="A1272" s="23">
        <v>118</v>
      </c>
      <c r="B1272" s="20">
        <v>7</v>
      </c>
    </row>
    <row r="1273" spans="1:2">
      <c r="A1273" s="23">
        <v>95</v>
      </c>
      <c r="B1273" s="20">
        <v>7</v>
      </c>
    </row>
    <row r="1274" spans="1:2">
      <c r="A1274" s="23">
        <v>103</v>
      </c>
      <c r="B1274" s="20">
        <v>7</v>
      </c>
    </row>
    <row r="1275" spans="1:2">
      <c r="A1275" s="23">
        <v>99</v>
      </c>
      <c r="B1275" s="20">
        <v>7</v>
      </c>
    </row>
    <row r="1276" spans="1:2">
      <c r="A1276" s="23">
        <v>93</v>
      </c>
      <c r="B1276" s="20">
        <v>7</v>
      </c>
    </row>
    <row r="1277" spans="1:2">
      <c r="A1277" s="23">
        <v>109</v>
      </c>
      <c r="B1277" s="20">
        <v>7</v>
      </c>
    </row>
    <row r="1278" spans="1:2">
      <c r="A1278" s="23">
        <v>109</v>
      </c>
      <c r="B1278" s="20">
        <v>7</v>
      </c>
    </row>
    <row r="1279" spans="1:2">
      <c r="A1279" s="23">
        <v>110</v>
      </c>
      <c r="B1279" s="20">
        <v>7</v>
      </c>
    </row>
    <row r="1280" spans="1:2">
      <c r="A1280" s="23">
        <v>97</v>
      </c>
      <c r="B1280" s="20">
        <v>7</v>
      </c>
    </row>
    <row r="1281" spans="1:2">
      <c r="A1281" s="23">
        <v>119</v>
      </c>
      <c r="B1281" s="20">
        <v>7</v>
      </c>
    </row>
    <row r="1282" spans="1:2">
      <c r="A1282" s="23">
        <v>92</v>
      </c>
      <c r="B1282" s="20">
        <v>7</v>
      </c>
    </row>
    <row r="1283" spans="1:2">
      <c r="A1283" s="23">
        <v>99</v>
      </c>
      <c r="B1283" s="20">
        <v>7</v>
      </c>
    </row>
    <row r="1284" spans="1:2">
      <c r="A1284" s="23">
        <v>108</v>
      </c>
      <c r="B1284" s="20">
        <v>7</v>
      </c>
    </row>
    <row r="1285" spans="1:2">
      <c r="A1285" s="23">
        <v>106</v>
      </c>
      <c r="B1285" s="20">
        <v>7</v>
      </c>
    </row>
    <row r="1286" spans="1:2">
      <c r="A1286" s="23">
        <v>120</v>
      </c>
      <c r="B1286" s="20">
        <v>7</v>
      </c>
    </row>
    <row r="1287" spans="1:2">
      <c r="A1287" s="23">
        <v>130</v>
      </c>
      <c r="B1287" s="20">
        <v>7</v>
      </c>
    </row>
    <row r="1288" spans="1:2">
      <c r="A1288" s="23">
        <v>126</v>
      </c>
      <c r="B1288" s="20">
        <v>7</v>
      </c>
    </row>
    <row r="1289" spans="1:2">
      <c r="A1289" s="23">
        <v>120</v>
      </c>
      <c r="B1289" s="20">
        <v>7</v>
      </c>
    </row>
    <row r="1290" spans="1:2">
      <c r="A1290" s="23">
        <v>99</v>
      </c>
      <c r="B1290" s="20">
        <v>7</v>
      </c>
    </row>
    <row r="1291" spans="1:2">
      <c r="A1291" s="23">
        <v>119</v>
      </c>
      <c r="B1291" s="20">
        <v>7</v>
      </c>
    </row>
    <row r="1292" spans="1:2">
      <c r="A1292" s="23">
        <v>128</v>
      </c>
      <c r="B1292" s="20">
        <v>7</v>
      </c>
    </row>
    <row r="1293" spans="1:2">
      <c r="A1293" s="23">
        <v>118</v>
      </c>
      <c r="B1293" s="20">
        <v>7</v>
      </c>
    </row>
    <row r="1294" spans="1:2">
      <c r="A1294" s="23">
        <v>95</v>
      </c>
      <c r="B1294" s="20">
        <v>7</v>
      </c>
    </row>
    <row r="1295" spans="1:2">
      <c r="A1295" s="23">
        <v>106</v>
      </c>
      <c r="B1295" s="20">
        <v>7</v>
      </c>
    </row>
    <row r="1296" spans="1:2">
      <c r="A1296" s="23">
        <v>107</v>
      </c>
      <c r="B1296" s="20">
        <v>7</v>
      </c>
    </row>
    <row r="1297" spans="1:2">
      <c r="A1297" s="23">
        <v>108</v>
      </c>
      <c r="B1297" s="20">
        <v>7</v>
      </c>
    </row>
    <row r="1298" spans="1:2">
      <c r="A1298" s="23">
        <v>122</v>
      </c>
      <c r="B1298" s="20">
        <v>7</v>
      </c>
    </row>
    <row r="1299" spans="1:2">
      <c r="A1299" s="23">
        <v>99</v>
      </c>
      <c r="B1299" s="20">
        <v>7</v>
      </c>
    </row>
    <row r="1300" spans="1:2">
      <c r="A1300" s="23">
        <v>150</v>
      </c>
      <c r="B1300" s="20">
        <v>7</v>
      </c>
    </row>
    <row r="1301" spans="1:2">
      <c r="A1301" s="23">
        <v>116</v>
      </c>
      <c r="B1301" s="20">
        <v>7</v>
      </c>
    </row>
    <row r="1302" spans="1:2">
      <c r="A1302" s="23">
        <v>112</v>
      </c>
      <c r="B1302" s="20">
        <v>7</v>
      </c>
    </row>
    <row r="1303" spans="1:2">
      <c r="A1303" s="23">
        <v>91</v>
      </c>
      <c r="B1303" s="20">
        <v>7</v>
      </c>
    </row>
    <row r="1304" spans="1:2">
      <c r="A1304" s="23">
        <v>101</v>
      </c>
      <c r="B1304" s="20">
        <v>7</v>
      </c>
    </row>
    <row r="1305" spans="1:2">
      <c r="A1305" s="23">
        <v>99</v>
      </c>
      <c r="B1305" s="20">
        <v>7</v>
      </c>
    </row>
    <row r="1306" spans="1:2">
      <c r="A1306" s="23">
        <v>106</v>
      </c>
      <c r="B1306" s="20">
        <v>7</v>
      </c>
    </row>
    <row r="1307" spans="1:2">
      <c r="A1307" s="23">
        <v>107</v>
      </c>
      <c r="B1307" s="20">
        <v>7</v>
      </c>
    </row>
    <row r="1308" spans="1:2">
      <c r="A1308" s="23">
        <v>103</v>
      </c>
      <c r="B1308" s="20">
        <v>7</v>
      </c>
    </row>
    <row r="1309" spans="1:2">
      <c r="A1309" s="23">
        <v>100</v>
      </c>
      <c r="B1309" s="20">
        <v>7</v>
      </c>
    </row>
    <row r="1310" spans="1:2">
      <c r="A1310" s="23">
        <v>90</v>
      </c>
      <c r="B1310" s="20">
        <v>7</v>
      </c>
    </row>
    <row r="1311" spans="1:2">
      <c r="A1311" s="23">
        <v>105</v>
      </c>
      <c r="B1311" s="20">
        <v>7</v>
      </c>
    </row>
    <row r="1312" spans="1:2">
      <c r="A1312" s="23">
        <v>107</v>
      </c>
      <c r="B1312" s="20">
        <v>7</v>
      </c>
    </row>
    <row r="1313" spans="1:2">
      <c r="A1313" s="23">
        <v>129</v>
      </c>
      <c r="B1313" s="20">
        <v>7</v>
      </c>
    </row>
    <row r="1314" spans="1:2">
      <c r="A1314" s="23">
        <v>116</v>
      </c>
      <c r="B1314" s="20">
        <v>7</v>
      </c>
    </row>
    <row r="1315" spans="1:2">
      <c r="A1315" s="23">
        <v>96</v>
      </c>
      <c r="B1315" s="20">
        <v>7</v>
      </c>
    </row>
    <row r="1316" spans="1:2">
      <c r="A1316" s="23">
        <v>95</v>
      </c>
      <c r="B1316" s="20">
        <v>7</v>
      </c>
    </row>
    <row r="1317" spans="1:2">
      <c r="A1317" s="23">
        <v>91</v>
      </c>
      <c r="B1317" s="20">
        <v>7</v>
      </c>
    </row>
    <row r="1318" spans="1:2">
      <c r="A1318" s="23">
        <v>130</v>
      </c>
      <c r="B1318" s="20">
        <v>7</v>
      </c>
    </row>
    <row r="1319" spans="1:2">
      <c r="A1319" s="23">
        <v>89</v>
      </c>
      <c r="B1319" s="20">
        <v>7</v>
      </c>
    </row>
    <row r="1320" spans="1:2">
      <c r="A1320" s="23">
        <v>73</v>
      </c>
      <c r="B1320" s="20">
        <v>7</v>
      </c>
    </row>
    <row r="1321" spans="1:2">
      <c r="A1321" s="23">
        <v>86</v>
      </c>
      <c r="B1321" s="20">
        <v>7</v>
      </c>
    </row>
    <row r="1322" spans="1:2">
      <c r="A1322" s="23">
        <v>94</v>
      </c>
      <c r="B1322" s="20">
        <v>7</v>
      </c>
    </row>
    <row r="1323" spans="1:2">
      <c r="A1323" s="23">
        <v>97</v>
      </c>
      <c r="B1323" s="20">
        <v>7</v>
      </c>
    </row>
    <row r="1324" spans="1:2">
      <c r="A1324" s="23">
        <v>101</v>
      </c>
      <c r="B1324" s="20">
        <v>7</v>
      </c>
    </row>
    <row r="1325" spans="1:2">
      <c r="A1325" s="23">
        <v>86</v>
      </c>
      <c r="B1325" s="20">
        <v>7</v>
      </c>
    </row>
    <row r="1326" spans="1:2">
      <c r="A1326" s="23">
        <v>86</v>
      </c>
      <c r="B1326" s="20">
        <v>7</v>
      </c>
    </row>
    <row r="1327" spans="1:2">
      <c r="A1327" s="23">
        <v>75</v>
      </c>
      <c r="B1327" s="20">
        <v>7</v>
      </c>
    </row>
    <row r="1328" spans="1:2">
      <c r="A1328" s="23">
        <v>106</v>
      </c>
      <c r="B1328" s="20">
        <v>7</v>
      </c>
    </row>
    <row r="1329" spans="1:2">
      <c r="A1329" s="23">
        <v>92</v>
      </c>
      <c r="B1329" s="20">
        <v>7</v>
      </c>
    </row>
    <row r="1330" spans="1:2">
      <c r="A1330" s="23">
        <v>72</v>
      </c>
      <c r="B1330" s="20">
        <v>7</v>
      </c>
    </row>
    <row r="1331" spans="1:2">
      <c r="A1331" s="23">
        <v>81</v>
      </c>
      <c r="B1331" s="20">
        <v>7</v>
      </c>
    </row>
    <row r="1332" spans="1:2">
      <c r="A1332" s="23">
        <v>90</v>
      </c>
      <c r="B1332" s="20">
        <v>7</v>
      </c>
    </row>
    <row r="1333" spans="1:2">
      <c r="A1333" s="23">
        <v>77</v>
      </c>
      <c r="B1333" s="20">
        <v>7</v>
      </c>
    </row>
    <row r="1334" spans="1:2">
      <c r="A1334" s="23">
        <v>183</v>
      </c>
      <c r="B1334" s="20">
        <v>6.9</v>
      </c>
    </row>
    <row r="1335" spans="1:2">
      <c r="A1335" s="23">
        <v>150</v>
      </c>
      <c r="B1335" s="20">
        <v>6.9</v>
      </c>
    </row>
    <row r="1336" spans="1:2">
      <c r="A1336" s="23">
        <v>123</v>
      </c>
      <c r="B1336" s="20">
        <v>6.9</v>
      </c>
    </row>
    <row r="1337" spans="1:2">
      <c r="A1337" s="23">
        <v>96</v>
      </c>
      <c r="B1337" s="20">
        <v>6.9</v>
      </c>
    </row>
    <row r="1338" spans="1:2">
      <c r="A1338" s="23">
        <v>124</v>
      </c>
      <c r="B1338" s="20">
        <v>6.9</v>
      </c>
    </row>
    <row r="1339" spans="1:2">
      <c r="A1339" s="23">
        <v>92</v>
      </c>
      <c r="B1339" s="20">
        <v>6.9</v>
      </c>
    </row>
    <row r="1340" spans="1:2">
      <c r="A1340" s="23">
        <v>93</v>
      </c>
      <c r="B1340" s="20">
        <v>6.9</v>
      </c>
    </row>
    <row r="1341" spans="1:2">
      <c r="A1341" s="23">
        <v>124</v>
      </c>
      <c r="B1341" s="20">
        <v>6.9</v>
      </c>
    </row>
    <row r="1342" spans="1:2">
      <c r="A1342" s="23">
        <v>136</v>
      </c>
      <c r="B1342" s="20">
        <v>6.9</v>
      </c>
    </row>
    <row r="1343" spans="1:2">
      <c r="A1343" s="23">
        <v>91</v>
      </c>
      <c r="B1343" s="20">
        <v>6.9</v>
      </c>
    </row>
    <row r="1344" spans="1:2">
      <c r="A1344" s="23">
        <v>131</v>
      </c>
      <c r="B1344" s="20">
        <v>6.9</v>
      </c>
    </row>
    <row r="1345" spans="1:2">
      <c r="A1345" s="23">
        <v>115</v>
      </c>
      <c r="B1345" s="20">
        <v>6.9</v>
      </c>
    </row>
    <row r="1346" spans="1:2">
      <c r="A1346" s="23">
        <v>89</v>
      </c>
      <c r="B1346" s="20">
        <v>6.9</v>
      </c>
    </row>
    <row r="1347" spans="1:2">
      <c r="A1347" s="23">
        <v>129</v>
      </c>
      <c r="B1347" s="20">
        <v>6.9</v>
      </c>
    </row>
    <row r="1348" spans="1:2">
      <c r="A1348" s="23">
        <v>129</v>
      </c>
      <c r="B1348" s="20">
        <v>6.9</v>
      </c>
    </row>
    <row r="1349" spans="1:2">
      <c r="A1349" s="23">
        <v>138</v>
      </c>
      <c r="B1349" s="20">
        <v>6.9</v>
      </c>
    </row>
    <row r="1350" spans="1:2">
      <c r="A1350" s="23">
        <v>122</v>
      </c>
      <c r="B1350" s="20">
        <v>6.9</v>
      </c>
    </row>
    <row r="1351" spans="1:2">
      <c r="A1351" s="23">
        <v>118</v>
      </c>
      <c r="B1351" s="20">
        <v>6.9</v>
      </c>
    </row>
    <row r="1352" spans="1:2">
      <c r="A1352" s="23">
        <v>154</v>
      </c>
      <c r="B1352" s="20">
        <v>6.9</v>
      </c>
    </row>
    <row r="1353" spans="1:2">
      <c r="A1353" s="23">
        <v>86</v>
      </c>
      <c r="B1353" s="20">
        <v>6.9</v>
      </c>
    </row>
    <row r="1354" spans="1:2">
      <c r="A1354" s="23">
        <v>115</v>
      </c>
      <c r="B1354" s="20">
        <v>6.9</v>
      </c>
    </row>
    <row r="1355" spans="1:2">
      <c r="A1355" s="23">
        <v>152</v>
      </c>
      <c r="B1355" s="20">
        <v>6.9</v>
      </c>
    </row>
    <row r="1356" spans="1:2">
      <c r="A1356" s="23">
        <v>141</v>
      </c>
      <c r="B1356" s="20">
        <v>6.9</v>
      </c>
    </row>
    <row r="1357" spans="1:2">
      <c r="A1357" s="23">
        <v>106</v>
      </c>
      <c r="B1357" s="20">
        <v>6.9</v>
      </c>
    </row>
    <row r="1358" spans="1:2">
      <c r="A1358" s="23">
        <v>130</v>
      </c>
      <c r="B1358" s="20">
        <v>6.9</v>
      </c>
    </row>
    <row r="1359" spans="1:2">
      <c r="A1359" s="23">
        <v>141</v>
      </c>
      <c r="B1359" s="20">
        <v>6.9</v>
      </c>
    </row>
    <row r="1360" spans="1:2">
      <c r="A1360" s="23">
        <v>131</v>
      </c>
      <c r="B1360" s="20">
        <v>6.9</v>
      </c>
    </row>
    <row r="1361" spans="1:2">
      <c r="A1361" s="23">
        <v>114</v>
      </c>
      <c r="B1361" s="20">
        <v>6.9</v>
      </c>
    </row>
    <row r="1362" spans="1:2">
      <c r="A1362" s="23">
        <v>155</v>
      </c>
      <c r="B1362" s="20">
        <v>6.9</v>
      </c>
    </row>
    <row r="1363" spans="1:2">
      <c r="A1363" s="23">
        <v>120</v>
      </c>
      <c r="B1363" s="20">
        <v>6.9</v>
      </c>
    </row>
    <row r="1364" spans="1:2">
      <c r="A1364" s="23">
        <v>117</v>
      </c>
      <c r="B1364" s="20">
        <v>6.9</v>
      </c>
    </row>
    <row r="1365" spans="1:2">
      <c r="A1365" s="23">
        <v>144</v>
      </c>
      <c r="B1365" s="20">
        <v>6.9</v>
      </c>
    </row>
    <row r="1366" spans="1:2">
      <c r="A1366" s="23">
        <v>113</v>
      </c>
      <c r="B1366" s="20">
        <v>6.9</v>
      </c>
    </row>
    <row r="1367" spans="1:2">
      <c r="A1367" s="23">
        <v>134</v>
      </c>
      <c r="B1367" s="20">
        <v>6.9</v>
      </c>
    </row>
    <row r="1368" spans="1:2">
      <c r="A1368" s="23">
        <v>129</v>
      </c>
      <c r="B1368" s="20">
        <v>6.9</v>
      </c>
    </row>
    <row r="1369" spans="1:2">
      <c r="A1369" s="23">
        <v>105</v>
      </c>
      <c r="B1369" s="20">
        <v>6.9</v>
      </c>
    </row>
    <row r="1370" spans="1:2">
      <c r="A1370" s="23">
        <v>101</v>
      </c>
      <c r="B1370" s="20">
        <v>6.9</v>
      </c>
    </row>
    <row r="1371" spans="1:2">
      <c r="A1371" s="23">
        <v>120</v>
      </c>
      <c r="B1371" s="20">
        <v>6.9</v>
      </c>
    </row>
    <row r="1372" spans="1:2">
      <c r="A1372" s="23">
        <v>113</v>
      </c>
      <c r="B1372" s="20">
        <v>6.9</v>
      </c>
    </row>
    <row r="1373" spans="1:2">
      <c r="A1373" s="23">
        <v>93</v>
      </c>
      <c r="B1373" s="20">
        <v>6.9</v>
      </c>
    </row>
    <row r="1374" spans="1:2">
      <c r="A1374" s="23">
        <v>106</v>
      </c>
      <c r="B1374" s="20">
        <v>6.9</v>
      </c>
    </row>
    <row r="1375" spans="1:2">
      <c r="A1375" s="23">
        <v>109</v>
      </c>
      <c r="B1375" s="20">
        <v>6.9</v>
      </c>
    </row>
    <row r="1376" spans="1:2">
      <c r="A1376" s="23">
        <v>117</v>
      </c>
      <c r="B1376" s="20">
        <v>6.9</v>
      </c>
    </row>
    <row r="1377" spans="1:2">
      <c r="A1377" s="23">
        <v>114</v>
      </c>
      <c r="B1377" s="20">
        <v>6.9</v>
      </c>
    </row>
    <row r="1378" spans="1:2">
      <c r="A1378" s="23">
        <v>97</v>
      </c>
      <c r="B1378" s="20">
        <v>6.9</v>
      </c>
    </row>
    <row r="1379" spans="1:2">
      <c r="A1379" s="23">
        <v>98</v>
      </c>
      <c r="B1379" s="20">
        <v>6.9</v>
      </c>
    </row>
    <row r="1380" spans="1:2">
      <c r="A1380" s="23">
        <v>75</v>
      </c>
      <c r="B1380" s="20">
        <v>6.9</v>
      </c>
    </row>
    <row r="1381" spans="1:2">
      <c r="A1381" s="23">
        <v>132</v>
      </c>
      <c r="B1381" s="20">
        <v>6.9</v>
      </c>
    </row>
    <row r="1382" spans="1:2">
      <c r="A1382" s="23">
        <v>101</v>
      </c>
      <c r="B1382" s="20">
        <v>6.9</v>
      </c>
    </row>
    <row r="1383" spans="1:2">
      <c r="A1383" s="23">
        <v>105</v>
      </c>
      <c r="B1383" s="20">
        <v>6.9</v>
      </c>
    </row>
    <row r="1384" spans="1:2">
      <c r="A1384" s="23">
        <v>98</v>
      </c>
      <c r="B1384" s="20">
        <v>6.9</v>
      </c>
    </row>
    <row r="1385" spans="1:2">
      <c r="A1385" s="23">
        <v>109</v>
      </c>
      <c r="B1385" s="20">
        <v>6.9</v>
      </c>
    </row>
    <row r="1386" spans="1:2">
      <c r="A1386" s="23">
        <v>102</v>
      </c>
      <c r="B1386" s="20">
        <v>6.9</v>
      </c>
    </row>
    <row r="1387" spans="1:2">
      <c r="A1387" s="23">
        <v>125</v>
      </c>
      <c r="B1387" s="20">
        <v>6.9</v>
      </c>
    </row>
    <row r="1388" spans="1:2">
      <c r="A1388" s="23">
        <v>139</v>
      </c>
      <c r="B1388" s="20">
        <v>6.9</v>
      </c>
    </row>
    <row r="1389" spans="1:2">
      <c r="A1389" s="23">
        <v>112</v>
      </c>
      <c r="B1389" s="20">
        <v>6.9</v>
      </c>
    </row>
    <row r="1390" spans="1:2">
      <c r="A1390" s="23">
        <v>101</v>
      </c>
      <c r="B1390" s="20">
        <v>6.9</v>
      </c>
    </row>
    <row r="1391" spans="1:2">
      <c r="A1391" s="23">
        <v>82</v>
      </c>
      <c r="B1391" s="20">
        <v>6.9</v>
      </c>
    </row>
    <row r="1392" spans="1:2">
      <c r="A1392" s="23">
        <v>139</v>
      </c>
      <c r="B1392" s="20">
        <v>6.9</v>
      </c>
    </row>
    <row r="1393" spans="1:2">
      <c r="A1393" s="23">
        <v>117</v>
      </c>
      <c r="B1393" s="20">
        <v>6.9</v>
      </c>
    </row>
    <row r="1394" spans="1:2">
      <c r="A1394" s="23">
        <v>130</v>
      </c>
      <c r="B1394" s="20">
        <v>6.9</v>
      </c>
    </row>
    <row r="1395" spans="1:2">
      <c r="A1395" s="23">
        <v>110</v>
      </c>
      <c r="B1395" s="20">
        <v>6.9</v>
      </c>
    </row>
    <row r="1396" spans="1:2">
      <c r="A1396" s="23">
        <v>125</v>
      </c>
      <c r="B1396" s="20">
        <v>6.9</v>
      </c>
    </row>
    <row r="1397" spans="1:2">
      <c r="A1397" s="23">
        <v>117</v>
      </c>
      <c r="B1397" s="20">
        <v>6.9</v>
      </c>
    </row>
    <row r="1398" spans="1:2">
      <c r="A1398" s="23">
        <v>136</v>
      </c>
      <c r="B1398" s="20">
        <v>6.9</v>
      </c>
    </row>
    <row r="1399" spans="1:2">
      <c r="A1399" s="23">
        <v>127</v>
      </c>
      <c r="B1399" s="20">
        <v>6.9</v>
      </c>
    </row>
    <row r="1400" spans="1:2">
      <c r="A1400" s="23">
        <v>115</v>
      </c>
      <c r="B1400" s="20">
        <v>6.9</v>
      </c>
    </row>
    <row r="1401" spans="1:2">
      <c r="A1401" s="23">
        <v>104</v>
      </c>
      <c r="B1401" s="20">
        <v>6.9</v>
      </c>
    </row>
    <row r="1402" spans="1:2">
      <c r="A1402" s="23">
        <v>136</v>
      </c>
      <c r="B1402" s="20">
        <v>6.9</v>
      </c>
    </row>
    <row r="1403" spans="1:2">
      <c r="A1403" s="23">
        <v>105</v>
      </c>
      <c r="B1403" s="20">
        <v>6.9</v>
      </c>
    </row>
    <row r="1404" spans="1:2">
      <c r="A1404" s="23">
        <v>129</v>
      </c>
      <c r="B1404" s="20">
        <v>6.9</v>
      </c>
    </row>
    <row r="1405" spans="1:2">
      <c r="A1405" s="23">
        <v>113</v>
      </c>
      <c r="B1405" s="20">
        <v>6.9</v>
      </c>
    </row>
    <row r="1406" spans="1:2">
      <c r="A1406" s="23">
        <v>114</v>
      </c>
      <c r="B1406" s="20">
        <v>6.9</v>
      </c>
    </row>
    <row r="1407" spans="1:2">
      <c r="A1407" s="23">
        <v>114</v>
      </c>
      <c r="B1407" s="20">
        <v>6.9</v>
      </c>
    </row>
    <row r="1408" spans="1:2">
      <c r="A1408" s="23">
        <v>114</v>
      </c>
      <c r="B1408" s="20">
        <v>6.9</v>
      </c>
    </row>
    <row r="1409" spans="1:2">
      <c r="A1409" s="23">
        <v>103</v>
      </c>
      <c r="B1409" s="20">
        <v>6.9</v>
      </c>
    </row>
    <row r="1410" spans="1:2">
      <c r="A1410" s="23">
        <v>114</v>
      </c>
      <c r="B1410" s="20">
        <v>6.9</v>
      </c>
    </row>
    <row r="1411" spans="1:2">
      <c r="A1411" s="23">
        <v>111</v>
      </c>
      <c r="B1411" s="20">
        <v>6.9</v>
      </c>
    </row>
    <row r="1412" spans="1:2">
      <c r="A1412" s="23">
        <v>98</v>
      </c>
      <c r="B1412" s="20">
        <v>6.9</v>
      </c>
    </row>
    <row r="1413" spans="1:2">
      <c r="A1413" s="23">
        <v>110</v>
      </c>
      <c r="B1413" s="20">
        <v>6.9</v>
      </c>
    </row>
    <row r="1414" spans="1:2">
      <c r="A1414" s="23">
        <v>120</v>
      </c>
      <c r="B1414" s="20">
        <v>6.9</v>
      </c>
    </row>
    <row r="1415" spans="1:2">
      <c r="A1415" s="23">
        <v>111</v>
      </c>
      <c r="B1415" s="20">
        <v>6.9</v>
      </c>
    </row>
    <row r="1416" spans="1:2">
      <c r="A1416" s="23">
        <v>97</v>
      </c>
      <c r="B1416" s="20">
        <v>6.9</v>
      </c>
    </row>
    <row r="1417" spans="1:2">
      <c r="A1417" s="23">
        <v>98</v>
      </c>
      <c r="B1417" s="20">
        <v>6.9</v>
      </c>
    </row>
    <row r="1418" spans="1:2">
      <c r="A1418" s="23">
        <v>119</v>
      </c>
      <c r="B1418" s="20">
        <v>6.9</v>
      </c>
    </row>
    <row r="1419" spans="1:2">
      <c r="A1419" s="23">
        <v>125</v>
      </c>
      <c r="B1419" s="20">
        <v>6.9</v>
      </c>
    </row>
    <row r="1420" spans="1:2">
      <c r="A1420" s="23">
        <v>98</v>
      </c>
      <c r="B1420" s="20">
        <v>6.9</v>
      </c>
    </row>
    <row r="1421" spans="1:2">
      <c r="A1421" s="23">
        <v>117</v>
      </c>
      <c r="B1421" s="20">
        <v>6.9</v>
      </c>
    </row>
    <row r="1422" spans="1:2">
      <c r="A1422" s="23">
        <v>115</v>
      </c>
      <c r="B1422" s="20">
        <v>6.9</v>
      </c>
    </row>
    <row r="1423" spans="1:2">
      <c r="A1423" s="23">
        <v>109</v>
      </c>
      <c r="B1423" s="20">
        <v>6.9</v>
      </c>
    </row>
    <row r="1424" spans="1:2">
      <c r="A1424" s="23">
        <v>78</v>
      </c>
      <c r="B1424" s="20">
        <v>6.9</v>
      </c>
    </row>
    <row r="1425" spans="1:2">
      <c r="A1425" s="23">
        <v>118</v>
      </c>
      <c r="B1425" s="20">
        <v>6.9</v>
      </c>
    </row>
    <row r="1426" spans="1:2">
      <c r="A1426" s="23">
        <v>97</v>
      </c>
      <c r="B1426" s="20">
        <v>6.9</v>
      </c>
    </row>
    <row r="1427" spans="1:2">
      <c r="A1427" s="23">
        <v>97</v>
      </c>
      <c r="B1427" s="20">
        <v>6.9</v>
      </c>
    </row>
    <row r="1428" spans="1:2">
      <c r="A1428" s="23">
        <v>117</v>
      </c>
      <c r="B1428" s="20">
        <v>6.9</v>
      </c>
    </row>
    <row r="1429" spans="1:2">
      <c r="A1429" s="23">
        <v>90</v>
      </c>
      <c r="B1429" s="20">
        <v>6.9</v>
      </c>
    </row>
    <row r="1430" spans="1:2">
      <c r="A1430" s="23">
        <v>109</v>
      </c>
      <c r="B1430" s="20">
        <v>6.9</v>
      </c>
    </row>
    <row r="1431" spans="1:2">
      <c r="A1431" s="23">
        <v>106</v>
      </c>
      <c r="B1431" s="20">
        <v>6.9</v>
      </c>
    </row>
    <row r="1432" spans="1:2">
      <c r="A1432" s="23">
        <v>81</v>
      </c>
      <c r="B1432" s="20">
        <v>6.9</v>
      </c>
    </row>
    <row r="1433" spans="1:2">
      <c r="A1433" s="23">
        <v>117</v>
      </c>
      <c r="B1433" s="20">
        <v>6.9</v>
      </c>
    </row>
    <row r="1434" spans="1:2">
      <c r="A1434" s="23">
        <v>176</v>
      </c>
      <c r="B1434" s="20">
        <v>6.9</v>
      </c>
    </row>
    <row r="1435" spans="1:2">
      <c r="A1435" s="23">
        <v>125</v>
      </c>
      <c r="B1435" s="20">
        <v>6.9</v>
      </c>
    </row>
    <row r="1436" spans="1:2">
      <c r="A1436" s="23">
        <v>106</v>
      </c>
      <c r="B1436" s="20">
        <v>6.9</v>
      </c>
    </row>
    <row r="1437" spans="1:2">
      <c r="A1437" s="23">
        <v>92</v>
      </c>
      <c r="B1437" s="20">
        <v>6.9</v>
      </c>
    </row>
    <row r="1438" spans="1:2">
      <c r="A1438" s="23">
        <v>92</v>
      </c>
      <c r="B1438" s="20">
        <v>6.9</v>
      </c>
    </row>
    <row r="1439" spans="1:2">
      <c r="A1439" s="23">
        <v>98</v>
      </c>
      <c r="B1439" s="20">
        <v>6.9</v>
      </c>
    </row>
    <row r="1440" spans="1:2">
      <c r="A1440" s="23">
        <v>90</v>
      </c>
      <c r="B1440" s="20">
        <v>6.9</v>
      </c>
    </row>
    <row r="1441" spans="1:2">
      <c r="A1441" s="23">
        <v>115</v>
      </c>
      <c r="B1441" s="20">
        <v>6.9</v>
      </c>
    </row>
    <row r="1442" spans="1:2">
      <c r="A1442" s="23">
        <v>118</v>
      </c>
      <c r="B1442" s="20">
        <v>6.9</v>
      </c>
    </row>
    <row r="1443" spans="1:2">
      <c r="A1443" s="23">
        <v>103</v>
      </c>
      <c r="B1443" s="20">
        <v>6.9</v>
      </c>
    </row>
    <row r="1444" spans="1:2">
      <c r="A1444" s="23">
        <v>109</v>
      </c>
      <c r="B1444" s="20">
        <v>6.9</v>
      </c>
    </row>
    <row r="1445" spans="1:2">
      <c r="A1445" s="23">
        <v>116</v>
      </c>
      <c r="B1445" s="20">
        <v>6.9</v>
      </c>
    </row>
    <row r="1446" spans="1:2">
      <c r="A1446" s="23">
        <v>97</v>
      </c>
      <c r="B1446" s="20">
        <v>6.9</v>
      </c>
    </row>
    <row r="1447" spans="1:2">
      <c r="A1447" s="23">
        <v>116</v>
      </c>
      <c r="B1447" s="20">
        <v>6.9</v>
      </c>
    </row>
    <row r="1448" spans="1:2">
      <c r="A1448" s="23">
        <v>106</v>
      </c>
      <c r="B1448" s="20">
        <v>6.9</v>
      </c>
    </row>
    <row r="1449" spans="1:2">
      <c r="A1449" s="23">
        <v>144</v>
      </c>
      <c r="B1449" s="20">
        <v>6.9</v>
      </c>
    </row>
    <row r="1450" spans="1:2">
      <c r="A1450" s="23">
        <v>141</v>
      </c>
      <c r="B1450" s="20">
        <v>6.9</v>
      </c>
    </row>
    <row r="1451" spans="1:2">
      <c r="A1451" s="23">
        <v>81</v>
      </c>
      <c r="B1451" s="20">
        <v>6.9</v>
      </c>
    </row>
    <row r="1452" spans="1:2">
      <c r="A1452" s="23">
        <v>91</v>
      </c>
      <c r="B1452" s="20">
        <v>6.9</v>
      </c>
    </row>
    <row r="1453" spans="1:2">
      <c r="A1453" s="23">
        <v>92</v>
      </c>
      <c r="B1453" s="20">
        <v>6.9</v>
      </c>
    </row>
    <row r="1454" spans="1:2">
      <c r="A1454" s="23">
        <v>41</v>
      </c>
      <c r="B1454" s="20">
        <v>6.9</v>
      </c>
    </row>
    <row r="1455" spans="1:2">
      <c r="A1455" s="23">
        <v>101</v>
      </c>
      <c r="B1455" s="20">
        <v>6.9</v>
      </c>
    </row>
    <row r="1456" spans="1:2">
      <c r="A1456" s="23">
        <v>117</v>
      </c>
      <c r="B1456" s="20">
        <v>6.9</v>
      </c>
    </row>
    <row r="1457" spans="1:2">
      <c r="A1457" s="23">
        <v>99</v>
      </c>
      <c r="B1457" s="20">
        <v>6.9</v>
      </c>
    </row>
    <row r="1458" spans="1:2">
      <c r="A1458" s="23">
        <v>109</v>
      </c>
      <c r="B1458" s="20">
        <v>6.9</v>
      </c>
    </row>
    <row r="1459" spans="1:2">
      <c r="A1459" s="23">
        <v>113</v>
      </c>
      <c r="B1459" s="20">
        <v>6.9</v>
      </c>
    </row>
    <row r="1460" spans="1:2">
      <c r="A1460" s="23">
        <v>96</v>
      </c>
      <c r="B1460" s="20">
        <v>6.9</v>
      </c>
    </row>
    <row r="1461" spans="1:2">
      <c r="A1461" s="23">
        <v>108</v>
      </c>
      <c r="B1461" s="20">
        <v>6.9</v>
      </c>
    </row>
    <row r="1462" spans="1:2">
      <c r="A1462" s="23">
        <v>149</v>
      </c>
      <c r="B1462" s="20">
        <v>6.9</v>
      </c>
    </row>
    <row r="1463" spans="1:2">
      <c r="A1463" s="23">
        <v>100</v>
      </c>
      <c r="B1463" s="20">
        <v>6.9</v>
      </c>
    </row>
    <row r="1464" spans="1:2">
      <c r="A1464" s="23">
        <v>102</v>
      </c>
      <c r="B1464" s="20">
        <v>6.9</v>
      </c>
    </row>
    <row r="1465" spans="1:2">
      <c r="A1465" s="23">
        <v>100</v>
      </c>
      <c r="B1465" s="20">
        <v>6.9</v>
      </c>
    </row>
    <row r="1466" spans="1:2">
      <c r="A1466" s="23">
        <v>108</v>
      </c>
      <c r="B1466" s="20">
        <v>6.9</v>
      </c>
    </row>
    <row r="1467" spans="1:2">
      <c r="A1467" s="23">
        <v>81</v>
      </c>
      <c r="B1467" s="20">
        <v>6.9</v>
      </c>
    </row>
    <row r="1468" spans="1:2">
      <c r="A1468" s="23">
        <v>86</v>
      </c>
      <c r="B1468" s="20">
        <v>6.9</v>
      </c>
    </row>
    <row r="1469" spans="1:2">
      <c r="A1469" s="23">
        <v>92</v>
      </c>
      <c r="B1469" s="20">
        <v>6.9</v>
      </c>
    </row>
    <row r="1470" spans="1:2">
      <c r="A1470" s="23">
        <v>82</v>
      </c>
      <c r="B1470" s="20">
        <v>6.9</v>
      </c>
    </row>
    <row r="1471" spans="1:2">
      <c r="A1471" s="23">
        <v>91</v>
      </c>
      <c r="B1471" s="20">
        <v>6.9</v>
      </c>
    </row>
    <row r="1472" spans="1:2">
      <c r="A1472" s="23">
        <v>91</v>
      </c>
      <c r="B1472" s="20">
        <v>6.9</v>
      </c>
    </row>
    <row r="1473" spans="1:2">
      <c r="A1473" s="23">
        <v>103</v>
      </c>
      <c r="B1473" s="20">
        <v>6.9</v>
      </c>
    </row>
    <row r="1474" spans="1:2">
      <c r="A1474" s="23">
        <v>110</v>
      </c>
      <c r="B1474" s="20">
        <v>6.9</v>
      </c>
    </row>
    <row r="1475" spans="1:2">
      <c r="A1475" s="23">
        <v>81</v>
      </c>
      <c r="B1475" s="20">
        <v>6.9</v>
      </c>
    </row>
    <row r="1476" spans="1:2">
      <c r="A1476" s="23">
        <v>148</v>
      </c>
      <c r="B1476" s="20">
        <v>6.8</v>
      </c>
    </row>
    <row r="1477" spans="1:2">
      <c r="A1477" s="23">
        <v>106</v>
      </c>
      <c r="B1477" s="20">
        <v>6.8</v>
      </c>
    </row>
    <row r="1478" spans="1:2">
      <c r="A1478" s="23">
        <v>104</v>
      </c>
      <c r="B1478" s="20">
        <v>6.8</v>
      </c>
    </row>
    <row r="1479" spans="1:2">
      <c r="A1479" s="23">
        <v>125</v>
      </c>
      <c r="B1479" s="20">
        <v>6.8</v>
      </c>
    </row>
    <row r="1480" spans="1:2">
      <c r="A1480" s="23">
        <v>96</v>
      </c>
      <c r="B1480" s="20">
        <v>6.8</v>
      </c>
    </row>
    <row r="1481" spans="1:2">
      <c r="A1481" s="23">
        <v>135</v>
      </c>
      <c r="B1481" s="20">
        <v>6.8</v>
      </c>
    </row>
    <row r="1482" spans="1:2">
      <c r="A1482" s="23">
        <v>117</v>
      </c>
      <c r="B1482" s="20">
        <v>6.8</v>
      </c>
    </row>
    <row r="1483" spans="1:2">
      <c r="A1483" s="23">
        <v>165</v>
      </c>
      <c r="B1483" s="20">
        <v>6.8</v>
      </c>
    </row>
    <row r="1484" spans="1:2">
      <c r="A1484" s="23">
        <v>101</v>
      </c>
      <c r="B1484" s="20">
        <v>6.8</v>
      </c>
    </row>
    <row r="1485" spans="1:2">
      <c r="A1485" s="23">
        <v>85</v>
      </c>
      <c r="B1485" s="20">
        <v>6.8</v>
      </c>
    </row>
    <row r="1486" spans="1:2">
      <c r="A1486" s="23">
        <v>98</v>
      </c>
      <c r="B1486" s="20">
        <v>6.8</v>
      </c>
    </row>
    <row r="1487" spans="1:2">
      <c r="A1487" s="23">
        <v>95</v>
      </c>
      <c r="B1487" s="20">
        <v>6.8</v>
      </c>
    </row>
    <row r="1488" spans="1:2">
      <c r="A1488" s="23">
        <v>132</v>
      </c>
      <c r="B1488" s="20">
        <v>6.8</v>
      </c>
    </row>
    <row r="1489" spans="1:2">
      <c r="A1489" s="23">
        <v>115</v>
      </c>
      <c r="B1489" s="20">
        <v>6.8</v>
      </c>
    </row>
    <row r="1490" spans="1:2">
      <c r="A1490" s="23">
        <v>83</v>
      </c>
      <c r="B1490" s="20">
        <v>6.8</v>
      </c>
    </row>
    <row r="1491" spans="1:2">
      <c r="A1491" s="23">
        <v>123</v>
      </c>
      <c r="B1491" s="20">
        <v>6.8</v>
      </c>
    </row>
    <row r="1492" spans="1:2">
      <c r="A1492" s="23">
        <v>87</v>
      </c>
      <c r="B1492" s="20">
        <v>6.8</v>
      </c>
    </row>
    <row r="1493" spans="1:2">
      <c r="A1493" s="23">
        <v>99</v>
      </c>
      <c r="B1493" s="20">
        <v>6.8</v>
      </c>
    </row>
    <row r="1494" spans="1:2">
      <c r="A1494" s="23">
        <v>124</v>
      </c>
      <c r="B1494" s="20">
        <v>6.8</v>
      </c>
    </row>
    <row r="1495" spans="1:2">
      <c r="A1495" s="23">
        <v>114</v>
      </c>
      <c r="B1495" s="20">
        <v>6.8</v>
      </c>
    </row>
    <row r="1496" spans="1:2">
      <c r="A1496" s="23">
        <v>156</v>
      </c>
      <c r="B1496" s="20">
        <v>6.8</v>
      </c>
    </row>
    <row r="1497" spans="1:2">
      <c r="A1497" s="23">
        <v>132</v>
      </c>
      <c r="B1497" s="20">
        <v>6.8</v>
      </c>
    </row>
    <row r="1498" spans="1:2">
      <c r="A1498" s="23">
        <v>96</v>
      </c>
      <c r="B1498" s="20">
        <v>6.8</v>
      </c>
    </row>
    <row r="1499" spans="1:2">
      <c r="A1499" s="23">
        <v>110</v>
      </c>
      <c r="B1499" s="20">
        <v>6.8</v>
      </c>
    </row>
    <row r="1500" spans="1:2">
      <c r="A1500" s="23">
        <v>116</v>
      </c>
      <c r="B1500" s="20">
        <v>6.8</v>
      </c>
    </row>
    <row r="1501" spans="1:2">
      <c r="A1501" s="23">
        <v>104</v>
      </c>
      <c r="B1501" s="20">
        <v>6.8</v>
      </c>
    </row>
    <row r="1502" spans="1:2">
      <c r="A1502" s="23">
        <v>108</v>
      </c>
      <c r="B1502" s="20">
        <v>6.8</v>
      </c>
    </row>
    <row r="1503" spans="1:2">
      <c r="A1503" s="23">
        <v>112</v>
      </c>
      <c r="B1503" s="20">
        <v>6.8</v>
      </c>
    </row>
    <row r="1504" spans="1:2">
      <c r="A1504" s="23">
        <v>113</v>
      </c>
      <c r="B1504" s="20">
        <v>6.8</v>
      </c>
    </row>
    <row r="1505" spans="1:2">
      <c r="A1505" s="23">
        <v>86</v>
      </c>
      <c r="B1505" s="20">
        <v>6.8</v>
      </c>
    </row>
    <row r="1506" spans="1:2">
      <c r="A1506" s="23">
        <v>122</v>
      </c>
      <c r="B1506" s="20">
        <v>6.8</v>
      </c>
    </row>
    <row r="1507" spans="1:2">
      <c r="A1507" s="23">
        <v>109</v>
      </c>
      <c r="B1507" s="20">
        <v>6.8</v>
      </c>
    </row>
    <row r="1508" spans="1:2">
      <c r="A1508" s="23">
        <v>124</v>
      </c>
      <c r="B1508" s="20">
        <v>6.8</v>
      </c>
    </row>
    <row r="1509" spans="1:2">
      <c r="A1509" s="23">
        <v>325</v>
      </c>
      <c r="B1509" s="20">
        <v>6.8</v>
      </c>
    </row>
    <row r="1510" spans="1:2">
      <c r="A1510" s="23">
        <v>102</v>
      </c>
      <c r="B1510" s="20">
        <v>6.8</v>
      </c>
    </row>
    <row r="1511" spans="1:2">
      <c r="A1511" s="23">
        <v>154</v>
      </c>
      <c r="B1511" s="20">
        <v>6.8</v>
      </c>
    </row>
    <row r="1512" spans="1:2">
      <c r="A1512" s="23">
        <v>99</v>
      </c>
      <c r="B1512" s="20">
        <v>6.8</v>
      </c>
    </row>
    <row r="1513" spans="1:2">
      <c r="A1513" s="23">
        <v>108</v>
      </c>
      <c r="B1513" s="20">
        <v>6.8</v>
      </c>
    </row>
    <row r="1514" spans="1:2">
      <c r="A1514" s="23">
        <v>127</v>
      </c>
      <c r="B1514" s="20">
        <v>6.8</v>
      </c>
    </row>
    <row r="1515" spans="1:2">
      <c r="A1515" s="23">
        <v>109</v>
      </c>
      <c r="B1515" s="20">
        <v>6.8</v>
      </c>
    </row>
    <row r="1516" spans="1:2">
      <c r="A1516" s="23">
        <v>123</v>
      </c>
      <c r="B1516" s="20">
        <v>6.8</v>
      </c>
    </row>
    <row r="1517" spans="1:2">
      <c r="A1517" s="23">
        <v>122</v>
      </c>
      <c r="B1517" s="20">
        <v>6.8</v>
      </c>
    </row>
    <row r="1518" spans="1:2">
      <c r="A1518" s="23">
        <v>101</v>
      </c>
      <c r="B1518" s="20">
        <v>6.8</v>
      </c>
    </row>
    <row r="1519" spans="1:2">
      <c r="A1519" s="23">
        <v>111</v>
      </c>
      <c r="B1519" s="20">
        <v>6.8</v>
      </c>
    </row>
    <row r="1520" spans="1:2">
      <c r="A1520" s="23">
        <v>148</v>
      </c>
      <c r="B1520" s="20">
        <v>6.8</v>
      </c>
    </row>
    <row r="1521" spans="1:2">
      <c r="A1521" s="23">
        <v>113</v>
      </c>
      <c r="B1521" s="20">
        <v>6.8</v>
      </c>
    </row>
    <row r="1522" spans="1:2">
      <c r="A1522" s="23">
        <v>118</v>
      </c>
      <c r="B1522" s="20">
        <v>6.8</v>
      </c>
    </row>
    <row r="1523" spans="1:2">
      <c r="A1523" s="23">
        <v>131</v>
      </c>
      <c r="B1523" s="20">
        <v>6.8</v>
      </c>
    </row>
    <row r="1524" spans="1:2">
      <c r="A1524" s="23">
        <v>121</v>
      </c>
      <c r="B1524" s="20">
        <v>6.8</v>
      </c>
    </row>
    <row r="1525" spans="1:2">
      <c r="A1525" s="23">
        <v>104</v>
      </c>
      <c r="B1525" s="20">
        <v>6.8</v>
      </c>
    </row>
    <row r="1526" spans="1:2">
      <c r="A1526" s="23">
        <v>99</v>
      </c>
      <c r="B1526" s="20">
        <v>6.8</v>
      </c>
    </row>
    <row r="1527" spans="1:2">
      <c r="A1527" s="23">
        <v>91</v>
      </c>
      <c r="B1527" s="20">
        <v>6.8</v>
      </c>
    </row>
    <row r="1528" spans="1:2">
      <c r="A1528" s="23">
        <v>111</v>
      </c>
      <c r="B1528" s="20">
        <v>6.8</v>
      </c>
    </row>
    <row r="1529" spans="1:2">
      <c r="A1529" s="23">
        <v>108</v>
      </c>
      <c r="B1529" s="20">
        <v>6.8</v>
      </c>
    </row>
    <row r="1530" spans="1:2">
      <c r="A1530" s="23">
        <v>123</v>
      </c>
      <c r="B1530" s="20">
        <v>6.8</v>
      </c>
    </row>
    <row r="1531" spans="1:2">
      <c r="A1531" s="23">
        <v>129</v>
      </c>
      <c r="B1531" s="20">
        <v>6.8</v>
      </c>
    </row>
    <row r="1532" spans="1:2">
      <c r="A1532" s="23">
        <v>127</v>
      </c>
      <c r="B1532" s="20">
        <v>6.8</v>
      </c>
    </row>
    <row r="1533" spans="1:2">
      <c r="A1533" s="23">
        <v>122</v>
      </c>
      <c r="B1533" s="20">
        <v>6.8</v>
      </c>
    </row>
    <row r="1534" spans="1:2">
      <c r="A1534" s="23">
        <v>106</v>
      </c>
      <c r="B1534" s="20">
        <v>6.8</v>
      </c>
    </row>
    <row r="1535" spans="1:2">
      <c r="A1535" s="23">
        <v>103</v>
      </c>
      <c r="B1535" s="20">
        <v>6.8</v>
      </c>
    </row>
    <row r="1536" spans="1:2">
      <c r="A1536" s="23">
        <v>117</v>
      </c>
      <c r="B1536" s="20">
        <v>6.8</v>
      </c>
    </row>
    <row r="1537" spans="1:2">
      <c r="A1537" s="23">
        <v>97</v>
      </c>
      <c r="B1537" s="20">
        <v>6.8</v>
      </c>
    </row>
    <row r="1538" spans="1:2">
      <c r="A1538" s="23">
        <v>110</v>
      </c>
      <c r="B1538" s="20">
        <v>6.8</v>
      </c>
    </row>
    <row r="1539" spans="1:2">
      <c r="A1539" s="23">
        <v>110</v>
      </c>
      <c r="B1539" s="20">
        <v>6.8</v>
      </c>
    </row>
    <row r="1540" spans="1:2">
      <c r="A1540" s="23">
        <v>107</v>
      </c>
      <c r="B1540" s="20">
        <v>6.8</v>
      </c>
    </row>
    <row r="1541" spans="1:2">
      <c r="A1541" s="23">
        <v>119</v>
      </c>
      <c r="B1541" s="20">
        <v>6.8</v>
      </c>
    </row>
    <row r="1542" spans="1:2">
      <c r="A1542" s="23">
        <v>85</v>
      </c>
      <c r="B1542" s="20">
        <v>6.8</v>
      </c>
    </row>
    <row r="1543" spans="1:2">
      <c r="A1543" s="23">
        <v>114</v>
      </c>
      <c r="B1543" s="20">
        <v>6.8</v>
      </c>
    </row>
    <row r="1544" spans="1:2">
      <c r="A1544" s="23">
        <v>116</v>
      </c>
      <c r="B1544" s="20">
        <v>6.8</v>
      </c>
    </row>
    <row r="1545" spans="1:2">
      <c r="A1545" s="23">
        <v>92</v>
      </c>
      <c r="B1545" s="20">
        <v>6.8</v>
      </c>
    </row>
    <row r="1546" spans="1:2">
      <c r="A1546" s="23">
        <v>115</v>
      </c>
      <c r="B1546" s="20">
        <v>6.8</v>
      </c>
    </row>
    <row r="1547" spans="1:2">
      <c r="A1547" s="23">
        <v>111</v>
      </c>
      <c r="B1547" s="20">
        <v>6.8</v>
      </c>
    </row>
    <row r="1548" spans="1:2">
      <c r="A1548" s="23">
        <v>109</v>
      </c>
      <c r="B1548" s="20">
        <v>6.8</v>
      </c>
    </row>
    <row r="1549" spans="1:2">
      <c r="A1549" s="23">
        <v>119</v>
      </c>
      <c r="B1549" s="20">
        <v>6.8</v>
      </c>
    </row>
    <row r="1550" spans="1:2">
      <c r="A1550" s="23">
        <v>106</v>
      </c>
      <c r="B1550" s="20">
        <v>6.8</v>
      </c>
    </row>
    <row r="1551" spans="1:2">
      <c r="A1551" s="23">
        <v>101</v>
      </c>
      <c r="B1551" s="20">
        <v>6.8</v>
      </c>
    </row>
    <row r="1552" spans="1:2">
      <c r="A1552" s="23">
        <v>111</v>
      </c>
      <c r="B1552" s="20">
        <v>6.8</v>
      </c>
    </row>
    <row r="1553" spans="1:2">
      <c r="A1553" s="23">
        <v>113</v>
      </c>
      <c r="B1553" s="20">
        <v>6.8</v>
      </c>
    </row>
    <row r="1554" spans="1:2">
      <c r="A1554" s="23">
        <v>89</v>
      </c>
      <c r="B1554" s="20">
        <v>6.8</v>
      </c>
    </row>
    <row r="1555" spans="1:2">
      <c r="A1555" s="23">
        <v>109</v>
      </c>
      <c r="B1555" s="20">
        <v>6.8</v>
      </c>
    </row>
    <row r="1556" spans="1:2">
      <c r="A1556" s="23">
        <v>125</v>
      </c>
      <c r="B1556" s="20">
        <v>6.8</v>
      </c>
    </row>
    <row r="1557" spans="1:2">
      <c r="A1557" s="23">
        <v>102</v>
      </c>
      <c r="B1557" s="20">
        <v>6.8</v>
      </c>
    </row>
    <row r="1558" spans="1:2">
      <c r="A1558" s="23">
        <v>95</v>
      </c>
      <c r="B1558" s="20">
        <v>6.8</v>
      </c>
    </row>
    <row r="1559" spans="1:2">
      <c r="A1559" s="23">
        <v>102</v>
      </c>
      <c r="B1559" s="20">
        <v>6.8</v>
      </c>
    </row>
    <row r="1560" spans="1:2">
      <c r="A1560" s="23">
        <v>120</v>
      </c>
      <c r="B1560" s="20">
        <v>6.8</v>
      </c>
    </row>
    <row r="1561" spans="1:2">
      <c r="A1561" s="23">
        <v>122</v>
      </c>
      <c r="B1561" s="20">
        <v>6.8</v>
      </c>
    </row>
    <row r="1562" spans="1:2">
      <c r="A1562" s="23">
        <v>115</v>
      </c>
      <c r="B1562" s="20">
        <v>6.8</v>
      </c>
    </row>
    <row r="1563" spans="1:2">
      <c r="A1563" s="23">
        <v>120</v>
      </c>
      <c r="B1563" s="20">
        <v>6.8</v>
      </c>
    </row>
    <row r="1564" spans="1:2">
      <c r="A1564" s="23">
        <v>150</v>
      </c>
      <c r="B1564" s="20">
        <v>6.8</v>
      </c>
    </row>
    <row r="1565" spans="1:2">
      <c r="A1565" s="23">
        <v>97</v>
      </c>
      <c r="B1565" s="20">
        <v>6.8</v>
      </c>
    </row>
    <row r="1566" spans="1:2">
      <c r="A1566" s="23">
        <v>109</v>
      </c>
      <c r="B1566" s="20">
        <v>6.8</v>
      </c>
    </row>
    <row r="1567" spans="1:2">
      <c r="A1567" s="23">
        <v>107</v>
      </c>
      <c r="B1567" s="20">
        <v>6.8</v>
      </c>
    </row>
    <row r="1568" spans="1:2">
      <c r="A1568" s="23">
        <v>86</v>
      </c>
      <c r="B1568" s="20">
        <v>6.8</v>
      </c>
    </row>
    <row r="1569" spans="1:2">
      <c r="A1569" s="23">
        <v>112</v>
      </c>
      <c r="B1569" s="20">
        <v>6.8</v>
      </c>
    </row>
    <row r="1570" spans="1:2">
      <c r="A1570" s="23">
        <v>115</v>
      </c>
      <c r="B1570" s="20">
        <v>6.8</v>
      </c>
    </row>
    <row r="1571" spans="1:2">
      <c r="A1571" s="23">
        <v>81</v>
      </c>
      <c r="B1571" s="20">
        <v>6.8</v>
      </c>
    </row>
    <row r="1572" spans="1:2">
      <c r="A1572" s="23">
        <v>96</v>
      </c>
      <c r="B1572" s="20">
        <v>6.8</v>
      </c>
    </row>
    <row r="1573" spans="1:2">
      <c r="A1573" s="23">
        <v>99</v>
      </c>
      <c r="B1573" s="20">
        <v>6.8</v>
      </c>
    </row>
    <row r="1574" spans="1:2">
      <c r="A1574" s="23">
        <v>111</v>
      </c>
      <c r="B1574" s="20">
        <v>6.8</v>
      </c>
    </row>
    <row r="1575" spans="1:2">
      <c r="A1575" s="23">
        <v>107</v>
      </c>
      <c r="B1575" s="20">
        <v>6.8</v>
      </c>
    </row>
    <row r="1576" spans="1:2">
      <c r="A1576" s="23">
        <v>98</v>
      </c>
      <c r="B1576" s="20">
        <v>6.8</v>
      </c>
    </row>
    <row r="1577" spans="1:2">
      <c r="A1577" s="23">
        <v>104</v>
      </c>
      <c r="B1577" s="20">
        <v>6.8</v>
      </c>
    </row>
    <row r="1578" spans="1:2">
      <c r="A1578" s="23">
        <v>105</v>
      </c>
      <c r="B1578" s="20">
        <v>6.8</v>
      </c>
    </row>
    <row r="1579" spans="1:2">
      <c r="A1579" s="23">
        <v>96</v>
      </c>
      <c r="B1579" s="20">
        <v>6.8</v>
      </c>
    </row>
    <row r="1580" spans="1:2">
      <c r="A1580" s="23">
        <v>98</v>
      </c>
      <c r="B1580" s="20">
        <v>6.8</v>
      </c>
    </row>
    <row r="1581" spans="1:2">
      <c r="A1581" s="23">
        <v>123</v>
      </c>
      <c r="B1581" s="20">
        <v>6.8</v>
      </c>
    </row>
    <row r="1582" spans="1:2">
      <c r="A1582" s="23">
        <v>142</v>
      </c>
      <c r="B1582" s="20">
        <v>6.8</v>
      </c>
    </row>
    <row r="1583" spans="1:2">
      <c r="A1583" s="23">
        <v>106</v>
      </c>
      <c r="B1583" s="20">
        <v>6.8</v>
      </c>
    </row>
    <row r="1584" spans="1:2">
      <c r="A1584" s="23">
        <v>93</v>
      </c>
      <c r="B1584" s="20">
        <v>6.8</v>
      </c>
    </row>
    <row r="1585" spans="1:2">
      <c r="A1585" s="23">
        <v>121</v>
      </c>
      <c r="B1585" s="20">
        <v>6.8</v>
      </c>
    </row>
    <row r="1586" spans="1:2">
      <c r="A1586" s="23">
        <v>119</v>
      </c>
      <c r="B1586" s="20">
        <v>6.8</v>
      </c>
    </row>
    <row r="1587" spans="1:2">
      <c r="A1587" s="23">
        <v>125</v>
      </c>
      <c r="B1587" s="20">
        <v>6.8</v>
      </c>
    </row>
    <row r="1588" spans="1:2">
      <c r="A1588" s="23">
        <v>92</v>
      </c>
      <c r="B1588" s="20">
        <v>6.8</v>
      </c>
    </row>
    <row r="1589" spans="1:2">
      <c r="A1589" s="23">
        <v>99</v>
      </c>
      <c r="B1589" s="20">
        <v>6.8</v>
      </c>
    </row>
    <row r="1590" spans="1:2">
      <c r="A1590" s="23">
        <v>108</v>
      </c>
      <c r="B1590" s="20">
        <v>6.8</v>
      </c>
    </row>
    <row r="1591" spans="1:2">
      <c r="A1591" s="23">
        <v>97</v>
      </c>
      <c r="B1591" s="20">
        <v>6.8</v>
      </c>
    </row>
    <row r="1592" spans="1:2">
      <c r="A1592" s="23">
        <v>99</v>
      </c>
      <c r="B1592" s="20">
        <v>6.8</v>
      </c>
    </row>
    <row r="1593" spans="1:2">
      <c r="A1593" s="23">
        <v>99</v>
      </c>
      <c r="B1593" s="20">
        <v>6.8</v>
      </c>
    </row>
    <row r="1594" spans="1:2">
      <c r="A1594" s="23">
        <v>135</v>
      </c>
      <c r="B1594" s="20">
        <v>6.8</v>
      </c>
    </row>
    <row r="1595" spans="1:2">
      <c r="A1595" s="23">
        <v>103</v>
      </c>
      <c r="B1595" s="20">
        <v>6.8</v>
      </c>
    </row>
    <row r="1596" spans="1:2">
      <c r="A1596" s="23">
        <v>110</v>
      </c>
      <c r="B1596" s="20">
        <v>6.8</v>
      </c>
    </row>
    <row r="1597" spans="1:2">
      <c r="A1597" s="23">
        <v>103</v>
      </c>
      <c r="B1597" s="20">
        <v>6.8</v>
      </c>
    </row>
    <row r="1598" spans="1:2">
      <c r="A1598" s="23">
        <v>94</v>
      </c>
      <c r="B1598" s="20">
        <v>6.8</v>
      </c>
    </row>
    <row r="1599" spans="1:2">
      <c r="A1599" s="23">
        <v>106</v>
      </c>
      <c r="B1599" s="20">
        <v>6.8</v>
      </c>
    </row>
    <row r="1600" spans="1:2">
      <c r="A1600" s="23">
        <v>152</v>
      </c>
      <c r="B1600" s="20">
        <v>6.8</v>
      </c>
    </row>
    <row r="1601" spans="1:2">
      <c r="A1601" s="23">
        <v>95</v>
      </c>
      <c r="B1601" s="20">
        <v>6.8</v>
      </c>
    </row>
    <row r="1602" spans="1:2">
      <c r="A1602" s="23">
        <v>92</v>
      </c>
      <c r="B1602" s="20">
        <v>6.8</v>
      </c>
    </row>
    <row r="1603" spans="1:2">
      <c r="A1603" s="23">
        <v>106</v>
      </c>
      <c r="B1603" s="20">
        <v>6.8</v>
      </c>
    </row>
    <row r="1604" spans="1:2">
      <c r="A1604" s="23">
        <v>110</v>
      </c>
      <c r="B1604" s="20">
        <v>6.8</v>
      </c>
    </row>
    <row r="1605" spans="1:2">
      <c r="A1605" s="23">
        <v>89</v>
      </c>
      <c r="B1605" s="20">
        <v>6.8</v>
      </c>
    </row>
    <row r="1606" spans="1:2">
      <c r="A1606" s="23">
        <v>96</v>
      </c>
      <c r="B1606" s="20">
        <v>6.8</v>
      </c>
    </row>
    <row r="1607" spans="1:2">
      <c r="A1607" s="23">
        <v>120</v>
      </c>
      <c r="B1607" s="20">
        <v>6.8</v>
      </c>
    </row>
    <row r="1608" spans="1:2">
      <c r="A1608" s="23">
        <v>100</v>
      </c>
      <c r="B1608" s="20">
        <v>6.8</v>
      </c>
    </row>
    <row r="1609" spans="1:2">
      <c r="A1609" s="23">
        <v>89</v>
      </c>
      <c r="B1609" s="20">
        <v>6.8</v>
      </c>
    </row>
    <row r="1610" spans="1:2">
      <c r="A1610" s="23">
        <v>118</v>
      </c>
      <c r="B1610" s="20">
        <v>6.8</v>
      </c>
    </row>
    <row r="1611" spans="1:2">
      <c r="A1611" s="23">
        <v>86</v>
      </c>
      <c r="B1611" s="20">
        <v>6.8</v>
      </c>
    </row>
    <row r="1612" spans="1:2">
      <c r="A1612" s="23">
        <v>92</v>
      </c>
      <c r="B1612" s="20">
        <v>6.8</v>
      </c>
    </row>
    <row r="1613" spans="1:2">
      <c r="A1613" s="23">
        <v>103</v>
      </c>
      <c r="B1613" s="20">
        <v>6.8</v>
      </c>
    </row>
    <row r="1614" spans="1:2">
      <c r="A1614" s="23">
        <v>94</v>
      </c>
      <c r="B1614" s="20">
        <v>6.8</v>
      </c>
    </row>
    <row r="1615" spans="1:2">
      <c r="A1615" s="23">
        <v>89</v>
      </c>
      <c r="B1615" s="20">
        <v>6.8</v>
      </c>
    </row>
    <row r="1616" spans="1:2">
      <c r="A1616" s="23">
        <v>86</v>
      </c>
      <c r="B1616" s="20">
        <v>6.8</v>
      </c>
    </row>
    <row r="1617" spans="1:2">
      <c r="A1617" s="23">
        <v>93</v>
      </c>
      <c r="B1617" s="20">
        <v>6.8</v>
      </c>
    </row>
    <row r="1618" spans="1:2">
      <c r="A1618" s="23">
        <v>93</v>
      </c>
      <c r="B1618" s="20">
        <v>6.8</v>
      </c>
    </row>
    <row r="1619" spans="1:2">
      <c r="A1619" s="23">
        <v>90</v>
      </c>
      <c r="B1619" s="20">
        <v>6.8</v>
      </c>
    </row>
    <row r="1620" spans="1:2">
      <c r="A1620" s="23">
        <v>93</v>
      </c>
      <c r="B1620" s="20">
        <v>6.8</v>
      </c>
    </row>
    <row r="1621" spans="1:2">
      <c r="A1621" s="23">
        <v>82</v>
      </c>
      <c r="B1621" s="20">
        <v>6.8</v>
      </c>
    </row>
    <row r="1622" spans="1:2">
      <c r="A1622" s="23">
        <v>88</v>
      </c>
      <c r="B1622" s="20">
        <v>6.8</v>
      </c>
    </row>
    <row r="1623" spans="1:2">
      <c r="A1623" s="23">
        <v>106</v>
      </c>
      <c r="B1623" s="20">
        <v>6.7</v>
      </c>
    </row>
    <row r="1624" spans="1:2">
      <c r="A1624" s="23">
        <v>136</v>
      </c>
      <c r="B1624" s="20">
        <v>6.7</v>
      </c>
    </row>
    <row r="1625" spans="1:2">
      <c r="A1625" s="23">
        <v>156</v>
      </c>
      <c r="B1625" s="20">
        <v>6.7</v>
      </c>
    </row>
    <row r="1626" spans="1:2">
      <c r="A1626" s="23">
        <v>142</v>
      </c>
      <c r="B1626" s="20">
        <v>6.7</v>
      </c>
    </row>
    <row r="1627" spans="1:2">
      <c r="A1627" s="23">
        <v>106</v>
      </c>
      <c r="B1627" s="20">
        <v>6.7</v>
      </c>
    </row>
    <row r="1628" spans="1:2">
      <c r="A1628" s="23">
        <v>115</v>
      </c>
      <c r="B1628" s="20">
        <v>6.7</v>
      </c>
    </row>
    <row r="1629" spans="1:2">
      <c r="A1629" s="23">
        <v>89</v>
      </c>
      <c r="B1629" s="20">
        <v>6.7</v>
      </c>
    </row>
    <row r="1630" spans="1:2">
      <c r="A1630" s="23">
        <v>119</v>
      </c>
      <c r="B1630" s="20">
        <v>6.7</v>
      </c>
    </row>
    <row r="1631" spans="1:2">
      <c r="A1631" s="23">
        <v>129</v>
      </c>
      <c r="B1631" s="20">
        <v>6.7</v>
      </c>
    </row>
    <row r="1632" spans="1:2">
      <c r="A1632" s="23">
        <v>146</v>
      </c>
      <c r="B1632" s="20">
        <v>6.7</v>
      </c>
    </row>
    <row r="1633" spans="1:2">
      <c r="A1633" s="23">
        <v>85</v>
      </c>
      <c r="B1633" s="20">
        <v>6.7</v>
      </c>
    </row>
    <row r="1634" spans="1:2">
      <c r="A1634" s="23">
        <v>92</v>
      </c>
      <c r="B1634" s="20">
        <v>6.7</v>
      </c>
    </row>
    <row r="1635" spans="1:2">
      <c r="A1635" s="23">
        <v>94</v>
      </c>
      <c r="B1635" s="20">
        <v>6.7</v>
      </c>
    </row>
    <row r="1636" spans="1:2">
      <c r="A1636" s="23">
        <v>90</v>
      </c>
      <c r="B1636" s="20">
        <v>6.7</v>
      </c>
    </row>
    <row r="1637" spans="1:2">
      <c r="A1637" s="23">
        <v>123</v>
      </c>
      <c r="B1637" s="20">
        <v>6.7</v>
      </c>
    </row>
    <row r="1638" spans="1:2">
      <c r="A1638" s="23">
        <v>135</v>
      </c>
      <c r="B1638" s="20">
        <v>6.7</v>
      </c>
    </row>
    <row r="1639" spans="1:2">
      <c r="A1639" s="23">
        <v>134</v>
      </c>
      <c r="B1639" s="20">
        <v>6.7</v>
      </c>
    </row>
    <row r="1640" spans="1:2">
      <c r="A1640" s="23">
        <v>142</v>
      </c>
      <c r="B1640" s="20">
        <v>6.7</v>
      </c>
    </row>
    <row r="1641" spans="1:2">
      <c r="A1641" s="23">
        <v>138</v>
      </c>
      <c r="B1641" s="20">
        <v>6.7</v>
      </c>
    </row>
    <row r="1642" spans="1:2">
      <c r="A1642" s="23">
        <v>114</v>
      </c>
      <c r="B1642" s="20">
        <v>6.7</v>
      </c>
    </row>
    <row r="1643" spans="1:2">
      <c r="A1643" s="23">
        <v>116</v>
      </c>
      <c r="B1643" s="20">
        <v>6.7</v>
      </c>
    </row>
    <row r="1644" spans="1:2">
      <c r="A1644" s="23">
        <v>103</v>
      </c>
      <c r="B1644" s="20">
        <v>6.7</v>
      </c>
    </row>
    <row r="1645" spans="1:2">
      <c r="A1645" s="23">
        <v>102</v>
      </c>
      <c r="B1645" s="20">
        <v>6.7</v>
      </c>
    </row>
    <row r="1646" spans="1:2">
      <c r="A1646" s="23">
        <v>135</v>
      </c>
      <c r="B1646" s="20">
        <v>6.7</v>
      </c>
    </row>
    <row r="1647" spans="1:2">
      <c r="A1647" s="23">
        <v>138</v>
      </c>
      <c r="B1647" s="20">
        <v>6.7</v>
      </c>
    </row>
    <row r="1648" spans="1:2">
      <c r="A1648" s="23">
        <v>106</v>
      </c>
      <c r="B1648" s="20">
        <v>6.7</v>
      </c>
    </row>
    <row r="1649" spans="1:2">
      <c r="A1649" s="23">
        <v>139</v>
      </c>
      <c r="B1649" s="20">
        <v>6.7</v>
      </c>
    </row>
    <row r="1650" spans="1:2">
      <c r="A1650" s="23">
        <v>104</v>
      </c>
      <c r="B1650" s="20">
        <v>6.7</v>
      </c>
    </row>
    <row r="1651" spans="1:2">
      <c r="A1651" s="23">
        <v>101</v>
      </c>
      <c r="B1651" s="20">
        <v>6.7</v>
      </c>
    </row>
    <row r="1652" spans="1:2">
      <c r="A1652" s="23">
        <v>116</v>
      </c>
      <c r="B1652" s="20">
        <v>6.7</v>
      </c>
    </row>
    <row r="1653" spans="1:2">
      <c r="A1653" s="23">
        <v>128</v>
      </c>
      <c r="B1653" s="20">
        <v>6.7</v>
      </c>
    </row>
    <row r="1654" spans="1:2">
      <c r="A1654" s="23">
        <v>135</v>
      </c>
      <c r="B1654" s="20">
        <v>6.7</v>
      </c>
    </row>
    <row r="1655" spans="1:2">
      <c r="A1655" s="23">
        <v>89</v>
      </c>
      <c r="B1655" s="20">
        <v>6.7</v>
      </c>
    </row>
    <row r="1656" spans="1:2">
      <c r="A1656" s="23">
        <v>136</v>
      </c>
      <c r="B1656" s="20">
        <v>6.7</v>
      </c>
    </row>
    <row r="1657" spans="1:2">
      <c r="A1657" s="23">
        <v>110</v>
      </c>
      <c r="B1657" s="20">
        <v>6.7</v>
      </c>
    </row>
    <row r="1658" spans="1:2">
      <c r="A1658" s="23">
        <v>117</v>
      </c>
      <c r="B1658" s="20">
        <v>6.7</v>
      </c>
    </row>
    <row r="1659" spans="1:2">
      <c r="A1659" s="23">
        <v>148</v>
      </c>
      <c r="B1659" s="20">
        <v>6.7</v>
      </c>
    </row>
    <row r="1660" spans="1:2">
      <c r="A1660" s="23">
        <v>106</v>
      </c>
      <c r="B1660" s="20">
        <v>6.7</v>
      </c>
    </row>
    <row r="1661" spans="1:2">
      <c r="A1661" s="23">
        <v>142</v>
      </c>
      <c r="B1661" s="20">
        <v>6.7</v>
      </c>
    </row>
    <row r="1662" spans="1:2">
      <c r="A1662" s="23">
        <v>115</v>
      </c>
      <c r="B1662" s="20">
        <v>6.7</v>
      </c>
    </row>
    <row r="1663" spans="1:2">
      <c r="A1663" s="23">
        <v>136</v>
      </c>
      <c r="B1663" s="20">
        <v>6.7</v>
      </c>
    </row>
    <row r="1664" spans="1:2">
      <c r="A1664" s="23">
        <v>143</v>
      </c>
      <c r="B1664" s="20">
        <v>6.7</v>
      </c>
    </row>
    <row r="1665" spans="1:2">
      <c r="A1665" s="23">
        <v>121</v>
      </c>
      <c r="B1665" s="20">
        <v>6.7</v>
      </c>
    </row>
    <row r="1666" spans="1:2">
      <c r="A1666" s="23">
        <v>109</v>
      </c>
      <c r="B1666" s="20">
        <v>6.7</v>
      </c>
    </row>
    <row r="1667" spans="1:2">
      <c r="A1667" s="23">
        <v>125</v>
      </c>
      <c r="B1667" s="20">
        <v>6.7</v>
      </c>
    </row>
    <row r="1668" spans="1:2">
      <c r="A1668" s="23">
        <v>113</v>
      </c>
      <c r="B1668" s="20">
        <v>6.7</v>
      </c>
    </row>
    <row r="1669" spans="1:2">
      <c r="A1669" s="23">
        <v>117</v>
      </c>
      <c r="B1669" s="20">
        <v>6.7</v>
      </c>
    </row>
    <row r="1670" spans="1:2">
      <c r="A1670" s="23">
        <v>126</v>
      </c>
      <c r="B1670" s="20">
        <v>6.7</v>
      </c>
    </row>
    <row r="1671" spans="1:2">
      <c r="A1671" s="23">
        <v>85</v>
      </c>
      <c r="B1671" s="20">
        <v>6.7</v>
      </c>
    </row>
    <row r="1672" spans="1:2">
      <c r="A1672" s="23">
        <v>130</v>
      </c>
      <c r="B1672" s="20">
        <v>6.7</v>
      </c>
    </row>
    <row r="1673" spans="1:2">
      <c r="A1673" s="23">
        <v>132</v>
      </c>
      <c r="B1673" s="20">
        <v>6.7</v>
      </c>
    </row>
    <row r="1674" spans="1:2">
      <c r="A1674" s="23">
        <v>95</v>
      </c>
      <c r="B1674" s="20">
        <v>6.7</v>
      </c>
    </row>
    <row r="1675" spans="1:2">
      <c r="A1675" s="23">
        <v>114</v>
      </c>
      <c r="B1675" s="20">
        <v>6.7</v>
      </c>
    </row>
    <row r="1676" spans="1:2">
      <c r="A1676" s="23">
        <v>88</v>
      </c>
      <c r="B1676" s="20">
        <v>6.7</v>
      </c>
    </row>
    <row r="1677" spans="1:2">
      <c r="A1677" s="23">
        <v>117</v>
      </c>
      <c r="B1677" s="20">
        <v>6.7</v>
      </c>
    </row>
    <row r="1678" spans="1:2">
      <c r="A1678" s="23">
        <v>115</v>
      </c>
      <c r="B1678" s="20">
        <v>6.7</v>
      </c>
    </row>
    <row r="1679" spans="1:2">
      <c r="A1679" s="23">
        <v>124</v>
      </c>
      <c r="B1679" s="20">
        <v>6.7</v>
      </c>
    </row>
    <row r="1680" spans="1:2">
      <c r="A1680" s="23">
        <v>124</v>
      </c>
      <c r="B1680" s="20">
        <v>6.7</v>
      </c>
    </row>
    <row r="1681" spans="1:2">
      <c r="A1681" s="23">
        <v>121</v>
      </c>
      <c r="B1681" s="20">
        <v>6.7</v>
      </c>
    </row>
    <row r="1682" spans="1:2">
      <c r="A1682" s="23">
        <v>113</v>
      </c>
      <c r="B1682" s="20">
        <v>6.7</v>
      </c>
    </row>
    <row r="1683" spans="1:2">
      <c r="A1683" s="23">
        <v>139</v>
      </c>
      <c r="B1683" s="20">
        <v>6.7</v>
      </c>
    </row>
    <row r="1684" spans="1:2">
      <c r="A1684" s="23">
        <v>118</v>
      </c>
      <c r="B1684" s="20">
        <v>6.7</v>
      </c>
    </row>
    <row r="1685" spans="1:2">
      <c r="A1685" s="23">
        <v>119</v>
      </c>
      <c r="B1685" s="20">
        <v>6.7</v>
      </c>
    </row>
    <row r="1686" spans="1:2">
      <c r="A1686" s="23">
        <v>108</v>
      </c>
      <c r="B1686" s="20">
        <v>6.7</v>
      </c>
    </row>
    <row r="1687" spans="1:2">
      <c r="A1687" s="23">
        <v>130</v>
      </c>
      <c r="B1687" s="20">
        <v>6.7</v>
      </c>
    </row>
    <row r="1688" spans="1:2">
      <c r="A1688" s="23">
        <v>115</v>
      </c>
      <c r="B1688" s="20">
        <v>6.7</v>
      </c>
    </row>
    <row r="1689" spans="1:2">
      <c r="A1689" s="23">
        <v>119</v>
      </c>
      <c r="B1689" s="20">
        <v>6.7</v>
      </c>
    </row>
    <row r="1690" spans="1:2">
      <c r="A1690" s="23">
        <v>106</v>
      </c>
      <c r="B1690" s="20">
        <v>6.7</v>
      </c>
    </row>
    <row r="1691" spans="1:2">
      <c r="A1691" s="23">
        <v>133</v>
      </c>
      <c r="B1691" s="20">
        <v>6.7</v>
      </c>
    </row>
    <row r="1692" spans="1:2">
      <c r="A1692" s="23">
        <v>130</v>
      </c>
      <c r="B1692" s="20">
        <v>6.7</v>
      </c>
    </row>
    <row r="1693" spans="1:2">
      <c r="A1693" s="23">
        <v>121</v>
      </c>
      <c r="B1693" s="20">
        <v>6.7</v>
      </c>
    </row>
    <row r="1694" spans="1:2">
      <c r="A1694" s="23">
        <v>100</v>
      </c>
      <c r="B1694" s="20">
        <v>6.7</v>
      </c>
    </row>
    <row r="1695" spans="1:2">
      <c r="A1695" s="23">
        <v>109</v>
      </c>
      <c r="B1695" s="20">
        <v>6.7</v>
      </c>
    </row>
    <row r="1696" spans="1:2">
      <c r="A1696" s="23">
        <v>120</v>
      </c>
      <c r="B1696" s="20">
        <v>6.7</v>
      </c>
    </row>
    <row r="1697" spans="1:2">
      <c r="A1697" s="23">
        <v>139</v>
      </c>
      <c r="B1697" s="20">
        <v>6.7</v>
      </c>
    </row>
    <row r="1698" spans="1:2">
      <c r="A1698" s="23">
        <v>107</v>
      </c>
      <c r="B1698" s="20">
        <v>6.7</v>
      </c>
    </row>
    <row r="1699" spans="1:2">
      <c r="A1699" s="23">
        <v>92</v>
      </c>
      <c r="B1699" s="20">
        <v>6.7</v>
      </c>
    </row>
    <row r="1700" spans="1:2">
      <c r="A1700" s="23">
        <v>103</v>
      </c>
      <c r="B1700" s="20">
        <v>6.7</v>
      </c>
    </row>
    <row r="1701" spans="1:2">
      <c r="A1701" s="23">
        <v>118</v>
      </c>
      <c r="B1701" s="20">
        <v>6.7</v>
      </c>
    </row>
    <row r="1702" spans="1:2">
      <c r="A1702" s="23">
        <v>112</v>
      </c>
      <c r="B1702" s="20">
        <v>6.7</v>
      </c>
    </row>
    <row r="1703" spans="1:2">
      <c r="A1703" s="23">
        <v>130</v>
      </c>
      <c r="B1703" s="20">
        <v>6.7</v>
      </c>
    </row>
    <row r="1704" spans="1:2">
      <c r="A1704" s="23">
        <v>150</v>
      </c>
      <c r="B1704" s="20">
        <v>6.7</v>
      </c>
    </row>
    <row r="1705" spans="1:2">
      <c r="A1705" s="23">
        <v>120</v>
      </c>
      <c r="B1705" s="20">
        <v>6.7</v>
      </c>
    </row>
    <row r="1706" spans="1:2">
      <c r="A1706" s="23">
        <v>115</v>
      </c>
      <c r="B1706" s="20">
        <v>6.7</v>
      </c>
    </row>
    <row r="1707" spans="1:2">
      <c r="A1707" s="23">
        <v>96</v>
      </c>
      <c r="B1707" s="20">
        <v>6.7</v>
      </c>
    </row>
    <row r="1708" spans="1:2">
      <c r="A1708" s="23">
        <v>119</v>
      </c>
      <c r="B1708" s="20">
        <v>6.7</v>
      </c>
    </row>
    <row r="1709" spans="1:2">
      <c r="A1709" s="23">
        <v>98</v>
      </c>
      <c r="B1709" s="20">
        <v>6.7</v>
      </c>
    </row>
    <row r="1710" spans="1:2">
      <c r="A1710" s="23">
        <v>118</v>
      </c>
      <c r="B1710" s="20">
        <v>6.7</v>
      </c>
    </row>
    <row r="1711" spans="1:2">
      <c r="A1711" s="23">
        <v>97</v>
      </c>
      <c r="B1711" s="20">
        <v>6.7</v>
      </c>
    </row>
    <row r="1712" spans="1:2">
      <c r="A1712" s="23">
        <v>98</v>
      </c>
      <c r="B1712" s="20">
        <v>6.7</v>
      </c>
    </row>
    <row r="1713" spans="1:2">
      <c r="A1713" s="23">
        <v>116</v>
      </c>
      <c r="B1713" s="20">
        <v>6.7</v>
      </c>
    </row>
    <row r="1714" spans="1:2">
      <c r="A1714" s="23">
        <v>122</v>
      </c>
      <c r="B1714" s="20">
        <v>6.7</v>
      </c>
    </row>
    <row r="1715" spans="1:2">
      <c r="A1715" s="23">
        <v>98</v>
      </c>
      <c r="B1715" s="20">
        <v>6.7</v>
      </c>
    </row>
    <row r="1716" spans="1:2">
      <c r="A1716" s="23">
        <v>118</v>
      </c>
      <c r="B1716" s="20">
        <v>6.7</v>
      </c>
    </row>
    <row r="1717" spans="1:2">
      <c r="A1717" s="23">
        <v>98</v>
      </c>
      <c r="B1717" s="20">
        <v>6.7</v>
      </c>
    </row>
    <row r="1718" spans="1:2">
      <c r="A1718" s="23">
        <v>98</v>
      </c>
      <c r="B1718" s="20">
        <v>6.7</v>
      </c>
    </row>
    <row r="1719" spans="1:2">
      <c r="A1719" s="23">
        <v>111</v>
      </c>
      <c r="B1719" s="20">
        <v>6.7</v>
      </c>
    </row>
    <row r="1720" spans="1:2">
      <c r="A1720" s="23">
        <v>107</v>
      </c>
      <c r="B1720" s="20">
        <v>6.7</v>
      </c>
    </row>
    <row r="1721" spans="1:2">
      <c r="A1721" s="23">
        <v>112</v>
      </c>
      <c r="B1721" s="20">
        <v>6.7</v>
      </c>
    </row>
    <row r="1722" spans="1:2">
      <c r="A1722" s="23">
        <v>91</v>
      </c>
      <c r="B1722" s="20">
        <v>6.7</v>
      </c>
    </row>
    <row r="1723" spans="1:2">
      <c r="A1723" s="23">
        <v>100</v>
      </c>
      <c r="B1723" s="20">
        <v>6.7</v>
      </c>
    </row>
    <row r="1724" spans="1:2">
      <c r="A1724" s="23">
        <v>127</v>
      </c>
      <c r="B1724" s="20">
        <v>6.7</v>
      </c>
    </row>
    <row r="1725" spans="1:2">
      <c r="A1725" s="23">
        <v>102</v>
      </c>
      <c r="B1725" s="20">
        <v>6.7</v>
      </c>
    </row>
    <row r="1726" spans="1:2">
      <c r="A1726" s="23">
        <v>148</v>
      </c>
      <c r="B1726" s="20">
        <v>6.7</v>
      </c>
    </row>
    <row r="1727" spans="1:2">
      <c r="A1727" s="23">
        <v>88</v>
      </c>
      <c r="B1727" s="20">
        <v>6.7</v>
      </c>
    </row>
    <row r="1728" spans="1:2">
      <c r="A1728" s="23">
        <v>122</v>
      </c>
      <c r="B1728" s="20">
        <v>6.7</v>
      </c>
    </row>
    <row r="1729" spans="1:2">
      <c r="A1729" s="23">
        <v>113</v>
      </c>
      <c r="B1729" s="20">
        <v>6.7</v>
      </c>
    </row>
    <row r="1730" spans="1:2">
      <c r="A1730" s="23">
        <v>94</v>
      </c>
      <c r="B1730" s="20">
        <v>6.7</v>
      </c>
    </row>
    <row r="1731" spans="1:2">
      <c r="A1731" s="23">
        <v>115</v>
      </c>
      <c r="B1731" s="20">
        <v>6.7</v>
      </c>
    </row>
    <row r="1732" spans="1:2">
      <c r="A1732" s="23">
        <v>108</v>
      </c>
      <c r="B1732" s="20">
        <v>6.7</v>
      </c>
    </row>
    <row r="1733" spans="1:2">
      <c r="A1733" s="23">
        <v>112</v>
      </c>
      <c r="B1733" s="20">
        <v>6.7</v>
      </c>
    </row>
    <row r="1734" spans="1:2">
      <c r="A1734" s="23">
        <v>105</v>
      </c>
      <c r="B1734" s="20">
        <v>6.7</v>
      </c>
    </row>
    <row r="1735" spans="1:2">
      <c r="A1735" s="23">
        <v>123</v>
      </c>
      <c r="B1735" s="20">
        <v>6.7</v>
      </c>
    </row>
    <row r="1736" spans="1:2">
      <c r="A1736" s="23">
        <v>109</v>
      </c>
      <c r="B1736" s="20">
        <v>6.7</v>
      </c>
    </row>
    <row r="1737" spans="1:2">
      <c r="A1737" s="23">
        <v>132</v>
      </c>
      <c r="B1737" s="20">
        <v>6.7</v>
      </c>
    </row>
    <row r="1738" spans="1:2">
      <c r="A1738" s="23">
        <v>100</v>
      </c>
      <c r="B1738" s="20">
        <v>6.7</v>
      </c>
    </row>
    <row r="1739" spans="1:2">
      <c r="A1739" s="23">
        <v>135</v>
      </c>
      <c r="B1739" s="20">
        <v>6.7</v>
      </c>
    </row>
    <row r="1740" spans="1:2">
      <c r="A1740" s="23">
        <v>115</v>
      </c>
      <c r="B1740" s="20">
        <v>6.7</v>
      </c>
    </row>
    <row r="1741" spans="1:2">
      <c r="A1741" s="23">
        <v>103</v>
      </c>
      <c r="B1741" s="20">
        <v>6.7</v>
      </c>
    </row>
    <row r="1742" spans="1:2">
      <c r="A1742" s="23">
        <v>90</v>
      </c>
      <c r="B1742" s="20">
        <v>6.7</v>
      </c>
    </row>
    <row r="1743" spans="1:2">
      <c r="A1743" s="23">
        <v>97</v>
      </c>
      <c r="B1743" s="20">
        <v>6.7</v>
      </c>
    </row>
    <row r="1744" spans="1:2">
      <c r="A1744" s="23">
        <v>108</v>
      </c>
      <c r="B1744" s="20">
        <v>6.7</v>
      </c>
    </row>
    <row r="1745" spans="1:2">
      <c r="A1745" s="23">
        <v>111</v>
      </c>
      <c r="B1745" s="20">
        <v>6.7</v>
      </c>
    </row>
    <row r="1746" spans="1:2">
      <c r="A1746" s="23">
        <v>107</v>
      </c>
      <c r="B1746" s="20">
        <v>6.7</v>
      </c>
    </row>
    <row r="1747" spans="1:2">
      <c r="A1747" s="23">
        <v>98</v>
      </c>
      <c r="B1747" s="20">
        <v>6.7</v>
      </c>
    </row>
    <row r="1748" spans="1:2">
      <c r="A1748" s="23">
        <v>95</v>
      </c>
      <c r="B1748" s="20">
        <v>6.7</v>
      </c>
    </row>
    <row r="1749" spans="1:2">
      <c r="A1749" s="23">
        <v>94</v>
      </c>
      <c r="B1749" s="20">
        <v>6.7</v>
      </c>
    </row>
    <row r="1750" spans="1:2">
      <c r="A1750" s="23">
        <v>132</v>
      </c>
      <c r="B1750" s="20">
        <v>6.7</v>
      </c>
    </row>
    <row r="1751" spans="1:2">
      <c r="A1751" s="23">
        <v>105</v>
      </c>
      <c r="B1751" s="20">
        <v>6.7</v>
      </c>
    </row>
    <row r="1752" spans="1:2">
      <c r="A1752" s="23">
        <v>93</v>
      </c>
      <c r="B1752" s="20">
        <v>6.7</v>
      </c>
    </row>
    <row r="1753" spans="1:2">
      <c r="A1753" s="23">
        <v>92</v>
      </c>
      <c r="B1753" s="20">
        <v>6.7</v>
      </c>
    </row>
    <row r="1754" spans="1:2">
      <c r="A1754" s="23">
        <v>94</v>
      </c>
      <c r="B1754" s="20">
        <v>6.7</v>
      </c>
    </row>
    <row r="1755" spans="1:2">
      <c r="A1755" s="23">
        <v>90</v>
      </c>
      <c r="B1755" s="20">
        <v>6.7</v>
      </c>
    </row>
    <row r="1756" spans="1:2">
      <c r="A1756" s="23">
        <v>101</v>
      </c>
      <c r="B1756" s="20">
        <v>6.7</v>
      </c>
    </row>
    <row r="1757" spans="1:2">
      <c r="A1757" s="23">
        <v>101</v>
      </c>
      <c r="B1757" s="20">
        <v>6.7</v>
      </c>
    </row>
    <row r="1758" spans="1:2">
      <c r="A1758" s="23">
        <v>89</v>
      </c>
      <c r="B1758" s="20">
        <v>6.7</v>
      </c>
    </row>
    <row r="1759" spans="1:2">
      <c r="A1759" s="23">
        <v>98</v>
      </c>
      <c r="B1759" s="20">
        <v>6.7</v>
      </c>
    </row>
    <row r="1760" spans="1:2">
      <c r="A1760" s="23">
        <v>95</v>
      </c>
      <c r="B1760" s="20">
        <v>6.7</v>
      </c>
    </row>
    <row r="1761" spans="1:2">
      <c r="A1761" s="23">
        <v>85</v>
      </c>
      <c r="B1761" s="20">
        <v>6.7</v>
      </c>
    </row>
    <row r="1762" spans="1:2">
      <c r="A1762" s="23">
        <v>144</v>
      </c>
      <c r="B1762" s="20">
        <v>6.7</v>
      </c>
    </row>
    <row r="1763" spans="1:2">
      <c r="A1763" s="23">
        <v>120</v>
      </c>
      <c r="B1763" s="20">
        <v>6.7</v>
      </c>
    </row>
    <row r="1764" spans="1:2">
      <c r="A1764" s="23">
        <v>119</v>
      </c>
      <c r="B1764" s="20">
        <v>6.7</v>
      </c>
    </row>
    <row r="1765" spans="1:2">
      <c r="A1765" s="23">
        <v>150</v>
      </c>
      <c r="B1765" s="20">
        <v>6.7</v>
      </c>
    </row>
    <row r="1766" spans="1:2">
      <c r="A1766" s="23">
        <v>82</v>
      </c>
      <c r="B1766" s="20">
        <v>6.7</v>
      </c>
    </row>
    <row r="1767" spans="1:2">
      <c r="A1767" s="23">
        <v>89</v>
      </c>
      <c r="B1767" s="20">
        <v>6.7</v>
      </c>
    </row>
    <row r="1768" spans="1:2">
      <c r="A1768" s="23">
        <v>113</v>
      </c>
      <c r="B1768" s="20">
        <v>6.7</v>
      </c>
    </row>
    <row r="1769" spans="1:2">
      <c r="A1769" s="23">
        <v>120</v>
      </c>
      <c r="B1769" s="20">
        <v>6.7</v>
      </c>
    </row>
    <row r="1770" spans="1:2">
      <c r="A1770" s="23">
        <v>96</v>
      </c>
      <c r="B1770" s="20">
        <v>6.7</v>
      </c>
    </row>
    <row r="1771" spans="1:2">
      <c r="A1771" s="23">
        <v>106</v>
      </c>
      <c r="B1771" s="20">
        <v>6.7</v>
      </c>
    </row>
    <row r="1772" spans="1:2">
      <c r="A1772" s="23">
        <v>99</v>
      </c>
      <c r="B1772" s="20">
        <v>6.7</v>
      </c>
    </row>
    <row r="1773" spans="1:2">
      <c r="A1773" s="23">
        <v>96</v>
      </c>
      <c r="B1773" s="20">
        <v>6.7</v>
      </c>
    </row>
    <row r="1774" spans="1:2">
      <c r="A1774" s="23">
        <v>112</v>
      </c>
      <c r="B1774" s="20">
        <v>6.7</v>
      </c>
    </row>
    <row r="1775" spans="1:2">
      <c r="A1775" s="23">
        <v>92</v>
      </c>
      <c r="B1775" s="20">
        <v>6.7</v>
      </c>
    </row>
    <row r="1776" spans="1:2">
      <c r="A1776" s="23">
        <v>118</v>
      </c>
      <c r="B1776" s="20">
        <v>6.7</v>
      </c>
    </row>
    <row r="1777" spans="1:2">
      <c r="A1777" s="23">
        <v>96</v>
      </c>
      <c r="B1777" s="20">
        <v>6.7</v>
      </c>
    </row>
    <row r="1778" spans="1:2">
      <c r="A1778" s="23">
        <v>152</v>
      </c>
      <c r="B1778" s="20">
        <v>6.7</v>
      </c>
    </row>
    <row r="1779" spans="1:2">
      <c r="A1779" s="23">
        <v>96</v>
      </c>
      <c r="B1779" s="20">
        <v>6.7</v>
      </c>
    </row>
    <row r="1780" spans="1:2">
      <c r="A1780" s="23">
        <v>110</v>
      </c>
      <c r="B1780" s="20">
        <v>6.7</v>
      </c>
    </row>
    <row r="1781" spans="1:2">
      <c r="A1781" s="23">
        <v>110</v>
      </c>
      <c r="B1781" s="20">
        <v>6.7</v>
      </c>
    </row>
    <row r="1782" spans="1:2">
      <c r="A1782" s="23">
        <v>97</v>
      </c>
      <c r="B1782" s="20">
        <v>6.7</v>
      </c>
    </row>
    <row r="1783" spans="1:2">
      <c r="A1783" s="23">
        <v>75</v>
      </c>
      <c r="B1783" s="20">
        <v>6.7</v>
      </c>
    </row>
    <row r="1784" spans="1:2">
      <c r="A1784" s="23">
        <v>92</v>
      </c>
      <c r="B1784" s="20">
        <v>6.7</v>
      </c>
    </row>
    <row r="1785" spans="1:2">
      <c r="A1785" s="23">
        <v>91</v>
      </c>
      <c r="B1785" s="20">
        <v>6.7</v>
      </c>
    </row>
    <row r="1786" spans="1:2">
      <c r="A1786" s="23">
        <v>93</v>
      </c>
      <c r="B1786" s="20">
        <v>6.7</v>
      </c>
    </row>
    <row r="1787" spans="1:2">
      <c r="A1787" s="23">
        <v>97</v>
      </c>
      <c r="B1787" s="20">
        <v>6.7</v>
      </c>
    </row>
    <row r="1788" spans="1:2">
      <c r="A1788" s="23">
        <v>112</v>
      </c>
      <c r="B1788" s="20">
        <v>6.7</v>
      </c>
    </row>
    <row r="1789" spans="1:2">
      <c r="A1789" s="23">
        <v>95</v>
      </c>
      <c r="B1789" s="20">
        <v>6.7</v>
      </c>
    </row>
    <row r="1790" spans="1:2">
      <c r="A1790" s="23">
        <v>90</v>
      </c>
      <c r="B1790" s="20">
        <v>6.7</v>
      </c>
    </row>
    <row r="1791" spans="1:2">
      <c r="A1791" s="23">
        <v>106</v>
      </c>
      <c r="B1791" s="20">
        <v>6.7</v>
      </c>
    </row>
    <row r="1792" spans="1:2">
      <c r="A1792" s="23">
        <v>104</v>
      </c>
      <c r="B1792" s="20">
        <v>6.7</v>
      </c>
    </row>
    <row r="1793" spans="1:2">
      <c r="A1793" s="23">
        <v>88</v>
      </c>
      <c r="B1793" s="20">
        <v>6.7</v>
      </c>
    </row>
    <row r="1794" spans="1:2">
      <c r="A1794" s="23">
        <v>135</v>
      </c>
      <c r="B1794" s="20">
        <v>6.7</v>
      </c>
    </row>
    <row r="1795" spans="1:2">
      <c r="A1795" s="23">
        <v>94</v>
      </c>
      <c r="B1795" s="20">
        <v>6.7</v>
      </c>
    </row>
    <row r="1796" spans="1:2">
      <c r="A1796" s="23">
        <v>102</v>
      </c>
      <c r="B1796" s="20">
        <v>6.7</v>
      </c>
    </row>
    <row r="1797" spans="1:2">
      <c r="A1797" s="23">
        <v>76</v>
      </c>
      <c r="B1797" s="20">
        <v>6.7</v>
      </c>
    </row>
    <row r="1798" spans="1:2">
      <c r="A1798" s="23">
        <v>100</v>
      </c>
      <c r="B1798" s="20">
        <v>6.7</v>
      </c>
    </row>
    <row r="1799" spans="1:2">
      <c r="A1799" s="23">
        <v>90</v>
      </c>
      <c r="B1799" s="20">
        <v>6.7</v>
      </c>
    </row>
    <row r="1800" spans="1:2">
      <c r="A1800" s="23">
        <v>80</v>
      </c>
      <c r="B1800" s="20">
        <v>6.7</v>
      </c>
    </row>
    <row r="1801" spans="1:2">
      <c r="A1801" s="23">
        <v>90</v>
      </c>
      <c r="B1801" s="20">
        <v>6.7</v>
      </c>
    </row>
    <row r="1802" spans="1:2">
      <c r="A1802" s="23">
        <v>111</v>
      </c>
      <c r="B1802" s="20">
        <v>6.7</v>
      </c>
    </row>
    <row r="1803" spans="1:2">
      <c r="A1803" s="23">
        <v>65</v>
      </c>
      <c r="B1803" s="20">
        <v>6.7</v>
      </c>
    </row>
    <row r="1804" spans="1:2">
      <c r="A1804" s="23">
        <v>132</v>
      </c>
      <c r="B1804" s="20">
        <v>6.6</v>
      </c>
    </row>
    <row r="1805" spans="1:2">
      <c r="A1805" s="23">
        <v>150</v>
      </c>
      <c r="B1805" s="20">
        <v>6.6</v>
      </c>
    </row>
    <row r="1806" spans="1:2">
      <c r="A1806" s="23">
        <v>118</v>
      </c>
      <c r="B1806" s="20">
        <v>6.6</v>
      </c>
    </row>
    <row r="1807" spans="1:2">
      <c r="A1807" s="23">
        <v>116</v>
      </c>
      <c r="B1807" s="20">
        <v>6.6</v>
      </c>
    </row>
    <row r="1808" spans="1:2">
      <c r="A1808" s="23">
        <v>110</v>
      </c>
      <c r="B1808" s="20">
        <v>6.6</v>
      </c>
    </row>
    <row r="1809" spans="1:2">
      <c r="A1809" s="23">
        <v>100</v>
      </c>
      <c r="B1809" s="20">
        <v>6.6</v>
      </c>
    </row>
    <row r="1810" spans="1:2">
      <c r="A1810" s="23">
        <v>137</v>
      </c>
      <c r="B1810" s="20">
        <v>6.6</v>
      </c>
    </row>
    <row r="1811" spans="1:2">
      <c r="A1811" s="23">
        <v>126</v>
      </c>
      <c r="B1811" s="20">
        <v>6.6</v>
      </c>
    </row>
    <row r="1812" spans="1:2">
      <c r="A1812" s="23">
        <v>110</v>
      </c>
      <c r="B1812" s="20">
        <v>6.6</v>
      </c>
    </row>
    <row r="1813" spans="1:2">
      <c r="A1813" s="23">
        <v>153</v>
      </c>
      <c r="B1813" s="20">
        <v>6.6</v>
      </c>
    </row>
    <row r="1814" spans="1:2">
      <c r="A1814" s="23">
        <v>127</v>
      </c>
      <c r="B1814" s="20">
        <v>6.6</v>
      </c>
    </row>
    <row r="1815" spans="1:2">
      <c r="A1815" s="23">
        <v>147</v>
      </c>
      <c r="B1815" s="20">
        <v>6.6</v>
      </c>
    </row>
    <row r="1816" spans="1:2">
      <c r="A1816" s="23">
        <v>165</v>
      </c>
      <c r="B1816" s="20">
        <v>6.6</v>
      </c>
    </row>
    <row r="1817" spans="1:2">
      <c r="A1817" s="23">
        <v>174</v>
      </c>
      <c r="B1817" s="20">
        <v>6.6</v>
      </c>
    </row>
    <row r="1818" spans="1:2">
      <c r="A1818" s="23">
        <v>102</v>
      </c>
      <c r="B1818" s="20">
        <v>6.6</v>
      </c>
    </row>
    <row r="1819" spans="1:2">
      <c r="A1819" s="23">
        <v>109</v>
      </c>
      <c r="B1819" s="20">
        <v>6.6</v>
      </c>
    </row>
    <row r="1820" spans="1:2">
      <c r="A1820" s="23">
        <v>88</v>
      </c>
      <c r="B1820" s="20">
        <v>6.6</v>
      </c>
    </row>
    <row r="1821" spans="1:2">
      <c r="A1821" s="23">
        <v>107</v>
      </c>
      <c r="B1821" s="20">
        <v>6.6</v>
      </c>
    </row>
    <row r="1822" spans="1:2">
      <c r="A1822" s="23">
        <v>90</v>
      </c>
      <c r="B1822" s="20">
        <v>6.6</v>
      </c>
    </row>
    <row r="1823" spans="1:2">
      <c r="A1823" s="23">
        <v>130</v>
      </c>
      <c r="B1823" s="20">
        <v>6.6</v>
      </c>
    </row>
    <row r="1824" spans="1:2">
      <c r="A1824" s="23">
        <v>120</v>
      </c>
      <c r="B1824" s="20">
        <v>6.6</v>
      </c>
    </row>
    <row r="1825" spans="1:2">
      <c r="A1825" s="23">
        <v>118</v>
      </c>
      <c r="B1825" s="20">
        <v>6.6</v>
      </c>
    </row>
    <row r="1826" spans="1:2">
      <c r="A1826" s="23">
        <v>129</v>
      </c>
      <c r="B1826" s="20">
        <v>6.6</v>
      </c>
    </row>
    <row r="1827" spans="1:2">
      <c r="A1827" s="23">
        <v>142</v>
      </c>
      <c r="B1827" s="20">
        <v>6.6</v>
      </c>
    </row>
    <row r="1828" spans="1:2">
      <c r="A1828" s="23">
        <v>91</v>
      </c>
      <c r="B1828" s="20">
        <v>6.6</v>
      </c>
    </row>
    <row r="1829" spans="1:2">
      <c r="A1829" s="23">
        <v>123</v>
      </c>
      <c r="B1829" s="20">
        <v>6.6</v>
      </c>
    </row>
    <row r="1830" spans="1:2">
      <c r="A1830" s="23">
        <v>113</v>
      </c>
      <c r="B1830" s="20">
        <v>6.6</v>
      </c>
    </row>
    <row r="1831" spans="1:2">
      <c r="A1831" s="23">
        <v>94</v>
      </c>
      <c r="B1831" s="20">
        <v>6.6</v>
      </c>
    </row>
    <row r="1832" spans="1:2">
      <c r="A1832" s="23">
        <v>122</v>
      </c>
      <c r="B1832" s="20">
        <v>6.6</v>
      </c>
    </row>
    <row r="1833" spans="1:2">
      <c r="A1833" s="23">
        <v>139</v>
      </c>
      <c r="B1833" s="20">
        <v>6.6</v>
      </c>
    </row>
    <row r="1834" spans="1:2">
      <c r="A1834" s="23">
        <v>95</v>
      </c>
      <c r="B1834" s="20">
        <v>6.6</v>
      </c>
    </row>
    <row r="1835" spans="1:2">
      <c r="A1835" s="23">
        <v>105</v>
      </c>
      <c r="B1835" s="20">
        <v>6.6</v>
      </c>
    </row>
    <row r="1836" spans="1:2">
      <c r="A1836" s="23">
        <v>212</v>
      </c>
      <c r="B1836" s="20">
        <v>6.6</v>
      </c>
    </row>
    <row r="1837" spans="1:2">
      <c r="A1837" s="23">
        <v>116</v>
      </c>
      <c r="B1837" s="20">
        <v>6.6</v>
      </c>
    </row>
    <row r="1838" spans="1:2">
      <c r="A1838" s="23">
        <v>83</v>
      </c>
      <c r="B1838" s="20">
        <v>6.6</v>
      </c>
    </row>
    <row r="1839" spans="1:2">
      <c r="A1839" s="23">
        <v>106</v>
      </c>
      <c r="B1839" s="20">
        <v>6.6</v>
      </c>
    </row>
    <row r="1840" spans="1:2">
      <c r="A1840" s="23">
        <v>124</v>
      </c>
      <c r="B1840" s="20">
        <v>6.6</v>
      </c>
    </row>
    <row r="1841" spans="1:2">
      <c r="A1841" s="23">
        <v>117</v>
      </c>
      <c r="B1841" s="20">
        <v>6.6</v>
      </c>
    </row>
    <row r="1842" spans="1:2">
      <c r="A1842" s="23">
        <v>140</v>
      </c>
      <c r="B1842" s="20">
        <v>6.6</v>
      </c>
    </row>
    <row r="1843" spans="1:2">
      <c r="A1843" s="23">
        <v>84</v>
      </c>
      <c r="B1843" s="20">
        <v>6.6</v>
      </c>
    </row>
    <row r="1844" spans="1:2">
      <c r="A1844" s="23">
        <v>118</v>
      </c>
      <c r="B1844" s="20">
        <v>6.6</v>
      </c>
    </row>
    <row r="1845" spans="1:2">
      <c r="A1845" s="23">
        <v>110</v>
      </c>
      <c r="B1845" s="20">
        <v>6.6</v>
      </c>
    </row>
    <row r="1846" spans="1:2">
      <c r="A1846" s="23">
        <v>104</v>
      </c>
      <c r="B1846" s="20">
        <v>6.6</v>
      </c>
    </row>
    <row r="1847" spans="1:2">
      <c r="A1847" s="23">
        <v>107</v>
      </c>
      <c r="B1847" s="20">
        <v>6.6</v>
      </c>
    </row>
    <row r="1848" spans="1:2">
      <c r="A1848" s="23">
        <v>127</v>
      </c>
      <c r="B1848" s="20">
        <v>6.6</v>
      </c>
    </row>
    <row r="1849" spans="1:2">
      <c r="A1849" s="23">
        <v>78</v>
      </c>
      <c r="B1849" s="20">
        <v>6.6</v>
      </c>
    </row>
    <row r="1850" spans="1:2">
      <c r="A1850" s="23">
        <v>132</v>
      </c>
      <c r="B1850" s="20">
        <v>6.6</v>
      </c>
    </row>
    <row r="1851" spans="1:2">
      <c r="A1851" s="23">
        <v>119</v>
      </c>
      <c r="B1851" s="20">
        <v>6.6</v>
      </c>
    </row>
    <row r="1852" spans="1:2">
      <c r="A1852" s="23">
        <v>114</v>
      </c>
      <c r="B1852" s="20">
        <v>6.6</v>
      </c>
    </row>
    <row r="1853" spans="1:2">
      <c r="A1853" s="23">
        <v>116</v>
      </c>
      <c r="B1853" s="20">
        <v>6.6</v>
      </c>
    </row>
    <row r="1854" spans="1:2">
      <c r="A1854" s="23">
        <v>177</v>
      </c>
      <c r="B1854" s="20">
        <v>6.6</v>
      </c>
    </row>
    <row r="1855" spans="1:2">
      <c r="A1855" s="23">
        <v>102</v>
      </c>
      <c r="B1855" s="20">
        <v>6.6</v>
      </c>
    </row>
    <row r="1856" spans="1:2">
      <c r="A1856" s="23">
        <v>93</v>
      </c>
      <c r="B1856" s="20">
        <v>6.6</v>
      </c>
    </row>
    <row r="1857" spans="1:2">
      <c r="A1857" s="23">
        <v>123</v>
      </c>
      <c r="B1857" s="20">
        <v>6.6</v>
      </c>
    </row>
    <row r="1858" spans="1:2">
      <c r="A1858" s="23">
        <v>133</v>
      </c>
      <c r="B1858" s="20">
        <v>6.6</v>
      </c>
    </row>
    <row r="1859" spans="1:2">
      <c r="A1859" s="23">
        <v>112</v>
      </c>
      <c r="B1859" s="20">
        <v>6.6</v>
      </c>
    </row>
    <row r="1860" spans="1:2">
      <c r="A1860" s="23">
        <v>102</v>
      </c>
      <c r="B1860" s="20">
        <v>6.6</v>
      </c>
    </row>
    <row r="1861" spans="1:2">
      <c r="A1861" s="23">
        <v>90</v>
      </c>
      <c r="B1861" s="20">
        <v>6.6</v>
      </c>
    </row>
    <row r="1862" spans="1:2">
      <c r="A1862" s="23">
        <v>96</v>
      </c>
      <c r="B1862" s="20">
        <v>6.6</v>
      </c>
    </row>
    <row r="1863" spans="1:2">
      <c r="A1863" s="23">
        <v>105</v>
      </c>
      <c r="B1863" s="20">
        <v>6.6</v>
      </c>
    </row>
    <row r="1864" spans="1:2">
      <c r="A1864" s="23">
        <v>118</v>
      </c>
      <c r="B1864" s="20">
        <v>6.6</v>
      </c>
    </row>
    <row r="1865" spans="1:2">
      <c r="A1865" s="23">
        <v>129</v>
      </c>
      <c r="B1865" s="20">
        <v>6.6</v>
      </c>
    </row>
    <row r="1866" spans="1:2">
      <c r="A1866" s="23">
        <v>95</v>
      </c>
      <c r="B1866" s="20">
        <v>6.6</v>
      </c>
    </row>
    <row r="1867" spans="1:2">
      <c r="A1867" s="23">
        <v>109</v>
      </c>
      <c r="B1867" s="20">
        <v>6.6</v>
      </c>
    </row>
    <row r="1868" spans="1:2">
      <c r="A1868" s="23">
        <v>92</v>
      </c>
      <c r="B1868" s="20">
        <v>6.6</v>
      </c>
    </row>
    <row r="1869" spans="1:2">
      <c r="A1869" s="23">
        <v>137</v>
      </c>
      <c r="B1869" s="20">
        <v>6.6</v>
      </c>
    </row>
    <row r="1870" spans="1:2">
      <c r="A1870" s="23">
        <v>112</v>
      </c>
      <c r="B1870" s="20">
        <v>6.6</v>
      </c>
    </row>
    <row r="1871" spans="1:2">
      <c r="A1871" s="23">
        <v>155</v>
      </c>
      <c r="B1871" s="20">
        <v>6.6</v>
      </c>
    </row>
    <row r="1872" spans="1:2">
      <c r="A1872" s="23">
        <v>140</v>
      </c>
      <c r="B1872" s="20">
        <v>6.6</v>
      </c>
    </row>
    <row r="1873" spans="1:2">
      <c r="A1873" s="23">
        <v>132</v>
      </c>
      <c r="B1873" s="20">
        <v>6.6</v>
      </c>
    </row>
    <row r="1874" spans="1:2">
      <c r="A1874" s="23">
        <v>125</v>
      </c>
      <c r="B1874" s="20">
        <v>6.6</v>
      </c>
    </row>
    <row r="1875" spans="1:2">
      <c r="A1875" s="23">
        <v>99</v>
      </c>
      <c r="B1875" s="20">
        <v>6.6</v>
      </c>
    </row>
    <row r="1876" spans="1:2">
      <c r="A1876" s="23">
        <v>113</v>
      </c>
      <c r="B1876" s="20">
        <v>6.6</v>
      </c>
    </row>
    <row r="1877" spans="1:2">
      <c r="A1877" s="23">
        <v>101</v>
      </c>
      <c r="B1877" s="20">
        <v>6.6</v>
      </c>
    </row>
    <row r="1878" spans="1:2">
      <c r="A1878" s="23">
        <v>109</v>
      </c>
      <c r="B1878" s="20">
        <v>6.6</v>
      </c>
    </row>
    <row r="1879" spans="1:2">
      <c r="A1879" s="23">
        <v>105</v>
      </c>
      <c r="B1879" s="20">
        <v>6.6</v>
      </c>
    </row>
    <row r="1880" spans="1:2">
      <c r="A1880" s="23">
        <v>90</v>
      </c>
      <c r="B1880" s="20">
        <v>6.6</v>
      </c>
    </row>
    <row r="1881" spans="1:2">
      <c r="A1881" s="23">
        <v>103</v>
      </c>
      <c r="B1881" s="20">
        <v>6.6</v>
      </c>
    </row>
    <row r="1882" spans="1:2">
      <c r="A1882" s="23">
        <v>131</v>
      </c>
      <c r="B1882" s="20">
        <v>6.6</v>
      </c>
    </row>
    <row r="1883" spans="1:2">
      <c r="A1883" s="23">
        <v>115</v>
      </c>
      <c r="B1883" s="20">
        <v>6.6</v>
      </c>
    </row>
    <row r="1884" spans="1:2">
      <c r="A1884" s="23">
        <v>115</v>
      </c>
      <c r="B1884" s="20">
        <v>6.6</v>
      </c>
    </row>
    <row r="1885" spans="1:2">
      <c r="A1885" s="23">
        <v>97</v>
      </c>
      <c r="B1885" s="20">
        <v>6.6</v>
      </c>
    </row>
    <row r="1886" spans="1:2">
      <c r="A1886" s="23">
        <v>119</v>
      </c>
      <c r="B1886" s="20">
        <v>6.6</v>
      </c>
    </row>
    <row r="1887" spans="1:2">
      <c r="A1887" s="23">
        <v>98</v>
      </c>
      <c r="B1887" s="20">
        <v>6.6</v>
      </c>
    </row>
    <row r="1888" spans="1:2">
      <c r="A1888" s="23">
        <v>107</v>
      </c>
      <c r="B1888" s="20">
        <v>6.6</v>
      </c>
    </row>
    <row r="1889" spans="1:2">
      <c r="A1889" s="23">
        <v>93</v>
      </c>
      <c r="B1889" s="20">
        <v>6.6</v>
      </c>
    </row>
    <row r="1890" spans="1:2">
      <c r="A1890" s="23">
        <v>121</v>
      </c>
      <c r="B1890" s="20">
        <v>6.6</v>
      </c>
    </row>
    <row r="1891" spans="1:2">
      <c r="A1891" s="23">
        <v>101</v>
      </c>
      <c r="B1891" s="20">
        <v>6.6</v>
      </c>
    </row>
    <row r="1892" spans="1:2">
      <c r="A1892" s="23">
        <v>97</v>
      </c>
      <c r="B1892" s="20">
        <v>6.6</v>
      </c>
    </row>
    <row r="1893" spans="1:2">
      <c r="A1893" s="23">
        <v>112</v>
      </c>
      <c r="B1893" s="20">
        <v>6.6</v>
      </c>
    </row>
    <row r="1894" spans="1:2">
      <c r="A1894" s="23">
        <v>142</v>
      </c>
      <c r="B1894" s="20">
        <v>6.6</v>
      </c>
    </row>
    <row r="1895" spans="1:2">
      <c r="A1895" s="23">
        <v>110</v>
      </c>
      <c r="B1895" s="20">
        <v>6.6</v>
      </c>
    </row>
    <row r="1896" spans="1:2">
      <c r="A1896" s="23">
        <v>120</v>
      </c>
      <c r="B1896" s="20">
        <v>6.6</v>
      </c>
    </row>
    <row r="1897" spans="1:2">
      <c r="A1897" s="23">
        <v>103</v>
      </c>
      <c r="B1897" s="20">
        <v>6.6</v>
      </c>
    </row>
    <row r="1898" spans="1:2">
      <c r="A1898" s="23">
        <v>123</v>
      </c>
      <c r="B1898" s="20">
        <v>6.6</v>
      </c>
    </row>
    <row r="1899" spans="1:2">
      <c r="A1899" s="23">
        <v>103</v>
      </c>
      <c r="B1899" s="20">
        <v>6.6</v>
      </c>
    </row>
    <row r="1900" spans="1:2">
      <c r="A1900" s="23">
        <v>225</v>
      </c>
      <c r="B1900" s="20">
        <v>6.6</v>
      </c>
    </row>
    <row r="1901" spans="1:2">
      <c r="A1901" s="23">
        <v>94</v>
      </c>
      <c r="B1901" s="20">
        <v>6.6</v>
      </c>
    </row>
    <row r="1902" spans="1:2">
      <c r="A1902" s="23">
        <v>102</v>
      </c>
      <c r="B1902" s="20">
        <v>6.6</v>
      </c>
    </row>
    <row r="1903" spans="1:2">
      <c r="A1903" s="23">
        <v>101</v>
      </c>
      <c r="B1903" s="20">
        <v>6.6</v>
      </c>
    </row>
    <row r="1904" spans="1:2">
      <c r="A1904" s="23">
        <v>105</v>
      </c>
      <c r="B1904" s="20">
        <v>6.6</v>
      </c>
    </row>
    <row r="1905" spans="1:2">
      <c r="A1905" s="23">
        <v>99</v>
      </c>
      <c r="B1905" s="20">
        <v>6.6</v>
      </c>
    </row>
    <row r="1906" spans="1:2">
      <c r="A1906" s="23">
        <v>120</v>
      </c>
      <c r="B1906" s="20">
        <v>6.6</v>
      </c>
    </row>
    <row r="1907" spans="1:2">
      <c r="A1907" s="23">
        <v>112</v>
      </c>
      <c r="B1907" s="20">
        <v>6.6</v>
      </c>
    </row>
    <row r="1908" spans="1:2">
      <c r="A1908" s="23">
        <v>120</v>
      </c>
      <c r="B1908" s="20">
        <v>6.6</v>
      </c>
    </row>
    <row r="1909" spans="1:2">
      <c r="A1909" s="23">
        <v>122</v>
      </c>
      <c r="B1909" s="20">
        <v>6.6</v>
      </c>
    </row>
    <row r="1910" spans="1:2">
      <c r="A1910" s="23">
        <v>94</v>
      </c>
      <c r="B1910" s="20">
        <v>6.6</v>
      </c>
    </row>
    <row r="1911" spans="1:2">
      <c r="A1911" s="23">
        <v>102</v>
      </c>
      <c r="B1911" s="20">
        <v>6.6</v>
      </c>
    </row>
    <row r="1912" spans="1:2">
      <c r="A1912" s="23">
        <v>114</v>
      </c>
      <c r="B1912" s="20">
        <v>6.6</v>
      </c>
    </row>
    <row r="1913" spans="1:2">
      <c r="A1913" s="23">
        <v>125</v>
      </c>
      <c r="B1913" s="20">
        <v>6.6</v>
      </c>
    </row>
    <row r="1914" spans="1:2">
      <c r="A1914" s="23">
        <v>118</v>
      </c>
      <c r="B1914" s="20">
        <v>6.6</v>
      </c>
    </row>
    <row r="1915" spans="1:2">
      <c r="A1915" s="23">
        <v>106</v>
      </c>
      <c r="B1915" s="20">
        <v>6.6</v>
      </c>
    </row>
    <row r="1916" spans="1:2">
      <c r="A1916" s="23">
        <v>82</v>
      </c>
      <c r="B1916" s="20">
        <v>6.6</v>
      </c>
    </row>
    <row r="1917" spans="1:2">
      <c r="A1917" s="23">
        <v>107</v>
      </c>
      <c r="B1917" s="20">
        <v>6.6</v>
      </c>
    </row>
    <row r="1918" spans="1:2">
      <c r="A1918" s="23">
        <v>88</v>
      </c>
      <c r="B1918" s="20">
        <v>6.6</v>
      </c>
    </row>
    <row r="1919" spans="1:2">
      <c r="A1919" s="23">
        <v>102</v>
      </c>
      <c r="B1919" s="20">
        <v>6.6</v>
      </c>
    </row>
    <row r="1920" spans="1:2">
      <c r="A1920" s="23">
        <v>99</v>
      </c>
      <c r="B1920" s="20">
        <v>6.6</v>
      </c>
    </row>
    <row r="1921" spans="1:2">
      <c r="A1921" s="23">
        <v>122</v>
      </c>
      <c r="B1921" s="20">
        <v>6.6</v>
      </c>
    </row>
    <row r="1922" spans="1:2">
      <c r="A1922" s="23">
        <v>102</v>
      </c>
      <c r="B1922" s="20">
        <v>6.6</v>
      </c>
    </row>
    <row r="1923" spans="1:2">
      <c r="A1923" s="23">
        <v>132</v>
      </c>
      <c r="B1923" s="20">
        <v>6.6</v>
      </c>
    </row>
    <row r="1924" spans="1:2">
      <c r="A1924" s="23">
        <v>100</v>
      </c>
      <c r="B1924" s="20">
        <v>6.6</v>
      </c>
    </row>
    <row r="1925" spans="1:2">
      <c r="A1925" s="23">
        <v>107</v>
      </c>
      <c r="B1925" s="20">
        <v>6.6</v>
      </c>
    </row>
    <row r="1926" spans="1:2">
      <c r="A1926" s="23">
        <v>103</v>
      </c>
      <c r="B1926" s="20">
        <v>6.6</v>
      </c>
    </row>
    <row r="1927" spans="1:2">
      <c r="A1927" s="23">
        <v>145</v>
      </c>
      <c r="B1927" s="20">
        <v>6.6</v>
      </c>
    </row>
    <row r="1928" spans="1:2">
      <c r="A1928" s="23">
        <v>122</v>
      </c>
      <c r="B1928" s="20">
        <v>6.6</v>
      </c>
    </row>
    <row r="1929" spans="1:2">
      <c r="A1929" s="23">
        <v>121</v>
      </c>
      <c r="B1929" s="20">
        <v>6.6</v>
      </c>
    </row>
    <row r="1930" spans="1:2">
      <c r="A1930" s="23">
        <v>100</v>
      </c>
      <c r="B1930" s="20">
        <v>6.6</v>
      </c>
    </row>
    <row r="1931" spans="1:2">
      <c r="A1931" s="23">
        <v>101</v>
      </c>
      <c r="B1931" s="20">
        <v>6.6</v>
      </c>
    </row>
    <row r="1932" spans="1:2">
      <c r="A1932" s="23">
        <v>103</v>
      </c>
      <c r="B1932" s="20">
        <v>6.6</v>
      </c>
    </row>
    <row r="1933" spans="1:2">
      <c r="A1933" s="23">
        <v>90</v>
      </c>
      <c r="B1933" s="20">
        <v>6.6</v>
      </c>
    </row>
    <row r="1934" spans="1:2">
      <c r="A1934" s="23">
        <v>106</v>
      </c>
      <c r="B1934" s="20">
        <v>6.6</v>
      </c>
    </row>
    <row r="1935" spans="1:2">
      <c r="A1935" s="23">
        <v>300</v>
      </c>
      <c r="B1935" s="20">
        <v>6.6</v>
      </c>
    </row>
    <row r="1936" spans="1:2">
      <c r="A1936" s="23">
        <v>86</v>
      </c>
      <c r="B1936" s="20">
        <v>6.6</v>
      </c>
    </row>
    <row r="1937" spans="1:2">
      <c r="A1937" s="23">
        <v>104</v>
      </c>
      <c r="B1937" s="20">
        <v>6.6</v>
      </c>
    </row>
    <row r="1938" spans="1:2">
      <c r="A1938" s="23">
        <v>102</v>
      </c>
      <c r="B1938" s="20">
        <v>6.6</v>
      </c>
    </row>
    <row r="1939" spans="1:2">
      <c r="A1939" s="23">
        <v>105</v>
      </c>
      <c r="B1939" s="20">
        <v>6.6</v>
      </c>
    </row>
    <row r="1940" spans="1:2">
      <c r="A1940" s="23">
        <v>100</v>
      </c>
      <c r="B1940" s="20">
        <v>6.6</v>
      </c>
    </row>
    <row r="1941" spans="1:2">
      <c r="A1941" s="23">
        <v>85</v>
      </c>
      <c r="B1941" s="20">
        <v>6.6</v>
      </c>
    </row>
    <row r="1942" spans="1:2">
      <c r="A1942" s="23">
        <v>90</v>
      </c>
      <c r="B1942" s="20">
        <v>6.6</v>
      </c>
    </row>
    <row r="1943" spans="1:2">
      <c r="A1943" s="23">
        <v>104</v>
      </c>
      <c r="B1943" s="20">
        <v>6.6</v>
      </c>
    </row>
    <row r="1944" spans="1:2">
      <c r="A1944" s="23">
        <v>106</v>
      </c>
      <c r="B1944" s="20">
        <v>6.6</v>
      </c>
    </row>
    <row r="1945" spans="1:2">
      <c r="A1945" s="23">
        <v>95</v>
      </c>
      <c r="B1945" s="20">
        <v>6.6</v>
      </c>
    </row>
    <row r="1946" spans="1:2">
      <c r="A1946" s="23">
        <v>87</v>
      </c>
      <c r="B1946" s="20">
        <v>6.6</v>
      </c>
    </row>
    <row r="1947" spans="1:2">
      <c r="A1947" s="23">
        <v>88</v>
      </c>
      <c r="B1947" s="20">
        <v>6.6</v>
      </c>
    </row>
    <row r="1948" spans="1:2">
      <c r="A1948" s="23">
        <v>95</v>
      </c>
      <c r="B1948" s="20">
        <v>6.6</v>
      </c>
    </row>
    <row r="1949" spans="1:2">
      <c r="A1949" s="23">
        <v>91</v>
      </c>
      <c r="B1949" s="20">
        <v>6.6</v>
      </c>
    </row>
    <row r="1950" spans="1:2">
      <c r="A1950" s="23">
        <v>96</v>
      </c>
      <c r="B1950" s="20">
        <v>6.6</v>
      </c>
    </row>
    <row r="1951" spans="1:2">
      <c r="A1951" s="23">
        <v>99</v>
      </c>
      <c r="B1951" s="20">
        <v>6.6</v>
      </c>
    </row>
    <row r="1952" spans="1:2">
      <c r="A1952" s="23">
        <v>115</v>
      </c>
      <c r="B1952" s="20">
        <v>6.6</v>
      </c>
    </row>
    <row r="1953" spans="1:2">
      <c r="A1953" s="23">
        <v>89</v>
      </c>
      <c r="B1953" s="20">
        <v>6.6</v>
      </c>
    </row>
    <row r="1954" spans="1:2">
      <c r="A1954" s="23">
        <v>100</v>
      </c>
      <c r="B1954" s="20">
        <v>6.6</v>
      </c>
    </row>
    <row r="1955" spans="1:2">
      <c r="A1955" s="23">
        <v>92</v>
      </c>
      <c r="B1955" s="20">
        <v>6.6</v>
      </c>
    </row>
    <row r="1956" spans="1:2">
      <c r="A1956" s="23">
        <v>96</v>
      </c>
      <c r="B1956" s="20">
        <v>6.6</v>
      </c>
    </row>
    <row r="1957" spans="1:2">
      <c r="A1957" s="23">
        <v>90</v>
      </c>
      <c r="B1957" s="20">
        <v>6.6</v>
      </c>
    </row>
    <row r="1958" spans="1:2">
      <c r="A1958" s="23">
        <v>94</v>
      </c>
      <c r="B1958" s="20">
        <v>6.6</v>
      </c>
    </row>
    <row r="1959" spans="1:2">
      <c r="A1959" s="23">
        <v>85</v>
      </c>
      <c r="B1959" s="20">
        <v>6.6</v>
      </c>
    </row>
    <row r="1960" spans="1:2">
      <c r="A1960" s="23">
        <v>91</v>
      </c>
      <c r="B1960" s="20">
        <v>6.6</v>
      </c>
    </row>
    <row r="1961" spans="1:2">
      <c r="A1961" s="23">
        <v>88</v>
      </c>
      <c r="B1961" s="20">
        <v>6.6</v>
      </c>
    </row>
    <row r="1962" spans="1:2">
      <c r="A1962" s="23">
        <v>90</v>
      </c>
      <c r="B1962" s="20">
        <v>6.6</v>
      </c>
    </row>
    <row r="1963" spans="1:2">
      <c r="A1963" s="23">
        <v>91</v>
      </c>
      <c r="B1963" s="20">
        <v>6.6</v>
      </c>
    </row>
    <row r="1964" spans="1:2">
      <c r="A1964" s="23">
        <v>98</v>
      </c>
      <c r="B1964" s="20">
        <v>6.6</v>
      </c>
    </row>
    <row r="1965" spans="1:2">
      <c r="A1965" s="23">
        <v>109</v>
      </c>
      <c r="B1965" s="20">
        <v>6.6</v>
      </c>
    </row>
    <row r="1966" spans="1:2">
      <c r="A1966" s="23">
        <v>96</v>
      </c>
      <c r="B1966" s="20">
        <v>6.6</v>
      </c>
    </row>
    <row r="1967" spans="1:2">
      <c r="A1967" s="23">
        <v>114</v>
      </c>
      <c r="B1967" s="20">
        <v>6.6</v>
      </c>
    </row>
    <row r="1968" spans="1:2">
      <c r="A1968" s="23">
        <v>98</v>
      </c>
      <c r="B1968" s="20">
        <v>6.6</v>
      </c>
    </row>
    <row r="1969" spans="1:2">
      <c r="A1969" s="23">
        <v>85</v>
      </c>
      <c r="B1969" s="20">
        <v>6.6</v>
      </c>
    </row>
    <row r="1970" spans="1:2">
      <c r="A1970" s="23">
        <v>90</v>
      </c>
      <c r="B1970" s="20">
        <v>6.6</v>
      </c>
    </row>
    <row r="1971" spans="1:2">
      <c r="A1971" s="23">
        <v>150</v>
      </c>
      <c r="B1971" s="20">
        <v>6.5</v>
      </c>
    </row>
    <row r="1972" spans="1:2">
      <c r="A1972" s="23">
        <v>108</v>
      </c>
      <c r="B1972" s="20">
        <v>6.5</v>
      </c>
    </row>
    <row r="1973" spans="1:2">
      <c r="A1973" s="23">
        <v>94</v>
      </c>
      <c r="B1973" s="20">
        <v>6.5</v>
      </c>
    </row>
    <row r="1974" spans="1:2">
      <c r="A1974" s="23">
        <v>130</v>
      </c>
      <c r="B1974" s="20">
        <v>6.5</v>
      </c>
    </row>
    <row r="1975" spans="1:2">
      <c r="A1975" s="23">
        <v>96</v>
      </c>
      <c r="B1975" s="20">
        <v>6.5</v>
      </c>
    </row>
    <row r="1976" spans="1:2">
      <c r="A1976" s="23">
        <v>116</v>
      </c>
      <c r="B1976" s="20">
        <v>6.5</v>
      </c>
    </row>
    <row r="1977" spans="1:2">
      <c r="A1977" s="23">
        <v>82</v>
      </c>
      <c r="B1977" s="20">
        <v>6.5</v>
      </c>
    </row>
    <row r="1978" spans="1:2">
      <c r="A1978" s="23">
        <v>136</v>
      </c>
      <c r="B1978" s="20">
        <v>6.5</v>
      </c>
    </row>
    <row r="1979" spans="1:2">
      <c r="A1979" s="23">
        <v>119</v>
      </c>
      <c r="B1979" s="20">
        <v>6.5</v>
      </c>
    </row>
    <row r="1980" spans="1:2">
      <c r="A1980" s="23">
        <v>126</v>
      </c>
      <c r="B1980" s="20">
        <v>6.5</v>
      </c>
    </row>
    <row r="1981" spans="1:2">
      <c r="A1981" s="23">
        <v>127</v>
      </c>
      <c r="B1981" s="20">
        <v>6.5</v>
      </c>
    </row>
    <row r="1982" spans="1:2">
      <c r="A1982" s="23">
        <v>108</v>
      </c>
      <c r="B1982" s="20">
        <v>6.5</v>
      </c>
    </row>
    <row r="1983" spans="1:2">
      <c r="A1983" s="23">
        <v>113</v>
      </c>
      <c r="B1983" s="20">
        <v>6.5</v>
      </c>
    </row>
    <row r="1984" spans="1:2">
      <c r="A1984" s="23">
        <v>102</v>
      </c>
      <c r="B1984" s="20">
        <v>6.5</v>
      </c>
    </row>
    <row r="1985" spans="1:2">
      <c r="A1985" s="23">
        <v>110</v>
      </c>
      <c r="B1985" s="20">
        <v>6.5</v>
      </c>
    </row>
    <row r="1986" spans="1:2">
      <c r="A1986" s="23">
        <v>99</v>
      </c>
      <c r="B1986" s="20">
        <v>6.5</v>
      </c>
    </row>
    <row r="1987" spans="1:2">
      <c r="A1987" s="23">
        <v>95</v>
      </c>
      <c r="B1987" s="20">
        <v>6.5</v>
      </c>
    </row>
    <row r="1988" spans="1:2">
      <c r="A1988" s="23">
        <v>129</v>
      </c>
      <c r="B1988" s="20">
        <v>6.5</v>
      </c>
    </row>
    <row r="1989" spans="1:2">
      <c r="A1989" s="23">
        <v>130</v>
      </c>
      <c r="B1989" s="20">
        <v>6.5</v>
      </c>
    </row>
    <row r="1990" spans="1:2">
      <c r="A1990" s="23">
        <v>131</v>
      </c>
      <c r="B1990" s="20">
        <v>6.5</v>
      </c>
    </row>
    <row r="1991" spans="1:2">
      <c r="A1991" s="23">
        <v>108</v>
      </c>
      <c r="B1991" s="20">
        <v>6.5</v>
      </c>
    </row>
    <row r="1992" spans="1:2">
      <c r="A1992" s="23">
        <v>119</v>
      </c>
      <c r="B1992" s="20">
        <v>6.5</v>
      </c>
    </row>
    <row r="1993" spans="1:2">
      <c r="A1993" s="23">
        <v>116</v>
      </c>
      <c r="B1993" s="20">
        <v>6.5</v>
      </c>
    </row>
    <row r="1994" spans="1:2">
      <c r="A1994" s="23">
        <v>132</v>
      </c>
      <c r="B1994" s="20">
        <v>6.5</v>
      </c>
    </row>
    <row r="1995" spans="1:2">
      <c r="A1995" s="23">
        <v>119</v>
      </c>
      <c r="B1995" s="20">
        <v>6.5</v>
      </c>
    </row>
    <row r="1996" spans="1:2">
      <c r="A1996" s="23">
        <v>102</v>
      </c>
      <c r="B1996" s="20">
        <v>6.5</v>
      </c>
    </row>
    <row r="1997" spans="1:2">
      <c r="A1997" s="23">
        <v>170</v>
      </c>
      <c r="B1997" s="20">
        <v>6.5</v>
      </c>
    </row>
    <row r="1998" spans="1:2">
      <c r="A1998" s="23">
        <v>115</v>
      </c>
      <c r="B1998" s="20">
        <v>6.5</v>
      </c>
    </row>
    <row r="1999" spans="1:2">
      <c r="A1999" s="23">
        <v>115</v>
      </c>
      <c r="B1999" s="20">
        <v>6.5</v>
      </c>
    </row>
    <row r="2000" spans="1:2">
      <c r="A2000" s="23">
        <v>127</v>
      </c>
      <c r="B2000" s="20">
        <v>6.5</v>
      </c>
    </row>
    <row r="2001" spans="1:2">
      <c r="A2001" s="23">
        <v>126</v>
      </c>
      <c r="B2001" s="20">
        <v>6.5</v>
      </c>
    </row>
    <row r="2002" spans="1:2">
      <c r="A2002" s="23">
        <v>92</v>
      </c>
      <c r="B2002" s="20">
        <v>6.5</v>
      </c>
    </row>
    <row r="2003" spans="1:2">
      <c r="A2003" s="23">
        <v>116</v>
      </c>
      <c r="B2003" s="20">
        <v>6.5</v>
      </c>
    </row>
    <row r="2004" spans="1:2">
      <c r="A2004" s="23">
        <v>118</v>
      </c>
      <c r="B2004" s="20">
        <v>6.5</v>
      </c>
    </row>
    <row r="2005" spans="1:2">
      <c r="A2005" s="23">
        <v>114</v>
      </c>
      <c r="B2005" s="20">
        <v>6.5</v>
      </c>
    </row>
    <row r="2006" spans="1:2">
      <c r="A2006" s="23">
        <v>137</v>
      </c>
      <c r="B2006" s="20">
        <v>6.5</v>
      </c>
    </row>
    <row r="2007" spans="1:2">
      <c r="A2007" s="23">
        <v>129</v>
      </c>
      <c r="B2007" s="20">
        <v>6.5</v>
      </c>
    </row>
    <row r="2008" spans="1:2">
      <c r="A2008" s="23">
        <v>98</v>
      </c>
      <c r="B2008" s="20">
        <v>6.5</v>
      </c>
    </row>
    <row r="2009" spans="1:2">
      <c r="A2009" s="23">
        <v>118</v>
      </c>
      <c r="B2009" s="20">
        <v>6.5</v>
      </c>
    </row>
    <row r="2010" spans="1:2">
      <c r="A2010" s="23">
        <v>123</v>
      </c>
      <c r="B2010" s="20">
        <v>6.5</v>
      </c>
    </row>
    <row r="2011" spans="1:2">
      <c r="A2011" s="23">
        <v>141</v>
      </c>
      <c r="B2011" s="20">
        <v>6.5</v>
      </c>
    </row>
    <row r="2012" spans="1:2">
      <c r="A2012" s="23">
        <v>91</v>
      </c>
      <c r="B2012" s="20">
        <v>6.5</v>
      </c>
    </row>
    <row r="2013" spans="1:2">
      <c r="A2013" s="23">
        <v>117</v>
      </c>
      <c r="B2013" s="20">
        <v>6.5</v>
      </c>
    </row>
    <row r="2014" spans="1:2">
      <c r="A2014" s="23">
        <v>141</v>
      </c>
      <c r="B2014" s="20">
        <v>6.5</v>
      </c>
    </row>
    <row r="2015" spans="1:2">
      <c r="A2015" s="23">
        <v>94</v>
      </c>
      <c r="B2015" s="20">
        <v>6.5</v>
      </c>
    </row>
    <row r="2016" spans="1:2">
      <c r="A2016" s="23">
        <v>74</v>
      </c>
      <c r="B2016" s="20">
        <v>6.5</v>
      </c>
    </row>
    <row r="2017" spans="1:2">
      <c r="A2017" s="23">
        <v>99</v>
      </c>
      <c r="B2017" s="20">
        <v>6.5</v>
      </c>
    </row>
    <row r="2018" spans="1:2">
      <c r="A2018" s="23">
        <v>105</v>
      </c>
      <c r="B2018" s="20">
        <v>6.5</v>
      </c>
    </row>
    <row r="2019" spans="1:2">
      <c r="A2019" s="23">
        <v>122</v>
      </c>
      <c r="B2019" s="20">
        <v>6.5</v>
      </c>
    </row>
    <row r="2020" spans="1:2">
      <c r="A2020" s="23">
        <v>119</v>
      </c>
      <c r="B2020" s="20">
        <v>6.5</v>
      </c>
    </row>
    <row r="2021" spans="1:2">
      <c r="A2021" s="23">
        <v>104</v>
      </c>
      <c r="B2021" s="20">
        <v>6.5</v>
      </c>
    </row>
    <row r="2022" spans="1:2">
      <c r="A2022" s="23">
        <v>123</v>
      </c>
      <c r="B2022" s="20">
        <v>6.5</v>
      </c>
    </row>
    <row r="2023" spans="1:2">
      <c r="A2023" s="23">
        <v>107</v>
      </c>
      <c r="B2023" s="20">
        <v>6.5</v>
      </c>
    </row>
    <row r="2024" spans="1:2">
      <c r="A2024" s="23">
        <v>107</v>
      </c>
      <c r="B2024" s="20">
        <v>6.5</v>
      </c>
    </row>
    <row r="2025" spans="1:2">
      <c r="A2025" s="23">
        <v>96</v>
      </c>
      <c r="B2025" s="20">
        <v>6.5</v>
      </c>
    </row>
    <row r="2026" spans="1:2">
      <c r="A2026" s="23">
        <v>122</v>
      </c>
      <c r="B2026" s="20">
        <v>6.5</v>
      </c>
    </row>
    <row r="2027" spans="1:2">
      <c r="A2027" s="23">
        <v>90</v>
      </c>
      <c r="B2027" s="20">
        <v>6.5</v>
      </c>
    </row>
    <row r="2028" spans="1:2">
      <c r="A2028" s="23">
        <v>91</v>
      </c>
      <c r="B2028" s="20">
        <v>6.5</v>
      </c>
    </row>
    <row r="2029" spans="1:2">
      <c r="A2029" s="23">
        <v>125</v>
      </c>
      <c r="B2029" s="20">
        <v>6.5</v>
      </c>
    </row>
    <row r="2030" spans="1:2">
      <c r="A2030" s="23">
        <v>99</v>
      </c>
      <c r="B2030" s="20">
        <v>6.5</v>
      </c>
    </row>
    <row r="2031" spans="1:2">
      <c r="A2031" s="23">
        <v>140</v>
      </c>
      <c r="B2031" s="20">
        <v>6.5</v>
      </c>
    </row>
    <row r="2032" spans="1:2">
      <c r="A2032" s="23">
        <v>94</v>
      </c>
      <c r="B2032" s="20">
        <v>6.5</v>
      </c>
    </row>
    <row r="2033" spans="1:2">
      <c r="A2033" s="23">
        <v>106</v>
      </c>
      <c r="B2033" s="20">
        <v>6.5</v>
      </c>
    </row>
    <row r="2034" spans="1:2">
      <c r="A2034" s="23">
        <v>105</v>
      </c>
      <c r="B2034" s="20">
        <v>6.5</v>
      </c>
    </row>
    <row r="2035" spans="1:2">
      <c r="A2035" s="23">
        <v>118</v>
      </c>
      <c r="B2035" s="20">
        <v>6.5</v>
      </c>
    </row>
    <row r="2036" spans="1:2">
      <c r="A2036" s="23">
        <v>115</v>
      </c>
      <c r="B2036" s="20">
        <v>6.5</v>
      </c>
    </row>
    <row r="2037" spans="1:2">
      <c r="A2037" s="23">
        <v>110</v>
      </c>
      <c r="B2037" s="20">
        <v>6.5</v>
      </c>
    </row>
    <row r="2038" spans="1:2">
      <c r="A2038" s="23">
        <v>114</v>
      </c>
      <c r="B2038" s="20">
        <v>6.5</v>
      </c>
    </row>
    <row r="2039" spans="1:2">
      <c r="A2039" s="23">
        <v>85</v>
      </c>
      <c r="B2039" s="20">
        <v>6.5</v>
      </c>
    </row>
    <row r="2040" spans="1:2">
      <c r="A2040" s="23">
        <v>129</v>
      </c>
      <c r="B2040" s="20">
        <v>6.5</v>
      </c>
    </row>
    <row r="2041" spans="1:2">
      <c r="A2041" s="23">
        <v>109</v>
      </c>
      <c r="B2041" s="20">
        <v>6.5</v>
      </c>
    </row>
    <row r="2042" spans="1:2">
      <c r="A2042" s="23">
        <v>117</v>
      </c>
      <c r="B2042" s="20">
        <v>6.5</v>
      </c>
    </row>
    <row r="2043" spans="1:2">
      <c r="A2043" s="23">
        <v>101</v>
      </c>
      <c r="B2043" s="20">
        <v>6.5</v>
      </c>
    </row>
    <row r="2044" spans="1:2">
      <c r="A2044" s="23">
        <v>109</v>
      </c>
      <c r="B2044" s="20">
        <v>6.5</v>
      </c>
    </row>
    <row r="2045" spans="1:2">
      <c r="A2045" s="23">
        <v>97</v>
      </c>
      <c r="B2045" s="20">
        <v>6.5</v>
      </c>
    </row>
    <row r="2046" spans="1:2">
      <c r="A2046" s="23">
        <v>144</v>
      </c>
      <c r="B2046" s="20">
        <v>6.5</v>
      </c>
    </row>
    <row r="2047" spans="1:2">
      <c r="A2047" s="23">
        <v>112</v>
      </c>
      <c r="B2047" s="20">
        <v>6.5</v>
      </c>
    </row>
    <row r="2048" spans="1:2">
      <c r="A2048" s="23">
        <v>107</v>
      </c>
      <c r="B2048" s="20">
        <v>6.5</v>
      </c>
    </row>
    <row r="2049" spans="1:2">
      <c r="A2049" s="23">
        <v>100</v>
      </c>
      <c r="B2049" s="20">
        <v>6.5</v>
      </c>
    </row>
    <row r="2050" spans="1:2">
      <c r="A2050" s="23">
        <v>107</v>
      </c>
      <c r="B2050" s="20">
        <v>6.5</v>
      </c>
    </row>
    <row r="2051" spans="1:2">
      <c r="A2051" s="23">
        <v>98</v>
      </c>
      <c r="B2051" s="20">
        <v>6.5</v>
      </c>
    </row>
    <row r="2052" spans="1:2">
      <c r="A2052" s="23">
        <v>108</v>
      </c>
      <c r="B2052" s="20">
        <v>6.5</v>
      </c>
    </row>
    <row r="2053" spans="1:2">
      <c r="A2053" s="23">
        <v>100</v>
      </c>
      <c r="B2053" s="20">
        <v>6.5</v>
      </c>
    </row>
    <row r="2054" spans="1:2">
      <c r="A2054" s="23">
        <v>101</v>
      </c>
      <c r="B2054" s="20">
        <v>6.5</v>
      </c>
    </row>
    <row r="2055" spans="1:2">
      <c r="A2055" s="23">
        <v>115</v>
      </c>
      <c r="B2055" s="20">
        <v>6.5</v>
      </c>
    </row>
    <row r="2056" spans="1:2">
      <c r="A2056" s="23">
        <v>98</v>
      </c>
      <c r="B2056" s="20">
        <v>6.5</v>
      </c>
    </row>
    <row r="2057" spans="1:2">
      <c r="A2057" s="23">
        <v>99</v>
      </c>
      <c r="B2057" s="20">
        <v>6.5</v>
      </c>
    </row>
    <row r="2058" spans="1:2">
      <c r="A2058" s="23">
        <v>101</v>
      </c>
      <c r="B2058" s="20">
        <v>6.5</v>
      </c>
    </row>
    <row r="2059" spans="1:2">
      <c r="A2059" s="23">
        <v>129</v>
      </c>
      <c r="B2059" s="20">
        <v>6.5</v>
      </c>
    </row>
    <row r="2060" spans="1:2">
      <c r="A2060" s="23">
        <v>90</v>
      </c>
      <c r="B2060" s="20">
        <v>6.5</v>
      </c>
    </row>
    <row r="2061" spans="1:2">
      <c r="A2061" s="23">
        <v>80</v>
      </c>
      <c r="B2061" s="20">
        <v>6.5</v>
      </c>
    </row>
    <row r="2062" spans="1:2">
      <c r="A2062" s="23">
        <v>104</v>
      </c>
      <c r="B2062" s="20">
        <v>6.5</v>
      </c>
    </row>
    <row r="2063" spans="1:2">
      <c r="A2063" s="23">
        <v>96</v>
      </c>
      <c r="B2063" s="20">
        <v>6.5</v>
      </c>
    </row>
    <row r="2064" spans="1:2">
      <c r="A2064" s="23">
        <v>122</v>
      </c>
      <c r="B2064" s="20">
        <v>6.5</v>
      </c>
    </row>
    <row r="2065" spans="1:2">
      <c r="A2065" s="23">
        <v>94</v>
      </c>
      <c r="B2065" s="20">
        <v>6.5</v>
      </c>
    </row>
    <row r="2066" spans="1:2">
      <c r="A2066" s="23">
        <v>95</v>
      </c>
      <c r="B2066" s="20">
        <v>6.5</v>
      </c>
    </row>
    <row r="2067" spans="1:2">
      <c r="A2067" s="23">
        <v>112</v>
      </c>
      <c r="B2067" s="20">
        <v>6.5</v>
      </c>
    </row>
    <row r="2068" spans="1:2">
      <c r="A2068" s="23">
        <v>120</v>
      </c>
      <c r="B2068" s="20">
        <v>6.5</v>
      </c>
    </row>
    <row r="2069" spans="1:2">
      <c r="A2069" s="23">
        <v>111</v>
      </c>
      <c r="B2069" s="20">
        <v>6.5</v>
      </c>
    </row>
    <row r="2070" spans="1:2">
      <c r="A2070" s="23">
        <v>108</v>
      </c>
      <c r="B2070" s="20">
        <v>6.5</v>
      </c>
    </row>
    <row r="2071" spans="1:2">
      <c r="A2071" s="23">
        <v>127</v>
      </c>
      <c r="B2071" s="20">
        <v>6.5</v>
      </c>
    </row>
    <row r="2072" spans="1:2">
      <c r="A2072" s="23">
        <v>186</v>
      </c>
      <c r="B2072" s="20">
        <v>6.5</v>
      </c>
    </row>
    <row r="2073" spans="1:2">
      <c r="A2073" s="23">
        <v>135</v>
      </c>
      <c r="B2073" s="20">
        <v>6.5</v>
      </c>
    </row>
    <row r="2074" spans="1:2">
      <c r="A2074" s="23">
        <v>115</v>
      </c>
      <c r="B2074" s="20">
        <v>6.5</v>
      </c>
    </row>
    <row r="2075" spans="1:2">
      <c r="A2075" s="23">
        <v>110</v>
      </c>
      <c r="B2075" s="20">
        <v>6.5</v>
      </c>
    </row>
    <row r="2076" spans="1:2">
      <c r="A2076" s="23">
        <v>104</v>
      </c>
      <c r="B2076" s="20">
        <v>6.5</v>
      </c>
    </row>
    <row r="2077" spans="1:2">
      <c r="A2077" s="23">
        <v>102</v>
      </c>
      <c r="B2077" s="20">
        <v>6.5</v>
      </c>
    </row>
    <row r="2078" spans="1:2">
      <c r="A2078" s="23">
        <v>97</v>
      </c>
      <c r="B2078" s="20">
        <v>6.5</v>
      </c>
    </row>
    <row r="2079" spans="1:2">
      <c r="A2079" s="23">
        <v>82</v>
      </c>
      <c r="B2079" s="20">
        <v>6.5</v>
      </c>
    </row>
    <row r="2080" spans="1:2">
      <c r="A2080" s="23">
        <v>101</v>
      </c>
      <c r="B2080" s="20">
        <v>6.5</v>
      </c>
    </row>
    <row r="2081" spans="1:2">
      <c r="A2081" s="23">
        <v>114</v>
      </c>
      <c r="B2081" s="20">
        <v>6.5</v>
      </c>
    </row>
    <row r="2082" spans="1:2">
      <c r="A2082" s="23">
        <v>100</v>
      </c>
      <c r="B2082" s="20">
        <v>6.5</v>
      </c>
    </row>
    <row r="2083" spans="1:2">
      <c r="A2083" s="23">
        <v>129</v>
      </c>
      <c r="B2083" s="20">
        <v>6.5</v>
      </c>
    </row>
    <row r="2084" spans="1:2">
      <c r="A2084" s="23">
        <v>97</v>
      </c>
      <c r="B2084" s="20">
        <v>6.5</v>
      </c>
    </row>
    <row r="2085" spans="1:2">
      <c r="A2085" s="23">
        <v>83</v>
      </c>
      <c r="B2085" s="20">
        <v>6.5</v>
      </c>
    </row>
    <row r="2086" spans="1:2">
      <c r="A2086" s="23">
        <v>135</v>
      </c>
      <c r="B2086" s="20">
        <v>6.5</v>
      </c>
    </row>
    <row r="2087" spans="1:2">
      <c r="A2087" s="23">
        <v>96</v>
      </c>
      <c r="B2087" s="20">
        <v>6.5</v>
      </c>
    </row>
    <row r="2088" spans="1:2">
      <c r="A2088" s="23">
        <v>87</v>
      </c>
      <c r="B2088" s="20">
        <v>6.5</v>
      </c>
    </row>
    <row r="2089" spans="1:2">
      <c r="A2089" s="23">
        <v>103</v>
      </c>
      <c r="B2089" s="20">
        <v>6.5</v>
      </c>
    </row>
    <row r="2090" spans="1:2">
      <c r="A2090" s="23">
        <v>79</v>
      </c>
      <c r="B2090" s="20">
        <v>6.5</v>
      </c>
    </row>
    <row r="2091" spans="1:2">
      <c r="A2091" s="23">
        <v>93</v>
      </c>
      <c r="B2091" s="20">
        <v>6.5</v>
      </c>
    </row>
    <row r="2092" spans="1:2">
      <c r="A2092" s="23">
        <v>84</v>
      </c>
      <c r="B2092" s="20">
        <v>6.5</v>
      </c>
    </row>
    <row r="2093" spans="1:2">
      <c r="A2093" s="23">
        <v>101</v>
      </c>
      <c r="B2093" s="20">
        <v>6.5</v>
      </c>
    </row>
    <row r="2094" spans="1:2">
      <c r="A2094" s="23">
        <v>107</v>
      </c>
      <c r="B2094" s="20">
        <v>6.5</v>
      </c>
    </row>
    <row r="2095" spans="1:2">
      <c r="A2095" s="23">
        <v>109</v>
      </c>
      <c r="B2095" s="20">
        <v>6.5</v>
      </c>
    </row>
    <row r="2096" spans="1:2">
      <c r="A2096" s="23">
        <v>93</v>
      </c>
      <c r="B2096" s="20">
        <v>6.5</v>
      </c>
    </row>
    <row r="2097" spans="1:2">
      <c r="A2097" s="23">
        <v>108</v>
      </c>
      <c r="B2097" s="20">
        <v>6.5</v>
      </c>
    </row>
    <row r="2098" spans="1:2">
      <c r="A2098" s="23">
        <v>90</v>
      </c>
      <c r="B2098" s="20">
        <v>6.5</v>
      </c>
    </row>
    <row r="2099" spans="1:2">
      <c r="A2099" s="23">
        <v>115</v>
      </c>
      <c r="B2099" s="20">
        <v>6.5</v>
      </c>
    </row>
    <row r="2100" spans="1:2">
      <c r="A2100" s="23">
        <v>113</v>
      </c>
      <c r="B2100" s="20">
        <v>6.5</v>
      </c>
    </row>
    <row r="2101" spans="1:2">
      <c r="A2101" s="23">
        <v>99</v>
      </c>
      <c r="B2101" s="20">
        <v>6.5</v>
      </c>
    </row>
    <row r="2102" spans="1:2">
      <c r="A2102" s="23">
        <v>103</v>
      </c>
      <c r="B2102" s="20">
        <v>6.5</v>
      </c>
    </row>
    <row r="2103" spans="1:2">
      <c r="A2103" s="23">
        <v>125</v>
      </c>
      <c r="B2103" s="20">
        <v>6.5</v>
      </c>
    </row>
    <row r="2104" spans="1:2">
      <c r="A2104" s="23">
        <v>42</v>
      </c>
      <c r="B2104" s="20">
        <v>6.5</v>
      </c>
    </row>
    <row r="2105" spans="1:2">
      <c r="A2105" s="23">
        <v>104</v>
      </c>
      <c r="B2105" s="20">
        <v>6.5</v>
      </c>
    </row>
    <row r="2106" spans="1:2">
      <c r="A2106" s="23">
        <v>99</v>
      </c>
      <c r="B2106" s="20">
        <v>6.5</v>
      </c>
    </row>
    <row r="2107" spans="1:2">
      <c r="A2107" s="23">
        <v>104</v>
      </c>
      <c r="B2107" s="20">
        <v>6.5</v>
      </c>
    </row>
    <row r="2108" spans="1:2">
      <c r="A2108" s="23">
        <v>93</v>
      </c>
      <c r="B2108" s="20">
        <v>6.5</v>
      </c>
    </row>
    <row r="2109" spans="1:2">
      <c r="A2109" s="23">
        <v>98</v>
      </c>
      <c r="B2109" s="20">
        <v>6.5</v>
      </c>
    </row>
    <row r="2110" spans="1:2">
      <c r="A2110" s="23">
        <v>101</v>
      </c>
      <c r="B2110" s="20">
        <v>6.5</v>
      </c>
    </row>
    <row r="2111" spans="1:2">
      <c r="A2111" s="23">
        <v>92</v>
      </c>
      <c r="B2111" s="20">
        <v>6.5</v>
      </c>
    </row>
    <row r="2112" spans="1:2">
      <c r="A2112" s="23">
        <v>97</v>
      </c>
      <c r="B2112" s="20">
        <v>6.5</v>
      </c>
    </row>
    <row r="2113" spans="1:2">
      <c r="A2113" s="23">
        <v>108</v>
      </c>
      <c r="B2113" s="20">
        <v>6.5</v>
      </c>
    </row>
    <row r="2114" spans="1:2">
      <c r="A2114" s="23">
        <v>105</v>
      </c>
      <c r="B2114" s="20">
        <v>6.5</v>
      </c>
    </row>
    <row r="2115" spans="1:2">
      <c r="A2115" s="23">
        <v>101</v>
      </c>
      <c r="B2115" s="20">
        <v>6.5</v>
      </c>
    </row>
    <row r="2116" spans="1:2">
      <c r="A2116" s="23">
        <v>99</v>
      </c>
      <c r="B2116" s="20">
        <v>6.5</v>
      </c>
    </row>
    <row r="2117" spans="1:2">
      <c r="A2117" s="23">
        <v>100</v>
      </c>
      <c r="B2117" s="20">
        <v>6.5</v>
      </c>
    </row>
    <row r="2118" spans="1:2">
      <c r="A2118" s="23">
        <v>91</v>
      </c>
      <c r="B2118" s="20">
        <v>6.5</v>
      </c>
    </row>
    <row r="2119" spans="1:2">
      <c r="A2119" s="23">
        <v>105</v>
      </c>
      <c r="B2119" s="20">
        <v>6.5</v>
      </c>
    </row>
    <row r="2120" spans="1:2">
      <c r="A2120" s="23">
        <v>112</v>
      </c>
      <c r="B2120" s="20">
        <v>6.5</v>
      </c>
    </row>
    <row r="2121" spans="1:2">
      <c r="A2121" s="23">
        <v>104</v>
      </c>
      <c r="B2121" s="20">
        <v>6.5</v>
      </c>
    </row>
    <row r="2122" spans="1:2">
      <c r="A2122" s="23">
        <v>107</v>
      </c>
      <c r="B2122" s="20">
        <v>6.5</v>
      </c>
    </row>
    <row r="2123" spans="1:2">
      <c r="A2123" s="23">
        <v>84</v>
      </c>
      <c r="B2123" s="20">
        <v>6.5</v>
      </c>
    </row>
    <row r="2124" spans="1:2">
      <c r="A2124" s="23">
        <v>122</v>
      </c>
      <c r="B2124" s="20">
        <v>6.5</v>
      </c>
    </row>
    <row r="2125" spans="1:2">
      <c r="A2125" s="23">
        <v>86</v>
      </c>
      <c r="B2125" s="20">
        <v>6.5</v>
      </c>
    </row>
    <row r="2126" spans="1:2">
      <c r="A2126" s="23">
        <v>86</v>
      </c>
      <c r="B2126" s="20">
        <v>6.5</v>
      </c>
    </row>
    <row r="2127" spans="1:2">
      <c r="A2127" s="23">
        <v>91</v>
      </c>
      <c r="B2127" s="20">
        <v>6.5</v>
      </c>
    </row>
    <row r="2128" spans="1:2">
      <c r="A2128" s="23">
        <v>94</v>
      </c>
      <c r="B2128" s="20">
        <v>6.5</v>
      </c>
    </row>
    <row r="2129" spans="1:2">
      <c r="A2129" s="23">
        <v>97</v>
      </c>
      <c r="B2129" s="20">
        <v>6.5</v>
      </c>
    </row>
    <row r="2130" spans="1:2">
      <c r="A2130" s="23">
        <v>88</v>
      </c>
      <c r="B2130" s="20">
        <v>6.5</v>
      </c>
    </row>
    <row r="2131" spans="1:2">
      <c r="A2131" s="23">
        <v>130</v>
      </c>
      <c r="B2131" s="20">
        <v>6.4</v>
      </c>
    </row>
    <row r="2132" spans="1:2">
      <c r="A2132" s="23">
        <v>93</v>
      </c>
      <c r="B2132" s="20">
        <v>6.4</v>
      </c>
    </row>
    <row r="2133" spans="1:2">
      <c r="A2133" s="23">
        <v>109</v>
      </c>
      <c r="B2133" s="20">
        <v>6.4</v>
      </c>
    </row>
    <row r="2134" spans="1:2">
      <c r="A2134" s="23">
        <v>113</v>
      </c>
      <c r="B2134" s="20">
        <v>6.4</v>
      </c>
    </row>
    <row r="2135" spans="1:2">
      <c r="A2135" s="23">
        <v>102</v>
      </c>
      <c r="B2135" s="20">
        <v>6.4</v>
      </c>
    </row>
    <row r="2136" spans="1:2">
      <c r="A2136" s="23">
        <v>131</v>
      </c>
      <c r="B2136" s="20">
        <v>6.4</v>
      </c>
    </row>
    <row r="2137" spans="1:2">
      <c r="A2137" s="23">
        <v>106</v>
      </c>
      <c r="B2137" s="20">
        <v>6.4</v>
      </c>
    </row>
    <row r="2138" spans="1:2">
      <c r="A2138" s="23">
        <v>128</v>
      </c>
      <c r="B2138" s="20">
        <v>6.4</v>
      </c>
    </row>
    <row r="2139" spans="1:2">
      <c r="A2139" s="23">
        <v>101</v>
      </c>
      <c r="B2139" s="20">
        <v>6.4</v>
      </c>
    </row>
    <row r="2140" spans="1:2">
      <c r="A2140" s="23">
        <v>101</v>
      </c>
      <c r="B2140" s="20">
        <v>6.4</v>
      </c>
    </row>
    <row r="2141" spans="1:2">
      <c r="A2141" s="23">
        <v>124</v>
      </c>
      <c r="B2141" s="20">
        <v>6.4</v>
      </c>
    </row>
    <row r="2142" spans="1:2">
      <c r="A2142" s="23">
        <v>130</v>
      </c>
      <c r="B2142" s="20">
        <v>6.4</v>
      </c>
    </row>
    <row r="2143" spans="1:2">
      <c r="A2143" s="23">
        <v>108</v>
      </c>
      <c r="B2143" s="20">
        <v>6.4</v>
      </c>
    </row>
    <row r="2144" spans="1:2">
      <c r="A2144" s="23">
        <v>125</v>
      </c>
      <c r="B2144" s="20">
        <v>6.4</v>
      </c>
    </row>
    <row r="2145" spans="1:2">
      <c r="A2145" s="23">
        <v>106</v>
      </c>
      <c r="B2145" s="20">
        <v>6.4</v>
      </c>
    </row>
    <row r="2146" spans="1:2">
      <c r="A2146" s="23">
        <v>128</v>
      </c>
      <c r="B2146" s="20">
        <v>6.4</v>
      </c>
    </row>
    <row r="2147" spans="1:2">
      <c r="A2147" s="23">
        <v>124</v>
      </c>
      <c r="B2147" s="20">
        <v>6.4</v>
      </c>
    </row>
    <row r="2148" spans="1:2">
      <c r="A2148" s="23">
        <v>107</v>
      </c>
      <c r="B2148" s="20">
        <v>6.4</v>
      </c>
    </row>
    <row r="2149" spans="1:2">
      <c r="A2149" s="23">
        <v>113</v>
      </c>
      <c r="B2149" s="20">
        <v>6.4</v>
      </c>
    </row>
    <row r="2150" spans="1:2">
      <c r="A2150" s="23">
        <v>117</v>
      </c>
      <c r="B2150" s="20">
        <v>6.4</v>
      </c>
    </row>
    <row r="2151" spans="1:2">
      <c r="A2151" s="23">
        <v>91</v>
      </c>
      <c r="B2151" s="20">
        <v>6.4</v>
      </c>
    </row>
    <row r="2152" spans="1:2">
      <c r="A2152" s="23">
        <v>153</v>
      </c>
      <c r="B2152" s="20">
        <v>6.4</v>
      </c>
    </row>
    <row r="2153" spans="1:2">
      <c r="A2153" s="23">
        <v>103</v>
      </c>
      <c r="B2153" s="20">
        <v>6.4</v>
      </c>
    </row>
    <row r="2154" spans="1:2">
      <c r="A2154" s="23">
        <v>88</v>
      </c>
      <c r="B2154" s="20">
        <v>6.4</v>
      </c>
    </row>
    <row r="2155" spans="1:2">
      <c r="A2155" s="23">
        <v>124</v>
      </c>
      <c r="B2155" s="20">
        <v>6.4</v>
      </c>
    </row>
    <row r="2156" spans="1:2">
      <c r="A2156" s="23">
        <v>125</v>
      </c>
      <c r="B2156" s="20">
        <v>6.4</v>
      </c>
    </row>
    <row r="2157" spans="1:2">
      <c r="A2157" s="23">
        <v>127</v>
      </c>
      <c r="B2157" s="20">
        <v>6.4</v>
      </c>
    </row>
    <row r="2158" spans="1:2">
      <c r="A2158" s="23">
        <v>130</v>
      </c>
      <c r="B2158" s="20">
        <v>6.4</v>
      </c>
    </row>
    <row r="2159" spans="1:2">
      <c r="A2159" s="23">
        <v>124</v>
      </c>
      <c r="B2159" s="20">
        <v>6.4</v>
      </c>
    </row>
    <row r="2160" spans="1:2">
      <c r="A2160" s="23">
        <v>117</v>
      </c>
      <c r="B2160" s="20">
        <v>6.4</v>
      </c>
    </row>
    <row r="2161" spans="1:2">
      <c r="A2161" s="23">
        <v>99</v>
      </c>
      <c r="B2161" s="20">
        <v>6.4</v>
      </c>
    </row>
    <row r="2162" spans="1:2">
      <c r="A2162" s="23">
        <v>111</v>
      </c>
      <c r="B2162" s="20">
        <v>6.4</v>
      </c>
    </row>
    <row r="2163" spans="1:2">
      <c r="A2163" s="23">
        <v>132</v>
      </c>
      <c r="B2163" s="20">
        <v>6.4</v>
      </c>
    </row>
    <row r="2164" spans="1:2">
      <c r="A2164" s="23">
        <v>116</v>
      </c>
      <c r="B2164" s="20">
        <v>6.4</v>
      </c>
    </row>
    <row r="2165" spans="1:2">
      <c r="A2165" s="23">
        <v>103</v>
      </c>
      <c r="B2165" s="20">
        <v>6.4</v>
      </c>
    </row>
    <row r="2166" spans="1:2">
      <c r="A2166" s="23">
        <v>103</v>
      </c>
      <c r="B2166" s="20">
        <v>6.4</v>
      </c>
    </row>
    <row r="2167" spans="1:2">
      <c r="A2167" s="23">
        <v>85</v>
      </c>
      <c r="B2167" s="20">
        <v>6.4</v>
      </c>
    </row>
    <row r="2168" spans="1:2">
      <c r="A2168" s="23">
        <v>104</v>
      </c>
      <c r="B2168" s="20">
        <v>6.4</v>
      </c>
    </row>
    <row r="2169" spans="1:2">
      <c r="A2169" s="23">
        <v>133</v>
      </c>
      <c r="B2169" s="20">
        <v>6.4</v>
      </c>
    </row>
    <row r="2170" spans="1:2">
      <c r="A2170" s="23">
        <v>145</v>
      </c>
      <c r="B2170" s="20">
        <v>6.4</v>
      </c>
    </row>
    <row r="2171" spans="1:2">
      <c r="A2171" s="23">
        <v>119</v>
      </c>
      <c r="B2171" s="20">
        <v>6.4</v>
      </c>
    </row>
    <row r="2172" spans="1:2">
      <c r="A2172" s="23">
        <v>119</v>
      </c>
      <c r="B2172" s="20">
        <v>6.4</v>
      </c>
    </row>
    <row r="2173" spans="1:2">
      <c r="A2173" s="23">
        <v>123</v>
      </c>
      <c r="B2173" s="20">
        <v>6.4</v>
      </c>
    </row>
    <row r="2174" spans="1:2">
      <c r="A2174" s="23">
        <v>118</v>
      </c>
      <c r="B2174" s="20">
        <v>6.4</v>
      </c>
    </row>
    <row r="2175" spans="1:2">
      <c r="A2175" s="23">
        <v>116</v>
      </c>
      <c r="B2175" s="20">
        <v>6.4</v>
      </c>
    </row>
    <row r="2176" spans="1:2">
      <c r="A2176" s="23">
        <v>99</v>
      </c>
      <c r="B2176" s="20">
        <v>6.4</v>
      </c>
    </row>
    <row r="2177" spans="1:2">
      <c r="A2177" s="23">
        <v>110</v>
      </c>
      <c r="B2177" s="20">
        <v>6.4</v>
      </c>
    </row>
    <row r="2178" spans="1:2">
      <c r="A2178" s="23">
        <v>158</v>
      </c>
      <c r="B2178" s="20">
        <v>6.4</v>
      </c>
    </row>
    <row r="2179" spans="1:2">
      <c r="A2179" s="23">
        <v>109</v>
      </c>
      <c r="B2179" s="20">
        <v>6.4</v>
      </c>
    </row>
    <row r="2180" spans="1:2">
      <c r="A2180" s="23">
        <v>137</v>
      </c>
      <c r="B2180" s="20">
        <v>6.4</v>
      </c>
    </row>
    <row r="2181" spans="1:2">
      <c r="A2181" s="23">
        <v>112</v>
      </c>
      <c r="B2181" s="20">
        <v>6.4</v>
      </c>
    </row>
    <row r="2182" spans="1:2">
      <c r="A2182" s="23">
        <v>123</v>
      </c>
      <c r="B2182" s="20">
        <v>6.4</v>
      </c>
    </row>
    <row r="2183" spans="1:2">
      <c r="A2183" s="23">
        <v>132</v>
      </c>
      <c r="B2183" s="20">
        <v>6.4</v>
      </c>
    </row>
    <row r="2184" spans="1:2">
      <c r="A2184" s="23">
        <v>112</v>
      </c>
      <c r="B2184" s="20">
        <v>6.4</v>
      </c>
    </row>
    <row r="2185" spans="1:2">
      <c r="A2185" s="23">
        <v>134</v>
      </c>
      <c r="B2185" s="20">
        <v>6.4</v>
      </c>
    </row>
    <row r="2186" spans="1:2">
      <c r="A2186" s="23">
        <v>139</v>
      </c>
      <c r="B2186" s="20">
        <v>6.4</v>
      </c>
    </row>
    <row r="2187" spans="1:2">
      <c r="A2187" s="23">
        <v>96</v>
      </c>
      <c r="B2187" s="20">
        <v>6.4</v>
      </c>
    </row>
    <row r="2188" spans="1:2">
      <c r="A2188" s="23">
        <v>105</v>
      </c>
      <c r="B2188" s="20">
        <v>6.4</v>
      </c>
    </row>
    <row r="2189" spans="1:2">
      <c r="A2189" s="23">
        <v>89</v>
      </c>
      <c r="B2189" s="20">
        <v>6.4</v>
      </c>
    </row>
    <row r="2190" spans="1:2">
      <c r="A2190" s="23">
        <v>129</v>
      </c>
      <c r="B2190" s="20">
        <v>6.4</v>
      </c>
    </row>
    <row r="2191" spans="1:2">
      <c r="A2191" s="23">
        <v>102</v>
      </c>
      <c r="B2191" s="20">
        <v>6.4</v>
      </c>
    </row>
    <row r="2192" spans="1:2">
      <c r="A2192" s="23">
        <v>106</v>
      </c>
      <c r="B2192" s="20">
        <v>6.4</v>
      </c>
    </row>
    <row r="2193" spans="1:2">
      <c r="A2193" s="23">
        <v>107</v>
      </c>
      <c r="B2193" s="20">
        <v>6.4</v>
      </c>
    </row>
    <row r="2194" spans="1:2">
      <c r="A2194" s="23">
        <v>112</v>
      </c>
      <c r="B2194" s="20">
        <v>6.4</v>
      </c>
    </row>
    <row r="2195" spans="1:2">
      <c r="A2195" s="23">
        <v>123</v>
      </c>
      <c r="B2195" s="20">
        <v>6.4</v>
      </c>
    </row>
    <row r="2196" spans="1:2">
      <c r="A2196" s="23">
        <v>113</v>
      </c>
      <c r="B2196" s="20">
        <v>6.4</v>
      </c>
    </row>
    <row r="2197" spans="1:2">
      <c r="A2197" s="23">
        <v>127</v>
      </c>
      <c r="B2197" s="20">
        <v>6.4</v>
      </c>
    </row>
    <row r="2198" spans="1:2">
      <c r="A2198" s="23">
        <v>118</v>
      </c>
      <c r="B2198" s="20">
        <v>6.4</v>
      </c>
    </row>
    <row r="2199" spans="1:2">
      <c r="A2199" s="23">
        <v>101</v>
      </c>
      <c r="B2199" s="20">
        <v>6.4</v>
      </c>
    </row>
    <row r="2200" spans="1:2">
      <c r="A2200" s="23">
        <v>107</v>
      </c>
      <c r="B2200" s="20">
        <v>6.4</v>
      </c>
    </row>
    <row r="2201" spans="1:2">
      <c r="A2201" s="23">
        <v>143</v>
      </c>
      <c r="B2201" s="20">
        <v>6.4</v>
      </c>
    </row>
    <row r="2202" spans="1:2">
      <c r="A2202" s="23">
        <v>132</v>
      </c>
      <c r="B2202" s="20">
        <v>6.4</v>
      </c>
    </row>
    <row r="2203" spans="1:2">
      <c r="A2203" s="23">
        <v>121</v>
      </c>
      <c r="B2203" s="20">
        <v>6.4</v>
      </c>
    </row>
    <row r="2204" spans="1:2">
      <c r="A2204" s="23">
        <v>123</v>
      </c>
      <c r="B2204" s="20">
        <v>6.4</v>
      </c>
    </row>
    <row r="2205" spans="1:2">
      <c r="A2205" s="23">
        <v>98</v>
      </c>
      <c r="B2205" s="20">
        <v>6.4</v>
      </c>
    </row>
    <row r="2206" spans="1:2">
      <c r="A2206" s="23">
        <v>107</v>
      </c>
      <c r="B2206" s="20">
        <v>6.4</v>
      </c>
    </row>
    <row r="2207" spans="1:2">
      <c r="A2207" s="23">
        <v>93</v>
      </c>
      <c r="B2207" s="20">
        <v>6.4</v>
      </c>
    </row>
    <row r="2208" spans="1:2">
      <c r="A2208" s="23">
        <v>108</v>
      </c>
      <c r="B2208" s="20">
        <v>6.4</v>
      </c>
    </row>
    <row r="2209" spans="1:2">
      <c r="A2209" s="23">
        <v>83</v>
      </c>
      <c r="B2209" s="20">
        <v>6.4</v>
      </c>
    </row>
    <row r="2210" spans="1:2">
      <c r="A2210" s="23">
        <v>106</v>
      </c>
      <c r="B2210" s="20">
        <v>6.4</v>
      </c>
    </row>
    <row r="2211" spans="1:2">
      <c r="A2211" s="23">
        <v>107</v>
      </c>
      <c r="B2211" s="20">
        <v>6.4</v>
      </c>
    </row>
    <row r="2212" spans="1:2">
      <c r="A2212" s="23">
        <v>128</v>
      </c>
      <c r="B2212" s="20">
        <v>6.4</v>
      </c>
    </row>
    <row r="2213" spans="1:2">
      <c r="A2213" s="23">
        <v>102</v>
      </c>
      <c r="B2213" s="20">
        <v>6.4</v>
      </c>
    </row>
    <row r="2214" spans="1:2">
      <c r="A2214" s="23">
        <v>112</v>
      </c>
      <c r="B2214" s="20">
        <v>6.4</v>
      </c>
    </row>
    <row r="2215" spans="1:2">
      <c r="A2215" s="23">
        <v>101</v>
      </c>
      <c r="B2215" s="20">
        <v>6.4</v>
      </c>
    </row>
    <row r="2216" spans="1:2">
      <c r="A2216" s="23">
        <v>110</v>
      </c>
      <c r="B2216" s="20">
        <v>6.4</v>
      </c>
    </row>
    <row r="2217" spans="1:2">
      <c r="A2217" s="23">
        <v>129</v>
      </c>
      <c r="B2217" s="20">
        <v>6.4</v>
      </c>
    </row>
    <row r="2218" spans="1:2">
      <c r="A2218" s="23">
        <v>105</v>
      </c>
      <c r="B2218" s="20">
        <v>6.4</v>
      </c>
    </row>
    <row r="2219" spans="1:2">
      <c r="A2219" s="23">
        <v>97</v>
      </c>
      <c r="B2219" s="20">
        <v>6.4</v>
      </c>
    </row>
    <row r="2220" spans="1:2">
      <c r="A2220" s="23">
        <v>100</v>
      </c>
      <c r="B2220" s="20">
        <v>6.4</v>
      </c>
    </row>
    <row r="2221" spans="1:2">
      <c r="A2221" s="23">
        <v>97</v>
      </c>
      <c r="B2221" s="20">
        <v>6.4</v>
      </c>
    </row>
    <row r="2222" spans="1:2">
      <c r="A2222" s="23">
        <v>105</v>
      </c>
      <c r="B2222" s="20">
        <v>6.4</v>
      </c>
    </row>
    <row r="2223" spans="1:2">
      <c r="A2223" s="23">
        <v>94</v>
      </c>
      <c r="B2223" s="20">
        <v>6.4</v>
      </c>
    </row>
    <row r="2224" spans="1:2">
      <c r="A2224" s="23">
        <v>106</v>
      </c>
      <c r="B2224" s="20">
        <v>6.4</v>
      </c>
    </row>
    <row r="2225" spans="1:2">
      <c r="A2225" s="23">
        <v>100</v>
      </c>
      <c r="B2225" s="20">
        <v>6.4</v>
      </c>
    </row>
    <row r="2226" spans="1:2">
      <c r="A2226" s="23">
        <v>104</v>
      </c>
      <c r="B2226" s="20">
        <v>6.4</v>
      </c>
    </row>
    <row r="2227" spans="1:2">
      <c r="A2227" s="23">
        <v>68</v>
      </c>
      <c r="B2227" s="20">
        <v>6.4</v>
      </c>
    </row>
    <row r="2228" spans="1:2">
      <c r="A2228" s="23">
        <v>102</v>
      </c>
      <c r="B2228" s="20">
        <v>6.4</v>
      </c>
    </row>
    <row r="2229" spans="1:2">
      <c r="A2229" s="23">
        <v>111</v>
      </c>
      <c r="B2229" s="20">
        <v>6.4</v>
      </c>
    </row>
    <row r="2230" spans="1:2">
      <c r="A2230" s="23">
        <v>115</v>
      </c>
      <c r="B2230" s="20">
        <v>6.4</v>
      </c>
    </row>
    <row r="2231" spans="1:2">
      <c r="A2231" s="23">
        <v>107</v>
      </c>
      <c r="B2231" s="20">
        <v>6.4</v>
      </c>
    </row>
    <row r="2232" spans="1:2">
      <c r="A2232" s="23">
        <v>100</v>
      </c>
      <c r="B2232" s="20">
        <v>6.4</v>
      </c>
    </row>
    <row r="2233" spans="1:2">
      <c r="A2233" s="23">
        <v>100</v>
      </c>
      <c r="B2233" s="20">
        <v>6.4</v>
      </c>
    </row>
    <row r="2234" spans="1:2">
      <c r="A2234" s="23">
        <v>97</v>
      </c>
      <c r="B2234" s="20">
        <v>6.4</v>
      </c>
    </row>
    <row r="2235" spans="1:2">
      <c r="A2235" s="23">
        <v>108</v>
      </c>
      <c r="B2235" s="20">
        <v>6.4</v>
      </c>
    </row>
    <row r="2236" spans="1:2">
      <c r="A2236" s="23">
        <v>108</v>
      </c>
      <c r="B2236" s="20">
        <v>6.4</v>
      </c>
    </row>
    <row r="2237" spans="1:2">
      <c r="A2237" s="23">
        <v>102</v>
      </c>
      <c r="B2237" s="20">
        <v>6.4</v>
      </c>
    </row>
    <row r="2238" spans="1:2">
      <c r="A2238" s="23">
        <v>106</v>
      </c>
      <c r="B2238" s="20">
        <v>6.4</v>
      </c>
    </row>
    <row r="2239" spans="1:2">
      <c r="A2239" s="23">
        <v>130</v>
      </c>
      <c r="B2239" s="20">
        <v>6.4</v>
      </c>
    </row>
    <row r="2240" spans="1:2">
      <c r="A2240" s="23">
        <v>95</v>
      </c>
      <c r="B2240" s="20">
        <v>6.4</v>
      </c>
    </row>
    <row r="2241" spans="1:2">
      <c r="A2241" s="23">
        <v>104</v>
      </c>
      <c r="B2241" s="20">
        <v>6.4</v>
      </c>
    </row>
    <row r="2242" spans="1:2">
      <c r="A2242" s="23">
        <v>106</v>
      </c>
      <c r="B2242" s="20">
        <v>6.4</v>
      </c>
    </row>
    <row r="2243" spans="1:2">
      <c r="A2243" s="23">
        <v>100</v>
      </c>
      <c r="B2243" s="20">
        <v>6.4</v>
      </c>
    </row>
    <row r="2244" spans="1:2">
      <c r="A2244" s="23">
        <v>124</v>
      </c>
      <c r="B2244" s="20">
        <v>6.4</v>
      </c>
    </row>
    <row r="2245" spans="1:2">
      <c r="A2245" s="23">
        <v>105</v>
      </c>
      <c r="B2245" s="20">
        <v>6.4</v>
      </c>
    </row>
    <row r="2246" spans="1:2">
      <c r="A2246" s="23">
        <v>105</v>
      </c>
      <c r="B2246" s="20">
        <v>6.4</v>
      </c>
    </row>
    <row r="2247" spans="1:2">
      <c r="A2247" s="23">
        <v>82</v>
      </c>
      <c r="B2247" s="20">
        <v>6.4</v>
      </c>
    </row>
    <row r="2248" spans="1:2">
      <c r="A2248" s="23">
        <v>90</v>
      </c>
      <c r="B2248" s="20">
        <v>6.4</v>
      </c>
    </row>
    <row r="2249" spans="1:2">
      <c r="A2249" s="23">
        <v>109</v>
      </c>
      <c r="B2249" s="20">
        <v>6.4</v>
      </c>
    </row>
    <row r="2250" spans="1:2">
      <c r="A2250" s="23">
        <v>106</v>
      </c>
      <c r="B2250" s="20">
        <v>6.4</v>
      </c>
    </row>
    <row r="2251" spans="1:2">
      <c r="A2251" s="23">
        <v>86</v>
      </c>
      <c r="B2251" s="20">
        <v>6.4</v>
      </c>
    </row>
    <row r="2252" spans="1:2">
      <c r="A2252" s="23">
        <v>90</v>
      </c>
      <c r="B2252" s="20">
        <v>6.4</v>
      </c>
    </row>
    <row r="2253" spans="1:2">
      <c r="A2253" s="23">
        <v>118</v>
      </c>
      <c r="B2253" s="20">
        <v>6.4</v>
      </c>
    </row>
    <row r="2254" spans="1:2">
      <c r="A2254" s="23">
        <v>99</v>
      </c>
      <c r="B2254" s="20">
        <v>6.4</v>
      </c>
    </row>
    <row r="2255" spans="1:2">
      <c r="A2255" s="23">
        <v>100</v>
      </c>
      <c r="B2255" s="20">
        <v>6.4</v>
      </c>
    </row>
    <row r="2256" spans="1:2">
      <c r="A2256" s="23">
        <v>92</v>
      </c>
      <c r="B2256" s="20">
        <v>6.4</v>
      </c>
    </row>
    <row r="2257" spans="1:2">
      <c r="A2257" s="23">
        <v>107</v>
      </c>
      <c r="B2257" s="20">
        <v>6.4</v>
      </c>
    </row>
    <row r="2258" spans="1:2">
      <c r="A2258" s="23">
        <v>99</v>
      </c>
      <c r="B2258" s="20">
        <v>6.4</v>
      </c>
    </row>
    <row r="2259" spans="1:2">
      <c r="A2259" s="23">
        <v>107</v>
      </c>
      <c r="B2259" s="20">
        <v>6.4</v>
      </c>
    </row>
    <row r="2260" spans="1:2">
      <c r="A2260" s="23">
        <v>96</v>
      </c>
      <c r="B2260" s="20">
        <v>6.4</v>
      </c>
    </row>
    <row r="2261" spans="1:2">
      <c r="A2261" s="23">
        <v>99</v>
      </c>
      <c r="B2261" s="20">
        <v>6.4</v>
      </c>
    </row>
    <row r="2262" spans="1:2">
      <c r="A2262" s="23">
        <v>101</v>
      </c>
      <c r="B2262" s="20">
        <v>6.4</v>
      </c>
    </row>
    <row r="2263" spans="1:2">
      <c r="A2263" s="23">
        <v>94</v>
      </c>
      <c r="B2263" s="20">
        <v>6.4</v>
      </c>
    </row>
    <row r="2264" spans="1:2">
      <c r="A2264" s="23">
        <v>90</v>
      </c>
      <c r="B2264" s="20">
        <v>6.4</v>
      </c>
    </row>
    <row r="2265" spans="1:2">
      <c r="A2265" s="23">
        <v>95</v>
      </c>
      <c r="B2265" s="20">
        <v>6.4</v>
      </c>
    </row>
    <row r="2266" spans="1:2">
      <c r="A2266" s="23">
        <v>97</v>
      </c>
      <c r="B2266" s="20">
        <v>6.4</v>
      </c>
    </row>
    <row r="2267" spans="1:2">
      <c r="A2267" s="23">
        <v>98</v>
      </c>
      <c r="B2267" s="20">
        <v>6.4</v>
      </c>
    </row>
    <row r="2268" spans="1:2">
      <c r="A2268" s="23">
        <v>92</v>
      </c>
      <c r="B2268" s="20">
        <v>6.4</v>
      </c>
    </row>
    <row r="2269" spans="1:2">
      <c r="A2269" s="23">
        <v>93</v>
      </c>
      <c r="B2269" s="20">
        <v>6.4</v>
      </c>
    </row>
    <row r="2270" spans="1:2">
      <c r="A2270" s="23">
        <v>103</v>
      </c>
      <c r="B2270" s="20">
        <v>6.4</v>
      </c>
    </row>
    <row r="2271" spans="1:2">
      <c r="A2271" s="23">
        <v>103</v>
      </c>
      <c r="B2271" s="20">
        <v>6.4</v>
      </c>
    </row>
    <row r="2272" spans="1:2">
      <c r="A2272" s="23">
        <v>95</v>
      </c>
      <c r="B2272" s="20">
        <v>6.4</v>
      </c>
    </row>
    <row r="2273" spans="1:2">
      <c r="A2273" s="23">
        <v>91</v>
      </c>
      <c r="B2273" s="20">
        <v>6.4</v>
      </c>
    </row>
    <row r="2274" spans="1:2">
      <c r="A2274" s="23">
        <v>101</v>
      </c>
      <c r="B2274" s="20">
        <v>6.4</v>
      </c>
    </row>
    <row r="2275" spans="1:2">
      <c r="A2275" s="23">
        <v>91</v>
      </c>
      <c r="B2275" s="20">
        <v>6.4</v>
      </c>
    </row>
    <row r="2276" spans="1:2">
      <c r="A2276" s="23">
        <v>81</v>
      </c>
      <c r="B2276" s="20">
        <v>6.4</v>
      </c>
    </row>
    <row r="2277" spans="1:2">
      <c r="A2277" s="23">
        <v>102</v>
      </c>
      <c r="B2277" s="20">
        <v>6.4</v>
      </c>
    </row>
    <row r="2278" spans="1:2">
      <c r="A2278" s="23">
        <v>94</v>
      </c>
      <c r="B2278" s="20">
        <v>6.4</v>
      </c>
    </row>
    <row r="2279" spans="1:2">
      <c r="A2279" s="23">
        <v>130</v>
      </c>
      <c r="B2279" s="20">
        <v>6.4</v>
      </c>
    </row>
    <row r="2280" spans="1:2">
      <c r="A2280" s="23">
        <v>90</v>
      </c>
      <c r="B2280" s="20">
        <v>6.4</v>
      </c>
    </row>
    <row r="2281" spans="1:2">
      <c r="A2281" s="23">
        <v>76</v>
      </c>
      <c r="B2281" s="20">
        <v>6.4</v>
      </c>
    </row>
    <row r="2282" spans="1:2">
      <c r="A2282" s="23">
        <v>101</v>
      </c>
      <c r="B2282" s="20">
        <v>6.4</v>
      </c>
    </row>
    <row r="2283" spans="1:2">
      <c r="A2283" s="23">
        <v>95</v>
      </c>
      <c r="B2283" s="20">
        <v>6.4</v>
      </c>
    </row>
    <row r="2284" spans="1:2">
      <c r="A2284" s="23">
        <v>106</v>
      </c>
      <c r="B2284" s="20">
        <v>6.3</v>
      </c>
    </row>
    <row r="2285" spans="1:2">
      <c r="A2285" s="23">
        <v>114</v>
      </c>
      <c r="B2285" s="20">
        <v>6.3</v>
      </c>
    </row>
    <row r="2286" spans="1:2">
      <c r="A2286" s="23">
        <v>154</v>
      </c>
      <c r="B2286" s="20">
        <v>6.3</v>
      </c>
    </row>
    <row r="2287" spans="1:2">
      <c r="A2287" s="23">
        <v>128</v>
      </c>
      <c r="B2287" s="20">
        <v>6.3</v>
      </c>
    </row>
    <row r="2288" spans="1:2">
      <c r="A2288" s="23">
        <v>113</v>
      </c>
      <c r="B2288" s="20">
        <v>6.3</v>
      </c>
    </row>
    <row r="2289" spans="1:2">
      <c r="A2289" s="23">
        <v>115</v>
      </c>
      <c r="B2289" s="20">
        <v>6.3</v>
      </c>
    </row>
    <row r="2290" spans="1:2">
      <c r="A2290" s="23">
        <v>117</v>
      </c>
      <c r="B2290" s="20">
        <v>6.3</v>
      </c>
    </row>
    <row r="2291" spans="1:2">
      <c r="A2291" s="23">
        <v>112</v>
      </c>
      <c r="B2291" s="20">
        <v>6.3</v>
      </c>
    </row>
    <row r="2292" spans="1:2">
      <c r="A2292" s="23">
        <v>119</v>
      </c>
      <c r="B2292" s="20">
        <v>6.3</v>
      </c>
    </row>
    <row r="2293" spans="1:2">
      <c r="A2293" s="23">
        <v>130</v>
      </c>
      <c r="B2293" s="20">
        <v>6.3</v>
      </c>
    </row>
    <row r="2294" spans="1:2">
      <c r="A2294" s="23">
        <v>119</v>
      </c>
      <c r="B2294" s="20">
        <v>6.3</v>
      </c>
    </row>
    <row r="2295" spans="1:2">
      <c r="A2295" s="23">
        <v>113</v>
      </c>
      <c r="B2295" s="20">
        <v>6.3</v>
      </c>
    </row>
    <row r="2296" spans="1:2">
      <c r="A2296" s="23">
        <v>91</v>
      </c>
      <c r="B2296" s="20">
        <v>6.3</v>
      </c>
    </row>
    <row r="2297" spans="1:2">
      <c r="A2297" s="23">
        <v>88</v>
      </c>
      <c r="B2297" s="20">
        <v>6.3</v>
      </c>
    </row>
    <row r="2298" spans="1:2">
      <c r="A2298" s="23">
        <v>106</v>
      </c>
      <c r="B2298" s="20">
        <v>6.3</v>
      </c>
    </row>
    <row r="2299" spans="1:2">
      <c r="A2299" s="23">
        <v>89</v>
      </c>
      <c r="B2299" s="20">
        <v>6.3</v>
      </c>
    </row>
    <row r="2300" spans="1:2">
      <c r="A2300" s="23">
        <v>97</v>
      </c>
      <c r="B2300" s="20">
        <v>6.3</v>
      </c>
    </row>
    <row r="2301" spans="1:2">
      <c r="A2301" s="23">
        <v>136</v>
      </c>
      <c r="B2301" s="20">
        <v>6.3</v>
      </c>
    </row>
    <row r="2302" spans="1:2">
      <c r="A2302" s="23">
        <v>92</v>
      </c>
      <c r="B2302" s="20">
        <v>6.3</v>
      </c>
    </row>
    <row r="2303" spans="1:2">
      <c r="A2303" s="23">
        <v>116</v>
      </c>
      <c r="B2303" s="20">
        <v>6.3</v>
      </c>
    </row>
    <row r="2304" spans="1:2">
      <c r="A2304" s="23">
        <v>125</v>
      </c>
      <c r="B2304" s="20">
        <v>6.3</v>
      </c>
    </row>
    <row r="2305" spans="1:2">
      <c r="A2305" s="23">
        <v>103</v>
      </c>
      <c r="B2305" s="20">
        <v>6.3</v>
      </c>
    </row>
    <row r="2306" spans="1:2">
      <c r="A2306" s="23">
        <v>94</v>
      </c>
      <c r="B2306" s="20">
        <v>6.3</v>
      </c>
    </row>
    <row r="2307" spans="1:2">
      <c r="A2307" s="23">
        <v>93</v>
      </c>
      <c r="B2307" s="20">
        <v>6.3</v>
      </c>
    </row>
    <row r="2308" spans="1:2">
      <c r="A2308" s="23">
        <v>106</v>
      </c>
      <c r="B2308" s="20">
        <v>6.3</v>
      </c>
    </row>
    <row r="2309" spans="1:2">
      <c r="A2309" s="23">
        <v>116</v>
      </c>
      <c r="B2309" s="20">
        <v>6.3</v>
      </c>
    </row>
    <row r="2310" spans="1:2">
      <c r="A2310" s="23">
        <v>124</v>
      </c>
      <c r="B2310" s="20">
        <v>6.3</v>
      </c>
    </row>
    <row r="2311" spans="1:2">
      <c r="A2311" s="23">
        <v>119</v>
      </c>
      <c r="B2311" s="20">
        <v>6.3</v>
      </c>
    </row>
    <row r="2312" spans="1:2">
      <c r="A2312" s="23">
        <v>116</v>
      </c>
      <c r="B2312" s="20">
        <v>6.3</v>
      </c>
    </row>
    <row r="2313" spans="1:2">
      <c r="A2313" s="23">
        <v>100</v>
      </c>
      <c r="B2313" s="20">
        <v>6.3</v>
      </c>
    </row>
    <row r="2314" spans="1:2">
      <c r="A2314" s="23">
        <v>125</v>
      </c>
      <c r="B2314" s="20">
        <v>6.3</v>
      </c>
    </row>
    <row r="2315" spans="1:2">
      <c r="A2315" s="23">
        <v>97</v>
      </c>
      <c r="B2315" s="20">
        <v>6.3</v>
      </c>
    </row>
    <row r="2316" spans="1:2">
      <c r="A2316" s="23">
        <v>74</v>
      </c>
      <c r="B2316" s="20">
        <v>6.3</v>
      </c>
    </row>
    <row r="2317" spans="1:2">
      <c r="A2317" s="23">
        <v>101</v>
      </c>
      <c r="B2317" s="20">
        <v>6.3</v>
      </c>
    </row>
    <row r="2318" spans="1:2">
      <c r="A2318" s="23">
        <v>97</v>
      </c>
      <c r="B2318" s="20">
        <v>6.3</v>
      </c>
    </row>
    <row r="2319" spans="1:2">
      <c r="A2319" s="23">
        <v>135</v>
      </c>
      <c r="B2319" s="20">
        <v>6.3</v>
      </c>
    </row>
    <row r="2320" spans="1:2">
      <c r="A2320" s="23">
        <v>280</v>
      </c>
      <c r="B2320" s="20">
        <v>6.3</v>
      </c>
    </row>
    <row r="2321" spans="1:2">
      <c r="A2321" s="23">
        <v>108</v>
      </c>
      <c r="B2321" s="20">
        <v>6.3</v>
      </c>
    </row>
    <row r="2322" spans="1:2">
      <c r="A2322" s="23">
        <v>143</v>
      </c>
      <c r="B2322" s="20">
        <v>6.3</v>
      </c>
    </row>
    <row r="2323" spans="1:2">
      <c r="A2323" s="23">
        <v>113</v>
      </c>
      <c r="B2323" s="20">
        <v>6.3</v>
      </c>
    </row>
    <row r="2324" spans="1:2">
      <c r="A2324" s="23">
        <v>106</v>
      </c>
      <c r="B2324" s="20">
        <v>6.3</v>
      </c>
    </row>
    <row r="2325" spans="1:2">
      <c r="A2325" s="23">
        <v>132</v>
      </c>
      <c r="B2325" s="20">
        <v>6.3</v>
      </c>
    </row>
    <row r="2326" spans="1:2">
      <c r="A2326" s="23">
        <v>104</v>
      </c>
      <c r="B2326" s="20">
        <v>6.3</v>
      </c>
    </row>
    <row r="2327" spans="1:2">
      <c r="A2327" s="23">
        <v>105</v>
      </c>
      <c r="B2327" s="20">
        <v>6.3</v>
      </c>
    </row>
    <row r="2328" spans="1:2">
      <c r="A2328" s="23">
        <v>98</v>
      </c>
      <c r="B2328" s="20">
        <v>6.3</v>
      </c>
    </row>
    <row r="2329" spans="1:2">
      <c r="A2329" s="23">
        <v>135</v>
      </c>
      <c r="B2329" s="20">
        <v>6.3</v>
      </c>
    </row>
    <row r="2330" spans="1:2">
      <c r="A2330" s="23">
        <v>94</v>
      </c>
      <c r="B2330" s="20">
        <v>6.3</v>
      </c>
    </row>
    <row r="2331" spans="1:2">
      <c r="A2331" s="23">
        <v>111</v>
      </c>
      <c r="B2331" s="20">
        <v>6.3</v>
      </c>
    </row>
    <row r="2332" spans="1:2">
      <c r="A2332" s="23">
        <v>101</v>
      </c>
      <c r="B2332" s="20">
        <v>6.3</v>
      </c>
    </row>
    <row r="2333" spans="1:2">
      <c r="A2333" s="23">
        <v>115</v>
      </c>
      <c r="B2333" s="20">
        <v>6.3</v>
      </c>
    </row>
    <row r="2334" spans="1:2">
      <c r="A2334" s="23">
        <v>100</v>
      </c>
      <c r="B2334" s="20">
        <v>6.3</v>
      </c>
    </row>
    <row r="2335" spans="1:2">
      <c r="A2335" s="23">
        <v>116</v>
      </c>
      <c r="B2335" s="20">
        <v>6.3</v>
      </c>
    </row>
    <row r="2336" spans="1:2">
      <c r="A2336" s="23">
        <v>106</v>
      </c>
      <c r="B2336" s="20">
        <v>6.3</v>
      </c>
    </row>
    <row r="2337" spans="1:2">
      <c r="A2337" s="23">
        <v>93</v>
      </c>
      <c r="B2337" s="20">
        <v>6.3</v>
      </c>
    </row>
    <row r="2338" spans="1:2">
      <c r="A2338" s="23">
        <v>129</v>
      </c>
      <c r="B2338" s="20">
        <v>6.3</v>
      </c>
    </row>
    <row r="2339" spans="1:2">
      <c r="A2339" s="23">
        <v>90</v>
      </c>
      <c r="B2339" s="20">
        <v>6.3</v>
      </c>
    </row>
    <row r="2340" spans="1:2">
      <c r="A2340" s="23">
        <v>109</v>
      </c>
      <c r="B2340" s="20">
        <v>6.3</v>
      </c>
    </row>
    <row r="2341" spans="1:2">
      <c r="A2341" s="23">
        <v>87</v>
      </c>
      <c r="B2341" s="20">
        <v>6.3</v>
      </c>
    </row>
    <row r="2342" spans="1:2">
      <c r="A2342" s="23">
        <v>96</v>
      </c>
      <c r="B2342" s="20">
        <v>6.3</v>
      </c>
    </row>
    <row r="2343" spans="1:2">
      <c r="A2343" s="23">
        <v>98</v>
      </c>
      <c r="B2343" s="20">
        <v>6.3</v>
      </c>
    </row>
    <row r="2344" spans="1:2">
      <c r="A2344" s="23">
        <v>114</v>
      </c>
      <c r="B2344" s="20">
        <v>6.3</v>
      </c>
    </row>
    <row r="2345" spans="1:2">
      <c r="A2345" s="23">
        <v>85</v>
      </c>
      <c r="B2345" s="20">
        <v>6.3</v>
      </c>
    </row>
    <row r="2346" spans="1:2">
      <c r="A2346" s="23">
        <v>87</v>
      </c>
      <c r="B2346" s="20">
        <v>6.3</v>
      </c>
    </row>
    <row r="2347" spans="1:2">
      <c r="A2347" s="23">
        <v>119</v>
      </c>
      <c r="B2347" s="20">
        <v>6.3</v>
      </c>
    </row>
    <row r="2348" spans="1:2">
      <c r="A2348" s="23">
        <v>102</v>
      </c>
      <c r="B2348" s="20">
        <v>6.3</v>
      </c>
    </row>
    <row r="2349" spans="1:2">
      <c r="A2349" s="23">
        <v>113</v>
      </c>
      <c r="B2349" s="20">
        <v>6.3</v>
      </c>
    </row>
    <row r="2350" spans="1:2">
      <c r="A2350" s="23">
        <v>126</v>
      </c>
      <c r="B2350" s="20">
        <v>6.3</v>
      </c>
    </row>
    <row r="2351" spans="1:2">
      <c r="A2351" s="23">
        <v>103</v>
      </c>
      <c r="B2351" s="20">
        <v>6.3</v>
      </c>
    </row>
    <row r="2352" spans="1:2">
      <c r="A2352" s="23">
        <v>90</v>
      </c>
      <c r="B2352" s="20">
        <v>6.3</v>
      </c>
    </row>
    <row r="2353" spans="1:2">
      <c r="A2353" s="23">
        <v>100</v>
      </c>
      <c r="B2353" s="20">
        <v>6.3</v>
      </c>
    </row>
    <row r="2354" spans="1:2">
      <c r="A2354" s="23">
        <v>131</v>
      </c>
      <c r="B2354" s="20">
        <v>6.3</v>
      </c>
    </row>
    <row r="2355" spans="1:2">
      <c r="A2355" s="23">
        <v>109</v>
      </c>
      <c r="B2355" s="20">
        <v>6.3</v>
      </c>
    </row>
    <row r="2356" spans="1:2">
      <c r="A2356" s="23">
        <v>104</v>
      </c>
      <c r="B2356" s="20">
        <v>6.3</v>
      </c>
    </row>
    <row r="2357" spans="1:2">
      <c r="A2357" s="23">
        <v>104</v>
      </c>
      <c r="B2357" s="20">
        <v>6.3</v>
      </c>
    </row>
    <row r="2358" spans="1:2">
      <c r="A2358" s="23">
        <v>93</v>
      </c>
      <c r="B2358" s="20">
        <v>6.3</v>
      </c>
    </row>
    <row r="2359" spans="1:2">
      <c r="A2359" s="23">
        <v>90</v>
      </c>
      <c r="B2359" s="20">
        <v>6.3</v>
      </c>
    </row>
    <row r="2360" spans="1:2">
      <c r="A2360" s="23">
        <v>108</v>
      </c>
      <c r="B2360" s="20">
        <v>6.3</v>
      </c>
    </row>
    <row r="2361" spans="1:2">
      <c r="A2361" s="23">
        <v>103</v>
      </c>
      <c r="B2361" s="20">
        <v>6.3</v>
      </c>
    </row>
    <row r="2362" spans="1:2">
      <c r="A2362" s="23">
        <v>110</v>
      </c>
      <c r="B2362" s="20">
        <v>6.3</v>
      </c>
    </row>
    <row r="2363" spans="1:2">
      <c r="A2363" s="23">
        <v>92</v>
      </c>
      <c r="B2363" s="20">
        <v>6.3</v>
      </c>
    </row>
    <row r="2364" spans="1:2">
      <c r="A2364" s="23">
        <v>112</v>
      </c>
      <c r="B2364" s="20">
        <v>6.3</v>
      </c>
    </row>
    <row r="2365" spans="1:2">
      <c r="A2365" s="23">
        <v>106</v>
      </c>
      <c r="B2365" s="20">
        <v>6.3</v>
      </c>
    </row>
    <row r="2366" spans="1:2">
      <c r="A2366" s="23">
        <v>77</v>
      </c>
      <c r="B2366" s="20">
        <v>6.3</v>
      </c>
    </row>
    <row r="2367" spans="1:2">
      <c r="A2367" s="23">
        <v>105</v>
      </c>
      <c r="B2367" s="20">
        <v>6.3</v>
      </c>
    </row>
    <row r="2368" spans="1:2">
      <c r="A2368" s="23">
        <v>107</v>
      </c>
      <c r="B2368" s="20">
        <v>6.3</v>
      </c>
    </row>
    <row r="2369" spans="1:2">
      <c r="A2369" s="23">
        <v>90</v>
      </c>
      <c r="B2369" s="20">
        <v>6.3</v>
      </c>
    </row>
    <row r="2370" spans="1:2">
      <c r="A2370" s="23">
        <v>104</v>
      </c>
      <c r="B2370" s="20">
        <v>6.3</v>
      </c>
    </row>
    <row r="2371" spans="1:2">
      <c r="A2371" s="23">
        <v>123</v>
      </c>
      <c r="B2371" s="20">
        <v>6.3</v>
      </c>
    </row>
    <row r="2372" spans="1:2">
      <c r="A2372" s="23">
        <v>115</v>
      </c>
      <c r="B2372" s="20">
        <v>6.3</v>
      </c>
    </row>
    <row r="2373" spans="1:2">
      <c r="A2373" s="23">
        <v>108</v>
      </c>
      <c r="B2373" s="20">
        <v>6.3</v>
      </c>
    </row>
    <row r="2374" spans="1:2">
      <c r="A2374" s="23">
        <v>97</v>
      </c>
      <c r="B2374" s="20">
        <v>6.3</v>
      </c>
    </row>
    <row r="2375" spans="1:2">
      <c r="A2375" s="23">
        <v>116</v>
      </c>
      <c r="B2375" s="20">
        <v>6.3</v>
      </c>
    </row>
    <row r="2376" spans="1:2">
      <c r="A2376" s="23">
        <v>103</v>
      </c>
      <c r="B2376" s="20">
        <v>6.3</v>
      </c>
    </row>
    <row r="2377" spans="1:2">
      <c r="A2377" s="23">
        <v>103</v>
      </c>
      <c r="B2377" s="20">
        <v>6.3</v>
      </c>
    </row>
    <row r="2378" spans="1:2">
      <c r="A2378" s="23">
        <v>94</v>
      </c>
      <c r="B2378" s="20">
        <v>6.3</v>
      </c>
    </row>
    <row r="2379" spans="1:2">
      <c r="A2379" s="23">
        <v>110</v>
      </c>
      <c r="B2379" s="20">
        <v>6.3</v>
      </c>
    </row>
    <row r="2380" spans="1:2">
      <c r="A2380" s="23">
        <v>108</v>
      </c>
      <c r="B2380" s="20">
        <v>6.3</v>
      </c>
    </row>
    <row r="2381" spans="1:2">
      <c r="A2381" s="23">
        <v>117</v>
      </c>
      <c r="B2381" s="20">
        <v>6.3</v>
      </c>
    </row>
    <row r="2382" spans="1:2">
      <c r="A2382" s="23">
        <v>108</v>
      </c>
      <c r="B2382" s="20">
        <v>6.3</v>
      </c>
    </row>
    <row r="2383" spans="1:2">
      <c r="A2383" s="23">
        <v>98</v>
      </c>
      <c r="B2383" s="20">
        <v>6.3</v>
      </c>
    </row>
    <row r="2384" spans="1:2">
      <c r="A2384" s="23">
        <v>111</v>
      </c>
      <c r="B2384" s="20">
        <v>6.3</v>
      </c>
    </row>
    <row r="2385" spans="1:2">
      <c r="A2385" s="23">
        <v>104</v>
      </c>
      <c r="B2385" s="20">
        <v>6.3</v>
      </c>
    </row>
    <row r="2386" spans="1:2">
      <c r="A2386" s="23">
        <v>96</v>
      </c>
      <c r="B2386" s="20">
        <v>6.3</v>
      </c>
    </row>
    <row r="2387" spans="1:2">
      <c r="A2387" s="23">
        <v>102</v>
      </c>
      <c r="B2387" s="20">
        <v>6.3</v>
      </c>
    </row>
    <row r="2388" spans="1:2">
      <c r="A2388" s="23">
        <v>94</v>
      </c>
      <c r="B2388" s="20">
        <v>6.3</v>
      </c>
    </row>
    <row r="2389" spans="1:2">
      <c r="A2389" s="23">
        <v>86</v>
      </c>
      <c r="B2389" s="20">
        <v>6.3</v>
      </c>
    </row>
    <row r="2390" spans="1:2">
      <c r="A2390" s="23">
        <v>113</v>
      </c>
      <c r="B2390" s="20">
        <v>6.3</v>
      </c>
    </row>
    <row r="2391" spans="1:2">
      <c r="A2391" s="23">
        <v>91</v>
      </c>
      <c r="B2391" s="20">
        <v>6.3</v>
      </c>
    </row>
    <row r="2392" spans="1:2">
      <c r="A2392" s="23">
        <v>89</v>
      </c>
      <c r="B2392" s="20">
        <v>6.3</v>
      </c>
    </row>
    <row r="2393" spans="1:2">
      <c r="A2393" s="23">
        <v>80</v>
      </c>
      <c r="B2393" s="20">
        <v>6.3</v>
      </c>
    </row>
    <row r="2394" spans="1:2">
      <c r="A2394" s="23">
        <v>100</v>
      </c>
      <c r="B2394" s="20">
        <v>6.3</v>
      </c>
    </row>
    <row r="2395" spans="1:2">
      <c r="A2395" s="23">
        <v>97</v>
      </c>
      <c r="B2395" s="20">
        <v>6.3</v>
      </c>
    </row>
    <row r="2396" spans="1:2">
      <c r="A2396" s="23">
        <v>82</v>
      </c>
      <c r="B2396" s="20">
        <v>6.3</v>
      </c>
    </row>
    <row r="2397" spans="1:2">
      <c r="A2397" s="23">
        <v>138</v>
      </c>
      <c r="B2397" s="20">
        <v>6.3</v>
      </c>
    </row>
    <row r="2398" spans="1:2">
      <c r="A2398" s="23">
        <v>93</v>
      </c>
      <c r="B2398" s="20">
        <v>6.3</v>
      </c>
    </row>
    <row r="2399" spans="1:2">
      <c r="A2399" s="23">
        <v>91</v>
      </c>
      <c r="B2399" s="20">
        <v>6.3</v>
      </c>
    </row>
    <row r="2400" spans="1:2">
      <c r="A2400" s="23">
        <v>100</v>
      </c>
      <c r="B2400" s="20">
        <v>6.3</v>
      </c>
    </row>
    <row r="2401" spans="1:2">
      <c r="A2401" s="23">
        <v>107</v>
      </c>
      <c r="B2401" s="20">
        <v>6.3</v>
      </c>
    </row>
    <row r="2402" spans="1:2">
      <c r="A2402" s="23">
        <v>97</v>
      </c>
      <c r="B2402" s="20">
        <v>6.3</v>
      </c>
    </row>
    <row r="2403" spans="1:2">
      <c r="A2403" s="23">
        <v>88</v>
      </c>
      <c r="B2403" s="20">
        <v>6.3</v>
      </c>
    </row>
    <row r="2404" spans="1:2">
      <c r="A2404" s="23">
        <v>106</v>
      </c>
      <c r="B2404" s="20">
        <v>6.3</v>
      </c>
    </row>
    <row r="2405" spans="1:2">
      <c r="A2405" s="23">
        <v>95</v>
      </c>
      <c r="B2405" s="20">
        <v>6.3</v>
      </c>
    </row>
    <row r="2406" spans="1:2">
      <c r="A2406" s="23">
        <v>107</v>
      </c>
      <c r="B2406" s="20">
        <v>6.3</v>
      </c>
    </row>
    <row r="2407" spans="1:2">
      <c r="A2407" s="23">
        <v>98</v>
      </c>
      <c r="B2407" s="20">
        <v>6.3</v>
      </c>
    </row>
    <row r="2408" spans="1:2">
      <c r="A2408" s="23">
        <v>85</v>
      </c>
      <c r="B2408" s="20">
        <v>6.3</v>
      </c>
    </row>
    <row r="2409" spans="1:2">
      <c r="A2409" s="23">
        <v>86</v>
      </c>
      <c r="B2409" s="20">
        <v>6.3</v>
      </c>
    </row>
    <row r="2410" spans="1:2">
      <c r="A2410" s="23">
        <v>103</v>
      </c>
      <c r="B2410" s="20">
        <v>6.3</v>
      </c>
    </row>
    <row r="2411" spans="1:2">
      <c r="A2411" s="23">
        <v>110</v>
      </c>
      <c r="B2411" s="20">
        <v>6.3</v>
      </c>
    </row>
    <row r="2412" spans="1:2">
      <c r="A2412" s="23">
        <v>105</v>
      </c>
      <c r="B2412" s="20">
        <v>6.3</v>
      </c>
    </row>
    <row r="2413" spans="1:2">
      <c r="A2413" s="23">
        <v>98</v>
      </c>
      <c r="B2413" s="20">
        <v>6.3</v>
      </c>
    </row>
    <row r="2414" spans="1:2">
      <c r="A2414" s="23">
        <v>84</v>
      </c>
      <c r="B2414" s="20">
        <v>6.3</v>
      </c>
    </row>
    <row r="2415" spans="1:2">
      <c r="A2415" s="23">
        <v>95</v>
      </c>
      <c r="B2415" s="20">
        <v>6.3</v>
      </c>
    </row>
    <row r="2416" spans="1:2">
      <c r="A2416" s="23">
        <v>84</v>
      </c>
      <c r="B2416" s="20">
        <v>6.3</v>
      </c>
    </row>
    <row r="2417" spans="1:2">
      <c r="A2417" s="23">
        <v>100</v>
      </c>
      <c r="B2417" s="20">
        <v>6.3</v>
      </c>
    </row>
    <row r="2418" spans="1:2">
      <c r="A2418" s="23">
        <v>81</v>
      </c>
      <c r="B2418" s="20">
        <v>6.3</v>
      </c>
    </row>
    <row r="2419" spans="1:2">
      <c r="A2419" s="23">
        <v>78</v>
      </c>
      <c r="B2419" s="20">
        <v>6.3</v>
      </c>
    </row>
    <row r="2420" spans="1:2">
      <c r="A2420" s="23">
        <v>98</v>
      </c>
      <c r="B2420" s="20">
        <v>6.3</v>
      </c>
    </row>
    <row r="2421" spans="1:2">
      <c r="A2421" s="23">
        <v>80</v>
      </c>
      <c r="B2421" s="20">
        <v>6.3</v>
      </c>
    </row>
    <row r="2422" spans="1:2">
      <c r="A2422" s="23">
        <v>156</v>
      </c>
      <c r="B2422" s="20">
        <v>6.2</v>
      </c>
    </row>
    <row r="2423" spans="1:2">
      <c r="A2423" s="23">
        <v>122</v>
      </c>
      <c r="B2423" s="20">
        <v>6.2</v>
      </c>
    </row>
    <row r="2424" spans="1:2">
      <c r="A2424" s="23">
        <v>91</v>
      </c>
      <c r="B2424" s="20">
        <v>6.2</v>
      </c>
    </row>
    <row r="2425" spans="1:2">
      <c r="A2425" s="23">
        <v>113</v>
      </c>
      <c r="B2425" s="20">
        <v>6.2</v>
      </c>
    </row>
    <row r="2426" spans="1:2">
      <c r="A2426" s="23">
        <v>91</v>
      </c>
      <c r="B2426" s="20">
        <v>6.2</v>
      </c>
    </row>
    <row r="2427" spans="1:2">
      <c r="A2427" s="23">
        <v>98</v>
      </c>
      <c r="B2427" s="20">
        <v>6.2</v>
      </c>
    </row>
    <row r="2428" spans="1:2">
      <c r="A2428" s="23">
        <v>117</v>
      </c>
      <c r="B2428" s="20">
        <v>6.2</v>
      </c>
    </row>
    <row r="2429" spans="1:2">
      <c r="A2429" s="23">
        <v>102</v>
      </c>
      <c r="B2429" s="20">
        <v>6.2</v>
      </c>
    </row>
    <row r="2430" spans="1:2">
      <c r="A2430" s="23">
        <v>85</v>
      </c>
      <c r="B2430" s="20">
        <v>6.2</v>
      </c>
    </row>
    <row r="2431" spans="1:2">
      <c r="A2431" s="23">
        <v>116</v>
      </c>
      <c r="B2431" s="20">
        <v>6.2</v>
      </c>
    </row>
    <row r="2432" spans="1:2">
      <c r="A2432" s="23">
        <v>104</v>
      </c>
      <c r="B2432" s="20">
        <v>6.2</v>
      </c>
    </row>
    <row r="2433" spans="1:2">
      <c r="A2433" s="23">
        <v>83</v>
      </c>
      <c r="B2433" s="20">
        <v>6.2</v>
      </c>
    </row>
    <row r="2434" spans="1:2">
      <c r="A2434" s="23">
        <v>130</v>
      </c>
      <c r="B2434" s="20">
        <v>6.2</v>
      </c>
    </row>
    <row r="2435" spans="1:2">
      <c r="A2435" s="23">
        <v>125</v>
      </c>
      <c r="B2435" s="20">
        <v>6.2</v>
      </c>
    </row>
    <row r="2436" spans="1:2">
      <c r="A2436" s="23">
        <v>95</v>
      </c>
      <c r="B2436" s="20">
        <v>6.2</v>
      </c>
    </row>
    <row r="2437" spans="1:2">
      <c r="A2437" s="23">
        <v>113</v>
      </c>
      <c r="B2437" s="20">
        <v>6.2</v>
      </c>
    </row>
    <row r="2438" spans="1:2">
      <c r="A2438" s="23">
        <v>135</v>
      </c>
      <c r="B2438" s="20">
        <v>6.2</v>
      </c>
    </row>
    <row r="2439" spans="1:2">
      <c r="A2439" s="23">
        <v>94</v>
      </c>
      <c r="B2439" s="20">
        <v>6.2</v>
      </c>
    </row>
    <row r="2440" spans="1:2">
      <c r="A2440" s="23">
        <v>105</v>
      </c>
      <c r="B2440" s="20">
        <v>6.2</v>
      </c>
    </row>
    <row r="2441" spans="1:2">
      <c r="A2441" s="23">
        <v>101</v>
      </c>
      <c r="B2441" s="20">
        <v>6.2</v>
      </c>
    </row>
    <row r="2442" spans="1:2">
      <c r="A2442" s="23">
        <v>125</v>
      </c>
      <c r="B2442" s="20">
        <v>6.2</v>
      </c>
    </row>
    <row r="2443" spans="1:2">
      <c r="A2443" s="23">
        <v>118</v>
      </c>
      <c r="B2443" s="20">
        <v>6.2</v>
      </c>
    </row>
    <row r="2444" spans="1:2">
      <c r="A2444" s="23">
        <v>86</v>
      </c>
      <c r="B2444" s="20">
        <v>6.2</v>
      </c>
    </row>
    <row r="2445" spans="1:2">
      <c r="A2445" s="23">
        <v>98</v>
      </c>
      <c r="B2445" s="20">
        <v>6.2</v>
      </c>
    </row>
    <row r="2446" spans="1:2">
      <c r="A2446" s="23">
        <v>128</v>
      </c>
      <c r="B2446" s="20">
        <v>6.2</v>
      </c>
    </row>
    <row r="2447" spans="1:2">
      <c r="A2447" s="23">
        <v>121</v>
      </c>
      <c r="B2447" s="20">
        <v>6.2</v>
      </c>
    </row>
    <row r="2448" spans="1:2">
      <c r="A2448" s="23">
        <v>114</v>
      </c>
      <c r="B2448" s="20">
        <v>6.2</v>
      </c>
    </row>
    <row r="2449" spans="1:2">
      <c r="A2449" s="23">
        <v>98</v>
      </c>
      <c r="B2449" s="20">
        <v>6.2</v>
      </c>
    </row>
    <row r="2450" spans="1:2">
      <c r="A2450" s="23">
        <v>131</v>
      </c>
      <c r="B2450" s="20">
        <v>6.2</v>
      </c>
    </row>
    <row r="2451" spans="1:2">
      <c r="A2451" s="23">
        <v>115</v>
      </c>
      <c r="B2451" s="20">
        <v>6.2</v>
      </c>
    </row>
    <row r="2452" spans="1:2">
      <c r="A2452" s="23">
        <v>124</v>
      </c>
      <c r="B2452" s="20">
        <v>6.2</v>
      </c>
    </row>
    <row r="2453" spans="1:2">
      <c r="A2453" s="23">
        <v>109</v>
      </c>
      <c r="B2453" s="20">
        <v>6.2</v>
      </c>
    </row>
    <row r="2454" spans="1:2">
      <c r="A2454" s="23">
        <v>100</v>
      </c>
      <c r="B2454" s="20">
        <v>6.2</v>
      </c>
    </row>
    <row r="2455" spans="1:2">
      <c r="A2455" s="23">
        <v>111</v>
      </c>
      <c r="B2455" s="20">
        <v>6.2</v>
      </c>
    </row>
    <row r="2456" spans="1:2">
      <c r="A2456" s="23">
        <v>104</v>
      </c>
      <c r="B2456" s="20">
        <v>6.2</v>
      </c>
    </row>
    <row r="2457" spans="1:2">
      <c r="A2457" s="23">
        <v>86</v>
      </c>
      <c r="B2457" s="20">
        <v>6.2</v>
      </c>
    </row>
    <row r="2458" spans="1:2">
      <c r="A2458" s="23">
        <v>108</v>
      </c>
      <c r="B2458" s="20">
        <v>6.2</v>
      </c>
    </row>
    <row r="2459" spans="1:2">
      <c r="A2459" s="23">
        <v>111</v>
      </c>
      <c r="B2459" s="20">
        <v>6.2</v>
      </c>
    </row>
    <row r="2460" spans="1:2">
      <c r="A2460" s="23">
        <v>103</v>
      </c>
      <c r="B2460" s="20">
        <v>6.2</v>
      </c>
    </row>
    <row r="2461" spans="1:2">
      <c r="A2461" s="23">
        <v>102</v>
      </c>
      <c r="B2461" s="20">
        <v>6.2</v>
      </c>
    </row>
    <row r="2462" spans="1:2">
      <c r="A2462" s="23">
        <v>107</v>
      </c>
      <c r="B2462" s="20">
        <v>6.2</v>
      </c>
    </row>
    <row r="2463" spans="1:2">
      <c r="A2463" s="23">
        <v>123</v>
      </c>
      <c r="B2463" s="20">
        <v>6.2</v>
      </c>
    </row>
    <row r="2464" spans="1:2">
      <c r="A2464" s="23">
        <v>105</v>
      </c>
      <c r="B2464" s="20">
        <v>6.2</v>
      </c>
    </row>
    <row r="2465" spans="1:2">
      <c r="A2465" s="23">
        <v>121</v>
      </c>
      <c r="B2465" s="20">
        <v>6.2</v>
      </c>
    </row>
    <row r="2466" spans="1:2">
      <c r="A2466" s="23">
        <v>100</v>
      </c>
      <c r="B2466" s="20">
        <v>6.2</v>
      </c>
    </row>
    <row r="2467" spans="1:2">
      <c r="A2467" s="23">
        <v>134</v>
      </c>
      <c r="B2467" s="20">
        <v>6.2</v>
      </c>
    </row>
    <row r="2468" spans="1:2">
      <c r="A2468" s="23">
        <v>104</v>
      </c>
      <c r="B2468" s="20">
        <v>6.2</v>
      </c>
    </row>
    <row r="2469" spans="1:2">
      <c r="A2469" s="23">
        <v>112</v>
      </c>
      <c r="B2469" s="20">
        <v>6.2</v>
      </c>
    </row>
    <row r="2470" spans="1:2">
      <c r="A2470" s="23">
        <v>103</v>
      </c>
      <c r="B2470" s="20">
        <v>6.2</v>
      </c>
    </row>
    <row r="2471" spans="1:2">
      <c r="A2471" s="23">
        <v>101</v>
      </c>
      <c r="B2471" s="20">
        <v>6.2</v>
      </c>
    </row>
    <row r="2472" spans="1:2">
      <c r="A2472" s="23">
        <v>102</v>
      </c>
      <c r="B2472" s="20">
        <v>6.2</v>
      </c>
    </row>
    <row r="2473" spans="1:2">
      <c r="A2473" s="23">
        <v>109</v>
      </c>
      <c r="B2473" s="20">
        <v>6.2</v>
      </c>
    </row>
    <row r="2474" spans="1:2">
      <c r="A2474" s="23">
        <v>118</v>
      </c>
      <c r="B2474" s="20">
        <v>6.2</v>
      </c>
    </row>
    <row r="2475" spans="1:2">
      <c r="A2475" s="23">
        <v>92</v>
      </c>
      <c r="B2475" s="20">
        <v>6.2</v>
      </c>
    </row>
    <row r="2476" spans="1:2">
      <c r="A2476" s="23">
        <v>103</v>
      </c>
      <c r="B2476" s="20">
        <v>6.2</v>
      </c>
    </row>
    <row r="2477" spans="1:2">
      <c r="A2477" s="23">
        <v>107</v>
      </c>
      <c r="B2477" s="20">
        <v>6.2</v>
      </c>
    </row>
    <row r="2478" spans="1:2">
      <c r="A2478" s="23">
        <v>111</v>
      </c>
      <c r="B2478" s="20">
        <v>6.2</v>
      </c>
    </row>
    <row r="2479" spans="1:2">
      <c r="A2479" s="23">
        <v>103</v>
      </c>
      <c r="B2479" s="20">
        <v>6.2</v>
      </c>
    </row>
    <row r="2480" spans="1:2">
      <c r="A2480" s="23">
        <v>107</v>
      </c>
      <c r="B2480" s="20">
        <v>6.2</v>
      </c>
    </row>
    <row r="2481" spans="1:2">
      <c r="A2481" s="23">
        <v>118</v>
      </c>
      <c r="B2481" s="20">
        <v>6.2</v>
      </c>
    </row>
    <row r="2482" spans="1:2">
      <c r="A2482" s="23">
        <v>131</v>
      </c>
      <c r="B2482" s="20">
        <v>6.2</v>
      </c>
    </row>
    <row r="2483" spans="1:2">
      <c r="A2483" s="23">
        <v>81</v>
      </c>
      <c r="B2483" s="20">
        <v>6.2</v>
      </c>
    </row>
    <row r="2484" spans="1:2">
      <c r="A2484" s="23">
        <v>123</v>
      </c>
      <c r="B2484" s="20">
        <v>6.2</v>
      </c>
    </row>
    <row r="2485" spans="1:2">
      <c r="A2485" s="23">
        <v>109</v>
      </c>
      <c r="B2485" s="20">
        <v>6.2</v>
      </c>
    </row>
    <row r="2486" spans="1:2">
      <c r="A2486" s="23">
        <v>120</v>
      </c>
      <c r="B2486" s="20">
        <v>6.2</v>
      </c>
    </row>
    <row r="2487" spans="1:2">
      <c r="A2487" s="23">
        <v>90</v>
      </c>
      <c r="B2487" s="20">
        <v>6.2</v>
      </c>
    </row>
    <row r="2488" spans="1:2">
      <c r="A2488" s="23">
        <v>128</v>
      </c>
      <c r="B2488" s="20">
        <v>6.2</v>
      </c>
    </row>
    <row r="2489" spans="1:2">
      <c r="A2489" s="23">
        <v>99</v>
      </c>
      <c r="B2489" s="20">
        <v>6.2</v>
      </c>
    </row>
    <row r="2490" spans="1:2">
      <c r="A2490" s="23">
        <v>108</v>
      </c>
      <c r="B2490" s="20">
        <v>6.2</v>
      </c>
    </row>
    <row r="2491" spans="1:2">
      <c r="A2491" s="23">
        <v>105</v>
      </c>
      <c r="B2491" s="20">
        <v>6.2</v>
      </c>
    </row>
    <row r="2492" spans="1:2">
      <c r="A2492" s="23">
        <v>94</v>
      </c>
      <c r="B2492" s="20">
        <v>6.2</v>
      </c>
    </row>
    <row r="2493" spans="1:2">
      <c r="A2493" s="23">
        <v>87</v>
      </c>
      <c r="B2493" s="20">
        <v>6.2</v>
      </c>
    </row>
    <row r="2494" spans="1:2">
      <c r="A2494" s="23">
        <v>100</v>
      </c>
      <c r="B2494" s="20">
        <v>6.2</v>
      </c>
    </row>
    <row r="2495" spans="1:2">
      <c r="A2495" s="23">
        <v>141</v>
      </c>
      <c r="B2495" s="20">
        <v>6.2</v>
      </c>
    </row>
    <row r="2496" spans="1:2">
      <c r="A2496" s="23">
        <v>110</v>
      </c>
      <c r="B2496" s="20">
        <v>6.2</v>
      </c>
    </row>
    <row r="2497" spans="1:2">
      <c r="A2497" s="23">
        <v>143</v>
      </c>
      <c r="B2497" s="20">
        <v>6.2</v>
      </c>
    </row>
    <row r="2498" spans="1:2">
      <c r="A2498" s="23">
        <v>93</v>
      </c>
      <c r="B2498" s="20">
        <v>6.2</v>
      </c>
    </row>
    <row r="2499" spans="1:2">
      <c r="A2499" s="23">
        <v>115</v>
      </c>
      <c r="B2499" s="20">
        <v>6.2</v>
      </c>
    </row>
    <row r="2500" spans="1:2">
      <c r="A2500" s="23">
        <v>96</v>
      </c>
      <c r="B2500" s="20">
        <v>6.2</v>
      </c>
    </row>
    <row r="2501" spans="1:2">
      <c r="A2501" s="23">
        <v>100</v>
      </c>
      <c r="B2501" s="20">
        <v>6.2</v>
      </c>
    </row>
    <row r="2502" spans="1:2">
      <c r="A2502" s="23">
        <v>101</v>
      </c>
      <c r="B2502" s="20">
        <v>6.2</v>
      </c>
    </row>
    <row r="2503" spans="1:2">
      <c r="A2503" s="23">
        <v>97</v>
      </c>
      <c r="B2503" s="20">
        <v>6.2</v>
      </c>
    </row>
    <row r="2504" spans="1:2">
      <c r="A2504" s="23">
        <v>96</v>
      </c>
      <c r="B2504" s="20">
        <v>6.2</v>
      </c>
    </row>
    <row r="2505" spans="1:2">
      <c r="A2505" s="23">
        <v>121</v>
      </c>
      <c r="B2505" s="20">
        <v>6.2</v>
      </c>
    </row>
    <row r="2506" spans="1:2">
      <c r="A2506" s="23">
        <v>98</v>
      </c>
      <c r="B2506" s="20">
        <v>6.2</v>
      </c>
    </row>
    <row r="2507" spans="1:2">
      <c r="A2507" s="23">
        <v>82</v>
      </c>
      <c r="B2507" s="20">
        <v>6.2</v>
      </c>
    </row>
    <row r="2508" spans="1:2">
      <c r="A2508" s="23">
        <v>92</v>
      </c>
      <c r="B2508" s="20">
        <v>6.2</v>
      </c>
    </row>
    <row r="2509" spans="1:2">
      <c r="A2509" s="23">
        <v>94</v>
      </c>
      <c r="B2509" s="20">
        <v>6.2</v>
      </c>
    </row>
    <row r="2510" spans="1:2">
      <c r="A2510" s="23">
        <v>100</v>
      </c>
      <c r="B2510" s="20">
        <v>6.2</v>
      </c>
    </row>
    <row r="2511" spans="1:2">
      <c r="A2511" s="23">
        <v>98</v>
      </c>
      <c r="B2511" s="20">
        <v>6.2</v>
      </c>
    </row>
    <row r="2512" spans="1:2">
      <c r="A2512" s="23">
        <v>101</v>
      </c>
      <c r="B2512" s="20">
        <v>6.2</v>
      </c>
    </row>
    <row r="2513" spans="1:2">
      <c r="A2513" s="23">
        <v>95</v>
      </c>
      <c r="B2513" s="20">
        <v>6.2</v>
      </c>
    </row>
    <row r="2514" spans="1:2">
      <c r="A2514" s="23">
        <v>97</v>
      </c>
      <c r="B2514" s="20">
        <v>6.2</v>
      </c>
    </row>
    <row r="2515" spans="1:2">
      <c r="A2515" s="23">
        <v>121</v>
      </c>
      <c r="B2515" s="20">
        <v>6.2</v>
      </c>
    </row>
    <row r="2516" spans="1:2">
      <c r="A2516" s="23">
        <v>102</v>
      </c>
      <c r="B2516" s="20">
        <v>6.2</v>
      </c>
    </row>
    <row r="2517" spans="1:2">
      <c r="A2517" s="23">
        <v>92</v>
      </c>
      <c r="B2517" s="20">
        <v>6.2</v>
      </c>
    </row>
    <row r="2518" spans="1:2">
      <c r="A2518" s="23">
        <v>110</v>
      </c>
      <c r="B2518" s="20">
        <v>6.2</v>
      </c>
    </row>
    <row r="2519" spans="1:2">
      <c r="A2519" s="23">
        <v>117</v>
      </c>
      <c r="B2519" s="20">
        <v>6.2</v>
      </c>
    </row>
    <row r="2520" spans="1:2">
      <c r="A2520" s="23">
        <v>108</v>
      </c>
      <c r="B2520" s="20">
        <v>6.2</v>
      </c>
    </row>
    <row r="2521" spans="1:2">
      <c r="A2521" s="23">
        <v>93</v>
      </c>
      <c r="B2521" s="20">
        <v>6.2</v>
      </c>
    </row>
    <row r="2522" spans="1:2">
      <c r="A2522" s="23">
        <v>122</v>
      </c>
      <c r="B2522" s="20">
        <v>6.2</v>
      </c>
    </row>
    <row r="2523" spans="1:2">
      <c r="A2523" s="23">
        <v>113</v>
      </c>
      <c r="B2523" s="20">
        <v>6.2</v>
      </c>
    </row>
    <row r="2524" spans="1:2">
      <c r="A2524" s="23">
        <v>95</v>
      </c>
      <c r="B2524" s="20">
        <v>6.2</v>
      </c>
    </row>
    <row r="2525" spans="1:2">
      <c r="A2525" s="23">
        <v>121</v>
      </c>
      <c r="B2525" s="20">
        <v>6.2</v>
      </c>
    </row>
    <row r="2526" spans="1:2">
      <c r="A2526" s="23">
        <v>107</v>
      </c>
      <c r="B2526" s="20">
        <v>6.2</v>
      </c>
    </row>
    <row r="2527" spans="1:2">
      <c r="A2527" s="23">
        <v>81</v>
      </c>
      <c r="B2527" s="20">
        <v>6.2</v>
      </c>
    </row>
    <row r="2528" spans="1:2">
      <c r="A2528" s="23">
        <v>87</v>
      </c>
      <c r="B2528" s="20">
        <v>6.2</v>
      </c>
    </row>
    <row r="2529" spans="1:2">
      <c r="A2529" s="23">
        <v>86</v>
      </c>
      <c r="B2529" s="20">
        <v>6.2</v>
      </c>
    </row>
    <row r="2530" spans="1:2">
      <c r="A2530" s="23">
        <v>125</v>
      </c>
      <c r="B2530" s="20">
        <v>6.2</v>
      </c>
    </row>
    <row r="2531" spans="1:2">
      <c r="A2531" s="23">
        <v>95</v>
      </c>
      <c r="B2531" s="20">
        <v>6.2</v>
      </c>
    </row>
    <row r="2532" spans="1:2">
      <c r="A2532" s="23">
        <v>97</v>
      </c>
      <c r="B2532" s="20">
        <v>6.2</v>
      </c>
    </row>
    <row r="2533" spans="1:2">
      <c r="A2533" s="23">
        <v>111</v>
      </c>
      <c r="B2533" s="20">
        <v>6.2</v>
      </c>
    </row>
    <row r="2534" spans="1:2">
      <c r="A2534" s="23">
        <v>92</v>
      </c>
      <c r="B2534" s="20">
        <v>6.2</v>
      </c>
    </row>
    <row r="2535" spans="1:2">
      <c r="A2535" s="23">
        <v>156</v>
      </c>
      <c r="B2535" s="20">
        <v>6.2</v>
      </c>
    </row>
    <row r="2536" spans="1:2">
      <c r="A2536" s="23">
        <v>103</v>
      </c>
      <c r="B2536" s="20">
        <v>6.2</v>
      </c>
    </row>
    <row r="2537" spans="1:2">
      <c r="A2537" s="23">
        <v>122</v>
      </c>
      <c r="B2537" s="20">
        <v>6.2</v>
      </c>
    </row>
    <row r="2538" spans="1:2">
      <c r="A2538" s="23">
        <v>96</v>
      </c>
      <c r="B2538" s="20">
        <v>6.2</v>
      </c>
    </row>
    <row r="2539" spans="1:2">
      <c r="A2539" s="23">
        <v>103</v>
      </c>
      <c r="B2539" s="20">
        <v>6.2</v>
      </c>
    </row>
    <row r="2540" spans="1:2">
      <c r="A2540" s="23">
        <v>108</v>
      </c>
      <c r="B2540" s="20">
        <v>6.2</v>
      </c>
    </row>
    <row r="2541" spans="1:2">
      <c r="A2541" s="23">
        <v>104</v>
      </c>
      <c r="B2541" s="20">
        <v>6.2</v>
      </c>
    </row>
    <row r="2542" spans="1:2">
      <c r="A2542" s="23">
        <v>97</v>
      </c>
      <c r="B2542" s="20">
        <v>6.2</v>
      </c>
    </row>
    <row r="2543" spans="1:2">
      <c r="A2543" s="23">
        <v>107</v>
      </c>
      <c r="B2543" s="20">
        <v>6.2</v>
      </c>
    </row>
    <row r="2544" spans="1:2">
      <c r="A2544" s="23">
        <v>95</v>
      </c>
      <c r="B2544" s="20">
        <v>6.2</v>
      </c>
    </row>
    <row r="2545" spans="1:2">
      <c r="A2545" s="23">
        <v>89</v>
      </c>
      <c r="B2545" s="20">
        <v>6.2</v>
      </c>
    </row>
    <row r="2546" spans="1:2">
      <c r="A2546" s="23">
        <v>90</v>
      </c>
      <c r="B2546" s="20">
        <v>6.2</v>
      </c>
    </row>
    <row r="2547" spans="1:2">
      <c r="A2547" s="23">
        <v>94</v>
      </c>
      <c r="B2547" s="20">
        <v>6.2</v>
      </c>
    </row>
    <row r="2548" spans="1:2">
      <c r="A2548" s="23">
        <v>90</v>
      </c>
      <c r="B2548" s="20">
        <v>6.2</v>
      </c>
    </row>
    <row r="2549" spans="1:2">
      <c r="A2549" s="23">
        <v>94</v>
      </c>
      <c r="B2549" s="20">
        <v>6.2</v>
      </c>
    </row>
    <row r="2550" spans="1:2">
      <c r="A2550" s="23">
        <v>112</v>
      </c>
      <c r="B2550" s="20">
        <v>6.2</v>
      </c>
    </row>
    <row r="2551" spans="1:2">
      <c r="A2551" s="23">
        <v>106</v>
      </c>
      <c r="B2551" s="20">
        <v>6.2</v>
      </c>
    </row>
    <row r="2552" spans="1:2">
      <c r="A2552" s="23">
        <v>95</v>
      </c>
      <c r="B2552" s="20">
        <v>6.2</v>
      </c>
    </row>
    <row r="2553" spans="1:2">
      <c r="A2553" s="23">
        <v>80</v>
      </c>
      <c r="B2553" s="20">
        <v>6.2</v>
      </c>
    </row>
    <row r="2554" spans="1:2">
      <c r="A2554" s="23">
        <v>87</v>
      </c>
      <c r="B2554" s="20">
        <v>6.2</v>
      </c>
    </row>
    <row r="2555" spans="1:2">
      <c r="A2555" s="23">
        <v>85</v>
      </c>
      <c r="B2555" s="20">
        <v>6.2</v>
      </c>
    </row>
    <row r="2556" spans="1:2">
      <c r="A2556" s="23">
        <v>91</v>
      </c>
      <c r="B2556" s="20">
        <v>6.2</v>
      </c>
    </row>
    <row r="2557" spans="1:2">
      <c r="A2557" s="23">
        <v>109</v>
      </c>
      <c r="B2557" s="20">
        <v>6.2</v>
      </c>
    </row>
    <row r="2558" spans="1:2">
      <c r="A2558" s="23">
        <v>167</v>
      </c>
      <c r="B2558" s="20">
        <v>6.2</v>
      </c>
    </row>
    <row r="2559" spans="1:2">
      <c r="A2559" s="23">
        <v>92</v>
      </c>
      <c r="B2559" s="20">
        <v>6.2</v>
      </c>
    </row>
    <row r="2560" spans="1:2">
      <c r="A2560" s="23">
        <v>84</v>
      </c>
      <c r="B2560" s="20">
        <v>6.2</v>
      </c>
    </row>
    <row r="2561" spans="1:2">
      <c r="A2561" s="23">
        <v>103</v>
      </c>
      <c r="B2561" s="20">
        <v>6.2</v>
      </c>
    </row>
    <row r="2562" spans="1:2">
      <c r="A2562" s="23">
        <v>88</v>
      </c>
      <c r="B2562" s="20">
        <v>6.2</v>
      </c>
    </row>
    <row r="2563" spans="1:2">
      <c r="A2563" s="23">
        <v>169</v>
      </c>
      <c r="B2563" s="20">
        <v>6.1</v>
      </c>
    </row>
    <row r="2564" spans="1:2">
      <c r="A2564" s="23">
        <v>113</v>
      </c>
      <c r="B2564" s="20">
        <v>6.1</v>
      </c>
    </row>
    <row r="2565" spans="1:2">
      <c r="A2565" s="23">
        <v>176</v>
      </c>
      <c r="B2565" s="20">
        <v>6.1</v>
      </c>
    </row>
    <row r="2566" spans="1:2">
      <c r="A2566" s="23">
        <v>132</v>
      </c>
      <c r="B2566" s="20">
        <v>6.1</v>
      </c>
    </row>
    <row r="2567" spans="1:2">
      <c r="A2567" s="23">
        <v>109</v>
      </c>
      <c r="B2567" s="20">
        <v>6.1</v>
      </c>
    </row>
    <row r="2568" spans="1:2">
      <c r="A2568" s="23">
        <v>93</v>
      </c>
      <c r="B2568" s="20">
        <v>6.1</v>
      </c>
    </row>
    <row r="2569" spans="1:2">
      <c r="A2569" s="23">
        <v>184</v>
      </c>
      <c r="B2569" s="20">
        <v>6.1</v>
      </c>
    </row>
    <row r="2570" spans="1:2">
      <c r="A2570" s="23">
        <v>133</v>
      </c>
      <c r="B2570" s="20">
        <v>6.1</v>
      </c>
    </row>
    <row r="2571" spans="1:2">
      <c r="A2571" s="23">
        <v>88</v>
      </c>
      <c r="B2571" s="20">
        <v>6.1</v>
      </c>
    </row>
    <row r="2572" spans="1:2">
      <c r="A2572" s="23">
        <v>90</v>
      </c>
      <c r="B2572" s="20">
        <v>6.1</v>
      </c>
    </row>
    <row r="2573" spans="1:2">
      <c r="A2573" s="23">
        <v>150</v>
      </c>
      <c r="B2573" s="20">
        <v>6.1</v>
      </c>
    </row>
    <row r="2574" spans="1:2">
      <c r="A2574" s="23">
        <v>123</v>
      </c>
      <c r="B2574" s="20">
        <v>6.1</v>
      </c>
    </row>
    <row r="2575" spans="1:2">
      <c r="A2575" s="23">
        <v>135</v>
      </c>
      <c r="B2575" s="20">
        <v>6.1</v>
      </c>
    </row>
    <row r="2576" spans="1:2">
      <c r="A2576" s="23">
        <v>120</v>
      </c>
      <c r="B2576" s="20">
        <v>6.1</v>
      </c>
    </row>
    <row r="2577" spans="1:2">
      <c r="A2577" s="23">
        <v>114</v>
      </c>
      <c r="B2577" s="20">
        <v>6.1</v>
      </c>
    </row>
    <row r="2578" spans="1:2">
      <c r="A2578" s="23">
        <v>115</v>
      </c>
      <c r="B2578" s="20">
        <v>6.1</v>
      </c>
    </row>
    <row r="2579" spans="1:2">
      <c r="A2579" s="23">
        <v>131</v>
      </c>
      <c r="B2579" s="20">
        <v>6.1</v>
      </c>
    </row>
    <row r="2580" spans="1:2">
      <c r="A2580" s="23">
        <v>111</v>
      </c>
      <c r="B2580" s="20">
        <v>6.1</v>
      </c>
    </row>
    <row r="2581" spans="1:2">
      <c r="A2581" s="23">
        <v>88</v>
      </c>
      <c r="B2581" s="20">
        <v>6.1</v>
      </c>
    </row>
    <row r="2582" spans="1:2">
      <c r="A2582" s="23">
        <v>120</v>
      </c>
      <c r="B2582" s="20">
        <v>6.1</v>
      </c>
    </row>
    <row r="2583" spans="1:2">
      <c r="A2583" s="23">
        <v>99</v>
      </c>
      <c r="B2583" s="20">
        <v>6.1</v>
      </c>
    </row>
    <row r="2584" spans="1:2">
      <c r="A2584" s="23">
        <v>110</v>
      </c>
      <c r="B2584" s="20">
        <v>6.1</v>
      </c>
    </row>
    <row r="2585" spans="1:2">
      <c r="A2585" s="23">
        <v>113</v>
      </c>
      <c r="B2585" s="20">
        <v>6.1</v>
      </c>
    </row>
    <row r="2586" spans="1:2">
      <c r="A2586" s="23">
        <v>128</v>
      </c>
      <c r="B2586" s="20">
        <v>6.1</v>
      </c>
    </row>
    <row r="2587" spans="1:2">
      <c r="A2587" s="23">
        <v>118</v>
      </c>
      <c r="B2587" s="20">
        <v>6.1</v>
      </c>
    </row>
    <row r="2588" spans="1:2">
      <c r="A2588" s="23">
        <v>106</v>
      </c>
      <c r="B2588" s="20">
        <v>6.1</v>
      </c>
    </row>
    <row r="2589" spans="1:2">
      <c r="A2589" s="23">
        <v>104</v>
      </c>
      <c r="B2589" s="20">
        <v>6.1</v>
      </c>
    </row>
    <row r="2590" spans="1:2">
      <c r="A2590" s="23">
        <v>101</v>
      </c>
      <c r="B2590" s="20">
        <v>6.1</v>
      </c>
    </row>
    <row r="2591" spans="1:2">
      <c r="A2591" s="23">
        <v>103</v>
      </c>
      <c r="B2591" s="20">
        <v>6.1</v>
      </c>
    </row>
    <row r="2592" spans="1:2">
      <c r="A2592" s="23">
        <v>101</v>
      </c>
      <c r="B2592" s="20">
        <v>6.1</v>
      </c>
    </row>
    <row r="2593" spans="1:2">
      <c r="A2593" s="23">
        <v>101</v>
      </c>
      <c r="B2593" s="20">
        <v>6.1</v>
      </c>
    </row>
    <row r="2594" spans="1:2">
      <c r="A2594" s="23">
        <v>124</v>
      </c>
      <c r="B2594" s="20">
        <v>6.1</v>
      </c>
    </row>
    <row r="2595" spans="1:2">
      <c r="A2595" s="23">
        <v>93</v>
      </c>
      <c r="B2595" s="20">
        <v>6.1</v>
      </c>
    </row>
    <row r="2596" spans="1:2">
      <c r="A2596" s="23">
        <v>104</v>
      </c>
      <c r="B2596" s="20">
        <v>6.1</v>
      </c>
    </row>
    <row r="2597" spans="1:2">
      <c r="A2597" s="23">
        <v>107</v>
      </c>
      <c r="B2597" s="20">
        <v>6.1</v>
      </c>
    </row>
    <row r="2598" spans="1:2">
      <c r="A2598" s="23">
        <v>91</v>
      </c>
      <c r="B2598" s="20">
        <v>6.1</v>
      </c>
    </row>
    <row r="2599" spans="1:2">
      <c r="A2599" s="23">
        <v>111</v>
      </c>
      <c r="B2599" s="20">
        <v>6.1</v>
      </c>
    </row>
    <row r="2600" spans="1:2">
      <c r="A2600" s="23">
        <v>104</v>
      </c>
      <c r="B2600" s="20">
        <v>6.1</v>
      </c>
    </row>
    <row r="2601" spans="1:2">
      <c r="A2601" s="23">
        <v>122</v>
      </c>
      <c r="B2601" s="20">
        <v>6.1</v>
      </c>
    </row>
    <row r="2602" spans="1:2">
      <c r="A2602" s="23">
        <v>106</v>
      </c>
      <c r="B2602" s="20">
        <v>6.1</v>
      </c>
    </row>
    <row r="2603" spans="1:2">
      <c r="A2603" s="23">
        <v>96</v>
      </c>
      <c r="B2603" s="20">
        <v>6.1</v>
      </c>
    </row>
    <row r="2604" spans="1:2">
      <c r="A2604" s="23">
        <v>98</v>
      </c>
      <c r="B2604" s="20">
        <v>6.1</v>
      </c>
    </row>
    <row r="2605" spans="1:2">
      <c r="A2605" s="23">
        <v>109</v>
      </c>
      <c r="B2605" s="20">
        <v>6.1</v>
      </c>
    </row>
    <row r="2606" spans="1:2">
      <c r="A2606" s="23">
        <v>115</v>
      </c>
      <c r="B2606" s="20">
        <v>6.1</v>
      </c>
    </row>
    <row r="2607" spans="1:2">
      <c r="A2607" s="23">
        <v>105</v>
      </c>
      <c r="B2607" s="20">
        <v>6.1</v>
      </c>
    </row>
    <row r="2608" spans="1:2">
      <c r="A2608" s="23">
        <v>87</v>
      </c>
      <c r="B2608" s="20">
        <v>6.1</v>
      </c>
    </row>
    <row r="2609" spans="1:2">
      <c r="A2609" s="23">
        <v>120</v>
      </c>
      <c r="B2609" s="20">
        <v>6.1</v>
      </c>
    </row>
    <row r="2610" spans="1:2">
      <c r="A2610" s="23">
        <v>123</v>
      </c>
      <c r="B2610" s="20">
        <v>6.1</v>
      </c>
    </row>
    <row r="2611" spans="1:2">
      <c r="A2611" s="23">
        <v>106</v>
      </c>
      <c r="B2611" s="20">
        <v>6.1</v>
      </c>
    </row>
    <row r="2612" spans="1:2">
      <c r="A2612" s="23">
        <v>108</v>
      </c>
      <c r="B2612" s="20">
        <v>6.1</v>
      </c>
    </row>
    <row r="2613" spans="1:2">
      <c r="A2613" s="23">
        <v>136</v>
      </c>
      <c r="B2613" s="20">
        <v>6.1</v>
      </c>
    </row>
    <row r="2614" spans="1:2">
      <c r="A2614" s="23">
        <v>128</v>
      </c>
      <c r="B2614" s="20">
        <v>6.1</v>
      </c>
    </row>
    <row r="2615" spans="1:2">
      <c r="A2615" s="23">
        <v>108</v>
      </c>
      <c r="B2615" s="20">
        <v>6.1</v>
      </c>
    </row>
    <row r="2616" spans="1:2">
      <c r="A2616" s="23">
        <v>118</v>
      </c>
      <c r="B2616" s="20">
        <v>6.1</v>
      </c>
    </row>
    <row r="2617" spans="1:2">
      <c r="A2617" s="23">
        <v>110</v>
      </c>
      <c r="B2617" s="20">
        <v>6.1</v>
      </c>
    </row>
    <row r="2618" spans="1:2">
      <c r="A2618" s="23">
        <v>109</v>
      </c>
      <c r="B2618" s="20">
        <v>6.1</v>
      </c>
    </row>
    <row r="2619" spans="1:2">
      <c r="A2619" s="23">
        <v>109</v>
      </c>
      <c r="B2619" s="20">
        <v>6.1</v>
      </c>
    </row>
    <row r="2620" spans="1:2">
      <c r="A2620" s="23">
        <v>105</v>
      </c>
      <c r="B2620" s="20">
        <v>6.1</v>
      </c>
    </row>
    <row r="2621" spans="1:2">
      <c r="A2621" s="23">
        <v>99</v>
      </c>
      <c r="B2621" s="20">
        <v>6.1</v>
      </c>
    </row>
    <row r="2622" spans="1:2">
      <c r="A2622" s="23">
        <v>111</v>
      </c>
      <c r="B2622" s="20">
        <v>6.1</v>
      </c>
    </row>
    <row r="2623" spans="1:2">
      <c r="A2623" s="23">
        <v>78</v>
      </c>
      <c r="B2623" s="20">
        <v>6.1</v>
      </c>
    </row>
    <row r="2624" spans="1:2">
      <c r="A2624" s="23">
        <v>98</v>
      </c>
      <c r="B2624" s="20">
        <v>6.1</v>
      </c>
    </row>
    <row r="2625" spans="1:2">
      <c r="A2625" s="23">
        <v>131</v>
      </c>
      <c r="B2625" s="20">
        <v>6.1</v>
      </c>
    </row>
    <row r="2626" spans="1:2">
      <c r="A2626" s="23">
        <v>98</v>
      </c>
      <c r="B2626" s="20">
        <v>6.1</v>
      </c>
    </row>
    <row r="2627" spans="1:2">
      <c r="A2627" s="23">
        <v>96</v>
      </c>
      <c r="B2627" s="20">
        <v>6.1</v>
      </c>
    </row>
    <row r="2628" spans="1:2">
      <c r="A2628" s="23">
        <v>101</v>
      </c>
      <c r="B2628" s="20">
        <v>6.1</v>
      </c>
    </row>
    <row r="2629" spans="1:2">
      <c r="A2629" s="23">
        <v>109</v>
      </c>
      <c r="B2629" s="20">
        <v>6.1</v>
      </c>
    </row>
    <row r="2630" spans="1:2">
      <c r="A2630" s="23">
        <v>83</v>
      </c>
      <c r="B2630" s="20">
        <v>6.1</v>
      </c>
    </row>
    <row r="2631" spans="1:2">
      <c r="A2631" s="23">
        <v>107</v>
      </c>
      <c r="B2631" s="20">
        <v>6.1</v>
      </c>
    </row>
    <row r="2632" spans="1:2">
      <c r="A2632" s="23">
        <v>97</v>
      </c>
      <c r="B2632" s="20">
        <v>6.1</v>
      </c>
    </row>
    <row r="2633" spans="1:2">
      <c r="A2633" s="23">
        <v>101</v>
      </c>
      <c r="B2633" s="20">
        <v>6.1</v>
      </c>
    </row>
    <row r="2634" spans="1:2">
      <c r="A2634" s="23">
        <v>129</v>
      </c>
      <c r="B2634" s="20">
        <v>6.1</v>
      </c>
    </row>
    <row r="2635" spans="1:2">
      <c r="A2635" s="23">
        <v>105</v>
      </c>
      <c r="B2635" s="20">
        <v>6.1</v>
      </c>
    </row>
    <row r="2636" spans="1:2">
      <c r="A2636" s="23">
        <v>115</v>
      </c>
      <c r="B2636" s="20">
        <v>6.1</v>
      </c>
    </row>
    <row r="2637" spans="1:2">
      <c r="A2637" s="23">
        <v>97</v>
      </c>
      <c r="B2637" s="20">
        <v>6.1</v>
      </c>
    </row>
    <row r="2638" spans="1:2">
      <c r="A2638" s="23">
        <v>137</v>
      </c>
      <c r="B2638" s="20">
        <v>6.1</v>
      </c>
    </row>
    <row r="2639" spans="1:2">
      <c r="A2639" s="23">
        <v>120</v>
      </c>
      <c r="B2639" s="20">
        <v>6.1</v>
      </c>
    </row>
    <row r="2640" spans="1:2">
      <c r="A2640" s="23">
        <v>90</v>
      </c>
      <c r="B2640" s="20">
        <v>6.1</v>
      </c>
    </row>
    <row r="2641" spans="1:2">
      <c r="A2641" s="23">
        <v>97</v>
      </c>
      <c r="B2641" s="20">
        <v>6.1</v>
      </c>
    </row>
    <row r="2642" spans="1:2">
      <c r="A2642" s="23">
        <v>114</v>
      </c>
      <c r="B2642" s="20">
        <v>6.1</v>
      </c>
    </row>
    <row r="2643" spans="1:2">
      <c r="A2643" s="23">
        <v>101</v>
      </c>
      <c r="B2643" s="20">
        <v>6.1</v>
      </c>
    </row>
    <row r="2644" spans="1:2">
      <c r="A2644" s="23">
        <v>100</v>
      </c>
      <c r="B2644" s="20">
        <v>6.1</v>
      </c>
    </row>
    <row r="2645" spans="1:2">
      <c r="A2645" s="23">
        <v>120</v>
      </c>
      <c r="B2645" s="20">
        <v>6.1</v>
      </c>
    </row>
    <row r="2646" spans="1:2">
      <c r="A2646" s="23">
        <v>110</v>
      </c>
      <c r="B2646" s="20">
        <v>6.1</v>
      </c>
    </row>
    <row r="2647" spans="1:2">
      <c r="A2647" s="23">
        <v>101</v>
      </c>
      <c r="B2647" s="20">
        <v>6.1</v>
      </c>
    </row>
    <row r="2648" spans="1:2">
      <c r="A2648" s="23">
        <v>104</v>
      </c>
      <c r="B2648" s="20">
        <v>6.1</v>
      </c>
    </row>
    <row r="2649" spans="1:2">
      <c r="A2649" s="23">
        <v>95</v>
      </c>
      <c r="B2649" s="20">
        <v>6.1</v>
      </c>
    </row>
    <row r="2650" spans="1:2">
      <c r="A2650" s="23">
        <v>94</v>
      </c>
      <c r="B2650" s="20">
        <v>6.1</v>
      </c>
    </row>
    <row r="2651" spans="1:2">
      <c r="A2651" s="23">
        <v>98</v>
      </c>
      <c r="B2651" s="20">
        <v>6.1</v>
      </c>
    </row>
    <row r="2652" spans="1:2">
      <c r="A2652" s="23">
        <v>100</v>
      </c>
      <c r="B2652" s="20">
        <v>6.1</v>
      </c>
    </row>
    <row r="2653" spans="1:2">
      <c r="A2653" s="23">
        <v>101</v>
      </c>
      <c r="B2653" s="20">
        <v>6.1</v>
      </c>
    </row>
    <row r="2654" spans="1:2">
      <c r="A2654" s="23">
        <v>94</v>
      </c>
      <c r="B2654" s="20">
        <v>6.1</v>
      </c>
    </row>
    <row r="2655" spans="1:2">
      <c r="A2655" s="23">
        <v>109</v>
      </c>
      <c r="B2655" s="20">
        <v>6.1</v>
      </c>
    </row>
    <row r="2656" spans="1:2">
      <c r="A2656" s="23">
        <v>109</v>
      </c>
      <c r="B2656" s="20">
        <v>6.1</v>
      </c>
    </row>
    <row r="2657" spans="1:2">
      <c r="A2657" s="23">
        <v>90</v>
      </c>
      <c r="B2657" s="20">
        <v>6.1</v>
      </c>
    </row>
    <row r="2658" spans="1:2">
      <c r="A2658" s="23">
        <v>103</v>
      </c>
      <c r="B2658" s="20">
        <v>6.1</v>
      </c>
    </row>
    <row r="2659" spans="1:2">
      <c r="A2659" s="23">
        <v>112</v>
      </c>
      <c r="B2659" s="20">
        <v>6.1</v>
      </c>
    </row>
    <row r="2660" spans="1:2">
      <c r="A2660" s="23">
        <v>100</v>
      </c>
      <c r="B2660" s="20">
        <v>6.1</v>
      </c>
    </row>
    <row r="2661" spans="1:2">
      <c r="A2661" s="23">
        <v>84</v>
      </c>
      <c r="B2661" s="20">
        <v>6.1</v>
      </c>
    </row>
    <row r="2662" spans="1:2">
      <c r="A2662" s="23">
        <v>117</v>
      </c>
      <c r="B2662" s="20">
        <v>6.1</v>
      </c>
    </row>
    <row r="2663" spans="1:2">
      <c r="A2663" s="23">
        <v>91</v>
      </c>
      <c r="B2663" s="20">
        <v>6.1</v>
      </c>
    </row>
    <row r="2664" spans="1:2">
      <c r="A2664" s="23">
        <v>90</v>
      </c>
      <c r="B2664" s="20">
        <v>6.1</v>
      </c>
    </row>
    <row r="2665" spans="1:2">
      <c r="A2665" s="23">
        <v>94</v>
      </c>
      <c r="B2665" s="20">
        <v>6.1</v>
      </c>
    </row>
    <row r="2666" spans="1:2">
      <c r="A2666" s="23">
        <v>93</v>
      </c>
      <c r="B2666" s="20">
        <v>6.1</v>
      </c>
    </row>
    <row r="2667" spans="1:2">
      <c r="A2667" s="23">
        <v>109</v>
      </c>
      <c r="B2667" s="20">
        <v>6.1</v>
      </c>
    </row>
    <row r="2668" spans="1:2">
      <c r="A2668" s="23">
        <v>109</v>
      </c>
      <c r="B2668" s="20">
        <v>6.1</v>
      </c>
    </row>
    <row r="2669" spans="1:2">
      <c r="A2669" s="23">
        <v>90</v>
      </c>
      <c r="B2669" s="20">
        <v>6.1</v>
      </c>
    </row>
    <row r="2670" spans="1:2">
      <c r="A2670" s="23">
        <v>97</v>
      </c>
      <c r="B2670" s="20">
        <v>6.1</v>
      </c>
    </row>
    <row r="2671" spans="1:2">
      <c r="A2671" s="23">
        <v>84</v>
      </c>
      <c r="B2671" s="20">
        <v>6.1</v>
      </c>
    </row>
    <row r="2672" spans="1:2">
      <c r="A2672" s="23">
        <v>82</v>
      </c>
      <c r="B2672" s="20">
        <v>6.1</v>
      </c>
    </row>
    <row r="2673" spans="1:2">
      <c r="A2673" s="23">
        <v>104</v>
      </c>
      <c r="B2673" s="20">
        <v>6.1</v>
      </c>
    </row>
    <row r="2674" spans="1:2">
      <c r="A2674" s="23">
        <v>98</v>
      </c>
      <c r="B2674" s="20">
        <v>6.1</v>
      </c>
    </row>
    <row r="2675" spans="1:2">
      <c r="A2675" s="23">
        <v>120</v>
      </c>
      <c r="B2675" s="20">
        <v>6.1</v>
      </c>
    </row>
    <row r="2676" spans="1:2">
      <c r="A2676" s="23">
        <v>94</v>
      </c>
      <c r="B2676" s="20">
        <v>6.1</v>
      </c>
    </row>
    <row r="2677" spans="1:2">
      <c r="A2677" s="23">
        <v>95</v>
      </c>
      <c r="B2677" s="20">
        <v>6.1</v>
      </c>
    </row>
    <row r="2678" spans="1:2">
      <c r="A2678" s="23">
        <v>110</v>
      </c>
      <c r="B2678" s="20">
        <v>6.1</v>
      </c>
    </row>
    <row r="2679" spans="1:2">
      <c r="A2679" s="23">
        <v>95</v>
      </c>
      <c r="B2679" s="20">
        <v>6.1</v>
      </c>
    </row>
    <row r="2680" spans="1:2">
      <c r="A2680" s="23">
        <v>98</v>
      </c>
      <c r="B2680" s="20">
        <v>6.1</v>
      </c>
    </row>
    <row r="2681" spans="1:2">
      <c r="A2681" s="23">
        <v>104</v>
      </c>
      <c r="B2681" s="20">
        <v>6.1</v>
      </c>
    </row>
    <row r="2682" spans="1:2">
      <c r="A2682" s="23">
        <v>115</v>
      </c>
      <c r="B2682" s="20">
        <v>6.1</v>
      </c>
    </row>
    <row r="2683" spans="1:2">
      <c r="A2683" s="23">
        <v>99</v>
      </c>
      <c r="B2683" s="20">
        <v>6.1</v>
      </c>
    </row>
    <row r="2684" spans="1:2">
      <c r="A2684" s="23">
        <v>93</v>
      </c>
      <c r="B2684" s="20">
        <v>6.1</v>
      </c>
    </row>
    <row r="2685" spans="1:2">
      <c r="A2685" s="23">
        <v>99</v>
      </c>
      <c r="B2685" s="20">
        <v>6.1</v>
      </c>
    </row>
    <row r="2686" spans="1:2">
      <c r="A2686" s="23">
        <v>97</v>
      </c>
      <c r="B2686" s="20">
        <v>6.1</v>
      </c>
    </row>
    <row r="2687" spans="1:2">
      <c r="A2687" s="23">
        <v>112</v>
      </c>
      <c r="B2687" s="20">
        <v>6.1</v>
      </c>
    </row>
    <row r="2688" spans="1:2">
      <c r="A2688" s="23">
        <v>150</v>
      </c>
      <c r="B2688" s="20">
        <v>6.1</v>
      </c>
    </row>
    <row r="2689" spans="1:2">
      <c r="A2689" s="23">
        <v>106</v>
      </c>
      <c r="B2689" s="20">
        <v>6.1</v>
      </c>
    </row>
    <row r="2690" spans="1:2">
      <c r="A2690" s="23">
        <v>96</v>
      </c>
      <c r="B2690" s="20">
        <v>6.1</v>
      </c>
    </row>
    <row r="2691" spans="1:2">
      <c r="A2691" s="23">
        <v>86</v>
      </c>
      <c r="B2691" s="20">
        <v>6.1</v>
      </c>
    </row>
    <row r="2692" spans="1:2">
      <c r="A2692" s="23">
        <v>103</v>
      </c>
      <c r="B2692" s="20">
        <v>6.1</v>
      </c>
    </row>
    <row r="2693" spans="1:2">
      <c r="A2693" s="23">
        <v>96</v>
      </c>
      <c r="B2693" s="20">
        <v>6.1</v>
      </c>
    </row>
    <row r="2694" spans="1:2">
      <c r="A2694" s="23">
        <v>98</v>
      </c>
      <c r="B2694" s="20">
        <v>6.1</v>
      </c>
    </row>
    <row r="2695" spans="1:2">
      <c r="A2695" s="23">
        <v>111</v>
      </c>
      <c r="B2695" s="20">
        <v>6.1</v>
      </c>
    </row>
    <row r="2696" spans="1:2">
      <c r="A2696" s="23">
        <v>87</v>
      </c>
      <c r="B2696" s="20">
        <v>6.1</v>
      </c>
    </row>
    <row r="2697" spans="1:2">
      <c r="A2697" s="23">
        <v>88</v>
      </c>
      <c r="B2697" s="20">
        <v>6.1</v>
      </c>
    </row>
    <row r="2698" spans="1:2">
      <c r="A2698" s="23">
        <v>110</v>
      </c>
      <c r="B2698" s="20">
        <v>6.1</v>
      </c>
    </row>
    <row r="2699" spans="1:2">
      <c r="A2699" s="23">
        <v>79</v>
      </c>
      <c r="B2699" s="20">
        <v>6.1</v>
      </c>
    </row>
    <row r="2700" spans="1:2">
      <c r="A2700" s="23">
        <v>88</v>
      </c>
      <c r="B2700" s="20">
        <v>6.1</v>
      </c>
    </row>
    <row r="2701" spans="1:2">
      <c r="A2701" s="23">
        <v>78</v>
      </c>
      <c r="B2701" s="20">
        <v>6.1</v>
      </c>
    </row>
    <row r="2702" spans="1:2">
      <c r="A2702" s="23">
        <v>86</v>
      </c>
      <c r="B2702" s="20">
        <v>6.1</v>
      </c>
    </row>
    <row r="2703" spans="1:2">
      <c r="A2703" s="23">
        <v>112</v>
      </c>
      <c r="B2703" s="20">
        <v>6.1</v>
      </c>
    </row>
    <row r="2704" spans="1:2">
      <c r="A2704" s="23">
        <v>101</v>
      </c>
      <c r="B2704" s="20">
        <v>6.1</v>
      </c>
    </row>
    <row r="2705" spans="1:2">
      <c r="A2705" s="23">
        <v>89</v>
      </c>
      <c r="B2705" s="20">
        <v>6.1</v>
      </c>
    </row>
    <row r="2706" spans="1:2">
      <c r="A2706" s="23">
        <v>92</v>
      </c>
      <c r="B2706" s="20">
        <v>6.1</v>
      </c>
    </row>
    <row r="2707" spans="1:2">
      <c r="A2707" s="23">
        <v>108</v>
      </c>
      <c r="B2707" s="20">
        <v>6.1</v>
      </c>
    </row>
    <row r="2708" spans="1:2">
      <c r="A2708" s="23">
        <v>150</v>
      </c>
      <c r="B2708" s="20">
        <v>6</v>
      </c>
    </row>
    <row r="2709" spans="1:2">
      <c r="A2709" s="23">
        <v>124</v>
      </c>
      <c r="B2709" s="20">
        <v>6</v>
      </c>
    </row>
    <row r="2710" spans="1:2">
      <c r="A2710" s="23">
        <v>110</v>
      </c>
      <c r="B2710" s="20">
        <v>6</v>
      </c>
    </row>
    <row r="2711" spans="1:2">
      <c r="A2711" s="23">
        <v>153</v>
      </c>
      <c r="B2711" s="20">
        <v>6</v>
      </c>
    </row>
    <row r="2712" spans="1:2">
      <c r="A2712" s="23">
        <v>103</v>
      </c>
      <c r="B2712" s="20">
        <v>6</v>
      </c>
    </row>
    <row r="2713" spans="1:2">
      <c r="A2713" s="23">
        <v>101</v>
      </c>
      <c r="B2713" s="20">
        <v>6</v>
      </c>
    </row>
    <row r="2714" spans="1:2">
      <c r="A2714" s="23">
        <v>137</v>
      </c>
      <c r="B2714" s="20">
        <v>6</v>
      </c>
    </row>
    <row r="2715" spans="1:2">
      <c r="A2715" s="23">
        <v>104</v>
      </c>
      <c r="B2715" s="20">
        <v>6</v>
      </c>
    </row>
    <row r="2716" spans="1:2">
      <c r="A2716" s="23">
        <v>177</v>
      </c>
      <c r="B2716" s="20">
        <v>6</v>
      </c>
    </row>
    <row r="2717" spans="1:2">
      <c r="A2717" s="23">
        <v>106</v>
      </c>
      <c r="B2717" s="20">
        <v>6</v>
      </c>
    </row>
    <row r="2718" spans="1:2">
      <c r="A2718" s="23">
        <v>94</v>
      </c>
      <c r="B2718" s="20">
        <v>6</v>
      </c>
    </row>
    <row r="2719" spans="1:2">
      <c r="A2719" s="23">
        <v>102</v>
      </c>
      <c r="B2719" s="20">
        <v>6</v>
      </c>
    </row>
    <row r="2720" spans="1:2">
      <c r="A2720" s="23">
        <v>90</v>
      </c>
      <c r="B2720" s="20">
        <v>6</v>
      </c>
    </row>
    <row r="2721" spans="1:2">
      <c r="A2721" s="23">
        <v>99</v>
      </c>
      <c r="B2721" s="20">
        <v>6</v>
      </c>
    </row>
    <row r="2722" spans="1:2">
      <c r="A2722" s="23">
        <v>134</v>
      </c>
      <c r="B2722" s="20">
        <v>6</v>
      </c>
    </row>
    <row r="2723" spans="1:2">
      <c r="A2723" s="23">
        <v>92</v>
      </c>
      <c r="B2723" s="20">
        <v>6</v>
      </c>
    </row>
    <row r="2724" spans="1:2">
      <c r="A2724" s="23">
        <v>101</v>
      </c>
      <c r="B2724" s="20">
        <v>6</v>
      </c>
    </row>
    <row r="2725" spans="1:2">
      <c r="A2725" s="23">
        <v>117</v>
      </c>
      <c r="B2725" s="20">
        <v>6</v>
      </c>
    </row>
    <row r="2726" spans="1:2">
      <c r="A2726" s="23">
        <v>121</v>
      </c>
      <c r="B2726" s="20">
        <v>6</v>
      </c>
    </row>
    <row r="2727" spans="1:2">
      <c r="A2727" s="23">
        <v>108</v>
      </c>
      <c r="B2727" s="20">
        <v>6</v>
      </c>
    </row>
    <row r="2728" spans="1:2">
      <c r="A2728" s="23">
        <v>129</v>
      </c>
      <c r="B2728" s="20">
        <v>6</v>
      </c>
    </row>
    <row r="2729" spans="1:2">
      <c r="A2729" s="23">
        <v>101</v>
      </c>
      <c r="B2729" s="20">
        <v>6</v>
      </c>
    </row>
    <row r="2730" spans="1:2">
      <c r="A2730" s="23">
        <v>130</v>
      </c>
      <c r="B2730" s="20">
        <v>6</v>
      </c>
    </row>
    <row r="2731" spans="1:2">
      <c r="A2731" s="23">
        <v>114</v>
      </c>
      <c r="B2731" s="20">
        <v>6</v>
      </c>
    </row>
    <row r="2732" spans="1:2">
      <c r="A2732" s="23">
        <v>100</v>
      </c>
      <c r="B2732" s="20">
        <v>6</v>
      </c>
    </row>
    <row r="2733" spans="1:2">
      <c r="A2733" s="23">
        <v>128</v>
      </c>
      <c r="B2733" s="20">
        <v>6</v>
      </c>
    </row>
    <row r="2734" spans="1:2">
      <c r="A2734" s="23">
        <v>94</v>
      </c>
      <c r="B2734" s="20">
        <v>6</v>
      </c>
    </row>
    <row r="2735" spans="1:2">
      <c r="A2735" s="23">
        <v>94</v>
      </c>
      <c r="B2735" s="20">
        <v>6</v>
      </c>
    </row>
    <row r="2736" spans="1:2">
      <c r="A2736" s="23">
        <v>125</v>
      </c>
      <c r="B2736" s="20">
        <v>6</v>
      </c>
    </row>
    <row r="2737" spans="1:2">
      <c r="A2737" s="23">
        <v>119</v>
      </c>
      <c r="B2737" s="20">
        <v>6</v>
      </c>
    </row>
    <row r="2738" spans="1:2">
      <c r="A2738" s="23">
        <v>84</v>
      </c>
      <c r="B2738" s="20">
        <v>6</v>
      </c>
    </row>
    <row r="2739" spans="1:2">
      <c r="A2739" s="23">
        <v>127</v>
      </c>
      <c r="B2739" s="20">
        <v>6</v>
      </c>
    </row>
    <row r="2740" spans="1:2">
      <c r="A2740" s="23">
        <v>93</v>
      </c>
      <c r="B2740" s="20">
        <v>6</v>
      </c>
    </row>
    <row r="2741" spans="1:2">
      <c r="A2741" s="23">
        <v>115</v>
      </c>
      <c r="B2741" s="20">
        <v>6</v>
      </c>
    </row>
    <row r="2742" spans="1:2">
      <c r="A2742" s="23">
        <v>96</v>
      </c>
      <c r="B2742" s="20">
        <v>6</v>
      </c>
    </row>
    <row r="2743" spans="1:2">
      <c r="A2743" s="23">
        <v>117</v>
      </c>
      <c r="B2743" s="20">
        <v>6</v>
      </c>
    </row>
    <row r="2744" spans="1:2">
      <c r="A2744" s="23">
        <v>106</v>
      </c>
      <c r="B2744" s="20">
        <v>6</v>
      </c>
    </row>
    <row r="2745" spans="1:2">
      <c r="A2745" s="23">
        <v>160</v>
      </c>
      <c r="B2745" s="20">
        <v>6</v>
      </c>
    </row>
    <row r="2746" spans="1:2">
      <c r="A2746" s="23">
        <v>110</v>
      </c>
      <c r="B2746" s="20">
        <v>6</v>
      </c>
    </row>
    <row r="2747" spans="1:2">
      <c r="A2747" s="23">
        <v>103</v>
      </c>
      <c r="B2747" s="20">
        <v>6</v>
      </c>
    </row>
    <row r="2748" spans="1:2">
      <c r="A2748" s="23">
        <v>107</v>
      </c>
      <c r="B2748" s="20">
        <v>6</v>
      </c>
    </row>
    <row r="2749" spans="1:2">
      <c r="A2749" s="23">
        <v>109</v>
      </c>
      <c r="B2749" s="20">
        <v>6</v>
      </c>
    </row>
    <row r="2750" spans="1:2">
      <c r="A2750" s="23">
        <v>106</v>
      </c>
      <c r="B2750" s="20">
        <v>6</v>
      </c>
    </row>
    <row r="2751" spans="1:2">
      <c r="A2751" s="23">
        <v>93</v>
      </c>
      <c r="B2751" s="20">
        <v>6</v>
      </c>
    </row>
    <row r="2752" spans="1:2">
      <c r="A2752" s="23">
        <v>110</v>
      </c>
      <c r="B2752" s="20">
        <v>6</v>
      </c>
    </row>
    <row r="2753" spans="1:2">
      <c r="A2753" s="23">
        <v>112</v>
      </c>
      <c r="B2753" s="20">
        <v>6</v>
      </c>
    </row>
    <row r="2754" spans="1:2">
      <c r="A2754" s="23">
        <v>96</v>
      </c>
      <c r="B2754" s="20">
        <v>6</v>
      </c>
    </row>
    <row r="2755" spans="1:2">
      <c r="A2755" s="23">
        <v>114</v>
      </c>
      <c r="B2755" s="20">
        <v>6</v>
      </c>
    </row>
    <row r="2756" spans="1:2">
      <c r="A2756" s="23">
        <v>92</v>
      </c>
      <c r="B2756" s="20">
        <v>6</v>
      </c>
    </row>
    <row r="2757" spans="1:2">
      <c r="A2757" s="23">
        <v>94</v>
      </c>
      <c r="B2757" s="20">
        <v>6</v>
      </c>
    </row>
    <row r="2758" spans="1:2">
      <c r="A2758" s="23">
        <v>103</v>
      </c>
      <c r="B2758" s="20">
        <v>6</v>
      </c>
    </row>
    <row r="2759" spans="1:2">
      <c r="A2759" s="23">
        <v>124</v>
      </c>
      <c r="B2759" s="20">
        <v>6</v>
      </c>
    </row>
    <row r="2760" spans="1:2">
      <c r="A2760" s="23">
        <v>113</v>
      </c>
      <c r="B2760" s="20">
        <v>6</v>
      </c>
    </row>
    <row r="2761" spans="1:2">
      <c r="A2761" s="23">
        <v>99</v>
      </c>
      <c r="B2761" s="20">
        <v>6</v>
      </c>
    </row>
    <row r="2762" spans="1:2">
      <c r="A2762" s="23">
        <v>121</v>
      </c>
      <c r="B2762" s="20">
        <v>6</v>
      </c>
    </row>
    <row r="2763" spans="1:2">
      <c r="A2763" s="23">
        <v>116</v>
      </c>
      <c r="B2763" s="20">
        <v>6</v>
      </c>
    </row>
    <row r="2764" spans="1:2">
      <c r="A2764" s="23">
        <v>123</v>
      </c>
      <c r="B2764" s="20">
        <v>6</v>
      </c>
    </row>
    <row r="2765" spans="1:2">
      <c r="A2765" s="23">
        <v>111</v>
      </c>
      <c r="B2765" s="20">
        <v>6</v>
      </c>
    </row>
    <row r="2766" spans="1:2">
      <c r="A2766" s="23">
        <v>118</v>
      </c>
      <c r="B2766" s="20">
        <v>6</v>
      </c>
    </row>
    <row r="2767" spans="1:2">
      <c r="A2767" s="23">
        <v>82</v>
      </c>
      <c r="B2767" s="20">
        <v>6</v>
      </c>
    </row>
    <row r="2768" spans="1:2">
      <c r="A2768" s="23">
        <v>88</v>
      </c>
      <c r="B2768" s="20">
        <v>6</v>
      </c>
    </row>
    <row r="2769" spans="1:2">
      <c r="A2769" s="23">
        <v>111</v>
      </c>
      <c r="B2769" s="20">
        <v>6</v>
      </c>
    </row>
    <row r="2770" spans="1:2">
      <c r="A2770" s="23">
        <v>98</v>
      </c>
      <c r="B2770" s="20">
        <v>6</v>
      </c>
    </row>
    <row r="2771" spans="1:2">
      <c r="A2771" s="23">
        <v>110</v>
      </c>
      <c r="B2771" s="20">
        <v>6</v>
      </c>
    </row>
    <row r="2772" spans="1:2">
      <c r="A2772" s="23">
        <v>117</v>
      </c>
      <c r="B2772" s="20">
        <v>6</v>
      </c>
    </row>
    <row r="2773" spans="1:2">
      <c r="A2773" s="23">
        <v>106</v>
      </c>
      <c r="B2773" s="20">
        <v>6</v>
      </c>
    </row>
    <row r="2774" spans="1:2">
      <c r="A2774" s="23">
        <v>118</v>
      </c>
      <c r="B2774" s="20">
        <v>6</v>
      </c>
    </row>
    <row r="2775" spans="1:2">
      <c r="A2775" s="23">
        <v>90</v>
      </c>
      <c r="B2775" s="20">
        <v>6</v>
      </c>
    </row>
    <row r="2776" spans="1:2">
      <c r="A2776" s="23">
        <v>116</v>
      </c>
      <c r="B2776" s="20">
        <v>6</v>
      </c>
    </row>
    <row r="2777" spans="1:2">
      <c r="A2777" s="23">
        <v>112</v>
      </c>
      <c r="B2777" s="20">
        <v>6</v>
      </c>
    </row>
    <row r="2778" spans="1:2">
      <c r="A2778" s="23">
        <v>107</v>
      </c>
      <c r="B2778" s="20">
        <v>6</v>
      </c>
    </row>
    <row r="2779" spans="1:2">
      <c r="A2779" s="23">
        <v>111</v>
      </c>
      <c r="B2779" s="20">
        <v>6</v>
      </c>
    </row>
    <row r="2780" spans="1:2">
      <c r="A2780" s="23">
        <v>114</v>
      </c>
      <c r="B2780" s="20">
        <v>6</v>
      </c>
    </row>
    <row r="2781" spans="1:2">
      <c r="A2781" s="23">
        <v>96</v>
      </c>
      <c r="B2781" s="20">
        <v>6</v>
      </c>
    </row>
    <row r="2782" spans="1:2">
      <c r="A2782" s="23">
        <v>99</v>
      </c>
      <c r="B2782" s="20">
        <v>6</v>
      </c>
    </row>
    <row r="2783" spans="1:2">
      <c r="A2783" s="23">
        <v>89</v>
      </c>
      <c r="B2783" s="20">
        <v>6</v>
      </c>
    </row>
    <row r="2784" spans="1:2">
      <c r="A2784" s="23">
        <v>137</v>
      </c>
      <c r="B2784" s="20">
        <v>6</v>
      </c>
    </row>
    <row r="2785" spans="1:2">
      <c r="A2785" s="23">
        <v>107</v>
      </c>
      <c r="B2785" s="20">
        <v>6</v>
      </c>
    </row>
    <row r="2786" spans="1:2">
      <c r="A2786" s="23">
        <v>109</v>
      </c>
      <c r="B2786" s="20">
        <v>6</v>
      </c>
    </row>
    <row r="2787" spans="1:2">
      <c r="A2787" s="23">
        <v>92</v>
      </c>
      <c r="B2787" s="20">
        <v>6</v>
      </c>
    </row>
    <row r="2788" spans="1:2">
      <c r="A2788" s="23">
        <v>91</v>
      </c>
      <c r="B2788" s="20">
        <v>6</v>
      </c>
    </row>
    <row r="2789" spans="1:2">
      <c r="A2789" s="23">
        <v>193</v>
      </c>
      <c r="B2789" s="20">
        <v>6</v>
      </c>
    </row>
    <row r="2790" spans="1:2">
      <c r="A2790" s="23">
        <v>97</v>
      </c>
      <c r="B2790" s="20">
        <v>6</v>
      </c>
    </row>
    <row r="2791" spans="1:2">
      <c r="A2791" s="23">
        <v>110</v>
      </c>
      <c r="B2791" s="20">
        <v>6</v>
      </c>
    </row>
    <row r="2792" spans="1:2">
      <c r="A2792" s="23">
        <v>103</v>
      </c>
      <c r="B2792" s="20">
        <v>6</v>
      </c>
    </row>
    <row r="2793" spans="1:2">
      <c r="A2793" s="23">
        <v>90</v>
      </c>
      <c r="B2793" s="20">
        <v>6</v>
      </c>
    </row>
    <row r="2794" spans="1:2">
      <c r="A2794" s="23">
        <v>79</v>
      </c>
      <c r="B2794" s="20">
        <v>6</v>
      </c>
    </row>
    <row r="2795" spans="1:2">
      <c r="A2795" s="23">
        <v>95</v>
      </c>
      <c r="B2795" s="20">
        <v>6</v>
      </c>
    </row>
    <row r="2796" spans="1:2">
      <c r="A2796" s="23">
        <v>109</v>
      </c>
      <c r="B2796" s="20">
        <v>6</v>
      </c>
    </row>
    <row r="2797" spans="1:2">
      <c r="A2797" s="23">
        <v>102</v>
      </c>
      <c r="B2797" s="20">
        <v>6</v>
      </c>
    </row>
    <row r="2798" spans="1:2">
      <c r="A2798" s="23">
        <v>105</v>
      </c>
      <c r="B2798" s="20">
        <v>6</v>
      </c>
    </row>
    <row r="2799" spans="1:2">
      <c r="A2799" s="23">
        <v>118</v>
      </c>
      <c r="B2799" s="20">
        <v>6</v>
      </c>
    </row>
    <row r="2800" spans="1:2">
      <c r="A2800" s="23">
        <v>104</v>
      </c>
      <c r="B2800" s="20">
        <v>6</v>
      </c>
    </row>
    <row r="2801" spans="1:2">
      <c r="A2801" s="23">
        <v>85</v>
      </c>
      <c r="B2801" s="20">
        <v>6</v>
      </c>
    </row>
    <row r="2802" spans="1:2">
      <c r="A2802" s="23">
        <v>109</v>
      </c>
      <c r="B2802" s="20">
        <v>6</v>
      </c>
    </row>
    <row r="2803" spans="1:2">
      <c r="A2803" s="23">
        <v>111</v>
      </c>
      <c r="B2803" s="20">
        <v>6</v>
      </c>
    </row>
    <row r="2804" spans="1:2">
      <c r="A2804" s="23">
        <v>86</v>
      </c>
      <c r="B2804" s="20">
        <v>6</v>
      </c>
    </row>
    <row r="2805" spans="1:2">
      <c r="A2805" s="23">
        <v>113</v>
      </c>
      <c r="B2805" s="20">
        <v>6</v>
      </c>
    </row>
    <row r="2806" spans="1:2">
      <c r="A2806" s="23">
        <v>108</v>
      </c>
      <c r="B2806" s="20">
        <v>6</v>
      </c>
    </row>
    <row r="2807" spans="1:2">
      <c r="A2807" s="23">
        <v>99</v>
      </c>
      <c r="B2807" s="20">
        <v>6</v>
      </c>
    </row>
    <row r="2808" spans="1:2">
      <c r="A2808" s="23">
        <v>82</v>
      </c>
      <c r="B2808" s="20">
        <v>6</v>
      </c>
    </row>
    <row r="2809" spans="1:2">
      <c r="A2809" s="23">
        <v>88</v>
      </c>
      <c r="B2809" s="20">
        <v>6</v>
      </c>
    </row>
    <row r="2810" spans="1:2">
      <c r="A2810" s="23">
        <v>101</v>
      </c>
      <c r="B2810" s="20">
        <v>6</v>
      </c>
    </row>
    <row r="2811" spans="1:2">
      <c r="A2811" s="23">
        <v>98</v>
      </c>
      <c r="B2811" s="20">
        <v>6</v>
      </c>
    </row>
    <row r="2812" spans="1:2">
      <c r="A2812" s="23">
        <v>131</v>
      </c>
      <c r="B2812" s="20">
        <v>5.9</v>
      </c>
    </row>
    <row r="2813" spans="1:2">
      <c r="A2813" s="23">
        <v>105</v>
      </c>
      <c r="B2813" s="20">
        <v>5.9</v>
      </c>
    </row>
    <row r="2814" spans="1:2">
      <c r="A2814" s="23">
        <v>100</v>
      </c>
      <c r="B2814" s="20">
        <v>5.9</v>
      </c>
    </row>
    <row r="2815" spans="1:2">
      <c r="A2815" s="23">
        <v>101</v>
      </c>
      <c r="B2815" s="20">
        <v>5.9</v>
      </c>
    </row>
    <row r="2816" spans="1:2">
      <c r="A2816" s="23">
        <v>84</v>
      </c>
      <c r="B2816" s="20">
        <v>5.9</v>
      </c>
    </row>
    <row r="2817" spans="1:2">
      <c r="A2817" s="23">
        <v>92</v>
      </c>
      <c r="B2817" s="20">
        <v>5.9</v>
      </c>
    </row>
    <row r="2818" spans="1:2">
      <c r="A2818" s="23">
        <v>118</v>
      </c>
      <c r="B2818" s="20">
        <v>5.9</v>
      </c>
    </row>
    <row r="2819" spans="1:2">
      <c r="A2819" s="23">
        <v>106</v>
      </c>
      <c r="B2819" s="20">
        <v>5.9</v>
      </c>
    </row>
    <row r="2820" spans="1:2">
      <c r="A2820" s="23">
        <v>123</v>
      </c>
      <c r="B2820" s="20">
        <v>5.9</v>
      </c>
    </row>
    <row r="2821" spans="1:2">
      <c r="A2821" s="23">
        <v>96</v>
      </c>
      <c r="B2821" s="20">
        <v>5.9</v>
      </c>
    </row>
    <row r="2822" spans="1:2">
      <c r="A2822" s="23">
        <v>129</v>
      </c>
      <c r="B2822" s="20">
        <v>5.9</v>
      </c>
    </row>
    <row r="2823" spans="1:2">
      <c r="A2823" s="23">
        <v>118</v>
      </c>
      <c r="B2823" s="20">
        <v>5.9</v>
      </c>
    </row>
    <row r="2824" spans="1:2">
      <c r="A2824" s="23">
        <v>107</v>
      </c>
      <c r="B2824" s="20">
        <v>5.9</v>
      </c>
    </row>
    <row r="2825" spans="1:2">
      <c r="A2825" s="23">
        <v>99</v>
      </c>
      <c r="B2825" s="20">
        <v>5.9</v>
      </c>
    </row>
    <row r="2826" spans="1:2">
      <c r="A2826" s="23">
        <v>124</v>
      </c>
      <c r="B2826" s="20">
        <v>5.9</v>
      </c>
    </row>
    <row r="2827" spans="1:2">
      <c r="A2827" s="23">
        <v>134</v>
      </c>
      <c r="B2827" s="20">
        <v>5.9</v>
      </c>
    </row>
    <row r="2828" spans="1:2">
      <c r="A2828" s="23">
        <v>98</v>
      </c>
      <c r="B2828" s="20">
        <v>5.9</v>
      </c>
    </row>
    <row r="2829" spans="1:2">
      <c r="A2829" s="23">
        <v>136</v>
      </c>
      <c r="B2829" s="20">
        <v>5.9</v>
      </c>
    </row>
    <row r="2830" spans="1:2">
      <c r="A2830" s="23">
        <v>111</v>
      </c>
      <c r="B2830" s="20">
        <v>5.9</v>
      </c>
    </row>
    <row r="2831" spans="1:2">
      <c r="A2831" s="23">
        <v>105</v>
      </c>
      <c r="B2831" s="20">
        <v>5.9</v>
      </c>
    </row>
    <row r="2832" spans="1:2">
      <c r="A2832" s="23">
        <v>122</v>
      </c>
      <c r="B2832" s="20">
        <v>5.9</v>
      </c>
    </row>
    <row r="2833" spans="1:2">
      <c r="A2833" s="23">
        <v>125</v>
      </c>
      <c r="B2833" s="20">
        <v>5.9</v>
      </c>
    </row>
    <row r="2834" spans="1:2">
      <c r="A2834" s="23">
        <v>107</v>
      </c>
      <c r="B2834" s="20">
        <v>5.9</v>
      </c>
    </row>
    <row r="2835" spans="1:2">
      <c r="A2835" s="23">
        <v>99</v>
      </c>
      <c r="B2835" s="20">
        <v>5.9</v>
      </c>
    </row>
    <row r="2836" spans="1:2">
      <c r="A2836" s="23">
        <v>96</v>
      </c>
      <c r="B2836" s="20">
        <v>5.9</v>
      </c>
    </row>
    <row r="2837" spans="1:2">
      <c r="A2837" s="23">
        <v>97</v>
      </c>
      <c r="B2837" s="20">
        <v>5.9</v>
      </c>
    </row>
    <row r="2838" spans="1:2">
      <c r="A2838" s="23">
        <v>125</v>
      </c>
      <c r="B2838" s="20">
        <v>5.9</v>
      </c>
    </row>
    <row r="2839" spans="1:2">
      <c r="A2839" s="23">
        <v>131</v>
      </c>
      <c r="B2839" s="20">
        <v>5.9</v>
      </c>
    </row>
    <row r="2840" spans="1:2">
      <c r="A2840" s="23">
        <v>91</v>
      </c>
      <c r="B2840" s="20">
        <v>5.9</v>
      </c>
    </row>
    <row r="2841" spans="1:2">
      <c r="A2841" s="23">
        <v>99</v>
      </c>
      <c r="B2841" s="20">
        <v>5.9</v>
      </c>
    </row>
    <row r="2842" spans="1:2">
      <c r="A2842" s="23">
        <v>172</v>
      </c>
      <c r="B2842" s="20">
        <v>5.9</v>
      </c>
    </row>
    <row r="2843" spans="1:2">
      <c r="A2843" s="23">
        <v>124</v>
      </c>
      <c r="B2843" s="20">
        <v>5.9</v>
      </c>
    </row>
    <row r="2844" spans="1:2">
      <c r="A2844" s="23">
        <v>124</v>
      </c>
      <c r="B2844" s="20">
        <v>5.9</v>
      </c>
    </row>
    <row r="2845" spans="1:2">
      <c r="A2845" s="23">
        <v>108</v>
      </c>
      <c r="B2845" s="20">
        <v>5.9</v>
      </c>
    </row>
    <row r="2846" spans="1:2">
      <c r="A2846" s="23">
        <v>95</v>
      </c>
      <c r="B2846" s="20">
        <v>5.9</v>
      </c>
    </row>
    <row r="2847" spans="1:2">
      <c r="A2847" s="23">
        <v>125</v>
      </c>
      <c r="B2847" s="20">
        <v>5.9</v>
      </c>
    </row>
    <row r="2848" spans="1:2">
      <c r="A2848" s="23">
        <v>99</v>
      </c>
      <c r="B2848" s="20">
        <v>5.9</v>
      </c>
    </row>
    <row r="2849" spans="1:2">
      <c r="A2849" s="23">
        <v>85</v>
      </c>
      <c r="B2849" s="20">
        <v>5.9</v>
      </c>
    </row>
    <row r="2850" spans="1:2">
      <c r="A2850" s="23">
        <v>96</v>
      </c>
      <c r="B2850" s="20">
        <v>5.9</v>
      </c>
    </row>
    <row r="2851" spans="1:2">
      <c r="A2851" s="23">
        <v>88</v>
      </c>
      <c r="B2851" s="20">
        <v>5.9</v>
      </c>
    </row>
    <row r="2852" spans="1:2">
      <c r="A2852" s="23">
        <v>90</v>
      </c>
      <c r="B2852" s="20">
        <v>5.9</v>
      </c>
    </row>
    <row r="2853" spans="1:2">
      <c r="A2853" s="23">
        <v>102</v>
      </c>
      <c r="B2853" s="20">
        <v>5.9</v>
      </c>
    </row>
    <row r="2854" spans="1:2">
      <c r="A2854" s="23">
        <v>114</v>
      </c>
      <c r="B2854" s="20">
        <v>5.9</v>
      </c>
    </row>
    <row r="2855" spans="1:2">
      <c r="A2855" s="23">
        <v>89</v>
      </c>
      <c r="B2855" s="20">
        <v>5.9</v>
      </c>
    </row>
    <row r="2856" spans="1:2">
      <c r="A2856" s="23">
        <v>116</v>
      </c>
      <c r="B2856" s="20">
        <v>5.9</v>
      </c>
    </row>
    <row r="2857" spans="1:2">
      <c r="A2857" s="23">
        <v>92</v>
      </c>
      <c r="B2857" s="20">
        <v>5.9</v>
      </c>
    </row>
    <row r="2858" spans="1:2">
      <c r="A2858" s="23">
        <v>128</v>
      </c>
      <c r="B2858" s="20">
        <v>5.9</v>
      </c>
    </row>
    <row r="2859" spans="1:2">
      <c r="A2859" s="23">
        <v>101</v>
      </c>
      <c r="B2859" s="20">
        <v>5.9</v>
      </c>
    </row>
    <row r="2860" spans="1:2">
      <c r="A2860" s="23">
        <v>99</v>
      </c>
      <c r="B2860" s="20">
        <v>5.9</v>
      </c>
    </row>
    <row r="2861" spans="1:2">
      <c r="A2861" s="23">
        <v>109</v>
      </c>
      <c r="B2861" s="20">
        <v>5.9</v>
      </c>
    </row>
    <row r="2862" spans="1:2">
      <c r="A2862" s="23">
        <v>91</v>
      </c>
      <c r="B2862" s="20">
        <v>5.9</v>
      </c>
    </row>
    <row r="2863" spans="1:2">
      <c r="A2863" s="23">
        <v>102</v>
      </c>
      <c r="B2863" s="20">
        <v>5.9</v>
      </c>
    </row>
    <row r="2864" spans="1:2">
      <c r="A2864" s="23">
        <v>105</v>
      </c>
      <c r="B2864" s="20">
        <v>5.9</v>
      </c>
    </row>
    <row r="2865" spans="1:2">
      <c r="A2865" s="23">
        <v>98</v>
      </c>
      <c r="B2865" s="20">
        <v>5.9</v>
      </c>
    </row>
    <row r="2866" spans="1:2">
      <c r="A2866" s="23">
        <v>112</v>
      </c>
      <c r="B2866" s="20">
        <v>5.9</v>
      </c>
    </row>
    <row r="2867" spans="1:2">
      <c r="A2867" s="23">
        <v>108</v>
      </c>
      <c r="B2867" s="20">
        <v>5.9</v>
      </c>
    </row>
    <row r="2868" spans="1:2">
      <c r="A2868" s="23">
        <v>90</v>
      </c>
      <c r="B2868" s="20">
        <v>5.9</v>
      </c>
    </row>
    <row r="2869" spans="1:2">
      <c r="A2869" s="23">
        <v>100</v>
      </c>
      <c r="B2869" s="20">
        <v>5.9</v>
      </c>
    </row>
    <row r="2870" spans="1:2">
      <c r="A2870" s="23">
        <v>114</v>
      </c>
      <c r="B2870" s="20">
        <v>5.9</v>
      </c>
    </row>
    <row r="2871" spans="1:2">
      <c r="A2871" s="23">
        <v>95</v>
      </c>
      <c r="B2871" s="20">
        <v>5.9</v>
      </c>
    </row>
    <row r="2872" spans="1:2">
      <c r="A2872" s="23">
        <v>100</v>
      </c>
      <c r="B2872" s="20">
        <v>5.9</v>
      </c>
    </row>
    <row r="2873" spans="1:2">
      <c r="A2873" s="23">
        <v>108</v>
      </c>
      <c r="B2873" s="20">
        <v>5.9</v>
      </c>
    </row>
    <row r="2874" spans="1:2">
      <c r="A2874" s="23">
        <v>108</v>
      </c>
      <c r="B2874" s="20">
        <v>5.9</v>
      </c>
    </row>
    <row r="2875" spans="1:2">
      <c r="A2875" s="23">
        <v>83</v>
      </c>
      <c r="B2875" s="20">
        <v>5.9</v>
      </c>
    </row>
    <row r="2876" spans="1:2">
      <c r="A2876" s="23">
        <v>99</v>
      </c>
      <c r="B2876" s="20">
        <v>5.9</v>
      </c>
    </row>
    <row r="2877" spans="1:2">
      <c r="A2877" s="23">
        <v>101</v>
      </c>
      <c r="B2877" s="20">
        <v>5.9</v>
      </c>
    </row>
    <row r="2878" spans="1:2">
      <c r="A2878" s="23">
        <v>93</v>
      </c>
      <c r="B2878" s="20">
        <v>5.9</v>
      </c>
    </row>
    <row r="2879" spans="1:2">
      <c r="A2879" s="23">
        <v>92</v>
      </c>
      <c r="B2879" s="20">
        <v>5.9</v>
      </c>
    </row>
    <row r="2880" spans="1:2">
      <c r="A2880" s="23">
        <v>88</v>
      </c>
      <c r="B2880" s="20">
        <v>5.9</v>
      </c>
    </row>
    <row r="2881" spans="1:2">
      <c r="A2881" s="23">
        <v>96</v>
      </c>
      <c r="B2881" s="20">
        <v>5.9</v>
      </c>
    </row>
    <row r="2882" spans="1:2">
      <c r="A2882" s="23">
        <v>136</v>
      </c>
      <c r="B2882" s="20">
        <v>5.9</v>
      </c>
    </row>
    <row r="2883" spans="1:2">
      <c r="A2883" s="23">
        <v>96</v>
      </c>
      <c r="B2883" s="20">
        <v>5.9</v>
      </c>
    </row>
    <row r="2884" spans="1:2">
      <c r="A2884" s="23">
        <v>99</v>
      </c>
      <c r="B2884" s="20">
        <v>5.9</v>
      </c>
    </row>
    <row r="2885" spans="1:2">
      <c r="A2885" s="23">
        <v>112</v>
      </c>
      <c r="B2885" s="20">
        <v>5.9</v>
      </c>
    </row>
    <row r="2886" spans="1:2">
      <c r="A2886" s="23">
        <v>113</v>
      </c>
      <c r="B2886" s="20">
        <v>5.9</v>
      </c>
    </row>
    <row r="2887" spans="1:2">
      <c r="A2887" s="23">
        <v>108</v>
      </c>
      <c r="B2887" s="20">
        <v>5.9</v>
      </c>
    </row>
    <row r="2888" spans="1:2">
      <c r="A2888" s="23">
        <v>95</v>
      </c>
      <c r="B2888" s="20">
        <v>5.9</v>
      </c>
    </row>
    <row r="2889" spans="1:2">
      <c r="A2889" s="23">
        <v>112</v>
      </c>
      <c r="B2889" s="20">
        <v>5.9</v>
      </c>
    </row>
    <row r="2890" spans="1:2">
      <c r="A2890" s="23">
        <v>93</v>
      </c>
      <c r="B2890" s="20">
        <v>5.9</v>
      </c>
    </row>
    <row r="2891" spans="1:2">
      <c r="A2891" s="23">
        <v>98</v>
      </c>
      <c r="B2891" s="20">
        <v>5.9</v>
      </c>
    </row>
    <row r="2892" spans="1:2">
      <c r="A2892" s="23">
        <v>83</v>
      </c>
      <c r="B2892" s="20">
        <v>5.9</v>
      </c>
    </row>
    <row r="2893" spans="1:2">
      <c r="A2893" s="23">
        <v>91</v>
      </c>
      <c r="B2893" s="20">
        <v>5.9</v>
      </c>
    </row>
    <row r="2894" spans="1:2">
      <c r="A2894" s="23">
        <v>93</v>
      </c>
      <c r="B2894" s="20">
        <v>5.9</v>
      </c>
    </row>
    <row r="2895" spans="1:2">
      <c r="A2895" s="23">
        <v>102</v>
      </c>
      <c r="B2895" s="20">
        <v>5.9</v>
      </c>
    </row>
    <row r="2896" spans="1:2">
      <c r="A2896" s="23">
        <v>103</v>
      </c>
      <c r="B2896" s="20">
        <v>5.9</v>
      </c>
    </row>
    <row r="2897" spans="1:2">
      <c r="A2897" s="23">
        <v>93</v>
      </c>
      <c r="B2897" s="20">
        <v>5.9</v>
      </c>
    </row>
    <row r="2898" spans="1:2">
      <c r="A2898" s="23">
        <v>92</v>
      </c>
      <c r="B2898" s="20">
        <v>5.9</v>
      </c>
    </row>
    <row r="2899" spans="1:2">
      <c r="A2899" s="23">
        <v>109</v>
      </c>
      <c r="B2899" s="20">
        <v>5.9</v>
      </c>
    </row>
    <row r="2900" spans="1:2">
      <c r="A2900" s="23">
        <v>90</v>
      </c>
      <c r="B2900" s="20">
        <v>5.9</v>
      </c>
    </row>
    <row r="2901" spans="1:2">
      <c r="A2901" s="23">
        <v>101</v>
      </c>
      <c r="B2901" s="20">
        <v>5.9</v>
      </c>
    </row>
    <row r="2902" spans="1:2">
      <c r="A2902" s="23">
        <v>92</v>
      </c>
      <c r="B2902" s="20">
        <v>5.9</v>
      </c>
    </row>
    <row r="2903" spans="1:2">
      <c r="A2903" s="23">
        <v>100</v>
      </c>
      <c r="B2903" s="20">
        <v>5.9</v>
      </c>
    </row>
    <row r="2904" spans="1:2">
      <c r="A2904" s="23">
        <v>93</v>
      </c>
      <c r="B2904" s="20">
        <v>5.9</v>
      </c>
    </row>
    <row r="2905" spans="1:2">
      <c r="A2905" s="23">
        <v>91</v>
      </c>
      <c r="B2905" s="20">
        <v>5.9</v>
      </c>
    </row>
    <row r="2906" spans="1:2">
      <c r="A2906" s="23">
        <v>94</v>
      </c>
      <c r="B2906" s="20">
        <v>5.9</v>
      </c>
    </row>
    <row r="2907" spans="1:2">
      <c r="A2907" s="23">
        <v>93</v>
      </c>
      <c r="B2907" s="20">
        <v>5.9</v>
      </c>
    </row>
    <row r="2908" spans="1:2">
      <c r="A2908" s="23">
        <v>95</v>
      </c>
      <c r="B2908" s="20">
        <v>5.9</v>
      </c>
    </row>
    <row r="2909" spans="1:2">
      <c r="A2909" s="23">
        <v>98</v>
      </c>
      <c r="B2909" s="20">
        <v>5.9</v>
      </c>
    </row>
    <row r="2910" spans="1:2">
      <c r="A2910" s="23">
        <v>96</v>
      </c>
      <c r="B2910" s="20">
        <v>5.9</v>
      </c>
    </row>
    <row r="2911" spans="1:2">
      <c r="A2911" s="23">
        <v>98</v>
      </c>
      <c r="B2911" s="20">
        <v>5.9</v>
      </c>
    </row>
    <row r="2912" spans="1:2">
      <c r="A2912" s="23">
        <v>98</v>
      </c>
      <c r="B2912" s="20">
        <v>5.9</v>
      </c>
    </row>
    <row r="2913" spans="1:2">
      <c r="A2913" s="23">
        <v>123</v>
      </c>
      <c r="B2913" s="20">
        <v>5.9</v>
      </c>
    </row>
    <row r="2914" spans="1:2">
      <c r="A2914" s="23">
        <v>84</v>
      </c>
      <c r="B2914" s="20">
        <v>5.9</v>
      </c>
    </row>
    <row r="2915" spans="1:2">
      <c r="A2915" s="23">
        <v>76</v>
      </c>
      <c r="B2915" s="20">
        <v>5.9</v>
      </c>
    </row>
    <row r="2916" spans="1:2">
      <c r="A2916" s="23">
        <v>90</v>
      </c>
      <c r="B2916" s="20">
        <v>5.9</v>
      </c>
    </row>
    <row r="2917" spans="1:2">
      <c r="A2917" s="23">
        <v>108</v>
      </c>
      <c r="B2917" s="20">
        <v>5.9</v>
      </c>
    </row>
    <row r="2918" spans="1:2">
      <c r="A2918" s="23">
        <v>88</v>
      </c>
      <c r="B2918" s="20">
        <v>5.9</v>
      </c>
    </row>
    <row r="2919" spans="1:2">
      <c r="A2919" s="23">
        <v>101</v>
      </c>
      <c r="B2919" s="20">
        <v>5.9</v>
      </c>
    </row>
    <row r="2920" spans="1:2">
      <c r="A2920" s="23">
        <v>88</v>
      </c>
      <c r="B2920" s="20">
        <v>5.9</v>
      </c>
    </row>
    <row r="2921" spans="1:2">
      <c r="A2921" s="23">
        <v>82</v>
      </c>
      <c r="B2921" s="20">
        <v>5.9</v>
      </c>
    </row>
    <row r="2922" spans="1:2">
      <c r="A2922" s="23">
        <v>93</v>
      </c>
      <c r="B2922" s="20">
        <v>5.9</v>
      </c>
    </row>
    <row r="2923" spans="1:2">
      <c r="A2923" s="23">
        <v>97</v>
      </c>
      <c r="B2923" s="20">
        <v>5.9</v>
      </c>
    </row>
    <row r="2924" spans="1:2">
      <c r="A2924" s="23">
        <v>104</v>
      </c>
      <c r="B2924" s="20">
        <v>5.9</v>
      </c>
    </row>
    <row r="2925" spans="1:2">
      <c r="A2925" s="23">
        <v>81</v>
      </c>
      <c r="B2925" s="20">
        <v>5.9</v>
      </c>
    </row>
    <row r="2926" spans="1:2">
      <c r="A2926" s="23">
        <v>102</v>
      </c>
      <c r="B2926" s="20">
        <v>5.9</v>
      </c>
    </row>
    <row r="2927" spans="1:2">
      <c r="A2927" s="23">
        <v>93</v>
      </c>
      <c r="B2927" s="20">
        <v>5.9</v>
      </c>
    </row>
    <row r="2928" spans="1:2">
      <c r="A2928" s="23">
        <v>86</v>
      </c>
      <c r="B2928" s="20">
        <v>5.9</v>
      </c>
    </row>
    <row r="2929" spans="1:2">
      <c r="A2929" s="23">
        <v>84</v>
      </c>
      <c r="B2929" s="20">
        <v>5.9</v>
      </c>
    </row>
    <row r="2930" spans="1:2">
      <c r="A2930" s="23">
        <v>100</v>
      </c>
      <c r="B2930" s="20">
        <v>5.9</v>
      </c>
    </row>
    <row r="2931" spans="1:2">
      <c r="A2931" s="23">
        <v>96</v>
      </c>
      <c r="B2931" s="20">
        <v>5.9</v>
      </c>
    </row>
    <row r="2932" spans="1:2">
      <c r="A2932" s="23">
        <v>97</v>
      </c>
      <c r="B2932" s="20">
        <v>5.9</v>
      </c>
    </row>
    <row r="2933" spans="1:2">
      <c r="A2933" s="23">
        <v>90</v>
      </c>
      <c r="B2933" s="20">
        <v>5.9</v>
      </c>
    </row>
    <row r="2934" spans="1:2">
      <c r="A2934" s="23">
        <v>117</v>
      </c>
      <c r="B2934" s="20">
        <v>5.9</v>
      </c>
    </row>
    <row r="2935" spans="1:2">
      <c r="A2935" s="23">
        <v>120</v>
      </c>
      <c r="B2935" s="20">
        <v>5.9</v>
      </c>
    </row>
    <row r="2936" spans="1:2">
      <c r="A2936" s="23">
        <v>100</v>
      </c>
      <c r="B2936" s="20">
        <v>5.9</v>
      </c>
    </row>
    <row r="2937" spans="1:2">
      <c r="A2937" s="23">
        <v>92</v>
      </c>
      <c r="B2937" s="20">
        <v>5.9</v>
      </c>
    </row>
    <row r="2938" spans="1:2">
      <c r="A2938" s="23">
        <v>90</v>
      </c>
      <c r="B2938" s="20">
        <v>5.9</v>
      </c>
    </row>
    <row r="2939" spans="1:2">
      <c r="A2939" s="23">
        <v>97</v>
      </c>
      <c r="B2939" s="20">
        <v>5.9</v>
      </c>
    </row>
    <row r="2940" spans="1:2">
      <c r="A2940" s="23">
        <v>91</v>
      </c>
      <c r="B2940" s="20">
        <v>5.9</v>
      </c>
    </row>
    <row r="2941" spans="1:2">
      <c r="A2941" s="23">
        <v>158</v>
      </c>
      <c r="B2941" s="20">
        <v>5.8</v>
      </c>
    </row>
    <row r="2942" spans="1:2">
      <c r="A2942" s="23">
        <v>118</v>
      </c>
      <c r="B2942" s="20">
        <v>5.8</v>
      </c>
    </row>
    <row r="2943" spans="1:2">
      <c r="A2943" s="23">
        <v>99</v>
      </c>
      <c r="B2943" s="20">
        <v>5.8</v>
      </c>
    </row>
    <row r="2944" spans="1:2">
      <c r="A2944" s="23">
        <v>119</v>
      </c>
      <c r="B2944" s="20">
        <v>5.8</v>
      </c>
    </row>
    <row r="2945" spans="1:2">
      <c r="A2945" s="23">
        <v>111</v>
      </c>
      <c r="B2945" s="20">
        <v>5.8</v>
      </c>
    </row>
    <row r="2946" spans="1:2">
      <c r="A2946" s="23">
        <v>122</v>
      </c>
      <c r="B2946" s="20">
        <v>5.8</v>
      </c>
    </row>
    <row r="2947" spans="1:2">
      <c r="A2947" s="23">
        <v>138</v>
      </c>
      <c r="B2947" s="20">
        <v>5.8</v>
      </c>
    </row>
    <row r="2948" spans="1:2">
      <c r="A2948" s="23">
        <v>106</v>
      </c>
      <c r="B2948" s="20">
        <v>5.8</v>
      </c>
    </row>
    <row r="2949" spans="1:2">
      <c r="A2949" s="23">
        <v>108</v>
      </c>
      <c r="B2949" s="20">
        <v>5.8</v>
      </c>
    </row>
    <row r="2950" spans="1:2">
      <c r="A2950" s="23">
        <v>119</v>
      </c>
      <c r="B2950" s="20">
        <v>5.8</v>
      </c>
    </row>
    <row r="2951" spans="1:2">
      <c r="A2951" s="23">
        <v>120</v>
      </c>
      <c r="B2951" s="20">
        <v>5.8</v>
      </c>
    </row>
    <row r="2952" spans="1:2">
      <c r="A2952" s="23">
        <v>120</v>
      </c>
      <c r="B2952" s="20">
        <v>5.8</v>
      </c>
    </row>
    <row r="2953" spans="1:2">
      <c r="A2953" s="23">
        <v>111</v>
      </c>
      <c r="B2953" s="20">
        <v>5.8</v>
      </c>
    </row>
    <row r="2954" spans="1:2">
      <c r="A2954" s="23">
        <v>110</v>
      </c>
      <c r="B2954" s="20">
        <v>5.8</v>
      </c>
    </row>
    <row r="2955" spans="1:2">
      <c r="A2955" s="23">
        <v>114</v>
      </c>
      <c r="B2955" s="20">
        <v>5.8</v>
      </c>
    </row>
    <row r="2956" spans="1:2">
      <c r="A2956" s="23">
        <v>118</v>
      </c>
      <c r="B2956" s="20">
        <v>5.8</v>
      </c>
    </row>
    <row r="2957" spans="1:2">
      <c r="A2957" s="23">
        <v>97</v>
      </c>
      <c r="B2957" s="20">
        <v>5.8</v>
      </c>
    </row>
    <row r="2958" spans="1:2">
      <c r="A2958" s="23">
        <v>94</v>
      </c>
      <c r="B2958" s="20">
        <v>5.8</v>
      </c>
    </row>
    <row r="2959" spans="1:2">
      <c r="A2959" s="23">
        <v>110</v>
      </c>
      <c r="B2959" s="20">
        <v>5.8</v>
      </c>
    </row>
    <row r="2960" spans="1:2">
      <c r="A2960" s="23">
        <v>132</v>
      </c>
      <c r="B2960" s="20">
        <v>5.8</v>
      </c>
    </row>
    <row r="2961" spans="1:2">
      <c r="A2961" s="23">
        <v>116</v>
      </c>
      <c r="B2961" s="20">
        <v>5.8</v>
      </c>
    </row>
    <row r="2962" spans="1:2">
      <c r="A2962" s="23">
        <v>97</v>
      </c>
      <c r="B2962" s="20">
        <v>5.8</v>
      </c>
    </row>
    <row r="2963" spans="1:2">
      <c r="A2963" s="23">
        <v>81</v>
      </c>
      <c r="B2963" s="20">
        <v>5.8</v>
      </c>
    </row>
    <row r="2964" spans="1:2">
      <c r="A2964" s="23">
        <v>105</v>
      </c>
      <c r="B2964" s="20">
        <v>5.8</v>
      </c>
    </row>
    <row r="2965" spans="1:2">
      <c r="A2965" s="23">
        <v>118</v>
      </c>
      <c r="B2965" s="20">
        <v>5.8</v>
      </c>
    </row>
    <row r="2966" spans="1:2">
      <c r="A2966" s="23">
        <v>99</v>
      </c>
      <c r="B2966" s="20">
        <v>5.8</v>
      </c>
    </row>
    <row r="2967" spans="1:2">
      <c r="A2967" s="23">
        <v>116</v>
      </c>
      <c r="B2967" s="20">
        <v>5.8</v>
      </c>
    </row>
    <row r="2968" spans="1:2">
      <c r="A2968" s="23">
        <v>106</v>
      </c>
      <c r="B2968" s="20">
        <v>5.8</v>
      </c>
    </row>
    <row r="2969" spans="1:2">
      <c r="A2969" s="23">
        <v>96</v>
      </c>
      <c r="B2969" s="20">
        <v>5.8</v>
      </c>
    </row>
    <row r="2970" spans="1:2">
      <c r="A2970" s="23">
        <v>105</v>
      </c>
      <c r="B2970" s="20">
        <v>5.8</v>
      </c>
    </row>
    <row r="2971" spans="1:2">
      <c r="A2971" s="23">
        <v>125</v>
      </c>
      <c r="B2971" s="20">
        <v>5.8</v>
      </c>
    </row>
    <row r="2972" spans="1:2">
      <c r="A2972" s="23">
        <v>89</v>
      </c>
      <c r="B2972" s="20">
        <v>5.8</v>
      </c>
    </row>
    <row r="2973" spans="1:2">
      <c r="A2973" s="23">
        <v>110</v>
      </c>
      <c r="B2973" s="20">
        <v>5.8</v>
      </c>
    </row>
    <row r="2974" spans="1:2">
      <c r="A2974" s="23">
        <v>95</v>
      </c>
      <c r="B2974" s="20">
        <v>5.8</v>
      </c>
    </row>
    <row r="2975" spans="1:2">
      <c r="A2975" s="23">
        <v>108</v>
      </c>
      <c r="B2975" s="20">
        <v>5.8</v>
      </c>
    </row>
    <row r="2976" spans="1:2">
      <c r="A2976" s="23">
        <v>93</v>
      </c>
      <c r="B2976" s="20">
        <v>5.8</v>
      </c>
    </row>
    <row r="2977" spans="1:2">
      <c r="A2977" s="23">
        <v>220</v>
      </c>
      <c r="B2977" s="20">
        <v>5.8</v>
      </c>
    </row>
    <row r="2978" spans="1:2">
      <c r="A2978" s="23">
        <v>81</v>
      </c>
      <c r="B2978" s="20">
        <v>5.8</v>
      </c>
    </row>
    <row r="2979" spans="1:2">
      <c r="A2979" s="23">
        <v>94</v>
      </c>
      <c r="B2979" s="20">
        <v>5.8</v>
      </c>
    </row>
    <row r="2980" spans="1:2">
      <c r="A2980" s="23">
        <v>101</v>
      </c>
      <c r="B2980" s="20">
        <v>5.8</v>
      </c>
    </row>
    <row r="2981" spans="1:2">
      <c r="A2981" s="23">
        <v>98</v>
      </c>
      <c r="B2981" s="20">
        <v>5.8</v>
      </c>
    </row>
    <row r="2982" spans="1:2">
      <c r="A2982" s="23">
        <v>95</v>
      </c>
      <c r="B2982" s="20">
        <v>5.8</v>
      </c>
    </row>
    <row r="2983" spans="1:2">
      <c r="A2983" s="23">
        <v>102</v>
      </c>
      <c r="B2983" s="20">
        <v>5.8</v>
      </c>
    </row>
    <row r="2984" spans="1:2">
      <c r="A2984" s="23">
        <v>103</v>
      </c>
      <c r="B2984" s="20">
        <v>5.8</v>
      </c>
    </row>
    <row r="2985" spans="1:2">
      <c r="A2985" s="23">
        <v>89</v>
      </c>
      <c r="B2985" s="20">
        <v>5.8</v>
      </c>
    </row>
    <row r="2986" spans="1:2">
      <c r="A2986" s="23">
        <v>84</v>
      </c>
      <c r="B2986" s="20">
        <v>5.8</v>
      </c>
    </row>
    <row r="2987" spans="1:2">
      <c r="A2987" s="23">
        <v>115</v>
      </c>
      <c r="B2987" s="20">
        <v>5.8</v>
      </c>
    </row>
    <row r="2988" spans="1:2">
      <c r="A2988" s="23">
        <v>108</v>
      </c>
      <c r="B2988" s="20">
        <v>5.8</v>
      </c>
    </row>
    <row r="2989" spans="1:2">
      <c r="A2989" s="23">
        <v>85</v>
      </c>
      <c r="B2989" s="20">
        <v>5.8</v>
      </c>
    </row>
    <row r="2990" spans="1:2">
      <c r="A2990" s="23">
        <v>104</v>
      </c>
      <c r="B2990" s="20">
        <v>5.8</v>
      </c>
    </row>
    <row r="2991" spans="1:2">
      <c r="A2991" s="23">
        <v>89</v>
      </c>
      <c r="B2991" s="20">
        <v>5.8</v>
      </c>
    </row>
    <row r="2992" spans="1:2">
      <c r="A2992" s="23">
        <v>99</v>
      </c>
      <c r="B2992" s="20">
        <v>5.8</v>
      </c>
    </row>
    <row r="2993" spans="1:2">
      <c r="A2993" s="23">
        <v>108</v>
      </c>
      <c r="B2993" s="20">
        <v>5.8</v>
      </c>
    </row>
    <row r="2994" spans="1:2">
      <c r="A2994" s="23">
        <v>97</v>
      </c>
      <c r="B2994" s="20">
        <v>5.8</v>
      </c>
    </row>
    <row r="2995" spans="1:2">
      <c r="A2995" s="23">
        <v>86</v>
      </c>
      <c r="B2995" s="20">
        <v>5.8</v>
      </c>
    </row>
    <row r="2996" spans="1:2">
      <c r="A2996" s="23">
        <v>86</v>
      </c>
      <c r="B2996" s="20">
        <v>5.8</v>
      </c>
    </row>
    <row r="2997" spans="1:2">
      <c r="A2997" s="23">
        <v>105</v>
      </c>
      <c r="B2997" s="20">
        <v>5.8</v>
      </c>
    </row>
    <row r="2998" spans="1:2">
      <c r="A2998" s="23">
        <v>101</v>
      </c>
      <c r="B2998" s="20">
        <v>5.8</v>
      </c>
    </row>
    <row r="2999" spans="1:2">
      <c r="A2999" s="23">
        <v>110</v>
      </c>
      <c r="B2999" s="20">
        <v>5.8</v>
      </c>
    </row>
    <row r="3000" spans="1:2">
      <c r="A3000" s="23">
        <v>98</v>
      </c>
      <c r="B3000" s="20">
        <v>5.8</v>
      </c>
    </row>
    <row r="3001" spans="1:2">
      <c r="A3001" s="23">
        <v>93</v>
      </c>
      <c r="B3001" s="20">
        <v>5.8</v>
      </c>
    </row>
    <row r="3002" spans="1:2">
      <c r="A3002" s="23">
        <v>114</v>
      </c>
      <c r="B3002" s="20">
        <v>5.8</v>
      </c>
    </row>
    <row r="3003" spans="1:2">
      <c r="A3003" s="23">
        <v>106</v>
      </c>
      <c r="B3003" s="20">
        <v>5.8</v>
      </c>
    </row>
    <row r="3004" spans="1:2">
      <c r="A3004" s="23">
        <v>104</v>
      </c>
      <c r="B3004" s="20">
        <v>5.8</v>
      </c>
    </row>
    <row r="3005" spans="1:2">
      <c r="A3005" s="23">
        <v>102</v>
      </c>
      <c r="B3005" s="20">
        <v>5.8</v>
      </c>
    </row>
    <row r="3006" spans="1:2">
      <c r="A3006" s="23">
        <v>114</v>
      </c>
      <c r="B3006" s="20">
        <v>5.8</v>
      </c>
    </row>
    <row r="3007" spans="1:2">
      <c r="A3007" s="23">
        <v>101</v>
      </c>
      <c r="B3007" s="20">
        <v>5.8</v>
      </c>
    </row>
    <row r="3008" spans="1:2">
      <c r="A3008" s="23">
        <v>107</v>
      </c>
      <c r="B3008" s="20">
        <v>5.8</v>
      </c>
    </row>
    <row r="3009" spans="1:2">
      <c r="A3009" s="23">
        <v>72</v>
      </c>
      <c r="B3009" s="20">
        <v>5.8</v>
      </c>
    </row>
    <row r="3010" spans="1:2">
      <c r="A3010" s="23">
        <v>105</v>
      </c>
      <c r="B3010" s="20">
        <v>5.8</v>
      </c>
    </row>
    <row r="3011" spans="1:2">
      <c r="A3011" s="23">
        <v>109</v>
      </c>
      <c r="B3011" s="20">
        <v>5.8</v>
      </c>
    </row>
    <row r="3012" spans="1:2">
      <c r="A3012" s="23">
        <v>84</v>
      </c>
      <c r="B3012" s="20">
        <v>5.8</v>
      </c>
    </row>
    <row r="3013" spans="1:2">
      <c r="A3013" s="23">
        <v>86</v>
      </c>
      <c r="B3013" s="20">
        <v>5.8</v>
      </c>
    </row>
    <row r="3014" spans="1:2">
      <c r="A3014" s="23">
        <v>103</v>
      </c>
      <c r="B3014" s="20">
        <v>5.8</v>
      </c>
    </row>
    <row r="3015" spans="1:2">
      <c r="A3015" s="23">
        <v>73</v>
      </c>
      <c r="B3015" s="20">
        <v>5.8</v>
      </c>
    </row>
    <row r="3016" spans="1:2">
      <c r="A3016" s="23">
        <v>106</v>
      </c>
      <c r="B3016" s="20">
        <v>5.8</v>
      </c>
    </row>
    <row r="3017" spans="1:2">
      <c r="A3017" s="23">
        <v>91</v>
      </c>
      <c r="B3017" s="20">
        <v>5.8</v>
      </c>
    </row>
    <row r="3018" spans="1:2">
      <c r="A3018" s="23">
        <v>121</v>
      </c>
      <c r="B3018" s="20">
        <v>5.8</v>
      </c>
    </row>
    <row r="3019" spans="1:2">
      <c r="A3019" s="23">
        <v>99</v>
      </c>
      <c r="B3019" s="20">
        <v>5.8</v>
      </c>
    </row>
    <row r="3020" spans="1:2">
      <c r="A3020" s="23">
        <v>95</v>
      </c>
      <c r="B3020" s="20">
        <v>5.8</v>
      </c>
    </row>
    <row r="3021" spans="1:2">
      <c r="A3021" s="23">
        <v>111</v>
      </c>
      <c r="B3021" s="20">
        <v>5.8</v>
      </c>
    </row>
    <row r="3022" spans="1:2">
      <c r="A3022" s="23">
        <v>95</v>
      </c>
      <c r="B3022" s="20">
        <v>5.8</v>
      </c>
    </row>
    <row r="3023" spans="1:2">
      <c r="A3023" s="23">
        <v>85</v>
      </c>
      <c r="B3023" s="20">
        <v>5.8</v>
      </c>
    </row>
    <row r="3024" spans="1:2">
      <c r="A3024" s="23">
        <v>100</v>
      </c>
      <c r="B3024" s="20">
        <v>5.8</v>
      </c>
    </row>
    <row r="3025" spans="1:2">
      <c r="A3025" s="23">
        <v>87</v>
      </c>
      <c r="B3025" s="20">
        <v>5.8</v>
      </c>
    </row>
    <row r="3026" spans="1:2">
      <c r="A3026" s="23">
        <v>74</v>
      </c>
      <c r="B3026" s="20">
        <v>5.8</v>
      </c>
    </row>
    <row r="3027" spans="1:2">
      <c r="A3027" s="23">
        <v>120</v>
      </c>
      <c r="B3027" s="20">
        <v>5.8</v>
      </c>
    </row>
    <row r="3028" spans="1:2">
      <c r="A3028" s="23">
        <v>121</v>
      </c>
      <c r="B3028" s="20">
        <v>5.8</v>
      </c>
    </row>
    <row r="3029" spans="1:2">
      <c r="A3029" s="23">
        <v>95</v>
      </c>
      <c r="B3029" s="20">
        <v>5.8</v>
      </c>
    </row>
    <row r="3030" spans="1:2">
      <c r="A3030" s="23">
        <v>86</v>
      </c>
      <c r="B3030" s="20">
        <v>5.8</v>
      </c>
    </row>
    <row r="3031" spans="1:2">
      <c r="A3031" s="23">
        <v>94</v>
      </c>
      <c r="B3031" s="20">
        <v>5.8</v>
      </c>
    </row>
    <row r="3032" spans="1:2">
      <c r="A3032" s="23">
        <v>103</v>
      </c>
      <c r="B3032" s="20">
        <v>5.8</v>
      </c>
    </row>
    <row r="3033" spans="1:2">
      <c r="A3033" s="23">
        <v>111</v>
      </c>
      <c r="B3033" s="20">
        <v>5.8</v>
      </c>
    </row>
    <row r="3034" spans="1:2">
      <c r="A3034" s="23">
        <v>94</v>
      </c>
      <c r="B3034" s="20">
        <v>5.8</v>
      </c>
    </row>
    <row r="3035" spans="1:2">
      <c r="A3035" s="23">
        <v>92</v>
      </c>
      <c r="B3035" s="20">
        <v>5.8</v>
      </c>
    </row>
    <row r="3036" spans="1:2">
      <c r="A3036" s="23">
        <v>122</v>
      </c>
      <c r="B3036" s="20">
        <v>5.8</v>
      </c>
    </row>
    <row r="3037" spans="1:2">
      <c r="A3037" s="23">
        <v>85</v>
      </c>
      <c r="B3037" s="20">
        <v>5.8</v>
      </c>
    </row>
    <row r="3038" spans="1:2">
      <c r="A3038" s="23">
        <v>95</v>
      </c>
      <c r="B3038" s="20">
        <v>5.8</v>
      </c>
    </row>
    <row r="3039" spans="1:2">
      <c r="A3039" s="23">
        <v>104</v>
      </c>
      <c r="B3039" s="20">
        <v>5.8</v>
      </c>
    </row>
    <row r="3040" spans="1:2">
      <c r="A3040" s="23">
        <v>124</v>
      </c>
      <c r="B3040" s="20">
        <v>5.8</v>
      </c>
    </row>
    <row r="3041" spans="1:2">
      <c r="A3041" s="23">
        <v>82</v>
      </c>
      <c r="B3041" s="20">
        <v>5.8</v>
      </c>
    </row>
    <row r="3042" spans="1:2">
      <c r="A3042" s="23">
        <v>165</v>
      </c>
      <c r="B3042" s="20">
        <v>5.7</v>
      </c>
    </row>
    <row r="3043" spans="1:2">
      <c r="A3043" s="23">
        <v>138</v>
      </c>
      <c r="B3043" s="20">
        <v>5.7</v>
      </c>
    </row>
    <row r="3044" spans="1:2">
      <c r="A3044" s="23">
        <v>119</v>
      </c>
      <c r="B3044" s="20">
        <v>5.7</v>
      </c>
    </row>
    <row r="3045" spans="1:2">
      <c r="A3045" s="23">
        <v>121</v>
      </c>
      <c r="B3045" s="20">
        <v>5.7</v>
      </c>
    </row>
    <row r="3046" spans="1:2">
      <c r="A3046" s="23">
        <v>100</v>
      </c>
      <c r="B3046" s="20">
        <v>5.7</v>
      </c>
    </row>
    <row r="3047" spans="1:2">
      <c r="A3047" s="23">
        <v>119</v>
      </c>
      <c r="B3047" s="20">
        <v>5.7</v>
      </c>
    </row>
    <row r="3048" spans="1:2">
      <c r="A3048" s="23">
        <v>98</v>
      </c>
      <c r="B3048" s="20">
        <v>5.7</v>
      </c>
    </row>
    <row r="3049" spans="1:2">
      <c r="A3049" s="23">
        <v>91</v>
      </c>
      <c r="B3049" s="20">
        <v>5.7</v>
      </c>
    </row>
    <row r="3050" spans="1:2">
      <c r="A3050" s="23">
        <v>106</v>
      </c>
      <c r="B3050" s="20">
        <v>5.7</v>
      </c>
    </row>
    <row r="3051" spans="1:2">
      <c r="A3051" s="23">
        <v>118</v>
      </c>
      <c r="B3051" s="20">
        <v>5.7</v>
      </c>
    </row>
    <row r="3052" spans="1:2">
      <c r="A3052" s="23">
        <v>100</v>
      </c>
      <c r="B3052" s="20">
        <v>5.7</v>
      </c>
    </row>
    <row r="3053" spans="1:2">
      <c r="A3053" s="23">
        <v>140</v>
      </c>
      <c r="B3053" s="20">
        <v>5.7</v>
      </c>
    </row>
    <row r="3054" spans="1:2">
      <c r="A3054" s="23">
        <v>110</v>
      </c>
      <c r="B3054" s="20">
        <v>5.7</v>
      </c>
    </row>
    <row r="3055" spans="1:2">
      <c r="A3055" s="23">
        <v>87</v>
      </c>
      <c r="B3055" s="20">
        <v>5.7</v>
      </c>
    </row>
    <row r="3056" spans="1:2">
      <c r="A3056" s="23">
        <v>87</v>
      </c>
      <c r="B3056" s="20">
        <v>5.7</v>
      </c>
    </row>
    <row r="3057" spans="1:2">
      <c r="A3057" s="23">
        <v>102</v>
      </c>
      <c r="B3057" s="20">
        <v>5.7</v>
      </c>
    </row>
    <row r="3058" spans="1:2">
      <c r="A3058" s="23">
        <v>92</v>
      </c>
      <c r="B3058" s="20">
        <v>5.7</v>
      </c>
    </row>
    <row r="3059" spans="1:2">
      <c r="A3059" s="23">
        <v>125</v>
      </c>
      <c r="B3059" s="20">
        <v>5.7</v>
      </c>
    </row>
    <row r="3060" spans="1:2">
      <c r="A3060" s="23">
        <v>98</v>
      </c>
      <c r="B3060" s="20">
        <v>5.7</v>
      </c>
    </row>
    <row r="3061" spans="1:2">
      <c r="A3061" s="23">
        <v>101</v>
      </c>
      <c r="B3061" s="20">
        <v>5.7</v>
      </c>
    </row>
    <row r="3062" spans="1:2">
      <c r="A3062" s="23">
        <v>102</v>
      </c>
      <c r="B3062" s="20">
        <v>5.7</v>
      </c>
    </row>
    <row r="3063" spans="1:2">
      <c r="A3063" s="23">
        <v>113</v>
      </c>
      <c r="B3063" s="20">
        <v>5.7</v>
      </c>
    </row>
    <row r="3064" spans="1:2">
      <c r="A3064" s="23">
        <v>109</v>
      </c>
      <c r="B3064" s="20">
        <v>5.7</v>
      </c>
    </row>
    <row r="3065" spans="1:2">
      <c r="A3065" s="23">
        <v>102</v>
      </c>
      <c r="B3065" s="20">
        <v>5.7</v>
      </c>
    </row>
    <row r="3066" spans="1:2">
      <c r="A3066" s="23">
        <v>116</v>
      </c>
      <c r="B3066" s="20">
        <v>5.7</v>
      </c>
    </row>
    <row r="3067" spans="1:2">
      <c r="A3067" s="23">
        <v>99</v>
      </c>
      <c r="B3067" s="20">
        <v>5.7</v>
      </c>
    </row>
    <row r="3068" spans="1:2">
      <c r="A3068" s="23">
        <v>93</v>
      </c>
      <c r="B3068" s="20">
        <v>5.7</v>
      </c>
    </row>
    <row r="3069" spans="1:2">
      <c r="A3069" s="23">
        <v>110</v>
      </c>
      <c r="B3069" s="20">
        <v>5.7</v>
      </c>
    </row>
    <row r="3070" spans="1:2">
      <c r="A3070" s="23">
        <v>124</v>
      </c>
      <c r="B3070" s="20">
        <v>5.7</v>
      </c>
    </row>
    <row r="3071" spans="1:2">
      <c r="A3071" s="23">
        <v>120</v>
      </c>
      <c r="B3071" s="20">
        <v>5.7</v>
      </c>
    </row>
    <row r="3072" spans="1:2">
      <c r="A3072" s="23">
        <v>115</v>
      </c>
      <c r="B3072" s="20">
        <v>5.7</v>
      </c>
    </row>
    <row r="3073" spans="1:2">
      <c r="A3073" s="23">
        <v>109</v>
      </c>
      <c r="B3073" s="20">
        <v>5.7</v>
      </c>
    </row>
    <row r="3074" spans="1:2">
      <c r="A3074" s="23">
        <v>105</v>
      </c>
      <c r="B3074" s="20">
        <v>5.7</v>
      </c>
    </row>
    <row r="3075" spans="1:2">
      <c r="A3075" s="23">
        <v>92</v>
      </c>
      <c r="B3075" s="20">
        <v>5.7</v>
      </c>
    </row>
    <row r="3076" spans="1:2">
      <c r="A3076" s="23">
        <v>100</v>
      </c>
      <c r="B3076" s="20">
        <v>5.7</v>
      </c>
    </row>
    <row r="3077" spans="1:2">
      <c r="A3077" s="23">
        <v>118</v>
      </c>
      <c r="B3077" s="20">
        <v>5.7</v>
      </c>
    </row>
    <row r="3078" spans="1:2">
      <c r="A3078" s="23">
        <v>104</v>
      </c>
      <c r="B3078" s="20">
        <v>5.7</v>
      </c>
    </row>
    <row r="3079" spans="1:2">
      <c r="A3079" s="23">
        <v>113</v>
      </c>
      <c r="B3079" s="20">
        <v>5.7</v>
      </c>
    </row>
    <row r="3080" spans="1:2">
      <c r="A3080" s="23">
        <v>117</v>
      </c>
      <c r="B3080" s="20">
        <v>5.7</v>
      </c>
    </row>
    <row r="3081" spans="1:2">
      <c r="A3081" s="23">
        <v>106</v>
      </c>
      <c r="B3081" s="20">
        <v>5.7</v>
      </c>
    </row>
    <row r="3082" spans="1:2">
      <c r="A3082" s="23">
        <v>95</v>
      </c>
      <c r="B3082" s="20">
        <v>5.7</v>
      </c>
    </row>
    <row r="3083" spans="1:2">
      <c r="A3083" s="23">
        <v>131</v>
      </c>
      <c r="B3083" s="20">
        <v>5.7</v>
      </c>
    </row>
    <row r="3084" spans="1:2">
      <c r="A3084" s="23">
        <v>118</v>
      </c>
      <c r="B3084" s="20">
        <v>5.7</v>
      </c>
    </row>
    <row r="3085" spans="1:2">
      <c r="A3085" s="23">
        <v>88</v>
      </c>
      <c r="B3085" s="20">
        <v>5.7</v>
      </c>
    </row>
    <row r="3086" spans="1:2">
      <c r="A3086" s="23">
        <v>97</v>
      </c>
      <c r="B3086" s="20">
        <v>5.7</v>
      </c>
    </row>
    <row r="3087" spans="1:2">
      <c r="A3087" s="23">
        <v>92</v>
      </c>
      <c r="B3087" s="20">
        <v>5.7</v>
      </c>
    </row>
    <row r="3088" spans="1:2">
      <c r="A3088" s="23">
        <v>88</v>
      </c>
      <c r="B3088" s="20">
        <v>5.7</v>
      </c>
    </row>
    <row r="3089" spans="1:2">
      <c r="A3089" s="23">
        <v>106</v>
      </c>
      <c r="B3089" s="20">
        <v>5.7</v>
      </c>
    </row>
    <row r="3090" spans="1:2">
      <c r="A3090" s="23">
        <v>107</v>
      </c>
      <c r="B3090" s="20">
        <v>5.7</v>
      </c>
    </row>
    <row r="3091" spans="1:2">
      <c r="A3091" s="23">
        <v>94</v>
      </c>
      <c r="B3091" s="20">
        <v>5.7</v>
      </c>
    </row>
    <row r="3092" spans="1:2">
      <c r="A3092" s="23">
        <v>101</v>
      </c>
      <c r="B3092" s="20">
        <v>5.7</v>
      </c>
    </row>
    <row r="3093" spans="1:2">
      <c r="A3093" s="23">
        <v>99</v>
      </c>
      <c r="B3093" s="20">
        <v>5.7</v>
      </c>
    </row>
    <row r="3094" spans="1:2">
      <c r="A3094" s="23">
        <v>85</v>
      </c>
      <c r="B3094" s="20">
        <v>5.7</v>
      </c>
    </row>
    <row r="3095" spans="1:2">
      <c r="A3095" s="23">
        <v>115</v>
      </c>
      <c r="B3095" s="20">
        <v>5.7</v>
      </c>
    </row>
    <row r="3096" spans="1:2">
      <c r="A3096" s="23">
        <v>95</v>
      </c>
      <c r="B3096" s="20">
        <v>5.7</v>
      </c>
    </row>
    <row r="3097" spans="1:2">
      <c r="A3097" s="23">
        <v>93</v>
      </c>
      <c r="B3097" s="20">
        <v>5.7</v>
      </c>
    </row>
    <row r="3098" spans="1:2">
      <c r="A3098" s="23">
        <v>139</v>
      </c>
      <c r="B3098" s="20">
        <v>5.7</v>
      </c>
    </row>
    <row r="3099" spans="1:2">
      <c r="A3099" s="23">
        <v>99</v>
      </c>
      <c r="B3099" s="20">
        <v>5.7</v>
      </c>
    </row>
    <row r="3100" spans="1:2">
      <c r="A3100" s="23">
        <v>72</v>
      </c>
      <c r="B3100" s="20">
        <v>5.7</v>
      </c>
    </row>
    <row r="3101" spans="1:2">
      <c r="A3101" s="23">
        <v>107</v>
      </c>
      <c r="B3101" s="20">
        <v>5.7</v>
      </c>
    </row>
    <row r="3102" spans="1:2">
      <c r="A3102" s="23">
        <v>81</v>
      </c>
      <c r="B3102" s="20">
        <v>5.7</v>
      </c>
    </row>
    <row r="3103" spans="1:2">
      <c r="A3103" s="23">
        <v>116</v>
      </c>
      <c r="B3103" s="20">
        <v>5.7</v>
      </c>
    </row>
    <row r="3104" spans="1:2">
      <c r="A3104" s="23">
        <v>101</v>
      </c>
      <c r="B3104" s="20">
        <v>5.7</v>
      </c>
    </row>
    <row r="3105" spans="1:2">
      <c r="A3105" s="23">
        <v>107</v>
      </c>
      <c r="B3105" s="20">
        <v>5.7</v>
      </c>
    </row>
    <row r="3106" spans="1:2">
      <c r="A3106" s="23">
        <v>103</v>
      </c>
      <c r="B3106" s="20">
        <v>5.7</v>
      </c>
    </row>
    <row r="3107" spans="1:2">
      <c r="A3107" s="23">
        <v>96</v>
      </c>
      <c r="B3107" s="20">
        <v>5.7</v>
      </c>
    </row>
    <row r="3108" spans="1:2">
      <c r="A3108" s="23">
        <v>91</v>
      </c>
      <c r="B3108" s="20">
        <v>5.7</v>
      </c>
    </row>
    <row r="3109" spans="1:2">
      <c r="A3109" s="23">
        <v>112</v>
      </c>
      <c r="B3109" s="20">
        <v>5.7</v>
      </c>
    </row>
    <row r="3110" spans="1:2">
      <c r="A3110" s="23">
        <v>90</v>
      </c>
      <c r="B3110" s="20">
        <v>5.7</v>
      </c>
    </row>
    <row r="3111" spans="1:2">
      <c r="A3111" s="23">
        <v>90</v>
      </c>
      <c r="B3111" s="20">
        <v>5.7</v>
      </c>
    </row>
    <row r="3112" spans="1:2">
      <c r="A3112" s="23">
        <v>119</v>
      </c>
      <c r="B3112" s="20">
        <v>5.7</v>
      </c>
    </row>
    <row r="3113" spans="1:2">
      <c r="A3113" s="23">
        <v>102</v>
      </c>
      <c r="B3113" s="20">
        <v>5.7</v>
      </c>
    </row>
    <row r="3114" spans="1:2">
      <c r="A3114" s="23">
        <v>98</v>
      </c>
      <c r="B3114" s="20">
        <v>5.7</v>
      </c>
    </row>
    <row r="3115" spans="1:2">
      <c r="A3115" s="23">
        <v>85</v>
      </c>
      <c r="B3115" s="20">
        <v>5.7</v>
      </c>
    </row>
    <row r="3116" spans="1:2">
      <c r="A3116" s="23">
        <v>95</v>
      </c>
      <c r="B3116" s="20">
        <v>5.7</v>
      </c>
    </row>
    <row r="3117" spans="1:2">
      <c r="A3117" s="23">
        <v>100</v>
      </c>
      <c r="B3117" s="20">
        <v>5.7</v>
      </c>
    </row>
    <row r="3118" spans="1:2">
      <c r="A3118" s="23">
        <v>91</v>
      </c>
      <c r="B3118" s="20">
        <v>5.7</v>
      </c>
    </row>
    <row r="3119" spans="1:2">
      <c r="A3119" s="23">
        <v>98</v>
      </c>
      <c r="B3119" s="20">
        <v>5.7</v>
      </c>
    </row>
    <row r="3120" spans="1:2">
      <c r="A3120" s="23">
        <v>106</v>
      </c>
      <c r="B3120" s="20">
        <v>5.7</v>
      </c>
    </row>
    <row r="3121" spans="1:2">
      <c r="A3121" s="23">
        <v>83</v>
      </c>
      <c r="B3121" s="20">
        <v>5.7</v>
      </c>
    </row>
    <row r="3122" spans="1:2">
      <c r="A3122" s="23">
        <v>80</v>
      </c>
      <c r="B3122" s="20">
        <v>5.7</v>
      </c>
    </row>
    <row r="3123" spans="1:2">
      <c r="A3123" s="23">
        <v>83</v>
      </c>
      <c r="B3123" s="20">
        <v>5.7</v>
      </c>
    </row>
    <row r="3124" spans="1:2">
      <c r="A3124" s="23">
        <v>100</v>
      </c>
      <c r="B3124" s="20">
        <v>5.7</v>
      </c>
    </row>
    <row r="3125" spans="1:2">
      <c r="A3125" s="23">
        <v>79</v>
      </c>
      <c r="B3125" s="20">
        <v>5.7</v>
      </c>
    </row>
    <row r="3126" spans="1:2">
      <c r="A3126" s="23">
        <v>100</v>
      </c>
      <c r="B3126" s="20">
        <v>5.7</v>
      </c>
    </row>
    <row r="3127" spans="1:2">
      <c r="A3127" s="23">
        <v>109</v>
      </c>
      <c r="B3127" s="20">
        <v>5.7</v>
      </c>
    </row>
    <row r="3128" spans="1:2">
      <c r="A3128" s="23">
        <v>123</v>
      </c>
      <c r="B3128" s="20">
        <v>5.6</v>
      </c>
    </row>
    <row r="3129" spans="1:2">
      <c r="A3129" s="23">
        <v>98</v>
      </c>
      <c r="B3129" s="20">
        <v>5.6</v>
      </c>
    </row>
    <row r="3130" spans="1:2">
      <c r="A3130" s="23">
        <v>96</v>
      </c>
      <c r="B3130" s="20">
        <v>5.6</v>
      </c>
    </row>
    <row r="3131" spans="1:2">
      <c r="A3131" s="23">
        <v>92</v>
      </c>
      <c r="B3131" s="20">
        <v>5.6</v>
      </c>
    </row>
    <row r="3132" spans="1:2">
      <c r="A3132" s="23">
        <v>124</v>
      </c>
      <c r="B3132" s="20">
        <v>5.6</v>
      </c>
    </row>
    <row r="3133" spans="1:2">
      <c r="A3133" s="23">
        <v>106</v>
      </c>
      <c r="B3133" s="20">
        <v>5.6</v>
      </c>
    </row>
    <row r="3134" spans="1:2">
      <c r="A3134" s="23">
        <v>114</v>
      </c>
      <c r="B3134" s="20">
        <v>5.6</v>
      </c>
    </row>
    <row r="3135" spans="1:2">
      <c r="A3135" s="23">
        <v>106</v>
      </c>
      <c r="B3135" s="20">
        <v>5.6</v>
      </c>
    </row>
    <row r="3136" spans="1:2">
      <c r="A3136" s="23">
        <v>88</v>
      </c>
      <c r="B3136" s="20">
        <v>5.6</v>
      </c>
    </row>
    <row r="3137" spans="1:2">
      <c r="A3137" s="23">
        <v>93</v>
      </c>
      <c r="B3137" s="20">
        <v>5.6</v>
      </c>
    </row>
    <row r="3138" spans="1:2">
      <c r="A3138" s="23">
        <v>114</v>
      </c>
      <c r="B3138" s="20">
        <v>5.6</v>
      </c>
    </row>
    <row r="3139" spans="1:2">
      <c r="A3139" s="23">
        <v>116</v>
      </c>
      <c r="B3139" s="20">
        <v>5.6</v>
      </c>
    </row>
    <row r="3140" spans="1:2">
      <c r="A3140" s="23">
        <v>105</v>
      </c>
      <c r="B3140" s="20">
        <v>5.6</v>
      </c>
    </row>
    <row r="3141" spans="1:2">
      <c r="A3141" s="23">
        <v>112</v>
      </c>
      <c r="B3141" s="20">
        <v>5.6</v>
      </c>
    </row>
    <row r="3142" spans="1:2">
      <c r="A3142" s="23">
        <v>110</v>
      </c>
      <c r="B3142" s="20">
        <v>5.6</v>
      </c>
    </row>
    <row r="3143" spans="1:2">
      <c r="A3143" s="23">
        <v>109</v>
      </c>
      <c r="B3143" s="20">
        <v>5.6</v>
      </c>
    </row>
    <row r="3144" spans="1:2">
      <c r="A3144" s="23">
        <v>116</v>
      </c>
      <c r="B3144" s="20">
        <v>5.6</v>
      </c>
    </row>
    <row r="3145" spans="1:2">
      <c r="A3145" s="23">
        <v>88</v>
      </c>
      <c r="B3145" s="20">
        <v>5.6</v>
      </c>
    </row>
    <row r="3146" spans="1:2">
      <c r="A3146" s="23">
        <v>105</v>
      </c>
      <c r="B3146" s="20">
        <v>5.6</v>
      </c>
    </row>
    <row r="3147" spans="1:2">
      <c r="A3147" s="23">
        <v>121</v>
      </c>
      <c r="B3147" s="20">
        <v>5.6</v>
      </c>
    </row>
    <row r="3148" spans="1:2">
      <c r="A3148" s="23">
        <v>103</v>
      </c>
      <c r="B3148" s="20">
        <v>5.6</v>
      </c>
    </row>
    <row r="3149" spans="1:2">
      <c r="A3149" s="23">
        <v>116</v>
      </c>
      <c r="B3149" s="20">
        <v>5.6</v>
      </c>
    </row>
    <row r="3150" spans="1:2">
      <c r="A3150" s="23">
        <v>95</v>
      </c>
      <c r="B3150" s="20">
        <v>5.6</v>
      </c>
    </row>
    <row r="3151" spans="1:2">
      <c r="A3151" s="23">
        <v>107</v>
      </c>
      <c r="B3151" s="20">
        <v>5.6</v>
      </c>
    </row>
    <row r="3152" spans="1:2">
      <c r="A3152" s="23">
        <v>107</v>
      </c>
      <c r="B3152" s="20">
        <v>5.6</v>
      </c>
    </row>
    <row r="3153" spans="1:2">
      <c r="A3153" s="23">
        <v>110</v>
      </c>
      <c r="B3153" s="20">
        <v>5.6</v>
      </c>
    </row>
    <row r="3154" spans="1:2">
      <c r="A3154" s="23">
        <v>90</v>
      </c>
      <c r="B3154" s="20">
        <v>5.6</v>
      </c>
    </row>
    <row r="3155" spans="1:2">
      <c r="A3155" s="23">
        <v>95</v>
      </c>
      <c r="B3155" s="20">
        <v>5.6</v>
      </c>
    </row>
    <row r="3156" spans="1:2">
      <c r="A3156" s="23">
        <v>102</v>
      </c>
      <c r="B3156" s="20">
        <v>5.6</v>
      </c>
    </row>
    <row r="3157" spans="1:2">
      <c r="A3157" s="23">
        <v>87</v>
      </c>
      <c r="B3157" s="20">
        <v>5.6</v>
      </c>
    </row>
    <row r="3158" spans="1:2">
      <c r="A3158" s="23">
        <v>107</v>
      </c>
      <c r="B3158" s="20">
        <v>5.6</v>
      </c>
    </row>
    <row r="3159" spans="1:2">
      <c r="A3159" s="23">
        <v>95</v>
      </c>
      <c r="B3159" s="20">
        <v>5.6</v>
      </c>
    </row>
    <row r="3160" spans="1:2">
      <c r="A3160" s="23">
        <v>101</v>
      </c>
      <c r="B3160" s="20">
        <v>5.6</v>
      </c>
    </row>
    <row r="3161" spans="1:2">
      <c r="A3161" s="23">
        <v>118</v>
      </c>
      <c r="B3161" s="20">
        <v>5.6</v>
      </c>
    </row>
    <row r="3162" spans="1:2">
      <c r="A3162" s="23">
        <v>115</v>
      </c>
      <c r="B3162" s="20">
        <v>5.6</v>
      </c>
    </row>
    <row r="3163" spans="1:2">
      <c r="A3163" s="23">
        <v>102</v>
      </c>
      <c r="B3163" s="20">
        <v>5.6</v>
      </c>
    </row>
    <row r="3164" spans="1:2">
      <c r="A3164" s="23">
        <v>107</v>
      </c>
      <c r="B3164" s="20">
        <v>5.6</v>
      </c>
    </row>
    <row r="3165" spans="1:2">
      <c r="A3165" s="23">
        <v>75</v>
      </c>
      <c r="B3165" s="20">
        <v>5.6</v>
      </c>
    </row>
    <row r="3166" spans="1:2">
      <c r="A3166" s="23">
        <v>76</v>
      </c>
      <c r="B3166" s="20">
        <v>5.6</v>
      </c>
    </row>
    <row r="3167" spans="1:2">
      <c r="A3167" s="23">
        <v>114</v>
      </c>
      <c r="B3167" s="20">
        <v>5.6</v>
      </c>
    </row>
    <row r="3168" spans="1:2">
      <c r="A3168" s="23">
        <v>105</v>
      </c>
      <c r="B3168" s="20">
        <v>5.6</v>
      </c>
    </row>
    <row r="3169" spans="1:2">
      <c r="A3169" s="23">
        <v>89</v>
      </c>
      <c r="B3169" s="20">
        <v>5.6</v>
      </c>
    </row>
    <row r="3170" spans="1:2">
      <c r="A3170" s="23">
        <v>104</v>
      </c>
      <c r="B3170" s="20">
        <v>5.6</v>
      </c>
    </row>
    <row r="3171" spans="1:2">
      <c r="A3171" s="23">
        <v>96</v>
      </c>
      <c r="B3171" s="20">
        <v>5.6</v>
      </c>
    </row>
    <row r="3172" spans="1:2">
      <c r="A3172" s="23">
        <v>88</v>
      </c>
      <c r="B3172" s="20">
        <v>5.6</v>
      </c>
    </row>
    <row r="3173" spans="1:2">
      <c r="A3173" s="23">
        <v>103</v>
      </c>
      <c r="B3173" s="20">
        <v>5.6</v>
      </c>
    </row>
    <row r="3174" spans="1:2">
      <c r="A3174" s="23">
        <v>82</v>
      </c>
      <c r="B3174" s="20">
        <v>5.6</v>
      </c>
    </row>
    <row r="3175" spans="1:2">
      <c r="A3175" s="23">
        <v>80</v>
      </c>
      <c r="B3175" s="20">
        <v>5.6</v>
      </c>
    </row>
    <row r="3176" spans="1:2">
      <c r="A3176" s="23">
        <v>104</v>
      </c>
      <c r="B3176" s="20">
        <v>5.6</v>
      </c>
    </row>
    <row r="3177" spans="1:2">
      <c r="A3177" s="23">
        <v>101</v>
      </c>
      <c r="B3177" s="20">
        <v>5.6</v>
      </c>
    </row>
    <row r="3178" spans="1:2">
      <c r="A3178" s="23">
        <v>99</v>
      </c>
      <c r="B3178" s="20">
        <v>5.6</v>
      </c>
    </row>
    <row r="3179" spans="1:2">
      <c r="A3179" s="23">
        <v>107</v>
      </c>
      <c r="B3179" s="20">
        <v>5.6</v>
      </c>
    </row>
    <row r="3180" spans="1:2">
      <c r="A3180" s="23">
        <v>115</v>
      </c>
      <c r="B3180" s="20">
        <v>5.6</v>
      </c>
    </row>
    <row r="3181" spans="1:2">
      <c r="A3181" s="23">
        <v>105</v>
      </c>
      <c r="B3181" s="20">
        <v>5.6</v>
      </c>
    </row>
    <row r="3182" spans="1:2">
      <c r="A3182" s="23">
        <v>95</v>
      </c>
      <c r="B3182" s="20">
        <v>5.6</v>
      </c>
    </row>
    <row r="3183" spans="1:2">
      <c r="A3183" s="23">
        <v>88</v>
      </c>
      <c r="B3183" s="20">
        <v>5.6</v>
      </c>
    </row>
    <row r="3184" spans="1:2">
      <c r="A3184" s="23">
        <v>170</v>
      </c>
      <c r="B3184" s="20">
        <v>5.6</v>
      </c>
    </row>
    <row r="3185" spans="1:2">
      <c r="A3185" s="23">
        <v>101</v>
      </c>
      <c r="B3185" s="20">
        <v>5.6</v>
      </c>
    </row>
    <row r="3186" spans="1:2">
      <c r="A3186" s="23">
        <v>108</v>
      </c>
      <c r="B3186" s="20">
        <v>5.6</v>
      </c>
    </row>
    <row r="3187" spans="1:2">
      <c r="A3187" s="23">
        <v>107</v>
      </c>
      <c r="B3187" s="20">
        <v>5.6</v>
      </c>
    </row>
    <row r="3188" spans="1:2">
      <c r="A3188" s="23">
        <v>93</v>
      </c>
      <c r="B3188" s="20">
        <v>5.6</v>
      </c>
    </row>
    <row r="3189" spans="1:2">
      <c r="A3189" s="23">
        <v>109</v>
      </c>
      <c r="B3189" s="20">
        <v>5.6</v>
      </c>
    </row>
    <row r="3190" spans="1:2">
      <c r="A3190" s="23">
        <v>99</v>
      </c>
      <c r="B3190" s="20">
        <v>5.6</v>
      </c>
    </row>
    <row r="3191" spans="1:2">
      <c r="A3191" s="23">
        <v>90</v>
      </c>
      <c r="B3191" s="20">
        <v>5.6</v>
      </c>
    </row>
    <row r="3192" spans="1:2">
      <c r="A3192" s="23">
        <v>96</v>
      </c>
      <c r="B3192" s="20">
        <v>5.6</v>
      </c>
    </row>
    <row r="3193" spans="1:2">
      <c r="A3193" s="23">
        <v>86</v>
      </c>
      <c r="B3193" s="20">
        <v>5.6</v>
      </c>
    </row>
    <row r="3194" spans="1:2">
      <c r="A3194" s="23">
        <v>98</v>
      </c>
      <c r="B3194" s="20">
        <v>5.6</v>
      </c>
    </row>
    <row r="3195" spans="1:2">
      <c r="A3195" s="23">
        <v>96</v>
      </c>
      <c r="B3195" s="20">
        <v>5.6</v>
      </c>
    </row>
    <row r="3196" spans="1:2">
      <c r="A3196" s="23">
        <v>113</v>
      </c>
      <c r="B3196" s="20">
        <v>5.6</v>
      </c>
    </row>
    <row r="3197" spans="1:2">
      <c r="A3197" s="23">
        <v>106</v>
      </c>
      <c r="B3197" s="20">
        <v>5.6</v>
      </c>
    </row>
    <row r="3198" spans="1:2">
      <c r="A3198" s="23">
        <v>97</v>
      </c>
      <c r="B3198" s="20">
        <v>5.6</v>
      </c>
    </row>
    <row r="3199" spans="1:2">
      <c r="A3199" s="23">
        <v>91</v>
      </c>
      <c r="B3199" s="20">
        <v>5.6</v>
      </c>
    </row>
    <row r="3200" spans="1:2">
      <c r="A3200" s="23">
        <v>84</v>
      </c>
      <c r="B3200" s="20">
        <v>5.6</v>
      </c>
    </row>
    <row r="3201" spans="1:2">
      <c r="A3201" s="23">
        <v>84</v>
      </c>
      <c r="B3201" s="20">
        <v>5.6</v>
      </c>
    </row>
    <row r="3202" spans="1:2">
      <c r="A3202" s="23">
        <v>113</v>
      </c>
      <c r="B3202" s="20">
        <v>5.6</v>
      </c>
    </row>
    <row r="3203" spans="1:2">
      <c r="A3203" s="23">
        <v>98</v>
      </c>
      <c r="B3203" s="20">
        <v>5.6</v>
      </c>
    </row>
    <row r="3204" spans="1:2">
      <c r="A3204" s="23">
        <v>96</v>
      </c>
      <c r="B3204" s="20">
        <v>5.6</v>
      </c>
    </row>
    <row r="3205" spans="1:2">
      <c r="A3205" s="23">
        <v>92</v>
      </c>
      <c r="B3205" s="20">
        <v>5.6</v>
      </c>
    </row>
    <row r="3206" spans="1:2">
      <c r="A3206" s="23">
        <v>119</v>
      </c>
      <c r="B3206" s="20">
        <v>5.6</v>
      </c>
    </row>
    <row r="3207" spans="1:2">
      <c r="A3207" s="23">
        <v>108</v>
      </c>
      <c r="B3207" s="20">
        <v>5.6</v>
      </c>
    </row>
    <row r="3208" spans="1:2">
      <c r="A3208" s="23">
        <v>97</v>
      </c>
      <c r="B3208" s="20">
        <v>5.6</v>
      </c>
    </row>
    <row r="3209" spans="1:2">
      <c r="A3209" s="23">
        <v>109</v>
      </c>
      <c r="B3209" s="20">
        <v>5.6</v>
      </c>
    </row>
    <row r="3210" spans="1:2">
      <c r="A3210" s="23">
        <v>101</v>
      </c>
      <c r="B3210" s="20">
        <v>5.6</v>
      </c>
    </row>
    <row r="3211" spans="1:2">
      <c r="A3211" s="23">
        <v>116</v>
      </c>
      <c r="B3211" s="20">
        <v>5.6</v>
      </c>
    </row>
    <row r="3212" spans="1:2">
      <c r="A3212" s="23">
        <v>104</v>
      </c>
      <c r="B3212" s="20">
        <v>5.6</v>
      </c>
    </row>
    <row r="3213" spans="1:2">
      <c r="A3213" s="23">
        <v>95</v>
      </c>
      <c r="B3213" s="20">
        <v>5.6</v>
      </c>
    </row>
    <row r="3214" spans="1:2">
      <c r="A3214" s="23">
        <v>87</v>
      </c>
      <c r="B3214" s="20">
        <v>5.6</v>
      </c>
    </row>
    <row r="3215" spans="1:2">
      <c r="A3215" s="23">
        <v>84</v>
      </c>
      <c r="B3215" s="20">
        <v>5.6</v>
      </c>
    </row>
    <row r="3216" spans="1:2">
      <c r="A3216" s="23">
        <v>112</v>
      </c>
      <c r="B3216" s="20">
        <v>5.6</v>
      </c>
    </row>
    <row r="3217" spans="1:2">
      <c r="A3217" s="23">
        <v>95</v>
      </c>
      <c r="B3217" s="20">
        <v>5.6</v>
      </c>
    </row>
    <row r="3218" spans="1:2">
      <c r="A3218" s="23">
        <v>106</v>
      </c>
      <c r="B3218" s="20">
        <v>5.6</v>
      </c>
    </row>
    <row r="3219" spans="1:2">
      <c r="A3219" s="23">
        <v>82</v>
      </c>
      <c r="B3219" s="20">
        <v>5.6</v>
      </c>
    </row>
    <row r="3220" spans="1:2">
      <c r="A3220" s="23">
        <v>82</v>
      </c>
      <c r="B3220" s="20">
        <v>5.6</v>
      </c>
    </row>
    <row r="3221" spans="1:2">
      <c r="A3221" s="23">
        <v>120</v>
      </c>
      <c r="B3221" s="20">
        <v>5.5</v>
      </c>
    </row>
    <row r="3222" spans="1:2">
      <c r="A3222" s="23">
        <v>206</v>
      </c>
      <c r="B3222" s="20">
        <v>5.5</v>
      </c>
    </row>
    <row r="3223" spans="1:2">
      <c r="A3223" s="23">
        <v>116</v>
      </c>
      <c r="B3223" s="20">
        <v>5.5</v>
      </c>
    </row>
    <row r="3224" spans="1:2">
      <c r="A3224" s="23">
        <v>126</v>
      </c>
      <c r="B3224" s="20">
        <v>5.5</v>
      </c>
    </row>
    <row r="3225" spans="1:2">
      <c r="A3225" s="23">
        <v>115</v>
      </c>
      <c r="B3225" s="20">
        <v>5.5</v>
      </c>
    </row>
    <row r="3226" spans="1:2">
      <c r="A3226" s="23">
        <v>115</v>
      </c>
      <c r="B3226" s="20">
        <v>5.5</v>
      </c>
    </row>
    <row r="3227" spans="1:2">
      <c r="A3227" s="23">
        <v>103</v>
      </c>
      <c r="B3227" s="20">
        <v>5.5</v>
      </c>
    </row>
    <row r="3228" spans="1:2">
      <c r="A3228" s="23">
        <v>98</v>
      </c>
      <c r="B3228" s="20">
        <v>5.5</v>
      </c>
    </row>
    <row r="3229" spans="1:2">
      <c r="A3229" s="23">
        <v>102</v>
      </c>
      <c r="B3229" s="20">
        <v>5.5</v>
      </c>
    </row>
    <row r="3230" spans="1:2">
      <c r="A3230" s="23">
        <v>94</v>
      </c>
      <c r="B3230" s="20">
        <v>5.5</v>
      </c>
    </row>
    <row r="3231" spans="1:2">
      <c r="A3231" s="23">
        <v>113</v>
      </c>
      <c r="B3231" s="20">
        <v>5.5</v>
      </c>
    </row>
    <row r="3232" spans="1:2">
      <c r="A3232" s="23">
        <v>117</v>
      </c>
      <c r="B3232" s="20">
        <v>5.5</v>
      </c>
    </row>
    <row r="3233" spans="1:2">
      <c r="A3233" s="23">
        <v>108</v>
      </c>
      <c r="B3233" s="20">
        <v>5.5</v>
      </c>
    </row>
    <row r="3234" spans="1:2">
      <c r="A3234" s="23">
        <v>104</v>
      </c>
      <c r="B3234" s="20">
        <v>5.5</v>
      </c>
    </row>
    <row r="3235" spans="1:2">
      <c r="A3235" s="23">
        <v>116</v>
      </c>
      <c r="B3235" s="20">
        <v>5.5</v>
      </c>
    </row>
    <row r="3236" spans="1:2">
      <c r="A3236" s="23">
        <v>136</v>
      </c>
      <c r="B3236" s="20">
        <v>5.5</v>
      </c>
    </row>
    <row r="3237" spans="1:2">
      <c r="A3237" s="23">
        <v>104</v>
      </c>
      <c r="B3237" s="20">
        <v>5.5</v>
      </c>
    </row>
    <row r="3238" spans="1:2">
      <c r="A3238" s="23">
        <v>95</v>
      </c>
      <c r="B3238" s="20">
        <v>5.5</v>
      </c>
    </row>
    <row r="3239" spans="1:2">
      <c r="A3239" s="23">
        <v>92</v>
      </c>
      <c r="B3239" s="20">
        <v>5.5</v>
      </c>
    </row>
    <row r="3240" spans="1:2">
      <c r="A3240" s="23">
        <v>113</v>
      </c>
      <c r="B3240" s="20">
        <v>5.5</v>
      </c>
    </row>
    <row r="3241" spans="1:2">
      <c r="A3241" s="23">
        <v>100</v>
      </c>
      <c r="B3241" s="20">
        <v>5.5</v>
      </c>
    </row>
    <row r="3242" spans="1:2">
      <c r="A3242" s="23">
        <v>107</v>
      </c>
      <c r="B3242" s="20">
        <v>5.5</v>
      </c>
    </row>
    <row r="3243" spans="1:2">
      <c r="A3243" s="23">
        <v>95</v>
      </c>
      <c r="B3243" s="20">
        <v>5.5</v>
      </c>
    </row>
    <row r="3244" spans="1:2">
      <c r="A3244" s="23">
        <v>93</v>
      </c>
      <c r="B3244" s="20">
        <v>5.5</v>
      </c>
    </row>
    <row r="3245" spans="1:2">
      <c r="A3245" s="23">
        <v>89</v>
      </c>
      <c r="B3245" s="20">
        <v>5.5</v>
      </c>
    </row>
    <row r="3246" spans="1:2">
      <c r="A3246" s="23">
        <v>104</v>
      </c>
      <c r="B3246" s="20">
        <v>5.5</v>
      </c>
    </row>
    <row r="3247" spans="1:2">
      <c r="A3247" s="23">
        <v>104</v>
      </c>
      <c r="B3247" s="20">
        <v>5.5</v>
      </c>
    </row>
    <row r="3248" spans="1:2">
      <c r="A3248" s="23">
        <v>104</v>
      </c>
      <c r="B3248" s="20">
        <v>5.5</v>
      </c>
    </row>
    <row r="3249" spans="1:2">
      <c r="A3249" s="23">
        <v>84</v>
      </c>
      <c r="B3249" s="20">
        <v>5.5</v>
      </c>
    </row>
    <row r="3250" spans="1:2">
      <c r="A3250" s="23">
        <v>101</v>
      </c>
      <c r="B3250" s="20">
        <v>5.5</v>
      </c>
    </row>
    <row r="3251" spans="1:2">
      <c r="A3251" s="23">
        <v>110</v>
      </c>
      <c r="B3251" s="20">
        <v>5.5</v>
      </c>
    </row>
    <row r="3252" spans="1:2">
      <c r="A3252" s="23">
        <v>116</v>
      </c>
      <c r="B3252" s="20">
        <v>5.5</v>
      </c>
    </row>
    <row r="3253" spans="1:2">
      <c r="A3253" s="23">
        <v>103</v>
      </c>
      <c r="B3253" s="20">
        <v>5.5</v>
      </c>
    </row>
    <row r="3254" spans="1:2">
      <c r="A3254" s="23">
        <v>98</v>
      </c>
      <c r="B3254" s="20">
        <v>5.5</v>
      </c>
    </row>
    <row r="3255" spans="1:2">
      <c r="A3255" s="23">
        <v>101</v>
      </c>
      <c r="B3255" s="20">
        <v>5.5</v>
      </c>
    </row>
    <row r="3256" spans="1:2">
      <c r="A3256" s="23">
        <v>96</v>
      </c>
      <c r="B3256" s="20">
        <v>5.5</v>
      </c>
    </row>
    <row r="3257" spans="1:2">
      <c r="A3257" s="23">
        <v>101</v>
      </c>
      <c r="B3257" s="20">
        <v>5.5</v>
      </c>
    </row>
    <row r="3258" spans="1:2">
      <c r="A3258" s="23">
        <v>116</v>
      </c>
      <c r="B3258" s="20">
        <v>5.5</v>
      </c>
    </row>
    <row r="3259" spans="1:2">
      <c r="A3259" s="23">
        <v>94</v>
      </c>
      <c r="B3259" s="20">
        <v>5.5</v>
      </c>
    </row>
    <row r="3260" spans="1:2">
      <c r="A3260" s="23">
        <v>106</v>
      </c>
      <c r="B3260" s="20">
        <v>5.5</v>
      </c>
    </row>
    <row r="3261" spans="1:2">
      <c r="A3261" s="23">
        <v>104</v>
      </c>
      <c r="B3261" s="20">
        <v>5.5</v>
      </c>
    </row>
    <row r="3262" spans="1:2">
      <c r="A3262" s="23">
        <v>98</v>
      </c>
      <c r="B3262" s="20">
        <v>5.5</v>
      </c>
    </row>
    <row r="3263" spans="1:2">
      <c r="A3263" s="23">
        <v>100</v>
      </c>
      <c r="B3263" s="20">
        <v>5.5</v>
      </c>
    </row>
    <row r="3264" spans="1:2">
      <c r="A3264" s="23">
        <v>97</v>
      </c>
      <c r="B3264" s="20">
        <v>5.5</v>
      </c>
    </row>
    <row r="3265" spans="1:2">
      <c r="A3265" s="23">
        <v>88</v>
      </c>
      <c r="B3265" s="20">
        <v>5.5</v>
      </c>
    </row>
    <row r="3266" spans="1:2">
      <c r="A3266" s="23">
        <v>105</v>
      </c>
      <c r="B3266" s="20">
        <v>5.5</v>
      </c>
    </row>
    <row r="3267" spans="1:2">
      <c r="A3267" s="23">
        <v>124</v>
      </c>
      <c r="B3267" s="20">
        <v>5.5</v>
      </c>
    </row>
    <row r="3268" spans="1:2">
      <c r="A3268" s="23">
        <v>91</v>
      </c>
      <c r="B3268" s="20">
        <v>5.5</v>
      </c>
    </row>
    <row r="3269" spans="1:2">
      <c r="A3269" s="23">
        <v>83</v>
      </c>
      <c r="B3269" s="20">
        <v>5.5</v>
      </c>
    </row>
    <row r="3270" spans="1:2">
      <c r="A3270" s="23">
        <v>100</v>
      </c>
      <c r="B3270" s="20">
        <v>5.5</v>
      </c>
    </row>
    <row r="3271" spans="1:2">
      <c r="A3271" s="23">
        <v>91</v>
      </c>
      <c r="B3271" s="20">
        <v>5.5</v>
      </c>
    </row>
    <row r="3272" spans="1:2">
      <c r="A3272" s="23">
        <v>105</v>
      </c>
      <c r="B3272" s="20">
        <v>5.5</v>
      </c>
    </row>
    <row r="3273" spans="1:2">
      <c r="A3273" s="23">
        <v>107</v>
      </c>
      <c r="B3273" s="20">
        <v>5.5</v>
      </c>
    </row>
    <row r="3274" spans="1:2">
      <c r="A3274" s="23">
        <v>160</v>
      </c>
      <c r="B3274" s="20">
        <v>5.5</v>
      </c>
    </row>
    <row r="3275" spans="1:2">
      <c r="A3275" s="23">
        <v>110</v>
      </c>
      <c r="B3275" s="20">
        <v>5.5</v>
      </c>
    </row>
    <row r="3276" spans="1:2">
      <c r="A3276" s="23">
        <v>94</v>
      </c>
      <c r="B3276" s="20">
        <v>5.5</v>
      </c>
    </row>
    <row r="3277" spans="1:2">
      <c r="A3277" s="23">
        <v>84</v>
      </c>
      <c r="B3277" s="20">
        <v>5.5</v>
      </c>
    </row>
    <row r="3278" spans="1:2">
      <c r="A3278" s="23">
        <v>94</v>
      </c>
      <c r="B3278" s="20">
        <v>5.5</v>
      </c>
    </row>
    <row r="3279" spans="1:2">
      <c r="A3279" s="23">
        <v>108</v>
      </c>
      <c r="B3279" s="20">
        <v>5.5</v>
      </c>
    </row>
    <row r="3280" spans="1:2">
      <c r="A3280" s="23">
        <v>101</v>
      </c>
      <c r="B3280" s="20">
        <v>5.5</v>
      </c>
    </row>
    <row r="3281" spans="1:2">
      <c r="A3281" s="23">
        <v>99</v>
      </c>
      <c r="B3281" s="20">
        <v>5.5</v>
      </c>
    </row>
    <row r="3282" spans="1:2">
      <c r="A3282" s="23">
        <v>83</v>
      </c>
      <c r="B3282" s="20">
        <v>5.5</v>
      </c>
    </row>
    <row r="3283" spans="1:2">
      <c r="A3283" s="23">
        <v>100</v>
      </c>
      <c r="B3283" s="20">
        <v>5.5</v>
      </c>
    </row>
    <row r="3284" spans="1:2">
      <c r="A3284" s="23">
        <v>98</v>
      </c>
      <c r="B3284" s="20">
        <v>5.5</v>
      </c>
    </row>
    <row r="3285" spans="1:2">
      <c r="A3285" s="23">
        <v>101</v>
      </c>
      <c r="B3285" s="20">
        <v>5.5</v>
      </c>
    </row>
    <row r="3286" spans="1:2">
      <c r="A3286" s="23">
        <v>103</v>
      </c>
      <c r="B3286" s="20">
        <v>5.5</v>
      </c>
    </row>
    <row r="3287" spans="1:2">
      <c r="A3287" s="23">
        <v>100</v>
      </c>
      <c r="B3287" s="20">
        <v>5.5</v>
      </c>
    </row>
    <row r="3288" spans="1:2">
      <c r="A3288" s="23">
        <v>95</v>
      </c>
      <c r="B3288" s="20">
        <v>5.5</v>
      </c>
    </row>
    <row r="3289" spans="1:2">
      <c r="A3289" s="23">
        <v>111</v>
      </c>
      <c r="B3289" s="20">
        <v>5.5</v>
      </c>
    </row>
    <row r="3290" spans="1:2">
      <c r="A3290" s="23">
        <v>91</v>
      </c>
      <c r="B3290" s="20">
        <v>5.5</v>
      </c>
    </row>
    <row r="3291" spans="1:2">
      <c r="A3291" s="23">
        <v>99</v>
      </c>
      <c r="B3291" s="20">
        <v>5.5</v>
      </c>
    </row>
    <row r="3292" spans="1:2">
      <c r="A3292" s="23">
        <v>84</v>
      </c>
      <c r="B3292" s="20">
        <v>5.5</v>
      </c>
    </row>
    <row r="3293" spans="1:2">
      <c r="A3293" s="23">
        <v>101</v>
      </c>
      <c r="B3293" s="20">
        <v>5.5</v>
      </c>
    </row>
    <row r="3294" spans="1:2">
      <c r="A3294" s="23">
        <v>81</v>
      </c>
      <c r="B3294" s="20">
        <v>5.5</v>
      </c>
    </row>
    <row r="3295" spans="1:2">
      <c r="A3295" s="23">
        <v>83</v>
      </c>
      <c r="B3295" s="20">
        <v>5.5</v>
      </c>
    </row>
    <row r="3296" spans="1:2">
      <c r="A3296" s="23">
        <v>96</v>
      </c>
      <c r="B3296" s="20">
        <v>5.5</v>
      </c>
    </row>
    <row r="3297" spans="1:2">
      <c r="A3297" s="23">
        <v>93</v>
      </c>
      <c r="B3297" s="20">
        <v>5.5</v>
      </c>
    </row>
    <row r="3298" spans="1:2">
      <c r="A3298" s="23">
        <v>113</v>
      </c>
      <c r="B3298" s="20">
        <v>5.5</v>
      </c>
    </row>
    <row r="3299" spans="1:2">
      <c r="A3299" s="23">
        <v>99</v>
      </c>
      <c r="B3299" s="20">
        <v>5.5</v>
      </c>
    </row>
    <row r="3300" spans="1:2">
      <c r="A3300" s="23">
        <v>96</v>
      </c>
      <c r="B3300" s="20">
        <v>5.5</v>
      </c>
    </row>
    <row r="3301" spans="1:2">
      <c r="A3301" s="23">
        <v>104</v>
      </c>
      <c r="B3301" s="20">
        <v>5.5</v>
      </c>
    </row>
    <row r="3302" spans="1:2">
      <c r="A3302" s="23">
        <v>97</v>
      </c>
      <c r="B3302" s="20">
        <v>5.5</v>
      </c>
    </row>
    <row r="3303" spans="1:2">
      <c r="A3303" s="23">
        <v>101</v>
      </c>
      <c r="B3303" s="20">
        <v>5.5</v>
      </c>
    </row>
    <row r="3304" spans="1:2">
      <c r="A3304" s="23">
        <v>94</v>
      </c>
      <c r="B3304" s="20">
        <v>5.5</v>
      </c>
    </row>
    <row r="3305" spans="1:2">
      <c r="A3305" s="23">
        <v>78</v>
      </c>
      <c r="B3305" s="20">
        <v>5.5</v>
      </c>
    </row>
    <row r="3306" spans="1:2">
      <c r="A3306" s="23">
        <v>97</v>
      </c>
      <c r="B3306" s="20">
        <v>5.5</v>
      </c>
    </row>
    <row r="3307" spans="1:2">
      <c r="A3307" s="23">
        <v>127</v>
      </c>
      <c r="B3307" s="20">
        <v>5.4</v>
      </c>
    </row>
    <row r="3308" spans="1:2">
      <c r="A3308" s="23">
        <v>96</v>
      </c>
      <c r="B3308" s="20">
        <v>5.4</v>
      </c>
    </row>
    <row r="3309" spans="1:2">
      <c r="A3309" s="23">
        <v>88</v>
      </c>
      <c r="B3309" s="20">
        <v>5.4</v>
      </c>
    </row>
    <row r="3310" spans="1:2">
      <c r="A3310" s="23">
        <v>77</v>
      </c>
      <c r="B3310" s="20">
        <v>5.4</v>
      </c>
    </row>
    <row r="3311" spans="1:2">
      <c r="A3311" s="23">
        <v>76</v>
      </c>
      <c r="B3311" s="20">
        <v>5.4</v>
      </c>
    </row>
    <row r="3312" spans="1:2">
      <c r="A3312" s="23">
        <v>105</v>
      </c>
      <c r="B3312" s="20">
        <v>5.4</v>
      </c>
    </row>
    <row r="3313" spans="1:2">
      <c r="A3313" s="23">
        <v>121</v>
      </c>
      <c r="B3313" s="20">
        <v>5.4</v>
      </c>
    </row>
    <row r="3314" spans="1:2">
      <c r="A3314" s="23">
        <v>102</v>
      </c>
      <c r="B3314" s="20">
        <v>5.4</v>
      </c>
    </row>
    <row r="3315" spans="1:2">
      <c r="A3315" s="23">
        <v>104</v>
      </c>
      <c r="B3315" s="20">
        <v>5.4</v>
      </c>
    </row>
    <row r="3316" spans="1:2">
      <c r="A3316" s="23">
        <v>135</v>
      </c>
      <c r="B3316" s="20">
        <v>5.4</v>
      </c>
    </row>
    <row r="3317" spans="1:2">
      <c r="A3317" s="23">
        <v>101</v>
      </c>
      <c r="B3317" s="20">
        <v>5.4</v>
      </c>
    </row>
    <row r="3318" spans="1:2">
      <c r="A3318" s="23">
        <v>100</v>
      </c>
      <c r="B3318" s="20">
        <v>5.4</v>
      </c>
    </row>
    <row r="3319" spans="1:2">
      <c r="A3319" s="23">
        <v>100</v>
      </c>
      <c r="B3319" s="20">
        <v>5.4</v>
      </c>
    </row>
    <row r="3320" spans="1:2">
      <c r="A3320" s="23">
        <v>97</v>
      </c>
      <c r="B3320" s="20">
        <v>5.4</v>
      </c>
    </row>
    <row r="3321" spans="1:2">
      <c r="A3321" s="23">
        <v>133</v>
      </c>
      <c r="B3321" s="20">
        <v>5.4</v>
      </c>
    </row>
    <row r="3322" spans="1:2">
      <c r="A3322" s="23">
        <v>102</v>
      </c>
      <c r="B3322" s="20">
        <v>5.4</v>
      </c>
    </row>
    <row r="3323" spans="1:2">
      <c r="A3323" s="23">
        <v>96</v>
      </c>
      <c r="B3323" s="20">
        <v>5.4</v>
      </c>
    </row>
    <row r="3324" spans="1:2">
      <c r="A3324" s="23">
        <v>94</v>
      </c>
      <c r="B3324" s="20">
        <v>5.4</v>
      </c>
    </row>
    <row r="3325" spans="1:2">
      <c r="A3325" s="23">
        <v>94</v>
      </c>
      <c r="B3325" s="20">
        <v>5.4</v>
      </c>
    </row>
    <row r="3326" spans="1:2">
      <c r="A3326" s="23">
        <v>92</v>
      </c>
      <c r="B3326" s="20">
        <v>5.4</v>
      </c>
    </row>
    <row r="3327" spans="1:2">
      <c r="A3327" s="23">
        <v>92</v>
      </c>
      <c r="B3327" s="20">
        <v>5.4</v>
      </c>
    </row>
    <row r="3328" spans="1:2">
      <c r="A3328" s="23">
        <v>100</v>
      </c>
      <c r="B3328" s="20">
        <v>5.4</v>
      </c>
    </row>
    <row r="3329" spans="1:2">
      <c r="A3329" s="23">
        <v>110</v>
      </c>
      <c r="B3329" s="20">
        <v>5.4</v>
      </c>
    </row>
    <row r="3330" spans="1:2">
      <c r="A3330" s="23">
        <v>86</v>
      </c>
      <c r="B3330" s="20">
        <v>5.4</v>
      </c>
    </row>
    <row r="3331" spans="1:2">
      <c r="A3331" s="23">
        <v>99</v>
      </c>
      <c r="B3331" s="20">
        <v>5.4</v>
      </c>
    </row>
    <row r="3332" spans="1:2">
      <c r="A3332" s="23">
        <v>117</v>
      </c>
      <c r="B3332" s="20">
        <v>5.4</v>
      </c>
    </row>
    <row r="3333" spans="1:2">
      <c r="A3333" s="23">
        <v>100</v>
      </c>
      <c r="B3333" s="20">
        <v>5.4</v>
      </c>
    </row>
    <row r="3334" spans="1:2">
      <c r="A3334" s="23">
        <v>105</v>
      </c>
      <c r="B3334" s="20">
        <v>5.4</v>
      </c>
    </row>
    <row r="3335" spans="1:2">
      <c r="A3335" s="23">
        <v>95</v>
      </c>
      <c r="B3335" s="20">
        <v>5.4</v>
      </c>
    </row>
    <row r="3336" spans="1:2">
      <c r="A3336" s="23">
        <v>88</v>
      </c>
      <c r="B3336" s="20">
        <v>5.4</v>
      </c>
    </row>
    <row r="3337" spans="1:2">
      <c r="A3337" s="23">
        <v>88</v>
      </c>
      <c r="B3337" s="20">
        <v>5.4</v>
      </c>
    </row>
    <row r="3338" spans="1:2">
      <c r="A3338" s="23">
        <v>103</v>
      </c>
      <c r="B3338" s="20">
        <v>5.4</v>
      </c>
    </row>
    <row r="3339" spans="1:2">
      <c r="A3339" s="23">
        <v>91</v>
      </c>
      <c r="B3339" s="20">
        <v>5.4</v>
      </c>
    </row>
    <row r="3340" spans="1:2">
      <c r="A3340" s="23">
        <v>87</v>
      </c>
      <c r="B3340" s="20">
        <v>5.4</v>
      </c>
    </row>
    <row r="3341" spans="1:2">
      <c r="A3341" s="23">
        <v>89</v>
      </c>
      <c r="B3341" s="20">
        <v>5.4</v>
      </c>
    </row>
    <row r="3342" spans="1:2">
      <c r="A3342" s="23">
        <v>107</v>
      </c>
      <c r="B3342" s="20">
        <v>5.4</v>
      </c>
    </row>
    <row r="3343" spans="1:2">
      <c r="A3343" s="23">
        <v>99</v>
      </c>
      <c r="B3343" s="20">
        <v>5.4</v>
      </c>
    </row>
    <row r="3344" spans="1:2">
      <c r="A3344" s="23">
        <v>94</v>
      </c>
      <c r="B3344" s="20">
        <v>5.4</v>
      </c>
    </row>
    <row r="3345" spans="1:2">
      <c r="A3345" s="23">
        <v>89</v>
      </c>
      <c r="B3345" s="20">
        <v>5.4</v>
      </c>
    </row>
    <row r="3346" spans="1:2">
      <c r="A3346" s="23">
        <v>101</v>
      </c>
      <c r="B3346" s="20">
        <v>5.4</v>
      </c>
    </row>
    <row r="3347" spans="1:2">
      <c r="A3347" s="23">
        <v>124</v>
      </c>
      <c r="B3347" s="20">
        <v>5.4</v>
      </c>
    </row>
    <row r="3348" spans="1:2">
      <c r="A3348" s="23">
        <v>100</v>
      </c>
      <c r="B3348" s="20">
        <v>5.4</v>
      </c>
    </row>
    <row r="3349" spans="1:2">
      <c r="A3349" s="23">
        <v>105</v>
      </c>
      <c r="B3349" s="20">
        <v>5.4</v>
      </c>
    </row>
    <row r="3350" spans="1:2">
      <c r="A3350" s="23">
        <v>109</v>
      </c>
      <c r="B3350" s="20">
        <v>5.4</v>
      </c>
    </row>
    <row r="3351" spans="1:2">
      <c r="A3351" s="23">
        <v>72</v>
      </c>
      <c r="B3351" s="20">
        <v>5.4</v>
      </c>
    </row>
    <row r="3352" spans="1:2">
      <c r="A3352" s="23">
        <v>98</v>
      </c>
      <c r="B3352" s="20">
        <v>5.4</v>
      </c>
    </row>
    <row r="3353" spans="1:2">
      <c r="A3353" s="23">
        <v>110</v>
      </c>
      <c r="B3353" s="20">
        <v>5.4</v>
      </c>
    </row>
    <row r="3354" spans="1:2">
      <c r="A3354" s="23">
        <v>95</v>
      </c>
      <c r="B3354" s="20">
        <v>5.4</v>
      </c>
    </row>
    <row r="3355" spans="1:2">
      <c r="A3355" s="23">
        <v>111</v>
      </c>
      <c r="B3355" s="20">
        <v>5.4</v>
      </c>
    </row>
    <row r="3356" spans="1:2">
      <c r="A3356" s="23">
        <v>94</v>
      </c>
      <c r="B3356" s="20">
        <v>5.4</v>
      </c>
    </row>
    <row r="3357" spans="1:2">
      <c r="A3357" s="23">
        <v>88</v>
      </c>
      <c r="B3357" s="20">
        <v>5.4</v>
      </c>
    </row>
    <row r="3358" spans="1:2">
      <c r="A3358" s="23">
        <v>105</v>
      </c>
      <c r="B3358" s="20">
        <v>5.4</v>
      </c>
    </row>
    <row r="3359" spans="1:2">
      <c r="A3359" s="23">
        <v>107</v>
      </c>
      <c r="B3359" s="20">
        <v>5.4</v>
      </c>
    </row>
    <row r="3360" spans="1:2">
      <c r="A3360" s="23">
        <v>88</v>
      </c>
      <c r="B3360" s="20">
        <v>5.4</v>
      </c>
    </row>
    <row r="3361" spans="1:2">
      <c r="A3361" s="23">
        <v>86</v>
      </c>
      <c r="B3361" s="20">
        <v>5.4</v>
      </c>
    </row>
    <row r="3362" spans="1:2">
      <c r="A3362" s="23">
        <v>86</v>
      </c>
      <c r="B3362" s="20">
        <v>5.4</v>
      </c>
    </row>
    <row r="3363" spans="1:2">
      <c r="A3363" s="23">
        <v>90</v>
      </c>
      <c r="B3363" s="20">
        <v>5.4</v>
      </c>
    </row>
    <row r="3364" spans="1:2">
      <c r="A3364" s="23">
        <v>92</v>
      </c>
      <c r="B3364" s="20">
        <v>5.4</v>
      </c>
    </row>
    <row r="3365" spans="1:2">
      <c r="A3365" s="23">
        <v>93</v>
      </c>
      <c r="B3365" s="20">
        <v>5.4</v>
      </c>
    </row>
    <row r="3366" spans="1:2">
      <c r="A3366" s="23">
        <v>94</v>
      </c>
      <c r="B3366" s="20">
        <v>5.4</v>
      </c>
    </row>
    <row r="3367" spans="1:2">
      <c r="A3367" s="23">
        <v>103</v>
      </c>
      <c r="B3367" s="20">
        <v>5.4</v>
      </c>
    </row>
    <row r="3368" spans="1:2">
      <c r="A3368" s="23">
        <v>140</v>
      </c>
      <c r="B3368" s="20">
        <v>5.4</v>
      </c>
    </row>
    <row r="3369" spans="1:2">
      <c r="A3369" s="23">
        <v>84</v>
      </c>
      <c r="B3369" s="20">
        <v>5.4</v>
      </c>
    </row>
    <row r="3370" spans="1:2">
      <c r="A3370" s="23">
        <v>104</v>
      </c>
      <c r="B3370" s="20">
        <v>5.4</v>
      </c>
    </row>
    <row r="3371" spans="1:2">
      <c r="A3371" s="23">
        <v>94</v>
      </c>
      <c r="B3371" s="20">
        <v>5.4</v>
      </c>
    </row>
    <row r="3372" spans="1:2">
      <c r="A3372" s="23">
        <v>153</v>
      </c>
      <c r="B3372" s="20">
        <v>5.4</v>
      </c>
    </row>
    <row r="3373" spans="1:2">
      <c r="A3373" s="23">
        <v>99</v>
      </c>
      <c r="B3373" s="20">
        <v>5.4</v>
      </c>
    </row>
    <row r="3374" spans="1:2">
      <c r="A3374" s="23">
        <v>98</v>
      </c>
      <c r="B3374" s="20">
        <v>5.4</v>
      </c>
    </row>
    <row r="3375" spans="1:2">
      <c r="A3375" s="23">
        <v>106</v>
      </c>
      <c r="B3375" s="20">
        <v>5.4</v>
      </c>
    </row>
    <row r="3376" spans="1:2">
      <c r="A3376" s="23">
        <v>87</v>
      </c>
      <c r="B3376" s="20">
        <v>5.4</v>
      </c>
    </row>
    <row r="3377" spans="1:2">
      <c r="A3377" s="23">
        <v>113</v>
      </c>
      <c r="B3377" s="20">
        <v>5.4</v>
      </c>
    </row>
    <row r="3378" spans="1:2">
      <c r="A3378" s="23">
        <v>87</v>
      </c>
      <c r="B3378" s="20">
        <v>5.4</v>
      </c>
    </row>
    <row r="3379" spans="1:2">
      <c r="A3379" s="23">
        <v>102</v>
      </c>
      <c r="B3379" s="20">
        <v>5.4</v>
      </c>
    </row>
    <row r="3380" spans="1:2">
      <c r="A3380" s="23">
        <v>111</v>
      </c>
      <c r="B3380" s="20">
        <v>5.4</v>
      </c>
    </row>
    <row r="3381" spans="1:2">
      <c r="A3381" s="23">
        <v>100</v>
      </c>
      <c r="B3381" s="20">
        <v>5.4</v>
      </c>
    </row>
    <row r="3382" spans="1:2">
      <c r="A3382" s="23">
        <v>96</v>
      </c>
      <c r="B3382" s="20">
        <v>5.4</v>
      </c>
    </row>
    <row r="3383" spans="1:2">
      <c r="A3383" s="23">
        <v>97</v>
      </c>
      <c r="B3383" s="20">
        <v>5.4</v>
      </c>
    </row>
    <row r="3384" spans="1:2">
      <c r="A3384" s="23">
        <v>89</v>
      </c>
      <c r="B3384" s="20">
        <v>5.4</v>
      </c>
    </row>
    <row r="3385" spans="1:2">
      <c r="A3385" s="23">
        <v>120</v>
      </c>
      <c r="B3385" s="20">
        <v>5.4</v>
      </c>
    </row>
    <row r="3386" spans="1:2">
      <c r="A3386" s="23">
        <v>121</v>
      </c>
      <c r="B3386" s="20">
        <v>5.3</v>
      </c>
    </row>
    <row r="3387" spans="1:2">
      <c r="A3387" s="23">
        <v>114</v>
      </c>
      <c r="B3387" s="20">
        <v>5.3</v>
      </c>
    </row>
    <row r="3388" spans="1:2">
      <c r="A3388" s="23">
        <v>101</v>
      </c>
      <c r="B3388" s="20">
        <v>5.3</v>
      </c>
    </row>
    <row r="3389" spans="1:2">
      <c r="A3389" s="23">
        <v>90</v>
      </c>
      <c r="B3389" s="20">
        <v>5.3</v>
      </c>
    </row>
    <row r="3390" spans="1:2">
      <c r="A3390" s="23">
        <v>116</v>
      </c>
      <c r="B3390" s="20">
        <v>5.3</v>
      </c>
    </row>
    <row r="3391" spans="1:2">
      <c r="A3391" s="23">
        <v>85</v>
      </c>
      <c r="B3391" s="20">
        <v>5.3</v>
      </c>
    </row>
    <row r="3392" spans="1:2">
      <c r="A3392" s="23">
        <v>111</v>
      </c>
      <c r="B3392" s="20">
        <v>5.3</v>
      </c>
    </row>
    <row r="3393" spans="1:2">
      <c r="A3393" s="23">
        <v>98</v>
      </c>
      <c r="B3393" s="20">
        <v>5.3</v>
      </c>
    </row>
    <row r="3394" spans="1:2">
      <c r="A3394" s="23">
        <v>91</v>
      </c>
      <c r="B3394" s="20">
        <v>5.3</v>
      </c>
    </row>
    <row r="3395" spans="1:2">
      <c r="A3395" s="23">
        <v>91</v>
      </c>
      <c r="B3395" s="20">
        <v>5.3</v>
      </c>
    </row>
    <row r="3396" spans="1:2">
      <c r="A3396" s="23">
        <v>90</v>
      </c>
      <c r="B3396" s="20">
        <v>5.3</v>
      </c>
    </row>
    <row r="3397" spans="1:2">
      <c r="A3397" s="23">
        <v>110</v>
      </c>
      <c r="B3397" s="20">
        <v>5.3</v>
      </c>
    </row>
    <row r="3398" spans="1:2">
      <c r="A3398" s="23">
        <v>95</v>
      </c>
      <c r="B3398" s="20">
        <v>5.3</v>
      </c>
    </row>
    <row r="3399" spans="1:2">
      <c r="A3399" s="23">
        <v>91</v>
      </c>
      <c r="B3399" s="20">
        <v>5.3</v>
      </c>
    </row>
    <row r="3400" spans="1:2">
      <c r="A3400" s="23">
        <v>104</v>
      </c>
      <c r="B3400" s="20">
        <v>5.3</v>
      </c>
    </row>
    <row r="3401" spans="1:2">
      <c r="A3401" s="23">
        <v>108</v>
      </c>
      <c r="B3401" s="20">
        <v>5.3</v>
      </c>
    </row>
    <row r="3402" spans="1:2">
      <c r="A3402" s="23">
        <v>109</v>
      </c>
      <c r="B3402" s="20">
        <v>5.3</v>
      </c>
    </row>
    <row r="3403" spans="1:2">
      <c r="A3403" s="23">
        <v>97</v>
      </c>
      <c r="B3403" s="20">
        <v>5.3</v>
      </c>
    </row>
    <row r="3404" spans="1:2">
      <c r="A3404" s="23">
        <v>110</v>
      </c>
      <c r="B3404" s="20">
        <v>5.3</v>
      </c>
    </row>
    <row r="3405" spans="1:2">
      <c r="A3405" s="23">
        <v>105</v>
      </c>
      <c r="B3405" s="20">
        <v>5.3</v>
      </c>
    </row>
    <row r="3406" spans="1:2">
      <c r="A3406" s="23">
        <v>99</v>
      </c>
      <c r="B3406" s="20">
        <v>5.3</v>
      </c>
    </row>
    <row r="3407" spans="1:2">
      <c r="A3407" s="23">
        <v>99</v>
      </c>
      <c r="B3407" s="20">
        <v>5.3</v>
      </c>
    </row>
    <row r="3408" spans="1:2">
      <c r="A3408" s="23">
        <v>103</v>
      </c>
      <c r="B3408" s="20">
        <v>5.3</v>
      </c>
    </row>
    <row r="3409" spans="1:2">
      <c r="A3409" s="23">
        <v>114</v>
      </c>
      <c r="B3409" s="20">
        <v>5.3</v>
      </c>
    </row>
    <row r="3410" spans="1:2">
      <c r="A3410" s="23">
        <v>89</v>
      </c>
      <c r="B3410" s="20">
        <v>5.3</v>
      </c>
    </row>
    <row r="3411" spans="1:2">
      <c r="A3411" s="23">
        <v>90</v>
      </c>
      <c r="B3411" s="20">
        <v>5.3</v>
      </c>
    </row>
    <row r="3412" spans="1:2">
      <c r="A3412" s="23">
        <v>138</v>
      </c>
      <c r="B3412" s="20">
        <v>5.3</v>
      </c>
    </row>
    <row r="3413" spans="1:2">
      <c r="A3413" s="23">
        <v>114</v>
      </c>
      <c r="B3413" s="20">
        <v>5.3</v>
      </c>
    </row>
    <row r="3414" spans="1:2">
      <c r="A3414" s="23">
        <v>88</v>
      </c>
      <c r="B3414" s="20">
        <v>5.3</v>
      </c>
    </row>
    <row r="3415" spans="1:2">
      <c r="A3415" s="23">
        <v>107</v>
      </c>
      <c r="B3415" s="20">
        <v>5.3</v>
      </c>
    </row>
    <row r="3416" spans="1:2">
      <c r="A3416" s="23">
        <v>98</v>
      </c>
      <c r="B3416" s="20">
        <v>5.3</v>
      </c>
    </row>
    <row r="3417" spans="1:2">
      <c r="A3417" s="23">
        <v>90</v>
      </c>
      <c r="B3417" s="20">
        <v>5.3</v>
      </c>
    </row>
    <row r="3418" spans="1:2">
      <c r="A3418" s="23">
        <v>97</v>
      </c>
      <c r="B3418" s="20">
        <v>5.3</v>
      </c>
    </row>
    <row r="3419" spans="1:2">
      <c r="A3419" s="23">
        <v>98</v>
      </c>
      <c r="B3419" s="20">
        <v>5.3</v>
      </c>
    </row>
    <row r="3420" spans="1:2">
      <c r="A3420" s="23">
        <v>87</v>
      </c>
      <c r="B3420" s="20">
        <v>5.3</v>
      </c>
    </row>
    <row r="3421" spans="1:2">
      <c r="A3421" s="23">
        <v>122</v>
      </c>
      <c r="B3421" s="20">
        <v>5.3</v>
      </c>
    </row>
    <row r="3422" spans="1:2">
      <c r="A3422" s="23">
        <v>94</v>
      </c>
      <c r="B3422" s="20">
        <v>5.3</v>
      </c>
    </row>
    <row r="3423" spans="1:2">
      <c r="A3423" s="23">
        <v>81</v>
      </c>
      <c r="B3423" s="20">
        <v>5.3</v>
      </c>
    </row>
    <row r="3424" spans="1:2">
      <c r="A3424" s="23">
        <v>102</v>
      </c>
      <c r="B3424" s="20">
        <v>5.3</v>
      </c>
    </row>
    <row r="3425" spans="1:2">
      <c r="A3425" s="23">
        <v>94</v>
      </c>
      <c r="B3425" s="20">
        <v>5.3</v>
      </c>
    </row>
    <row r="3426" spans="1:2">
      <c r="A3426" s="23">
        <v>94</v>
      </c>
      <c r="B3426" s="20">
        <v>5.3</v>
      </c>
    </row>
    <row r="3427" spans="1:2">
      <c r="A3427" s="23">
        <v>95</v>
      </c>
      <c r="B3427" s="20">
        <v>5.3</v>
      </c>
    </row>
    <row r="3428" spans="1:2">
      <c r="A3428" s="23">
        <v>88</v>
      </c>
      <c r="B3428" s="20">
        <v>5.3</v>
      </c>
    </row>
    <row r="3429" spans="1:2">
      <c r="A3429" s="23">
        <v>98</v>
      </c>
      <c r="B3429" s="20">
        <v>5.3</v>
      </c>
    </row>
    <row r="3430" spans="1:2">
      <c r="A3430" s="23">
        <v>104</v>
      </c>
      <c r="B3430" s="20">
        <v>5.3</v>
      </c>
    </row>
    <row r="3431" spans="1:2">
      <c r="A3431" s="23">
        <v>91</v>
      </c>
      <c r="B3431" s="20">
        <v>5.3</v>
      </c>
    </row>
    <row r="3432" spans="1:2">
      <c r="A3432" s="23">
        <v>113</v>
      </c>
      <c r="B3432" s="20">
        <v>5.3</v>
      </c>
    </row>
    <row r="3433" spans="1:2">
      <c r="A3433" s="23">
        <v>95</v>
      </c>
      <c r="B3433" s="20">
        <v>5.3</v>
      </c>
    </row>
    <row r="3434" spans="1:2">
      <c r="A3434" s="23">
        <v>86</v>
      </c>
      <c r="B3434" s="20">
        <v>5.3</v>
      </c>
    </row>
    <row r="3435" spans="1:2">
      <c r="A3435" s="23">
        <v>89</v>
      </c>
      <c r="B3435" s="20">
        <v>5.3</v>
      </c>
    </row>
    <row r="3436" spans="1:2">
      <c r="A3436" s="23">
        <v>93</v>
      </c>
      <c r="B3436" s="20">
        <v>5.3</v>
      </c>
    </row>
    <row r="3437" spans="1:2">
      <c r="A3437" s="23">
        <v>92</v>
      </c>
      <c r="B3437" s="20">
        <v>5.3</v>
      </c>
    </row>
    <row r="3438" spans="1:2">
      <c r="A3438" s="23">
        <v>97</v>
      </c>
      <c r="B3438" s="20">
        <v>5.3</v>
      </c>
    </row>
    <row r="3439" spans="1:2">
      <c r="A3439" s="23">
        <v>96</v>
      </c>
      <c r="B3439" s="20">
        <v>5.3</v>
      </c>
    </row>
    <row r="3440" spans="1:2">
      <c r="A3440" s="23">
        <v>96</v>
      </c>
      <c r="B3440" s="20">
        <v>5.3</v>
      </c>
    </row>
    <row r="3441" spans="1:2">
      <c r="A3441" s="23">
        <v>94</v>
      </c>
      <c r="B3441" s="20">
        <v>5.3</v>
      </c>
    </row>
    <row r="3442" spans="1:2">
      <c r="A3442" s="23">
        <v>90</v>
      </c>
      <c r="B3442" s="20">
        <v>5.3</v>
      </c>
    </row>
    <row r="3443" spans="1:2">
      <c r="A3443" s="23">
        <v>91</v>
      </c>
      <c r="B3443" s="20">
        <v>5.3</v>
      </c>
    </row>
    <row r="3444" spans="1:2">
      <c r="A3444" s="23">
        <v>100</v>
      </c>
      <c r="B3444" s="20">
        <v>5.3</v>
      </c>
    </row>
    <row r="3445" spans="1:2">
      <c r="A3445" s="23">
        <v>98</v>
      </c>
      <c r="B3445" s="20">
        <v>5.3</v>
      </c>
    </row>
    <row r="3446" spans="1:2">
      <c r="A3446" s="23">
        <v>95</v>
      </c>
      <c r="B3446" s="20">
        <v>5.3</v>
      </c>
    </row>
    <row r="3447" spans="1:2">
      <c r="A3447" s="23">
        <v>87</v>
      </c>
      <c r="B3447" s="20">
        <v>5.3</v>
      </c>
    </row>
    <row r="3448" spans="1:2">
      <c r="A3448" s="23">
        <v>93</v>
      </c>
      <c r="B3448" s="20">
        <v>5.3</v>
      </c>
    </row>
    <row r="3449" spans="1:2">
      <c r="A3449" s="23">
        <v>88</v>
      </c>
      <c r="B3449" s="20">
        <v>5.3</v>
      </c>
    </row>
    <row r="3450" spans="1:2">
      <c r="A3450" s="23">
        <v>109</v>
      </c>
      <c r="B3450" s="20">
        <v>5.3</v>
      </c>
    </row>
    <row r="3451" spans="1:2">
      <c r="A3451" s="23">
        <v>86</v>
      </c>
      <c r="B3451" s="20">
        <v>5.3</v>
      </c>
    </row>
    <row r="3452" spans="1:2">
      <c r="A3452" s="23">
        <v>97</v>
      </c>
      <c r="B3452" s="20">
        <v>5.3</v>
      </c>
    </row>
    <row r="3453" spans="1:2">
      <c r="A3453" s="23">
        <v>108</v>
      </c>
      <c r="B3453" s="20">
        <v>5.3</v>
      </c>
    </row>
    <row r="3454" spans="1:2">
      <c r="A3454" s="23">
        <v>91</v>
      </c>
      <c r="B3454" s="20">
        <v>5.3</v>
      </c>
    </row>
    <row r="3455" spans="1:2">
      <c r="A3455" s="23">
        <v>87</v>
      </c>
      <c r="B3455" s="20">
        <v>5.3</v>
      </c>
    </row>
    <row r="3456" spans="1:2">
      <c r="A3456" s="23">
        <v>112</v>
      </c>
      <c r="B3456" s="20">
        <v>5.2</v>
      </c>
    </row>
    <row r="3457" spans="1:2">
      <c r="A3457" s="23">
        <v>123</v>
      </c>
      <c r="B3457" s="20">
        <v>5.2</v>
      </c>
    </row>
    <row r="3458" spans="1:2">
      <c r="A3458" s="23">
        <v>93</v>
      </c>
      <c r="B3458" s="20">
        <v>5.2</v>
      </c>
    </row>
    <row r="3459" spans="1:2">
      <c r="A3459" s="23">
        <v>90</v>
      </c>
      <c r="B3459" s="20">
        <v>5.2</v>
      </c>
    </row>
    <row r="3460" spans="1:2">
      <c r="A3460" s="23">
        <v>102</v>
      </c>
      <c r="B3460" s="20">
        <v>5.2</v>
      </c>
    </row>
    <row r="3461" spans="1:2">
      <c r="A3461" s="23">
        <v>87</v>
      </c>
      <c r="B3461" s="20">
        <v>5.2</v>
      </c>
    </row>
    <row r="3462" spans="1:2">
      <c r="A3462" s="23">
        <v>113</v>
      </c>
      <c r="B3462" s="20">
        <v>5.2</v>
      </c>
    </row>
    <row r="3463" spans="1:2">
      <c r="A3463" s="23">
        <v>118</v>
      </c>
      <c r="B3463" s="20">
        <v>5.2</v>
      </c>
    </row>
    <row r="3464" spans="1:2">
      <c r="A3464" s="23">
        <v>87</v>
      </c>
      <c r="B3464" s="20">
        <v>5.2</v>
      </c>
    </row>
    <row r="3465" spans="1:2">
      <c r="A3465" s="23">
        <v>92</v>
      </c>
      <c r="B3465" s="20">
        <v>5.2</v>
      </c>
    </row>
    <row r="3466" spans="1:2">
      <c r="A3466" s="23">
        <v>99</v>
      </c>
      <c r="B3466" s="20">
        <v>5.2</v>
      </c>
    </row>
    <row r="3467" spans="1:2">
      <c r="A3467" s="23">
        <v>83</v>
      </c>
      <c r="B3467" s="20">
        <v>5.2</v>
      </c>
    </row>
    <row r="3468" spans="1:2">
      <c r="A3468" s="23">
        <v>108</v>
      </c>
      <c r="B3468" s="20">
        <v>5.2</v>
      </c>
    </row>
    <row r="3469" spans="1:2">
      <c r="A3469" s="23">
        <v>82</v>
      </c>
      <c r="B3469" s="20">
        <v>5.2</v>
      </c>
    </row>
    <row r="3470" spans="1:2">
      <c r="A3470" s="23">
        <v>98</v>
      </c>
      <c r="B3470" s="20">
        <v>5.2</v>
      </c>
    </row>
    <row r="3471" spans="1:2">
      <c r="A3471" s="23">
        <v>95</v>
      </c>
      <c r="B3471" s="20">
        <v>5.2</v>
      </c>
    </row>
    <row r="3472" spans="1:2">
      <c r="A3472" s="23">
        <v>110</v>
      </c>
      <c r="B3472" s="20">
        <v>5.2</v>
      </c>
    </row>
    <row r="3473" spans="1:2">
      <c r="A3473" s="23">
        <v>112</v>
      </c>
      <c r="B3473" s="20">
        <v>5.2</v>
      </c>
    </row>
    <row r="3474" spans="1:2">
      <c r="A3474" s="23">
        <v>122</v>
      </c>
      <c r="B3474" s="20">
        <v>5.2</v>
      </c>
    </row>
    <row r="3475" spans="1:2">
      <c r="A3475" s="23">
        <v>101</v>
      </c>
      <c r="B3475" s="20">
        <v>5.2</v>
      </c>
    </row>
    <row r="3476" spans="1:2">
      <c r="A3476" s="23">
        <v>102</v>
      </c>
      <c r="B3476" s="20">
        <v>5.2</v>
      </c>
    </row>
    <row r="3477" spans="1:2">
      <c r="A3477" s="23">
        <v>105</v>
      </c>
      <c r="B3477" s="20">
        <v>5.2</v>
      </c>
    </row>
    <row r="3478" spans="1:2">
      <c r="A3478" s="23">
        <v>103</v>
      </c>
      <c r="B3478" s="20">
        <v>5.2</v>
      </c>
    </row>
    <row r="3479" spans="1:2">
      <c r="A3479" s="23">
        <v>91</v>
      </c>
      <c r="B3479" s="20">
        <v>5.2</v>
      </c>
    </row>
    <row r="3480" spans="1:2">
      <c r="A3480" s="23">
        <v>100</v>
      </c>
      <c r="B3480" s="20">
        <v>5.2</v>
      </c>
    </row>
    <row r="3481" spans="1:2">
      <c r="A3481" s="23">
        <v>94</v>
      </c>
      <c r="B3481" s="20">
        <v>5.2</v>
      </c>
    </row>
    <row r="3482" spans="1:2">
      <c r="A3482" s="23">
        <v>110</v>
      </c>
      <c r="B3482" s="20">
        <v>5.2</v>
      </c>
    </row>
    <row r="3483" spans="1:2">
      <c r="A3483" s="23">
        <v>95</v>
      </c>
      <c r="B3483" s="20">
        <v>5.2</v>
      </c>
    </row>
    <row r="3484" spans="1:2">
      <c r="A3484" s="23">
        <v>85</v>
      </c>
      <c r="B3484" s="20">
        <v>5.2</v>
      </c>
    </row>
    <row r="3485" spans="1:2">
      <c r="A3485" s="23">
        <v>104</v>
      </c>
      <c r="B3485" s="20">
        <v>5.2</v>
      </c>
    </row>
    <row r="3486" spans="1:2">
      <c r="A3486" s="23">
        <v>118</v>
      </c>
      <c r="B3486" s="20">
        <v>5.2</v>
      </c>
    </row>
    <row r="3487" spans="1:2">
      <c r="A3487" s="23">
        <v>122</v>
      </c>
      <c r="B3487" s="20">
        <v>5.2</v>
      </c>
    </row>
    <row r="3488" spans="1:2">
      <c r="A3488" s="23">
        <v>91</v>
      </c>
      <c r="B3488" s="20">
        <v>5.2</v>
      </c>
    </row>
    <row r="3489" spans="1:2">
      <c r="A3489" s="23">
        <v>105</v>
      </c>
      <c r="B3489" s="20">
        <v>5.2</v>
      </c>
    </row>
    <row r="3490" spans="1:2">
      <c r="A3490" s="23">
        <v>109</v>
      </c>
      <c r="B3490" s="20">
        <v>5.2</v>
      </c>
    </row>
    <row r="3491" spans="1:2">
      <c r="A3491" s="23">
        <v>97</v>
      </c>
      <c r="B3491" s="20">
        <v>5.2</v>
      </c>
    </row>
    <row r="3492" spans="1:2">
      <c r="A3492" s="23">
        <v>95</v>
      </c>
      <c r="B3492" s="20">
        <v>5.2</v>
      </c>
    </row>
    <row r="3493" spans="1:2">
      <c r="A3493" s="23">
        <v>118</v>
      </c>
      <c r="B3493" s="20">
        <v>5.2</v>
      </c>
    </row>
    <row r="3494" spans="1:2">
      <c r="A3494" s="23">
        <v>84</v>
      </c>
      <c r="B3494" s="20">
        <v>5.2</v>
      </c>
    </row>
    <row r="3495" spans="1:2">
      <c r="A3495" s="23">
        <v>94</v>
      </c>
      <c r="B3495" s="20">
        <v>5.2</v>
      </c>
    </row>
    <row r="3496" spans="1:2">
      <c r="A3496" s="23">
        <v>90</v>
      </c>
      <c r="B3496" s="20">
        <v>5.2</v>
      </c>
    </row>
    <row r="3497" spans="1:2">
      <c r="A3497" s="23">
        <v>96</v>
      </c>
      <c r="B3497" s="20">
        <v>5.2</v>
      </c>
    </row>
    <row r="3498" spans="1:2">
      <c r="A3498" s="23">
        <v>96</v>
      </c>
      <c r="B3498" s="20">
        <v>5.2</v>
      </c>
    </row>
    <row r="3499" spans="1:2">
      <c r="A3499" s="23">
        <v>83</v>
      </c>
      <c r="B3499" s="20">
        <v>5.2</v>
      </c>
    </row>
    <row r="3500" spans="1:2">
      <c r="A3500" s="23">
        <v>106</v>
      </c>
      <c r="B3500" s="20">
        <v>5.2</v>
      </c>
    </row>
    <row r="3501" spans="1:2">
      <c r="A3501" s="23">
        <v>86</v>
      </c>
      <c r="B3501" s="20">
        <v>5.2</v>
      </c>
    </row>
    <row r="3502" spans="1:2">
      <c r="A3502" s="23">
        <v>93</v>
      </c>
      <c r="B3502" s="20">
        <v>5.2</v>
      </c>
    </row>
    <row r="3503" spans="1:2">
      <c r="A3503" s="23">
        <v>81</v>
      </c>
      <c r="B3503" s="20">
        <v>5.2</v>
      </c>
    </row>
    <row r="3504" spans="1:2">
      <c r="A3504" s="23">
        <v>90</v>
      </c>
      <c r="B3504" s="20">
        <v>5.2</v>
      </c>
    </row>
    <row r="3505" spans="1:2">
      <c r="A3505" s="23">
        <v>103</v>
      </c>
      <c r="B3505" s="20">
        <v>5.2</v>
      </c>
    </row>
    <row r="3506" spans="1:2">
      <c r="A3506" s="23">
        <v>105</v>
      </c>
      <c r="B3506" s="20">
        <v>5.2</v>
      </c>
    </row>
    <row r="3507" spans="1:2">
      <c r="A3507" s="23">
        <v>95</v>
      </c>
      <c r="B3507" s="20">
        <v>5.2</v>
      </c>
    </row>
    <row r="3508" spans="1:2">
      <c r="A3508" s="23">
        <v>99</v>
      </c>
      <c r="B3508" s="20">
        <v>5.2</v>
      </c>
    </row>
    <row r="3509" spans="1:2">
      <c r="A3509" s="23">
        <v>88</v>
      </c>
      <c r="B3509" s="20">
        <v>5.0999999999999996</v>
      </c>
    </row>
    <row r="3510" spans="1:2">
      <c r="A3510" s="23">
        <v>104</v>
      </c>
      <c r="B3510" s="20">
        <v>5.0999999999999996</v>
      </c>
    </row>
    <row r="3511" spans="1:2">
      <c r="A3511" s="23">
        <v>130</v>
      </c>
      <c r="B3511" s="20">
        <v>5.0999999999999996</v>
      </c>
    </row>
    <row r="3512" spans="1:2">
      <c r="A3512" s="23">
        <v>125</v>
      </c>
      <c r="B3512" s="20">
        <v>5.0999999999999996</v>
      </c>
    </row>
    <row r="3513" spans="1:2">
      <c r="A3513" s="23">
        <v>92</v>
      </c>
      <c r="B3513" s="20">
        <v>5.0999999999999996</v>
      </c>
    </row>
    <row r="3514" spans="1:2">
      <c r="A3514" s="23">
        <v>133</v>
      </c>
      <c r="B3514" s="20">
        <v>5.0999999999999996</v>
      </c>
    </row>
    <row r="3515" spans="1:2">
      <c r="A3515" s="23">
        <v>105</v>
      </c>
      <c r="B3515" s="20">
        <v>5.0999999999999996</v>
      </c>
    </row>
    <row r="3516" spans="1:2">
      <c r="A3516" s="23">
        <v>107</v>
      </c>
      <c r="B3516" s="20">
        <v>5.0999999999999996</v>
      </c>
    </row>
    <row r="3517" spans="1:2">
      <c r="A3517" s="23">
        <v>135</v>
      </c>
      <c r="B3517" s="20">
        <v>5.0999999999999996</v>
      </c>
    </row>
    <row r="3518" spans="1:2">
      <c r="A3518" s="23">
        <v>107</v>
      </c>
      <c r="B3518" s="20">
        <v>5.0999999999999996</v>
      </c>
    </row>
    <row r="3519" spans="1:2">
      <c r="A3519" s="23">
        <v>90</v>
      </c>
      <c r="B3519" s="20">
        <v>5.0999999999999996</v>
      </c>
    </row>
    <row r="3520" spans="1:2">
      <c r="A3520" s="23">
        <v>89</v>
      </c>
      <c r="B3520" s="20">
        <v>5.0999999999999996</v>
      </c>
    </row>
    <row r="3521" spans="1:2">
      <c r="A3521" s="23">
        <v>94</v>
      </c>
      <c r="B3521" s="20">
        <v>5.0999999999999996</v>
      </c>
    </row>
    <row r="3522" spans="1:2">
      <c r="A3522" s="23">
        <v>107</v>
      </c>
      <c r="B3522" s="20">
        <v>5.0999999999999996</v>
      </c>
    </row>
    <row r="3523" spans="1:2">
      <c r="A3523" s="23">
        <v>102</v>
      </c>
      <c r="B3523" s="20">
        <v>5.0999999999999996</v>
      </c>
    </row>
    <row r="3524" spans="1:2">
      <c r="A3524" s="23">
        <v>93</v>
      </c>
      <c r="B3524" s="20">
        <v>5.0999999999999996</v>
      </c>
    </row>
    <row r="3525" spans="1:2">
      <c r="A3525" s="23">
        <v>100</v>
      </c>
      <c r="B3525" s="20">
        <v>5.0999999999999996</v>
      </c>
    </row>
    <row r="3526" spans="1:2">
      <c r="A3526" s="23">
        <v>101</v>
      </c>
      <c r="B3526" s="20">
        <v>5.0999999999999996</v>
      </c>
    </row>
    <row r="3527" spans="1:2">
      <c r="A3527" s="23">
        <v>87</v>
      </c>
      <c r="B3527" s="20">
        <v>5.0999999999999996</v>
      </c>
    </row>
    <row r="3528" spans="1:2">
      <c r="A3528" s="23">
        <v>102</v>
      </c>
      <c r="B3528" s="20">
        <v>5.0999999999999996</v>
      </c>
    </row>
    <row r="3529" spans="1:2">
      <c r="A3529" s="23">
        <v>99</v>
      </c>
      <c r="B3529" s="20">
        <v>5.0999999999999996</v>
      </c>
    </row>
    <row r="3530" spans="1:2">
      <c r="A3530" s="23">
        <v>99</v>
      </c>
      <c r="B3530" s="20">
        <v>5.0999999999999996</v>
      </c>
    </row>
    <row r="3531" spans="1:2">
      <c r="A3531" s="23">
        <v>99</v>
      </c>
      <c r="B3531" s="20">
        <v>5.0999999999999996</v>
      </c>
    </row>
    <row r="3532" spans="1:2">
      <c r="A3532" s="23">
        <v>95</v>
      </c>
      <c r="B3532" s="20">
        <v>5.0999999999999996</v>
      </c>
    </row>
    <row r="3533" spans="1:2">
      <c r="A3533" s="23">
        <v>93</v>
      </c>
      <c r="B3533" s="20">
        <v>5.0999999999999996</v>
      </c>
    </row>
    <row r="3534" spans="1:2">
      <c r="A3534" s="23">
        <v>90</v>
      </c>
      <c r="B3534" s="20">
        <v>5.0999999999999996</v>
      </c>
    </row>
    <row r="3535" spans="1:2">
      <c r="A3535" s="23">
        <v>85</v>
      </c>
      <c r="B3535" s="20">
        <v>5.0999999999999996</v>
      </c>
    </row>
    <row r="3536" spans="1:2">
      <c r="A3536" s="23">
        <v>120</v>
      </c>
      <c r="B3536" s="20">
        <v>5.0999999999999996</v>
      </c>
    </row>
    <row r="3537" spans="1:2">
      <c r="A3537" s="23">
        <v>94</v>
      </c>
      <c r="B3537" s="20">
        <v>5.0999999999999996</v>
      </c>
    </row>
    <row r="3538" spans="1:2">
      <c r="A3538" s="23">
        <v>96</v>
      </c>
      <c r="B3538" s="20">
        <v>5.0999999999999996</v>
      </c>
    </row>
    <row r="3539" spans="1:2">
      <c r="A3539" s="23">
        <v>75</v>
      </c>
      <c r="B3539" s="20">
        <v>5.0999999999999996</v>
      </c>
    </row>
    <row r="3540" spans="1:2">
      <c r="A3540" s="23">
        <v>107</v>
      </c>
      <c r="B3540" s="20">
        <v>5.0999999999999996</v>
      </c>
    </row>
    <row r="3541" spans="1:2">
      <c r="A3541" s="23">
        <v>87</v>
      </c>
      <c r="B3541" s="20">
        <v>5.0999999999999996</v>
      </c>
    </row>
    <row r="3542" spans="1:2">
      <c r="A3542" s="23">
        <v>107</v>
      </c>
      <c r="B3542" s="20">
        <v>5.0999999999999996</v>
      </c>
    </row>
    <row r="3543" spans="1:2">
      <c r="A3543" s="23">
        <v>92</v>
      </c>
      <c r="B3543" s="20">
        <v>5.0999999999999996</v>
      </c>
    </row>
    <row r="3544" spans="1:2">
      <c r="A3544" s="23">
        <v>86</v>
      </c>
      <c r="B3544" s="20">
        <v>5.0999999999999996</v>
      </c>
    </row>
    <row r="3545" spans="1:2">
      <c r="A3545" s="23">
        <v>89</v>
      </c>
      <c r="B3545" s="20">
        <v>5.0999999999999996</v>
      </c>
    </row>
    <row r="3546" spans="1:2">
      <c r="A3546" s="23">
        <v>96</v>
      </c>
      <c r="B3546" s="20">
        <v>5.0999999999999996</v>
      </c>
    </row>
    <row r="3547" spans="1:2">
      <c r="A3547" s="23">
        <v>90</v>
      </c>
      <c r="B3547" s="20">
        <v>5.0999999999999996</v>
      </c>
    </row>
    <row r="3548" spans="1:2">
      <c r="A3548" s="23">
        <v>99</v>
      </c>
      <c r="B3548" s="20">
        <v>5.0999999999999996</v>
      </c>
    </row>
    <row r="3549" spans="1:2">
      <c r="A3549" s="23">
        <v>87</v>
      </c>
      <c r="B3549" s="20">
        <v>5.0999999999999996</v>
      </c>
    </row>
    <row r="3550" spans="1:2">
      <c r="A3550" s="23">
        <v>101</v>
      </c>
      <c r="B3550" s="20">
        <v>5.0999999999999996</v>
      </c>
    </row>
    <row r="3551" spans="1:2">
      <c r="A3551" s="23">
        <v>84</v>
      </c>
      <c r="B3551" s="20">
        <v>5.0999999999999996</v>
      </c>
    </row>
    <row r="3552" spans="1:2">
      <c r="A3552" s="23">
        <v>102</v>
      </c>
      <c r="B3552" s="20">
        <v>5.0999999999999996</v>
      </c>
    </row>
    <row r="3553" spans="1:2">
      <c r="A3553" s="23">
        <v>89</v>
      </c>
      <c r="B3553" s="20">
        <v>5.0999999999999996</v>
      </c>
    </row>
    <row r="3554" spans="1:2">
      <c r="A3554" s="23">
        <v>89</v>
      </c>
      <c r="B3554" s="20">
        <v>5.0999999999999996</v>
      </c>
    </row>
    <row r="3555" spans="1:2">
      <c r="A3555" s="23">
        <v>90</v>
      </c>
      <c r="B3555" s="20">
        <v>5.0999999999999996</v>
      </c>
    </row>
    <row r="3556" spans="1:2">
      <c r="A3556" s="23">
        <v>94</v>
      </c>
      <c r="B3556" s="20">
        <v>5.0999999999999996</v>
      </c>
    </row>
    <row r="3557" spans="1:2">
      <c r="A3557" s="23">
        <v>98</v>
      </c>
      <c r="B3557" s="20">
        <v>5.0999999999999996</v>
      </c>
    </row>
    <row r="3558" spans="1:2">
      <c r="A3558" s="23">
        <v>86</v>
      </c>
      <c r="B3558" s="20">
        <v>5.0999999999999996</v>
      </c>
    </row>
    <row r="3559" spans="1:2">
      <c r="A3559" s="23">
        <v>87</v>
      </c>
      <c r="B3559" s="20">
        <v>5.0999999999999996</v>
      </c>
    </row>
    <row r="3560" spans="1:2">
      <c r="A3560" s="23">
        <v>101</v>
      </c>
      <c r="B3560" s="20">
        <v>5.0999999999999996</v>
      </c>
    </row>
    <row r="3561" spans="1:2">
      <c r="A3561" s="23">
        <v>96</v>
      </c>
      <c r="B3561" s="20">
        <v>5.0999999999999996</v>
      </c>
    </row>
    <row r="3562" spans="1:2">
      <c r="A3562" s="23">
        <v>85</v>
      </c>
      <c r="B3562" s="20">
        <v>5.0999999999999996</v>
      </c>
    </row>
    <row r="3563" spans="1:2">
      <c r="A3563" s="23">
        <v>101</v>
      </c>
      <c r="B3563" s="20">
        <v>5.0999999999999996</v>
      </c>
    </row>
    <row r="3564" spans="1:2">
      <c r="A3564" s="23">
        <v>93</v>
      </c>
      <c r="B3564" s="20">
        <v>5.0999999999999996</v>
      </c>
    </row>
    <row r="3565" spans="1:2">
      <c r="A3565" s="23">
        <v>92</v>
      </c>
      <c r="B3565" s="20">
        <v>5.0999999999999996</v>
      </c>
    </row>
    <row r="3566" spans="1:2">
      <c r="A3566" s="23">
        <v>121</v>
      </c>
      <c r="B3566" s="20">
        <v>5</v>
      </c>
    </row>
    <row r="3567" spans="1:2">
      <c r="A3567" s="23">
        <v>92</v>
      </c>
      <c r="B3567" s="20">
        <v>5</v>
      </c>
    </row>
    <row r="3568" spans="1:2">
      <c r="A3568" s="23">
        <v>105</v>
      </c>
      <c r="B3568" s="20">
        <v>5</v>
      </c>
    </row>
    <row r="3569" spans="1:2">
      <c r="A3569" s="23">
        <v>91</v>
      </c>
      <c r="B3569" s="20">
        <v>5</v>
      </c>
    </row>
    <row r="3570" spans="1:2">
      <c r="A3570" s="23">
        <v>115</v>
      </c>
      <c r="B3570" s="20">
        <v>5</v>
      </c>
    </row>
    <row r="3571" spans="1:2">
      <c r="A3571" s="23">
        <v>109</v>
      </c>
      <c r="B3571" s="20">
        <v>5</v>
      </c>
    </row>
    <row r="3572" spans="1:2">
      <c r="A3572" s="23">
        <v>80</v>
      </c>
      <c r="B3572" s="20">
        <v>5</v>
      </c>
    </row>
    <row r="3573" spans="1:2">
      <c r="A3573" s="23">
        <v>117</v>
      </c>
      <c r="B3573" s="20">
        <v>5</v>
      </c>
    </row>
    <row r="3574" spans="1:2">
      <c r="A3574" s="23">
        <v>106</v>
      </c>
      <c r="B3574" s="20">
        <v>5</v>
      </c>
    </row>
    <row r="3575" spans="1:2">
      <c r="A3575" s="23">
        <v>99</v>
      </c>
      <c r="B3575" s="20">
        <v>5</v>
      </c>
    </row>
    <row r="3576" spans="1:2">
      <c r="A3576" s="23">
        <v>102</v>
      </c>
      <c r="B3576" s="20">
        <v>5</v>
      </c>
    </row>
    <row r="3577" spans="1:2">
      <c r="A3577" s="23">
        <v>137</v>
      </c>
      <c r="B3577" s="20">
        <v>5</v>
      </c>
    </row>
    <row r="3578" spans="1:2">
      <c r="A3578" s="23">
        <v>95</v>
      </c>
      <c r="B3578" s="20">
        <v>5</v>
      </c>
    </row>
    <row r="3579" spans="1:2">
      <c r="A3579" s="23">
        <v>110</v>
      </c>
      <c r="B3579" s="20">
        <v>5</v>
      </c>
    </row>
    <row r="3580" spans="1:2">
      <c r="A3580" s="23">
        <v>123</v>
      </c>
      <c r="B3580" s="20">
        <v>5</v>
      </c>
    </row>
    <row r="3581" spans="1:2">
      <c r="A3581" s="23">
        <v>98</v>
      </c>
      <c r="B3581" s="20">
        <v>5</v>
      </c>
    </row>
    <row r="3582" spans="1:2">
      <c r="A3582" s="23">
        <v>87</v>
      </c>
      <c r="B3582" s="20">
        <v>5</v>
      </c>
    </row>
    <row r="3583" spans="1:2">
      <c r="A3583" s="23">
        <v>91</v>
      </c>
      <c r="B3583" s="20">
        <v>5</v>
      </c>
    </row>
    <row r="3584" spans="1:2">
      <c r="A3584" s="23">
        <v>81</v>
      </c>
      <c r="B3584" s="20">
        <v>5</v>
      </c>
    </row>
    <row r="3585" spans="1:2">
      <c r="A3585" s="23">
        <v>91</v>
      </c>
      <c r="B3585" s="20">
        <v>5</v>
      </c>
    </row>
    <row r="3586" spans="1:2">
      <c r="A3586" s="23">
        <v>108</v>
      </c>
      <c r="B3586" s="20">
        <v>5</v>
      </c>
    </row>
    <row r="3587" spans="1:2">
      <c r="A3587" s="23">
        <v>107</v>
      </c>
      <c r="B3587" s="20">
        <v>5</v>
      </c>
    </row>
    <row r="3588" spans="1:2">
      <c r="A3588" s="23">
        <v>85</v>
      </c>
      <c r="B3588" s="20">
        <v>5</v>
      </c>
    </row>
    <row r="3589" spans="1:2">
      <c r="A3589" s="23">
        <v>93</v>
      </c>
      <c r="B3589" s="20">
        <v>5</v>
      </c>
    </row>
    <row r="3590" spans="1:2">
      <c r="A3590" s="23">
        <v>96</v>
      </c>
      <c r="B3590" s="20">
        <v>5</v>
      </c>
    </row>
    <row r="3591" spans="1:2">
      <c r="A3591" s="23">
        <v>96</v>
      </c>
      <c r="B3591" s="20">
        <v>5</v>
      </c>
    </row>
    <row r="3592" spans="1:2">
      <c r="A3592" s="23">
        <v>101</v>
      </c>
      <c r="B3592" s="20">
        <v>5</v>
      </c>
    </row>
    <row r="3593" spans="1:2">
      <c r="A3593" s="23">
        <v>77</v>
      </c>
      <c r="B3593" s="20">
        <v>5</v>
      </c>
    </row>
    <row r="3594" spans="1:2">
      <c r="A3594" s="23">
        <v>90</v>
      </c>
      <c r="B3594" s="20">
        <v>5</v>
      </c>
    </row>
    <row r="3595" spans="1:2">
      <c r="A3595" s="23">
        <v>101</v>
      </c>
      <c r="B3595" s="20">
        <v>5</v>
      </c>
    </row>
    <row r="3596" spans="1:2">
      <c r="A3596" s="23">
        <v>86</v>
      </c>
      <c r="B3596" s="20">
        <v>5</v>
      </c>
    </row>
    <row r="3597" spans="1:2">
      <c r="A3597" s="23">
        <v>100</v>
      </c>
      <c r="B3597" s="20">
        <v>4.9000000000000004</v>
      </c>
    </row>
    <row r="3598" spans="1:2">
      <c r="A3598" s="23">
        <v>85</v>
      </c>
      <c r="B3598" s="20">
        <v>4.9000000000000004</v>
      </c>
    </row>
    <row r="3599" spans="1:2">
      <c r="A3599" s="23">
        <v>88</v>
      </c>
      <c r="B3599" s="20">
        <v>4.9000000000000004</v>
      </c>
    </row>
    <row r="3600" spans="1:2">
      <c r="A3600" s="23">
        <v>86</v>
      </c>
      <c r="B3600" s="20">
        <v>4.9000000000000004</v>
      </c>
    </row>
    <row r="3601" spans="1:2">
      <c r="A3601" s="23">
        <v>113</v>
      </c>
      <c r="B3601" s="20">
        <v>4.9000000000000004</v>
      </c>
    </row>
    <row r="3602" spans="1:2">
      <c r="A3602" s="23">
        <v>124</v>
      </c>
      <c r="B3602" s="20">
        <v>4.9000000000000004</v>
      </c>
    </row>
    <row r="3603" spans="1:2">
      <c r="A3603" s="23">
        <v>100</v>
      </c>
      <c r="B3603" s="20">
        <v>4.9000000000000004</v>
      </c>
    </row>
    <row r="3604" spans="1:2">
      <c r="A3604" s="23">
        <v>94</v>
      </c>
      <c r="B3604" s="20">
        <v>4.9000000000000004</v>
      </c>
    </row>
    <row r="3605" spans="1:2">
      <c r="A3605" s="23">
        <v>90</v>
      </c>
      <c r="B3605" s="20">
        <v>4.9000000000000004</v>
      </c>
    </row>
    <row r="3606" spans="1:2">
      <c r="A3606" s="23">
        <v>114</v>
      </c>
      <c r="B3606" s="20">
        <v>4.9000000000000004</v>
      </c>
    </row>
    <row r="3607" spans="1:2">
      <c r="A3607" s="23">
        <v>88</v>
      </c>
      <c r="B3607" s="20">
        <v>4.9000000000000004</v>
      </c>
    </row>
    <row r="3608" spans="1:2">
      <c r="A3608" s="23">
        <v>100</v>
      </c>
      <c r="B3608" s="20">
        <v>4.9000000000000004</v>
      </c>
    </row>
    <row r="3609" spans="1:2">
      <c r="A3609" s="23">
        <v>103</v>
      </c>
      <c r="B3609" s="20">
        <v>4.9000000000000004</v>
      </c>
    </row>
    <row r="3610" spans="1:2">
      <c r="A3610" s="23">
        <v>125</v>
      </c>
      <c r="B3610" s="20">
        <v>4.9000000000000004</v>
      </c>
    </row>
    <row r="3611" spans="1:2">
      <c r="A3611" s="23">
        <v>89</v>
      </c>
      <c r="B3611" s="20">
        <v>4.9000000000000004</v>
      </c>
    </row>
    <row r="3612" spans="1:2">
      <c r="A3612" s="23">
        <v>88</v>
      </c>
      <c r="B3612" s="20">
        <v>4.9000000000000004</v>
      </c>
    </row>
    <row r="3613" spans="1:2">
      <c r="A3613" s="23">
        <v>99</v>
      </c>
      <c r="B3613" s="20">
        <v>4.9000000000000004</v>
      </c>
    </row>
    <row r="3614" spans="1:2">
      <c r="A3614" s="23">
        <v>98</v>
      </c>
      <c r="B3614" s="20">
        <v>4.9000000000000004</v>
      </c>
    </row>
    <row r="3615" spans="1:2">
      <c r="A3615" s="23">
        <v>93</v>
      </c>
      <c r="B3615" s="20">
        <v>4.9000000000000004</v>
      </c>
    </row>
    <row r="3616" spans="1:2">
      <c r="A3616" s="23">
        <v>99</v>
      </c>
      <c r="B3616" s="20">
        <v>4.9000000000000004</v>
      </c>
    </row>
    <row r="3617" spans="1:2">
      <c r="A3617" s="23">
        <v>95</v>
      </c>
      <c r="B3617" s="20">
        <v>4.9000000000000004</v>
      </c>
    </row>
    <row r="3618" spans="1:2">
      <c r="A3618" s="23">
        <v>89</v>
      </c>
      <c r="B3618" s="20">
        <v>4.9000000000000004</v>
      </c>
    </row>
    <row r="3619" spans="1:2">
      <c r="A3619" s="23">
        <v>100</v>
      </c>
      <c r="B3619" s="20">
        <v>4.9000000000000004</v>
      </c>
    </row>
    <row r="3620" spans="1:2">
      <c r="A3620" s="23">
        <v>89</v>
      </c>
      <c r="B3620" s="20">
        <v>4.9000000000000004</v>
      </c>
    </row>
    <row r="3621" spans="1:2">
      <c r="A3621" s="23">
        <v>93</v>
      </c>
      <c r="B3621" s="20">
        <v>4.9000000000000004</v>
      </c>
    </row>
    <row r="3622" spans="1:2">
      <c r="A3622" s="23">
        <v>108</v>
      </c>
      <c r="B3622" s="20">
        <v>4.9000000000000004</v>
      </c>
    </row>
    <row r="3623" spans="1:2">
      <c r="A3623" s="23">
        <v>114</v>
      </c>
      <c r="B3623" s="20">
        <v>4.9000000000000004</v>
      </c>
    </row>
    <row r="3624" spans="1:2">
      <c r="A3624" s="23">
        <v>119</v>
      </c>
      <c r="B3624" s="20">
        <v>4.9000000000000004</v>
      </c>
    </row>
    <row r="3625" spans="1:2">
      <c r="A3625" s="23">
        <v>109</v>
      </c>
      <c r="B3625" s="20">
        <v>4.9000000000000004</v>
      </c>
    </row>
    <row r="3626" spans="1:2">
      <c r="A3626" s="23">
        <v>97</v>
      </c>
      <c r="B3626" s="20">
        <v>4.9000000000000004</v>
      </c>
    </row>
    <row r="3627" spans="1:2">
      <c r="A3627" s="23">
        <v>103</v>
      </c>
      <c r="B3627" s="20">
        <v>4.9000000000000004</v>
      </c>
    </row>
    <row r="3628" spans="1:2">
      <c r="A3628" s="23">
        <v>89</v>
      </c>
      <c r="B3628" s="20">
        <v>4.9000000000000004</v>
      </c>
    </row>
    <row r="3629" spans="1:2">
      <c r="A3629" s="23">
        <v>91</v>
      </c>
      <c r="B3629" s="20">
        <v>4.9000000000000004</v>
      </c>
    </row>
    <row r="3630" spans="1:2">
      <c r="A3630" s="23">
        <v>96</v>
      </c>
      <c r="B3630" s="20">
        <v>4.9000000000000004</v>
      </c>
    </row>
    <row r="3631" spans="1:2">
      <c r="A3631" s="23">
        <v>99</v>
      </c>
      <c r="B3631" s="20">
        <v>4.9000000000000004</v>
      </c>
    </row>
    <row r="3632" spans="1:2">
      <c r="A3632" s="23">
        <v>93</v>
      </c>
      <c r="B3632" s="20">
        <v>4.9000000000000004</v>
      </c>
    </row>
    <row r="3633" spans="1:2">
      <c r="A3633" s="23">
        <v>93</v>
      </c>
      <c r="B3633" s="20">
        <v>4.9000000000000004</v>
      </c>
    </row>
    <row r="3634" spans="1:2">
      <c r="A3634" s="23">
        <v>119</v>
      </c>
      <c r="B3634" s="20">
        <v>4.9000000000000004</v>
      </c>
    </row>
    <row r="3635" spans="1:2">
      <c r="A3635" s="23">
        <v>106</v>
      </c>
      <c r="B3635" s="20">
        <v>4.8</v>
      </c>
    </row>
    <row r="3636" spans="1:2">
      <c r="A3636" s="23">
        <v>107</v>
      </c>
      <c r="B3636" s="20">
        <v>4.8</v>
      </c>
    </row>
    <row r="3637" spans="1:2">
      <c r="A3637" s="23">
        <v>100</v>
      </c>
      <c r="B3637" s="20">
        <v>4.8</v>
      </c>
    </row>
    <row r="3638" spans="1:2">
      <c r="A3638" s="23">
        <v>100</v>
      </c>
      <c r="B3638" s="20">
        <v>4.8</v>
      </c>
    </row>
    <row r="3639" spans="1:2">
      <c r="A3639" s="23">
        <v>91</v>
      </c>
      <c r="B3639" s="20">
        <v>4.8</v>
      </c>
    </row>
    <row r="3640" spans="1:2">
      <c r="A3640" s="23">
        <v>103</v>
      </c>
      <c r="B3640" s="20">
        <v>4.8</v>
      </c>
    </row>
    <row r="3641" spans="1:2">
      <c r="A3641" s="23">
        <v>102</v>
      </c>
      <c r="B3641" s="20">
        <v>4.8</v>
      </c>
    </row>
    <row r="3642" spans="1:2">
      <c r="A3642" s="23">
        <v>91</v>
      </c>
      <c r="B3642" s="20">
        <v>4.8</v>
      </c>
    </row>
    <row r="3643" spans="1:2">
      <c r="A3643" s="23">
        <v>91</v>
      </c>
      <c r="B3643" s="20">
        <v>4.8</v>
      </c>
    </row>
    <row r="3644" spans="1:2">
      <c r="A3644" s="23">
        <v>95</v>
      </c>
      <c r="B3644" s="20">
        <v>4.8</v>
      </c>
    </row>
    <row r="3645" spans="1:2">
      <c r="A3645" s="23">
        <v>91</v>
      </c>
      <c r="B3645" s="20">
        <v>4.8</v>
      </c>
    </row>
    <row r="3646" spans="1:2">
      <c r="A3646" s="23">
        <v>102</v>
      </c>
      <c r="B3646" s="20">
        <v>4.8</v>
      </c>
    </row>
    <row r="3647" spans="1:2">
      <c r="A3647" s="23">
        <v>86</v>
      </c>
      <c r="B3647" s="20">
        <v>4.8</v>
      </c>
    </row>
    <row r="3648" spans="1:2">
      <c r="A3648" s="23">
        <v>87</v>
      </c>
      <c r="B3648" s="20">
        <v>4.8</v>
      </c>
    </row>
    <row r="3649" spans="1:2">
      <c r="A3649" s="23">
        <v>97</v>
      </c>
      <c r="B3649" s="20">
        <v>4.8</v>
      </c>
    </row>
    <row r="3650" spans="1:2">
      <c r="A3650" s="23">
        <v>92</v>
      </c>
      <c r="B3650" s="20">
        <v>4.8</v>
      </c>
    </row>
    <row r="3651" spans="1:2">
      <c r="A3651" s="23">
        <v>107</v>
      </c>
      <c r="B3651" s="20">
        <v>4.8</v>
      </c>
    </row>
    <row r="3652" spans="1:2">
      <c r="A3652" s="23">
        <v>84</v>
      </c>
      <c r="B3652" s="20">
        <v>4.8</v>
      </c>
    </row>
    <row r="3653" spans="1:2">
      <c r="A3653" s="23">
        <v>96</v>
      </c>
      <c r="B3653" s="20">
        <v>4.8</v>
      </c>
    </row>
    <row r="3654" spans="1:2">
      <c r="A3654" s="23">
        <v>114</v>
      </c>
      <c r="B3654" s="20">
        <v>4.8</v>
      </c>
    </row>
    <row r="3655" spans="1:2">
      <c r="A3655" s="23">
        <v>92</v>
      </c>
      <c r="B3655" s="20">
        <v>4.8</v>
      </c>
    </row>
    <row r="3656" spans="1:2">
      <c r="A3656" s="23">
        <v>99</v>
      </c>
      <c r="B3656" s="20">
        <v>4.8</v>
      </c>
    </row>
    <row r="3657" spans="1:2">
      <c r="A3657" s="23">
        <v>89</v>
      </c>
      <c r="B3657" s="20">
        <v>4.8</v>
      </c>
    </row>
    <row r="3658" spans="1:2">
      <c r="A3658" s="23">
        <v>89</v>
      </c>
      <c r="B3658" s="20">
        <v>4.8</v>
      </c>
    </row>
    <row r="3659" spans="1:2">
      <c r="A3659" s="23">
        <v>91</v>
      </c>
      <c r="B3659" s="20">
        <v>4.8</v>
      </c>
    </row>
    <row r="3660" spans="1:2">
      <c r="A3660" s="23">
        <v>99</v>
      </c>
      <c r="B3660" s="20">
        <v>4.8</v>
      </c>
    </row>
    <row r="3661" spans="1:2">
      <c r="A3661" s="23">
        <v>93</v>
      </c>
      <c r="B3661" s="20">
        <v>4.8</v>
      </c>
    </row>
    <row r="3662" spans="1:2">
      <c r="A3662" s="23">
        <v>107</v>
      </c>
      <c r="B3662" s="20">
        <v>4.8</v>
      </c>
    </row>
    <row r="3663" spans="1:2">
      <c r="A3663" s="23">
        <v>87</v>
      </c>
      <c r="B3663" s="20">
        <v>4.8</v>
      </c>
    </row>
    <row r="3664" spans="1:2">
      <c r="A3664" s="23">
        <v>160</v>
      </c>
      <c r="B3664" s="20">
        <v>4.8</v>
      </c>
    </row>
    <row r="3665" spans="1:2">
      <c r="A3665" s="23">
        <v>89</v>
      </c>
      <c r="B3665" s="20">
        <v>4.8</v>
      </c>
    </row>
    <row r="3666" spans="1:2">
      <c r="A3666" s="23">
        <v>95</v>
      </c>
      <c r="B3666" s="20">
        <v>4.8</v>
      </c>
    </row>
    <row r="3667" spans="1:2">
      <c r="A3667" s="23">
        <v>110</v>
      </c>
      <c r="B3667" s="20">
        <v>4.8</v>
      </c>
    </row>
    <row r="3668" spans="1:2">
      <c r="A3668" s="23">
        <v>93</v>
      </c>
      <c r="B3668" s="20">
        <v>4.7</v>
      </c>
    </row>
    <row r="3669" spans="1:2">
      <c r="A3669" s="23">
        <v>103</v>
      </c>
      <c r="B3669" s="20">
        <v>4.7</v>
      </c>
    </row>
    <row r="3670" spans="1:2">
      <c r="A3670" s="23">
        <v>100</v>
      </c>
      <c r="B3670" s="20">
        <v>4.7</v>
      </c>
    </row>
    <row r="3671" spans="1:2">
      <c r="A3671" s="23">
        <v>101</v>
      </c>
      <c r="B3671" s="20">
        <v>4.7</v>
      </c>
    </row>
    <row r="3672" spans="1:2">
      <c r="A3672" s="23">
        <v>81</v>
      </c>
      <c r="B3672" s="20">
        <v>4.7</v>
      </c>
    </row>
    <row r="3673" spans="1:2">
      <c r="A3673" s="23">
        <v>102</v>
      </c>
      <c r="B3673" s="20">
        <v>4.7</v>
      </c>
    </row>
    <row r="3674" spans="1:2">
      <c r="A3674" s="23">
        <v>94</v>
      </c>
      <c r="B3674" s="20">
        <v>4.7</v>
      </c>
    </row>
    <row r="3675" spans="1:2">
      <c r="A3675" s="23">
        <v>104</v>
      </c>
      <c r="B3675" s="20">
        <v>4.7</v>
      </c>
    </row>
    <row r="3676" spans="1:2">
      <c r="A3676" s="23">
        <v>119</v>
      </c>
      <c r="B3676" s="20">
        <v>4.7</v>
      </c>
    </row>
    <row r="3677" spans="1:2">
      <c r="A3677" s="23">
        <v>100</v>
      </c>
      <c r="B3677" s="20">
        <v>4.7</v>
      </c>
    </row>
    <row r="3678" spans="1:2">
      <c r="A3678" s="23">
        <v>99</v>
      </c>
      <c r="B3678" s="20">
        <v>4.7</v>
      </c>
    </row>
    <row r="3679" spans="1:2">
      <c r="A3679" s="23">
        <v>90</v>
      </c>
      <c r="B3679" s="20">
        <v>4.7</v>
      </c>
    </row>
    <row r="3680" spans="1:2">
      <c r="A3680" s="23">
        <v>92</v>
      </c>
      <c r="B3680" s="20">
        <v>4.7</v>
      </c>
    </row>
    <row r="3681" spans="1:2">
      <c r="A3681" s="23">
        <v>96</v>
      </c>
      <c r="B3681" s="20">
        <v>4.7</v>
      </c>
    </row>
    <row r="3682" spans="1:2">
      <c r="A3682" s="23">
        <v>90</v>
      </c>
      <c r="B3682" s="20">
        <v>4.7</v>
      </c>
    </row>
    <row r="3683" spans="1:2">
      <c r="A3683" s="23">
        <v>85</v>
      </c>
      <c r="B3683" s="20">
        <v>4.7</v>
      </c>
    </row>
    <row r="3684" spans="1:2">
      <c r="A3684" s="23">
        <v>86</v>
      </c>
      <c r="B3684" s="20">
        <v>4.7</v>
      </c>
    </row>
    <row r="3685" spans="1:2">
      <c r="A3685" s="23">
        <v>105</v>
      </c>
      <c r="B3685" s="20">
        <v>4.7</v>
      </c>
    </row>
    <row r="3686" spans="1:2">
      <c r="A3686" s="23">
        <v>92</v>
      </c>
      <c r="B3686" s="20">
        <v>4.7</v>
      </c>
    </row>
    <row r="3687" spans="1:2">
      <c r="A3687" s="23">
        <v>101</v>
      </c>
      <c r="B3687" s="20">
        <v>4.7</v>
      </c>
    </row>
    <row r="3688" spans="1:2">
      <c r="A3688" s="23">
        <v>96</v>
      </c>
      <c r="B3688" s="20">
        <v>4.7</v>
      </c>
    </row>
    <row r="3689" spans="1:2">
      <c r="A3689" s="23">
        <v>90</v>
      </c>
      <c r="B3689" s="20">
        <v>4.7</v>
      </c>
    </row>
    <row r="3690" spans="1:2">
      <c r="A3690" s="23">
        <v>80</v>
      </c>
      <c r="B3690" s="20">
        <v>4.5999999999999996</v>
      </c>
    </row>
    <row r="3691" spans="1:2">
      <c r="A3691" s="23">
        <v>87</v>
      </c>
      <c r="B3691" s="20">
        <v>4.5999999999999996</v>
      </c>
    </row>
    <row r="3692" spans="1:2">
      <c r="A3692" s="23">
        <v>130</v>
      </c>
      <c r="B3692" s="20">
        <v>4.5999999999999996</v>
      </c>
    </row>
    <row r="3693" spans="1:2">
      <c r="A3693" s="23">
        <v>89</v>
      </c>
      <c r="B3693" s="20">
        <v>4.5999999999999996</v>
      </c>
    </row>
    <row r="3694" spans="1:2">
      <c r="A3694" s="23">
        <v>99</v>
      </c>
      <c r="B3694" s="20">
        <v>4.5999999999999996</v>
      </c>
    </row>
    <row r="3695" spans="1:2">
      <c r="A3695" s="23">
        <v>131</v>
      </c>
      <c r="B3695" s="20">
        <v>4.5999999999999996</v>
      </c>
    </row>
    <row r="3696" spans="1:2">
      <c r="A3696" s="23">
        <v>101</v>
      </c>
      <c r="B3696" s="20">
        <v>4.5999999999999996</v>
      </c>
    </row>
    <row r="3697" spans="1:2">
      <c r="A3697" s="23">
        <v>110</v>
      </c>
      <c r="B3697" s="20">
        <v>4.5999999999999996</v>
      </c>
    </row>
    <row r="3698" spans="1:2">
      <c r="A3698" s="23">
        <v>95</v>
      </c>
      <c r="B3698" s="20">
        <v>4.5999999999999996</v>
      </c>
    </row>
    <row r="3699" spans="1:2">
      <c r="A3699" s="23">
        <v>97</v>
      </c>
      <c r="B3699" s="20">
        <v>4.5999999999999996</v>
      </c>
    </row>
    <row r="3700" spans="1:2">
      <c r="A3700" s="23">
        <v>98</v>
      </c>
      <c r="B3700" s="20">
        <v>4.5999999999999996</v>
      </c>
    </row>
    <row r="3701" spans="1:2">
      <c r="A3701" s="23">
        <v>100</v>
      </c>
      <c r="B3701" s="20">
        <v>4.5999999999999996</v>
      </c>
    </row>
    <row r="3702" spans="1:2">
      <c r="A3702" s="23">
        <v>83</v>
      </c>
      <c r="B3702" s="20">
        <v>4.5999999999999996</v>
      </c>
    </row>
    <row r="3703" spans="1:2">
      <c r="A3703" s="23">
        <v>104</v>
      </c>
      <c r="B3703" s="20">
        <v>4.5999999999999996</v>
      </c>
    </row>
    <row r="3704" spans="1:2">
      <c r="A3704" s="23">
        <v>95</v>
      </c>
      <c r="B3704" s="20">
        <v>4.5999999999999996</v>
      </c>
    </row>
    <row r="3705" spans="1:2">
      <c r="A3705" s="23">
        <v>89</v>
      </c>
      <c r="B3705" s="20">
        <v>4.5999999999999996</v>
      </c>
    </row>
    <row r="3706" spans="1:2">
      <c r="A3706" s="23">
        <v>101</v>
      </c>
      <c r="B3706" s="20">
        <v>4.5999999999999996</v>
      </c>
    </row>
    <row r="3707" spans="1:2">
      <c r="A3707" s="23">
        <v>105</v>
      </c>
      <c r="B3707" s="20">
        <v>4.5999999999999996</v>
      </c>
    </row>
    <row r="3708" spans="1:2">
      <c r="A3708" s="23">
        <v>90</v>
      </c>
      <c r="B3708" s="20">
        <v>4.5999999999999996</v>
      </c>
    </row>
    <row r="3709" spans="1:2">
      <c r="A3709" s="23">
        <v>110</v>
      </c>
      <c r="B3709" s="20">
        <v>4.5999999999999996</v>
      </c>
    </row>
    <row r="3710" spans="1:2">
      <c r="A3710" s="23">
        <v>86</v>
      </c>
      <c r="B3710" s="20">
        <v>4.5999999999999996</v>
      </c>
    </row>
    <row r="3711" spans="1:2">
      <c r="A3711" s="23">
        <v>94</v>
      </c>
      <c r="B3711" s="20">
        <v>4.5999999999999996</v>
      </c>
    </row>
    <row r="3712" spans="1:2">
      <c r="A3712" s="23">
        <v>96</v>
      </c>
      <c r="B3712" s="20">
        <v>4.5999999999999996</v>
      </c>
    </row>
    <row r="3713" spans="1:2">
      <c r="A3713" s="23">
        <v>121</v>
      </c>
      <c r="B3713" s="20">
        <v>4.5999999999999996</v>
      </c>
    </row>
    <row r="3714" spans="1:2">
      <c r="A3714" s="23">
        <v>91</v>
      </c>
      <c r="B3714" s="20">
        <v>4.5999999999999996</v>
      </c>
    </row>
    <row r="3715" spans="1:2">
      <c r="A3715" s="23">
        <v>93</v>
      </c>
      <c r="B3715" s="20">
        <v>4.5999999999999996</v>
      </c>
    </row>
    <row r="3716" spans="1:2">
      <c r="A3716" s="23">
        <v>98</v>
      </c>
      <c r="B3716" s="20">
        <v>4.5999999999999996</v>
      </c>
    </row>
    <row r="3717" spans="1:2">
      <c r="A3717" s="23">
        <v>86</v>
      </c>
      <c r="B3717" s="20">
        <v>4.5999999999999996</v>
      </c>
    </row>
    <row r="3718" spans="1:2">
      <c r="A3718" s="23">
        <v>87</v>
      </c>
      <c r="B3718" s="20">
        <v>4.5999999999999996</v>
      </c>
    </row>
    <row r="3719" spans="1:2">
      <c r="A3719" s="23">
        <v>116</v>
      </c>
      <c r="B3719" s="20">
        <v>4.5</v>
      </c>
    </row>
    <row r="3720" spans="1:2">
      <c r="A3720" s="23">
        <v>88</v>
      </c>
      <c r="B3720" s="20">
        <v>4.5</v>
      </c>
    </row>
    <row r="3721" spans="1:2">
      <c r="A3721" s="23">
        <v>75</v>
      </c>
      <c r="B3721" s="20">
        <v>4.5</v>
      </c>
    </row>
    <row r="3722" spans="1:2">
      <c r="A3722" s="23">
        <v>93</v>
      </c>
      <c r="B3722" s="20">
        <v>4.5</v>
      </c>
    </row>
    <row r="3723" spans="1:2">
      <c r="A3723" s="23">
        <v>81</v>
      </c>
      <c r="B3723" s="20">
        <v>4.5</v>
      </c>
    </row>
    <row r="3724" spans="1:2">
      <c r="A3724" s="23">
        <v>82</v>
      </c>
      <c r="B3724" s="20">
        <v>4.5</v>
      </c>
    </row>
    <row r="3725" spans="1:2">
      <c r="A3725" s="23">
        <v>100</v>
      </c>
      <c r="B3725" s="20">
        <v>4.5</v>
      </c>
    </row>
    <row r="3726" spans="1:2">
      <c r="A3726" s="23">
        <v>91</v>
      </c>
      <c r="B3726" s="20">
        <v>4.5</v>
      </c>
    </row>
    <row r="3727" spans="1:2">
      <c r="A3727" s="23">
        <v>124</v>
      </c>
      <c r="B3727" s="20">
        <v>4.5</v>
      </c>
    </row>
    <row r="3728" spans="1:2">
      <c r="A3728" s="23">
        <v>91</v>
      </c>
      <c r="B3728" s="20">
        <v>4.5</v>
      </c>
    </row>
    <row r="3729" spans="1:2">
      <c r="A3729" s="23">
        <v>87</v>
      </c>
      <c r="B3729" s="20">
        <v>4.5</v>
      </c>
    </row>
    <row r="3730" spans="1:2">
      <c r="A3730" s="23">
        <v>105</v>
      </c>
      <c r="B3730" s="20">
        <v>4.5</v>
      </c>
    </row>
    <row r="3731" spans="1:2">
      <c r="A3731" s="23">
        <v>100</v>
      </c>
      <c r="B3731" s="20">
        <v>4.5</v>
      </c>
    </row>
    <row r="3732" spans="1:2">
      <c r="A3732" s="23">
        <v>91</v>
      </c>
      <c r="B3732" s="20">
        <v>4.5</v>
      </c>
    </row>
    <row r="3733" spans="1:2">
      <c r="A3733" s="23">
        <v>112</v>
      </c>
      <c r="B3733" s="20">
        <v>4.5</v>
      </c>
    </row>
    <row r="3734" spans="1:2">
      <c r="A3734" s="23">
        <v>98</v>
      </c>
      <c r="B3734" s="20">
        <v>4.5</v>
      </c>
    </row>
    <row r="3735" spans="1:2">
      <c r="A3735" s="23">
        <v>94</v>
      </c>
      <c r="B3735" s="20">
        <v>4.5</v>
      </c>
    </row>
    <row r="3736" spans="1:2">
      <c r="A3736" s="23">
        <v>100</v>
      </c>
      <c r="B3736" s="20">
        <v>4.5</v>
      </c>
    </row>
    <row r="3737" spans="1:2">
      <c r="A3737" s="23">
        <v>96</v>
      </c>
      <c r="B3737" s="20">
        <v>4.5</v>
      </c>
    </row>
    <row r="3738" spans="1:2">
      <c r="A3738" s="23">
        <v>129</v>
      </c>
      <c r="B3738" s="20">
        <v>4.5</v>
      </c>
    </row>
    <row r="3739" spans="1:2">
      <c r="A3739" s="23">
        <v>96</v>
      </c>
      <c r="B3739" s="20">
        <v>4.5</v>
      </c>
    </row>
    <row r="3740" spans="1:2">
      <c r="A3740" s="23">
        <v>80</v>
      </c>
      <c r="B3740" s="20">
        <v>4.5</v>
      </c>
    </row>
    <row r="3741" spans="1:2">
      <c r="A3741" s="23">
        <v>104</v>
      </c>
      <c r="B3741" s="20">
        <v>4.4000000000000004</v>
      </c>
    </row>
    <row r="3742" spans="1:2">
      <c r="A3742" s="23">
        <v>110</v>
      </c>
      <c r="B3742" s="20">
        <v>4.4000000000000004</v>
      </c>
    </row>
    <row r="3743" spans="1:2">
      <c r="A3743" s="23">
        <v>87</v>
      </c>
      <c r="B3743" s="20">
        <v>4.4000000000000004</v>
      </c>
    </row>
    <row r="3744" spans="1:2">
      <c r="A3744" s="23">
        <v>89</v>
      </c>
      <c r="B3744" s="20">
        <v>4.4000000000000004</v>
      </c>
    </row>
    <row r="3745" spans="1:2">
      <c r="A3745" s="23">
        <v>98</v>
      </c>
      <c r="B3745" s="20">
        <v>4.4000000000000004</v>
      </c>
    </row>
    <row r="3746" spans="1:2">
      <c r="A3746" s="23">
        <v>101</v>
      </c>
      <c r="B3746" s="20">
        <v>4.4000000000000004</v>
      </c>
    </row>
    <row r="3747" spans="1:2">
      <c r="A3747" s="23">
        <v>99</v>
      </c>
      <c r="B3747" s="20">
        <v>4.4000000000000004</v>
      </c>
    </row>
    <row r="3748" spans="1:2">
      <c r="A3748" s="23">
        <v>94</v>
      </c>
      <c r="B3748" s="20">
        <v>4.4000000000000004</v>
      </c>
    </row>
    <row r="3749" spans="1:2">
      <c r="A3749" s="23">
        <v>94</v>
      </c>
      <c r="B3749" s="20">
        <v>4.4000000000000004</v>
      </c>
    </row>
    <row r="3750" spans="1:2">
      <c r="A3750" s="23">
        <v>113</v>
      </c>
      <c r="B3750" s="20">
        <v>4.4000000000000004</v>
      </c>
    </row>
    <row r="3751" spans="1:2">
      <c r="A3751" s="23">
        <v>94</v>
      </c>
      <c r="B3751" s="20">
        <v>4.4000000000000004</v>
      </c>
    </row>
    <row r="3752" spans="1:2">
      <c r="A3752" s="23">
        <v>121</v>
      </c>
      <c r="B3752" s="20">
        <v>4.4000000000000004</v>
      </c>
    </row>
    <row r="3753" spans="1:2">
      <c r="A3753" s="23">
        <v>90</v>
      </c>
      <c r="B3753" s="20">
        <v>4.4000000000000004</v>
      </c>
    </row>
    <row r="3754" spans="1:2">
      <c r="A3754" s="23">
        <v>93</v>
      </c>
      <c r="B3754" s="20">
        <v>4.4000000000000004</v>
      </c>
    </row>
    <row r="3755" spans="1:2">
      <c r="A3755" s="23">
        <v>92</v>
      </c>
      <c r="B3755" s="20">
        <v>4.4000000000000004</v>
      </c>
    </row>
    <row r="3756" spans="1:2">
      <c r="A3756" s="23">
        <v>85</v>
      </c>
      <c r="B3756" s="20">
        <v>4.4000000000000004</v>
      </c>
    </row>
    <row r="3757" spans="1:2">
      <c r="A3757" s="23">
        <v>97</v>
      </c>
      <c r="B3757" s="20">
        <v>4.4000000000000004</v>
      </c>
    </row>
    <row r="3758" spans="1:2">
      <c r="A3758" s="23">
        <v>89</v>
      </c>
      <c r="B3758" s="20">
        <v>4.4000000000000004</v>
      </c>
    </row>
    <row r="3759" spans="1:2">
      <c r="A3759" s="23">
        <v>99</v>
      </c>
      <c r="B3759" s="20">
        <v>4.4000000000000004</v>
      </c>
    </row>
    <row r="3760" spans="1:2">
      <c r="A3760" s="23">
        <v>82</v>
      </c>
      <c r="B3760" s="20">
        <v>4.4000000000000004</v>
      </c>
    </row>
    <row r="3761" spans="1:2">
      <c r="A3761" s="23">
        <v>100</v>
      </c>
      <c r="B3761" s="20">
        <v>4.3</v>
      </c>
    </row>
    <row r="3762" spans="1:2">
      <c r="A3762" s="23">
        <v>146</v>
      </c>
      <c r="B3762" s="20">
        <v>4.3</v>
      </c>
    </row>
    <row r="3763" spans="1:2">
      <c r="A3763" s="23">
        <v>100</v>
      </c>
      <c r="B3763" s="20">
        <v>4.3</v>
      </c>
    </row>
    <row r="3764" spans="1:2">
      <c r="A3764" s="23">
        <v>109</v>
      </c>
      <c r="B3764" s="20">
        <v>4.3</v>
      </c>
    </row>
    <row r="3765" spans="1:2">
      <c r="A3765" s="23">
        <v>82</v>
      </c>
      <c r="B3765" s="20">
        <v>4.3</v>
      </c>
    </row>
    <row r="3766" spans="1:2">
      <c r="A3766" s="23">
        <v>98</v>
      </c>
      <c r="B3766" s="20">
        <v>4.3</v>
      </c>
    </row>
    <row r="3767" spans="1:2">
      <c r="A3767" s="23">
        <v>101</v>
      </c>
      <c r="B3767" s="20">
        <v>4.3</v>
      </c>
    </row>
    <row r="3768" spans="1:2">
      <c r="A3768" s="23">
        <v>96</v>
      </c>
      <c r="B3768" s="20">
        <v>4.3</v>
      </c>
    </row>
    <row r="3769" spans="1:2">
      <c r="A3769" s="23">
        <v>117</v>
      </c>
      <c r="B3769" s="20">
        <v>4.3</v>
      </c>
    </row>
    <row r="3770" spans="1:2">
      <c r="A3770" s="23">
        <v>93</v>
      </c>
      <c r="B3770" s="20">
        <v>4.3</v>
      </c>
    </row>
    <row r="3771" spans="1:2">
      <c r="A3771" s="23">
        <v>99</v>
      </c>
      <c r="B3771" s="20">
        <v>4.3</v>
      </c>
    </row>
    <row r="3772" spans="1:2">
      <c r="A3772" s="23">
        <v>93</v>
      </c>
      <c r="B3772" s="20">
        <v>4.3</v>
      </c>
    </row>
    <row r="3773" spans="1:2">
      <c r="A3773" s="23">
        <v>83</v>
      </c>
      <c r="B3773" s="20">
        <v>4.3</v>
      </c>
    </row>
    <row r="3774" spans="1:2">
      <c r="A3774" s="23">
        <v>127</v>
      </c>
      <c r="B3774" s="20">
        <v>4.3</v>
      </c>
    </row>
    <row r="3775" spans="1:2">
      <c r="A3775" s="23">
        <v>97</v>
      </c>
      <c r="B3775" s="20">
        <v>4.3</v>
      </c>
    </row>
    <row r="3776" spans="1:2">
      <c r="A3776" s="23">
        <v>94</v>
      </c>
      <c r="B3776" s="20">
        <v>4.3</v>
      </c>
    </row>
    <row r="3777" spans="1:2">
      <c r="A3777" s="23">
        <v>91</v>
      </c>
      <c r="B3777" s="20">
        <v>4.3</v>
      </c>
    </row>
    <row r="3778" spans="1:2">
      <c r="A3778" s="23">
        <v>84</v>
      </c>
      <c r="B3778" s="20">
        <v>4.3</v>
      </c>
    </row>
    <row r="3779" spans="1:2">
      <c r="A3779" s="23">
        <v>90</v>
      </c>
      <c r="B3779" s="20">
        <v>4.3</v>
      </c>
    </row>
    <row r="3780" spans="1:2">
      <c r="A3780" s="23">
        <v>103</v>
      </c>
      <c r="B3780" s="20">
        <v>4.2</v>
      </c>
    </row>
    <row r="3781" spans="1:2">
      <c r="A3781" s="23">
        <v>102</v>
      </c>
      <c r="B3781" s="20">
        <v>4.2</v>
      </c>
    </row>
    <row r="3782" spans="1:2">
      <c r="A3782" s="23">
        <v>116</v>
      </c>
      <c r="B3782" s="20">
        <v>4.2</v>
      </c>
    </row>
    <row r="3783" spans="1:2">
      <c r="A3783" s="23">
        <v>99</v>
      </c>
      <c r="B3783" s="20">
        <v>4.2</v>
      </c>
    </row>
    <row r="3784" spans="1:2">
      <c r="A3784" s="23">
        <v>95</v>
      </c>
      <c r="B3784" s="20">
        <v>4.2</v>
      </c>
    </row>
    <row r="3785" spans="1:2">
      <c r="A3785" s="23">
        <v>87</v>
      </c>
      <c r="B3785" s="20">
        <v>4.2</v>
      </c>
    </row>
    <row r="3786" spans="1:2">
      <c r="A3786" s="23">
        <v>107</v>
      </c>
      <c r="B3786" s="20">
        <v>4.2</v>
      </c>
    </row>
    <row r="3787" spans="1:2">
      <c r="A3787" s="23">
        <v>83</v>
      </c>
      <c r="B3787" s="20">
        <v>4.2</v>
      </c>
    </row>
    <row r="3788" spans="1:2">
      <c r="A3788" s="23">
        <v>102</v>
      </c>
      <c r="B3788" s="20">
        <v>4.2</v>
      </c>
    </row>
    <row r="3789" spans="1:2">
      <c r="A3789" s="23">
        <v>97</v>
      </c>
      <c r="B3789" s="20">
        <v>4.2</v>
      </c>
    </row>
    <row r="3790" spans="1:2">
      <c r="A3790" s="23">
        <v>81</v>
      </c>
      <c r="B3790" s="20">
        <v>4.2</v>
      </c>
    </row>
    <row r="3791" spans="1:2">
      <c r="A3791" s="23">
        <v>100</v>
      </c>
      <c r="B3791" s="20">
        <v>4.2</v>
      </c>
    </row>
    <row r="3792" spans="1:2">
      <c r="A3792" s="23">
        <v>83</v>
      </c>
      <c r="B3792" s="20">
        <v>4.2</v>
      </c>
    </row>
    <row r="3793" spans="1:2">
      <c r="A3793" s="23">
        <v>81</v>
      </c>
      <c r="B3793" s="20">
        <v>4.2</v>
      </c>
    </row>
    <row r="3794" spans="1:2">
      <c r="A3794" s="23">
        <v>92</v>
      </c>
      <c r="B3794" s="20">
        <v>4.0999999999999996</v>
      </c>
    </row>
    <row r="3795" spans="1:2">
      <c r="A3795" s="23">
        <v>110</v>
      </c>
      <c r="B3795" s="20">
        <v>4.0999999999999996</v>
      </c>
    </row>
    <row r="3796" spans="1:2">
      <c r="A3796" s="23">
        <v>129</v>
      </c>
      <c r="B3796" s="20">
        <v>4.0999999999999996</v>
      </c>
    </row>
    <row r="3797" spans="1:2">
      <c r="A3797" s="23">
        <v>84</v>
      </c>
      <c r="B3797" s="20">
        <v>4.0999999999999996</v>
      </c>
    </row>
    <row r="3798" spans="1:2">
      <c r="A3798" s="23">
        <v>83</v>
      </c>
      <c r="B3798" s="20">
        <v>4.0999999999999996</v>
      </c>
    </row>
    <row r="3799" spans="1:2">
      <c r="A3799" s="23">
        <v>100</v>
      </c>
      <c r="B3799" s="20">
        <v>4.0999999999999996</v>
      </c>
    </row>
    <row r="3800" spans="1:2">
      <c r="A3800" s="23">
        <v>95</v>
      </c>
      <c r="B3800" s="20">
        <v>4.0999999999999996</v>
      </c>
    </row>
    <row r="3801" spans="1:2">
      <c r="A3801" s="23">
        <v>95</v>
      </c>
      <c r="B3801" s="20">
        <v>4.0999999999999996</v>
      </c>
    </row>
    <row r="3802" spans="1:2">
      <c r="A3802" s="23">
        <v>104</v>
      </c>
      <c r="B3802" s="20">
        <v>4.0999999999999996</v>
      </c>
    </row>
    <row r="3803" spans="1:2">
      <c r="A3803" s="23">
        <v>89</v>
      </c>
      <c r="B3803" s="20">
        <v>4.0999999999999996</v>
      </c>
    </row>
    <row r="3804" spans="1:2">
      <c r="A3804" s="23">
        <v>113</v>
      </c>
      <c r="B3804" s="20">
        <v>4.0999999999999996</v>
      </c>
    </row>
    <row r="3805" spans="1:2">
      <c r="A3805" s="23">
        <v>83</v>
      </c>
      <c r="B3805" s="20">
        <v>4.0999999999999996</v>
      </c>
    </row>
    <row r="3806" spans="1:2">
      <c r="A3806" s="23">
        <v>94</v>
      </c>
      <c r="B3806" s="20">
        <v>4.0999999999999996</v>
      </c>
    </row>
    <row r="3807" spans="1:2">
      <c r="A3807" s="23">
        <v>97</v>
      </c>
      <c r="B3807" s="20">
        <v>4.0999999999999996</v>
      </c>
    </row>
    <row r="3808" spans="1:2">
      <c r="A3808" s="23">
        <v>106</v>
      </c>
      <c r="B3808" s="20">
        <v>4.0999999999999996</v>
      </c>
    </row>
    <row r="3809" spans="1:2">
      <c r="A3809" s="23">
        <v>85</v>
      </c>
      <c r="B3809" s="20">
        <v>4.0999999999999996</v>
      </c>
    </row>
    <row r="3810" spans="1:2">
      <c r="A3810" s="23">
        <v>88</v>
      </c>
      <c r="B3810" s="20">
        <v>4.0999999999999996</v>
      </c>
    </row>
    <row r="3811" spans="1:2">
      <c r="A3811" s="23">
        <v>88</v>
      </c>
      <c r="B3811" s="20">
        <v>4.0999999999999996</v>
      </c>
    </row>
    <row r="3812" spans="1:2">
      <c r="A3812" s="23">
        <v>78</v>
      </c>
      <c r="B3812" s="20">
        <v>4.0999999999999996</v>
      </c>
    </row>
    <row r="3813" spans="1:2">
      <c r="A3813" s="23">
        <v>104</v>
      </c>
      <c r="B3813" s="20">
        <v>4</v>
      </c>
    </row>
    <row r="3814" spans="1:2">
      <c r="A3814" s="23">
        <v>84</v>
      </c>
      <c r="B3814" s="20">
        <v>4</v>
      </c>
    </row>
    <row r="3815" spans="1:2">
      <c r="A3815" s="23">
        <v>90</v>
      </c>
      <c r="B3815" s="20">
        <v>4</v>
      </c>
    </row>
    <row r="3816" spans="1:2">
      <c r="A3816" s="23">
        <v>88</v>
      </c>
      <c r="B3816" s="20">
        <v>4</v>
      </c>
    </row>
    <row r="3817" spans="1:2">
      <c r="A3817" s="23">
        <v>90</v>
      </c>
      <c r="B3817" s="20">
        <v>4</v>
      </c>
    </row>
    <row r="3818" spans="1:2">
      <c r="A3818" s="23">
        <v>89</v>
      </c>
      <c r="B3818" s="20">
        <v>4</v>
      </c>
    </row>
    <row r="3819" spans="1:2">
      <c r="A3819" s="23">
        <v>93</v>
      </c>
      <c r="B3819" s="20">
        <v>4</v>
      </c>
    </row>
    <row r="3820" spans="1:2">
      <c r="A3820" s="23">
        <v>82</v>
      </c>
      <c r="B3820" s="20">
        <v>4</v>
      </c>
    </row>
    <row r="3821" spans="1:2">
      <c r="A3821" s="23">
        <v>94</v>
      </c>
      <c r="B3821" s="20">
        <v>4</v>
      </c>
    </row>
    <row r="3822" spans="1:2">
      <c r="A3822" s="23">
        <v>105</v>
      </c>
      <c r="B3822" s="20">
        <v>4</v>
      </c>
    </row>
    <row r="3823" spans="1:2">
      <c r="A3823" s="23">
        <v>93</v>
      </c>
      <c r="B3823" s="20">
        <v>4</v>
      </c>
    </row>
    <row r="3824" spans="1:2">
      <c r="A3824" s="23">
        <v>78</v>
      </c>
      <c r="B3824" s="20">
        <v>4</v>
      </c>
    </row>
    <row r="3825" spans="1:2">
      <c r="A3825" s="23">
        <v>93</v>
      </c>
      <c r="B3825" s="20">
        <v>3.9</v>
      </c>
    </row>
    <row r="3826" spans="1:2">
      <c r="A3826" s="23">
        <v>104</v>
      </c>
      <c r="B3826" s="20">
        <v>3.9</v>
      </c>
    </row>
    <row r="3827" spans="1:2">
      <c r="A3827" s="23">
        <v>87</v>
      </c>
      <c r="B3827" s="20">
        <v>3.9</v>
      </c>
    </row>
    <row r="3828" spans="1:2">
      <c r="A3828" s="23">
        <v>89</v>
      </c>
      <c r="B3828" s="20">
        <v>3.9</v>
      </c>
    </row>
    <row r="3829" spans="1:2">
      <c r="A3829" s="23">
        <v>84</v>
      </c>
      <c r="B3829" s="20">
        <v>3.9</v>
      </c>
    </row>
    <row r="3830" spans="1:2">
      <c r="A3830" s="23">
        <v>93</v>
      </c>
      <c r="B3830" s="20">
        <v>3.9</v>
      </c>
    </row>
    <row r="3831" spans="1:2">
      <c r="A3831" s="23">
        <v>93</v>
      </c>
      <c r="B3831" s="20">
        <v>3.9</v>
      </c>
    </row>
    <row r="3832" spans="1:2">
      <c r="A3832" s="23">
        <v>105</v>
      </c>
      <c r="B3832" s="20">
        <v>3.9</v>
      </c>
    </row>
    <row r="3833" spans="1:2">
      <c r="A3833" s="23">
        <v>99</v>
      </c>
      <c r="B3833" s="20">
        <v>3.9</v>
      </c>
    </row>
    <row r="3834" spans="1:2">
      <c r="A3834" s="23">
        <v>82</v>
      </c>
      <c r="B3834" s="20">
        <v>3.8</v>
      </c>
    </row>
    <row r="3835" spans="1:2">
      <c r="A3835" s="23">
        <v>95</v>
      </c>
      <c r="B3835" s="20">
        <v>3.8</v>
      </c>
    </row>
    <row r="3836" spans="1:2">
      <c r="A3836" s="23">
        <v>87</v>
      </c>
      <c r="B3836" s="20">
        <v>3.8</v>
      </c>
    </row>
    <row r="3837" spans="1:2">
      <c r="A3837" s="23">
        <v>156</v>
      </c>
      <c r="B3837" s="20">
        <v>3.8</v>
      </c>
    </row>
    <row r="3838" spans="1:2">
      <c r="A3838" s="23">
        <v>102</v>
      </c>
      <c r="B3838" s="20">
        <v>3.8</v>
      </c>
    </row>
    <row r="3839" spans="1:2">
      <c r="A3839" s="23">
        <v>92</v>
      </c>
      <c r="B3839" s="20">
        <v>3.8</v>
      </c>
    </row>
    <row r="3840" spans="1:2">
      <c r="A3840" s="23">
        <v>77</v>
      </c>
      <c r="B3840" s="20">
        <v>3.8</v>
      </c>
    </row>
    <row r="3841" spans="1:2">
      <c r="A3841" s="23">
        <v>84</v>
      </c>
      <c r="B3841" s="20">
        <v>3.8</v>
      </c>
    </row>
    <row r="3842" spans="1:2">
      <c r="A3842" s="23">
        <v>107</v>
      </c>
      <c r="B3842" s="20">
        <v>3.8</v>
      </c>
    </row>
    <row r="3843" spans="1:2">
      <c r="A3843" s="23">
        <v>82</v>
      </c>
      <c r="B3843" s="20">
        <v>3.8</v>
      </c>
    </row>
    <row r="3844" spans="1:2">
      <c r="A3844" s="23">
        <v>125</v>
      </c>
      <c r="B3844" s="20">
        <v>3.7</v>
      </c>
    </row>
    <row r="3845" spans="1:2">
      <c r="A3845" s="23">
        <v>121</v>
      </c>
      <c r="B3845" s="20">
        <v>3.7</v>
      </c>
    </row>
    <row r="3846" spans="1:2">
      <c r="A3846" s="23">
        <v>96</v>
      </c>
      <c r="B3846" s="20">
        <v>3.7</v>
      </c>
    </row>
    <row r="3847" spans="1:2">
      <c r="A3847" s="23">
        <v>95</v>
      </c>
      <c r="B3847" s="20">
        <v>3.7</v>
      </c>
    </row>
    <row r="3848" spans="1:2">
      <c r="A3848" s="23">
        <v>91</v>
      </c>
      <c r="B3848" s="20">
        <v>3.7</v>
      </c>
    </row>
    <row r="3849" spans="1:2">
      <c r="A3849" s="23">
        <v>87</v>
      </c>
      <c r="B3849" s="20">
        <v>3.7</v>
      </c>
    </row>
    <row r="3850" spans="1:2">
      <c r="A3850" s="23">
        <v>75</v>
      </c>
      <c r="B3850" s="20">
        <v>3.7</v>
      </c>
    </row>
    <row r="3851" spans="1:2">
      <c r="A3851" s="23">
        <v>91</v>
      </c>
      <c r="B3851" s="20">
        <v>3.6</v>
      </c>
    </row>
    <row r="3852" spans="1:2">
      <c r="A3852" s="23">
        <v>90</v>
      </c>
      <c r="B3852" s="20">
        <v>3.6</v>
      </c>
    </row>
    <row r="3853" spans="1:2">
      <c r="A3853" s="23">
        <v>107</v>
      </c>
      <c r="B3853" s="20">
        <v>3.6</v>
      </c>
    </row>
    <row r="3854" spans="1:2">
      <c r="A3854" s="23">
        <v>89</v>
      </c>
      <c r="B3854" s="20">
        <v>3.6</v>
      </c>
    </row>
    <row r="3855" spans="1:2">
      <c r="A3855" s="23">
        <v>85</v>
      </c>
      <c r="B3855" s="20">
        <v>3.6</v>
      </c>
    </row>
    <row r="3856" spans="1:2">
      <c r="A3856" s="23">
        <v>134</v>
      </c>
      <c r="B3856" s="20">
        <v>3.6</v>
      </c>
    </row>
    <row r="3857" spans="1:2">
      <c r="A3857" s="23">
        <v>100</v>
      </c>
      <c r="B3857" s="20">
        <v>3.6</v>
      </c>
    </row>
    <row r="3858" spans="1:2">
      <c r="A3858" s="23">
        <v>89</v>
      </c>
      <c r="B3858" s="20">
        <v>3.6</v>
      </c>
    </row>
    <row r="3859" spans="1:2">
      <c r="A3859" s="23">
        <v>91</v>
      </c>
      <c r="B3859" s="20">
        <v>3.6</v>
      </c>
    </row>
    <row r="3860" spans="1:2">
      <c r="A3860" s="23">
        <v>100</v>
      </c>
      <c r="B3860" s="20">
        <v>3.6</v>
      </c>
    </row>
    <row r="3861" spans="1:2">
      <c r="A3861" s="23">
        <v>93</v>
      </c>
      <c r="B3861" s="20">
        <v>3.5</v>
      </c>
    </row>
    <row r="3862" spans="1:2">
      <c r="A3862" s="23">
        <v>88</v>
      </c>
      <c r="B3862" s="20">
        <v>3.5</v>
      </c>
    </row>
    <row r="3863" spans="1:2">
      <c r="A3863" s="23">
        <v>82</v>
      </c>
      <c r="B3863" s="20">
        <v>3.5</v>
      </c>
    </row>
    <row r="3864" spans="1:2">
      <c r="A3864" s="23">
        <v>88</v>
      </c>
      <c r="B3864" s="20">
        <v>3.5</v>
      </c>
    </row>
    <row r="3865" spans="1:2">
      <c r="A3865" s="23">
        <v>99</v>
      </c>
      <c r="B3865" s="20">
        <v>3.5</v>
      </c>
    </row>
    <row r="3866" spans="1:2">
      <c r="A3866" s="23">
        <v>86</v>
      </c>
      <c r="B3866" s="20">
        <v>3.5</v>
      </c>
    </row>
    <row r="3867" spans="1:2">
      <c r="A3867" s="23">
        <v>95</v>
      </c>
      <c r="B3867" s="20">
        <v>3.5</v>
      </c>
    </row>
    <row r="3868" spans="1:2">
      <c r="A3868" s="23">
        <v>100</v>
      </c>
      <c r="B3868" s="20">
        <v>3.5</v>
      </c>
    </row>
    <row r="3869" spans="1:2">
      <c r="A3869" s="23">
        <v>92</v>
      </c>
      <c r="B3869" s="20">
        <v>3.5</v>
      </c>
    </row>
    <row r="3870" spans="1:2">
      <c r="A3870" s="23">
        <v>91</v>
      </c>
      <c r="B3870" s="20">
        <v>3.4</v>
      </c>
    </row>
    <row r="3871" spans="1:2">
      <c r="A3871" s="23">
        <v>85</v>
      </c>
      <c r="B3871" s="20">
        <v>3.4</v>
      </c>
    </row>
    <row r="3872" spans="1:2">
      <c r="A3872" s="23">
        <v>120</v>
      </c>
      <c r="B3872" s="20">
        <v>3.4</v>
      </c>
    </row>
    <row r="3873" spans="1:2">
      <c r="A3873" s="23">
        <v>87</v>
      </c>
      <c r="B3873" s="20">
        <v>3.3</v>
      </c>
    </row>
    <row r="3874" spans="1:2">
      <c r="A3874" s="23">
        <v>101</v>
      </c>
      <c r="B3874" s="20">
        <v>3.3</v>
      </c>
    </row>
    <row r="3875" spans="1:2">
      <c r="A3875" s="23">
        <v>93</v>
      </c>
      <c r="B3875" s="20">
        <v>3.3</v>
      </c>
    </row>
    <row r="3876" spans="1:2">
      <c r="A3876" s="23">
        <v>80</v>
      </c>
      <c r="B3876" s="20">
        <v>3.3</v>
      </c>
    </row>
    <row r="3877" spans="1:2">
      <c r="A3877" s="23">
        <v>93</v>
      </c>
      <c r="B3877" s="20">
        <v>3.3</v>
      </c>
    </row>
    <row r="3878" spans="1:2">
      <c r="A3878" s="23">
        <v>97</v>
      </c>
      <c r="B3878" s="20">
        <v>3.3</v>
      </c>
    </row>
    <row r="3879" spans="1:2">
      <c r="A3879" s="23">
        <v>83</v>
      </c>
      <c r="B3879" s="20">
        <v>3.3</v>
      </c>
    </row>
    <row r="3880" spans="1:2">
      <c r="A3880" s="23">
        <v>103</v>
      </c>
      <c r="B3880" s="20">
        <v>3.3</v>
      </c>
    </row>
    <row r="3881" spans="1:2">
      <c r="A3881" s="23">
        <v>120</v>
      </c>
      <c r="B3881" s="20">
        <v>3.3</v>
      </c>
    </row>
    <row r="3882" spans="1:2">
      <c r="A3882" s="23">
        <v>97</v>
      </c>
      <c r="B3882" s="20">
        <v>3.3</v>
      </c>
    </row>
    <row r="3883" spans="1:2">
      <c r="A3883" s="23">
        <v>93</v>
      </c>
      <c r="B3883" s="20">
        <v>3.3</v>
      </c>
    </row>
    <row r="3884" spans="1:2">
      <c r="A3884" s="23">
        <v>87</v>
      </c>
      <c r="B3884" s="20">
        <v>3.2</v>
      </c>
    </row>
    <row r="3885" spans="1:2">
      <c r="A3885" s="23">
        <v>95</v>
      </c>
      <c r="B3885" s="20">
        <v>3.2</v>
      </c>
    </row>
    <row r="3886" spans="1:2">
      <c r="A3886" s="23">
        <v>110</v>
      </c>
      <c r="B3886" s="20">
        <v>3.1</v>
      </c>
    </row>
    <row r="3887" spans="1:2">
      <c r="A3887" s="23">
        <v>89</v>
      </c>
      <c r="B3887" s="20">
        <v>3.1</v>
      </c>
    </row>
    <row r="3888" spans="1:2">
      <c r="A3888" s="23">
        <v>110</v>
      </c>
      <c r="B3888" s="20">
        <v>3.1</v>
      </c>
    </row>
    <row r="3889" spans="1:2">
      <c r="A3889" s="23">
        <v>97</v>
      </c>
      <c r="B3889" s="20">
        <v>3.1</v>
      </c>
    </row>
    <row r="3890" spans="1:2">
      <c r="A3890" s="23">
        <v>98</v>
      </c>
      <c r="B3890" s="20">
        <v>3</v>
      </c>
    </row>
    <row r="3891" spans="1:2">
      <c r="A3891" s="23">
        <v>97</v>
      </c>
      <c r="B3891" s="20">
        <v>3</v>
      </c>
    </row>
    <row r="3892" spans="1:2">
      <c r="A3892" s="23">
        <v>99</v>
      </c>
      <c r="B3892" s="20">
        <v>3</v>
      </c>
    </row>
    <row r="3893" spans="1:2">
      <c r="A3893" s="23">
        <v>92</v>
      </c>
      <c r="B3893" s="20">
        <v>2.9</v>
      </c>
    </row>
    <row r="3894" spans="1:2">
      <c r="A3894" s="23">
        <v>89</v>
      </c>
      <c r="B3894" s="20">
        <v>2.9</v>
      </c>
    </row>
    <row r="3895" spans="1:2">
      <c r="A3895" s="23">
        <v>92</v>
      </c>
      <c r="B3895" s="20">
        <v>2.8</v>
      </c>
    </row>
    <row r="3896" spans="1:2">
      <c r="A3896" s="23">
        <v>77</v>
      </c>
      <c r="B3896" s="20">
        <v>2.8</v>
      </c>
    </row>
    <row r="3897" spans="1:2">
      <c r="A3897" s="23">
        <v>80</v>
      </c>
      <c r="B3897" s="20">
        <v>2.8</v>
      </c>
    </row>
    <row r="3898" spans="1:2">
      <c r="A3898" s="23">
        <v>97</v>
      </c>
      <c r="B3898" s="20">
        <v>2.8</v>
      </c>
    </row>
    <row r="3899" spans="1:2">
      <c r="A3899" s="23">
        <v>76</v>
      </c>
      <c r="B3899" s="20">
        <v>2.8</v>
      </c>
    </row>
    <row r="3900" spans="1:2">
      <c r="A3900" s="23">
        <v>82</v>
      </c>
      <c r="B3900" s="20">
        <v>2.8</v>
      </c>
    </row>
    <row r="3901" spans="1:2">
      <c r="A3901" s="23">
        <v>90</v>
      </c>
      <c r="B3901" s="20">
        <v>2.8</v>
      </c>
    </row>
    <row r="3902" spans="1:2">
      <c r="A3902" s="23">
        <v>140</v>
      </c>
      <c r="B3902" s="20">
        <v>2.7</v>
      </c>
    </row>
    <row r="3903" spans="1:2">
      <c r="A3903" s="23">
        <v>86</v>
      </c>
      <c r="B3903" s="20">
        <v>2.7</v>
      </c>
    </row>
    <row r="3904" spans="1:2">
      <c r="A3904" s="23">
        <v>100</v>
      </c>
      <c r="B3904" s="20">
        <v>2.7</v>
      </c>
    </row>
    <row r="3905" spans="1:2">
      <c r="A3905" s="23">
        <v>85</v>
      </c>
      <c r="B3905" s="20">
        <v>2.7</v>
      </c>
    </row>
    <row r="3906" spans="1:2">
      <c r="A3906" s="23">
        <v>96</v>
      </c>
      <c r="B3906" s="20">
        <v>2.7</v>
      </c>
    </row>
    <row r="3907" spans="1:2">
      <c r="A3907" s="23">
        <v>97</v>
      </c>
      <c r="B3907" s="20">
        <v>2.5</v>
      </c>
    </row>
    <row r="3908" spans="1:2">
      <c r="A3908" s="23">
        <v>119</v>
      </c>
      <c r="B3908" s="20">
        <v>2.4</v>
      </c>
    </row>
    <row r="3909" spans="1:2">
      <c r="A3909" s="23">
        <v>121</v>
      </c>
      <c r="B3909" s="20">
        <v>2.4</v>
      </c>
    </row>
    <row r="3910" spans="1:2">
      <c r="A3910" s="23">
        <v>93</v>
      </c>
      <c r="B3910" s="20">
        <v>2.2999999999999998</v>
      </c>
    </row>
    <row r="3911" spans="1:2">
      <c r="A3911" s="23">
        <v>94</v>
      </c>
      <c r="B3911" s="20">
        <v>2.2999999999999998</v>
      </c>
    </row>
    <row r="3912" spans="1:2">
      <c r="A3912" s="23">
        <v>95</v>
      </c>
      <c r="B3912" s="20">
        <v>2.2999999999999998</v>
      </c>
    </row>
    <row r="3913" spans="1:2">
      <c r="A3913" s="23">
        <v>94</v>
      </c>
      <c r="B3913" s="20">
        <v>2.2000000000000002</v>
      </c>
    </row>
    <row r="3914" spans="1:2">
      <c r="A3914" s="23">
        <v>90</v>
      </c>
      <c r="B3914" s="20">
        <v>2.1</v>
      </c>
    </row>
    <row r="3915" spans="1:2">
      <c r="A3915" s="23">
        <v>104</v>
      </c>
      <c r="B3915" s="20">
        <v>2.1</v>
      </c>
    </row>
    <row r="3916" spans="1:2">
      <c r="A3916" s="23">
        <v>95</v>
      </c>
      <c r="B3916" s="20">
        <v>2.1</v>
      </c>
    </row>
    <row r="3917" spans="1:2">
      <c r="A3917" s="23">
        <v>93</v>
      </c>
      <c r="B3917" s="20">
        <v>2</v>
      </c>
    </row>
    <row r="3918" spans="1:2">
      <c r="A3918" s="23">
        <v>88</v>
      </c>
      <c r="B3918" s="20">
        <v>1.9</v>
      </c>
    </row>
    <row r="3919" spans="1:2">
      <c r="A3919" s="23">
        <v>88</v>
      </c>
      <c r="B3919" s="20">
        <v>1.9</v>
      </c>
    </row>
    <row r="3920" spans="1:2">
      <c r="A3920" s="23">
        <v>115</v>
      </c>
      <c r="B3920" s="20">
        <v>1.6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20"/>
  <sheetViews>
    <sheetView tabSelected="1" zoomScaleNormal="100" workbookViewId="0">
      <selection activeCell="F16" sqref="F16"/>
    </sheetView>
  </sheetViews>
  <sheetFormatPr defaultColWidth="8.90625" defaultRowHeight="14.5"/>
  <cols>
    <col min="1" max="1" width="26.7265625" customWidth="1"/>
    <col min="2" max="2" width="11.7265625" customWidth="1"/>
    <col min="3" max="4" width="11.26953125" customWidth="1"/>
    <col min="5" max="5" width="10.7265625" style="23" bestFit="1" customWidth="1"/>
    <col min="6" max="6" width="14.6328125" bestFit="1" customWidth="1"/>
    <col min="7" max="7" width="19.54296875" customWidth="1"/>
    <col min="8" max="8" width="12.54296875" customWidth="1"/>
    <col min="9" max="9" width="17.08984375"/>
  </cols>
  <sheetData>
    <row r="1" spans="1:9" s="2" customFormat="1">
      <c r="A1" s="24" t="s">
        <v>6</v>
      </c>
      <c r="B1" s="24" t="s">
        <v>9</v>
      </c>
      <c r="C1" s="24" t="s">
        <v>13</v>
      </c>
      <c r="E1" s="35" t="s">
        <v>9</v>
      </c>
      <c r="F1" s="39" t="s">
        <v>11807</v>
      </c>
      <c r="G1" s="40" t="s">
        <v>11808</v>
      </c>
      <c r="H1" s="40" t="s">
        <v>7951</v>
      </c>
      <c r="I1" s="48" t="s">
        <v>11809</v>
      </c>
    </row>
    <row r="2" spans="1:9" ht="18.5">
      <c r="A2" s="5" t="s">
        <v>18</v>
      </c>
      <c r="B2" s="5" t="s">
        <v>19</v>
      </c>
      <c r="C2">
        <v>9.3000000000000007</v>
      </c>
      <c r="E2" s="36" t="s">
        <v>1657</v>
      </c>
      <c r="F2" s="34">
        <v>2</v>
      </c>
      <c r="G2" s="9">
        <f>AVERAGEIF(B:B,E3,C:C)</f>
        <v>7.2</v>
      </c>
      <c r="H2" s="9">
        <f t="array" ref="H2">MEDIAN(IF(B:B=E2,C:C))</f>
        <v>6.95</v>
      </c>
      <c r="I2" s="49">
        <f t="array" ref="I2">_xlfn.STDEV.S(IF(B:B=E2,C:C))</f>
        <v>0.77781745930520207</v>
      </c>
    </row>
    <row r="3" spans="1:9" ht="18.5">
      <c r="A3" s="5" t="s">
        <v>23</v>
      </c>
      <c r="B3" s="5" t="s">
        <v>19</v>
      </c>
      <c r="C3">
        <v>9.1999999999999993</v>
      </c>
      <c r="E3" s="36" t="s">
        <v>2500</v>
      </c>
      <c r="F3" s="34">
        <v>1</v>
      </c>
      <c r="G3" s="9">
        <f t="shared" ref="G3:G11" si="0">AVERAGEIF(B:B,E4,C:C)</f>
        <v>7.1</v>
      </c>
      <c r="H3" s="9">
        <f t="array" ref="H3">MEDIAN(IF(B:B=E3,C:C))</f>
        <v>7.2</v>
      </c>
      <c r="I3" s="50">
        <v>0</v>
      </c>
    </row>
    <row r="4" spans="1:9" ht="18.5">
      <c r="A4" s="5" t="s">
        <v>27</v>
      </c>
      <c r="B4" s="5" t="s">
        <v>19</v>
      </c>
      <c r="C4">
        <v>9</v>
      </c>
      <c r="E4" s="36" t="s">
        <v>2664</v>
      </c>
      <c r="F4" s="34">
        <v>1</v>
      </c>
      <c r="G4" s="9">
        <f t="shared" si="0"/>
        <v>4.3</v>
      </c>
      <c r="H4" s="9">
        <f t="array" ref="H4">MEDIAN(IF(B:B=E4,C:C))</f>
        <v>7.1</v>
      </c>
      <c r="I4" s="50">
        <v>0</v>
      </c>
    </row>
    <row r="5" spans="1:9" ht="18.5">
      <c r="A5" s="5" t="s">
        <v>29</v>
      </c>
      <c r="B5" s="5" t="s">
        <v>19</v>
      </c>
      <c r="C5">
        <v>9</v>
      </c>
      <c r="E5" s="36" t="s">
        <v>7632</v>
      </c>
      <c r="F5" s="34">
        <v>1</v>
      </c>
      <c r="G5" s="9">
        <f t="shared" si="0"/>
        <v>7.2375000000000007</v>
      </c>
      <c r="H5" s="9">
        <f t="array" ref="H5">MEDIAN(IF(B:B=E5,C:C))</f>
        <v>4.3</v>
      </c>
      <c r="I5" s="50">
        <v>0</v>
      </c>
    </row>
    <row r="6" spans="1:9" ht="18.5">
      <c r="A6" s="5" t="s">
        <v>33</v>
      </c>
      <c r="B6" s="5" t="s">
        <v>19</v>
      </c>
      <c r="C6">
        <v>8.9</v>
      </c>
      <c r="E6" s="36" t="s">
        <v>931</v>
      </c>
      <c r="F6" s="34">
        <v>8</v>
      </c>
      <c r="G6" s="9">
        <f t="shared" si="0"/>
        <v>7.4</v>
      </c>
      <c r="H6" s="9">
        <f t="array" ref="H6">MEDIAN(IF(B:B=E6,C:C))</f>
        <v>7.3</v>
      </c>
      <c r="I6" s="51">
        <f t="array" ref="I6">_xlfn.STDEV.S(IF(B:B=E6,C:C))</f>
        <v>0.4405759217854997</v>
      </c>
    </row>
    <row r="7" spans="1:9" ht="18.5">
      <c r="A7" s="5" t="s">
        <v>37</v>
      </c>
      <c r="B7" s="5" t="s">
        <v>19</v>
      </c>
      <c r="C7">
        <v>8.9</v>
      </c>
      <c r="E7" s="36" t="s">
        <v>1873</v>
      </c>
      <c r="F7" s="34">
        <v>1</v>
      </c>
      <c r="G7" s="9">
        <f t="shared" si="0"/>
        <v>7.8999999999999995</v>
      </c>
      <c r="H7" s="9">
        <f t="array" ref="H7">MEDIAN(IF(B:B=E7,C:C))</f>
        <v>7.4</v>
      </c>
      <c r="I7" s="50">
        <v>0</v>
      </c>
    </row>
    <row r="8" spans="1:9" ht="18.5">
      <c r="A8" s="5" t="s">
        <v>40</v>
      </c>
      <c r="B8" s="5" t="s">
        <v>19</v>
      </c>
      <c r="C8">
        <v>8.9</v>
      </c>
      <c r="E8" s="36" t="s">
        <v>297</v>
      </c>
      <c r="F8" s="34">
        <v>3</v>
      </c>
      <c r="G8" s="9">
        <f t="shared" si="0"/>
        <v>7.5</v>
      </c>
      <c r="H8" s="9">
        <f t="array" ref="H8">MEDIAN(IF(B:B=E8,C:C))</f>
        <v>8.1</v>
      </c>
      <c r="I8" s="51">
        <f t="array" ref="I8">_xlfn.STDEV.S(IF(B:B=E8,C:C))</f>
        <v>0.5291502622129185</v>
      </c>
    </row>
    <row r="9" spans="1:9" ht="18.5">
      <c r="A9" s="5" t="s">
        <v>44</v>
      </c>
      <c r="B9" s="5" t="s">
        <v>45</v>
      </c>
      <c r="C9">
        <v>8.9</v>
      </c>
      <c r="E9" s="36" t="s">
        <v>1370</v>
      </c>
      <c r="F9" s="34">
        <v>2</v>
      </c>
      <c r="G9" s="9">
        <f t="shared" si="0"/>
        <v>7.5666666666666664</v>
      </c>
      <c r="H9" s="9">
        <f t="array" ref="H9">MEDIAN(IF(B:B=E9,C:C))</f>
        <v>7.5</v>
      </c>
      <c r="I9" s="50">
        <f t="array" ref="I9">_xlfn.STDEV.S(IF(B:B=E9,C:C))</f>
        <v>0.141421356237309</v>
      </c>
    </row>
    <row r="10" spans="1:9" ht="18.5">
      <c r="A10" s="5" t="s">
        <v>49</v>
      </c>
      <c r="B10" s="5" t="s">
        <v>19</v>
      </c>
      <c r="C10">
        <v>8.8000000000000007</v>
      </c>
      <c r="E10" s="36" t="s">
        <v>917</v>
      </c>
      <c r="F10" s="34">
        <v>3</v>
      </c>
      <c r="G10" s="9">
        <f t="shared" si="0"/>
        <v>7.5</v>
      </c>
      <c r="H10" s="9">
        <f t="array" ref="H10">MEDIAN(IF(B:B=E10,C:C))</f>
        <v>7.8</v>
      </c>
      <c r="I10" s="50">
        <f t="array" ref="I10">_xlfn.STDEV.S(IF(B:B=E10,C:C))</f>
        <v>0.40414518843273811</v>
      </c>
    </row>
    <row r="11" spans="1:9" ht="18.5">
      <c r="A11" s="5" t="s">
        <v>51</v>
      </c>
      <c r="B11" s="5" t="s">
        <v>19</v>
      </c>
      <c r="C11">
        <v>8.8000000000000007</v>
      </c>
      <c r="E11" s="36" t="s">
        <v>1689</v>
      </c>
      <c r="F11" s="34">
        <v>1</v>
      </c>
      <c r="G11" s="9">
        <f t="shared" si="0"/>
        <v>6.4096653279785354</v>
      </c>
      <c r="H11" s="9">
        <f t="array" ref="H11">MEDIAN(IF(B:B=E11,C:C))</f>
        <v>7.5</v>
      </c>
      <c r="I11" s="50">
        <v>0</v>
      </c>
    </row>
    <row r="12" spans="1:9" ht="18.5">
      <c r="A12" s="5" t="s">
        <v>56</v>
      </c>
      <c r="B12" s="5" t="s">
        <v>19</v>
      </c>
      <c r="C12">
        <v>8.8000000000000007</v>
      </c>
      <c r="E12" s="36" t="s">
        <v>19</v>
      </c>
      <c r="F12" s="34">
        <v>3735</v>
      </c>
      <c r="G12" s="9">
        <f>AVERAGEIF(B:B,E13,C:C)</f>
        <v>6.7</v>
      </c>
      <c r="H12" s="9">
        <f t="array" ref="H12">MEDIAN(IF(B:B=E12,C:C))</f>
        <v>6.5</v>
      </c>
      <c r="I12" s="50">
        <f t="array" ref="I12">_xlfn.STDEV.S(IF(B:B=E12,C:C))</f>
        <v>1.0624451946123077</v>
      </c>
    </row>
    <row r="13" spans="1:9" ht="18.5">
      <c r="A13" s="5" t="s">
        <v>60</v>
      </c>
      <c r="B13" s="5" t="s">
        <v>19</v>
      </c>
      <c r="C13">
        <v>8.8000000000000007</v>
      </c>
      <c r="E13" s="36" t="s">
        <v>3828</v>
      </c>
      <c r="F13" s="34">
        <v>1</v>
      </c>
      <c r="G13" s="9">
        <f t="shared" ref="G13:G19" si="1">AVERAGEIF(B:B,E14,C:C)</f>
        <v>7.2864864864864858</v>
      </c>
      <c r="H13" s="9">
        <f t="array" ref="H13">MEDIAN(IF(B:B=E13,C:C))</f>
        <v>6.7</v>
      </c>
      <c r="I13" s="50">
        <v>0</v>
      </c>
    </row>
    <row r="14" spans="1:9" ht="18.5">
      <c r="A14" s="5" t="s">
        <v>64</v>
      </c>
      <c r="B14" s="5" t="s">
        <v>19</v>
      </c>
      <c r="C14">
        <v>8.8000000000000007</v>
      </c>
      <c r="E14" s="36" t="s">
        <v>192</v>
      </c>
      <c r="F14" s="34">
        <v>37</v>
      </c>
      <c r="G14" s="9">
        <f t="shared" si="1"/>
        <v>7.6923076923076925</v>
      </c>
      <c r="H14" s="9">
        <f t="array" ref="H14">MEDIAN(IF(B:B=E14,C:C))</f>
        <v>7.2</v>
      </c>
      <c r="I14" s="50">
        <f t="array" ref="I14">_xlfn.STDEV.S(IF(B:B=E14,C:C))</f>
        <v>0.56132886090961875</v>
      </c>
    </row>
    <row r="15" spans="1:9" ht="18.5">
      <c r="A15" s="5" t="s">
        <v>65</v>
      </c>
      <c r="B15" s="5" t="s">
        <v>19</v>
      </c>
      <c r="C15">
        <v>8.6999999999999993</v>
      </c>
      <c r="E15" s="36" t="s">
        <v>172</v>
      </c>
      <c r="F15" s="34">
        <v>13</v>
      </c>
      <c r="G15" s="9">
        <f t="shared" si="1"/>
        <v>7.5</v>
      </c>
      <c r="H15" s="9">
        <f t="array" ref="H15">MEDIAN(IF(B:B=E15,C:C))</f>
        <v>7.7</v>
      </c>
      <c r="I15" s="50">
        <f t="array" ref="I15">_xlfn.STDEV.S(IF(B:B=E15,C:C))</f>
        <v>0.64091281058286786</v>
      </c>
    </row>
    <row r="16" spans="1:9" ht="18.5">
      <c r="A16" s="5" t="s">
        <v>69</v>
      </c>
      <c r="B16" s="5" t="s">
        <v>19</v>
      </c>
      <c r="C16">
        <v>8.6999999999999993</v>
      </c>
      <c r="E16" s="36" t="s">
        <v>682</v>
      </c>
      <c r="F16" s="34">
        <v>3</v>
      </c>
      <c r="G16" s="9">
        <f t="shared" si="1"/>
        <v>6.7600000000000007</v>
      </c>
      <c r="H16" s="9">
        <f t="array" ref="H16">MEDIAN(IF(B:B=E16,C:C))</f>
        <v>7.3</v>
      </c>
      <c r="I16" s="50">
        <f t="array" ref="I16">_xlfn.STDEV.S(IF(B:B=E16,C:C))</f>
        <v>0.43588989435406733</v>
      </c>
    </row>
    <row r="17" spans="1:9" ht="18.5">
      <c r="A17" s="5" t="s">
        <v>72</v>
      </c>
      <c r="B17" s="5" t="s">
        <v>19</v>
      </c>
      <c r="C17">
        <v>8.6999999999999993</v>
      </c>
      <c r="E17" s="36" t="s">
        <v>649</v>
      </c>
      <c r="F17" s="34">
        <v>10</v>
      </c>
      <c r="G17" s="9">
        <f t="shared" si="1"/>
        <v>7.1</v>
      </c>
      <c r="H17" s="9">
        <f t="array" ref="H17">MEDIAN(IF(B:B=E17,C:C))</f>
        <v>7.0500000000000007</v>
      </c>
      <c r="I17" s="50">
        <f t="array" ref="I17">_xlfn.STDEV.S(IF(B:B=E17,C:C))</f>
        <v>1.1117553687749819</v>
      </c>
    </row>
    <row r="18" spans="1:9" ht="18.5">
      <c r="A18" s="5" t="s">
        <v>74</v>
      </c>
      <c r="B18" s="5" t="s">
        <v>19</v>
      </c>
      <c r="C18">
        <v>8.6999999999999993</v>
      </c>
      <c r="E18" s="36" t="s">
        <v>2748</v>
      </c>
      <c r="F18" s="34">
        <v>1</v>
      </c>
      <c r="G18" s="9">
        <f t="shared" si="1"/>
        <v>6.9</v>
      </c>
      <c r="H18" s="9">
        <f t="array" ref="H18">MEDIAN(IF(B:B=E18,C:C))</f>
        <v>7.1</v>
      </c>
      <c r="I18" s="50">
        <v>0</v>
      </c>
    </row>
    <row r="19" spans="1:9" ht="18.5">
      <c r="A19" s="5" t="s">
        <v>77</v>
      </c>
      <c r="B19" s="5" t="s">
        <v>19</v>
      </c>
      <c r="C19">
        <v>8.6999999999999993</v>
      </c>
      <c r="E19" s="36" t="s">
        <v>3362</v>
      </c>
      <c r="F19" s="34">
        <v>1</v>
      </c>
      <c r="G19" s="9">
        <f t="shared" si="1"/>
        <v>7.8999999999999995</v>
      </c>
      <c r="H19" s="9">
        <f t="array" ref="H19">MEDIAN(IF(B:B=E19,C:C))</f>
        <v>6.9</v>
      </c>
      <c r="I19" s="50">
        <v>0</v>
      </c>
    </row>
    <row r="20" spans="1:9" ht="18.5">
      <c r="A20" s="5" t="s">
        <v>80</v>
      </c>
      <c r="B20" s="5" t="s">
        <v>81</v>
      </c>
      <c r="C20">
        <v>8.6999999999999993</v>
      </c>
      <c r="E20" s="36" t="s">
        <v>384</v>
      </c>
      <c r="F20" s="34">
        <v>2</v>
      </c>
      <c r="G20" s="9">
        <f t="shared" ref="G20:G38" si="2">AVERAGEIF(B:B,E21,C:C)</f>
        <v>7.1857142857142851</v>
      </c>
      <c r="H20" s="9">
        <f t="array" ref="H20">MEDIAN(IF(B:B=E20,C:C))</f>
        <v>7.8999999999999995</v>
      </c>
      <c r="I20" s="50">
        <f t="array" ref="I20">_xlfn.STDEV.S(IF(B:B=E20,C:C))</f>
        <v>0.42426406871192829</v>
      </c>
    </row>
    <row r="21" spans="1:9" ht="18.5">
      <c r="A21" s="5" t="s">
        <v>86</v>
      </c>
      <c r="B21" s="5" t="s">
        <v>87</v>
      </c>
      <c r="C21">
        <v>8.6999999999999993</v>
      </c>
      <c r="E21" s="36" t="s">
        <v>45</v>
      </c>
      <c r="F21" s="34">
        <v>7</v>
      </c>
      <c r="G21" s="9">
        <f t="shared" si="2"/>
        <v>7.625</v>
      </c>
      <c r="H21" s="9">
        <f t="array" ref="H21">MEDIAN(IF(B:B=E21,C:C))</f>
        <v>7</v>
      </c>
      <c r="I21" s="50">
        <f t="array" ref="I21">_xlfn.STDEV.S(IF(B:B=E21,C:C))</f>
        <v>1.1553189623484565</v>
      </c>
    </row>
    <row r="22" spans="1:9" ht="18.5">
      <c r="A22" s="5" t="s">
        <v>91</v>
      </c>
      <c r="B22" s="5" t="s">
        <v>19</v>
      </c>
      <c r="C22">
        <v>8.6</v>
      </c>
      <c r="E22" s="36" t="s">
        <v>87</v>
      </c>
      <c r="F22" s="34">
        <v>12</v>
      </c>
      <c r="G22" s="9">
        <f t="shared" si="2"/>
        <v>6</v>
      </c>
      <c r="H22" s="9">
        <f t="array" ref="H22">MEDIAN(IF(B:B=E22,C:C))</f>
        <v>7.8000000000000007</v>
      </c>
      <c r="I22" s="50">
        <f t="array" ref="I22">_xlfn.STDEV.S(IF(B:B=E22,C:C))</f>
        <v>0.89962113237639363</v>
      </c>
    </row>
    <row r="23" spans="1:9" ht="18.5">
      <c r="A23" s="5" t="s">
        <v>93</v>
      </c>
      <c r="B23" s="5" t="s">
        <v>19</v>
      </c>
      <c r="C23">
        <v>8.6</v>
      </c>
      <c r="E23" s="36" t="s">
        <v>5808</v>
      </c>
      <c r="F23" s="34">
        <v>1</v>
      </c>
      <c r="G23" s="9">
        <f t="shared" si="2"/>
        <v>7.7</v>
      </c>
      <c r="H23" s="9">
        <f t="array" ref="H23">MEDIAN(IF(B:B=E23,C:C))</f>
        <v>6</v>
      </c>
      <c r="I23" s="50">
        <v>0</v>
      </c>
    </row>
    <row r="24" spans="1:9" ht="18.5">
      <c r="A24" s="5" t="s">
        <v>95</v>
      </c>
      <c r="B24" s="5" t="s">
        <v>19</v>
      </c>
      <c r="C24">
        <v>8.6</v>
      </c>
      <c r="E24" s="36" t="s">
        <v>226</v>
      </c>
      <c r="F24" s="34">
        <v>5</v>
      </c>
      <c r="G24" s="9">
        <f t="shared" si="2"/>
        <v>7.0799999999999992</v>
      </c>
      <c r="H24" s="9">
        <f t="array" ref="H24">MEDIAN(IF(B:B=E24,C:C))</f>
        <v>7.7</v>
      </c>
      <c r="I24" s="50">
        <f t="array" ref="I24">_xlfn.STDEV.S(IF(B:B=E24,C:C))</f>
        <v>0.57008771254956914</v>
      </c>
    </row>
    <row r="25" spans="1:9" ht="18.5">
      <c r="A25" s="5" t="s">
        <v>99</v>
      </c>
      <c r="B25" s="5" t="s">
        <v>19</v>
      </c>
      <c r="C25">
        <v>8.6</v>
      </c>
      <c r="E25" s="36" t="s">
        <v>723</v>
      </c>
      <c r="F25" s="34">
        <v>15</v>
      </c>
      <c r="G25" s="9">
        <f t="shared" si="2"/>
        <v>7.8</v>
      </c>
      <c r="H25" s="9">
        <f t="array" ref="H25">MEDIAN(IF(B:B=E25,C:C))</f>
        <v>7.4</v>
      </c>
      <c r="I25" s="50">
        <f t="array" ref="I25">_xlfn.STDEV.S(IF(B:B=E25,C:C))</f>
        <v>0.77201036262476419</v>
      </c>
    </row>
    <row r="26" spans="1:9" ht="18.5">
      <c r="A26" s="5" t="s">
        <v>103</v>
      </c>
      <c r="B26" s="5" t="s">
        <v>87</v>
      </c>
      <c r="C26">
        <v>8.6</v>
      </c>
      <c r="E26" s="36" t="s">
        <v>876</v>
      </c>
      <c r="F26" s="34">
        <v>1</v>
      </c>
      <c r="G26" s="9">
        <f t="shared" si="2"/>
        <v>7.3</v>
      </c>
      <c r="H26" s="9">
        <f t="array" ref="H26">MEDIAN(IF(B:B=E26,C:C))</f>
        <v>7.8</v>
      </c>
      <c r="I26" s="50">
        <v>0</v>
      </c>
    </row>
    <row r="27" spans="1:9" ht="18.5">
      <c r="A27" s="5" t="s">
        <v>106</v>
      </c>
      <c r="B27" s="5" t="s">
        <v>19</v>
      </c>
      <c r="C27">
        <v>8.6</v>
      </c>
      <c r="E27" s="36" t="s">
        <v>2080</v>
      </c>
      <c r="F27" s="34">
        <v>1</v>
      </c>
      <c r="G27" s="9">
        <f t="shared" si="2"/>
        <v>8.5</v>
      </c>
      <c r="H27" s="9">
        <f t="array" ref="H27">MEDIAN(IF(B:B=E27,C:C))</f>
        <v>7.3</v>
      </c>
      <c r="I27" s="50">
        <v>0</v>
      </c>
    </row>
    <row r="28" spans="1:9" ht="18.5">
      <c r="A28" s="5" t="s">
        <v>109</v>
      </c>
      <c r="B28" s="5" t="s">
        <v>19</v>
      </c>
      <c r="C28">
        <v>8.6</v>
      </c>
      <c r="E28" s="36" t="s">
        <v>163</v>
      </c>
      <c r="F28" s="34">
        <v>1</v>
      </c>
      <c r="G28" s="9">
        <f t="shared" si="2"/>
        <v>7.15</v>
      </c>
      <c r="H28" s="9">
        <f t="array" ref="H28">MEDIAN(IF(B:B=E28,C:C))</f>
        <v>8.5</v>
      </c>
      <c r="I28" s="50">
        <v>0</v>
      </c>
    </row>
    <row r="29" spans="1:9" ht="18.5">
      <c r="A29" s="5" t="s">
        <v>113</v>
      </c>
      <c r="B29" s="5" t="s">
        <v>19</v>
      </c>
      <c r="C29">
        <v>8.6</v>
      </c>
      <c r="E29" s="36" t="s">
        <v>1439</v>
      </c>
      <c r="F29" s="34">
        <v>4</v>
      </c>
      <c r="G29" s="9">
        <f t="shared" si="2"/>
        <v>8.1333333333333329</v>
      </c>
      <c r="H29" s="9">
        <f t="array" ref="H29">MEDIAN(IF(B:B=E29,C:C))</f>
        <v>7.3</v>
      </c>
      <c r="I29" s="50">
        <f t="array" ref="I29">_xlfn.STDEV.S(IF(B:B=E29,C:C))</f>
        <v>0.57445626465380251</v>
      </c>
    </row>
    <row r="30" spans="1:9" ht="18.5">
      <c r="A30" s="5" t="s">
        <v>116</v>
      </c>
      <c r="B30" s="5" t="s">
        <v>19</v>
      </c>
      <c r="C30">
        <v>8.5</v>
      </c>
      <c r="E30" s="36" t="s">
        <v>178</v>
      </c>
      <c r="F30" s="34">
        <v>3</v>
      </c>
      <c r="G30" s="9">
        <f t="shared" si="2"/>
        <v>7.76</v>
      </c>
      <c r="H30" s="9">
        <f t="array" ref="H30">MEDIAN(IF(B:B=E30,C:C))</f>
        <v>8.4</v>
      </c>
      <c r="I30" s="50">
        <f t="array" ref="I30">_xlfn.STDEV.S(IF(B:B=E30,C:C))</f>
        <v>0.55075705472861036</v>
      </c>
    </row>
    <row r="31" spans="1:9" ht="18.5">
      <c r="A31" s="5" t="s">
        <v>120</v>
      </c>
      <c r="B31" s="5" t="s">
        <v>19</v>
      </c>
      <c r="C31">
        <v>8.5</v>
      </c>
      <c r="E31" s="36" t="s">
        <v>81</v>
      </c>
      <c r="F31" s="34">
        <v>5</v>
      </c>
      <c r="G31" s="9">
        <f t="shared" si="2"/>
        <v>7.9</v>
      </c>
      <c r="H31" s="9">
        <f t="array" ref="H31">MEDIAN(IF(B:B=E31,C:C))</f>
        <v>8</v>
      </c>
      <c r="I31" s="50">
        <f t="array" ref="I31">_xlfn.STDEV.S(IF(B:B=E31,C:C))</f>
        <v>0.97877474425937172</v>
      </c>
    </row>
    <row r="32" spans="1:9" ht="18.5">
      <c r="A32" s="5" t="s">
        <v>123</v>
      </c>
      <c r="B32" s="5" t="s">
        <v>19</v>
      </c>
      <c r="C32">
        <v>8.5</v>
      </c>
      <c r="E32" s="36" t="s">
        <v>815</v>
      </c>
      <c r="F32" s="34">
        <v>1</v>
      </c>
      <c r="G32" s="9">
        <f t="shared" si="2"/>
        <v>6.5</v>
      </c>
      <c r="H32" s="9">
        <f t="array" ref="H32">MEDIAN(IF(B:B=E32,C:C))</f>
        <v>7.9</v>
      </c>
      <c r="I32" s="50">
        <v>0</v>
      </c>
    </row>
    <row r="33" spans="1:9" ht="18.5">
      <c r="A33" s="5" t="s">
        <v>125</v>
      </c>
      <c r="B33" s="5" t="s">
        <v>19</v>
      </c>
      <c r="C33">
        <v>8.5</v>
      </c>
      <c r="E33" s="36" t="s">
        <v>4619</v>
      </c>
      <c r="F33" s="34">
        <v>1</v>
      </c>
      <c r="G33" s="9">
        <f t="shared" si="2"/>
        <v>7.0499999999999989</v>
      </c>
      <c r="H33" s="9">
        <f t="array" ref="H33">MEDIAN(IF(B:B=E33,C:C))</f>
        <v>6.5</v>
      </c>
      <c r="I33" s="50">
        <v>0</v>
      </c>
    </row>
    <row r="34" spans="1:9" ht="18.5">
      <c r="A34" s="5" t="s">
        <v>127</v>
      </c>
      <c r="B34" s="5" t="s">
        <v>19</v>
      </c>
      <c r="C34">
        <v>8.5</v>
      </c>
      <c r="E34" s="36" t="s">
        <v>356</v>
      </c>
      <c r="F34" s="34">
        <v>26</v>
      </c>
      <c r="G34" s="9">
        <f t="shared" si="2"/>
        <v>7.6</v>
      </c>
      <c r="H34" s="9">
        <f t="array" ref="H34">MEDIAN(IF(B:B=E34,C:C))</f>
        <v>7.15</v>
      </c>
      <c r="I34" s="50">
        <f t="array" ref="I34">_xlfn.STDEV.S(IF(B:B=E34,C:C))</f>
        <v>0.8261961026294008</v>
      </c>
    </row>
    <row r="35" spans="1:9" ht="18.5">
      <c r="A35" s="5" t="s">
        <v>131</v>
      </c>
      <c r="B35" s="5" t="s">
        <v>19</v>
      </c>
      <c r="C35">
        <v>8.5</v>
      </c>
      <c r="E35" s="36" t="s">
        <v>1496</v>
      </c>
      <c r="F35" s="34">
        <v>1</v>
      </c>
      <c r="G35" s="9">
        <f t="shared" si="2"/>
        <v>8.4</v>
      </c>
      <c r="H35" s="9">
        <f t="array" ref="H35">MEDIAN(IF(B:B=E35,C:C))</f>
        <v>7.6</v>
      </c>
      <c r="I35" s="50">
        <v>0</v>
      </c>
    </row>
    <row r="36" spans="1:9" ht="18.5">
      <c r="A36" s="5" t="s">
        <v>133</v>
      </c>
      <c r="B36" s="5" t="s">
        <v>19</v>
      </c>
      <c r="C36">
        <v>8.5</v>
      </c>
      <c r="E36" s="36" t="s">
        <v>197</v>
      </c>
      <c r="F36" s="34">
        <v>1</v>
      </c>
      <c r="G36" s="9">
        <f t="shared" si="2"/>
        <v>6.6333333333333329</v>
      </c>
      <c r="H36" s="9">
        <f t="array" ref="H36">MEDIAN(IF(B:B=E36,C:C))</f>
        <v>8.4</v>
      </c>
      <c r="I36" s="50">
        <v>0</v>
      </c>
    </row>
    <row r="37" spans="1:9" ht="18.5">
      <c r="A37" s="5" t="s">
        <v>135</v>
      </c>
      <c r="B37" s="5" t="s">
        <v>19</v>
      </c>
      <c r="C37">
        <v>8.5</v>
      </c>
      <c r="E37" s="36" t="s">
        <v>2796</v>
      </c>
      <c r="F37" s="34">
        <v>3</v>
      </c>
      <c r="G37" s="9">
        <f t="shared" si="2"/>
        <v>7.4</v>
      </c>
      <c r="H37" s="9">
        <f t="array" ref="H37">MEDIAN(IF(B:B=E37,C:C))</f>
        <v>6.6</v>
      </c>
      <c r="I37" s="50">
        <f t="array" ref="I37">_xlfn.STDEV.S(IF(B:B=E37,C:C))</f>
        <v>0.45092497528228914</v>
      </c>
    </row>
    <row r="38" spans="1:9" ht="18.5">
      <c r="A38" s="5" t="s">
        <v>139</v>
      </c>
      <c r="B38" s="5" t="s">
        <v>19</v>
      </c>
      <c r="C38">
        <v>8.5</v>
      </c>
      <c r="E38" s="36" t="s">
        <v>1900</v>
      </c>
      <c r="F38" s="34">
        <v>1</v>
      </c>
      <c r="G38" s="9">
        <f t="shared" si="2"/>
        <v>7.3</v>
      </c>
      <c r="H38" s="9">
        <f t="array" ref="H38">MEDIAN(IF(B:B=E38,C:C))</f>
        <v>7.4</v>
      </c>
      <c r="I38" s="50">
        <v>0</v>
      </c>
    </row>
    <row r="39" spans="1:9" ht="18.5">
      <c r="A39" s="5" t="s">
        <v>142</v>
      </c>
      <c r="B39" s="5" t="s">
        <v>19</v>
      </c>
      <c r="C39">
        <v>8.5</v>
      </c>
      <c r="E39" s="36" t="s">
        <v>2201</v>
      </c>
      <c r="F39" s="34">
        <v>1</v>
      </c>
      <c r="G39" s="9">
        <v>7.1</v>
      </c>
      <c r="H39" s="9">
        <f t="array" ref="H39">MEDIAN(IF(B:B=E39,C:C))</f>
        <v>7.3</v>
      </c>
      <c r="I39" s="50">
        <v>1</v>
      </c>
    </row>
    <row r="40" spans="1:9">
      <c r="A40" s="5" t="s">
        <v>144</v>
      </c>
      <c r="B40" s="5" t="s">
        <v>19</v>
      </c>
      <c r="C40">
        <v>8.5</v>
      </c>
      <c r="E40" s="36" t="s">
        <v>7988</v>
      </c>
      <c r="F40" s="34"/>
      <c r="G40" s="8"/>
      <c r="H40" s="8"/>
      <c r="I40" s="8"/>
    </row>
    <row r="41" spans="1:9">
      <c r="A41" s="5" t="s">
        <v>148</v>
      </c>
      <c r="B41" s="5" t="s">
        <v>19</v>
      </c>
      <c r="C41">
        <v>8.5</v>
      </c>
      <c r="E41" s="37" t="s">
        <v>7990</v>
      </c>
      <c r="F41" s="38">
        <v>3916</v>
      </c>
      <c r="G41" s="8"/>
      <c r="H41" s="8"/>
      <c r="I41" s="8"/>
    </row>
    <row r="42" spans="1:9">
      <c r="A42" s="5" t="s">
        <v>151</v>
      </c>
      <c r="B42" s="5" t="s">
        <v>19</v>
      </c>
      <c r="C42">
        <v>8.5</v>
      </c>
    </row>
    <row r="43" spans="1:9">
      <c r="A43" s="5" t="s">
        <v>154</v>
      </c>
      <c r="B43" s="5" t="s">
        <v>19</v>
      </c>
      <c r="C43">
        <v>8.5</v>
      </c>
    </row>
    <row r="44" spans="1:9">
      <c r="A44" s="5" t="s">
        <v>158</v>
      </c>
      <c r="B44" s="5" t="s">
        <v>19</v>
      </c>
      <c r="C44">
        <v>8.5</v>
      </c>
    </row>
    <row r="45" spans="1:9">
      <c r="A45" s="5" t="s">
        <v>162</v>
      </c>
      <c r="B45" s="5" t="s">
        <v>163</v>
      </c>
      <c r="C45">
        <v>8.5</v>
      </c>
    </row>
    <row r="46" spans="1:9">
      <c r="A46" s="5" t="s">
        <v>167</v>
      </c>
      <c r="B46" s="5" t="s">
        <v>19</v>
      </c>
      <c r="C46">
        <v>8.5</v>
      </c>
    </row>
    <row r="47" spans="1:9">
      <c r="A47" s="5" t="s">
        <v>171</v>
      </c>
      <c r="B47" s="5" t="s">
        <v>172</v>
      </c>
      <c r="C47">
        <v>8.5</v>
      </c>
    </row>
    <row r="48" spans="1:9">
      <c r="A48" s="5" t="s">
        <v>177</v>
      </c>
      <c r="B48" s="5" t="s">
        <v>178</v>
      </c>
      <c r="C48">
        <v>8.5</v>
      </c>
    </row>
    <row r="49" spans="1:3">
      <c r="A49" s="5" t="s">
        <v>183</v>
      </c>
      <c r="B49" s="5" t="s">
        <v>19</v>
      </c>
      <c r="C49">
        <v>8.4</v>
      </c>
    </row>
    <row r="50" spans="1:3">
      <c r="A50" s="5" t="s">
        <v>187</v>
      </c>
      <c r="B50" s="5" t="s">
        <v>19</v>
      </c>
      <c r="C50">
        <v>8.4</v>
      </c>
    </row>
    <row r="51" spans="1:3">
      <c r="A51" s="5" t="s">
        <v>191</v>
      </c>
      <c r="B51" s="5" t="s">
        <v>192</v>
      </c>
      <c r="C51">
        <v>8.4</v>
      </c>
    </row>
    <row r="52" spans="1:3">
      <c r="A52" s="5" t="s">
        <v>196</v>
      </c>
      <c r="B52" s="5" t="s">
        <v>197</v>
      </c>
      <c r="C52">
        <v>8.4</v>
      </c>
    </row>
    <row r="53" spans="1:3">
      <c r="A53" s="5" t="s">
        <v>200</v>
      </c>
      <c r="B53" s="5" t="s">
        <v>19</v>
      </c>
      <c r="C53">
        <v>8.4</v>
      </c>
    </row>
    <row r="54" spans="1:3">
      <c r="A54" s="5" t="s">
        <v>201</v>
      </c>
      <c r="B54" s="5" t="s">
        <v>19</v>
      </c>
      <c r="C54">
        <v>8.4</v>
      </c>
    </row>
    <row r="55" spans="1:3">
      <c r="A55" s="5" t="s">
        <v>204</v>
      </c>
      <c r="B55" s="5" t="s">
        <v>87</v>
      </c>
      <c r="C55">
        <v>8.4</v>
      </c>
    </row>
    <row r="56" spans="1:3">
      <c r="A56" s="5" t="s">
        <v>207</v>
      </c>
      <c r="B56" s="5" t="s">
        <v>19</v>
      </c>
      <c r="C56">
        <v>8.4</v>
      </c>
    </row>
    <row r="57" spans="1:3">
      <c r="A57" s="5" t="s">
        <v>209</v>
      </c>
      <c r="B57" s="5" t="s">
        <v>19</v>
      </c>
      <c r="C57">
        <v>8.4</v>
      </c>
    </row>
    <row r="58" spans="1:3">
      <c r="A58" s="5" t="s">
        <v>213</v>
      </c>
      <c r="B58" s="5" t="s">
        <v>19</v>
      </c>
      <c r="C58">
        <v>8.4</v>
      </c>
    </row>
    <row r="59" spans="1:3">
      <c r="A59" s="5" t="s">
        <v>217</v>
      </c>
      <c r="B59" s="5" t="s">
        <v>172</v>
      </c>
      <c r="C59">
        <v>8.4</v>
      </c>
    </row>
    <row r="60" spans="1:3">
      <c r="A60" s="5" t="s">
        <v>221</v>
      </c>
      <c r="B60" s="5" t="s">
        <v>19</v>
      </c>
      <c r="C60">
        <v>8.4</v>
      </c>
    </row>
    <row r="61" spans="1:3">
      <c r="A61" s="5" t="s">
        <v>225</v>
      </c>
      <c r="B61" s="5" t="s">
        <v>226</v>
      </c>
      <c r="C61">
        <v>8.4</v>
      </c>
    </row>
    <row r="62" spans="1:3">
      <c r="A62" s="5" t="s">
        <v>228</v>
      </c>
      <c r="B62" s="5" t="s">
        <v>19</v>
      </c>
      <c r="C62">
        <v>8.4</v>
      </c>
    </row>
    <row r="63" spans="1:3">
      <c r="A63" s="5" t="s">
        <v>232</v>
      </c>
      <c r="B63" s="5" t="s">
        <v>178</v>
      </c>
      <c r="C63">
        <v>8.4</v>
      </c>
    </row>
    <row r="64" spans="1:3">
      <c r="A64" s="5" t="s">
        <v>236</v>
      </c>
      <c r="B64" s="5" t="s">
        <v>19</v>
      </c>
      <c r="C64">
        <v>8.4</v>
      </c>
    </row>
    <row r="65" spans="1:3">
      <c r="A65" s="5" t="s">
        <v>239</v>
      </c>
      <c r="B65" s="5" t="s">
        <v>19</v>
      </c>
      <c r="C65">
        <v>8.3000000000000007</v>
      </c>
    </row>
    <row r="66" spans="1:3">
      <c r="A66" s="5" t="s">
        <v>242</v>
      </c>
      <c r="B66" s="5" t="s">
        <v>19</v>
      </c>
      <c r="C66">
        <v>8.3000000000000007</v>
      </c>
    </row>
    <row r="67" spans="1:3">
      <c r="A67" s="5" t="s">
        <v>245</v>
      </c>
      <c r="B67" s="5" t="s">
        <v>19</v>
      </c>
      <c r="C67">
        <v>8.3000000000000007</v>
      </c>
    </row>
    <row r="68" spans="1:3">
      <c r="A68" s="5" t="s">
        <v>246</v>
      </c>
      <c r="B68" s="5" t="s">
        <v>19</v>
      </c>
      <c r="C68">
        <v>8.3000000000000007</v>
      </c>
    </row>
    <row r="69" spans="1:3">
      <c r="A69" s="5" t="s">
        <v>249</v>
      </c>
      <c r="B69" s="5" t="s">
        <v>19</v>
      </c>
      <c r="C69">
        <v>8.3000000000000007</v>
      </c>
    </row>
    <row r="70" spans="1:3">
      <c r="A70" s="5" t="s">
        <v>251</v>
      </c>
      <c r="B70" s="5" t="s">
        <v>19</v>
      </c>
      <c r="C70">
        <v>8.3000000000000007</v>
      </c>
    </row>
    <row r="71" spans="1:3">
      <c r="A71" s="5" t="s">
        <v>253</v>
      </c>
      <c r="B71" s="5" t="s">
        <v>19</v>
      </c>
      <c r="C71">
        <v>8.3000000000000007</v>
      </c>
    </row>
    <row r="72" spans="1:3">
      <c r="A72" s="5" t="s">
        <v>255</v>
      </c>
      <c r="B72" s="5" t="s">
        <v>19</v>
      </c>
      <c r="C72">
        <v>8.3000000000000007</v>
      </c>
    </row>
    <row r="73" spans="1:3">
      <c r="A73" s="5" t="s">
        <v>257</v>
      </c>
      <c r="B73" s="5" t="s">
        <v>19</v>
      </c>
      <c r="C73">
        <v>8.3000000000000007</v>
      </c>
    </row>
    <row r="74" spans="1:3">
      <c r="A74" s="5" t="s">
        <v>261</v>
      </c>
      <c r="B74" s="5" t="s">
        <v>19</v>
      </c>
      <c r="C74">
        <v>8.3000000000000007</v>
      </c>
    </row>
    <row r="75" spans="1:3">
      <c r="A75" s="5" t="s">
        <v>264</v>
      </c>
      <c r="B75" s="5" t="s">
        <v>19</v>
      </c>
      <c r="C75">
        <v>8.3000000000000007</v>
      </c>
    </row>
    <row r="76" spans="1:3">
      <c r="A76" s="5" t="s">
        <v>266</v>
      </c>
      <c r="B76" s="5" t="s">
        <v>19</v>
      </c>
      <c r="C76">
        <v>8.3000000000000007</v>
      </c>
    </row>
    <row r="77" spans="1:3">
      <c r="A77" s="5" t="s">
        <v>270</v>
      </c>
      <c r="B77" s="5" t="s">
        <v>172</v>
      </c>
      <c r="C77">
        <v>8.3000000000000007</v>
      </c>
    </row>
    <row r="78" spans="1:3">
      <c r="A78" s="5" t="s">
        <v>271</v>
      </c>
      <c r="B78" s="5" t="s">
        <v>19</v>
      </c>
      <c r="C78">
        <v>8.3000000000000007</v>
      </c>
    </row>
    <row r="79" spans="1:3">
      <c r="A79" s="5" t="s">
        <v>274</v>
      </c>
      <c r="B79" s="5" t="s">
        <v>172</v>
      </c>
      <c r="C79">
        <v>8.3000000000000007</v>
      </c>
    </row>
    <row r="80" spans="1:3">
      <c r="A80" s="5" t="s">
        <v>277</v>
      </c>
      <c r="B80" s="5" t="s">
        <v>19</v>
      </c>
      <c r="C80">
        <v>8.3000000000000007</v>
      </c>
    </row>
    <row r="81" spans="1:3">
      <c r="A81" s="5" t="s">
        <v>282</v>
      </c>
      <c r="B81" s="5" t="s">
        <v>19</v>
      </c>
      <c r="C81">
        <v>8.3000000000000007</v>
      </c>
    </row>
    <row r="82" spans="1:3">
      <c r="A82" s="5" t="s">
        <v>286</v>
      </c>
      <c r="B82" s="5" t="s">
        <v>19</v>
      </c>
      <c r="C82">
        <v>8.3000000000000007</v>
      </c>
    </row>
    <row r="83" spans="1:3">
      <c r="A83" s="5" t="s">
        <v>289</v>
      </c>
      <c r="B83" s="5" t="s">
        <v>19</v>
      </c>
      <c r="C83">
        <v>8.3000000000000007</v>
      </c>
    </row>
    <row r="84" spans="1:3">
      <c r="A84" s="5" t="s">
        <v>282</v>
      </c>
      <c r="B84" s="5" t="s">
        <v>19</v>
      </c>
      <c r="C84">
        <v>8.3000000000000007</v>
      </c>
    </row>
    <row r="85" spans="1:3">
      <c r="A85" s="5" t="s">
        <v>293</v>
      </c>
      <c r="B85" s="5" t="s">
        <v>19</v>
      </c>
      <c r="C85">
        <v>8.3000000000000007</v>
      </c>
    </row>
    <row r="86" spans="1:3">
      <c r="A86" s="5" t="s">
        <v>296</v>
      </c>
      <c r="B86" s="5" t="s">
        <v>297</v>
      </c>
      <c r="C86">
        <v>8.3000000000000007</v>
      </c>
    </row>
    <row r="87" spans="1:3">
      <c r="A87" s="5" t="s">
        <v>302</v>
      </c>
      <c r="B87" s="5" t="s">
        <v>19</v>
      </c>
      <c r="C87">
        <v>8.3000000000000007</v>
      </c>
    </row>
    <row r="88" spans="1:3">
      <c r="A88" s="5" t="s">
        <v>306</v>
      </c>
      <c r="B88" s="5" t="s">
        <v>19</v>
      </c>
      <c r="C88">
        <v>8.3000000000000007</v>
      </c>
    </row>
    <row r="89" spans="1:3">
      <c r="A89" s="5" t="s">
        <v>310</v>
      </c>
      <c r="B89" s="5" t="s">
        <v>19</v>
      </c>
      <c r="C89">
        <v>8.3000000000000007</v>
      </c>
    </row>
    <row r="90" spans="1:3">
      <c r="A90" s="5" t="s">
        <v>314</v>
      </c>
      <c r="B90" s="5" t="s">
        <v>19</v>
      </c>
      <c r="C90">
        <v>8.3000000000000007</v>
      </c>
    </row>
    <row r="91" spans="1:3">
      <c r="A91" s="5" t="s">
        <v>317</v>
      </c>
      <c r="B91" s="5" t="s">
        <v>19</v>
      </c>
      <c r="C91">
        <v>8.1999999999999993</v>
      </c>
    </row>
    <row r="92" spans="1:3">
      <c r="A92" s="5" t="s">
        <v>320</v>
      </c>
      <c r="B92" s="5" t="s">
        <v>19</v>
      </c>
      <c r="C92">
        <v>8.1999999999999993</v>
      </c>
    </row>
    <row r="93" spans="1:3">
      <c r="A93" s="5" t="s">
        <v>322</v>
      </c>
      <c r="B93" s="5" t="s">
        <v>19</v>
      </c>
      <c r="C93">
        <v>8.1999999999999993</v>
      </c>
    </row>
    <row r="94" spans="1:3">
      <c r="A94" s="5" t="s">
        <v>324</v>
      </c>
      <c r="B94" s="5" t="s">
        <v>19</v>
      </c>
      <c r="C94">
        <v>8.1999999999999993</v>
      </c>
    </row>
    <row r="95" spans="1:3">
      <c r="A95" s="5" t="s">
        <v>328</v>
      </c>
      <c r="B95" s="5" t="s">
        <v>19</v>
      </c>
      <c r="C95">
        <v>8.1999999999999993</v>
      </c>
    </row>
    <row r="96" spans="1:3">
      <c r="A96" s="5" t="s">
        <v>329</v>
      </c>
      <c r="B96" s="5" t="s">
        <v>19</v>
      </c>
      <c r="C96">
        <v>8.1999999999999993</v>
      </c>
    </row>
    <row r="97" spans="1:3">
      <c r="A97" s="5" t="s">
        <v>333</v>
      </c>
      <c r="B97" s="5" t="s">
        <v>19</v>
      </c>
      <c r="C97">
        <v>8.1999999999999993</v>
      </c>
    </row>
    <row r="98" spans="1:3">
      <c r="A98" s="5" t="s">
        <v>337</v>
      </c>
      <c r="B98" s="5" t="s">
        <v>19</v>
      </c>
      <c r="C98">
        <v>8.1999999999999993</v>
      </c>
    </row>
    <row r="99" spans="1:3">
      <c r="A99" s="5" t="s">
        <v>340</v>
      </c>
      <c r="B99" s="5" t="s">
        <v>19</v>
      </c>
      <c r="C99">
        <v>8.1999999999999993</v>
      </c>
    </row>
    <row r="100" spans="1:3">
      <c r="A100" s="5" t="s">
        <v>342</v>
      </c>
      <c r="B100" s="5" t="s">
        <v>19</v>
      </c>
      <c r="C100">
        <v>8.1999999999999993</v>
      </c>
    </row>
    <row r="101" spans="1:3">
      <c r="A101" s="5" t="s">
        <v>343</v>
      </c>
      <c r="B101" s="5" t="s">
        <v>19</v>
      </c>
      <c r="C101">
        <v>8.1999999999999993</v>
      </c>
    </row>
    <row r="102" spans="1:3">
      <c r="A102" s="5" t="s">
        <v>346</v>
      </c>
      <c r="B102" s="5" t="s">
        <v>19</v>
      </c>
      <c r="C102">
        <v>8.1999999999999993</v>
      </c>
    </row>
    <row r="103" spans="1:3">
      <c r="A103" s="5" t="s">
        <v>347</v>
      </c>
      <c r="B103" s="5" t="s">
        <v>87</v>
      </c>
      <c r="C103">
        <v>8.1999999999999993</v>
      </c>
    </row>
    <row r="104" spans="1:3">
      <c r="A104" s="5" t="s">
        <v>351</v>
      </c>
      <c r="B104" s="5" t="s">
        <v>19</v>
      </c>
      <c r="C104">
        <v>8.1999999999999993</v>
      </c>
    </row>
    <row r="105" spans="1:3">
      <c r="A105" s="5" t="s">
        <v>355</v>
      </c>
      <c r="B105" s="5" t="s">
        <v>356</v>
      </c>
      <c r="C105">
        <v>8.1999999999999993</v>
      </c>
    </row>
    <row r="106" spans="1:3">
      <c r="A106" s="5" t="s">
        <v>360</v>
      </c>
      <c r="B106" s="5" t="s">
        <v>19</v>
      </c>
      <c r="C106">
        <v>8.1999999999999993</v>
      </c>
    </row>
    <row r="107" spans="1:3">
      <c r="A107" s="5" t="s">
        <v>364</v>
      </c>
      <c r="B107" s="5" t="s">
        <v>192</v>
      </c>
      <c r="C107">
        <v>8.1999999999999993</v>
      </c>
    </row>
    <row r="108" spans="1:3">
      <c r="A108" s="5" t="s">
        <v>369</v>
      </c>
      <c r="B108" s="5" t="s">
        <v>19</v>
      </c>
      <c r="C108">
        <v>8.1999999999999993</v>
      </c>
    </row>
    <row r="109" spans="1:3">
      <c r="A109" s="5" t="s">
        <v>372</v>
      </c>
      <c r="B109" s="5" t="s">
        <v>356</v>
      </c>
      <c r="C109">
        <v>8.1999999999999993</v>
      </c>
    </row>
    <row r="110" spans="1:3">
      <c r="A110" s="5" t="s">
        <v>376</v>
      </c>
      <c r="B110" s="5" t="s">
        <v>19</v>
      </c>
      <c r="C110">
        <v>8.1999999999999993</v>
      </c>
    </row>
    <row r="111" spans="1:3">
      <c r="A111" s="5" t="s">
        <v>378</v>
      </c>
      <c r="B111" s="5" t="s">
        <v>19</v>
      </c>
      <c r="C111">
        <v>8.1999999999999993</v>
      </c>
    </row>
    <row r="112" spans="1:3">
      <c r="A112" s="5" t="s">
        <v>379</v>
      </c>
      <c r="B112" s="5" t="s">
        <v>19</v>
      </c>
      <c r="C112">
        <v>8.1999999999999993</v>
      </c>
    </row>
    <row r="113" spans="1:3">
      <c r="A113" s="5" t="s">
        <v>383</v>
      </c>
      <c r="B113" s="5" t="s">
        <v>384</v>
      </c>
      <c r="C113">
        <v>8.1999999999999993</v>
      </c>
    </row>
    <row r="114" spans="1:3">
      <c r="A114" s="5" t="s">
        <v>388</v>
      </c>
      <c r="B114" s="5" t="s">
        <v>19</v>
      </c>
      <c r="C114">
        <v>8.1999999999999993</v>
      </c>
    </row>
    <row r="115" spans="1:3">
      <c r="A115" s="5" t="s">
        <v>391</v>
      </c>
      <c r="B115" s="5" t="s">
        <v>19</v>
      </c>
      <c r="C115">
        <v>8.1</v>
      </c>
    </row>
    <row r="116" spans="1:3">
      <c r="A116" s="5" t="s">
        <v>394</v>
      </c>
      <c r="B116" s="5" t="s">
        <v>19</v>
      </c>
      <c r="C116">
        <v>8.1</v>
      </c>
    </row>
    <row r="117" spans="1:3">
      <c r="A117" s="5" t="s">
        <v>396</v>
      </c>
      <c r="B117" s="5" t="s">
        <v>19</v>
      </c>
      <c r="C117">
        <v>8.1</v>
      </c>
    </row>
    <row r="118" spans="1:3">
      <c r="A118" s="5" t="s">
        <v>400</v>
      </c>
      <c r="B118" s="5" t="s">
        <v>19</v>
      </c>
      <c r="C118">
        <v>8.1</v>
      </c>
    </row>
    <row r="119" spans="1:3">
      <c r="A119" s="5" t="s">
        <v>404</v>
      </c>
      <c r="B119" s="5" t="s">
        <v>19</v>
      </c>
      <c r="C119">
        <v>8.1</v>
      </c>
    </row>
    <row r="120" spans="1:3">
      <c r="A120" s="5" t="s">
        <v>407</v>
      </c>
      <c r="B120" s="5" t="s">
        <v>19</v>
      </c>
      <c r="C120">
        <v>8.1</v>
      </c>
    </row>
    <row r="121" spans="1:3">
      <c r="A121" s="5" t="s">
        <v>409</v>
      </c>
      <c r="B121" s="5" t="s">
        <v>19</v>
      </c>
      <c r="C121">
        <v>8.1</v>
      </c>
    </row>
    <row r="122" spans="1:3">
      <c r="A122" s="5" t="s">
        <v>410</v>
      </c>
      <c r="B122" s="5" t="s">
        <v>19</v>
      </c>
      <c r="C122">
        <v>8.1</v>
      </c>
    </row>
    <row r="123" spans="1:3">
      <c r="A123" s="5" t="s">
        <v>411</v>
      </c>
      <c r="B123" s="5" t="s">
        <v>19</v>
      </c>
      <c r="C123">
        <v>8.1</v>
      </c>
    </row>
    <row r="124" spans="1:3">
      <c r="A124" s="5" t="s">
        <v>414</v>
      </c>
      <c r="B124" s="5" t="s">
        <v>19</v>
      </c>
      <c r="C124">
        <v>8.1</v>
      </c>
    </row>
    <row r="125" spans="1:3">
      <c r="A125" s="5" t="s">
        <v>416</v>
      </c>
      <c r="B125" s="5" t="s">
        <v>19</v>
      </c>
      <c r="C125">
        <v>8.1</v>
      </c>
    </row>
    <row r="126" spans="1:3">
      <c r="A126" s="5" t="s">
        <v>420</v>
      </c>
      <c r="B126" s="5" t="s">
        <v>19</v>
      </c>
      <c r="C126">
        <v>8.1</v>
      </c>
    </row>
    <row r="127" spans="1:3">
      <c r="A127" s="5" t="s">
        <v>391</v>
      </c>
      <c r="B127" s="5" t="s">
        <v>19</v>
      </c>
      <c r="C127">
        <v>8.1</v>
      </c>
    </row>
    <row r="128" spans="1:3">
      <c r="A128" s="5" t="s">
        <v>424</v>
      </c>
      <c r="B128" s="5" t="s">
        <v>19</v>
      </c>
      <c r="C128">
        <v>8.1</v>
      </c>
    </row>
    <row r="129" spans="1:3">
      <c r="A129" s="5" t="s">
        <v>427</v>
      </c>
      <c r="B129" s="5" t="s">
        <v>19</v>
      </c>
      <c r="C129">
        <v>8.1</v>
      </c>
    </row>
    <row r="130" spans="1:3">
      <c r="A130" s="5" t="s">
        <v>429</v>
      </c>
      <c r="B130" s="5" t="s">
        <v>19</v>
      </c>
      <c r="C130">
        <v>8.1</v>
      </c>
    </row>
    <row r="131" spans="1:3">
      <c r="A131" s="5" t="s">
        <v>431</v>
      </c>
      <c r="B131" s="5" t="s">
        <v>19</v>
      </c>
      <c r="C131">
        <v>8.1</v>
      </c>
    </row>
    <row r="132" spans="1:3">
      <c r="A132" s="5" t="s">
        <v>435</v>
      </c>
      <c r="B132" s="5" t="s">
        <v>19</v>
      </c>
      <c r="C132">
        <v>8.1</v>
      </c>
    </row>
    <row r="133" spans="1:3">
      <c r="A133" s="5" t="s">
        <v>437</v>
      </c>
      <c r="B133" s="5" t="s">
        <v>19</v>
      </c>
      <c r="C133">
        <v>8.1</v>
      </c>
    </row>
    <row r="134" spans="1:3">
      <c r="A134" s="5" t="s">
        <v>441</v>
      </c>
      <c r="B134" s="5" t="s">
        <v>19</v>
      </c>
      <c r="C134">
        <v>8.1</v>
      </c>
    </row>
    <row r="135" spans="1:3">
      <c r="A135" s="5" t="s">
        <v>442</v>
      </c>
      <c r="B135" s="5" t="s">
        <v>19</v>
      </c>
      <c r="C135">
        <v>8.1</v>
      </c>
    </row>
    <row r="136" spans="1:3">
      <c r="A136" s="5" t="s">
        <v>445</v>
      </c>
      <c r="B136" s="5" t="s">
        <v>19</v>
      </c>
      <c r="C136">
        <v>8.1</v>
      </c>
    </row>
    <row r="137" spans="1:3">
      <c r="A137" s="5" t="s">
        <v>447</v>
      </c>
      <c r="B137" s="5" t="s">
        <v>19</v>
      </c>
      <c r="C137">
        <v>8.1</v>
      </c>
    </row>
    <row r="138" spans="1:3">
      <c r="A138" s="5" t="s">
        <v>450</v>
      </c>
      <c r="B138" s="5" t="s">
        <v>19</v>
      </c>
      <c r="C138">
        <v>8.1</v>
      </c>
    </row>
    <row r="139" spans="1:3">
      <c r="A139" s="5" t="s">
        <v>453</v>
      </c>
      <c r="B139" s="5" t="s">
        <v>19</v>
      </c>
      <c r="C139">
        <v>8.1</v>
      </c>
    </row>
    <row r="140" spans="1:3">
      <c r="A140" s="5" t="s">
        <v>457</v>
      </c>
      <c r="B140" s="5" t="s">
        <v>19</v>
      </c>
      <c r="C140">
        <v>8.1</v>
      </c>
    </row>
    <row r="141" spans="1:3">
      <c r="A141" s="5" t="s">
        <v>461</v>
      </c>
      <c r="B141" s="5" t="s">
        <v>19</v>
      </c>
      <c r="C141">
        <v>8.1</v>
      </c>
    </row>
    <row r="142" spans="1:3">
      <c r="A142" s="5" t="s">
        <v>465</v>
      </c>
      <c r="B142" s="5" t="s">
        <v>19</v>
      </c>
      <c r="C142">
        <v>8.1</v>
      </c>
    </row>
    <row r="143" spans="1:3">
      <c r="A143" s="5" t="s">
        <v>469</v>
      </c>
      <c r="B143" s="5" t="s">
        <v>19</v>
      </c>
      <c r="C143">
        <v>8.1</v>
      </c>
    </row>
    <row r="144" spans="1:3">
      <c r="A144" s="5" t="s">
        <v>472</v>
      </c>
      <c r="B144" s="5" t="s">
        <v>19</v>
      </c>
      <c r="C144">
        <v>8.1</v>
      </c>
    </row>
    <row r="145" spans="1:3">
      <c r="A145" s="5" t="s">
        <v>476</v>
      </c>
      <c r="B145" s="5" t="s">
        <v>356</v>
      </c>
      <c r="C145">
        <v>8.1</v>
      </c>
    </row>
    <row r="146" spans="1:3">
      <c r="A146" s="5" t="s">
        <v>478</v>
      </c>
      <c r="B146" s="5" t="s">
        <v>226</v>
      </c>
      <c r="C146">
        <v>8.1</v>
      </c>
    </row>
    <row r="147" spans="1:3">
      <c r="A147" s="5" t="s">
        <v>481</v>
      </c>
      <c r="B147" s="5" t="s">
        <v>19</v>
      </c>
      <c r="C147">
        <v>8.1</v>
      </c>
    </row>
    <row r="148" spans="1:3">
      <c r="A148" s="5" t="s">
        <v>485</v>
      </c>
      <c r="B148" s="5" t="s">
        <v>87</v>
      </c>
      <c r="C148">
        <v>8.1</v>
      </c>
    </row>
    <row r="149" spans="1:3">
      <c r="A149" s="5" t="s">
        <v>488</v>
      </c>
      <c r="B149" s="5" t="s">
        <v>81</v>
      </c>
      <c r="C149">
        <v>8.1</v>
      </c>
    </row>
    <row r="150" spans="1:3">
      <c r="A150" s="5" t="s">
        <v>489</v>
      </c>
      <c r="B150" s="5" t="s">
        <v>19</v>
      </c>
      <c r="C150">
        <v>8.1</v>
      </c>
    </row>
    <row r="151" spans="1:3">
      <c r="A151" s="5" t="s">
        <v>491</v>
      </c>
      <c r="B151" s="5" t="s">
        <v>19</v>
      </c>
      <c r="C151">
        <v>8.1</v>
      </c>
    </row>
    <row r="152" spans="1:3">
      <c r="A152" s="5" t="s">
        <v>494</v>
      </c>
      <c r="B152" s="5" t="s">
        <v>19</v>
      </c>
      <c r="C152">
        <v>8.1</v>
      </c>
    </row>
    <row r="153" spans="1:3">
      <c r="A153" s="5" t="s">
        <v>498</v>
      </c>
      <c r="B153" s="5" t="s">
        <v>19</v>
      </c>
      <c r="C153">
        <v>8.1</v>
      </c>
    </row>
    <row r="154" spans="1:3">
      <c r="A154" s="5" t="s">
        <v>500</v>
      </c>
      <c r="B154" s="5" t="s">
        <v>19</v>
      </c>
      <c r="C154">
        <v>8.1</v>
      </c>
    </row>
    <row r="155" spans="1:3">
      <c r="A155" s="5" t="s">
        <v>503</v>
      </c>
      <c r="B155" s="5" t="s">
        <v>19</v>
      </c>
      <c r="C155">
        <v>8.1</v>
      </c>
    </row>
    <row r="156" spans="1:3">
      <c r="A156" s="5" t="s">
        <v>507</v>
      </c>
      <c r="B156" s="5" t="s">
        <v>19</v>
      </c>
      <c r="C156">
        <v>8.1</v>
      </c>
    </row>
    <row r="157" spans="1:3">
      <c r="A157" s="5" t="s">
        <v>511</v>
      </c>
      <c r="B157" s="5" t="s">
        <v>19</v>
      </c>
      <c r="C157">
        <v>8.1</v>
      </c>
    </row>
    <row r="158" spans="1:3">
      <c r="A158" s="5" t="s">
        <v>513</v>
      </c>
      <c r="B158" s="5" t="s">
        <v>356</v>
      </c>
      <c r="C158">
        <v>8.1</v>
      </c>
    </row>
    <row r="159" spans="1:3">
      <c r="A159" s="5" t="s">
        <v>518</v>
      </c>
      <c r="B159" s="5" t="s">
        <v>19</v>
      </c>
      <c r="C159">
        <v>8.1</v>
      </c>
    </row>
    <row r="160" spans="1:3">
      <c r="A160" s="5" t="s">
        <v>520</v>
      </c>
      <c r="B160" s="5" t="s">
        <v>297</v>
      </c>
      <c r="C160">
        <v>8.1</v>
      </c>
    </row>
    <row r="161" spans="1:3">
      <c r="A161" s="5" t="s">
        <v>523</v>
      </c>
      <c r="B161" s="5" t="s">
        <v>19</v>
      </c>
      <c r="C161">
        <v>8.1</v>
      </c>
    </row>
    <row r="162" spans="1:3">
      <c r="A162" s="5" t="s">
        <v>527</v>
      </c>
      <c r="B162" s="5" t="s">
        <v>19</v>
      </c>
      <c r="C162">
        <v>8.1</v>
      </c>
    </row>
    <row r="163" spans="1:3">
      <c r="A163" s="5" t="s">
        <v>530</v>
      </c>
      <c r="B163" s="5" t="s">
        <v>19</v>
      </c>
      <c r="C163">
        <v>8.1</v>
      </c>
    </row>
    <row r="164" spans="1:3">
      <c r="A164" s="5" t="s">
        <v>533</v>
      </c>
      <c r="B164" s="5" t="s">
        <v>19</v>
      </c>
      <c r="C164">
        <v>8</v>
      </c>
    </row>
    <row r="165" spans="1:3">
      <c r="A165" s="5" t="s">
        <v>537</v>
      </c>
      <c r="B165" s="5" t="s">
        <v>19</v>
      </c>
      <c r="C165">
        <v>8</v>
      </c>
    </row>
    <row r="166" spans="1:3">
      <c r="A166" s="5" t="s">
        <v>539</v>
      </c>
      <c r="B166" s="5" t="s">
        <v>19</v>
      </c>
      <c r="C166">
        <v>8</v>
      </c>
    </row>
    <row r="167" spans="1:3">
      <c r="A167" s="5" t="s">
        <v>543</v>
      </c>
      <c r="B167" s="5" t="s">
        <v>19</v>
      </c>
      <c r="C167">
        <v>8</v>
      </c>
    </row>
    <row r="168" spans="1:3">
      <c r="A168" s="5" t="s">
        <v>547</v>
      </c>
      <c r="B168" s="5" t="s">
        <v>19</v>
      </c>
      <c r="C168">
        <v>8</v>
      </c>
    </row>
    <row r="169" spans="1:3">
      <c r="A169" s="5" t="s">
        <v>550</v>
      </c>
      <c r="B169" s="5" t="s">
        <v>19</v>
      </c>
      <c r="C169">
        <v>8</v>
      </c>
    </row>
    <row r="170" spans="1:3">
      <c r="A170" s="5" t="s">
        <v>553</v>
      </c>
      <c r="B170" s="5" t="s">
        <v>19</v>
      </c>
      <c r="C170">
        <v>8</v>
      </c>
    </row>
    <row r="171" spans="1:3">
      <c r="A171" s="5" t="s">
        <v>555</v>
      </c>
      <c r="B171" s="5" t="s">
        <v>19</v>
      </c>
      <c r="C171">
        <v>8</v>
      </c>
    </row>
    <row r="172" spans="1:3">
      <c r="A172" s="5" t="s">
        <v>557</v>
      </c>
      <c r="B172" s="5" t="s">
        <v>19</v>
      </c>
      <c r="C172">
        <v>8</v>
      </c>
    </row>
    <row r="173" spans="1:3">
      <c r="A173" s="5" t="s">
        <v>560</v>
      </c>
      <c r="B173" s="5" t="s">
        <v>19</v>
      </c>
      <c r="C173">
        <v>8</v>
      </c>
    </row>
    <row r="174" spans="1:3">
      <c r="A174" s="5" t="s">
        <v>562</v>
      </c>
      <c r="B174" s="5" t="s">
        <v>19</v>
      </c>
      <c r="C174">
        <v>8</v>
      </c>
    </row>
    <row r="175" spans="1:3">
      <c r="A175" s="5" t="s">
        <v>563</v>
      </c>
      <c r="B175" s="5" t="s">
        <v>19</v>
      </c>
      <c r="C175">
        <v>8</v>
      </c>
    </row>
    <row r="176" spans="1:3">
      <c r="A176" s="5" t="s">
        <v>566</v>
      </c>
      <c r="B176" s="5" t="s">
        <v>19</v>
      </c>
      <c r="C176">
        <v>8</v>
      </c>
    </row>
    <row r="177" spans="1:3">
      <c r="A177" s="5" t="s">
        <v>569</v>
      </c>
      <c r="B177" s="5" t="s">
        <v>19</v>
      </c>
      <c r="C177">
        <v>8</v>
      </c>
    </row>
    <row r="178" spans="1:3">
      <c r="A178" s="5" t="s">
        <v>571</v>
      </c>
      <c r="B178" s="5" t="s">
        <v>19</v>
      </c>
      <c r="C178">
        <v>8</v>
      </c>
    </row>
    <row r="179" spans="1:3">
      <c r="A179" s="5" t="s">
        <v>573</v>
      </c>
      <c r="B179" s="5" t="s">
        <v>19</v>
      </c>
      <c r="C179">
        <v>8</v>
      </c>
    </row>
    <row r="180" spans="1:3">
      <c r="A180" s="5" t="s">
        <v>576</v>
      </c>
      <c r="B180" s="5" t="s">
        <v>19</v>
      </c>
      <c r="C180">
        <v>8</v>
      </c>
    </row>
    <row r="181" spans="1:3">
      <c r="A181" s="5" t="s">
        <v>580</v>
      </c>
      <c r="B181" s="5" t="s">
        <v>19</v>
      </c>
      <c r="C181">
        <v>8</v>
      </c>
    </row>
    <row r="182" spans="1:3">
      <c r="A182" s="5" t="s">
        <v>583</v>
      </c>
      <c r="B182" s="5" t="s">
        <v>19</v>
      </c>
      <c r="C182">
        <v>8</v>
      </c>
    </row>
    <row r="183" spans="1:3">
      <c r="A183" s="5" t="s">
        <v>586</v>
      </c>
      <c r="B183" s="5" t="s">
        <v>19</v>
      </c>
      <c r="C183">
        <v>8</v>
      </c>
    </row>
    <row r="184" spans="1:3">
      <c r="A184" s="5" t="s">
        <v>589</v>
      </c>
      <c r="B184" s="5" t="s">
        <v>19</v>
      </c>
      <c r="C184">
        <v>8</v>
      </c>
    </row>
    <row r="185" spans="1:3">
      <c r="A185" s="5" t="s">
        <v>592</v>
      </c>
      <c r="B185" s="5" t="s">
        <v>19</v>
      </c>
      <c r="C185">
        <v>8</v>
      </c>
    </row>
    <row r="186" spans="1:3">
      <c r="A186" s="5" t="s">
        <v>596</v>
      </c>
      <c r="B186" s="5" t="s">
        <v>19</v>
      </c>
      <c r="C186">
        <v>8</v>
      </c>
    </row>
    <row r="187" spans="1:3">
      <c r="A187" s="5" t="s">
        <v>600</v>
      </c>
      <c r="B187" s="5" t="s">
        <v>19</v>
      </c>
      <c r="C187">
        <v>8</v>
      </c>
    </row>
    <row r="188" spans="1:3">
      <c r="A188" s="5" t="s">
        <v>601</v>
      </c>
      <c r="B188" s="5" t="s">
        <v>19</v>
      </c>
      <c r="C188">
        <v>8</v>
      </c>
    </row>
    <row r="189" spans="1:3">
      <c r="A189" s="5" t="s">
        <v>605</v>
      </c>
      <c r="B189" s="5" t="s">
        <v>19</v>
      </c>
      <c r="C189">
        <v>8</v>
      </c>
    </row>
    <row r="190" spans="1:3">
      <c r="A190" s="5" t="s">
        <v>609</v>
      </c>
      <c r="B190" s="5" t="s">
        <v>19</v>
      </c>
      <c r="C190">
        <v>8</v>
      </c>
    </row>
    <row r="191" spans="1:3">
      <c r="A191" s="5" t="s">
        <v>610</v>
      </c>
      <c r="B191" s="5" t="s">
        <v>19</v>
      </c>
      <c r="C191">
        <v>8</v>
      </c>
    </row>
    <row r="192" spans="1:3">
      <c r="A192" s="5" t="s">
        <v>613</v>
      </c>
      <c r="B192" s="5" t="s">
        <v>19</v>
      </c>
      <c r="C192">
        <v>8</v>
      </c>
    </row>
    <row r="193" spans="1:3">
      <c r="A193" s="5" t="s">
        <v>616</v>
      </c>
      <c r="B193" s="5" t="s">
        <v>19</v>
      </c>
      <c r="C193">
        <v>8</v>
      </c>
    </row>
    <row r="194" spans="1:3">
      <c r="A194" s="5" t="s">
        <v>618</v>
      </c>
      <c r="B194" s="5" t="s">
        <v>19</v>
      </c>
      <c r="C194">
        <v>8</v>
      </c>
    </row>
    <row r="195" spans="1:3">
      <c r="A195" s="5" t="s">
        <v>619</v>
      </c>
      <c r="B195" s="5" t="s">
        <v>19</v>
      </c>
      <c r="C195">
        <v>8</v>
      </c>
    </row>
    <row r="196" spans="1:3">
      <c r="A196" s="5" t="s">
        <v>622</v>
      </c>
      <c r="B196" s="5" t="s">
        <v>19</v>
      </c>
      <c r="C196">
        <v>8</v>
      </c>
    </row>
    <row r="197" spans="1:3">
      <c r="A197" s="5" t="s">
        <v>625</v>
      </c>
      <c r="B197" s="5" t="s">
        <v>19</v>
      </c>
      <c r="C197">
        <v>8</v>
      </c>
    </row>
    <row r="198" spans="1:3">
      <c r="A198" s="5" t="s">
        <v>629</v>
      </c>
      <c r="B198" s="5" t="s">
        <v>19</v>
      </c>
      <c r="C198">
        <v>8</v>
      </c>
    </row>
    <row r="199" spans="1:3">
      <c r="A199" s="5" t="s">
        <v>632</v>
      </c>
      <c r="B199" s="5" t="s">
        <v>19</v>
      </c>
      <c r="C199">
        <v>8</v>
      </c>
    </row>
    <row r="200" spans="1:3">
      <c r="A200" s="5" t="s">
        <v>634</v>
      </c>
      <c r="B200" s="5" t="s">
        <v>19</v>
      </c>
      <c r="C200">
        <v>8</v>
      </c>
    </row>
    <row r="201" spans="1:3">
      <c r="A201" s="5" t="s">
        <v>547</v>
      </c>
      <c r="B201" s="5" t="s">
        <v>19</v>
      </c>
      <c r="C201">
        <v>8</v>
      </c>
    </row>
    <row r="202" spans="1:3">
      <c r="A202" s="5" t="s">
        <v>636</v>
      </c>
      <c r="B202" s="5" t="s">
        <v>19</v>
      </c>
      <c r="C202">
        <v>8</v>
      </c>
    </row>
    <row r="203" spans="1:3">
      <c r="A203" s="5" t="s">
        <v>638</v>
      </c>
      <c r="B203" s="5" t="s">
        <v>19</v>
      </c>
      <c r="C203">
        <v>8</v>
      </c>
    </row>
    <row r="204" spans="1:3">
      <c r="A204" s="5" t="s">
        <v>642</v>
      </c>
      <c r="B204" s="5" t="s">
        <v>19</v>
      </c>
      <c r="C204">
        <v>8</v>
      </c>
    </row>
    <row r="205" spans="1:3">
      <c r="A205" s="5" t="s">
        <v>645</v>
      </c>
      <c r="B205" s="5" t="s">
        <v>19</v>
      </c>
      <c r="C205">
        <v>8</v>
      </c>
    </row>
    <row r="206" spans="1:3">
      <c r="A206" s="5" t="s">
        <v>648</v>
      </c>
      <c r="B206" s="5" t="s">
        <v>649</v>
      </c>
      <c r="C206">
        <v>8</v>
      </c>
    </row>
    <row r="207" spans="1:3">
      <c r="A207" s="5" t="s">
        <v>653</v>
      </c>
      <c r="B207" s="5" t="s">
        <v>19</v>
      </c>
      <c r="C207">
        <v>8</v>
      </c>
    </row>
    <row r="208" spans="1:3">
      <c r="A208" s="5" t="s">
        <v>656</v>
      </c>
      <c r="B208" s="5" t="s">
        <v>192</v>
      </c>
      <c r="C208">
        <v>8</v>
      </c>
    </row>
    <row r="209" spans="1:3">
      <c r="A209" s="5" t="s">
        <v>658</v>
      </c>
      <c r="B209" s="5" t="s">
        <v>19</v>
      </c>
      <c r="C209">
        <v>8</v>
      </c>
    </row>
    <row r="210" spans="1:3">
      <c r="A210" s="5" t="s">
        <v>662</v>
      </c>
      <c r="B210" s="5" t="s">
        <v>19</v>
      </c>
      <c r="C210">
        <v>8</v>
      </c>
    </row>
    <row r="211" spans="1:3">
      <c r="A211" s="5" t="s">
        <v>665</v>
      </c>
      <c r="B211" s="5" t="s">
        <v>19</v>
      </c>
      <c r="C211">
        <v>8</v>
      </c>
    </row>
    <row r="212" spans="1:3">
      <c r="A212" s="5" t="s">
        <v>667</v>
      </c>
      <c r="B212" s="5" t="s">
        <v>19</v>
      </c>
      <c r="C212">
        <v>8</v>
      </c>
    </row>
    <row r="213" spans="1:3">
      <c r="A213" s="5" t="s">
        <v>669</v>
      </c>
      <c r="B213" s="5" t="s">
        <v>19</v>
      </c>
      <c r="C213">
        <v>8</v>
      </c>
    </row>
    <row r="214" spans="1:3">
      <c r="A214" s="5" t="s">
        <v>672</v>
      </c>
      <c r="B214" s="5" t="s">
        <v>81</v>
      </c>
      <c r="C214">
        <v>8</v>
      </c>
    </row>
    <row r="215" spans="1:3">
      <c r="A215" s="5" t="s">
        <v>676</v>
      </c>
      <c r="B215" s="5" t="s">
        <v>19</v>
      </c>
      <c r="C215">
        <v>8</v>
      </c>
    </row>
    <row r="216" spans="1:3">
      <c r="A216" s="5" t="s">
        <v>678</v>
      </c>
      <c r="B216" s="5" t="s">
        <v>19</v>
      </c>
      <c r="C216">
        <v>8</v>
      </c>
    </row>
    <row r="217" spans="1:3">
      <c r="A217" s="5" t="s">
        <v>681</v>
      </c>
      <c r="B217" s="5" t="s">
        <v>682</v>
      </c>
      <c r="C217">
        <v>8</v>
      </c>
    </row>
    <row r="218" spans="1:3">
      <c r="A218" s="5" t="s">
        <v>685</v>
      </c>
      <c r="B218" s="5" t="s">
        <v>45</v>
      </c>
      <c r="C218">
        <v>8</v>
      </c>
    </row>
    <row r="219" spans="1:3">
      <c r="A219" s="5" t="s">
        <v>687</v>
      </c>
      <c r="B219" s="5" t="s">
        <v>19</v>
      </c>
      <c r="C219">
        <v>7.9</v>
      </c>
    </row>
    <row r="220" spans="1:3">
      <c r="A220" s="5" t="s">
        <v>690</v>
      </c>
      <c r="B220" s="5" t="s">
        <v>19</v>
      </c>
      <c r="C220">
        <v>7.9</v>
      </c>
    </row>
    <row r="221" spans="1:3">
      <c r="A221" s="5" t="s">
        <v>692</v>
      </c>
      <c r="B221" s="5" t="s">
        <v>19</v>
      </c>
      <c r="C221">
        <v>7.9</v>
      </c>
    </row>
    <row r="222" spans="1:3">
      <c r="A222" s="5" t="s">
        <v>694</v>
      </c>
      <c r="B222" s="5" t="s">
        <v>19</v>
      </c>
      <c r="C222">
        <v>7.9</v>
      </c>
    </row>
    <row r="223" spans="1:3">
      <c r="A223" s="5" t="s">
        <v>697</v>
      </c>
      <c r="B223" s="5" t="s">
        <v>19</v>
      </c>
      <c r="C223">
        <v>7.9</v>
      </c>
    </row>
    <row r="224" spans="1:3">
      <c r="A224" s="5" t="s">
        <v>698</v>
      </c>
      <c r="B224" s="5" t="s">
        <v>19</v>
      </c>
      <c r="C224">
        <v>7.9</v>
      </c>
    </row>
    <row r="225" spans="1:3">
      <c r="A225" s="5" t="s">
        <v>700</v>
      </c>
      <c r="B225" s="5" t="s">
        <v>19</v>
      </c>
      <c r="C225">
        <v>7.9</v>
      </c>
    </row>
    <row r="226" spans="1:3">
      <c r="A226" s="5" t="s">
        <v>701</v>
      </c>
      <c r="B226" s="5" t="s">
        <v>19</v>
      </c>
      <c r="C226">
        <v>7.9</v>
      </c>
    </row>
    <row r="227" spans="1:3">
      <c r="A227" s="5" t="s">
        <v>704</v>
      </c>
      <c r="B227" s="5" t="s">
        <v>19</v>
      </c>
      <c r="C227">
        <v>7.9</v>
      </c>
    </row>
    <row r="228" spans="1:3">
      <c r="A228" s="5" t="s">
        <v>707</v>
      </c>
      <c r="B228" s="5" t="s">
        <v>19</v>
      </c>
      <c r="C228">
        <v>7.9</v>
      </c>
    </row>
    <row r="229" spans="1:3">
      <c r="A229" s="5" t="s">
        <v>710</v>
      </c>
      <c r="B229" s="5" t="s">
        <v>19</v>
      </c>
      <c r="C229">
        <v>7.9</v>
      </c>
    </row>
    <row r="230" spans="1:3">
      <c r="A230" s="5" t="s">
        <v>711</v>
      </c>
      <c r="B230" s="5" t="s">
        <v>19</v>
      </c>
      <c r="C230">
        <v>7.9</v>
      </c>
    </row>
    <row r="231" spans="1:3">
      <c r="A231" s="5" t="s">
        <v>714</v>
      </c>
      <c r="B231" s="5" t="s">
        <v>19</v>
      </c>
      <c r="C231">
        <v>7.9</v>
      </c>
    </row>
    <row r="232" spans="1:3">
      <c r="A232" s="5" t="s">
        <v>715</v>
      </c>
      <c r="B232" s="5" t="s">
        <v>19</v>
      </c>
      <c r="C232">
        <v>7.9</v>
      </c>
    </row>
    <row r="233" spans="1:3">
      <c r="A233" s="5" t="s">
        <v>718</v>
      </c>
      <c r="B233" s="5" t="s">
        <v>19</v>
      </c>
      <c r="C233">
        <v>7.9</v>
      </c>
    </row>
    <row r="234" spans="1:3">
      <c r="A234" s="5" t="s">
        <v>722</v>
      </c>
      <c r="B234" s="5" t="s">
        <v>723</v>
      </c>
      <c r="C234">
        <v>7.9</v>
      </c>
    </row>
    <row r="235" spans="1:3">
      <c r="A235" s="5" t="s">
        <v>727</v>
      </c>
      <c r="B235" s="5" t="s">
        <v>19</v>
      </c>
      <c r="C235">
        <v>7.9</v>
      </c>
    </row>
    <row r="236" spans="1:3">
      <c r="A236" s="5" t="s">
        <v>729</v>
      </c>
      <c r="B236" s="5" t="s">
        <v>19</v>
      </c>
      <c r="C236">
        <v>7.9</v>
      </c>
    </row>
    <row r="237" spans="1:3">
      <c r="A237" s="5" t="s">
        <v>733</v>
      </c>
      <c r="B237" s="5" t="s">
        <v>19</v>
      </c>
      <c r="C237">
        <v>7.9</v>
      </c>
    </row>
    <row r="238" spans="1:3">
      <c r="A238" s="5" t="s">
        <v>737</v>
      </c>
      <c r="B238" s="5" t="s">
        <v>19</v>
      </c>
      <c r="C238">
        <v>7.9</v>
      </c>
    </row>
    <row r="239" spans="1:3">
      <c r="A239" s="5" t="s">
        <v>741</v>
      </c>
      <c r="B239" s="5" t="s">
        <v>19</v>
      </c>
      <c r="C239">
        <v>7.9</v>
      </c>
    </row>
    <row r="240" spans="1:3">
      <c r="A240" s="5" t="s">
        <v>745</v>
      </c>
      <c r="B240" s="5" t="s">
        <v>19</v>
      </c>
      <c r="C240">
        <v>7.9</v>
      </c>
    </row>
    <row r="241" spans="1:3">
      <c r="A241" s="5" t="s">
        <v>747</v>
      </c>
      <c r="B241" s="5" t="s">
        <v>19</v>
      </c>
      <c r="C241">
        <v>7.9</v>
      </c>
    </row>
    <row r="242" spans="1:3">
      <c r="A242" s="5" t="s">
        <v>748</v>
      </c>
      <c r="B242" s="5" t="s">
        <v>19</v>
      </c>
      <c r="C242">
        <v>7.9</v>
      </c>
    </row>
    <row r="243" spans="1:3">
      <c r="A243" s="5" t="s">
        <v>750</v>
      </c>
      <c r="B243" s="5" t="s">
        <v>19</v>
      </c>
      <c r="C243">
        <v>7.9</v>
      </c>
    </row>
    <row r="244" spans="1:3">
      <c r="A244" s="5" t="s">
        <v>752</v>
      </c>
      <c r="B244" s="5" t="s">
        <v>19</v>
      </c>
      <c r="C244">
        <v>7.9</v>
      </c>
    </row>
    <row r="245" spans="1:3">
      <c r="A245" s="5" t="s">
        <v>729</v>
      </c>
      <c r="B245" s="5" t="s">
        <v>19</v>
      </c>
      <c r="C245">
        <v>7.9</v>
      </c>
    </row>
    <row r="246" spans="1:3">
      <c r="A246" s="5" t="s">
        <v>754</v>
      </c>
      <c r="B246" s="5" t="s">
        <v>19</v>
      </c>
      <c r="C246">
        <v>7.9</v>
      </c>
    </row>
    <row r="247" spans="1:3">
      <c r="A247" s="5" t="s">
        <v>757</v>
      </c>
      <c r="B247" s="5" t="s">
        <v>19</v>
      </c>
      <c r="C247">
        <v>7.9</v>
      </c>
    </row>
    <row r="248" spans="1:3">
      <c r="A248" s="5" t="s">
        <v>760</v>
      </c>
      <c r="B248" s="5" t="s">
        <v>19</v>
      </c>
      <c r="C248">
        <v>7.9</v>
      </c>
    </row>
    <row r="249" spans="1:3">
      <c r="A249" s="5" t="s">
        <v>722</v>
      </c>
      <c r="B249" s="5" t="s">
        <v>723</v>
      </c>
      <c r="C249">
        <v>7.9</v>
      </c>
    </row>
    <row r="250" spans="1:3">
      <c r="A250" s="5" t="s">
        <v>763</v>
      </c>
      <c r="B250" s="5" t="s">
        <v>19</v>
      </c>
      <c r="C250">
        <v>7.9</v>
      </c>
    </row>
    <row r="251" spans="1:3">
      <c r="A251" s="5" t="s">
        <v>765</v>
      </c>
      <c r="B251" s="5" t="s">
        <v>723</v>
      </c>
      <c r="C251">
        <v>7.9</v>
      </c>
    </row>
    <row r="252" spans="1:3">
      <c r="A252" s="5" t="s">
        <v>760</v>
      </c>
      <c r="B252" s="5" t="s">
        <v>19</v>
      </c>
      <c r="C252">
        <v>7.9</v>
      </c>
    </row>
    <row r="253" spans="1:3">
      <c r="A253" s="5" t="s">
        <v>768</v>
      </c>
      <c r="B253" s="5" t="s">
        <v>19</v>
      </c>
      <c r="C253">
        <v>7.9</v>
      </c>
    </row>
    <row r="254" spans="1:3">
      <c r="A254" s="5" t="s">
        <v>769</v>
      </c>
      <c r="B254" s="5" t="s">
        <v>19</v>
      </c>
      <c r="C254">
        <v>7.9</v>
      </c>
    </row>
    <row r="255" spans="1:3">
      <c r="A255" s="5" t="s">
        <v>771</v>
      </c>
      <c r="B255" s="5" t="s">
        <v>87</v>
      </c>
      <c r="C255">
        <v>7.9</v>
      </c>
    </row>
    <row r="256" spans="1:3">
      <c r="A256" s="5" t="s">
        <v>775</v>
      </c>
      <c r="B256" s="5" t="s">
        <v>192</v>
      </c>
      <c r="C256">
        <v>7.9</v>
      </c>
    </row>
    <row r="257" spans="1:3">
      <c r="A257" s="5" t="s">
        <v>777</v>
      </c>
      <c r="B257" s="5" t="s">
        <v>19</v>
      </c>
      <c r="C257">
        <v>7.9</v>
      </c>
    </row>
    <row r="258" spans="1:3">
      <c r="A258" s="5" t="s">
        <v>780</v>
      </c>
      <c r="B258" s="5" t="s">
        <v>19</v>
      </c>
      <c r="C258">
        <v>7.9</v>
      </c>
    </row>
    <row r="259" spans="1:3">
      <c r="A259" s="5" t="s">
        <v>782</v>
      </c>
      <c r="B259" s="5" t="s">
        <v>19</v>
      </c>
      <c r="C259">
        <v>7.9</v>
      </c>
    </row>
    <row r="260" spans="1:3">
      <c r="A260" s="5" t="s">
        <v>785</v>
      </c>
      <c r="B260" s="5" t="s">
        <v>192</v>
      </c>
      <c r="C260">
        <v>7.9</v>
      </c>
    </row>
    <row r="261" spans="1:3">
      <c r="A261" s="5" t="s">
        <v>787</v>
      </c>
      <c r="B261" s="5" t="s">
        <v>19</v>
      </c>
      <c r="C261">
        <v>7.9</v>
      </c>
    </row>
    <row r="262" spans="1:3">
      <c r="A262" s="5" t="s">
        <v>790</v>
      </c>
      <c r="B262" s="5" t="s">
        <v>19</v>
      </c>
      <c r="C262">
        <v>7.9</v>
      </c>
    </row>
    <row r="263" spans="1:3">
      <c r="A263" s="5" t="s">
        <v>782</v>
      </c>
      <c r="B263" s="5" t="s">
        <v>19</v>
      </c>
      <c r="C263">
        <v>7.9</v>
      </c>
    </row>
    <row r="264" spans="1:3">
      <c r="A264" s="5" t="s">
        <v>793</v>
      </c>
      <c r="B264" s="5" t="s">
        <v>649</v>
      </c>
      <c r="C264">
        <v>7.9</v>
      </c>
    </row>
    <row r="265" spans="1:3">
      <c r="A265" s="5" t="s">
        <v>795</v>
      </c>
      <c r="B265" s="5" t="s">
        <v>19</v>
      </c>
      <c r="C265">
        <v>7.9</v>
      </c>
    </row>
    <row r="266" spans="1:3">
      <c r="A266" s="5" t="s">
        <v>798</v>
      </c>
      <c r="B266" s="5" t="s">
        <v>192</v>
      </c>
      <c r="C266">
        <v>7.9</v>
      </c>
    </row>
    <row r="267" spans="1:3">
      <c r="A267" s="5" t="s">
        <v>801</v>
      </c>
      <c r="B267" s="5" t="s">
        <v>19</v>
      </c>
      <c r="C267">
        <v>7.9</v>
      </c>
    </row>
    <row r="268" spans="1:3">
      <c r="A268" s="5" t="s">
        <v>804</v>
      </c>
      <c r="B268" s="5" t="s">
        <v>19</v>
      </c>
      <c r="C268">
        <v>7.9</v>
      </c>
    </row>
    <row r="269" spans="1:3">
      <c r="A269" s="5" t="s">
        <v>806</v>
      </c>
      <c r="B269" s="5" t="s">
        <v>19</v>
      </c>
      <c r="C269">
        <v>7.9</v>
      </c>
    </row>
    <row r="270" spans="1:3">
      <c r="A270" s="5" t="s">
        <v>808</v>
      </c>
      <c r="B270" s="5" t="s">
        <v>356</v>
      </c>
      <c r="C270">
        <v>7.9</v>
      </c>
    </row>
    <row r="271" spans="1:3">
      <c r="A271" s="5" t="s">
        <v>811</v>
      </c>
      <c r="B271" s="5" t="s">
        <v>81</v>
      </c>
      <c r="C271">
        <v>7.9</v>
      </c>
    </row>
    <row r="272" spans="1:3">
      <c r="A272" s="5" t="s">
        <v>814</v>
      </c>
      <c r="B272" s="5" t="s">
        <v>815</v>
      </c>
      <c r="C272">
        <v>7.9</v>
      </c>
    </row>
    <row r="273" spans="1:3">
      <c r="A273" s="5" t="s">
        <v>760</v>
      </c>
      <c r="B273" s="5" t="s">
        <v>19</v>
      </c>
      <c r="C273">
        <v>7.9</v>
      </c>
    </row>
    <row r="274" spans="1:3">
      <c r="A274" s="5" t="s">
        <v>820</v>
      </c>
      <c r="B274" s="5" t="s">
        <v>19</v>
      </c>
      <c r="C274">
        <v>7.9</v>
      </c>
    </row>
    <row r="275" spans="1:3">
      <c r="A275" s="5" t="s">
        <v>823</v>
      </c>
      <c r="B275" s="5" t="s">
        <v>19</v>
      </c>
      <c r="C275">
        <v>7.8</v>
      </c>
    </row>
    <row r="276" spans="1:3">
      <c r="A276" s="5" t="s">
        <v>825</v>
      </c>
      <c r="B276" s="5" t="s">
        <v>19</v>
      </c>
      <c r="C276">
        <v>7.8</v>
      </c>
    </row>
    <row r="277" spans="1:3">
      <c r="A277" s="5" t="s">
        <v>826</v>
      </c>
      <c r="B277" s="5" t="s">
        <v>19</v>
      </c>
      <c r="C277">
        <v>7.8</v>
      </c>
    </row>
    <row r="278" spans="1:3">
      <c r="A278" s="5" t="s">
        <v>828</v>
      </c>
      <c r="B278" s="5" t="s">
        <v>19</v>
      </c>
      <c r="C278">
        <v>7.8</v>
      </c>
    </row>
    <row r="279" spans="1:3">
      <c r="A279" s="5" t="s">
        <v>829</v>
      </c>
      <c r="B279" s="5" t="s">
        <v>19</v>
      </c>
      <c r="C279">
        <v>7.8</v>
      </c>
    </row>
    <row r="280" spans="1:3">
      <c r="A280" s="5" t="s">
        <v>833</v>
      </c>
      <c r="B280" s="5" t="s">
        <v>19</v>
      </c>
      <c r="C280">
        <v>7.8</v>
      </c>
    </row>
    <row r="281" spans="1:3">
      <c r="A281" s="5" t="s">
        <v>835</v>
      </c>
      <c r="B281" s="5" t="s">
        <v>19</v>
      </c>
      <c r="C281">
        <v>7.8</v>
      </c>
    </row>
    <row r="282" spans="1:3">
      <c r="A282" s="5" t="s">
        <v>837</v>
      </c>
      <c r="B282" s="5" t="s">
        <v>19</v>
      </c>
      <c r="C282">
        <v>7.8</v>
      </c>
    </row>
    <row r="283" spans="1:3">
      <c r="A283" s="5" t="s">
        <v>840</v>
      </c>
      <c r="B283" s="5" t="s">
        <v>19</v>
      </c>
      <c r="C283">
        <v>7.8</v>
      </c>
    </row>
    <row r="284" spans="1:3">
      <c r="A284" s="5" t="s">
        <v>843</v>
      </c>
      <c r="B284" s="5" t="s">
        <v>19</v>
      </c>
      <c r="C284">
        <v>7.8</v>
      </c>
    </row>
    <row r="285" spans="1:3">
      <c r="A285" s="5" t="s">
        <v>844</v>
      </c>
      <c r="B285" s="5" t="s">
        <v>19</v>
      </c>
      <c r="C285">
        <v>7.8</v>
      </c>
    </row>
    <row r="286" spans="1:3">
      <c r="A286" s="5" t="s">
        <v>845</v>
      </c>
      <c r="B286" s="5" t="s">
        <v>19</v>
      </c>
      <c r="C286">
        <v>7.8</v>
      </c>
    </row>
    <row r="287" spans="1:3">
      <c r="A287" s="5" t="s">
        <v>846</v>
      </c>
      <c r="B287" s="5" t="s">
        <v>19</v>
      </c>
      <c r="C287">
        <v>7.8</v>
      </c>
    </row>
    <row r="288" spans="1:3">
      <c r="A288" s="5" t="s">
        <v>848</v>
      </c>
      <c r="B288" s="5" t="s">
        <v>19</v>
      </c>
      <c r="C288">
        <v>7.8</v>
      </c>
    </row>
    <row r="289" spans="1:3">
      <c r="A289" s="5" t="s">
        <v>850</v>
      </c>
      <c r="B289" s="5" t="s">
        <v>192</v>
      </c>
      <c r="C289">
        <v>7.8</v>
      </c>
    </row>
    <row r="290" spans="1:3">
      <c r="A290" s="5" t="s">
        <v>854</v>
      </c>
      <c r="B290" s="5" t="s">
        <v>19</v>
      </c>
      <c r="C290">
        <v>7.8</v>
      </c>
    </row>
    <row r="291" spans="1:3">
      <c r="A291" s="5" t="s">
        <v>856</v>
      </c>
      <c r="B291" s="5" t="s">
        <v>19</v>
      </c>
      <c r="C291">
        <v>7.8</v>
      </c>
    </row>
    <row r="292" spans="1:3">
      <c r="A292" s="5" t="s">
        <v>858</v>
      </c>
      <c r="B292" s="5" t="s">
        <v>19</v>
      </c>
      <c r="C292">
        <v>7.8</v>
      </c>
    </row>
    <row r="293" spans="1:3">
      <c r="A293" s="5" t="s">
        <v>860</v>
      </c>
      <c r="B293" s="5" t="s">
        <v>19</v>
      </c>
      <c r="C293">
        <v>7.8</v>
      </c>
    </row>
    <row r="294" spans="1:3">
      <c r="A294" s="5" t="s">
        <v>862</v>
      </c>
      <c r="B294" s="5" t="s">
        <v>19</v>
      </c>
      <c r="C294">
        <v>7.8</v>
      </c>
    </row>
    <row r="295" spans="1:3">
      <c r="A295" s="5" t="s">
        <v>865</v>
      </c>
      <c r="B295" s="5" t="s">
        <v>19</v>
      </c>
      <c r="C295">
        <v>7.8</v>
      </c>
    </row>
    <row r="296" spans="1:3">
      <c r="A296" s="5" t="s">
        <v>866</v>
      </c>
      <c r="B296" s="5" t="s">
        <v>19</v>
      </c>
      <c r="C296">
        <v>7.8</v>
      </c>
    </row>
    <row r="297" spans="1:3">
      <c r="A297" s="5" t="s">
        <v>869</v>
      </c>
      <c r="B297" s="5" t="s">
        <v>19</v>
      </c>
      <c r="C297">
        <v>7.8</v>
      </c>
    </row>
    <row r="298" spans="1:3">
      <c r="A298" s="5" t="s">
        <v>872</v>
      </c>
      <c r="B298" s="5" t="s">
        <v>19</v>
      </c>
      <c r="C298">
        <v>7.8</v>
      </c>
    </row>
    <row r="299" spans="1:3">
      <c r="A299" s="5" t="s">
        <v>875</v>
      </c>
      <c r="B299" s="5" t="s">
        <v>876</v>
      </c>
      <c r="C299">
        <v>7.8</v>
      </c>
    </row>
    <row r="300" spans="1:3">
      <c r="A300" s="5" t="s">
        <v>878</v>
      </c>
      <c r="B300" s="5" t="s">
        <v>19</v>
      </c>
      <c r="C300">
        <v>7.8</v>
      </c>
    </row>
    <row r="301" spans="1:3">
      <c r="A301" s="5" t="s">
        <v>881</v>
      </c>
      <c r="B301" s="5" t="s">
        <v>19</v>
      </c>
      <c r="C301">
        <v>7.8</v>
      </c>
    </row>
    <row r="302" spans="1:3">
      <c r="A302" s="5" t="s">
        <v>883</v>
      </c>
      <c r="B302" s="5" t="s">
        <v>19</v>
      </c>
      <c r="C302">
        <v>7.8</v>
      </c>
    </row>
    <row r="303" spans="1:3">
      <c r="A303" s="5" t="s">
        <v>885</v>
      </c>
      <c r="B303" s="5" t="s">
        <v>19</v>
      </c>
      <c r="C303">
        <v>7.8</v>
      </c>
    </row>
    <row r="304" spans="1:3">
      <c r="A304" s="5" t="s">
        <v>887</v>
      </c>
      <c r="B304" s="5" t="s">
        <v>19</v>
      </c>
      <c r="C304">
        <v>7.8</v>
      </c>
    </row>
    <row r="305" spans="1:3">
      <c r="A305" s="5" t="s">
        <v>890</v>
      </c>
      <c r="B305" s="5" t="s">
        <v>19</v>
      </c>
      <c r="C305">
        <v>7.8</v>
      </c>
    </row>
    <row r="306" spans="1:3">
      <c r="A306" s="5" t="s">
        <v>893</v>
      </c>
      <c r="B306" s="5" t="s">
        <v>19</v>
      </c>
      <c r="C306">
        <v>7.8</v>
      </c>
    </row>
    <row r="307" spans="1:3">
      <c r="A307" s="5" t="s">
        <v>895</v>
      </c>
      <c r="B307" s="5" t="s">
        <v>19</v>
      </c>
      <c r="C307">
        <v>7.8</v>
      </c>
    </row>
    <row r="308" spans="1:3">
      <c r="A308" s="5" t="s">
        <v>828</v>
      </c>
      <c r="B308" s="5" t="s">
        <v>19</v>
      </c>
      <c r="C308">
        <v>7.8</v>
      </c>
    </row>
    <row r="309" spans="1:3">
      <c r="A309" s="5" t="s">
        <v>897</v>
      </c>
      <c r="B309" s="5" t="s">
        <v>19</v>
      </c>
      <c r="C309">
        <v>7.8</v>
      </c>
    </row>
    <row r="310" spans="1:3">
      <c r="A310" s="5" t="s">
        <v>899</v>
      </c>
      <c r="B310" s="5" t="s">
        <v>19</v>
      </c>
      <c r="C310">
        <v>7.8</v>
      </c>
    </row>
    <row r="311" spans="1:3">
      <c r="A311" s="5" t="s">
        <v>902</v>
      </c>
      <c r="B311" s="5" t="s">
        <v>19</v>
      </c>
      <c r="C311">
        <v>7.8</v>
      </c>
    </row>
    <row r="312" spans="1:3">
      <c r="A312" s="5" t="s">
        <v>905</v>
      </c>
      <c r="B312" s="5" t="s">
        <v>19</v>
      </c>
      <c r="C312">
        <v>7.8</v>
      </c>
    </row>
    <row r="313" spans="1:3">
      <c r="A313" s="5" t="s">
        <v>908</v>
      </c>
      <c r="B313" s="5" t="s">
        <v>19</v>
      </c>
      <c r="C313">
        <v>7.8</v>
      </c>
    </row>
    <row r="314" spans="1:3">
      <c r="A314" s="5" t="s">
        <v>912</v>
      </c>
      <c r="B314" s="5" t="s">
        <v>19</v>
      </c>
      <c r="C314">
        <v>7.8</v>
      </c>
    </row>
    <row r="315" spans="1:3">
      <c r="A315" s="5" t="s">
        <v>916</v>
      </c>
      <c r="B315" s="5" t="s">
        <v>917</v>
      </c>
      <c r="C315">
        <v>7.8</v>
      </c>
    </row>
    <row r="316" spans="1:3">
      <c r="A316" s="5" t="s">
        <v>922</v>
      </c>
      <c r="B316" s="5" t="s">
        <v>192</v>
      </c>
      <c r="C316">
        <v>7.8</v>
      </c>
    </row>
    <row r="317" spans="1:3">
      <c r="A317" s="5" t="s">
        <v>925</v>
      </c>
      <c r="B317" s="5" t="s">
        <v>19</v>
      </c>
      <c r="C317">
        <v>7.8</v>
      </c>
    </row>
    <row r="318" spans="1:3">
      <c r="A318" s="5" t="s">
        <v>926</v>
      </c>
      <c r="B318" s="5" t="s">
        <v>19</v>
      </c>
      <c r="C318">
        <v>7.8</v>
      </c>
    </row>
    <row r="319" spans="1:3">
      <c r="A319" s="5" t="s">
        <v>930</v>
      </c>
      <c r="B319" s="5" t="s">
        <v>931</v>
      </c>
      <c r="C319">
        <v>7.8</v>
      </c>
    </row>
    <row r="320" spans="1:3">
      <c r="A320" s="5" t="s">
        <v>935</v>
      </c>
      <c r="B320" s="5" t="s">
        <v>19</v>
      </c>
      <c r="C320">
        <v>7.8</v>
      </c>
    </row>
    <row r="321" spans="1:3">
      <c r="A321" s="5" t="s">
        <v>936</v>
      </c>
      <c r="B321" s="5" t="s">
        <v>19</v>
      </c>
      <c r="C321">
        <v>7.8</v>
      </c>
    </row>
    <row r="322" spans="1:3">
      <c r="A322" s="5" t="s">
        <v>938</v>
      </c>
      <c r="B322" s="5" t="s">
        <v>19</v>
      </c>
      <c r="C322">
        <v>7.8</v>
      </c>
    </row>
    <row r="323" spans="1:3">
      <c r="A323" s="5" t="s">
        <v>940</v>
      </c>
      <c r="B323" s="5" t="s">
        <v>172</v>
      </c>
      <c r="C323">
        <v>7.8</v>
      </c>
    </row>
    <row r="324" spans="1:3">
      <c r="A324" s="5" t="s">
        <v>943</v>
      </c>
      <c r="B324" s="5" t="s">
        <v>19</v>
      </c>
      <c r="C324">
        <v>7.8</v>
      </c>
    </row>
    <row r="325" spans="1:3">
      <c r="A325" s="5" t="s">
        <v>945</v>
      </c>
      <c r="B325" s="5" t="s">
        <v>19</v>
      </c>
      <c r="C325">
        <v>7.8</v>
      </c>
    </row>
    <row r="326" spans="1:3">
      <c r="A326" s="5" t="s">
        <v>947</v>
      </c>
      <c r="B326" s="5" t="s">
        <v>19</v>
      </c>
      <c r="C326">
        <v>7.8</v>
      </c>
    </row>
    <row r="327" spans="1:3">
      <c r="A327" s="5" t="s">
        <v>949</v>
      </c>
      <c r="B327" s="5" t="s">
        <v>19</v>
      </c>
      <c r="C327">
        <v>7.8</v>
      </c>
    </row>
    <row r="328" spans="1:3">
      <c r="A328" s="5" t="s">
        <v>952</v>
      </c>
      <c r="B328" s="5" t="s">
        <v>19</v>
      </c>
      <c r="C328">
        <v>7.8</v>
      </c>
    </row>
    <row r="329" spans="1:3">
      <c r="A329" s="5" t="s">
        <v>955</v>
      </c>
      <c r="B329" s="5" t="s">
        <v>19</v>
      </c>
      <c r="C329">
        <v>7.8</v>
      </c>
    </row>
    <row r="330" spans="1:3">
      <c r="A330" s="5" t="s">
        <v>958</v>
      </c>
      <c r="B330" s="5" t="s">
        <v>19</v>
      </c>
      <c r="C330">
        <v>7.8</v>
      </c>
    </row>
    <row r="331" spans="1:3">
      <c r="A331" s="5" t="s">
        <v>961</v>
      </c>
      <c r="B331" s="5" t="s">
        <v>19</v>
      </c>
      <c r="C331">
        <v>7.8</v>
      </c>
    </row>
    <row r="332" spans="1:3">
      <c r="A332" s="5" t="s">
        <v>965</v>
      </c>
      <c r="B332" s="5" t="s">
        <v>19</v>
      </c>
      <c r="C332">
        <v>7.8</v>
      </c>
    </row>
    <row r="333" spans="1:3">
      <c r="A333" s="5" t="s">
        <v>968</v>
      </c>
      <c r="B333" s="5" t="s">
        <v>19</v>
      </c>
      <c r="C333">
        <v>7.8</v>
      </c>
    </row>
    <row r="334" spans="1:3">
      <c r="A334" s="5" t="s">
        <v>970</v>
      </c>
      <c r="B334" s="5" t="s">
        <v>19</v>
      </c>
      <c r="C334">
        <v>7.8</v>
      </c>
    </row>
    <row r="335" spans="1:3">
      <c r="A335" s="5" t="s">
        <v>973</v>
      </c>
      <c r="B335" s="5" t="s">
        <v>19</v>
      </c>
      <c r="C335">
        <v>7.8</v>
      </c>
    </row>
    <row r="336" spans="1:3">
      <c r="A336" s="5" t="s">
        <v>825</v>
      </c>
      <c r="B336" s="5" t="s">
        <v>19</v>
      </c>
      <c r="C336">
        <v>7.8</v>
      </c>
    </row>
    <row r="337" spans="1:3">
      <c r="A337" s="5" t="s">
        <v>976</v>
      </c>
      <c r="B337" s="5" t="s">
        <v>19</v>
      </c>
      <c r="C337">
        <v>7.8</v>
      </c>
    </row>
    <row r="338" spans="1:3">
      <c r="A338" s="5" t="s">
        <v>980</v>
      </c>
      <c r="B338" s="5" t="s">
        <v>19</v>
      </c>
      <c r="C338">
        <v>7.8</v>
      </c>
    </row>
    <row r="339" spans="1:3">
      <c r="A339" s="5" t="s">
        <v>982</v>
      </c>
      <c r="B339" s="5" t="s">
        <v>19</v>
      </c>
      <c r="C339">
        <v>7.8</v>
      </c>
    </row>
    <row r="340" spans="1:3">
      <c r="A340" s="5" t="s">
        <v>985</v>
      </c>
      <c r="B340" s="5" t="s">
        <v>19</v>
      </c>
      <c r="C340">
        <v>7.8</v>
      </c>
    </row>
    <row r="341" spans="1:3">
      <c r="A341" s="5" t="s">
        <v>988</v>
      </c>
      <c r="B341" s="5" t="s">
        <v>917</v>
      </c>
      <c r="C341">
        <v>7.8</v>
      </c>
    </row>
    <row r="342" spans="1:3">
      <c r="A342" s="5" t="s">
        <v>990</v>
      </c>
      <c r="B342" s="5" t="s">
        <v>19</v>
      </c>
      <c r="C342">
        <v>7.8</v>
      </c>
    </row>
    <row r="343" spans="1:3">
      <c r="A343" s="5" t="s">
        <v>993</v>
      </c>
      <c r="B343" s="5" t="s">
        <v>19</v>
      </c>
      <c r="C343">
        <v>7.8</v>
      </c>
    </row>
    <row r="344" spans="1:3">
      <c r="A344" s="5" t="s">
        <v>997</v>
      </c>
      <c r="B344" s="5" t="s">
        <v>19</v>
      </c>
      <c r="C344">
        <v>7.8</v>
      </c>
    </row>
    <row r="345" spans="1:3">
      <c r="A345" s="5" t="s">
        <v>1000</v>
      </c>
      <c r="B345" s="5" t="s">
        <v>19</v>
      </c>
      <c r="C345">
        <v>7.8</v>
      </c>
    </row>
    <row r="346" spans="1:3">
      <c r="A346" s="5" t="s">
        <v>1002</v>
      </c>
      <c r="B346" s="5" t="s">
        <v>19</v>
      </c>
      <c r="C346">
        <v>7.8</v>
      </c>
    </row>
    <row r="347" spans="1:3">
      <c r="A347" s="5" t="s">
        <v>1004</v>
      </c>
      <c r="B347" s="5" t="s">
        <v>19</v>
      </c>
      <c r="C347">
        <v>7.8</v>
      </c>
    </row>
    <row r="348" spans="1:3">
      <c r="A348" s="5" t="s">
        <v>1006</v>
      </c>
      <c r="B348" s="5" t="s">
        <v>19</v>
      </c>
      <c r="C348">
        <v>7.8</v>
      </c>
    </row>
    <row r="349" spans="1:3">
      <c r="A349" s="5" t="s">
        <v>1010</v>
      </c>
      <c r="B349" s="5" t="s">
        <v>19</v>
      </c>
      <c r="C349">
        <v>7.8</v>
      </c>
    </row>
    <row r="350" spans="1:3">
      <c r="A350" s="5" t="s">
        <v>1014</v>
      </c>
      <c r="B350" s="5" t="s">
        <v>192</v>
      </c>
      <c r="C350">
        <v>7.8</v>
      </c>
    </row>
    <row r="351" spans="1:3">
      <c r="A351" s="5" t="s">
        <v>938</v>
      </c>
      <c r="B351" s="5" t="s">
        <v>19</v>
      </c>
      <c r="C351">
        <v>7.8</v>
      </c>
    </row>
    <row r="352" spans="1:3">
      <c r="A352" s="5" t="s">
        <v>1018</v>
      </c>
      <c r="B352" s="5" t="s">
        <v>19</v>
      </c>
      <c r="C352">
        <v>7.8</v>
      </c>
    </row>
    <row r="353" spans="1:3">
      <c r="A353" s="5" t="s">
        <v>1022</v>
      </c>
      <c r="B353" s="5" t="s">
        <v>19</v>
      </c>
      <c r="C353">
        <v>7.8</v>
      </c>
    </row>
    <row r="354" spans="1:3">
      <c r="A354" s="5" t="s">
        <v>1025</v>
      </c>
      <c r="B354" s="5" t="s">
        <v>172</v>
      </c>
      <c r="C354">
        <v>7.8</v>
      </c>
    </row>
    <row r="355" spans="1:3">
      <c r="A355" s="5" t="s">
        <v>1028</v>
      </c>
      <c r="B355" s="5" t="s">
        <v>649</v>
      </c>
      <c r="C355">
        <v>7.8</v>
      </c>
    </row>
    <row r="356" spans="1:3">
      <c r="A356" s="5" t="s">
        <v>897</v>
      </c>
      <c r="B356" s="5" t="s">
        <v>19</v>
      </c>
      <c r="C356">
        <v>7.8</v>
      </c>
    </row>
    <row r="357" spans="1:3">
      <c r="A357" s="5" t="s">
        <v>1032</v>
      </c>
      <c r="B357" s="5" t="s">
        <v>19</v>
      </c>
      <c r="C357">
        <v>7.8</v>
      </c>
    </row>
    <row r="358" spans="1:3">
      <c r="A358" s="5" t="s">
        <v>1035</v>
      </c>
      <c r="B358" s="5" t="s">
        <v>19</v>
      </c>
      <c r="C358">
        <v>7.8</v>
      </c>
    </row>
    <row r="359" spans="1:3">
      <c r="A359" s="5" t="s">
        <v>1038</v>
      </c>
      <c r="B359" s="5" t="s">
        <v>19</v>
      </c>
      <c r="C359">
        <v>7.8</v>
      </c>
    </row>
    <row r="360" spans="1:3">
      <c r="A360" s="5" t="s">
        <v>1039</v>
      </c>
      <c r="B360" s="5" t="s">
        <v>19</v>
      </c>
      <c r="C360">
        <v>7.7</v>
      </c>
    </row>
    <row r="361" spans="1:3">
      <c r="A361" s="5" t="s">
        <v>1041</v>
      </c>
      <c r="B361" s="5" t="s">
        <v>19</v>
      </c>
      <c r="C361">
        <v>7.7</v>
      </c>
    </row>
    <row r="362" spans="1:3">
      <c r="A362" s="5" t="s">
        <v>1045</v>
      </c>
      <c r="B362" s="5" t="s">
        <v>19</v>
      </c>
      <c r="C362">
        <v>7.7</v>
      </c>
    </row>
    <row r="363" spans="1:3">
      <c r="A363" s="5" t="s">
        <v>1047</v>
      </c>
      <c r="B363" s="5" t="s">
        <v>19</v>
      </c>
      <c r="C363">
        <v>7.7</v>
      </c>
    </row>
    <row r="364" spans="1:3">
      <c r="A364" s="5" t="s">
        <v>1049</v>
      </c>
      <c r="B364" s="5" t="s">
        <v>19</v>
      </c>
      <c r="C364">
        <v>7.7</v>
      </c>
    </row>
    <row r="365" spans="1:3">
      <c r="A365" s="5" t="s">
        <v>1052</v>
      </c>
      <c r="B365" s="5" t="s">
        <v>19</v>
      </c>
      <c r="C365">
        <v>7.7</v>
      </c>
    </row>
    <row r="366" spans="1:3">
      <c r="A366" s="5" t="s">
        <v>1054</v>
      </c>
      <c r="B366" s="5" t="s">
        <v>19</v>
      </c>
      <c r="C366">
        <v>7.7</v>
      </c>
    </row>
    <row r="367" spans="1:3">
      <c r="A367" s="5" t="s">
        <v>1056</v>
      </c>
      <c r="B367" s="5" t="s">
        <v>19</v>
      </c>
      <c r="C367">
        <v>7.7</v>
      </c>
    </row>
    <row r="368" spans="1:3">
      <c r="A368" s="5" t="s">
        <v>1057</v>
      </c>
      <c r="B368" s="5" t="s">
        <v>19</v>
      </c>
      <c r="C368">
        <v>7.7</v>
      </c>
    </row>
    <row r="369" spans="1:3">
      <c r="A369" s="5" t="s">
        <v>1059</v>
      </c>
      <c r="B369" s="5" t="s">
        <v>19</v>
      </c>
      <c r="C369">
        <v>7.7</v>
      </c>
    </row>
    <row r="370" spans="1:3">
      <c r="A370" s="5" t="s">
        <v>1062</v>
      </c>
      <c r="B370" s="5" t="s">
        <v>19</v>
      </c>
      <c r="C370">
        <v>7.7</v>
      </c>
    </row>
    <row r="371" spans="1:3">
      <c r="A371" s="5" t="s">
        <v>1064</v>
      </c>
      <c r="B371" s="5" t="s">
        <v>19</v>
      </c>
      <c r="C371">
        <v>7.7</v>
      </c>
    </row>
    <row r="372" spans="1:3">
      <c r="A372" s="5" t="s">
        <v>1068</v>
      </c>
      <c r="B372" s="5" t="s">
        <v>19</v>
      </c>
      <c r="C372">
        <v>7.7</v>
      </c>
    </row>
    <row r="373" spans="1:3">
      <c r="A373" s="5" t="s">
        <v>1069</v>
      </c>
      <c r="B373" s="5" t="s">
        <v>19</v>
      </c>
      <c r="C373">
        <v>7.7</v>
      </c>
    </row>
    <row r="374" spans="1:3">
      <c r="A374" s="5" t="s">
        <v>1071</v>
      </c>
      <c r="B374" s="5" t="s">
        <v>192</v>
      </c>
      <c r="C374">
        <v>7.7</v>
      </c>
    </row>
    <row r="375" spans="1:3">
      <c r="A375" s="5" t="s">
        <v>1072</v>
      </c>
      <c r="B375" s="5" t="s">
        <v>19</v>
      </c>
      <c r="C375">
        <v>7.7</v>
      </c>
    </row>
    <row r="376" spans="1:3">
      <c r="A376" s="5" t="s">
        <v>1075</v>
      </c>
      <c r="B376" s="5" t="s">
        <v>19</v>
      </c>
      <c r="C376">
        <v>7.7</v>
      </c>
    </row>
    <row r="377" spans="1:3">
      <c r="A377" s="5" t="s">
        <v>1079</v>
      </c>
      <c r="B377" s="5" t="s">
        <v>19</v>
      </c>
      <c r="C377">
        <v>7.7</v>
      </c>
    </row>
    <row r="378" spans="1:3">
      <c r="A378" s="5" t="s">
        <v>1081</v>
      </c>
      <c r="B378" s="5" t="s">
        <v>19</v>
      </c>
      <c r="C378">
        <v>7.7</v>
      </c>
    </row>
    <row r="379" spans="1:3">
      <c r="A379" s="5" t="s">
        <v>1082</v>
      </c>
      <c r="B379" s="5" t="s">
        <v>19</v>
      </c>
      <c r="C379">
        <v>7.7</v>
      </c>
    </row>
    <row r="380" spans="1:3">
      <c r="A380" s="5" t="s">
        <v>1086</v>
      </c>
      <c r="B380" s="5" t="s">
        <v>19</v>
      </c>
      <c r="C380">
        <v>7.7</v>
      </c>
    </row>
    <row r="381" spans="1:3">
      <c r="A381" s="5" t="s">
        <v>1088</v>
      </c>
      <c r="B381" s="5" t="s">
        <v>19</v>
      </c>
      <c r="C381">
        <v>7.7</v>
      </c>
    </row>
    <row r="382" spans="1:3">
      <c r="A382" s="5" t="s">
        <v>1091</v>
      </c>
      <c r="B382" s="5" t="s">
        <v>19</v>
      </c>
      <c r="C382">
        <v>7.7</v>
      </c>
    </row>
    <row r="383" spans="1:3">
      <c r="A383" s="5" t="s">
        <v>1094</v>
      </c>
      <c r="B383" s="5" t="s">
        <v>19</v>
      </c>
      <c r="C383">
        <v>7.7</v>
      </c>
    </row>
    <row r="384" spans="1:3">
      <c r="A384" s="5" t="s">
        <v>1096</v>
      </c>
      <c r="B384" s="5" t="s">
        <v>19</v>
      </c>
      <c r="C384">
        <v>7.7</v>
      </c>
    </row>
    <row r="385" spans="1:3">
      <c r="A385" s="5" t="s">
        <v>1099</v>
      </c>
      <c r="B385" s="5" t="s">
        <v>19</v>
      </c>
      <c r="C385">
        <v>7.7</v>
      </c>
    </row>
    <row r="386" spans="1:3">
      <c r="A386" s="5" t="s">
        <v>1100</v>
      </c>
      <c r="B386" s="5" t="s">
        <v>19</v>
      </c>
      <c r="C386">
        <v>7.7</v>
      </c>
    </row>
    <row r="387" spans="1:3">
      <c r="A387" s="5" t="s">
        <v>1101</v>
      </c>
      <c r="B387" s="5" t="s">
        <v>19</v>
      </c>
      <c r="C387">
        <v>7.7</v>
      </c>
    </row>
    <row r="388" spans="1:3">
      <c r="A388" s="5" t="s">
        <v>1103</v>
      </c>
      <c r="B388" s="5" t="s">
        <v>87</v>
      </c>
      <c r="C388">
        <v>7.7</v>
      </c>
    </row>
    <row r="389" spans="1:3">
      <c r="A389" s="5" t="s">
        <v>1105</v>
      </c>
      <c r="B389" s="5" t="s">
        <v>19</v>
      </c>
      <c r="C389">
        <v>7.7</v>
      </c>
    </row>
    <row r="390" spans="1:3">
      <c r="A390" s="5" t="s">
        <v>1107</v>
      </c>
      <c r="B390" s="5" t="s">
        <v>19</v>
      </c>
      <c r="C390">
        <v>7.7</v>
      </c>
    </row>
    <row r="391" spans="1:3">
      <c r="A391" s="5" t="s">
        <v>1110</v>
      </c>
      <c r="B391" s="5" t="s">
        <v>19</v>
      </c>
      <c r="C391">
        <v>7.7</v>
      </c>
    </row>
    <row r="392" spans="1:3">
      <c r="A392" s="5" t="s">
        <v>1114</v>
      </c>
      <c r="B392" s="5" t="s">
        <v>19</v>
      </c>
      <c r="C392">
        <v>7.7</v>
      </c>
    </row>
    <row r="393" spans="1:3">
      <c r="A393" s="5" t="s">
        <v>1117</v>
      </c>
      <c r="B393" s="5" t="s">
        <v>19</v>
      </c>
      <c r="C393">
        <v>7.7</v>
      </c>
    </row>
    <row r="394" spans="1:3">
      <c r="A394" s="5" t="s">
        <v>1119</v>
      </c>
      <c r="B394" s="5" t="s">
        <v>19</v>
      </c>
      <c r="C394">
        <v>7.7</v>
      </c>
    </row>
    <row r="395" spans="1:3">
      <c r="A395" s="5" t="s">
        <v>1122</v>
      </c>
      <c r="B395" s="5" t="s">
        <v>19</v>
      </c>
      <c r="C395">
        <v>7.7</v>
      </c>
    </row>
    <row r="396" spans="1:3">
      <c r="A396" s="5" t="s">
        <v>1124</v>
      </c>
      <c r="B396" s="5" t="s">
        <v>19</v>
      </c>
      <c r="C396">
        <v>7.7</v>
      </c>
    </row>
    <row r="397" spans="1:3">
      <c r="A397" s="5" t="s">
        <v>1125</v>
      </c>
      <c r="B397" s="5" t="s">
        <v>19</v>
      </c>
      <c r="C397">
        <v>7.7</v>
      </c>
    </row>
    <row r="398" spans="1:3">
      <c r="A398" s="5" t="s">
        <v>1127</v>
      </c>
      <c r="B398" s="5" t="s">
        <v>19</v>
      </c>
      <c r="C398">
        <v>7.7</v>
      </c>
    </row>
    <row r="399" spans="1:3">
      <c r="A399" s="5" t="s">
        <v>1128</v>
      </c>
      <c r="B399" s="5" t="s">
        <v>19</v>
      </c>
      <c r="C399">
        <v>7.7</v>
      </c>
    </row>
    <row r="400" spans="1:3">
      <c r="A400" s="5" t="s">
        <v>1129</v>
      </c>
      <c r="B400" s="5" t="s">
        <v>19</v>
      </c>
      <c r="C400">
        <v>7.7</v>
      </c>
    </row>
    <row r="401" spans="1:3">
      <c r="A401" s="5" t="s">
        <v>1130</v>
      </c>
      <c r="B401" s="5" t="s">
        <v>19</v>
      </c>
      <c r="C401">
        <v>7.7</v>
      </c>
    </row>
    <row r="402" spans="1:3">
      <c r="A402" s="5" t="s">
        <v>1132</v>
      </c>
      <c r="B402" s="5" t="s">
        <v>19</v>
      </c>
      <c r="C402">
        <v>7.7</v>
      </c>
    </row>
    <row r="403" spans="1:3">
      <c r="A403" s="5" t="s">
        <v>1134</v>
      </c>
      <c r="B403" s="5" t="s">
        <v>19</v>
      </c>
      <c r="C403">
        <v>7.7</v>
      </c>
    </row>
    <row r="404" spans="1:3">
      <c r="A404" s="5" t="s">
        <v>1136</v>
      </c>
      <c r="B404" s="5" t="s">
        <v>19</v>
      </c>
      <c r="C404">
        <v>7.7</v>
      </c>
    </row>
    <row r="405" spans="1:3">
      <c r="A405" s="5" t="s">
        <v>1119</v>
      </c>
      <c r="B405" s="5" t="s">
        <v>19</v>
      </c>
      <c r="C405">
        <v>7.7</v>
      </c>
    </row>
    <row r="406" spans="1:3">
      <c r="A406" s="5" t="s">
        <v>1138</v>
      </c>
      <c r="B406" s="5" t="s">
        <v>19</v>
      </c>
      <c r="C406">
        <v>7.7</v>
      </c>
    </row>
    <row r="407" spans="1:3">
      <c r="A407" s="5" t="s">
        <v>1139</v>
      </c>
      <c r="B407" s="5" t="s">
        <v>19</v>
      </c>
      <c r="C407">
        <v>7.7</v>
      </c>
    </row>
    <row r="408" spans="1:3">
      <c r="A408" s="5" t="s">
        <v>1141</v>
      </c>
      <c r="B408" s="5" t="s">
        <v>19</v>
      </c>
      <c r="C408">
        <v>7.7</v>
      </c>
    </row>
    <row r="409" spans="1:3">
      <c r="A409" s="5" t="s">
        <v>1144</v>
      </c>
      <c r="B409" s="5" t="s">
        <v>19</v>
      </c>
      <c r="C409">
        <v>7.7</v>
      </c>
    </row>
    <row r="410" spans="1:3">
      <c r="A410" s="5" t="s">
        <v>1147</v>
      </c>
      <c r="B410" s="5" t="s">
        <v>19</v>
      </c>
      <c r="C410">
        <v>7.7</v>
      </c>
    </row>
    <row r="411" spans="1:3">
      <c r="A411" s="5" t="s">
        <v>1151</v>
      </c>
      <c r="B411" s="5" t="s">
        <v>19</v>
      </c>
      <c r="C411">
        <v>7.7</v>
      </c>
    </row>
    <row r="412" spans="1:3">
      <c r="A412" s="5" t="s">
        <v>1154</v>
      </c>
      <c r="B412" s="5" t="s">
        <v>45</v>
      </c>
      <c r="C412">
        <v>7.7</v>
      </c>
    </row>
    <row r="413" spans="1:3">
      <c r="A413" s="5" t="s">
        <v>1157</v>
      </c>
      <c r="B413" s="5" t="s">
        <v>723</v>
      </c>
      <c r="C413">
        <v>7.7</v>
      </c>
    </row>
    <row r="414" spans="1:3">
      <c r="A414" s="5" t="s">
        <v>1160</v>
      </c>
      <c r="B414" s="5" t="s">
        <v>19</v>
      </c>
      <c r="C414">
        <v>7.7</v>
      </c>
    </row>
    <row r="415" spans="1:3">
      <c r="A415" s="5" t="s">
        <v>1163</v>
      </c>
      <c r="B415" s="5" t="s">
        <v>19</v>
      </c>
      <c r="C415">
        <v>7.7</v>
      </c>
    </row>
    <row r="416" spans="1:3">
      <c r="A416" s="5" t="s">
        <v>1164</v>
      </c>
      <c r="B416" s="5" t="s">
        <v>19</v>
      </c>
      <c r="C416">
        <v>7.7</v>
      </c>
    </row>
    <row r="417" spans="1:3">
      <c r="A417" s="5" t="s">
        <v>1168</v>
      </c>
      <c r="B417" s="5" t="s">
        <v>192</v>
      </c>
      <c r="C417">
        <v>7.7</v>
      </c>
    </row>
    <row r="418" spans="1:3">
      <c r="A418" s="5" t="s">
        <v>1171</v>
      </c>
      <c r="B418" s="5" t="s">
        <v>19</v>
      </c>
      <c r="C418">
        <v>7.7</v>
      </c>
    </row>
    <row r="419" spans="1:3">
      <c r="A419" s="5" t="s">
        <v>1174</v>
      </c>
      <c r="B419" s="5" t="s">
        <v>19</v>
      </c>
      <c r="C419">
        <v>7.7</v>
      </c>
    </row>
    <row r="420" spans="1:3">
      <c r="A420" s="5" t="s">
        <v>1177</v>
      </c>
      <c r="B420" s="5" t="s">
        <v>19</v>
      </c>
      <c r="C420">
        <v>7.7</v>
      </c>
    </row>
    <row r="421" spans="1:3">
      <c r="A421" s="5" t="s">
        <v>1179</v>
      </c>
      <c r="B421" s="5" t="s">
        <v>19</v>
      </c>
      <c r="C421">
        <v>7.7</v>
      </c>
    </row>
    <row r="422" spans="1:3">
      <c r="A422" s="5" t="s">
        <v>1180</v>
      </c>
      <c r="B422" s="5" t="s">
        <v>19</v>
      </c>
      <c r="C422">
        <v>7.7</v>
      </c>
    </row>
    <row r="423" spans="1:3">
      <c r="A423" s="5" t="s">
        <v>1183</v>
      </c>
      <c r="B423" s="5" t="s">
        <v>19</v>
      </c>
      <c r="C423">
        <v>7.7</v>
      </c>
    </row>
    <row r="424" spans="1:3">
      <c r="A424" s="5" t="s">
        <v>1186</v>
      </c>
      <c r="B424" s="5" t="s">
        <v>19</v>
      </c>
      <c r="C424">
        <v>7.7</v>
      </c>
    </row>
    <row r="425" spans="1:3">
      <c r="A425" s="5" t="s">
        <v>1189</v>
      </c>
      <c r="B425" s="5" t="s">
        <v>172</v>
      </c>
      <c r="C425">
        <v>7.7</v>
      </c>
    </row>
    <row r="426" spans="1:3">
      <c r="A426" s="5" t="s">
        <v>1192</v>
      </c>
      <c r="B426" s="5" t="s">
        <v>19</v>
      </c>
      <c r="C426">
        <v>7.7</v>
      </c>
    </row>
    <row r="427" spans="1:3">
      <c r="A427" s="5" t="s">
        <v>1195</v>
      </c>
      <c r="B427" s="5" t="s">
        <v>19</v>
      </c>
      <c r="C427">
        <v>7.7</v>
      </c>
    </row>
    <row r="428" spans="1:3">
      <c r="A428" s="5" t="s">
        <v>1198</v>
      </c>
      <c r="B428" s="5" t="s">
        <v>19</v>
      </c>
      <c r="C428">
        <v>7.7</v>
      </c>
    </row>
    <row r="429" spans="1:3">
      <c r="A429" s="5" t="s">
        <v>1200</v>
      </c>
      <c r="B429" s="5" t="s">
        <v>356</v>
      </c>
      <c r="C429">
        <v>7.7</v>
      </c>
    </row>
    <row r="430" spans="1:3">
      <c r="A430" s="5" t="s">
        <v>1204</v>
      </c>
      <c r="B430" s="5" t="s">
        <v>192</v>
      </c>
      <c r="C430">
        <v>7.7</v>
      </c>
    </row>
    <row r="431" spans="1:3">
      <c r="A431" s="5" t="s">
        <v>1207</v>
      </c>
      <c r="B431" s="5" t="s">
        <v>19</v>
      </c>
      <c r="C431">
        <v>7.7</v>
      </c>
    </row>
    <row r="432" spans="1:3">
      <c r="A432" s="5" t="s">
        <v>1209</v>
      </c>
      <c r="B432" s="5" t="s">
        <v>19</v>
      </c>
      <c r="C432">
        <v>7.7</v>
      </c>
    </row>
    <row r="433" spans="1:3">
      <c r="A433" s="5" t="s">
        <v>1210</v>
      </c>
      <c r="B433" s="5" t="s">
        <v>19</v>
      </c>
      <c r="C433">
        <v>7.7</v>
      </c>
    </row>
    <row r="434" spans="1:3">
      <c r="A434" s="5" t="s">
        <v>1211</v>
      </c>
      <c r="B434" s="5" t="s">
        <v>226</v>
      </c>
      <c r="C434">
        <v>7.7</v>
      </c>
    </row>
    <row r="435" spans="1:3">
      <c r="A435" s="5" t="s">
        <v>1214</v>
      </c>
      <c r="B435" s="5" t="s">
        <v>172</v>
      </c>
      <c r="C435">
        <v>7.7</v>
      </c>
    </row>
    <row r="436" spans="1:3">
      <c r="A436" s="5" t="s">
        <v>1217</v>
      </c>
      <c r="B436" s="5" t="s">
        <v>356</v>
      </c>
      <c r="C436">
        <v>7.7</v>
      </c>
    </row>
    <row r="437" spans="1:3">
      <c r="A437" s="5" t="s">
        <v>1221</v>
      </c>
      <c r="B437" s="5" t="s">
        <v>19</v>
      </c>
      <c r="C437">
        <v>7.7</v>
      </c>
    </row>
    <row r="438" spans="1:3">
      <c r="A438" s="5" t="s">
        <v>1224</v>
      </c>
      <c r="B438" s="5" t="s">
        <v>19</v>
      </c>
      <c r="C438">
        <v>7.7</v>
      </c>
    </row>
    <row r="439" spans="1:3">
      <c r="A439" s="5" t="s">
        <v>1228</v>
      </c>
      <c r="B439" s="5" t="s">
        <v>19</v>
      </c>
      <c r="C439">
        <v>7.7</v>
      </c>
    </row>
    <row r="440" spans="1:3">
      <c r="A440" s="5" t="s">
        <v>1232</v>
      </c>
      <c r="B440" s="5" t="s">
        <v>19</v>
      </c>
      <c r="C440">
        <v>7.7</v>
      </c>
    </row>
    <row r="441" spans="1:3">
      <c r="A441" s="5" t="s">
        <v>1234</v>
      </c>
      <c r="B441" s="5" t="s">
        <v>19</v>
      </c>
      <c r="C441">
        <v>7.7</v>
      </c>
    </row>
    <row r="442" spans="1:3">
      <c r="A442" s="5" t="s">
        <v>1236</v>
      </c>
      <c r="B442" s="5" t="s">
        <v>19</v>
      </c>
      <c r="C442">
        <v>7.7</v>
      </c>
    </row>
    <row r="443" spans="1:3">
      <c r="A443" s="5" t="s">
        <v>1237</v>
      </c>
      <c r="B443" s="5" t="s">
        <v>19</v>
      </c>
      <c r="C443">
        <v>7.7</v>
      </c>
    </row>
    <row r="444" spans="1:3">
      <c r="A444" s="5" t="s">
        <v>1240</v>
      </c>
      <c r="B444" s="5" t="s">
        <v>19</v>
      </c>
      <c r="C444">
        <v>7.7</v>
      </c>
    </row>
    <row r="445" spans="1:3">
      <c r="A445" s="5" t="s">
        <v>1243</v>
      </c>
      <c r="B445" s="5" t="s">
        <v>19</v>
      </c>
      <c r="C445">
        <v>7.7</v>
      </c>
    </row>
    <row r="446" spans="1:3">
      <c r="A446" s="5" t="s">
        <v>1247</v>
      </c>
      <c r="B446" s="5" t="s">
        <v>19</v>
      </c>
      <c r="C446">
        <v>7.7</v>
      </c>
    </row>
    <row r="447" spans="1:3">
      <c r="A447" s="5" t="s">
        <v>1249</v>
      </c>
      <c r="B447" s="5" t="s">
        <v>19</v>
      </c>
      <c r="C447">
        <v>7.7</v>
      </c>
    </row>
    <row r="448" spans="1:3">
      <c r="A448" s="5" t="s">
        <v>1251</v>
      </c>
      <c r="B448" s="5" t="s">
        <v>19</v>
      </c>
      <c r="C448">
        <v>7.7</v>
      </c>
    </row>
    <row r="449" spans="1:3">
      <c r="A449" s="5" t="s">
        <v>1253</v>
      </c>
      <c r="B449" s="5" t="s">
        <v>19</v>
      </c>
      <c r="C449">
        <v>7.7</v>
      </c>
    </row>
    <row r="450" spans="1:3">
      <c r="A450" s="5" t="s">
        <v>1257</v>
      </c>
      <c r="B450" s="5" t="s">
        <v>19</v>
      </c>
      <c r="C450">
        <v>7.7</v>
      </c>
    </row>
    <row r="451" spans="1:3">
      <c r="A451" s="5" t="s">
        <v>1260</v>
      </c>
      <c r="B451" s="5" t="s">
        <v>19</v>
      </c>
      <c r="C451">
        <v>7.7</v>
      </c>
    </row>
    <row r="452" spans="1:3">
      <c r="A452" s="5" t="s">
        <v>1264</v>
      </c>
      <c r="B452" s="5" t="s">
        <v>19</v>
      </c>
      <c r="C452">
        <v>7.6</v>
      </c>
    </row>
    <row r="453" spans="1:3">
      <c r="A453" s="5" t="s">
        <v>1266</v>
      </c>
      <c r="B453" s="5" t="s">
        <v>19</v>
      </c>
      <c r="C453">
        <v>7.6</v>
      </c>
    </row>
    <row r="454" spans="1:3">
      <c r="A454" s="5" t="s">
        <v>1270</v>
      </c>
      <c r="B454" s="5" t="s">
        <v>19</v>
      </c>
      <c r="C454">
        <v>7.6</v>
      </c>
    </row>
    <row r="455" spans="1:3">
      <c r="A455" s="5" t="s">
        <v>1272</v>
      </c>
      <c r="B455" s="5" t="s">
        <v>19</v>
      </c>
      <c r="C455">
        <v>7.6</v>
      </c>
    </row>
    <row r="456" spans="1:3">
      <c r="A456" s="5" t="s">
        <v>1274</v>
      </c>
      <c r="B456" s="5" t="s">
        <v>19</v>
      </c>
      <c r="C456">
        <v>7.6</v>
      </c>
    </row>
    <row r="457" spans="1:3">
      <c r="A457" s="5" t="s">
        <v>1275</v>
      </c>
      <c r="B457" s="5" t="s">
        <v>19</v>
      </c>
      <c r="C457">
        <v>7.6</v>
      </c>
    </row>
    <row r="458" spans="1:3">
      <c r="A458" s="5" t="s">
        <v>1276</v>
      </c>
      <c r="B458" s="5" t="s">
        <v>723</v>
      </c>
      <c r="C458">
        <v>7.6</v>
      </c>
    </row>
    <row r="459" spans="1:3">
      <c r="A459" s="5" t="s">
        <v>1280</v>
      </c>
      <c r="B459" s="5" t="s">
        <v>19</v>
      </c>
      <c r="C459">
        <v>7.6</v>
      </c>
    </row>
    <row r="460" spans="1:3">
      <c r="A460" s="5" t="s">
        <v>1281</v>
      </c>
      <c r="B460" s="5" t="s">
        <v>19</v>
      </c>
      <c r="C460">
        <v>7.6</v>
      </c>
    </row>
    <row r="461" spans="1:3">
      <c r="A461" s="5" t="s">
        <v>1283</v>
      </c>
      <c r="B461" s="5" t="s">
        <v>19</v>
      </c>
      <c r="C461">
        <v>7.6</v>
      </c>
    </row>
    <row r="462" spans="1:3">
      <c r="A462" s="5" t="s">
        <v>1286</v>
      </c>
      <c r="B462" s="5" t="s">
        <v>19</v>
      </c>
      <c r="C462">
        <v>7.6</v>
      </c>
    </row>
    <row r="463" spans="1:3">
      <c r="A463" s="5" t="s">
        <v>1287</v>
      </c>
      <c r="B463" s="5" t="s">
        <v>19</v>
      </c>
      <c r="C463">
        <v>7.6</v>
      </c>
    </row>
    <row r="464" spans="1:3">
      <c r="A464" s="5" t="s">
        <v>1289</v>
      </c>
      <c r="B464" s="5" t="s">
        <v>19</v>
      </c>
      <c r="C464">
        <v>7.6</v>
      </c>
    </row>
    <row r="465" spans="1:3">
      <c r="A465" s="5" t="s">
        <v>1290</v>
      </c>
      <c r="B465" s="5" t="s">
        <v>19</v>
      </c>
      <c r="C465">
        <v>7.6</v>
      </c>
    </row>
    <row r="466" spans="1:3">
      <c r="A466" s="5" t="s">
        <v>1293</v>
      </c>
      <c r="B466" s="5" t="s">
        <v>19</v>
      </c>
      <c r="C466">
        <v>7.6</v>
      </c>
    </row>
    <row r="467" spans="1:3">
      <c r="A467" s="5" t="s">
        <v>1294</v>
      </c>
      <c r="B467" s="5" t="s">
        <v>19</v>
      </c>
      <c r="C467">
        <v>7.6</v>
      </c>
    </row>
    <row r="468" spans="1:3">
      <c r="A468" s="5" t="s">
        <v>1295</v>
      </c>
      <c r="B468" s="5" t="s">
        <v>19</v>
      </c>
      <c r="C468">
        <v>7.6</v>
      </c>
    </row>
    <row r="469" spans="1:3">
      <c r="A469" s="5" t="s">
        <v>1296</v>
      </c>
      <c r="B469" s="5" t="s">
        <v>19</v>
      </c>
      <c r="C469">
        <v>7.6</v>
      </c>
    </row>
    <row r="470" spans="1:3">
      <c r="A470" s="5" t="s">
        <v>1297</v>
      </c>
      <c r="B470" s="5" t="s">
        <v>19</v>
      </c>
      <c r="C470">
        <v>7.6</v>
      </c>
    </row>
    <row r="471" spans="1:3">
      <c r="A471" s="5" t="s">
        <v>1300</v>
      </c>
      <c r="B471" s="5" t="s">
        <v>19</v>
      </c>
      <c r="C471">
        <v>7.6</v>
      </c>
    </row>
    <row r="472" spans="1:3">
      <c r="A472" s="5" t="s">
        <v>1303</v>
      </c>
      <c r="B472" s="5" t="s">
        <v>19</v>
      </c>
      <c r="C472">
        <v>7.6</v>
      </c>
    </row>
    <row r="473" spans="1:3">
      <c r="A473" s="5" t="s">
        <v>1306</v>
      </c>
      <c r="B473" s="5" t="s">
        <v>19</v>
      </c>
      <c r="C473">
        <v>7.6</v>
      </c>
    </row>
    <row r="474" spans="1:3">
      <c r="A474" s="5" t="s">
        <v>1309</v>
      </c>
      <c r="B474" s="5" t="s">
        <v>19</v>
      </c>
      <c r="C474">
        <v>7.6</v>
      </c>
    </row>
    <row r="475" spans="1:3">
      <c r="A475" s="5" t="s">
        <v>1310</v>
      </c>
      <c r="B475" s="5" t="s">
        <v>19</v>
      </c>
      <c r="C475">
        <v>7.6</v>
      </c>
    </row>
    <row r="476" spans="1:3">
      <c r="A476" s="5" t="s">
        <v>1312</v>
      </c>
      <c r="B476" s="5" t="s">
        <v>19</v>
      </c>
      <c r="C476">
        <v>7.6</v>
      </c>
    </row>
    <row r="477" spans="1:3">
      <c r="A477" s="5" t="s">
        <v>1314</v>
      </c>
      <c r="B477" s="5" t="s">
        <v>19</v>
      </c>
      <c r="C477">
        <v>7.6</v>
      </c>
    </row>
    <row r="478" spans="1:3">
      <c r="A478" s="5" t="s">
        <v>1318</v>
      </c>
      <c r="B478" s="5" t="s">
        <v>19</v>
      </c>
      <c r="C478">
        <v>7.6</v>
      </c>
    </row>
    <row r="479" spans="1:3">
      <c r="A479" s="5" t="s">
        <v>1319</v>
      </c>
      <c r="B479" s="5" t="s">
        <v>19</v>
      </c>
      <c r="C479">
        <v>7.6</v>
      </c>
    </row>
    <row r="480" spans="1:3">
      <c r="A480" s="5" t="s">
        <v>1323</v>
      </c>
      <c r="B480" s="5" t="s">
        <v>19</v>
      </c>
      <c r="C480">
        <v>7.6</v>
      </c>
    </row>
    <row r="481" spans="1:3">
      <c r="A481" s="5" t="s">
        <v>1324</v>
      </c>
      <c r="B481" s="5" t="s">
        <v>19</v>
      </c>
      <c r="C481">
        <v>7.6</v>
      </c>
    </row>
    <row r="482" spans="1:3">
      <c r="A482" s="5" t="s">
        <v>1326</v>
      </c>
      <c r="B482" s="5" t="s">
        <v>19</v>
      </c>
      <c r="C482">
        <v>7.6</v>
      </c>
    </row>
    <row r="483" spans="1:3">
      <c r="A483" s="5" t="s">
        <v>1329</v>
      </c>
      <c r="B483" s="5" t="s">
        <v>19</v>
      </c>
      <c r="C483">
        <v>7.6</v>
      </c>
    </row>
    <row r="484" spans="1:3">
      <c r="A484" s="5" t="s">
        <v>1330</v>
      </c>
      <c r="B484" s="5" t="s">
        <v>19</v>
      </c>
      <c r="C484">
        <v>7.6</v>
      </c>
    </row>
    <row r="485" spans="1:3">
      <c r="A485" s="5" t="s">
        <v>1332</v>
      </c>
      <c r="B485" s="5" t="s">
        <v>19</v>
      </c>
      <c r="C485">
        <v>7.6</v>
      </c>
    </row>
    <row r="486" spans="1:3">
      <c r="A486" s="5" t="s">
        <v>1334</v>
      </c>
      <c r="B486" s="5" t="s">
        <v>19</v>
      </c>
      <c r="C486">
        <v>7.6</v>
      </c>
    </row>
    <row r="487" spans="1:3">
      <c r="A487" s="5" t="s">
        <v>1335</v>
      </c>
      <c r="B487" s="5" t="s">
        <v>19</v>
      </c>
      <c r="C487">
        <v>7.6</v>
      </c>
    </row>
    <row r="488" spans="1:3">
      <c r="A488" s="5" t="s">
        <v>1336</v>
      </c>
      <c r="B488" s="5" t="s">
        <v>19</v>
      </c>
      <c r="C488">
        <v>7.6</v>
      </c>
    </row>
    <row r="489" spans="1:3">
      <c r="A489" s="5" t="s">
        <v>1338</v>
      </c>
      <c r="B489" s="5" t="s">
        <v>19</v>
      </c>
      <c r="C489">
        <v>7.6</v>
      </c>
    </row>
    <row r="490" spans="1:3">
      <c r="A490" s="5" t="s">
        <v>1340</v>
      </c>
      <c r="B490" s="5" t="s">
        <v>19</v>
      </c>
      <c r="C490">
        <v>7.6</v>
      </c>
    </row>
    <row r="491" spans="1:3">
      <c r="A491" s="5" t="s">
        <v>1343</v>
      </c>
      <c r="B491" s="5" t="s">
        <v>19</v>
      </c>
      <c r="C491">
        <v>7.6</v>
      </c>
    </row>
    <row r="492" spans="1:3">
      <c r="A492" s="5" t="s">
        <v>1346</v>
      </c>
      <c r="B492" s="5" t="s">
        <v>19</v>
      </c>
      <c r="C492">
        <v>7.6</v>
      </c>
    </row>
    <row r="493" spans="1:3">
      <c r="A493" s="5" t="s">
        <v>1349</v>
      </c>
      <c r="B493" s="5" t="s">
        <v>19</v>
      </c>
      <c r="C493">
        <v>7.6</v>
      </c>
    </row>
    <row r="494" spans="1:3">
      <c r="A494" s="5" t="s">
        <v>1352</v>
      </c>
      <c r="B494" s="5" t="s">
        <v>19</v>
      </c>
      <c r="C494">
        <v>7.6</v>
      </c>
    </row>
    <row r="495" spans="1:3">
      <c r="A495" s="5" t="s">
        <v>1353</v>
      </c>
      <c r="B495" s="5" t="s">
        <v>19</v>
      </c>
      <c r="C495">
        <v>7.6</v>
      </c>
    </row>
    <row r="496" spans="1:3">
      <c r="A496" s="5" t="s">
        <v>1354</v>
      </c>
      <c r="B496" s="5" t="s">
        <v>19</v>
      </c>
      <c r="C496">
        <v>7.6</v>
      </c>
    </row>
    <row r="497" spans="1:3">
      <c r="A497" s="5" t="s">
        <v>1356</v>
      </c>
      <c r="B497" s="5" t="s">
        <v>19</v>
      </c>
      <c r="C497">
        <v>7.6</v>
      </c>
    </row>
    <row r="498" spans="1:3">
      <c r="A498" s="5" t="s">
        <v>1357</v>
      </c>
      <c r="B498" s="5" t="s">
        <v>19</v>
      </c>
      <c r="C498">
        <v>7.6</v>
      </c>
    </row>
    <row r="499" spans="1:3">
      <c r="A499" s="5" t="s">
        <v>1360</v>
      </c>
      <c r="B499" s="5" t="s">
        <v>19</v>
      </c>
      <c r="C499">
        <v>7.6</v>
      </c>
    </row>
    <row r="500" spans="1:3">
      <c r="A500" s="5" t="s">
        <v>1363</v>
      </c>
      <c r="B500" s="5" t="s">
        <v>19</v>
      </c>
      <c r="C500">
        <v>7.6</v>
      </c>
    </row>
    <row r="501" spans="1:3">
      <c r="A501" s="5" t="s">
        <v>1364</v>
      </c>
      <c r="B501" s="5" t="s">
        <v>19</v>
      </c>
      <c r="C501">
        <v>7.6</v>
      </c>
    </row>
    <row r="502" spans="1:3">
      <c r="A502" s="5" t="s">
        <v>1367</v>
      </c>
      <c r="B502" s="5" t="s">
        <v>19</v>
      </c>
      <c r="C502">
        <v>7.6</v>
      </c>
    </row>
    <row r="503" spans="1:3">
      <c r="A503" s="5" t="s">
        <v>1369</v>
      </c>
      <c r="B503" s="5" t="s">
        <v>1370</v>
      </c>
      <c r="C503">
        <v>7.6</v>
      </c>
    </row>
    <row r="504" spans="1:3">
      <c r="A504" s="5" t="s">
        <v>1373</v>
      </c>
      <c r="B504" s="5" t="s">
        <v>19</v>
      </c>
      <c r="C504">
        <v>7.6</v>
      </c>
    </row>
    <row r="505" spans="1:3">
      <c r="A505" s="5" t="s">
        <v>1375</v>
      </c>
      <c r="B505" s="5" t="s">
        <v>19</v>
      </c>
      <c r="C505">
        <v>7.6</v>
      </c>
    </row>
    <row r="506" spans="1:3">
      <c r="A506" s="5" t="s">
        <v>1377</v>
      </c>
      <c r="B506" s="5" t="s">
        <v>19</v>
      </c>
      <c r="C506">
        <v>7.6</v>
      </c>
    </row>
    <row r="507" spans="1:3">
      <c r="A507" s="5" t="s">
        <v>1379</v>
      </c>
      <c r="B507" s="5" t="s">
        <v>19</v>
      </c>
      <c r="C507">
        <v>7.6</v>
      </c>
    </row>
    <row r="508" spans="1:3">
      <c r="A508" s="5" t="s">
        <v>1382</v>
      </c>
      <c r="B508" s="5" t="s">
        <v>19</v>
      </c>
      <c r="C508">
        <v>7.6</v>
      </c>
    </row>
    <row r="509" spans="1:3">
      <c r="A509" s="5" t="s">
        <v>1385</v>
      </c>
      <c r="B509" s="5" t="s">
        <v>19</v>
      </c>
      <c r="C509">
        <v>7.6</v>
      </c>
    </row>
    <row r="510" spans="1:3">
      <c r="A510" s="5" t="s">
        <v>1385</v>
      </c>
      <c r="B510" s="5" t="s">
        <v>19</v>
      </c>
      <c r="C510">
        <v>7.6</v>
      </c>
    </row>
    <row r="511" spans="1:3">
      <c r="A511" s="5" t="s">
        <v>1388</v>
      </c>
      <c r="B511" s="5" t="s">
        <v>19</v>
      </c>
      <c r="C511">
        <v>7.6</v>
      </c>
    </row>
    <row r="512" spans="1:3">
      <c r="A512" s="5" t="s">
        <v>1390</v>
      </c>
      <c r="B512" s="5" t="s">
        <v>19</v>
      </c>
      <c r="C512">
        <v>7.6</v>
      </c>
    </row>
    <row r="513" spans="1:3">
      <c r="A513" s="5" t="s">
        <v>1392</v>
      </c>
      <c r="B513" s="5" t="s">
        <v>19</v>
      </c>
      <c r="C513">
        <v>7.6</v>
      </c>
    </row>
    <row r="514" spans="1:3">
      <c r="A514" s="5" t="s">
        <v>1393</v>
      </c>
      <c r="B514" s="5" t="s">
        <v>19</v>
      </c>
      <c r="C514">
        <v>7.6</v>
      </c>
    </row>
    <row r="515" spans="1:3">
      <c r="A515" s="5" t="s">
        <v>1396</v>
      </c>
      <c r="B515" s="5" t="s">
        <v>19</v>
      </c>
      <c r="C515">
        <v>7.6</v>
      </c>
    </row>
    <row r="516" spans="1:3">
      <c r="A516" s="5" t="s">
        <v>1398</v>
      </c>
      <c r="B516" s="5" t="s">
        <v>19</v>
      </c>
      <c r="C516">
        <v>7.6</v>
      </c>
    </row>
    <row r="517" spans="1:3">
      <c r="A517" s="5" t="s">
        <v>1400</v>
      </c>
      <c r="B517" s="5" t="s">
        <v>19</v>
      </c>
      <c r="C517">
        <v>7.6</v>
      </c>
    </row>
    <row r="518" spans="1:3">
      <c r="A518" s="5" t="s">
        <v>1402</v>
      </c>
      <c r="B518" s="5" t="s">
        <v>19</v>
      </c>
      <c r="C518">
        <v>7.6</v>
      </c>
    </row>
    <row r="519" spans="1:3">
      <c r="A519" s="5" t="s">
        <v>1405</v>
      </c>
      <c r="B519" s="5" t="s">
        <v>723</v>
      </c>
      <c r="C519">
        <v>7.6</v>
      </c>
    </row>
    <row r="520" spans="1:3">
      <c r="A520" s="5" t="s">
        <v>1408</v>
      </c>
      <c r="B520" s="5" t="s">
        <v>19</v>
      </c>
      <c r="C520">
        <v>7.6</v>
      </c>
    </row>
    <row r="521" spans="1:3">
      <c r="A521" s="5" t="s">
        <v>1411</v>
      </c>
      <c r="B521" s="5" t="s">
        <v>19</v>
      </c>
      <c r="C521">
        <v>7.6</v>
      </c>
    </row>
    <row r="522" spans="1:3">
      <c r="A522" s="5" t="s">
        <v>1415</v>
      </c>
      <c r="B522" s="5" t="s">
        <v>19</v>
      </c>
      <c r="C522">
        <v>7.6</v>
      </c>
    </row>
    <row r="523" spans="1:3">
      <c r="A523" s="5" t="s">
        <v>1417</v>
      </c>
      <c r="B523" s="5" t="s">
        <v>19</v>
      </c>
      <c r="C523">
        <v>7.6</v>
      </c>
    </row>
    <row r="524" spans="1:3">
      <c r="A524" s="5" t="s">
        <v>1420</v>
      </c>
      <c r="B524" s="5" t="s">
        <v>19</v>
      </c>
      <c r="C524">
        <v>7.6</v>
      </c>
    </row>
    <row r="525" spans="1:3">
      <c r="A525" s="5" t="s">
        <v>1422</v>
      </c>
      <c r="B525" s="5" t="s">
        <v>19</v>
      </c>
      <c r="C525">
        <v>7.6</v>
      </c>
    </row>
    <row r="526" spans="1:3">
      <c r="A526" s="5" t="s">
        <v>1424</v>
      </c>
      <c r="B526" s="5" t="s">
        <v>19</v>
      </c>
      <c r="C526">
        <v>7.6</v>
      </c>
    </row>
    <row r="527" spans="1:3">
      <c r="A527" s="5" t="s">
        <v>1426</v>
      </c>
      <c r="B527" s="5" t="s">
        <v>19</v>
      </c>
      <c r="C527">
        <v>7.6</v>
      </c>
    </row>
    <row r="528" spans="1:3">
      <c r="A528" s="5" t="s">
        <v>1428</v>
      </c>
      <c r="B528" s="5" t="s">
        <v>19</v>
      </c>
      <c r="C528">
        <v>7.6</v>
      </c>
    </row>
    <row r="529" spans="1:3">
      <c r="A529" s="5" t="s">
        <v>1430</v>
      </c>
      <c r="B529" s="5" t="s">
        <v>19</v>
      </c>
      <c r="C529">
        <v>7.6</v>
      </c>
    </row>
    <row r="530" spans="1:3">
      <c r="A530" s="5" t="s">
        <v>1431</v>
      </c>
      <c r="B530" s="5" t="s">
        <v>19</v>
      </c>
      <c r="C530">
        <v>7.6</v>
      </c>
    </row>
    <row r="531" spans="1:3">
      <c r="A531" s="5" t="s">
        <v>1432</v>
      </c>
      <c r="B531" s="5" t="s">
        <v>19</v>
      </c>
      <c r="C531">
        <v>7.6</v>
      </c>
    </row>
    <row r="532" spans="1:3">
      <c r="A532" s="5" t="s">
        <v>1436</v>
      </c>
      <c r="B532" s="5" t="s">
        <v>19</v>
      </c>
      <c r="C532">
        <v>7.6</v>
      </c>
    </row>
    <row r="533" spans="1:3">
      <c r="A533" s="5" t="s">
        <v>1438</v>
      </c>
      <c r="B533" s="5" t="s">
        <v>1439</v>
      </c>
      <c r="C533">
        <v>7.6</v>
      </c>
    </row>
    <row r="534" spans="1:3">
      <c r="A534" s="5" t="s">
        <v>1443</v>
      </c>
      <c r="B534" s="5" t="s">
        <v>19</v>
      </c>
      <c r="C534">
        <v>7.6</v>
      </c>
    </row>
    <row r="535" spans="1:3">
      <c r="A535" s="5" t="s">
        <v>1445</v>
      </c>
      <c r="B535" s="5" t="s">
        <v>356</v>
      </c>
      <c r="C535">
        <v>7.6</v>
      </c>
    </row>
    <row r="536" spans="1:3">
      <c r="A536" s="5" t="s">
        <v>1447</v>
      </c>
      <c r="B536" s="5" t="s">
        <v>19</v>
      </c>
      <c r="C536">
        <v>7.6</v>
      </c>
    </row>
    <row r="537" spans="1:3">
      <c r="A537" s="5" t="s">
        <v>1450</v>
      </c>
      <c r="B537" s="5" t="s">
        <v>19</v>
      </c>
      <c r="C537">
        <v>7.6</v>
      </c>
    </row>
    <row r="538" spans="1:3">
      <c r="A538" s="5" t="s">
        <v>1452</v>
      </c>
      <c r="B538" s="5" t="s">
        <v>19</v>
      </c>
      <c r="C538">
        <v>7.6</v>
      </c>
    </row>
    <row r="539" spans="1:3">
      <c r="A539" s="5" t="s">
        <v>1455</v>
      </c>
      <c r="B539" s="5" t="s">
        <v>19</v>
      </c>
      <c r="C539">
        <v>7.6</v>
      </c>
    </row>
    <row r="540" spans="1:3">
      <c r="A540" s="5" t="s">
        <v>1457</v>
      </c>
      <c r="B540" s="5" t="s">
        <v>192</v>
      </c>
      <c r="C540">
        <v>7.6</v>
      </c>
    </row>
    <row r="541" spans="1:3">
      <c r="A541" s="5" t="s">
        <v>1458</v>
      </c>
      <c r="B541" s="5" t="s">
        <v>19</v>
      </c>
      <c r="C541">
        <v>7.6</v>
      </c>
    </row>
    <row r="542" spans="1:3">
      <c r="A542" s="5" t="s">
        <v>1461</v>
      </c>
      <c r="B542" s="5" t="s">
        <v>19</v>
      </c>
      <c r="C542">
        <v>7.6</v>
      </c>
    </row>
    <row r="543" spans="1:3">
      <c r="A543" s="5" t="s">
        <v>1464</v>
      </c>
      <c r="B543" s="5" t="s">
        <v>19</v>
      </c>
      <c r="C543">
        <v>7.6</v>
      </c>
    </row>
    <row r="544" spans="1:3">
      <c r="A544" s="5" t="s">
        <v>1467</v>
      </c>
      <c r="B544" s="5" t="s">
        <v>19</v>
      </c>
      <c r="C544">
        <v>7.6</v>
      </c>
    </row>
    <row r="545" spans="1:3">
      <c r="A545" s="5" t="s">
        <v>1470</v>
      </c>
      <c r="B545" s="5" t="s">
        <v>1439</v>
      </c>
      <c r="C545">
        <v>7.6</v>
      </c>
    </row>
    <row r="546" spans="1:3">
      <c r="A546" s="5" t="s">
        <v>1472</v>
      </c>
      <c r="B546" s="5" t="s">
        <v>19</v>
      </c>
      <c r="C546">
        <v>7.6</v>
      </c>
    </row>
    <row r="547" spans="1:3">
      <c r="A547" s="5" t="s">
        <v>1475</v>
      </c>
      <c r="B547" s="5" t="s">
        <v>931</v>
      </c>
      <c r="C547">
        <v>7.6</v>
      </c>
    </row>
    <row r="548" spans="1:3">
      <c r="A548" s="5" t="s">
        <v>1479</v>
      </c>
      <c r="B548" s="5" t="s">
        <v>19</v>
      </c>
      <c r="C548">
        <v>7.6</v>
      </c>
    </row>
    <row r="549" spans="1:3">
      <c r="A549" s="5" t="s">
        <v>1483</v>
      </c>
      <c r="B549" s="5" t="s">
        <v>384</v>
      </c>
      <c r="C549">
        <v>7.6</v>
      </c>
    </row>
    <row r="550" spans="1:3">
      <c r="A550" s="5" t="s">
        <v>1488</v>
      </c>
      <c r="B550" s="5" t="s">
        <v>19</v>
      </c>
      <c r="C550">
        <v>7.6</v>
      </c>
    </row>
    <row r="551" spans="1:3">
      <c r="A551" s="5" t="s">
        <v>1492</v>
      </c>
      <c r="B551" s="5" t="s">
        <v>19</v>
      </c>
      <c r="C551">
        <v>7.6</v>
      </c>
    </row>
    <row r="552" spans="1:3">
      <c r="A552" s="5" t="s">
        <v>1495</v>
      </c>
      <c r="B552" s="5" t="s">
        <v>1496</v>
      </c>
      <c r="C552">
        <v>7.6</v>
      </c>
    </row>
    <row r="553" spans="1:3">
      <c r="A553" s="5" t="s">
        <v>1500</v>
      </c>
      <c r="B553" s="5" t="s">
        <v>19</v>
      </c>
      <c r="C553">
        <v>7.6</v>
      </c>
    </row>
    <row r="554" spans="1:3">
      <c r="A554" s="5" t="s">
        <v>1503</v>
      </c>
      <c r="B554" s="5" t="s">
        <v>19</v>
      </c>
      <c r="C554">
        <v>7.6</v>
      </c>
    </row>
    <row r="555" spans="1:3">
      <c r="A555" s="5" t="s">
        <v>1504</v>
      </c>
      <c r="B555" s="5" t="s">
        <v>19</v>
      </c>
      <c r="C555">
        <v>7.5</v>
      </c>
    </row>
    <row r="556" spans="1:3">
      <c r="A556" s="5" t="s">
        <v>1506</v>
      </c>
      <c r="B556" s="5" t="s">
        <v>19</v>
      </c>
      <c r="C556">
        <v>7.5</v>
      </c>
    </row>
    <row r="557" spans="1:3">
      <c r="A557" s="5" t="s">
        <v>1507</v>
      </c>
      <c r="B557" s="5" t="s">
        <v>19</v>
      </c>
      <c r="C557">
        <v>7.5</v>
      </c>
    </row>
    <row r="558" spans="1:3">
      <c r="A558" s="5" t="s">
        <v>1510</v>
      </c>
      <c r="B558" s="5" t="s">
        <v>19</v>
      </c>
      <c r="C558">
        <v>7.5</v>
      </c>
    </row>
    <row r="559" spans="1:3">
      <c r="A559" s="5" t="s">
        <v>1513</v>
      </c>
      <c r="B559" s="5" t="s">
        <v>19</v>
      </c>
      <c r="C559">
        <v>7.5</v>
      </c>
    </row>
    <row r="560" spans="1:3">
      <c r="A560" s="5" t="s">
        <v>1514</v>
      </c>
      <c r="B560" s="5" t="s">
        <v>19</v>
      </c>
      <c r="C560">
        <v>7.5</v>
      </c>
    </row>
    <row r="561" spans="1:3">
      <c r="A561" s="5" t="s">
        <v>1517</v>
      </c>
      <c r="B561" s="5" t="s">
        <v>19</v>
      </c>
      <c r="C561">
        <v>7.5</v>
      </c>
    </row>
    <row r="562" spans="1:3">
      <c r="A562" s="5" t="s">
        <v>1518</v>
      </c>
      <c r="B562" s="5" t="s">
        <v>19</v>
      </c>
      <c r="C562">
        <v>7.5</v>
      </c>
    </row>
    <row r="563" spans="1:3">
      <c r="A563" s="5" t="s">
        <v>1519</v>
      </c>
      <c r="B563" s="5" t="s">
        <v>19</v>
      </c>
      <c r="C563">
        <v>7.5</v>
      </c>
    </row>
    <row r="564" spans="1:3">
      <c r="A564" s="5" t="s">
        <v>1521</v>
      </c>
      <c r="B564" s="5" t="s">
        <v>19</v>
      </c>
      <c r="C564">
        <v>7.5</v>
      </c>
    </row>
    <row r="565" spans="1:3">
      <c r="A565" s="5" t="s">
        <v>1522</v>
      </c>
      <c r="B565" s="5" t="s">
        <v>19</v>
      </c>
      <c r="C565">
        <v>7.5</v>
      </c>
    </row>
    <row r="566" spans="1:3">
      <c r="A566" s="5" t="s">
        <v>1523</v>
      </c>
      <c r="B566" s="5" t="s">
        <v>19</v>
      </c>
      <c r="C566">
        <v>7.5</v>
      </c>
    </row>
    <row r="567" spans="1:3">
      <c r="A567" s="5" t="s">
        <v>1524</v>
      </c>
      <c r="B567" s="5" t="s">
        <v>19</v>
      </c>
      <c r="C567">
        <v>7.5</v>
      </c>
    </row>
    <row r="568" spans="1:3">
      <c r="A568" s="5" t="s">
        <v>1528</v>
      </c>
      <c r="B568" s="5" t="s">
        <v>19</v>
      </c>
      <c r="C568">
        <v>7.5</v>
      </c>
    </row>
    <row r="569" spans="1:3">
      <c r="A569" s="5" t="s">
        <v>1531</v>
      </c>
      <c r="B569" s="5" t="s">
        <v>19</v>
      </c>
      <c r="C569">
        <v>7.5</v>
      </c>
    </row>
    <row r="570" spans="1:3">
      <c r="A570" s="5" t="s">
        <v>1533</v>
      </c>
      <c r="B570" s="5" t="s">
        <v>19</v>
      </c>
      <c r="C570">
        <v>7.5</v>
      </c>
    </row>
    <row r="571" spans="1:3">
      <c r="A571" s="5" t="s">
        <v>1521</v>
      </c>
      <c r="B571" s="5" t="s">
        <v>19</v>
      </c>
      <c r="C571">
        <v>7.5</v>
      </c>
    </row>
    <row r="572" spans="1:3">
      <c r="A572" s="5" t="s">
        <v>1536</v>
      </c>
      <c r="B572" s="5" t="s">
        <v>19</v>
      </c>
      <c r="C572">
        <v>7.5</v>
      </c>
    </row>
    <row r="573" spans="1:3">
      <c r="A573" s="5" t="s">
        <v>1537</v>
      </c>
      <c r="B573" s="5" t="s">
        <v>19</v>
      </c>
      <c r="C573">
        <v>7.5</v>
      </c>
    </row>
    <row r="574" spans="1:3">
      <c r="A574" s="5" t="s">
        <v>1539</v>
      </c>
      <c r="B574" s="5" t="s">
        <v>19</v>
      </c>
      <c r="C574">
        <v>7.5</v>
      </c>
    </row>
    <row r="575" spans="1:3">
      <c r="A575" s="5" t="s">
        <v>1540</v>
      </c>
      <c r="B575" s="5" t="s">
        <v>19</v>
      </c>
      <c r="C575">
        <v>7.5</v>
      </c>
    </row>
    <row r="576" spans="1:3">
      <c r="A576" s="5" t="s">
        <v>1543</v>
      </c>
      <c r="B576" s="5" t="s">
        <v>19</v>
      </c>
      <c r="C576">
        <v>7.5</v>
      </c>
    </row>
    <row r="577" spans="1:3">
      <c r="A577" s="5" t="s">
        <v>1545</v>
      </c>
      <c r="B577" s="5" t="s">
        <v>19</v>
      </c>
      <c r="C577">
        <v>7.5</v>
      </c>
    </row>
    <row r="578" spans="1:3">
      <c r="A578" s="5" t="s">
        <v>1547</v>
      </c>
      <c r="B578" s="5" t="s">
        <v>19</v>
      </c>
      <c r="C578">
        <v>7.5</v>
      </c>
    </row>
    <row r="579" spans="1:3">
      <c r="A579" s="5" t="s">
        <v>1549</v>
      </c>
      <c r="B579" s="5" t="s">
        <v>19</v>
      </c>
      <c r="C579">
        <v>7.5</v>
      </c>
    </row>
    <row r="580" spans="1:3">
      <c r="A580" s="5" t="s">
        <v>1551</v>
      </c>
      <c r="B580" s="5" t="s">
        <v>19</v>
      </c>
      <c r="C580">
        <v>7.5</v>
      </c>
    </row>
    <row r="581" spans="1:3">
      <c r="A581" s="5" t="s">
        <v>1553</v>
      </c>
      <c r="B581" s="5" t="s">
        <v>19</v>
      </c>
      <c r="C581">
        <v>7.5</v>
      </c>
    </row>
    <row r="582" spans="1:3">
      <c r="A582" s="5" t="s">
        <v>1554</v>
      </c>
      <c r="B582" s="5" t="s">
        <v>19</v>
      </c>
      <c r="C582">
        <v>7.5</v>
      </c>
    </row>
    <row r="583" spans="1:3">
      <c r="A583" s="5" t="s">
        <v>1556</v>
      </c>
      <c r="B583" s="5" t="s">
        <v>19</v>
      </c>
      <c r="C583">
        <v>7.5</v>
      </c>
    </row>
    <row r="584" spans="1:3">
      <c r="A584" s="5" t="s">
        <v>1560</v>
      </c>
      <c r="B584" s="5" t="s">
        <v>19</v>
      </c>
      <c r="C584">
        <v>7.5</v>
      </c>
    </row>
    <row r="585" spans="1:3">
      <c r="A585" s="5" t="s">
        <v>1561</v>
      </c>
      <c r="B585" s="5" t="s">
        <v>19</v>
      </c>
      <c r="C585">
        <v>7.5</v>
      </c>
    </row>
    <row r="586" spans="1:3">
      <c r="A586" s="5" t="s">
        <v>1564</v>
      </c>
      <c r="B586" s="5" t="s">
        <v>19</v>
      </c>
      <c r="C586">
        <v>7.5</v>
      </c>
    </row>
    <row r="587" spans="1:3">
      <c r="A587" s="5" t="s">
        <v>1566</v>
      </c>
      <c r="B587" s="5" t="s">
        <v>19</v>
      </c>
      <c r="C587">
        <v>7.5</v>
      </c>
    </row>
    <row r="588" spans="1:3">
      <c r="A588" s="5" t="s">
        <v>1569</v>
      </c>
      <c r="B588" s="5" t="s">
        <v>19</v>
      </c>
      <c r="C588">
        <v>7.5</v>
      </c>
    </row>
    <row r="589" spans="1:3">
      <c r="A589" s="5" t="s">
        <v>1571</v>
      </c>
      <c r="B589" s="5" t="s">
        <v>19</v>
      </c>
      <c r="C589">
        <v>7.5</v>
      </c>
    </row>
    <row r="590" spans="1:3">
      <c r="A590" s="5" t="s">
        <v>1573</v>
      </c>
      <c r="B590" s="5" t="s">
        <v>19</v>
      </c>
      <c r="C590">
        <v>7.5</v>
      </c>
    </row>
    <row r="591" spans="1:3">
      <c r="A591" s="5" t="s">
        <v>1575</v>
      </c>
      <c r="B591" s="5" t="s">
        <v>19</v>
      </c>
      <c r="C591">
        <v>7.5</v>
      </c>
    </row>
    <row r="592" spans="1:3">
      <c r="A592" s="5" t="s">
        <v>1578</v>
      </c>
      <c r="B592" s="5" t="s">
        <v>19</v>
      </c>
      <c r="C592">
        <v>7.5</v>
      </c>
    </row>
    <row r="593" spans="1:3">
      <c r="A593" s="5" t="s">
        <v>1581</v>
      </c>
      <c r="B593" s="5" t="s">
        <v>19</v>
      </c>
      <c r="C593">
        <v>7.5</v>
      </c>
    </row>
    <row r="594" spans="1:3">
      <c r="A594" s="5" t="s">
        <v>1584</v>
      </c>
      <c r="B594" s="5" t="s">
        <v>19</v>
      </c>
      <c r="C594">
        <v>7.5</v>
      </c>
    </row>
    <row r="595" spans="1:3">
      <c r="A595" s="5" t="s">
        <v>1584</v>
      </c>
      <c r="B595" s="5" t="s">
        <v>19</v>
      </c>
      <c r="C595">
        <v>7.5</v>
      </c>
    </row>
    <row r="596" spans="1:3">
      <c r="A596" s="5" t="s">
        <v>1585</v>
      </c>
      <c r="B596" s="5" t="s">
        <v>19</v>
      </c>
      <c r="C596">
        <v>7.5</v>
      </c>
    </row>
    <row r="597" spans="1:3">
      <c r="A597" s="5" t="s">
        <v>1588</v>
      </c>
      <c r="B597" s="5" t="s">
        <v>19</v>
      </c>
      <c r="C597">
        <v>7.5</v>
      </c>
    </row>
    <row r="598" spans="1:3">
      <c r="A598" s="5" t="s">
        <v>1589</v>
      </c>
      <c r="B598" s="5" t="s">
        <v>19</v>
      </c>
      <c r="C598">
        <v>7.5</v>
      </c>
    </row>
    <row r="599" spans="1:3">
      <c r="A599" s="5" t="s">
        <v>1591</v>
      </c>
      <c r="B599" s="5" t="s">
        <v>19</v>
      </c>
      <c r="C599">
        <v>7.5</v>
      </c>
    </row>
    <row r="600" spans="1:3">
      <c r="A600" s="5" t="s">
        <v>1592</v>
      </c>
      <c r="B600" s="5" t="s">
        <v>19</v>
      </c>
      <c r="C600">
        <v>7.5</v>
      </c>
    </row>
    <row r="601" spans="1:3">
      <c r="A601" s="5" t="s">
        <v>1594</v>
      </c>
      <c r="B601" s="5" t="s">
        <v>19</v>
      </c>
      <c r="C601">
        <v>7.5</v>
      </c>
    </row>
    <row r="602" spans="1:3">
      <c r="A602" s="5" t="s">
        <v>1597</v>
      </c>
      <c r="B602" s="5" t="s">
        <v>19</v>
      </c>
      <c r="C602">
        <v>7.5</v>
      </c>
    </row>
    <row r="603" spans="1:3">
      <c r="A603" s="5" t="s">
        <v>1598</v>
      </c>
      <c r="B603" s="5" t="s">
        <v>19</v>
      </c>
      <c r="C603">
        <v>7.5</v>
      </c>
    </row>
    <row r="604" spans="1:3">
      <c r="A604" s="5" t="s">
        <v>1600</v>
      </c>
      <c r="B604" s="5" t="s">
        <v>19</v>
      </c>
      <c r="C604">
        <v>7.5</v>
      </c>
    </row>
    <row r="605" spans="1:3">
      <c r="A605" s="5" t="s">
        <v>1602</v>
      </c>
      <c r="B605" s="5" t="s">
        <v>19</v>
      </c>
      <c r="C605">
        <v>7.5</v>
      </c>
    </row>
    <row r="606" spans="1:3">
      <c r="A606" s="5" t="s">
        <v>1604</v>
      </c>
      <c r="B606" s="5" t="s">
        <v>723</v>
      </c>
      <c r="C606">
        <v>7.5</v>
      </c>
    </row>
    <row r="607" spans="1:3">
      <c r="A607" s="5" t="s">
        <v>1607</v>
      </c>
      <c r="B607" s="5" t="s">
        <v>19</v>
      </c>
      <c r="C607">
        <v>7.5</v>
      </c>
    </row>
    <row r="608" spans="1:3">
      <c r="A608" s="5" t="s">
        <v>1608</v>
      </c>
      <c r="B608" s="5" t="s">
        <v>19</v>
      </c>
      <c r="C608">
        <v>7.5</v>
      </c>
    </row>
    <row r="609" spans="1:3">
      <c r="A609" s="5" t="s">
        <v>1610</v>
      </c>
      <c r="B609" s="5" t="s">
        <v>19</v>
      </c>
      <c r="C609">
        <v>7.5</v>
      </c>
    </row>
    <row r="610" spans="1:3">
      <c r="A610" s="5" t="s">
        <v>1611</v>
      </c>
      <c r="B610" s="5" t="s">
        <v>19</v>
      </c>
      <c r="C610">
        <v>7.5</v>
      </c>
    </row>
    <row r="611" spans="1:3">
      <c r="A611" s="5" t="s">
        <v>1614</v>
      </c>
      <c r="B611" s="5" t="s">
        <v>19</v>
      </c>
      <c r="C611">
        <v>7.5</v>
      </c>
    </row>
    <row r="612" spans="1:3">
      <c r="A612" s="5" t="s">
        <v>1616</v>
      </c>
      <c r="B612" s="5" t="s">
        <v>19</v>
      </c>
      <c r="C612">
        <v>7.5</v>
      </c>
    </row>
    <row r="613" spans="1:3">
      <c r="A613" s="5" t="s">
        <v>1620</v>
      </c>
      <c r="B613" s="5" t="s">
        <v>19</v>
      </c>
      <c r="C613">
        <v>7.5</v>
      </c>
    </row>
    <row r="614" spans="1:3">
      <c r="A614" s="5" t="s">
        <v>1623</v>
      </c>
      <c r="B614" s="5" t="s">
        <v>192</v>
      </c>
      <c r="C614">
        <v>7.5</v>
      </c>
    </row>
    <row r="615" spans="1:3">
      <c r="A615" s="5" t="s">
        <v>1624</v>
      </c>
      <c r="B615" s="5" t="s">
        <v>19</v>
      </c>
      <c r="C615">
        <v>7.5</v>
      </c>
    </row>
    <row r="616" spans="1:3">
      <c r="A616" s="5" t="s">
        <v>1627</v>
      </c>
      <c r="B616" s="5" t="s">
        <v>931</v>
      </c>
      <c r="C616">
        <v>7.5</v>
      </c>
    </row>
    <row r="617" spans="1:3">
      <c r="A617" s="5" t="s">
        <v>1630</v>
      </c>
      <c r="B617" s="5" t="s">
        <v>19</v>
      </c>
      <c r="C617">
        <v>7.5</v>
      </c>
    </row>
    <row r="618" spans="1:3">
      <c r="A618" s="5" t="s">
        <v>1633</v>
      </c>
      <c r="B618" s="5" t="s">
        <v>19</v>
      </c>
      <c r="C618">
        <v>7.5</v>
      </c>
    </row>
    <row r="619" spans="1:3">
      <c r="A619" s="5" t="s">
        <v>1635</v>
      </c>
      <c r="B619" s="5" t="s">
        <v>87</v>
      </c>
      <c r="C619">
        <v>7.5</v>
      </c>
    </row>
    <row r="620" spans="1:3">
      <c r="A620" s="5" t="s">
        <v>1638</v>
      </c>
      <c r="B620" s="5" t="s">
        <v>19</v>
      </c>
      <c r="C620">
        <v>7.5</v>
      </c>
    </row>
    <row r="621" spans="1:3">
      <c r="A621" s="5" t="s">
        <v>1640</v>
      </c>
      <c r="B621" s="5" t="s">
        <v>19</v>
      </c>
      <c r="C621">
        <v>7.5</v>
      </c>
    </row>
    <row r="622" spans="1:3">
      <c r="A622" s="5" t="s">
        <v>1644</v>
      </c>
      <c r="B622" s="5" t="s">
        <v>19</v>
      </c>
      <c r="C622">
        <v>7.5</v>
      </c>
    </row>
    <row r="623" spans="1:3">
      <c r="A623" s="5" t="s">
        <v>1646</v>
      </c>
      <c r="B623" s="5" t="s">
        <v>19</v>
      </c>
      <c r="C623">
        <v>7.5</v>
      </c>
    </row>
    <row r="624" spans="1:3">
      <c r="A624" s="5" t="s">
        <v>1649</v>
      </c>
      <c r="B624" s="5" t="s">
        <v>19</v>
      </c>
      <c r="C624">
        <v>7.5</v>
      </c>
    </row>
    <row r="625" spans="1:3">
      <c r="A625" s="5" t="s">
        <v>1650</v>
      </c>
      <c r="B625" s="5" t="s">
        <v>19</v>
      </c>
      <c r="C625">
        <v>7.5</v>
      </c>
    </row>
    <row r="626" spans="1:3">
      <c r="A626" s="5" t="s">
        <v>1652</v>
      </c>
      <c r="B626" s="5" t="s">
        <v>19</v>
      </c>
      <c r="C626">
        <v>7.5</v>
      </c>
    </row>
    <row r="627" spans="1:3">
      <c r="A627" s="5" t="s">
        <v>1656</v>
      </c>
      <c r="B627" s="5" t="s">
        <v>1657</v>
      </c>
      <c r="C627">
        <v>7.5</v>
      </c>
    </row>
    <row r="628" spans="1:3">
      <c r="A628" s="5" t="s">
        <v>1660</v>
      </c>
      <c r="B628" s="5" t="s">
        <v>19</v>
      </c>
      <c r="C628">
        <v>7.5</v>
      </c>
    </row>
    <row r="629" spans="1:3">
      <c r="A629" s="5" t="s">
        <v>1663</v>
      </c>
      <c r="B629" s="5" t="s">
        <v>19</v>
      </c>
      <c r="C629">
        <v>7.5</v>
      </c>
    </row>
    <row r="630" spans="1:3">
      <c r="A630" s="5" t="s">
        <v>1665</v>
      </c>
      <c r="B630" s="5" t="s">
        <v>19</v>
      </c>
      <c r="C630">
        <v>7.5</v>
      </c>
    </row>
    <row r="631" spans="1:3">
      <c r="A631" s="5" t="s">
        <v>1667</v>
      </c>
      <c r="B631" s="5" t="s">
        <v>19</v>
      </c>
      <c r="C631">
        <v>7.5</v>
      </c>
    </row>
    <row r="632" spans="1:3">
      <c r="A632" s="5" t="s">
        <v>1670</v>
      </c>
      <c r="B632" s="5" t="s">
        <v>19</v>
      </c>
      <c r="C632">
        <v>7.5</v>
      </c>
    </row>
    <row r="633" spans="1:3">
      <c r="A633" s="5" t="s">
        <v>1672</v>
      </c>
      <c r="B633" s="5" t="s">
        <v>356</v>
      </c>
      <c r="C633">
        <v>7.5</v>
      </c>
    </row>
    <row r="634" spans="1:3">
      <c r="A634" s="5" t="s">
        <v>1675</v>
      </c>
      <c r="B634" s="5" t="s">
        <v>19</v>
      </c>
      <c r="C634">
        <v>7.5</v>
      </c>
    </row>
    <row r="635" spans="1:3">
      <c r="A635" s="5" t="s">
        <v>1678</v>
      </c>
      <c r="B635" s="5" t="s">
        <v>19</v>
      </c>
      <c r="C635">
        <v>7.5</v>
      </c>
    </row>
    <row r="636" spans="1:3">
      <c r="A636" s="5" t="s">
        <v>1681</v>
      </c>
      <c r="B636" s="5" t="s">
        <v>356</v>
      </c>
      <c r="C636">
        <v>7.5</v>
      </c>
    </row>
    <row r="637" spans="1:3">
      <c r="A637" s="5" t="s">
        <v>1685</v>
      </c>
      <c r="B637" s="5" t="s">
        <v>19</v>
      </c>
      <c r="C637">
        <v>7.5</v>
      </c>
    </row>
    <row r="638" spans="1:3">
      <c r="A638" s="5" t="s">
        <v>1549</v>
      </c>
      <c r="B638" s="5" t="s">
        <v>19</v>
      </c>
      <c r="C638">
        <v>7.5</v>
      </c>
    </row>
    <row r="639" spans="1:3">
      <c r="A639" s="5" t="s">
        <v>1688</v>
      </c>
      <c r="B639" s="5" t="s">
        <v>1689</v>
      </c>
      <c r="C639">
        <v>7.5</v>
      </c>
    </row>
    <row r="640" spans="1:3">
      <c r="A640" s="5" t="s">
        <v>1691</v>
      </c>
      <c r="B640" s="5" t="s">
        <v>19</v>
      </c>
      <c r="C640">
        <v>7.5</v>
      </c>
    </row>
    <row r="641" spans="1:3">
      <c r="A641" s="5" t="s">
        <v>1695</v>
      </c>
      <c r="B641" s="5" t="s">
        <v>19</v>
      </c>
      <c r="C641">
        <v>7.5</v>
      </c>
    </row>
    <row r="642" spans="1:3">
      <c r="A642" s="5" t="s">
        <v>1650</v>
      </c>
      <c r="B642" s="5" t="s">
        <v>19</v>
      </c>
      <c r="C642">
        <v>7.5</v>
      </c>
    </row>
    <row r="643" spans="1:3">
      <c r="A643" s="5" t="s">
        <v>1697</v>
      </c>
      <c r="B643" s="5" t="s">
        <v>19</v>
      </c>
      <c r="C643">
        <v>7.5</v>
      </c>
    </row>
    <row r="644" spans="1:3">
      <c r="A644" s="5" t="s">
        <v>1699</v>
      </c>
      <c r="B644" s="5" t="s">
        <v>19</v>
      </c>
      <c r="C644">
        <v>7.5</v>
      </c>
    </row>
    <row r="645" spans="1:3">
      <c r="A645" s="5" t="s">
        <v>1700</v>
      </c>
      <c r="B645" s="5" t="s">
        <v>19</v>
      </c>
      <c r="C645">
        <v>7.5</v>
      </c>
    </row>
    <row r="646" spans="1:3">
      <c r="A646" s="5" t="s">
        <v>1703</v>
      </c>
      <c r="B646" s="5" t="s">
        <v>19</v>
      </c>
      <c r="C646">
        <v>7.5</v>
      </c>
    </row>
    <row r="647" spans="1:3">
      <c r="A647" s="5" t="s">
        <v>1706</v>
      </c>
      <c r="B647" s="5" t="s">
        <v>19</v>
      </c>
      <c r="C647">
        <v>7.5</v>
      </c>
    </row>
    <row r="648" spans="1:3">
      <c r="A648" s="5" t="s">
        <v>1709</v>
      </c>
      <c r="B648" s="5" t="s">
        <v>19</v>
      </c>
      <c r="C648">
        <v>7.5</v>
      </c>
    </row>
    <row r="649" spans="1:3">
      <c r="A649" s="5" t="s">
        <v>1649</v>
      </c>
      <c r="B649" s="5" t="s">
        <v>19</v>
      </c>
      <c r="C649">
        <v>7.5</v>
      </c>
    </row>
    <row r="650" spans="1:3">
      <c r="A650" s="5" t="s">
        <v>1710</v>
      </c>
      <c r="B650" s="5" t="s">
        <v>19</v>
      </c>
      <c r="C650">
        <v>7.5</v>
      </c>
    </row>
    <row r="651" spans="1:3">
      <c r="A651" s="5" t="s">
        <v>1711</v>
      </c>
      <c r="B651" s="5" t="s">
        <v>19</v>
      </c>
      <c r="C651">
        <v>7.5</v>
      </c>
    </row>
    <row r="652" spans="1:3">
      <c r="A652" s="5" t="s">
        <v>1714</v>
      </c>
      <c r="B652" s="5" t="s">
        <v>19</v>
      </c>
      <c r="C652">
        <v>7.5</v>
      </c>
    </row>
    <row r="653" spans="1:3">
      <c r="A653" s="5" t="s">
        <v>1717</v>
      </c>
      <c r="B653" s="5" t="s">
        <v>178</v>
      </c>
      <c r="C653">
        <v>7.5</v>
      </c>
    </row>
    <row r="654" spans="1:3">
      <c r="A654" s="5" t="s">
        <v>1719</v>
      </c>
      <c r="B654" s="5" t="s">
        <v>19</v>
      </c>
      <c r="C654">
        <v>7.4</v>
      </c>
    </row>
    <row r="655" spans="1:3">
      <c r="A655" s="5" t="s">
        <v>1720</v>
      </c>
      <c r="B655" s="5" t="s">
        <v>19</v>
      </c>
      <c r="C655">
        <v>7.4</v>
      </c>
    </row>
    <row r="656" spans="1:3">
      <c r="A656" s="5" t="s">
        <v>1723</v>
      </c>
      <c r="B656" s="5" t="s">
        <v>19</v>
      </c>
      <c r="C656">
        <v>7.4</v>
      </c>
    </row>
    <row r="657" spans="1:3">
      <c r="A657" s="5" t="s">
        <v>1727</v>
      </c>
      <c r="B657" s="5" t="s">
        <v>19</v>
      </c>
      <c r="C657">
        <v>7.4</v>
      </c>
    </row>
    <row r="658" spans="1:3">
      <c r="A658" s="5" t="s">
        <v>1729</v>
      </c>
      <c r="B658" s="5" t="s">
        <v>19</v>
      </c>
      <c r="C658">
        <v>7.4</v>
      </c>
    </row>
    <row r="659" spans="1:3">
      <c r="A659" s="5" t="s">
        <v>1730</v>
      </c>
      <c r="B659" s="5" t="s">
        <v>19</v>
      </c>
      <c r="C659">
        <v>7.4</v>
      </c>
    </row>
    <row r="660" spans="1:3">
      <c r="A660" s="5" t="s">
        <v>1731</v>
      </c>
      <c r="B660" s="5" t="s">
        <v>19</v>
      </c>
      <c r="C660">
        <v>7.4</v>
      </c>
    </row>
    <row r="661" spans="1:3">
      <c r="A661" s="5" t="s">
        <v>1732</v>
      </c>
      <c r="B661" s="5" t="s">
        <v>19</v>
      </c>
      <c r="C661">
        <v>7.4</v>
      </c>
    </row>
    <row r="662" spans="1:3">
      <c r="A662" s="5" t="s">
        <v>1734</v>
      </c>
      <c r="B662" s="5" t="s">
        <v>19</v>
      </c>
      <c r="C662">
        <v>7.4</v>
      </c>
    </row>
    <row r="663" spans="1:3">
      <c r="A663" s="5" t="s">
        <v>1738</v>
      </c>
      <c r="B663" s="5" t="s">
        <v>19</v>
      </c>
      <c r="C663">
        <v>7.4</v>
      </c>
    </row>
    <row r="664" spans="1:3">
      <c r="A664" s="5" t="s">
        <v>1739</v>
      </c>
      <c r="B664" s="5" t="s">
        <v>19</v>
      </c>
      <c r="C664">
        <v>7.4</v>
      </c>
    </row>
    <row r="665" spans="1:3">
      <c r="A665" s="5" t="s">
        <v>1740</v>
      </c>
      <c r="B665" s="5" t="s">
        <v>19</v>
      </c>
      <c r="C665">
        <v>7.4</v>
      </c>
    </row>
    <row r="666" spans="1:3">
      <c r="A666" s="5" t="s">
        <v>1743</v>
      </c>
      <c r="B666" s="5" t="s">
        <v>19</v>
      </c>
      <c r="C666">
        <v>7.4</v>
      </c>
    </row>
    <row r="667" spans="1:3">
      <c r="A667" s="5" t="s">
        <v>1744</v>
      </c>
      <c r="B667" s="5" t="s">
        <v>19</v>
      </c>
      <c r="C667">
        <v>7.4</v>
      </c>
    </row>
    <row r="668" spans="1:3">
      <c r="A668" s="5" t="s">
        <v>1746</v>
      </c>
      <c r="B668" s="5" t="s">
        <v>19</v>
      </c>
      <c r="C668">
        <v>7.4</v>
      </c>
    </row>
    <row r="669" spans="1:3">
      <c r="A669" s="5" t="s">
        <v>1748</v>
      </c>
      <c r="B669" s="5" t="s">
        <v>19</v>
      </c>
      <c r="C669">
        <v>7.4</v>
      </c>
    </row>
    <row r="670" spans="1:3">
      <c r="A670" s="5" t="s">
        <v>1750</v>
      </c>
      <c r="B670" s="5" t="s">
        <v>19</v>
      </c>
      <c r="C670">
        <v>7.4</v>
      </c>
    </row>
    <row r="671" spans="1:3">
      <c r="A671" s="5" t="s">
        <v>1753</v>
      </c>
      <c r="B671" s="5" t="s">
        <v>19</v>
      </c>
      <c r="C671">
        <v>7.4</v>
      </c>
    </row>
    <row r="672" spans="1:3">
      <c r="A672" s="5" t="s">
        <v>1755</v>
      </c>
      <c r="B672" s="5" t="s">
        <v>19</v>
      </c>
      <c r="C672">
        <v>7.4</v>
      </c>
    </row>
    <row r="673" spans="1:3">
      <c r="A673" s="5" t="s">
        <v>1757</v>
      </c>
      <c r="B673" s="5" t="s">
        <v>19</v>
      </c>
      <c r="C673">
        <v>7.4</v>
      </c>
    </row>
    <row r="674" spans="1:3">
      <c r="A674" s="5" t="s">
        <v>1758</v>
      </c>
      <c r="B674" s="5" t="s">
        <v>19</v>
      </c>
      <c r="C674">
        <v>7.4</v>
      </c>
    </row>
    <row r="675" spans="1:3">
      <c r="A675" s="5" t="s">
        <v>1761</v>
      </c>
      <c r="B675" s="5" t="s">
        <v>19</v>
      </c>
      <c r="C675">
        <v>7.4</v>
      </c>
    </row>
    <row r="676" spans="1:3">
      <c r="A676" s="5" t="s">
        <v>1762</v>
      </c>
      <c r="B676" s="5" t="s">
        <v>19</v>
      </c>
      <c r="C676">
        <v>7.4</v>
      </c>
    </row>
    <row r="677" spans="1:3">
      <c r="A677" s="5" t="s">
        <v>1764</v>
      </c>
      <c r="B677" s="5" t="s">
        <v>19</v>
      </c>
      <c r="C677">
        <v>7.4</v>
      </c>
    </row>
    <row r="678" spans="1:3">
      <c r="A678" s="5" t="s">
        <v>1766</v>
      </c>
      <c r="B678" s="5" t="s">
        <v>19</v>
      </c>
      <c r="C678">
        <v>7.4</v>
      </c>
    </row>
    <row r="679" spans="1:3">
      <c r="A679" s="5" t="s">
        <v>1768</v>
      </c>
      <c r="B679" s="5" t="s">
        <v>723</v>
      </c>
      <c r="C679">
        <v>7.4</v>
      </c>
    </row>
    <row r="680" spans="1:3">
      <c r="A680" s="5" t="s">
        <v>1770</v>
      </c>
      <c r="B680" s="5" t="s">
        <v>19</v>
      </c>
      <c r="C680">
        <v>7.4</v>
      </c>
    </row>
    <row r="681" spans="1:3">
      <c r="A681" s="5" t="s">
        <v>1773</v>
      </c>
      <c r="B681" s="5" t="s">
        <v>19</v>
      </c>
      <c r="C681">
        <v>7.4</v>
      </c>
    </row>
    <row r="682" spans="1:3">
      <c r="A682" s="5" t="s">
        <v>1774</v>
      </c>
      <c r="B682" s="5" t="s">
        <v>19</v>
      </c>
      <c r="C682">
        <v>7.4</v>
      </c>
    </row>
    <row r="683" spans="1:3">
      <c r="A683" s="5" t="s">
        <v>1775</v>
      </c>
      <c r="B683" s="5" t="s">
        <v>19</v>
      </c>
      <c r="C683">
        <v>7.4</v>
      </c>
    </row>
    <row r="684" spans="1:3">
      <c r="A684" s="5" t="s">
        <v>1776</v>
      </c>
      <c r="B684" s="5" t="s">
        <v>19</v>
      </c>
      <c r="C684">
        <v>7.4</v>
      </c>
    </row>
    <row r="685" spans="1:3">
      <c r="A685" s="5" t="s">
        <v>1779</v>
      </c>
      <c r="B685" s="5" t="s">
        <v>19</v>
      </c>
      <c r="C685">
        <v>7.4</v>
      </c>
    </row>
    <row r="686" spans="1:3">
      <c r="A686" s="5" t="s">
        <v>1781</v>
      </c>
      <c r="B686" s="5" t="s">
        <v>19</v>
      </c>
      <c r="C686">
        <v>7.4</v>
      </c>
    </row>
    <row r="687" spans="1:3">
      <c r="A687" s="5" t="s">
        <v>1783</v>
      </c>
      <c r="B687" s="5" t="s">
        <v>19</v>
      </c>
      <c r="C687">
        <v>7.4</v>
      </c>
    </row>
    <row r="688" spans="1:3">
      <c r="A688" s="5" t="s">
        <v>1785</v>
      </c>
      <c r="B688" s="5" t="s">
        <v>19</v>
      </c>
      <c r="C688">
        <v>7.4</v>
      </c>
    </row>
    <row r="689" spans="1:3">
      <c r="A689" s="5" t="s">
        <v>1787</v>
      </c>
      <c r="B689" s="5" t="s">
        <v>19</v>
      </c>
      <c r="C689">
        <v>7.4</v>
      </c>
    </row>
    <row r="690" spans="1:3">
      <c r="A690" s="5" t="s">
        <v>1789</v>
      </c>
      <c r="B690" s="5" t="s">
        <v>19</v>
      </c>
      <c r="C690">
        <v>7.4</v>
      </c>
    </row>
    <row r="691" spans="1:3">
      <c r="A691" s="5" t="s">
        <v>1792</v>
      </c>
      <c r="B691" s="5" t="s">
        <v>19</v>
      </c>
      <c r="C691">
        <v>7.4</v>
      </c>
    </row>
    <row r="692" spans="1:3">
      <c r="A692" s="5" t="s">
        <v>1794</v>
      </c>
      <c r="B692" s="5" t="s">
        <v>19</v>
      </c>
      <c r="C692">
        <v>7.4</v>
      </c>
    </row>
    <row r="693" spans="1:3">
      <c r="A693" s="5" t="s">
        <v>1795</v>
      </c>
      <c r="B693" s="5" t="s">
        <v>19</v>
      </c>
      <c r="C693">
        <v>7.4</v>
      </c>
    </row>
    <row r="694" spans="1:3">
      <c r="A694" s="5" t="s">
        <v>1797</v>
      </c>
      <c r="B694" s="5" t="s">
        <v>19</v>
      </c>
      <c r="C694">
        <v>7.4</v>
      </c>
    </row>
    <row r="695" spans="1:3">
      <c r="A695" s="5" t="s">
        <v>1798</v>
      </c>
      <c r="B695" s="5" t="s">
        <v>19</v>
      </c>
      <c r="C695">
        <v>7.4</v>
      </c>
    </row>
    <row r="696" spans="1:3">
      <c r="A696" s="5" t="s">
        <v>1797</v>
      </c>
      <c r="B696" s="5" t="s">
        <v>19</v>
      </c>
      <c r="C696">
        <v>7.4</v>
      </c>
    </row>
    <row r="697" spans="1:3">
      <c r="A697" s="5" t="s">
        <v>1800</v>
      </c>
      <c r="B697" s="5" t="s">
        <v>19</v>
      </c>
      <c r="C697">
        <v>7.4</v>
      </c>
    </row>
    <row r="698" spans="1:3">
      <c r="A698" s="5" t="s">
        <v>1802</v>
      </c>
      <c r="B698" s="5" t="s">
        <v>19</v>
      </c>
      <c r="C698">
        <v>7.4</v>
      </c>
    </row>
    <row r="699" spans="1:3">
      <c r="A699" s="5" t="s">
        <v>1806</v>
      </c>
      <c r="B699" s="5" t="s">
        <v>19</v>
      </c>
      <c r="C699">
        <v>7.4</v>
      </c>
    </row>
    <row r="700" spans="1:3">
      <c r="A700" s="5" t="s">
        <v>1809</v>
      </c>
      <c r="B700" s="5" t="s">
        <v>172</v>
      </c>
      <c r="C700">
        <v>7.4</v>
      </c>
    </row>
    <row r="701" spans="1:3">
      <c r="A701" s="5" t="s">
        <v>1811</v>
      </c>
      <c r="B701" s="5" t="s">
        <v>19</v>
      </c>
      <c r="C701">
        <v>7.4</v>
      </c>
    </row>
    <row r="702" spans="1:3">
      <c r="A702" s="5" t="s">
        <v>1814</v>
      </c>
      <c r="B702" s="5" t="s">
        <v>19</v>
      </c>
      <c r="C702">
        <v>7.4</v>
      </c>
    </row>
    <row r="703" spans="1:3">
      <c r="A703" s="5" t="s">
        <v>1816</v>
      </c>
      <c r="B703" s="5" t="s">
        <v>19</v>
      </c>
      <c r="C703">
        <v>7.4</v>
      </c>
    </row>
    <row r="704" spans="1:3">
      <c r="A704" s="5" t="s">
        <v>1818</v>
      </c>
      <c r="B704" s="5" t="s">
        <v>19</v>
      </c>
      <c r="C704">
        <v>7.4</v>
      </c>
    </row>
    <row r="705" spans="1:3">
      <c r="A705" s="5" t="s">
        <v>1821</v>
      </c>
      <c r="B705" s="5" t="s">
        <v>19</v>
      </c>
      <c r="C705">
        <v>7.4</v>
      </c>
    </row>
    <row r="706" spans="1:3">
      <c r="A706" s="5" t="s">
        <v>1824</v>
      </c>
      <c r="B706" s="5" t="s">
        <v>19</v>
      </c>
      <c r="C706">
        <v>7.4</v>
      </c>
    </row>
    <row r="707" spans="1:3">
      <c r="A707" s="5" t="s">
        <v>1826</v>
      </c>
      <c r="B707" s="5" t="s">
        <v>19</v>
      </c>
      <c r="C707">
        <v>7.4</v>
      </c>
    </row>
    <row r="708" spans="1:3">
      <c r="A708" s="5" t="s">
        <v>1828</v>
      </c>
      <c r="B708" s="5" t="s">
        <v>19</v>
      </c>
      <c r="C708">
        <v>7.4</v>
      </c>
    </row>
    <row r="709" spans="1:3">
      <c r="A709" s="5" t="s">
        <v>1829</v>
      </c>
      <c r="B709" s="5" t="s">
        <v>19</v>
      </c>
      <c r="C709">
        <v>7.4</v>
      </c>
    </row>
    <row r="710" spans="1:3">
      <c r="A710" s="5" t="s">
        <v>1831</v>
      </c>
      <c r="B710" s="5" t="s">
        <v>19</v>
      </c>
      <c r="C710">
        <v>7.4</v>
      </c>
    </row>
    <row r="711" spans="1:3">
      <c r="A711" s="5" t="s">
        <v>1832</v>
      </c>
      <c r="B711" s="5" t="s">
        <v>19</v>
      </c>
      <c r="C711">
        <v>7.4</v>
      </c>
    </row>
    <row r="712" spans="1:3">
      <c r="A712" s="5" t="s">
        <v>1834</v>
      </c>
      <c r="B712" s="5" t="s">
        <v>19</v>
      </c>
      <c r="C712">
        <v>7.4</v>
      </c>
    </row>
    <row r="713" spans="1:3">
      <c r="A713" s="5" t="s">
        <v>1836</v>
      </c>
      <c r="B713" s="5" t="s">
        <v>19</v>
      </c>
      <c r="C713">
        <v>7.4</v>
      </c>
    </row>
    <row r="714" spans="1:3">
      <c r="A714" s="5" t="s">
        <v>1839</v>
      </c>
      <c r="B714" s="5" t="s">
        <v>19</v>
      </c>
      <c r="C714">
        <v>7.4</v>
      </c>
    </row>
    <row r="715" spans="1:3">
      <c r="A715" s="5" t="s">
        <v>1841</v>
      </c>
      <c r="B715" s="5" t="s">
        <v>19</v>
      </c>
      <c r="C715">
        <v>7.4</v>
      </c>
    </row>
    <row r="716" spans="1:3">
      <c r="A716" s="5" t="s">
        <v>1773</v>
      </c>
      <c r="B716" s="5" t="s">
        <v>19</v>
      </c>
      <c r="C716">
        <v>7.4</v>
      </c>
    </row>
    <row r="717" spans="1:3">
      <c r="A717" s="5" t="s">
        <v>1843</v>
      </c>
      <c r="B717" s="5" t="s">
        <v>19</v>
      </c>
      <c r="C717">
        <v>7.4</v>
      </c>
    </row>
    <row r="718" spans="1:3">
      <c r="A718" s="5" t="s">
        <v>1845</v>
      </c>
      <c r="B718" s="5" t="s">
        <v>19</v>
      </c>
      <c r="C718">
        <v>7.4</v>
      </c>
    </row>
    <row r="719" spans="1:3">
      <c r="A719" s="5" t="s">
        <v>1848</v>
      </c>
      <c r="B719" s="5" t="s">
        <v>19</v>
      </c>
      <c r="C719">
        <v>7.4</v>
      </c>
    </row>
    <row r="720" spans="1:3">
      <c r="A720" s="5" t="s">
        <v>1850</v>
      </c>
      <c r="B720" s="5" t="s">
        <v>19</v>
      </c>
      <c r="C720">
        <v>7.4</v>
      </c>
    </row>
    <row r="721" spans="1:3">
      <c r="A721" s="5" t="s">
        <v>1851</v>
      </c>
      <c r="B721" s="5" t="s">
        <v>19</v>
      </c>
      <c r="C721">
        <v>7.4</v>
      </c>
    </row>
    <row r="722" spans="1:3">
      <c r="A722" s="5" t="s">
        <v>1853</v>
      </c>
      <c r="B722" s="5" t="s">
        <v>19</v>
      </c>
      <c r="C722">
        <v>7.4</v>
      </c>
    </row>
    <row r="723" spans="1:3">
      <c r="A723" s="5" t="s">
        <v>1855</v>
      </c>
      <c r="B723" s="5" t="s">
        <v>19</v>
      </c>
      <c r="C723">
        <v>7.4</v>
      </c>
    </row>
    <row r="724" spans="1:3">
      <c r="A724" s="5" t="s">
        <v>1856</v>
      </c>
      <c r="B724" s="5" t="s">
        <v>19</v>
      </c>
      <c r="C724">
        <v>7.4</v>
      </c>
    </row>
    <row r="725" spans="1:3">
      <c r="A725" s="5" t="s">
        <v>1857</v>
      </c>
      <c r="B725" s="5" t="s">
        <v>19</v>
      </c>
      <c r="C725">
        <v>7.4</v>
      </c>
    </row>
    <row r="726" spans="1:3">
      <c r="A726" s="5" t="s">
        <v>1859</v>
      </c>
      <c r="B726" s="5" t="s">
        <v>19</v>
      </c>
      <c r="C726">
        <v>7.4</v>
      </c>
    </row>
    <row r="727" spans="1:3">
      <c r="A727" s="5" t="s">
        <v>1861</v>
      </c>
      <c r="B727" s="5" t="s">
        <v>19</v>
      </c>
      <c r="C727">
        <v>7.4</v>
      </c>
    </row>
    <row r="728" spans="1:3">
      <c r="A728" s="5" t="s">
        <v>1863</v>
      </c>
      <c r="B728" s="5" t="s">
        <v>19</v>
      </c>
      <c r="C728">
        <v>7.4</v>
      </c>
    </row>
    <row r="729" spans="1:3">
      <c r="A729" s="5" t="s">
        <v>1864</v>
      </c>
      <c r="B729" s="5" t="s">
        <v>19</v>
      </c>
      <c r="C729">
        <v>7.4</v>
      </c>
    </row>
    <row r="730" spans="1:3">
      <c r="A730" s="5" t="s">
        <v>1866</v>
      </c>
      <c r="B730" s="5" t="s">
        <v>19</v>
      </c>
      <c r="C730">
        <v>7.4</v>
      </c>
    </row>
    <row r="731" spans="1:3">
      <c r="A731" s="5" t="s">
        <v>1868</v>
      </c>
      <c r="B731" s="5" t="s">
        <v>19</v>
      </c>
      <c r="C731">
        <v>7.4</v>
      </c>
    </row>
    <row r="732" spans="1:3">
      <c r="A732" s="5" t="s">
        <v>1872</v>
      </c>
      <c r="B732" s="5" t="s">
        <v>1873</v>
      </c>
      <c r="C732">
        <v>7.4</v>
      </c>
    </row>
    <row r="733" spans="1:3">
      <c r="A733" s="5" t="s">
        <v>1876</v>
      </c>
      <c r="B733" s="5" t="s">
        <v>19</v>
      </c>
      <c r="C733">
        <v>7.4</v>
      </c>
    </row>
    <row r="734" spans="1:3">
      <c r="A734" s="5" t="s">
        <v>1878</v>
      </c>
      <c r="B734" s="5" t="s">
        <v>19</v>
      </c>
      <c r="C734">
        <v>7.4</v>
      </c>
    </row>
    <row r="735" spans="1:3">
      <c r="A735" s="5" t="s">
        <v>1879</v>
      </c>
      <c r="B735" s="5" t="s">
        <v>19</v>
      </c>
      <c r="C735">
        <v>7.4</v>
      </c>
    </row>
    <row r="736" spans="1:3">
      <c r="A736" s="5" t="s">
        <v>1881</v>
      </c>
      <c r="B736" s="5" t="s">
        <v>19</v>
      </c>
      <c r="C736">
        <v>7.4</v>
      </c>
    </row>
    <row r="737" spans="1:3">
      <c r="A737" s="5" t="s">
        <v>1883</v>
      </c>
      <c r="B737" s="5" t="s">
        <v>19</v>
      </c>
      <c r="C737">
        <v>7.4</v>
      </c>
    </row>
    <row r="738" spans="1:3">
      <c r="A738" s="5" t="s">
        <v>1886</v>
      </c>
      <c r="B738" s="5" t="s">
        <v>172</v>
      </c>
      <c r="C738">
        <v>7.4</v>
      </c>
    </row>
    <row r="739" spans="1:3">
      <c r="A739" s="5" t="s">
        <v>1890</v>
      </c>
      <c r="B739" s="5" t="s">
        <v>19</v>
      </c>
      <c r="C739">
        <v>7.4</v>
      </c>
    </row>
    <row r="740" spans="1:3">
      <c r="A740" s="5" t="s">
        <v>1893</v>
      </c>
      <c r="B740" s="5" t="s">
        <v>19</v>
      </c>
      <c r="C740">
        <v>7.4</v>
      </c>
    </row>
    <row r="741" spans="1:3">
      <c r="A741" s="5" t="s">
        <v>1785</v>
      </c>
      <c r="B741" s="5" t="s">
        <v>19</v>
      </c>
      <c r="C741">
        <v>7.4</v>
      </c>
    </row>
    <row r="742" spans="1:3">
      <c r="A742" s="5" t="s">
        <v>1896</v>
      </c>
      <c r="B742" s="5" t="s">
        <v>19</v>
      </c>
      <c r="C742">
        <v>7.4</v>
      </c>
    </row>
    <row r="743" spans="1:3">
      <c r="A743" s="5" t="s">
        <v>1899</v>
      </c>
      <c r="B743" s="5" t="s">
        <v>1900</v>
      </c>
      <c r="C743">
        <v>7.4</v>
      </c>
    </row>
    <row r="744" spans="1:3">
      <c r="A744" s="5" t="s">
        <v>1903</v>
      </c>
      <c r="B744" s="5" t="s">
        <v>649</v>
      </c>
      <c r="C744">
        <v>7.4</v>
      </c>
    </row>
    <row r="745" spans="1:3">
      <c r="A745" s="5" t="s">
        <v>1905</v>
      </c>
      <c r="B745" s="5" t="s">
        <v>19</v>
      </c>
      <c r="C745">
        <v>7.4</v>
      </c>
    </row>
    <row r="746" spans="1:3">
      <c r="A746" s="5" t="s">
        <v>1907</v>
      </c>
      <c r="B746" s="5" t="s">
        <v>19</v>
      </c>
      <c r="C746">
        <v>7.4</v>
      </c>
    </row>
    <row r="747" spans="1:3">
      <c r="A747" s="5" t="s">
        <v>1910</v>
      </c>
      <c r="B747" s="5" t="s">
        <v>19</v>
      </c>
      <c r="C747">
        <v>7.4</v>
      </c>
    </row>
    <row r="748" spans="1:3">
      <c r="A748" s="5" t="s">
        <v>1913</v>
      </c>
      <c r="B748" s="5" t="s">
        <v>19</v>
      </c>
      <c r="C748">
        <v>7.4</v>
      </c>
    </row>
    <row r="749" spans="1:3">
      <c r="A749" s="5" t="s">
        <v>1916</v>
      </c>
      <c r="B749" s="5" t="s">
        <v>19</v>
      </c>
      <c r="C749">
        <v>7.4</v>
      </c>
    </row>
    <row r="750" spans="1:3">
      <c r="A750" s="5" t="s">
        <v>1919</v>
      </c>
      <c r="B750" s="5" t="s">
        <v>1370</v>
      </c>
      <c r="C750">
        <v>7.4</v>
      </c>
    </row>
    <row r="751" spans="1:3">
      <c r="A751" s="5" t="s">
        <v>1761</v>
      </c>
      <c r="B751" s="5" t="s">
        <v>19</v>
      </c>
      <c r="C751">
        <v>7.4</v>
      </c>
    </row>
    <row r="752" spans="1:3">
      <c r="A752" s="5" t="s">
        <v>1921</v>
      </c>
      <c r="B752" s="5" t="s">
        <v>19</v>
      </c>
      <c r="C752">
        <v>7.4</v>
      </c>
    </row>
    <row r="753" spans="1:3">
      <c r="A753" s="5" t="s">
        <v>1924</v>
      </c>
      <c r="B753" s="5" t="s">
        <v>19</v>
      </c>
      <c r="C753">
        <v>7.4</v>
      </c>
    </row>
    <row r="754" spans="1:3">
      <c r="A754" s="5" t="s">
        <v>1928</v>
      </c>
      <c r="B754" s="5" t="s">
        <v>87</v>
      </c>
      <c r="C754">
        <v>7.4</v>
      </c>
    </row>
    <row r="755" spans="1:3">
      <c r="A755" s="5" t="s">
        <v>1929</v>
      </c>
      <c r="B755" s="5" t="s">
        <v>19</v>
      </c>
      <c r="C755">
        <v>7.3</v>
      </c>
    </row>
    <row r="756" spans="1:3">
      <c r="A756" s="5" t="s">
        <v>1931</v>
      </c>
      <c r="B756" s="5" t="s">
        <v>19</v>
      </c>
      <c r="C756">
        <v>7.3</v>
      </c>
    </row>
    <row r="757" spans="1:3">
      <c r="A757" s="5" t="s">
        <v>1933</v>
      </c>
      <c r="B757" s="5" t="s">
        <v>19</v>
      </c>
      <c r="C757">
        <v>7.3</v>
      </c>
    </row>
    <row r="758" spans="1:3">
      <c r="A758" s="5" t="s">
        <v>1934</v>
      </c>
      <c r="B758" s="5" t="s">
        <v>19</v>
      </c>
      <c r="C758">
        <v>7.3</v>
      </c>
    </row>
    <row r="759" spans="1:3">
      <c r="A759" s="5" t="s">
        <v>1935</v>
      </c>
      <c r="B759" s="5" t="s">
        <v>19</v>
      </c>
      <c r="C759">
        <v>7.3</v>
      </c>
    </row>
    <row r="760" spans="1:3">
      <c r="A760" s="5" t="s">
        <v>1937</v>
      </c>
      <c r="B760" s="5" t="s">
        <v>19</v>
      </c>
      <c r="C760">
        <v>7.3</v>
      </c>
    </row>
    <row r="761" spans="1:3">
      <c r="A761" s="5" t="s">
        <v>1939</v>
      </c>
      <c r="B761" s="5" t="s">
        <v>19</v>
      </c>
      <c r="C761">
        <v>7.3</v>
      </c>
    </row>
    <row r="762" spans="1:3">
      <c r="A762" s="5" t="s">
        <v>1941</v>
      </c>
      <c r="B762" s="5" t="s">
        <v>19</v>
      </c>
      <c r="C762">
        <v>7.3</v>
      </c>
    </row>
    <row r="763" spans="1:3">
      <c r="A763" s="5" t="s">
        <v>1942</v>
      </c>
      <c r="B763" s="5" t="s">
        <v>19</v>
      </c>
      <c r="C763">
        <v>7.3</v>
      </c>
    </row>
    <row r="764" spans="1:3">
      <c r="A764" s="5" t="s">
        <v>1945</v>
      </c>
      <c r="B764" s="5" t="s">
        <v>19</v>
      </c>
      <c r="C764">
        <v>7.3</v>
      </c>
    </row>
    <row r="765" spans="1:3">
      <c r="A765" s="5" t="s">
        <v>1946</v>
      </c>
      <c r="B765" s="5" t="s">
        <v>19</v>
      </c>
      <c r="C765">
        <v>7.3</v>
      </c>
    </row>
    <row r="766" spans="1:3">
      <c r="A766" s="5" t="s">
        <v>1948</v>
      </c>
      <c r="B766" s="5" t="s">
        <v>19</v>
      </c>
      <c r="C766">
        <v>7.3</v>
      </c>
    </row>
    <row r="767" spans="1:3">
      <c r="A767" s="5" t="s">
        <v>1951</v>
      </c>
      <c r="B767" s="5" t="s">
        <v>19</v>
      </c>
      <c r="C767">
        <v>7.3</v>
      </c>
    </row>
    <row r="768" spans="1:3">
      <c r="A768" s="5" t="s">
        <v>1954</v>
      </c>
      <c r="B768" s="5" t="s">
        <v>19</v>
      </c>
      <c r="C768">
        <v>7.3</v>
      </c>
    </row>
    <row r="769" spans="1:3">
      <c r="A769" s="5" t="s">
        <v>1957</v>
      </c>
      <c r="B769" s="5" t="s">
        <v>19</v>
      </c>
      <c r="C769">
        <v>7.3</v>
      </c>
    </row>
    <row r="770" spans="1:3">
      <c r="A770" s="5" t="s">
        <v>1961</v>
      </c>
      <c r="B770" s="5" t="s">
        <v>19</v>
      </c>
      <c r="C770">
        <v>7.3</v>
      </c>
    </row>
    <row r="771" spans="1:3">
      <c r="A771" s="5" t="s">
        <v>1964</v>
      </c>
      <c r="B771" s="5" t="s">
        <v>19</v>
      </c>
      <c r="C771">
        <v>7.3</v>
      </c>
    </row>
    <row r="772" spans="1:3">
      <c r="A772" s="5" t="s">
        <v>1965</v>
      </c>
      <c r="B772" s="5" t="s">
        <v>19</v>
      </c>
      <c r="C772">
        <v>7.3</v>
      </c>
    </row>
    <row r="773" spans="1:3">
      <c r="A773" s="5" t="s">
        <v>1967</v>
      </c>
      <c r="B773" s="5" t="s">
        <v>19</v>
      </c>
      <c r="C773">
        <v>7.3</v>
      </c>
    </row>
    <row r="774" spans="1:3">
      <c r="A774" s="5" t="s">
        <v>1968</v>
      </c>
      <c r="B774" s="5" t="s">
        <v>19</v>
      </c>
      <c r="C774">
        <v>7.3</v>
      </c>
    </row>
    <row r="775" spans="1:3">
      <c r="A775" s="5" t="s">
        <v>1970</v>
      </c>
      <c r="B775" s="5" t="s">
        <v>19</v>
      </c>
      <c r="C775">
        <v>7.3</v>
      </c>
    </row>
    <row r="776" spans="1:3">
      <c r="A776" s="5" t="s">
        <v>1972</v>
      </c>
      <c r="B776" s="5" t="s">
        <v>19</v>
      </c>
      <c r="C776">
        <v>7.3</v>
      </c>
    </row>
    <row r="777" spans="1:3">
      <c r="A777" s="5" t="s">
        <v>1973</v>
      </c>
      <c r="B777" s="5" t="s">
        <v>19</v>
      </c>
      <c r="C777">
        <v>7.3</v>
      </c>
    </row>
    <row r="778" spans="1:3">
      <c r="A778" s="5" t="s">
        <v>1975</v>
      </c>
      <c r="B778" s="5" t="s">
        <v>19</v>
      </c>
      <c r="C778">
        <v>7.3</v>
      </c>
    </row>
    <row r="779" spans="1:3">
      <c r="A779" s="5" t="s">
        <v>1976</v>
      </c>
      <c r="B779" s="5" t="s">
        <v>19</v>
      </c>
      <c r="C779">
        <v>7.3</v>
      </c>
    </row>
    <row r="780" spans="1:3">
      <c r="A780" s="5" t="s">
        <v>1978</v>
      </c>
      <c r="B780" s="5" t="s">
        <v>19</v>
      </c>
      <c r="C780">
        <v>7.3</v>
      </c>
    </row>
    <row r="781" spans="1:3">
      <c r="A781" s="5" t="s">
        <v>1979</v>
      </c>
      <c r="B781" s="5" t="s">
        <v>19</v>
      </c>
      <c r="C781">
        <v>7.3</v>
      </c>
    </row>
    <row r="782" spans="1:3">
      <c r="A782" s="5" t="s">
        <v>1982</v>
      </c>
      <c r="B782" s="5" t="s">
        <v>19</v>
      </c>
      <c r="C782">
        <v>7.3</v>
      </c>
    </row>
    <row r="783" spans="1:3">
      <c r="A783" s="5" t="s">
        <v>1984</v>
      </c>
      <c r="B783" s="5" t="s">
        <v>19</v>
      </c>
      <c r="C783">
        <v>7.3</v>
      </c>
    </row>
    <row r="784" spans="1:3">
      <c r="A784" s="5" t="s">
        <v>1987</v>
      </c>
      <c r="B784" s="5" t="s">
        <v>19</v>
      </c>
      <c r="C784">
        <v>7.3</v>
      </c>
    </row>
    <row r="785" spans="1:3">
      <c r="A785" s="5" t="s">
        <v>1988</v>
      </c>
      <c r="B785" s="5" t="s">
        <v>19</v>
      </c>
      <c r="C785">
        <v>7.3</v>
      </c>
    </row>
    <row r="786" spans="1:3">
      <c r="A786" s="5" t="s">
        <v>1991</v>
      </c>
      <c r="B786" s="5" t="s">
        <v>19</v>
      </c>
      <c r="C786">
        <v>7.3</v>
      </c>
    </row>
    <row r="787" spans="1:3">
      <c r="A787" s="5" t="s">
        <v>1992</v>
      </c>
      <c r="B787" s="5" t="s">
        <v>19</v>
      </c>
      <c r="C787">
        <v>7.3</v>
      </c>
    </row>
    <row r="788" spans="1:3">
      <c r="A788" s="5" t="s">
        <v>1994</v>
      </c>
      <c r="B788" s="5" t="s">
        <v>19</v>
      </c>
      <c r="C788">
        <v>7.3</v>
      </c>
    </row>
    <row r="789" spans="1:3">
      <c r="A789" s="5" t="s">
        <v>1998</v>
      </c>
      <c r="B789" s="5" t="s">
        <v>19</v>
      </c>
      <c r="C789">
        <v>7.3</v>
      </c>
    </row>
    <row r="790" spans="1:3">
      <c r="A790" s="5" t="s">
        <v>1999</v>
      </c>
      <c r="B790" s="5" t="s">
        <v>19</v>
      </c>
      <c r="C790">
        <v>7.3</v>
      </c>
    </row>
    <row r="791" spans="1:3">
      <c r="A791" s="5" t="s">
        <v>2000</v>
      </c>
      <c r="B791" s="5" t="s">
        <v>19</v>
      </c>
      <c r="C791">
        <v>7.3</v>
      </c>
    </row>
    <row r="792" spans="1:3">
      <c r="A792" s="5" t="s">
        <v>2004</v>
      </c>
      <c r="B792" s="5" t="s">
        <v>19</v>
      </c>
      <c r="C792">
        <v>7.3</v>
      </c>
    </row>
    <row r="793" spans="1:3">
      <c r="A793" s="5" t="s">
        <v>2006</v>
      </c>
      <c r="B793" s="5" t="s">
        <v>19</v>
      </c>
      <c r="C793">
        <v>7.3</v>
      </c>
    </row>
    <row r="794" spans="1:3">
      <c r="A794" s="5" t="s">
        <v>2007</v>
      </c>
      <c r="B794" s="5" t="s">
        <v>19</v>
      </c>
      <c r="C794">
        <v>7.3</v>
      </c>
    </row>
    <row r="795" spans="1:3">
      <c r="A795" s="5" t="s">
        <v>2009</v>
      </c>
      <c r="B795" s="5" t="s">
        <v>19</v>
      </c>
      <c r="C795">
        <v>7.3</v>
      </c>
    </row>
    <row r="796" spans="1:3">
      <c r="A796" s="5" t="s">
        <v>2010</v>
      </c>
      <c r="B796" s="5" t="s">
        <v>19</v>
      </c>
      <c r="C796">
        <v>7.3</v>
      </c>
    </row>
    <row r="797" spans="1:3">
      <c r="A797" s="5" t="s">
        <v>2011</v>
      </c>
      <c r="B797" s="5" t="s">
        <v>19</v>
      </c>
      <c r="C797">
        <v>7.3</v>
      </c>
    </row>
    <row r="798" spans="1:3">
      <c r="A798" s="5" t="s">
        <v>2014</v>
      </c>
      <c r="B798" s="5" t="s">
        <v>19</v>
      </c>
      <c r="C798">
        <v>7.3</v>
      </c>
    </row>
    <row r="799" spans="1:3">
      <c r="A799" s="5" t="s">
        <v>2015</v>
      </c>
      <c r="B799" s="5" t="s">
        <v>19</v>
      </c>
      <c r="C799">
        <v>7.3</v>
      </c>
    </row>
    <row r="800" spans="1:3">
      <c r="A800" s="5" t="s">
        <v>2017</v>
      </c>
      <c r="B800" s="5" t="s">
        <v>19</v>
      </c>
      <c r="C800">
        <v>7.3</v>
      </c>
    </row>
    <row r="801" spans="1:3">
      <c r="A801" s="5" t="s">
        <v>2019</v>
      </c>
      <c r="B801" s="5" t="s">
        <v>19</v>
      </c>
      <c r="C801">
        <v>7.3</v>
      </c>
    </row>
    <row r="802" spans="1:3">
      <c r="A802" s="5" t="s">
        <v>2022</v>
      </c>
      <c r="B802" s="5" t="s">
        <v>19</v>
      </c>
      <c r="C802">
        <v>7.3</v>
      </c>
    </row>
    <row r="803" spans="1:3">
      <c r="A803" s="5" t="s">
        <v>2024</v>
      </c>
      <c r="B803" s="5" t="s">
        <v>19</v>
      </c>
      <c r="C803">
        <v>7.3</v>
      </c>
    </row>
    <row r="804" spans="1:3">
      <c r="A804" s="5" t="s">
        <v>2025</v>
      </c>
      <c r="B804" s="5" t="s">
        <v>19</v>
      </c>
      <c r="C804">
        <v>7.3</v>
      </c>
    </row>
    <row r="805" spans="1:3">
      <c r="A805" s="5" t="s">
        <v>2027</v>
      </c>
      <c r="B805" s="5" t="s">
        <v>19</v>
      </c>
      <c r="C805">
        <v>7.3</v>
      </c>
    </row>
    <row r="806" spans="1:3">
      <c r="A806" s="5" t="s">
        <v>2028</v>
      </c>
      <c r="B806" s="5" t="s">
        <v>19</v>
      </c>
      <c r="C806">
        <v>7.3</v>
      </c>
    </row>
    <row r="807" spans="1:3">
      <c r="A807" s="5" t="s">
        <v>2029</v>
      </c>
      <c r="B807" s="5" t="s">
        <v>19</v>
      </c>
      <c r="C807">
        <v>7.3</v>
      </c>
    </row>
    <row r="808" spans="1:3">
      <c r="A808" s="5" t="s">
        <v>2032</v>
      </c>
      <c r="B808" s="5" t="s">
        <v>19</v>
      </c>
      <c r="C808">
        <v>7.3</v>
      </c>
    </row>
    <row r="809" spans="1:3">
      <c r="A809" s="5" t="s">
        <v>2033</v>
      </c>
      <c r="B809" s="5" t="s">
        <v>19</v>
      </c>
      <c r="C809">
        <v>7.3</v>
      </c>
    </row>
    <row r="810" spans="1:3">
      <c r="A810" s="5" t="s">
        <v>2036</v>
      </c>
      <c r="B810" s="5" t="s">
        <v>19</v>
      </c>
      <c r="C810">
        <v>7.3</v>
      </c>
    </row>
    <row r="811" spans="1:3">
      <c r="A811" s="5" t="s">
        <v>2040</v>
      </c>
      <c r="B811" s="5" t="s">
        <v>19</v>
      </c>
      <c r="C811">
        <v>7.3</v>
      </c>
    </row>
    <row r="812" spans="1:3">
      <c r="A812" s="5" t="s">
        <v>2041</v>
      </c>
      <c r="B812" s="5" t="s">
        <v>19</v>
      </c>
      <c r="C812">
        <v>7.3</v>
      </c>
    </row>
    <row r="813" spans="1:3">
      <c r="A813" s="5" t="s">
        <v>2042</v>
      </c>
      <c r="B813" s="5" t="s">
        <v>19</v>
      </c>
      <c r="C813">
        <v>7.3</v>
      </c>
    </row>
    <row r="814" spans="1:3">
      <c r="A814" s="5" t="s">
        <v>2044</v>
      </c>
      <c r="B814" s="5" t="s">
        <v>19</v>
      </c>
      <c r="C814">
        <v>7.3</v>
      </c>
    </row>
    <row r="815" spans="1:3">
      <c r="A815" s="5" t="s">
        <v>2046</v>
      </c>
      <c r="B815" s="5" t="s">
        <v>19</v>
      </c>
      <c r="C815">
        <v>7.3</v>
      </c>
    </row>
    <row r="816" spans="1:3">
      <c r="A816" s="5" t="s">
        <v>2048</v>
      </c>
      <c r="B816" s="5" t="s">
        <v>19</v>
      </c>
      <c r="C816">
        <v>7.3</v>
      </c>
    </row>
    <row r="817" spans="1:3">
      <c r="A817" s="5" t="s">
        <v>2049</v>
      </c>
      <c r="B817" s="5" t="s">
        <v>19</v>
      </c>
      <c r="C817">
        <v>7.3</v>
      </c>
    </row>
    <row r="818" spans="1:3">
      <c r="A818" s="5" t="s">
        <v>2052</v>
      </c>
      <c r="B818" s="5" t="s">
        <v>19</v>
      </c>
      <c r="C818">
        <v>7.3</v>
      </c>
    </row>
    <row r="819" spans="1:3">
      <c r="A819" s="5" t="s">
        <v>2053</v>
      </c>
      <c r="B819" s="5" t="s">
        <v>19</v>
      </c>
      <c r="C819">
        <v>7.3</v>
      </c>
    </row>
    <row r="820" spans="1:3">
      <c r="A820" s="5" t="s">
        <v>2054</v>
      </c>
      <c r="B820" s="5" t="s">
        <v>19</v>
      </c>
      <c r="C820">
        <v>7.3</v>
      </c>
    </row>
    <row r="821" spans="1:3">
      <c r="A821" s="5" t="s">
        <v>2055</v>
      </c>
      <c r="B821" s="5" t="s">
        <v>19</v>
      </c>
      <c r="C821">
        <v>7.3</v>
      </c>
    </row>
    <row r="822" spans="1:3">
      <c r="A822" s="5" t="s">
        <v>2057</v>
      </c>
      <c r="B822" s="5" t="s">
        <v>19</v>
      </c>
      <c r="C822">
        <v>7.3</v>
      </c>
    </row>
    <row r="823" spans="1:3">
      <c r="A823" s="5" t="s">
        <v>2061</v>
      </c>
      <c r="B823" s="5" t="s">
        <v>192</v>
      </c>
      <c r="C823">
        <v>7.3</v>
      </c>
    </row>
    <row r="824" spans="1:3">
      <c r="A824" s="5" t="s">
        <v>2063</v>
      </c>
      <c r="B824" s="5" t="s">
        <v>19</v>
      </c>
      <c r="C824">
        <v>7.3</v>
      </c>
    </row>
    <row r="825" spans="1:3">
      <c r="A825" s="5" t="s">
        <v>2064</v>
      </c>
      <c r="B825" s="5" t="s">
        <v>19</v>
      </c>
      <c r="C825">
        <v>7.3</v>
      </c>
    </row>
    <row r="826" spans="1:3">
      <c r="A826" s="5" t="s">
        <v>2065</v>
      </c>
      <c r="B826" s="5" t="s">
        <v>19</v>
      </c>
      <c r="C826">
        <v>7.3</v>
      </c>
    </row>
    <row r="827" spans="1:3">
      <c r="A827" s="5" t="s">
        <v>2067</v>
      </c>
      <c r="B827" s="5" t="s">
        <v>19</v>
      </c>
      <c r="C827">
        <v>7.3</v>
      </c>
    </row>
    <row r="828" spans="1:3">
      <c r="A828" s="5" t="s">
        <v>2070</v>
      </c>
      <c r="B828" s="5" t="s">
        <v>19</v>
      </c>
      <c r="C828">
        <v>7.3</v>
      </c>
    </row>
    <row r="829" spans="1:3">
      <c r="A829" s="5" t="s">
        <v>2072</v>
      </c>
      <c r="B829" s="5" t="s">
        <v>19</v>
      </c>
      <c r="C829">
        <v>7.3</v>
      </c>
    </row>
    <row r="830" spans="1:3">
      <c r="A830" s="5" t="s">
        <v>2074</v>
      </c>
      <c r="B830" s="5" t="s">
        <v>19</v>
      </c>
      <c r="C830">
        <v>7.3</v>
      </c>
    </row>
    <row r="831" spans="1:3">
      <c r="A831" s="5" t="s">
        <v>2076</v>
      </c>
      <c r="B831" s="5" t="s">
        <v>19</v>
      </c>
      <c r="C831">
        <v>7.3</v>
      </c>
    </row>
    <row r="832" spans="1:3">
      <c r="A832" s="5" t="s">
        <v>2079</v>
      </c>
      <c r="B832" s="5" t="s">
        <v>2080</v>
      </c>
      <c r="C832">
        <v>7.3</v>
      </c>
    </row>
    <row r="833" spans="1:3">
      <c r="A833" s="5" t="s">
        <v>2082</v>
      </c>
      <c r="B833" s="5" t="s">
        <v>19</v>
      </c>
      <c r="C833">
        <v>7.3</v>
      </c>
    </row>
    <row r="834" spans="1:3">
      <c r="A834" s="5" t="s">
        <v>2085</v>
      </c>
      <c r="B834" s="5" t="s">
        <v>19</v>
      </c>
      <c r="C834">
        <v>7.3</v>
      </c>
    </row>
    <row r="835" spans="1:3">
      <c r="A835" s="5" t="s">
        <v>2089</v>
      </c>
      <c r="B835" s="5" t="s">
        <v>19</v>
      </c>
      <c r="C835">
        <v>7.3</v>
      </c>
    </row>
    <row r="836" spans="1:3">
      <c r="A836" s="5" t="s">
        <v>2092</v>
      </c>
      <c r="B836" s="5" t="s">
        <v>19</v>
      </c>
      <c r="C836">
        <v>7.3</v>
      </c>
    </row>
    <row r="837" spans="1:3">
      <c r="A837" s="5" t="s">
        <v>2094</v>
      </c>
      <c r="B837" s="5" t="s">
        <v>19</v>
      </c>
      <c r="C837">
        <v>7.3</v>
      </c>
    </row>
    <row r="838" spans="1:3">
      <c r="A838" s="5" t="s">
        <v>2097</v>
      </c>
      <c r="B838" s="5" t="s">
        <v>19</v>
      </c>
      <c r="C838">
        <v>7.3</v>
      </c>
    </row>
    <row r="839" spans="1:3">
      <c r="A839" s="5" t="s">
        <v>2098</v>
      </c>
      <c r="B839" s="5" t="s">
        <v>19</v>
      </c>
      <c r="C839">
        <v>7.3</v>
      </c>
    </row>
    <row r="840" spans="1:3">
      <c r="A840" s="5" t="s">
        <v>2101</v>
      </c>
      <c r="B840" s="5" t="s">
        <v>19</v>
      </c>
      <c r="C840">
        <v>7.3</v>
      </c>
    </row>
    <row r="841" spans="1:3">
      <c r="A841" s="5" t="s">
        <v>2103</v>
      </c>
      <c r="B841" s="5" t="s">
        <v>19</v>
      </c>
      <c r="C841">
        <v>7.3</v>
      </c>
    </row>
    <row r="842" spans="1:3">
      <c r="A842" s="5" t="s">
        <v>2105</v>
      </c>
      <c r="B842" s="5" t="s">
        <v>19</v>
      </c>
      <c r="C842">
        <v>7.3</v>
      </c>
    </row>
    <row r="843" spans="1:3">
      <c r="A843" s="5" t="s">
        <v>2107</v>
      </c>
      <c r="B843" s="5" t="s">
        <v>192</v>
      </c>
      <c r="C843">
        <v>7.3</v>
      </c>
    </row>
    <row r="844" spans="1:3">
      <c r="A844" s="5" t="s">
        <v>2110</v>
      </c>
      <c r="B844" s="5" t="s">
        <v>192</v>
      </c>
      <c r="C844">
        <v>7.3</v>
      </c>
    </row>
    <row r="845" spans="1:3">
      <c r="A845" s="5" t="s">
        <v>2111</v>
      </c>
      <c r="B845" s="5" t="s">
        <v>19</v>
      </c>
      <c r="C845">
        <v>7.3</v>
      </c>
    </row>
    <row r="846" spans="1:3">
      <c r="A846" s="5" t="s">
        <v>2115</v>
      </c>
      <c r="B846" s="5" t="s">
        <v>19</v>
      </c>
      <c r="C846">
        <v>7.3</v>
      </c>
    </row>
    <row r="847" spans="1:3">
      <c r="A847" s="5" t="s">
        <v>2118</v>
      </c>
      <c r="B847" s="5" t="s">
        <v>19</v>
      </c>
      <c r="C847">
        <v>7.3</v>
      </c>
    </row>
    <row r="848" spans="1:3">
      <c r="A848" s="5" t="s">
        <v>2121</v>
      </c>
      <c r="B848" s="5" t="s">
        <v>19</v>
      </c>
      <c r="C848">
        <v>7.3</v>
      </c>
    </row>
    <row r="849" spans="1:3">
      <c r="A849" s="5" t="s">
        <v>2123</v>
      </c>
      <c r="B849" s="5" t="s">
        <v>19</v>
      </c>
      <c r="C849">
        <v>7.3</v>
      </c>
    </row>
    <row r="850" spans="1:3">
      <c r="A850" s="5" t="s">
        <v>2125</v>
      </c>
      <c r="B850" s="5" t="s">
        <v>19</v>
      </c>
      <c r="C850">
        <v>7.3</v>
      </c>
    </row>
    <row r="851" spans="1:3">
      <c r="A851" s="5" t="s">
        <v>2022</v>
      </c>
      <c r="B851" s="5" t="s">
        <v>19</v>
      </c>
      <c r="C851">
        <v>7.3</v>
      </c>
    </row>
    <row r="852" spans="1:3">
      <c r="A852" s="5" t="s">
        <v>2127</v>
      </c>
      <c r="B852" s="5" t="s">
        <v>19</v>
      </c>
      <c r="C852">
        <v>7.3</v>
      </c>
    </row>
    <row r="853" spans="1:3">
      <c r="A853" s="5" t="s">
        <v>2130</v>
      </c>
      <c r="B853" s="5" t="s">
        <v>19</v>
      </c>
      <c r="C853">
        <v>7.3</v>
      </c>
    </row>
    <row r="854" spans="1:3">
      <c r="A854" s="5" t="s">
        <v>2134</v>
      </c>
      <c r="B854" s="5" t="s">
        <v>19</v>
      </c>
      <c r="C854">
        <v>7.3</v>
      </c>
    </row>
    <row r="855" spans="1:3">
      <c r="A855" s="5" t="s">
        <v>2137</v>
      </c>
      <c r="B855" s="5" t="s">
        <v>931</v>
      </c>
      <c r="C855">
        <v>7.3</v>
      </c>
    </row>
    <row r="856" spans="1:3">
      <c r="A856" s="5" t="s">
        <v>2140</v>
      </c>
      <c r="B856" s="5" t="s">
        <v>19</v>
      </c>
      <c r="C856">
        <v>7.3</v>
      </c>
    </row>
    <row r="857" spans="1:3">
      <c r="A857" s="5" t="s">
        <v>2144</v>
      </c>
      <c r="B857" s="5" t="s">
        <v>226</v>
      </c>
      <c r="C857">
        <v>7.3</v>
      </c>
    </row>
    <row r="858" spans="1:3">
      <c r="A858" s="5" t="s">
        <v>2147</v>
      </c>
      <c r="B858" s="5" t="s">
        <v>297</v>
      </c>
      <c r="C858">
        <v>7.3</v>
      </c>
    </row>
    <row r="859" spans="1:3">
      <c r="A859" s="5" t="s">
        <v>2149</v>
      </c>
      <c r="B859" s="5" t="s">
        <v>19</v>
      </c>
      <c r="C859">
        <v>7.3</v>
      </c>
    </row>
    <row r="860" spans="1:3">
      <c r="A860" s="5" t="s">
        <v>2150</v>
      </c>
      <c r="B860" s="5" t="s">
        <v>19</v>
      </c>
      <c r="C860">
        <v>7.3</v>
      </c>
    </row>
    <row r="861" spans="1:3">
      <c r="A861" s="5" t="s">
        <v>2153</v>
      </c>
      <c r="B861" s="5" t="s">
        <v>19</v>
      </c>
      <c r="C861">
        <v>7.3</v>
      </c>
    </row>
    <row r="862" spans="1:3">
      <c r="A862" s="5" t="s">
        <v>2154</v>
      </c>
      <c r="B862" s="5" t="s">
        <v>19</v>
      </c>
      <c r="C862">
        <v>7.3</v>
      </c>
    </row>
    <row r="863" spans="1:3">
      <c r="A863" s="5" t="s">
        <v>2156</v>
      </c>
      <c r="B863" s="5" t="s">
        <v>19</v>
      </c>
      <c r="C863">
        <v>7.3</v>
      </c>
    </row>
    <row r="864" spans="1:3">
      <c r="A864" s="5" t="s">
        <v>1934</v>
      </c>
      <c r="B864" s="5" t="s">
        <v>19</v>
      </c>
      <c r="C864">
        <v>7.3</v>
      </c>
    </row>
    <row r="865" spans="1:3">
      <c r="A865" s="5" t="s">
        <v>2159</v>
      </c>
      <c r="B865" s="5" t="s">
        <v>19</v>
      </c>
      <c r="C865">
        <v>7.3</v>
      </c>
    </row>
    <row r="866" spans="1:3">
      <c r="A866" s="5" t="s">
        <v>2160</v>
      </c>
      <c r="B866" s="5" t="s">
        <v>19</v>
      </c>
      <c r="C866">
        <v>7.3</v>
      </c>
    </row>
    <row r="867" spans="1:3">
      <c r="A867" s="5" t="s">
        <v>2164</v>
      </c>
      <c r="B867" s="5" t="s">
        <v>172</v>
      </c>
      <c r="C867">
        <v>7.3</v>
      </c>
    </row>
    <row r="868" spans="1:3">
      <c r="A868" s="5" t="s">
        <v>2165</v>
      </c>
      <c r="B868" s="5" t="s">
        <v>19</v>
      </c>
      <c r="C868">
        <v>7.3</v>
      </c>
    </row>
    <row r="869" spans="1:3">
      <c r="A869" s="5" t="s">
        <v>2166</v>
      </c>
      <c r="B869" s="5" t="s">
        <v>19</v>
      </c>
      <c r="C869">
        <v>7.3</v>
      </c>
    </row>
    <row r="870" spans="1:3">
      <c r="A870" s="5" t="s">
        <v>2168</v>
      </c>
      <c r="B870" s="5" t="s">
        <v>19</v>
      </c>
      <c r="C870">
        <v>7.3</v>
      </c>
    </row>
    <row r="871" spans="1:3">
      <c r="A871" s="5" t="s">
        <v>2171</v>
      </c>
      <c r="B871" s="5" t="s">
        <v>19</v>
      </c>
      <c r="C871">
        <v>7.3</v>
      </c>
    </row>
    <row r="872" spans="1:3">
      <c r="A872" s="5" t="s">
        <v>2173</v>
      </c>
      <c r="B872" s="5" t="s">
        <v>192</v>
      </c>
      <c r="C872">
        <v>7.3</v>
      </c>
    </row>
    <row r="873" spans="1:3">
      <c r="A873" s="5" t="s">
        <v>2176</v>
      </c>
      <c r="B873" s="5" t="s">
        <v>19</v>
      </c>
      <c r="C873">
        <v>7.3</v>
      </c>
    </row>
    <row r="874" spans="1:3">
      <c r="A874" s="5" t="s">
        <v>2179</v>
      </c>
      <c r="B874" s="5" t="s">
        <v>19</v>
      </c>
      <c r="C874">
        <v>7.3</v>
      </c>
    </row>
    <row r="875" spans="1:3">
      <c r="A875" s="5" t="s">
        <v>2182</v>
      </c>
      <c r="B875" s="5" t="s">
        <v>19</v>
      </c>
      <c r="C875">
        <v>7.3</v>
      </c>
    </row>
    <row r="876" spans="1:3">
      <c r="A876" s="5" t="s">
        <v>2184</v>
      </c>
      <c r="B876" s="5" t="s">
        <v>19</v>
      </c>
      <c r="C876">
        <v>7.3</v>
      </c>
    </row>
    <row r="877" spans="1:3">
      <c r="A877" s="5" t="s">
        <v>2187</v>
      </c>
      <c r="B877" s="5" t="s">
        <v>172</v>
      </c>
      <c r="C877">
        <v>7.3</v>
      </c>
    </row>
    <row r="878" spans="1:3">
      <c r="A878" s="5" t="s">
        <v>2190</v>
      </c>
      <c r="B878" s="5" t="s">
        <v>931</v>
      </c>
      <c r="C878">
        <v>7.3</v>
      </c>
    </row>
    <row r="879" spans="1:3">
      <c r="A879" s="5" t="s">
        <v>2191</v>
      </c>
      <c r="B879" s="5" t="s">
        <v>19</v>
      </c>
      <c r="C879">
        <v>7.3</v>
      </c>
    </row>
    <row r="880" spans="1:3">
      <c r="A880" s="5" t="s">
        <v>2194</v>
      </c>
      <c r="B880" s="5" t="s">
        <v>19</v>
      </c>
      <c r="C880">
        <v>7.3</v>
      </c>
    </row>
    <row r="881" spans="1:3">
      <c r="A881" s="5" t="s">
        <v>2195</v>
      </c>
      <c r="B881" s="5" t="s">
        <v>19</v>
      </c>
      <c r="C881">
        <v>7.3</v>
      </c>
    </row>
    <row r="882" spans="1:3">
      <c r="A882" s="5" t="s">
        <v>2197</v>
      </c>
      <c r="B882" s="5" t="s">
        <v>19</v>
      </c>
      <c r="C882">
        <v>7.3</v>
      </c>
    </row>
    <row r="883" spans="1:3">
      <c r="A883" s="5" t="s">
        <v>2200</v>
      </c>
      <c r="B883" s="5" t="s">
        <v>2201</v>
      </c>
      <c r="C883">
        <v>7.3</v>
      </c>
    </row>
    <row r="884" spans="1:3">
      <c r="A884" s="5" t="s">
        <v>2203</v>
      </c>
      <c r="B884" s="5" t="s">
        <v>19</v>
      </c>
      <c r="C884">
        <v>7.3</v>
      </c>
    </row>
    <row r="885" spans="1:3">
      <c r="A885" s="5" t="s">
        <v>2206</v>
      </c>
      <c r="B885" s="5" t="s">
        <v>19</v>
      </c>
      <c r="C885">
        <v>7.3</v>
      </c>
    </row>
    <row r="886" spans="1:3">
      <c r="A886" s="5" t="s">
        <v>2209</v>
      </c>
      <c r="B886" s="5" t="s">
        <v>682</v>
      </c>
      <c r="C886">
        <v>7.3</v>
      </c>
    </row>
    <row r="887" spans="1:3">
      <c r="A887" s="5" t="s">
        <v>2211</v>
      </c>
      <c r="B887" s="5" t="s">
        <v>19</v>
      </c>
      <c r="C887">
        <v>7.3</v>
      </c>
    </row>
    <row r="888" spans="1:3">
      <c r="A888" s="5" t="s">
        <v>2214</v>
      </c>
      <c r="B888" s="5" t="s">
        <v>19</v>
      </c>
      <c r="C888">
        <v>7.3</v>
      </c>
    </row>
    <row r="889" spans="1:3">
      <c r="A889" s="5" t="s">
        <v>2218</v>
      </c>
      <c r="B889" s="5" t="s">
        <v>19</v>
      </c>
      <c r="C889">
        <v>7.3</v>
      </c>
    </row>
    <row r="890" spans="1:3">
      <c r="A890" s="5" t="s">
        <v>2221</v>
      </c>
      <c r="B890" s="5" t="s">
        <v>19</v>
      </c>
      <c r="C890">
        <v>7.3</v>
      </c>
    </row>
    <row r="891" spans="1:3">
      <c r="A891" s="5" t="s">
        <v>2224</v>
      </c>
      <c r="B891" s="5" t="s">
        <v>19</v>
      </c>
      <c r="C891">
        <v>7.3</v>
      </c>
    </row>
    <row r="892" spans="1:3">
      <c r="A892" s="5" t="s">
        <v>2225</v>
      </c>
      <c r="B892" s="5" t="s">
        <v>19</v>
      </c>
      <c r="C892">
        <v>7.3</v>
      </c>
    </row>
    <row r="893" spans="1:3">
      <c r="A893" s="5" t="s">
        <v>2228</v>
      </c>
      <c r="B893" s="5" t="s">
        <v>19</v>
      </c>
      <c r="C893">
        <v>7.3</v>
      </c>
    </row>
    <row r="894" spans="1:3">
      <c r="A894" s="5" t="s">
        <v>2231</v>
      </c>
      <c r="B894" s="5" t="s">
        <v>19</v>
      </c>
      <c r="C894">
        <v>7.3</v>
      </c>
    </row>
    <row r="895" spans="1:3">
      <c r="A895" s="5" t="s">
        <v>2235</v>
      </c>
      <c r="B895" s="5" t="s">
        <v>19</v>
      </c>
      <c r="C895">
        <v>7.3</v>
      </c>
    </row>
    <row r="896" spans="1:3">
      <c r="A896" s="5" t="s">
        <v>2238</v>
      </c>
      <c r="B896" s="5" t="s">
        <v>19</v>
      </c>
      <c r="C896">
        <v>7.3</v>
      </c>
    </row>
    <row r="897" spans="1:3">
      <c r="A897" s="5" t="s">
        <v>2239</v>
      </c>
      <c r="B897" s="5" t="s">
        <v>19</v>
      </c>
      <c r="C897">
        <v>7.2</v>
      </c>
    </row>
    <row r="898" spans="1:3">
      <c r="A898" s="5" t="s">
        <v>2240</v>
      </c>
      <c r="B898" s="5" t="s">
        <v>19</v>
      </c>
      <c r="C898">
        <v>7.2</v>
      </c>
    </row>
    <row r="899" spans="1:3">
      <c r="A899" s="5" t="s">
        <v>2241</v>
      </c>
      <c r="B899" s="5" t="s">
        <v>19</v>
      </c>
      <c r="C899">
        <v>7.2</v>
      </c>
    </row>
    <row r="900" spans="1:3">
      <c r="A900" s="5" t="s">
        <v>2242</v>
      </c>
      <c r="B900" s="5" t="s">
        <v>19</v>
      </c>
      <c r="C900">
        <v>7.2</v>
      </c>
    </row>
    <row r="901" spans="1:3">
      <c r="A901" s="5" t="s">
        <v>2244</v>
      </c>
      <c r="B901" s="5" t="s">
        <v>19</v>
      </c>
      <c r="C901">
        <v>7.2</v>
      </c>
    </row>
    <row r="902" spans="1:3">
      <c r="A902" s="5" t="s">
        <v>2246</v>
      </c>
      <c r="B902" s="5" t="s">
        <v>19</v>
      </c>
      <c r="C902">
        <v>7.2</v>
      </c>
    </row>
    <row r="903" spans="1:3">
      <c r="A903" s="5" t="s">
        <v>2248</v>
      </c>
      <c r="B903" s="5" t="s">
        <v>19</v>
      </c>
      <c r="C903">
        <v>7.2</v>
      </c>
    </row>
    <row r="904" spans="1:3">
      <c r="A904" s="5" t="s">
        <v>2250</v>
      </c>
      <c r="B904" s="5" t="s">
        <v>19</v>
      </c>
      <c r="C904">
        <v>7.2</v>
      </c>
    </row>
    <row r="905" spans="1:3">
      <c r="A905" s="5" t="s">
        <v>2252</v>
      </c>
      <c r="B905" s="5" t="s">
        <v>19</v>
      </c>
      <c r="C905">
        <v>7.2</v>
      </c>
    </row>
    <row r="906" spans="1:3">
      <c r="A906" s="5" t="s">
        <v>2254</v>
      </c>
      <c r="B906" s="5" t="s">
        <v>19</v>
      </c>
      <c r="C906">
        <v>7.2</v>
      </c>
    </row>
    <row r="907" spans="1:3">
      <c r="A907" s="5" t="s">
        <v>2256</v>
      </c>
      <c r="B907" s="5" t="s">
        <v>19</v>
      </c>
      <c r="C907">
        <v>7.2</v>
      </c>
    </row>
    <row r="908" spans="1:3">
      <c r="A908" s="5" t="s">
        <v>2257</v>
      </c>
      <c r="B908" s="5" t="s">
        <v>19</v>
      </c>
      <c r="C908">
        <v>7.2</v>
      </c>
    </row>
    <row r="909" spans="1:3">
      <c r="A909" s="5" t="s">
        <v>2259</v>
      </c>
      <c r="B909" s="5" t="s">
        <v>19</v>
      </c>
      <c r="C909">
        <v>7.2</v>
      </c>
    </row>
    <row r="910" spans="1:3">
      <c r="A910" s="5" t="s">
        <v>2262</v>
      </c>
      <c r="B910" s="5" t="s">
        <v>19</v>
      </c>
      <c r="C910">
        <v>7.2</v>
      </c>
    </row>
    <row r="911" spans="1:3">
      <c r="A911" s="5" t="s">
        <v>2265</v>
      </c>
      <c r="B911" s="5" t="s">
        <v>19</v>
      </c>
      <c r="C911">
        <v>7.2</v>
      </c>
    </row>
    <row r="912" spans="1:3">
      <c r="A912" s="5" t="s">
        <v>2268</v>
      </c>
      <c r="B912" s="5" t="s">
        <v>19</v>
      </c>
      <c r="C912">
        <v>7.2</v>
      </c>
    </row>
    <row r="913" spans="1:3">
      <c r="A913" s="5" t="s">
        <v>2270</v>
      </c>
      <c r="B913" s="5" t="s">
        <v>19</v>
      </c>
      <c r="C913">
        <v>7.2</v>
      </c>
    </row>
    <row r="914" spans="1:3">
      <c r="A914" s="5" t="s">
        <v>2272</v>
      </c>
      <c r="B914" s="5" t="s">
        <v>19</v>
      </c>
      <c r="C914">
        <v>7.2</v>
      </c>
    </row>
    <row r="915" spans="1:3">
      <c r="A915" s="5" t="s">
        <v>2273</v>
      </c>
      <c r="B915" s="5" t="s">
        <v>19</v>
      </c>
      <c r="C915">
        <v>7.2</v>
      </c>
    </row>
    <row r="916" spans="1:3">
      <c r="A916" s="5" t="s">
        <v>2275</v>
      </c>
      <c r="B916" s="5" t="s">
        <v>19</v>
      </c>
      <c r="C916">
        <v>7.2</v>
      </c>
    </row>
    <row r="917" spans="1:3">
      <c r="A917" s="5" t="s">
        <v>2277</v>
      </c>
      <c r="B917" s="5" t="s">
        <v>19</v>
      </c>
      <c r="C917">
        <v>7.2</v>
      </c>
    </row>
    <row r="918" spans="1:3">
      <c r="A918" s="5" t="s">
        <v>2279</v>
      </c>
      <c r="B918" s="5" t="s">
        <v>19</v>
      </c>
      <c r="C918">
        <v>7.2</v>
      </c>
    </row>
    <row r="919" spans="1:3">
      <c r="A919" s="5" t="s">
        <v>2282</v>
      </c>
      <c r="B919" s="5" t="s">
        <v>19</v>
      </c>
      <c r="C919">
        <v>7.2</v>
      </c>
    </row>
    <row r="920" spans="1:3">
      <c r="A920" s="5" t="s">
        <v>2285</v>
      </c>
      <c r="B920" s="5" t="s">
        <v>19</v>
      </c>
      <c r="C920">
        <v>7.2</v>
      </c>
    </row>
    <row r="921" spans="1:3">
      <c r="A921" s="5" t="s">
        <v>2287</v>
      </c>
      <c r="B921" s="5" t="s">
        <v>19</v>
      </c>
      <c r="C921">
        <v>7.2</v>
      </c>
    </row>
    <row r="922" spans="1:3">
      <c r="A922" s="5" t="s">
        <v>2289</v>
      </c>
      <c r="B922" s="5" t="s">
        <v>19</v>
      </c>
      <c r="C922">
        <v>7.2</v>
      </c>
    </row>
    <row r="923" spans="1:3">
      <c r="A923" s="5" t="s">
        <v>2290</v>
      </c>
      <c r="B923" s="5" t="s">
        <v>19</v>
      </c>
      <c r="C923">
        <v>7.2</v>
      </c>
    </row>
    <row r="924" spans="1:3">
      <c r="A924" s="5" t="s">
        <v>2292</v>
      </c>
      <c r="B924" s="5" t="s">
        <v>19</v>
      </c>
      <c r="C924">
        <v>7.2</v>
      </c>
    </row>
    <row r="925" spans="1:3">
      <c r="A925" s="5" t="s">
        <v>2293</v>
      </c>
      <c r="B925" s="5" t="s">
        <v>19</v>
      </c>
      <c r="C925">
        <v>7.2</v>
      </c>
    </row>
    <row r="926" spans="1:3">
      <c r="A926" s="5" t="s">
        <v>2295</v>
      </c>
      <c r="B926" s="5" t="s">
        <v>19</v>
      </c>
      <c r="C926">
        <v>7.2</v>
      </c>
    </row>
    <row r="927" spans="1:3">
      <c r="A927" s="5" t="s">
        <v>2296</v>
      </c>
      <c r="B927" s="5" t="s">
        <v>19</v>
      </c>
      <c r="C927">
        <v>7.2</v>
      </c>
    </row>
    <row r="928" spans="1:3">
      <c r="A928" s="5" t="s">
        <v>2298</v>
      </c>
      <c r="B928" s="5" t="s">
        <v>19</v>
      </c>
      <c r="C928">
        <v>7.2</v>
      </c>
    </row>
    <row r="929" spans="1:3">
      <c r="A929" s="5" t="s">
        <v>2299</v>
      </c>
      <c r="B929" s="5" t="s">
        <v>19</v>
      </c>
      <c r="C929">
        <v>7.2</v>
      </c>
    </row>
    <row r="930" spans="1:3">
      <c r="A930" s="5" t="s">
        <v>2301</v>
      </c>
      <c r="B930" s="5" t="s">
        <v>192</v>
      </c>
      <c r="C930">
        <v>7.2</v>
      </c>
    </row>
    <row r="931" spans="1:3">
      <c r="A931" s="5" t="s">
        <v>2304</v>
      </c>
      <c r="B931" s="5" t="s">
        <v>19</v>
      </c>
      <c r="C931">
        <v>7.2</v>
      </c>
    </row>
    <row r="932" spans="1:3">
      <c r="A932" s="5" t="s">
        <v>2305</v>
      </c>
      <c r="B932" s="5" t="s">
        <v>19</v>
      </c>
      <c r="C932">
        <v>7.2</v>
      </c>
    </row>
    <row r="933" spans="1:3">
      <c r="A933" s="5" t="s">
        <v>2307</v>
      </c>
      <c r="B933" s="5" t="s">
        <v>19</v>
      </c>
      <c r="C933">
        <v>7.2</v>
      </c>
    </row>
    <row r="934" spans="1:3">
      <c r="A934" s="5" t="s">
        <v>2285</v>
      </c>
      <c r="B934" s="5" t="s">
        <v>19</v>
      </c>
      <c r="C934">
        <v>7.2</v>
      </c>
    </row>
    <row r="935" spans="1:3">
      <c r="A935" s="5" t="s">
        <v>2309</v>
      </c>
      <c r="B935" s="5" t="s">
        <v>19</v>
      </c>
      <c r="C935">
        <v>7.2</v>
      </c>
    </row>
    <row r="936" spans="1:3">
      <c r="A936" s="5" t="s">
        <v>2311</v>
      </c>
      <c r="B936" s="5" t="s">
        <v>19</v>
      </c>
      <c r="C936">
        <v>7.2</v>
      </c>
    </row>
    <row r="937" spans="1:3">
      <c r="A937" s="5" t="s">
        <v>2313</v>
      </c>
      <c r="B937" s="5" t="s">
        <v>19</v>
      </c>
      <c r="C937">
        <v>7.2</v>
      </c>
    </row>
    <row r="938" spans="1:3">
      <c r="A938" s="5" t="s">
        <v>2317</v>
      </c>
      <c r="B938" s="5" t="s">
        <v>931</v>
      </c>
      <c r="C938">
        <v>7.2</v>
      </c>
    </row>
    <row r="939" spans="1:3">
      <c r="A939" s="5" t="s">
        <v>2320</v>
      </c>
      <c r="B939" s="5" t="s">
        <v>19</v>
      </c>
      <c r="C939">
        <v>7.2</v>
      </c>
    </row>
    <row r="940" spans="1:3">
      <c r="A940" s="5" t="s">
        <v>2322</v>
      </c>
      <c r="B940" s="5" t="s">
        <v>19</v>
      </c>
      <c r="C940">
        <v>7.2</v>
      </c>
    </row>
    <row r="941" spans="1:3">
      <c r="A941" s="5" t="s">
        <v>2324</v>
      </c>
      <c r="B941" s="5" t="s">
        <v>19</v>
      </c>
      <c r="C941">
        <v>7.2</v>
      </c>
    </row>
    <row r="942" spans="1:3">
      <c r="A942" s="5" t="s">
        <v>2325</v>
      </c>
      <c r="B942" s="5" t="s">
        <v>19</v>
      </c>
      <c r="C942">
        <v>7.2</v>
      </c>
    </row>
    <row r="943" spans="1:3">
      <c r="A943" s="5" t="s">
        <v>2328</v>
      </c>
      <c r="B943" s="5" t="s">
        <v>19</v>
      </c>
      <c r="C943">
        <v>7.2</v>
      </c>
    </row>
    <row r="944" spans="1:3">
      <c r="A944" s="5" t="s">
        <v>2330</v>
      </c>
      <c r="B944" s="5" t="s">
        <v>19</v>
      </c>
      <c r="C944">
        <v>7.2</v>
      </c>
    </row>
    <row r="945" spans="1:3">
      <c r="A945" s="5" t="s">
        <v>2332</v>
      </c>
      <c r="B945" s="5" t="s">
        <v>19</v>
      </c>
      <c r="C945">
        <v>7.2</v>
      </c>
    </row>
    <row r="946" spans="1:3">
      <c r="A946" s="5" t="s">
        <v>2334</v>
      </c>
      <c r="B946" s="5" t="s">
        <v>19</v>
      </c>
      <c r="C946">
        <v>7.2</v>
      </c>
    </row>
    <row r="947" spans="1:3">
      <c r="A947" s="5" t="s">
        <v>2337</v>
      </c>
      <c r="B947" s="5" t="s">
        <v>19</v>
      </c>
      <c r="C947">
        <v>7.2</v>
      </c>
    </row>
    <row r="948" spans="1:3">
      <c r="A948" s="5" t="s">
        <v>2339</v>
      </c>
      <c r="B948" s="5" t="s">
        <v>19</v>
      </c>
      <c r="C948">
        <v>7.2</v>
      </c>
    </row>
    <row r="949" spans="1:3">
      <c r="A949" s="5" t="s">
        <v>2340</v>
      </c>
      <c r="B949" s="5" t="s">
        <v>19</v>
      </c>
      <c r="C949">
        <v>7.2</v>
      </c>
    </row>
    <row r="950" spans="1:3">
      <c r="A950" s="5" t="s">
        <v>2341</v>
      </c>
      <c r="B950" s="5" t="s">
        <v>19</v>
      </c>
      <c r="C950">
        <v>7.2</v>
      </c>
    </row>
    <row r="951" spans="1:3">
      <c r="A951" s="5" t="s">
        <v>2344</v>
      </c>
      <c r="B951" s="5" t="s">
        <v>19</v>
      </c>
      <c r="C951">
        <v>7.2</v>
      </c>
    </row>
    <row r="952" spans="1:3">
      <c r="A952" s="5" t="s">
        <v>2347</v>
      </c>
      <c r="B952" s="5" t="s">
        <v>19</v>
      </c>
      <c r="C952">
        <v>7.2</v>
      </c>
    </row>
    <row r="953" spans="1:3">
      <c r="A953" s="5" t="s">
        <v>2349</v>
      </c>
      <c r="B953" s="5" t="s">
        <v>19</v>
      </c>
      <c r="C953">
        <v>7.2</v>
      </c>
    </row>
    <row r="954" spans="1:3">
      <c r="A954" s="5" t="s">
        <v>2352</v>
      </c>
      <c r="B954" s="5" t="s">
        <v>19</v>
      </c>
      <c r="C954">
        <v>7.2</v>
      </c>
    </row>
    <row r="955" spans="1:3">
      <c r="A955" s="5" t="s">
        <v>2353</v>
      </c>
      <c r="B955" s="5" t="s">
        <v>19</v>
      </c>
      <c r="C955">
        <v>7.2</v>
      </c>
    </row>
    <row r="956" spans="1:3">
      <c r="A956" s="5" t="s">
        <v>2354</v>
      </c>
      <c r="B956" s="5" t="s">
        <v>19</v>
      </c>
      <c r="C956">
        <v>7.2</v>
      </c>
    </row>
    <row r="957" spans="1:3">
      <c r="A957" s="5" t="s">
        <v>2358</v>
      </c>
      <c r="B957" s="5" t="s">
        <v>19</v>
      </c>
      <c r="C957">
        <v>7.2</v>
      </c>
    </row>
    <row r="958" spans="1:3">
      <c r="A958" s="5" t="s">
        <v>2240</v>
      </c>
      <c r="B958" s="5" t="s">
        <v>19</v>
      </c>
      <c r="C958">
        <v>7.2</v>
      </c>
    </row>
    <row r="959" spans="1:3">
      <c r="A959" s="5" t="s">
        <v>2360</v>
      </c>
      <c r="B959" s="5" t="s">
        <v>19</v>
      </c>
      <c r="C959">
        <v>7.2</v>
      </c>
    </row>
    <row r="960" spans="1:3">
      <c r="A960" s="5" t="s">
        <v>2362</v>
      </c>
      <c r="B960" s="5" t="s">
        <v>19</v>
      </c>
      <c r="C960">
        <v>7.2</v>
      </c>
    </row>
    <row r="961" spans="1:3">
      <c r="A961" s="5" t="s">
        <v>2364</v>
      </c>
      <c r="B961" s="5" t="s">
        <v>19</v>
      </c>
      <c r="C961">
        <v>7.2</v>
      </c>
    </row>
    <row r="962" spans="1:3">
      <c r="A962" s="5" t="s">
        <v>2366</v>
      </c>
      <c r="B962" s="5" t="s">
        <v>19</v>
      </c>
      <c r="C962">
        <v>7.2</v>
      </c>
    </row>
    <row r="963" spans="1:3">
      <c r="A963" s="5" t="s">
        <v>2367</v>
      </c>
      <c r="B963" s="5" t="s">
        <v>19</v>
      </c>
      <c r="C963">
        <v>7.2</v>
      </c>
    </row>
    <row r="964" spans="1:3">
      <c r="A964" s="5" t="s">
        <v>2369</v>
      </c>
      <c r="B964" s="5" t="s">
        <v>19</v>
      </c>
      <c r="C964">
        <v>7.2</v>
      </c>
    </row>
    <row r="965" spans="1:3">
      <c r="A965" s="5" t="s">
        <v>2372</v>
      </c>
      <c r="B965" s="5" t="s">
        <v>19</v>
      </c>
      <c r="C965">
        <v>7.2</v>
      </c>
    </row>
    <row r="966" spans="1:3">
      <c r="A966" s="5" t="s">
        <v>2373</v>
      </c>
      <c r="B966" s="5" t="s">
        <v>19</v>
      </c>
      <c r="C966">
        <v>7.2</v>
      </c>
    </row>
    <row r="967" spans="1:3">
      <c r="A967" s="5" t="s">
        <v>2375</v>
      </c>
      <c r="B967" s="5" t="s">
        <v>19</v>
      </c>
      <c r="C967">
        <v>7.2</v>
      </c>
    </row>
    <row r="968" spans="1:3">
      <c r="A968" s="5" t="s">
        <v>2377</v>
      </c>
      <c r="B968" s="5" t="s">
        <v>19</v>
      </c>
      <c r="C968">
        <v>7.2</v>
      </c>
    </row>
    <row r="969" spans="1:3">
      <c r="A969" s="5" t="s">
        <v>2378</v>
      </c>
      <c r="B969" s="5" t="s">
        <v>19</v>
      </c>
      <c r="C969">
        <v>7.2</v>
      </c>
    </row>
    <row r="970" spans="1:3">
      <c r="A970" s="5" t="s">
        <v>2380</v>
      </c>
      <c r="B970" s="5" t="s">
        <v>19</v>
      </c>
      <c r="C970">
        <v>7.2</v>
      </c>
    </row>
    <row r="971" spans="1:3">
      <c r="A971" s="5" t="s">
        <v>2382</v>
      </c>
      <c r="B971" s="5" t="s">
        <v>19</v>
      </c>
      <c r="C971">
        <v>7.2</v>
      </c>
    </row>
    <row r="972" spans="1:3">
      <c r="A972" s="5" t="s">
        <v>2384</v>
      </c>
      <c r="B972" s="5" t="s">
        <v>19</v>
      </c>
      <c r="C972">
        <v>7.2</v>
      </c>
    </row>
    <row r="973" spans="1:3">
      <c r="A973" s="5" t="s">
        <v>2387</v>
      </c>
      <c r="B973" s="5" t="s">
        <v>19</v>
      </c>
      <c r="C973">
        <v>7.2</v>
      </c>
    </row>
    <row r="974" spans="1:3">
      <c r="A974" s="5" t="s">
        <v>2389</v>
      </c>
      <c r="B974" s="5" t="s">
        <v>19</v>
      </c>
      <c r="C974">
        <v>7.2</v>
      </c>
    </row>
    <row r="975" spans="1:3">
      <c r="A975" s="5" t="s">
        <v>2390</v>
      </c>
      <c r="B975" s="5" t="s">
        <v>19</v>
      </c>
      <c r="C975">
        <v>7.2</v>
      </c>
    </row>
    <row r="976" spans="1:3">
      <c r="A976" s="5" t="s">
        <v>2392</v>
      </c>
      <c r="B976" s="5" t="s">
        <v>19</v>
      </c>
      <c r="C976">
        <v>7.2</v>
      </c>
    </row>
    <row r="977" spans="1:3">
      <c r="A977" s="5" t="s">
        <v>2394</v>
      </c>
      <c r="B977" s="5" t="s">
        <v>192</v>
      </c>
      <c r="C977">
        <v>7.2</v>
      </c>
    </row>
    <row r="978" spans="1:3">
      <c r="A978" s="5" t="s">
        <v>2395</v>
      </c>
      <c r="B978" s="5" t="s">
        <v>19</v>
      </c>
      <c r="C978">
        <v>7.2</v>
      </c>
    </row>
    <row r="979" spans="1:3">
      <c r="A979" s="5" t="s">
        <v>2397</v>
      </c>
      <c r="B979" s="5" t="s">
        <v>19</v>
      </c>
      <c r="C979">
        <v>7.2</v>
      </c>
    </row>
    <row r="980" spans="1:3">
      <c r="A980" s="5" t="s">
        <v>2399</v>
      </c>
      <c r="B980" s="5" t="s">
        <v>19</v>
      </c>
      <c r="C980">
        <v>7.2</v>
      </c>
    </row>
    <row r="981" spans="1:3">
      <c r="A981" s="5" t="s">
        <v>2400</v>
      </c>
      <c r="B981" s="5" t="s">
        <v>19</v>
      </c>
      <c r="C981">
        <v>7.2</v>
      </c>
    </row>
    <row r="982" spans="1:3">
      <c r="A982" s="5" t="s">
        <v>2403</v>
      </c>
      <c r="B982" s="5" t="s">
        <v>19</v>
      </c>
      <c r="C982">
        <v>7.2</v>
      </c>
    </row>
    <row r="983" spans="1:3">
      <c r="A983" s="5" t="s">
        <v>2406</v>
      </c>
      <c r="B983" s="5" t="s">
        <v>19</v>
      </c>
      <c r="C983">
        <v>7.2</v>
      </c>
    </row>
    <row r="984" spans="1:3">
      <c r="A984" s="5" t="s">
        <v>2409</v>
      </c>
      <c r="B984" s="5" t="s">
        <v>19</v>
      </c>
      <c r="C984">
        <v>7.2</v>
      </c>
    </row>
    <row r="985" spans="1:3">
      <c r="A985" s="5" t="s">
        <v>2410</v>
      </c>
      <c r="B985" s="5" t="s">
        <v>19</v>
      </c>
      <c r="C985">
        <v>7.2</v>
      </c>
    </row>
    <row r="986" spans="1:3">
      <c r="A986" s="5" t="s">
        <v>2413</v>
      </c>
      <c r="B986" s="5" t="s">
        <v>19</v>
      </c>
      <c r="C986">
        <v>7.2</v>
      </c>
    </row>
    <row r="987" spans="1:3">
      <c r="A987" s="5" t="s">
        <v>2415</v>
      </c>
      <c r="B987" s="5" t="s">
        <v>19</v>
      </c>
      <c r="C987">
        <v>7.2</v>
      </c>
    </row>
    <row r="988" spans="1:3">
      <c r="A988" s="5" t="s">
        <v>2417</v>
      </c>
      <c r="B988" s="5" t="s">
        <v>19</v>
      </c>
      <c r="C988">
        <v>7.2</v>
      </c>
    </row>
    <row r="989" spans="1:3">
      <c r="A989" s="5" t="s">
        <v>2304</v>
      </c>
      <c r="B989" s="5" t="s">
        <v>19</v>
      </c>
      <c r="C989">
        <v>7.2</v>
      </c>
    </row>
    <row r="990" spans="1:3">
      <c r="A990" s="5" t="s">
        <v>2420</v>
      </c>
      <c r="B990" s="5" t="s">
        <v>19</v>
      </c>
      <c r="C990">
        <v>7.2</v>
      </c>
    </row>
    <row r="991" spans="1:3">
      <c r="A991" s="5" t="s">
        <v>2422</v>
      </c>
      <c r="B991" s="5" t="s">
        <v>19</v>
      </c>
      <c r="C991">
        <v>7.2</v>
      </c>
    </row>
    <row r="992" spans="1:3">
      <c r="A992" s="5" t="s">
        <v>2424</v>
      </c>
      <c r="B992" s="5" t="s">
        <v>19</v>
      </c>
      <c r="C992">
        <v>7.2</v>
      </c>
    </row>
    <row r="993" spans="1:3">
      <c r="A993" s="5" t="s">
        <v>2426</v>
      </c>
      <c r="B993" s="5" t="s">
        <v>19</v>
      </c>
      <c r="C993">
        <v>7.2</v>
      </c>
    </row>
    <row r="994" spans="1:3">
      <c r="A994" s="5" t="s">
        <v>2427</v>
      </c>
      <c r="B994" s="5" t="s">
        <v>19</v>
      </c>
      <c r="C994">
        <v>7.2</v>
      </c>
    </row>
    <row r="995" spans="1:3">
      <c r="A995" s="5" t="s">
        <v>2431</v>
      </c>
      <c r="B995" s="5" t="s">
        <v>19</v>
      </c>
      <c r="C995">
        <v>7.2</v>
      </c>
    </row>
    <row r="996" spans="1:3">
      <c r="A996" s="5" t="s">
        <v>2433</v>
      </c>
      <c r="B996" s="5" t="s">
        <v>19</v>
      </c>
      <c r="C996">
        <v>7.2</v>
      </c>
    </row>
    <row r="997" spans="1:3">
      <c r="A997" s="5" t="s">
        <v>2435</v>
      </c>
      <c r="B997" s="5" t="s">
        <v>19</v>
      </c>
      <c r="C997">
        <v>7.2</v>
      </c>
    </row>
    <row r="998" spans="1:3">
      <c r="A998" s="5" t="s">
        <v>2436</v>
      </c>
      <c r="B998" s="5" t="s">
        <v>19</v>
      </c>
      <c r="C998">
        <v>7.2</v>
      </c>
    </row>
    <row r="999" spans="1:3">
      <c r="A999" s="5" t="s">
        <v>2440</v>
      </c>
      <c r="B999" s="5" t="s">
        <v>19</v>
      </c>
      <c r="C999">
        <v>7.2</v>
      </c>
    </row>
    <row r="1000" spans="1:3">
      <c r="A1000" s="5" t="s">
        <v>2441</v>
      </c>
      <c r="B1000" s="5" t="s">
        <v>19</v>
      </c>
      <c r="C1000">
        <v>7.2</v>
      </c>
    </row>
    <row r="1001" spans="1:3">
      <c r="A1001" s="5" t="s">
        <v>2443</v>
      </c>
      <c r="B1001" s="5" t="s">
        <v>19</v>
      </c>
      <c r="C1001">
        <v>7.2</v>
      </c>
    </row>
    <row r="1002" spans="1:3">
      <c r="A1002" s="5" t="s">
        <v>2446</v>
      </c>
      <c r="B1002" s="5" t="s">
        <v>19</v>
      </c>
      <c r="C1002">
        <v>7.2</v>
      </c>
    </row>
    <row r="1003" spans="1:3">
      <c r="A1003" s="5" t="s">
        <v>2449</v>
      </c>
      <c r="B1003" s="5" t="s">
        <v>19</v>
      </c>
      <c r="C1003">
        <v>7.2</v>
      </c>
    </row>
    <row r="1004" spans="1:3">
      <c r="A1004" s="5" t="s">
        <v>2452</v>
      </c>
      <c r="B1004" s="5" t="s">
        <v>192</v>
      </c>
      <c r="C1004">
        <v>7.2</v>
      </c>
    </row>
    <row r="1005" spans="1:3">
      <c r="A1005" s="5" t="s">
        <v>2455</v>
      </c>
      <c r="B1005" s="5" t="s">
        <v>19</v>
      </c>
      <c r="C1005">
        <v>7.2</v>
      </c>
    </row>
    <row r="1006" spans="1:3">
      <c r="A1006" s="5" t="s">
        <v>2457</v>
      </c>
      <c r="B1006" s="5" t="s">
        <v>19</v>
      </c>
      <c r="C1006">
        <v>7.2</v>
      </c>
    </row>
    <row r="1007" spans="1:3">
      <c r="A1007" s="5" t="s">
        <v>2460</v>
      </c>
      <c r="B1007" s="5" t="s">
        <v>192</v>
      </c>
      <c r="C1007">
        <v>7.2</v>
      </c>
    </row>
    <row r="1008" spans="1:3">
      <c r="A1008" s="5" t="s">
        <v>2463</v>
      </c>
      <c r="B1008" s="5" t="s">
        <v>192</v>
      </c>
      <c r="C1008">
        <v>7.2</v>
      </c>
    </row>
    <row r="1009" spans="1:3">
      <c r="A1009" s="5" t="s">
        <v>2467</v>
      </c>
      <c r="B1009" s="5" t="s">
        <v>356</v>
      </c>
      <c r="C1009">
        <v>7.2</v>
      </c>
    </row>
    <row r="1010" spans="1:3">
      <c r="A1010" s="5" t="s">
        <v>2470</v>
      </c>
      <c r="B1010" s="5" t="s">
        <v>649</v>
      </c>
      <c r="C1010">
        <v>7.2</v>
      </c>
    </row>
    <row r="1011" spans="1:3">
      <c r="A1011" s="5" t="s">
        <v>2472</v>
      </c>
      <c r="B1011" s="5" t="s">
        <v>19</v>
      </c>
      <c r="C1011">
        <v>7.2</v>
      </c>
    </row>
    <row r="1012" spans="1:3">
      <c r="A1012" s="5" t="s">
        <v>2474</v>
      </c>
      <c r="B1012" s="5" t="s">
        <v>19</v>
      </c>
      <c r="C1012">
        <v>7.2</v>
      </c>
    </row>
    <row r="1013" spans="1:3">
      <c r="A1013" s="5" t="s">
        <v>2477</v>
      </c>
      <c r="B1013" s="5" t="s">
        <v>19</v>
      </c>
      <c r="C1013">
        <v>7.2</v>
      </c>
    </row>
    <row r="1014" spans="1:3">
      <c r="A1014" s="5" t="s">
        <v>2485</v>
      </c>
      <c r="B1014" s="5" t="s">
        <v>356</v>
      </c>
      <c r="C1014">
        <v>7.2</v>
      </c>
    </row>
    <row r="1015" spans="1:3">
      <c r="A1015" s="5" t="s">
        <v>2488</v>
      </c>
      <c r="B1015" s="5" t="s">
        <v>19</v>
      </c>
      <c r="C1015">
        <v>7.2</v>
      </c>
    </row>
    <row r="1016" spans="1:3">
      <c r="A1016" s="5" t="s">
        <v>2491</v>
      </c>
      <c r="B1016" s="5" t="s">
        <v>19</v>
      </c>
      <c r="C1016">
        <v>7.2</v>
      </c>
    </row>
    <row r="1017" spans="1:3">
      <c r="A1017" s="5" t="s">
        <v>2493</v>
      </c>
      <c r="B1017" s="5" t="s">
        <v>19</v>
      </c>
      <c r="C1017">
        <v>7.2</v>
      </c>
    </row>
    <row r="1018" spans="1:3">
      <c r="A1018" s="5" t="s">
        <v>2496</v>
      </c>
      <c r="B1018" s="5" t="s">
        <v>19</v>
      </c>
      <c r="C1018">
        <v>7.2</v>
      </c>
    </row>
    <row r="1019" spans="1:3">
      <c r="A1019" s="5" t="s">
        <v>2499</v>
      </c>
      <c r="B1019" s="5" t="s">
        <v>2500</v>
      </c>
      <c r="C1019">
        <v>7.2</v>
      </c>
    </row>
    <row r="1020" spans="1:3">
      <c r="A1020" s="5" t="s">
        <v>2502</v>
      </c>
      <c r="B1020" s="5" t="s">
        <v>192</v>
      </c>
      <c r="C1020">
        <v>7.2</v>
      </c>
    </row>
    <row r="1021" spans="1:3">
      <c r="A1021" s="5" t="s">
        <v>2504</v>
      </c>
      <c r="B1021" s="5" t="s">
        <v>19</v>
      </c>
      <c r="C1021">
        <v>7.2</v>
      </c>
    </row>
    <row r="1022" spans="1:3">
      <c r="A1022" s="5" t="s">
        <v>2506</v>
      </c>
      <c r="B1022" s="5" t="s">
        <v>19</v>
      </c>
      <c r="C1022">
        <v>7.2</v>
      </c>
    </row>
    <row r="1023" spans="1:3">
      <c r="A1023" s="5" t="s">
        <v>2507</v>
      </c>
      <c r="B1023" s="5" t="s">
        <v>19</v>
      </c>
      <c r="C1023">
        <v>7.2</v>
      </c>
    </row>
    <row r="1024" spans="1:3">
      <c r="A1024" s="5" t="s">
        <v>2509</v>
      </c>
      <c r="B1024" s="5" t="s">
        <v>19</v>
      </c>
      <c r="C1024">
        <v>7.2</v>
      </c>
    </row>
    <row r="1025" spans="1:3">
      <c r="A1025" s="5" t="s">
        <v>2512</v>
      </c>
      <c r="B1025" s="5" t="s">
        <v>356</v>
      </c>
      <c r="C1025">
        <v>7.2</v>
      </c>
    </row>
    <row r="1026" spans="1:3">
      <c r="A1026" s="5" t="s">
        <v>2516</v>
      </c>
      <c r="B1026" s="5" t="s">
        <v>19</v>
      </c>
      <c r="C1026">
        <v>7.2</v>
      </c>
    </row>
    <row r="1027" spans="1:3">
      <c r="A1027" s="5" t="s">
        <v>2519</v>
      </c>
      <c r="B1027" s="5" t="s">
        <v>19</v>
      </c>
      <c r="C1027">
        <v>7.2</v>
      </c>
    </row>
    <row r="1028" spans="1:3">
      <c r="A1028" s="5" t="s">
        <v>2472</v>
      </c>
      <c r="B1028" s="5" t="s">
        <v>19</v>
      </c>
      <c r="C1028">
        <v>7.2</v>
      </c>
    </row>
    <row r="1029" spans="1:3">
      <c r="A1029" s="5" t="s">
        <v>2522</v>
      </c>
      <c r="B1029" s="5" t="s">
        <v>19</v>
      </c>
      <c r="C1029">
        <v>7.2</v>
      </c>
    </row>
    <row r="1030" spans="1:3">
      <c r="A1030" s="5" t="s">
        <v>2524</v>
      </c>
      <c r="B1030" s="5" t="s">
        <v>19</v>
      </c>
      <c r="C1030">
        <v>7.2</v>
      </c>
    </row>
    <row r="1031" spans="1:3">
      <c r="A1031" s="5" t="s">
        <v>2526</v>
      </c>
      <c r="B1031" s="5" t="s">
        <v>19</v>
      </c>
      <c r="C1031">
        <v>7.2</v>
      </c>
    </row>
    <row r="1032" spans="1:3">
      <c r="A1032" s="5" t="s">
        <v>2529</v>
      </c>
      <c r="B1032" s="5" t="s">
        <v>19</v>
      </c>
      <c r="C1032">
        <v>7.2</v>
      </c>
    </row>
    <row r="1033" spans="1:3">
      <c r="A1033" s="5" t="s">
        <v>2532</v>
      </c>
      <c r="B1033" s="5" t="s">
        <v>19</v>
      </c>
      <c r="C1033">
        <v>7.2</v>
      </c>
    </row>
    <row r="1034" spans="1:3">
      <c r="A1034" s="5" t="s">
        <v>2535</v>
      </c>
      <c r="B1034" s="5" t="s">
        <v>19</v>
      </c>
      <c r="C1034">
        <v>7.2</v>
      </c>
    </row>
    <row r="1035" spans="1:3">
      <c r="A1035" s="5" t="s">
        <v>2240</v>
      </c>
      <c r="B1035" s="5" t="s">
        <v>19</v>
      </c>
      <c r="C1035">
        <v>7.2</v>
      </c>
    </row>
    <row r="1036" spans="1:3">
      <c r="A1036" s="5" t="s">
        <v>2537</v>
      </c>
      <c r="B1036" s="5" t="s">
        <v>19</v>
      </c>
      <c r="C1036">
        <v>7.2</v>
      </c>
    </row>
    <row r="1037" spans="1:3">
      <c r="A1037" s="5" t="s">
        <v>2539</v>
      </c>
      <c r="B1037" s="5" t="s">
        <v>19</v>
      </c>
      <c r="C1037">
        <v>7.2</v>
      </c>
    </row>
    <row r="1038" spans="1:3">
      <c r="A1038" s="5" t="s">
        <v>2543</v>
      </c>
      <c r="B1038" s="5" t="s">
        <v>19</v>
      </c>
      <c r="C1038">
        <v>7.2</v>
      </c>
    </row>
    <row r="1039" spans="1:3">
      <c r="A1039" s="5" t="s">
        <v>2546</v>
      </c>
      <c r="B1039" s="5" t="s">
        <v>682</v>
      </c>
      <c r="C1039">
        <v>7.2</v>
      </c>
    </row>
    <row r="1040" spans="1:3">
      <c r="A1040" s="5" t="s">
        <v>2548</v>
      </c>
      <c r="B1040" s="5" t="s">
        <v>19</v>
      </c>
      <c r="C1040">
        <v>7.2</v>
      </c>
    </row>
    <row r="1041" spans="1:3">
      <c r="A1041" s="5" t="s">
        <v>2551</v>
      </c>
      <c r="B1041" s="5" t="s">
        <v>19</v>
      </c>
      <c r="C1041">
        <v>7.2</v>
      </c>
    </row>
    <row r="1042" spans="1:3">
      <c r="A1042" s="5" t="s">
        <v>2552</v>
      </c>
      <c r="B1042" s="5" t="s">
        <v>19</v>
      </c>
      <c r="C1042">
        <v>7.1</v>
      </c>
    </row>
    <row r="1043" spans="1:3">
      <c r="A1043" s="5" t="s">
        <v>2553</v>
      </c>
      <c r="B1043" s="5" t="s">
        <v>19</v>
      </c>
      <c r="C1043">
        <v>7.1</v>
      </c>
    </row>
    <row r="1044" spans="1:3">
      <c r="A1044" s="5" t="s">
        <v>2555</v>
      </c>
      <c r="B1044" s="5" t="s">
        <v>19</v>
      </c>
      <c r="C1044">
        <v>7.1</v>
      </c>
    </row>
    <row r="1045" spans="1:3">
      <c r="A1045" s="5" t="s">
        <v>2556</v>
      </c>
      <c r="B1045" s="5" t="s">
        <v>19</v>
      </c>
      <c r="C1045">
        <v>7.1</v>
      </c>
    </row>
    <row r="1046" spans="1:3">
      <c r="A1046" s="5" t="s">
        <v>2559</v>
      </c>
      <c r="B1046" s="5" t="s">
        <v>19</v>
      </c>
      <c r="C1046">
        <v>7.1</v>
      </c>
    </row>
    <row r="1047" spans="1:3">
      <c r="A1047" s="5" t="s">
        <v>2562</v>
      </c>
      <c r="B1047" s="5" t="s">
        <v>19</v>
      </c>
      <c r="C1047">
        <v>7.1</v>
      </c>
    </row>
    <row r="1048" spans="1:3">
      <c r="A1048" s="5" t="s">
        <v>2563</v>
      </c>
      <c r="B1048" s="5" t="s">
        <v>19</v>
      </c>
      <c r="C1048">
        <v>7.1</v>
      </c>
    </row>
    <row r="1049" spans="1:3">
      <c r="A1049" s="5" t="s">
        <v>2565</v>
      </c>
      <c r="B1049" s="5" t="s">
        <v>19</v>
      </c>
      <c r="C1049">
        <v>7.1</v>
      </c>
    </row>
    <row r="1050" spans="1:3">
      <c r="A1050" s="5" t="s">
        <v>2566</v>
      </c>
      <c r="B1050" s="5" t="s">
        <v>19</v>
      </c>
      <c r="C1050">
        <v>7.1</v>
      </c>
    </row>
    <row r="1051" spans="1:3">
      <c r="A1051" s="5" t="s">
        <v>2567</v>
      </c>
      <c r="B1051" s="5" t="s">
        <v>19</v>
      </c>
      <c r="C1051">
        <v>7.1</v>
      </c>
    </row>
    <row r="1052" spans="1:3">
      <c r="A1052" s="5" t="s">
        <v>2568</v>
      </c>
      <c r="B1052" s="5" t="s">
        <v>19</v>
      </c>
      <c r="C1052">
        <v>7.1</v>
      </c>
    </row>
    <row r="1053" spans="1:3">
      <c r="A1053" s="5" t="s">
        <v>2570</v>
      </c>
      <c r="B1053" s="5" t="s">
        <v>19</v>
      </c>
      <c r="C1053">
        <v>7.1</v>
      </c>
    </row>
    <row r="1054" spans="1:3">
      <c r="A1054" s="5" t="s">
        <v>2574</v>
      </c>
      <c r="B1054" s="5" t="s">
        <v>19</v>
      </c>
      <c r="C1054">
        <v>7.1</v>
      </c>
    </row>
    <row r="1055" spans="1:3">
      <c r="A1055" s="5" t="s">
        <v>2576</v>
      </c>
      <c r="B1055" s="5" t="s">
        <v>19</v>
      </c>
      <c r="C1055">
        <v>7.1</v>
      </c>
    </row>
    <row r="1056" spans="1:3">
      <c r="A1056" s="5" t="s">
        <v>2577</v>
      </c>
      <c r="B1056" s="5" t="s">
        <v>19</v>
      </c>
      <c r="C1056">
        <v>7.1</v>
      </c>
    </row>
    <row r="1057" spans="1:3">
      <c r="A1057" s="5" t="s">
        <v>2580</v>
      </c>
      <c r="B1057" s="5" t="s">
        <v>19</v>
      </c>
      <c r="C1057">
        <v>7.1</v>
      </c>
    </row>
    <row r="1058" spans="1:3">
      <c r="A1058" s="5" t="s">
        <v>2581</v>
      </c>
      <c r="B1058" s="5" t="s">
        <v>19</v>
      </c>
      <c r="C1058">
        <v>7.1</v>
      </c>
    </row>
    <row r="1059" spans="1:3">
      <c r="A1059" s="5" t="s">
        <v>2582</v>
      </c>
      <c r="B1059" s="5" t="s">
        <v>19</v>
      </c>
      <c r="C1059">
        <v>7.1</v>
      </c>
    </row>
    <row r="1060" spans="1:3">
      <c r="A1060" s="5" t="s">
        <v>2584</v>
      </c>
      <c r="B1060" s="5" t="s">
        <v>19</v>
      </c>
      <c r="C1060">
        <v>7.1</v>
      </c>
    </row>
    <row r="1061" spans="1:3">
      <c r="A1061" s="5" t="s">
        <v>2585</v>
      </c>
      <c r="B1061" s="5" t="s">
        <v>19</v>
      </c>
      <c r="C1061">
        <v>7.1</v>
      </c>
    </row>
    <row r="1062" spans="1:3">
      <c r="A1062" s="5" t="s">
        <v>2587</v>
      </c>
      <c r="B1062" s="5" t="s">
        <v>19</v>
      </c>
      <c r="C1062">
        <v>7.1</v>
      </c>
    </row>
    <row r="1063" spans="1:3">
      <c r="A1063" s="5" t="s">
        <v>2589</v>
      </c>
      <c r="B1063" s="5" t="s">
        <v>19</v>
      </c>
      <c r="C1063">
        <v>7.1</v>
      </c>
    </row>
    <row r="1064" spans="1:3">
      <c r="A1064" s="5" t="s">
        <v>2591</v>
      </c>
      <c r="B1064" s="5" t="s">
        <v>19</v>
      </c>
      <c r="C1064">
        <v>7.1</v>
      </c>
    </row>
    <row r="1065" spans="1:3">
      <c r="A1065" s="5" t="s">
        <v>2592</v>
      </c>
      <c r="B1065" s="5" t="s">
        <v>19</v>
      </c>
      <c r="C1065">
        <v>7.1</v>
      </c>
    </row>
    <row r="1066" spans="1:3">
      <c r="A1066" s="5" t="s">
        <v>2594</v>
      </c>
      <c r="B1066" s="5" t="s">
        <v>19</v>
      </c>
      <c r="C1066">
        <v>7.1</v>
      </c>
    </row>
    <row r="1067" spans="1:3">
      <c r="A1067" s="5" t="s">
        <v>2598</v>
      </c>
      <c r="B1067" s="5" t="s">
        <v>19</v>
      </c>
      <c r="C1067">
        <v>7.1</v>
      </c>
    </row>
    <row r="1068" spans="1:3">
      <c r="A1068" s="5" t="s">
        <v>2601</v>
      </c>
      <c r="B1068" s="5" t="s">
        <v>19</v>
      </c>
      <c r="C1068">
        <v>7.1</v>
      </c>
    </row>
    <row r="1069" spans="1:3">
      <c r="A1069" s="5" t="s">
        <v>2603</v>
      </c>
      <c r="B1069" s="5" t="s">
        <v>19</v>
      </c>
      <c r="C1069">
        <v>7.1</v>
      </c>
    </row>
    <row r="1070" spans="1:3">
      <c r="A1070" s="5" t="s">
        <v>2605</v>
      </c>
      <c r="B1070" s="5" t="s">
        <v>19</v>
      </c>
      <c r="C1070">
        <v>7.1</v>
      </c>
    </row>
    <row r="1071" spans="1:3">
      <c r="A1071" s="5" t="s">
        <v>2606</v>
      </c>
      <c r="B1071" s="5" t="s">
        <v>19</v>
      </c>
      <c r="C1071">
        <v>7.1</v>
      </c>
    </row>
    <row r="1072" spans="1:3">
      <c r="A1072" s="5" t="s">
        <v>2609</v>
      </c>
      <c r="B1072" s="5" t="s">
        <v>19</v>
      </c>
      <c r="C1072">
        <v>7.1</v>
      </c>
    </row>
    <row r="1073" spans="1:3">
      <c r="A1073" s="5" t="s">
        <v>2611</v>
      </c>
      <c r="B1073" s="5" t="s">
        <v>19</v>
      </c>
      <c r="C1073">
        <v>7.1</v>
      </c>
    </row>
    <row r="1074" spans="1:3">
      <c r="A1074" s="5" t="s">
        <v>2612</v>
      </c>
      <c r="B1074" s="5" t="s">
        <v>19</v>
      </c>
      <c r="C1074">
        <v>7.1</v>
      </c>
    </row>
    <row r="1075" spans="1:3">
      <c r="A1075" s="5" t="s">
        <v>2614</v>
      </c>
      <c r="B1075" s="5" t="s">
        <v>19</v>
      </c>
      <c r="C1075">
        <v>7.1</v>
      </c>
    </row>
    <row r="1076" spans="1:3">
      <c r="A1076" s="5" t="s">
        <v>2616</v>
      </c>
      <c r="B1076" s="5" t="s">
        <v>19</v>
      </c>
      <c r="C1076">
        <v>7.1</v>
      </c>
    </row>
    <row r="1077" spans="1:3">
      <c r="A1077" s="5" t="s">
        <v>2620</v>
      </c>
      <c r="B1077" s="5" t="s">
        <v>19</v>
      </c>
      <c r="C1077">
        <v>7.1</v>
      </c>
    </row>
    <row r="1078" spans="1:3">
      <c r="A1078" s="5" t="s">
        <v>2624</v>
      </c>
      <c r="B1078" s="5" t="s">
        <v>19</v>
      </c>
      <c r="C1078">
        <v>7.1</v>
      </c>
    </row>
    <row r="1079" spans="1:3">
      <c r="A1079" s="5" t="s">
        <v>2580</v>
      </c>
      <c r="B1079" s="5" t="s">
        <v>19</v>
      </c>
      <c r="C1079">
        <v>7.1</v>
      </c>
    </row>
    <row r="1080" spans="1:3">
      <c r="A1080" s="5" t="s">
        <v>2625</v>
      </c>
      <c r="B1080" s="5" t="s">
        <v>19</v>
      </c>
      <c r="C1080">
        <v>7.1</v>
      </c>
    </row>
    <row r="1081" spans="1:3">
      <c r="A1081" s="5" t="s">
        <v>2627</v>
      </c>
      <c r="B1081" s="5" t="s">
        <v>19</v>
      </c>
      <c r="C1081">
        <v>7.1</v>
      </c>
    </row>
    <row r="1082" spans="1:3">
      <c r="A1082" s="5" t="s">
        <v>2628</v>
      </c>
      <c r="B1082" s="5" t="s">
        <v>19</v>
      </c>
      <c r="C1082">
        <v>7.1</v>
      </c>
    </row>
    <row r="1083" spans="1:3">
      <c r="A1083" s="5" t="s">
        <v>2631</v>
      </c>
      <c r="B1083" s="5" t="s">
        <v>723</v>
      </c>
      <c r="C1083">
        <v>7.1</v>
      </c>
    </row>
    <row r="1084" spans="1:3">
      <c r="A1084" s="5" t="s">
        <v>2633</v>
      </c>
      <c r="B1084" s="5" t="s">
        <v>19</v>
      </c>
      <c r="C1084">
        <v>7.1</v>
      </c>
    </row>
    <row r="1085" spans="1:3">
      <c r="A1085" s="5" t="s">
        <v>2635</v>
      </c>
      <c r="B1085" s="5" t="s">
        <v>19</v>
      </c>
      <c r="C1085">
        <v>7.1</v>
      </c>
    </row>
    <row r="1086" spans="1:3">
      <c r="A1086" s="5" t="s">
        <v>2637</v>
      </c>
      <c r="B1086" s="5" t="s">
        <v>19</v>
      </c>
      <c r="C1086">
        <v>7.1</v>
      </c>
    </row>
    <row r="1087" spans="1:3">
      <c r="A1087" s="5" t="s">
        <v>2639</v>
      </c>
      <c r="B1087" s="5" t="s">
        <v>19</v>
      </c>
      <c r="C1087">
        <v>7.1</v>
      </c>
    </row>
    <row r="1088" spans="1:3">
      <c r="A1088" s="5" t="s">
        <v>2641</v>
      </c>
      <c r="B1088" s="5" t="s">
        <v>19</v>
      </c>
      <c r="C1088">
        <v>7.1</v>
      </c>
    </row>
    <row r="1089" spans="1:3">
      <c r="A1089" s="5" t="s">
        <v>2643</v>
      </c>
      <c r="B1089" s="5" t="s">
        <v>19</v>
      </c>
      <c r="C1089">
        <v>7.1</v>
      </c>
    </row>
    <row r="1090" spans="1:3">
      <c r="A1090" s="5" t="s">
        <v>2645</v>
      </c>
      <c r="B1090" s="5" t="s">
        <v>19</v>
      </c>
      <c r="C1090">
        <v>7.1</v>
      </c>
    </row>
    <row r="1091" spans="1:3">
      <c r="A1091" s="5" t="s">
        <v>2646</v>
      </c>
      <c r="B1091" s="5" t="s">
        <v>19</v>
      </c>
      <c r="C1091">
        <v>7.1</v>
      </c>
    </row>
    <row r="1092" spans="1:3">
      <c r="A1092" s="5" t="s">
        <v>2650</v>
      </c>
      <c r="B1092" s="5" t="s">
        <v>19</v>
      </c>
      <c r="C1092">
        <v>7.1</v>
      </c>
    </row>
    <row r="1093" spans="1:3">
      <c r="A1093" s="5" t="s">
        <v>2651</v>
      </c>
      <c r="B1093" s="5" t="s">
        <v>19</v>
      </c>
      <c r="C1093">
        <v>7.1</v>
      </c>
    </row>
    <row r="1094" spans="1:3">
      <c r="A1094" s="5" t="s">
        <v>2653</v>
      </c>
      <c r="B1094" s="5" t="s">
        <v>19</v>
      </c>
      <c r="C1094">
        <v>7.1</v>
      </c>
    </row>
    <row r="1095" spans="1:3">
      <c r="A1095" s="5" t="s">
        <v>2655</v>
      </c>
      <c r="B1095" s="5" t="s">
        <v>19</v>
      </c>
      <c r="C1095">
        <v>7.1</v>
      </c>
    </row>
    <row r="1096" spans="1:3">
      <c r="A1096" s="5" t="s">
        <v>2657</v>
      </c>
      <c r="B1096" s="5" t="s">
        <v>19</v>
      </c>
      <c r="C1096">
        <v>7.1</v>
      </c>
    </row>
    <row r="1097" spans="1:3">
      <c r="A1097" s="5" t="s">
        <v>2659</v>
      </c>
      <c r="B1097" s="5" t="s">
        <v>19</v>
      </c>
      <c r="C1097">
        <v>7.1</v>
      </c>
    </row>
    <row r="1098" spans="1:3">
      <c r="A1098" s="5" t="s">
        <v>2661</v>
      </c>
      <c r="B1098" s="5" t="s">
        <v>19</v>
      </c>
      <c r="C1098">
        <v>7.1</v>
      </c>
    </row>
    <row r="1099" spans="1:3">
      <c r="A1099" s="5" t="s">
        <v>2663</v>
      </c>
      <c r="B1099" s="5" t="s">
        <v>2664</v>
      </c>
      <c r="C1099">
        <v>7.1</v>
      </c>
    </row>
    <row r="1100" spans="1:3">
      <c r="A1100" s="5" t="s">
        <v>2666</v>
      </c>
      <c r="B1100" s="5" t="s">
        <v>19</v>
      </c>
      <c r="C1100">
        <v>7.1</v>
      </c>
    </row>
    <row r="1101" spans="1:3">
      <c r="A1101" s="5" t="s">
        <v>2667</v>
      </c>
      <c r="B1101" s="5" t="s">
        <v>19</v>
      </c>
      <c r="C1101">
        <v>7.1</v>
      </c>
    </row>
    <row r="1102" spans="1:3">
      <c r="A1102" s="5" t="s">
        <v>2670</v>
      </c>
      <c r="B1102" s="5" t="s">
        <v>192</v>
      </c>
      <c r="C1102">
        <v>7.1</v>
      </c>
    </row>
    <row r="1103" spans="1:3">
      <c r="A1103" s="5" t="s">
        <v>2671</v>
      </c>
      <c r="B1103" s="5" t="s">
        <v>19</v>
      </c>
      <c r="C1103">
        <v>7.1</v>
      </c>
    </row>
    <row r="1104" spans="1:3">
      <c r="A1104" s="5" t="s">
        <v>2673</v>
      </c>
      <c r="B1104" s="5" t="s">
        <v>19</v>
      </c>
      <c r="C1104">
        <v>7.1</v>
      </c>
    </row>
    <row r="1105" spans="1:3">
      <c r="A1105" s="5" t="s">
        <v>2675</v>
      </c>
      <c r="B1105" s="5" t="s">
        <v>19</v>
      </c>
      <c r="C1105">
        <v>7.1</v>
      </c>
    </row>
    <row r="1106" spans="1:3">
      <c r="A1106" s="5" t="s">
        <v>2678</v>
      </c>
      <c r="B1106" s="5" t="s">
        <v>19</v>
      </c>
      <c r="C1106">
        <v>7.1</v>
      </c>
    </row>
    <row r="1107" spans="1:3">
      <c r="A1107" s="5" t="s">
        <v>2681</v>
      </c>
      <c r="B1107" s="5" t="s">
        <v>19</v>
      </c>
      <c r="C1107">
        <v>7.1</v>
      </c>
    </row>
    <row r="1108" spans="1:3">
      <c r="A1108" s="5" t="s">
        <v>2682</v>
      </c>
      <c r="B1108" s="5" t="s">
        <v>19</v>
      </c>
      <c r="C1108">
        <v>7.1</v>
      </c>
    </row>
    <row r="1109" spans="1:3">
      <c r="A1109" s="5" t="s">
        <v>2684</v>
      </c>
      <c r="B1109" s="5" t="s">
        <v>19</v>
      </c>
      <c r="C1109">
        <v>7.1</v>
      </c>
    </row>
    <row r="1110" spans="1:3">
      <c r="A1110" s="5" t="s">
        <v>2688</v>
      </c>
      <c r="B1110" s="5" t="s">
        <v>19</v>
      </c>
      <c r="C1110">
        <v>7.1</v>
      </c>
    </row>
    <row r="1111" spans="1:3">
      <c r="A1111" s="5" t="s">
        <v>2691</v>
      </c>
      <c r="B1111" s="5" t="s">
        <v>19</v>
      </c>
      <c r="C1111">
        <v>7.1</v>
      </c>
    </row>
    <row r="1112" spans="1:3">
      <c r="A1112" s="5" t="s">
        <v>2694</v>
      </c>
      <c r="B1112" s="5" t="s">
        <v>19</v>
      </c>
      <c r="C1112">
        <v>7.1</v>
      </c>
    </row>
    <row r="1113" spans="1:3">
      <c r="A1113" s="5" t="s">
        <v>2698</v>
      </c>
      <c r="B1113" s="5" t="s">
        <v>19</v>
      </c>
      <c r="C1113">
        <v>7.1</v>
      </c>
    </row>
    <row r="1114" spans="1:3">
      <c r="A1114" s="5" t="s">
        <v>2700</v>
      </c>
      <c r="B1114" s="5" t="s">
        <v>19</v>
      </c>
      <c r="C1114">
        <v>7.1</v>
      </c>
    </row>
    <row r="1115" spans="1:3">
      <c r="A1115" s="5" t="s">
        <v>2702</v>
      </c>
      <c r="B1115" s="5" t="s">
        <v>19</v>
      </c>
      <c r="C1115">
        <v>7.1</v>
      </c>
    </row>
    <row r="1116" spans="1:3">
      <c r="A1116" s="5" t="s">
        <v>2704</v>
      </c>
      <c r="B1116" s="5" t="s">
        <v>19</v>
      </c>
      <c r="C1116">
        <v>7.1</v>
      </c>
    </row>
    <row r="1117" spans="1:3">
      <c r="A1117" s="5" t="s">
        <v>2707</v>
      </c>
      <c r="B1117" s="5" t="s">
        <v>19</v>
      </c>
      <c r="C1117">
        <v>7.1</v>
      </c>
    </row>
    <row r="1118" spans="1:3">
      <c r="A1118" s="5" t="s">
        <v>2710</v>
      </c>
      <c r="B1118" s="5" t="s">
        <v>19</v>
      </c>
      <c r="C1118">
        <v>7.1</v>
      </c>
    </row>
    <row r="1119" spans="1:3">
      <c r="A1119" s="5" t="s">
        <v>2713</v>
      </c>
      <c r="B1119" s="5" t="s">
        <v>19</v>
      </c>
      <c r="C1119">
        <v>7.1</v>
      </c>
    </row>
    <row r="1120" spans="1:3">
      <c r="A1120" s="5" t="s">
        <v>2716</v>
      </c>
      <c r="B1120" s="5" t="s">
        <v>19</v>
      </c>
      <c r="C1120">
        <v>7.1</v>
      </c>
    </row>
    <row r="1121" spans="1:3">
      <c r="A1121" s="5" t="s">
        <v>2719</v>
      </c>
      <c r="B1121" s="5" t="s">
        <v>19</v>
      </c>
      <c r="C1121">
        <v>7.1</v>
      </c>
    </row>
    <row r="1122" spans="1:3">
      <c r="A1122" s="5" t="s">
        <v>2721</v>
      </c>
      <c r="B1122" s="5" t="s">
        <v>19</v>
      </c>
      <c r="C1122">
        <v>7.1</v>
      </c>
    </row>
    <row r="1123" spans="1:3">
      <c r="A1123" s="5" t="s">
        <v>2724</v>
      </c>
      <c r="B1123" s="5" t="s">
        <v>19</v>
      </c>
      <c r="C1123">
        <v>7.1</v>
      </c>
    </row>
    <row r="1124" spans="1:3">
      <c r="A1124" s="5" t="s">
        <v>2725</v>
      </c>
      <c r="B1124" s="5" t="s">
        <v>19</v>
      </c>
      <c r="C1124">
        <v>7.1</v>
      </c>
    </row>
    <row r="1125" spans="1:3">
      <c r="A1125" s="5" t="s">
        <v>2726</v>
      </c>
      <c r="B1125" s="5" t="s">
        <v>19</v>
      </c>
      <c r="C1125">
        <v>7.1</v>
      </c>
    </row>
    <row r="1126" spans="1:3">
      <c r="A1126" s="5" t="s">
        <v>2729</v>
      </c>
      <c r="B1126" s="5" t="s">
        <v>19</v>
      </c>
      <c r="C1126">
        <v>7.1</v>
      </c>
    </row>
    <row r="1127" spans="1:3">
      <c r="A1127" s="5" t="s">
        <v>2661</v>
      </c>
      <c r="B1127" s="5" t="s">
        <v>19</v>
      </c>
      <c r="C1127">
        <v>7.1</v>
      </c>
    </row>
    <row r="1128" spans="1:3">
      <c r="A1128" s="5" t="s">
        <v>2730</v>
      </c>
      <c r="B1128" s="5" t="s">
        <v>19</v>
      </c>
      <c r="C1128">
        <v>7.1</v>
      </c>
    </row>
    <row r="1129" spans="1:3">
      <c r="A1129" s="5" t="s">
        <v>2731</v>
      </c>
      <c r="B1129" s="5" t="s">
        <v>19</v>
      </c>
      <c r="C1129">
        <v>7.1</v>
      </c>
    </row>
    <row r="1130" spans="1:3">
      <c r="A1130" s="5" t="s">
        <v>2733</v>
      </c>
      <c r="B1130" s="5" t="s">
        <v>19</v>
      </c>
      <c r="C1130">
        <v>7.1</v>
      </c>
    </row>
    <row r="1131" spans="1:3">
      <c r="A1131" s="5" t="s">
        <v>2735</v>
      </c>
      <c r="B1131" s="5" t="s">
        <v>19</v>
      </c>
      <c r="C1131">
        <v>7.1</v>
      </c>
    </row>
    <row r="1132" spans="1:3">
      <c r="A1132" s="5" t="s">
        <v>2738</v>
      </c>
      <c r="B1132" s="5" t="s">
        <v>19</v>
      </c>
      <c r="C1132">
        <v>7.1</v>
      </c>
    </row>
    <row r="1133" spans="1:3">
      <c r="A1133" s="5" t="s">
        <v>2741</v>
      </c>
      <c r="B1133" s="5" t="s">
        <v>19</v>
      </c>
      <c r="C1133">
        <v>7.1</v>
      </c>
    </row>
    <row r="1134" spans="1:3">
      <c r="A1134" s="5" t="s">
        <v>2744</v>
      </c>
      <c r="B1134" s="5" t="s">
        <v>19</v>
      </c>
      <c r="C1134">
        <v>7.1</v>
      </c>
    </row>
    <row r="1135" spans="1:3">
      <c r="A1135" s="5" t="s">
        <v>2747</v>
      </c>
      <c r="B1135" s="5" t="s">
        <v>2748</v>
      </c>
      <c r="C1135">
        <v>7.1</v>
      </c>
    </row>
    <row r="1136" spans="1:3">
      <c r="A1136" s="5" t="s">
        <v>2750</v>
      </c>
      <c r="B1136" s="5" t="s">
        <v>19</v>
      </c>
      <c r="C1136">
        <v>7.1</v>
      </c>
    </row>
    <row r="1137" spans="1:3">
      <c r="A1137" s="5" t="s">
        <v>2751</v>
      </c>
      <c r="B1137" s="5" t="s">
        <v>19</v>
      </c>
      <c r="C1137">
        <v>7.1</v>
      </c>
    </row>
    <row r="1138" spans="1:3">
      <c r="A1138" s="5" t="s">
        <v>2755</v>
      </c>
      <c r="B1138" s="5" t="s">
        <v>19</v>
      </c>
      <c r="C1138">
        <v>7.1</v>
      </c>
    </row>
    <row r="1139" spans="1:3">
      <c r="A1139" s="5" t="s">
        <v>2758</v>
      </c>
      <c r="B1139" s="5" t="s">
        <v>19</v>
      </c>
      <c r="C1139">
        <v>7.1</v>
      </c>
    </row>
    <row r="1140" spans="1:3">
      <c r="A1140" s="5" t="s">
        <v>2760</v>
      </c>
      <c r="B1140" s="5" t="s">
        <v>19</v>
      </c>
      <c r="C1140">
        <v>7.1</v>
      </c>
    </row>
    <row r="1141" spans="1:3">
      <c r="A1141" s="5" t="s">
        <v>2762</v>
      </c>
      <c r="B1141" s="5" t="s">
        <v>19</v>
      </c>
      <c r="C1141">
        <v>7.1</v>
      </c>
    </row>
    <row r="1142" spans="1:3">
      <c r="A1142" s="5" t="s">
        <v>2765</v>
      </c>
      <c r="B1142" s="5" t="s">
        <v>19</v>
      </c>
      <c r="C1142">
        <v>7.1</v>
      </c>
    </row>
    <row r="1143" spans="1:3">
      <c r="A1143" s="5" t="s">
        <v>2767</v>
      </c>
      <c r="B1143" s="5" t="s">
        <v>19</v>
      </c>
      <c r="C1143">
        <v>7.1</v>
      </c>
    </row>
    <row r="1144" spans="1:3">
      <c r="A1144" s="5" t="s">
        <v>2770</v>
      </c>
      <c r="B1144" s="5" t="s">
        <v>19</v>
      </c>
      <c r="C1144">
        <v>7.1</v>
      </c>
    </row>
    <row r="1145" spans="1:3">
      <c r="A1145" s="5" t="s">
        <v>2772</v>
      </c>
      <c r="B1145" s="5" t="s">
        <v>19</v>
      </c>
      <c r="C1145">
        <v>7.1</v>
      </c>
    </row>
    <row r="1146" spans="1:3">
      <c r="A1146" s="5" t="s">
        <v>2775</v>
      </c>
      <c r="B1146" s="5" t="s">
        <v>19</v>
      </c>
      <c r="C1146">
        <v>7.1</v>
      </c>
    </row>
    <row r="1147" spans="1:3">
      <c r="A1147" s="5" t="s">
        <v>2777</v>
      </c>
      <c r="B1147" s="5" t="s">
        <v>19</v>
      </c>
      <c r="C1147">
        <v>7.1</v>
      </c>
    </row>
    <row r="1148" spans="1:3">
      <c r="A1148" s="5" t="s">
        <v>2780</v>
      </c>
      <c r="B1148" s="5" t="s">
        <v>192</v>
      </c>
      <c r="C1148">
        <v>7.1</v>
      </c>
    </row>
    <row r="1149" spans="1:3">
      <c r="A1149" s="5" t="s">
        <v>2782</v>
      </c>
      <c r="B1149" s="5" t="s">
        <v>19</v>
      </c>
      <c r="C1149">
        <v>7.1</v>
      </c>
    </row>
    <row r="1150" spans="1:3">
      <c r="A1150" s="5" t="s">
        <v>2784</v>
      </c>
      <c r="B1150" s="5" t="s">
        <v>19</v>
      </c>
      <c r="C1150">
        <v>7.1</v>
      </c>
    </row>
    <row r="1151" spans="1:3">
      <c r="A1151" s="5" t="s">
        <v>2787</v>
      </c>
      <c r="B1151" s="5" t="s">
        <v>19</v>
      </c>
      <c r="C1151">
        <v>7.1</v>
      </c>
    </row>
    <row r="1152" spans="1:3">
      <c r="A1152" s="5" t="s">
        <v>2789</v>
      </c>
      <c r="B1152" s="5" t="s">
        <v>19</v>
      </c>
      <c r="C1152">
        <v>7.1</v>
      </c>
    </row>
    <row r="1153" spans="1:3">
      <c r="A1153" s="5" t="s">
        <v>2792</v>
      </c>
      <c r="B1153" s="5" t="s">
        <v>917</v>
      </c>
      <c r="C1153">
        <v>7.1</v>
      </c>
    </row>
    <row r="1154" spans="1:3">
      <c r="A1154" s="5" t="s">
        <v>2795</v>
      </c>
      <c r="B1154" s="5" t="s">
        <v>2796</v>
      </c>
      <c r="C1154">
        <v>7.1</v>
      </c>
    </row>
    <row r="1155" spans="1:3">
      <c r="A1155" s="5" t="s">
        <v>2798</v>
      </c>
      <c r="B1155" s="5" t="s">
        <v>19</v>
      </c>
      <c r="C1155">
        <v>7.1</v>
      </c>
    </row>
    <row r="1156" spans="1:3">
      <c r="A1156" s="5" t="s">
        <v>2758</v>
      </c>
      <c r="B1156" s="5" t="s">
        <v>19</v>
      </c>
      <c r="C1156">
        <v>7.1</v>
      </c>
    </row>
    <row r="1157" spans="1:3">
      <c r="A1157" s="5" t="s">
        <v>2802</v>
      </c>
      <c r="B1157" s="5" t="s">
        <v>19</v>
      </c>
      <c r="C1157">
        <v>7.1</v>
      </c>
    </row>
    <row r="1158" spans="1:3">
      <c r="A1158" s="5" t="s">
        <v>2804</v>
      </c>
      <c r="B1158" s="5" t="s">
        <v>19</v>
      </c>
      <c r="C1158">
        <v>7.1</v>
      </c>
    </row>
    <row r="1159" spans="1:3">
      <c r="A1159" s="5" t="s">
        <v>2805</v>
      </c>
      <c r="B1159" s="5" t="s">
        <v>19</v>
      </c>
      <c r="C1159">
        <v>7.1</v>
      </c>
    </row>
    <row r="1160" spans="1:3">
      <c r="A1160" s="5" t="s">
        <v>2806</v>
      </c>
      <c r="B1160" s="5" t="s">
        <v>19</v>
      </c>
      <c r="C1160">
        <v>7.1</v>
      </c>
    </row>
    <row r="1161" spans="1:3">
      <c r="A1161" s="5" t="s">
        <v>2808</v>
      </c>
      <c r="B1161" s="5" t="s">
        <v>19</v>
      </c>
      <c r="C1161">
        <v>7.1</v>
      </c>
    </row>
    <row r="1162" spans="1:3">
      <c r="A1162" s="5" t="s">
        <v>2810</v>
      </c>
      <c r="B1162" s="5" t="s">
        <v>19</v>
      </c>
      <c r="C1162">
        <v>7.1</v>
      </c>
    </row>
    <row r="1163" spans="1:3">
      <c r="A1163" s="5" t="s">
        <v>2814</v>
      </c>
      <c r="B1163" s="5" t="s">
        <v>19</v>
      </c>
      <c r="C1163">
        <v>7.1</v>
      </c>
    </row>
    <row r="1164" spans="1:3">
      <c r="A1164" s="5" t="s">
        <v>2816</v>
      </c>
      <c r="B1164" s="5" t="s">
        <v>19</v>
      </c>
      <c r="C1164">
        <v>7.1</v>
      </c>
    </row>
    <row r="1165" spans="1:3">
      <c r="A1165" s="5" t="s">
        <v>2819</v>
      </c>
      <c r="B1165" s="5" t="s">
        <v>19</v>
      </c>
      <c r="C1165">
        <v>7.1</v>
      </c>
    </row>
    <row r="1166" spans="1:3">
      <c r="A1166" s="5" t="s">
        <v>2821</v>
      </c>
      <c r="B1166" s="5" t="s">
        <v>19</v>
      </c>
      <c r="C1166">
        <v>7.1</v>
      </c>
    </row>
    <row r="1167" spans="1:3">
      <c r="A1167" s="5" t="s">
        <v>2822</v>
      </c>
      <c r="B1167" s="5" t="s">
        <v>19</v>
      </c>
      <c r="C1167">
        <v>7.1</v>
      </c>
    </row>
    <row r="1168" spans="1:3">
      <c r="A1168" s="5" t="s">
        <v>2823</v>
      </c>
      <c r="B1168" s="5" t="s">
        <v>19</v>
      </c>
      <c r="C1168">
        <v>7.1</v>
      </c>
    </row>
    <row r="1169" spans="1:3">
      <c r="A1169" s="5" t="s">
        <v>2827</v>
      </c>
      <c r="B1169" s="5" t="s">
        <v>19</v>
      </c>
      <c r="C1169">
        <v>7.1</v>
      </c>
    </row>
    <row r="1170" spans="1:3">
      <c r="A1170" s="5" t="s">
        <v>2829</v>
      </c>
      <c r="B1170" s="5" t="s">
        <v>19</v>
      </c>
      <c r="C1170">
        <v>7.1</v>
      </c>
    </row>
    <row r="1171" spans="1:3">
      <c r="A1171" s="5" t="s">
        <v>2833</v>
      </c>
      <c r="B1171" s="5" t="s">
        <v>19</v>
      </c>
      <c r="C1171">
        <v>7.1</v>
      </c>
    </row>
    <row r="1172" spans="1:3">
      <c r="A1172" s="5" t="s">
        <v>2836</v>
      </c>
      <c r="B1172" s="5" t="s">
        <v>19</v>
      </c>
      <c r="C1172">
        <v>7.1</v>
      </c>
    </row>
    <row r="1173" spans="1:3">
      <c r="A1173" s="5" t="s">
        <v>2838</v>
      </c>
      <c r="B1173" s="5" t="s">
        <v>19</v>
      </c>
      <c r="C1173">
        <v>7.1</v>
      </c>
    </row>
    <row r="1174" spans="1:3">
      <c r="A1174" s="5" t="s">
        <v>2841</v>
      </c>
      <c r="B1174" s="5" t="s">
        <v>19</v>
      </c>
      <c r="C1174">
        <v>7.1</v>
      </c>
    </row>
    <row r="1175" spans="1:3">
      <c r="A1175" s="5" t="s">
        <v>2844</v>
      </c>
      <c r="B1175" s="5" t="s">
        <v>19</v>
      </c>
      <c r="C1175">
        <v>7.1</v>
      </c>
    </row>
    <row r="1176" spans="1:3">
      <c r="A1176" s="5" t="s">
        <v>2847</v>
      </c>
      <c r="B1176" s="5" t="s">
        <v>19</v>
      </c>
      <c r="C1176">
        <v>7.1</v>
      </c>
    </row>
    <row r="1177" spans="1:3">
      <c r="A1177" s="5" t="s">
        <v>2850</v>
      </c>
      <c r="B1177" s="5" t="s">
        <v>19</v>
      </c>
      <c r="C1177">
        <v>7.1</v>
      </c>
    </row>
    <row r="1178" spans="1:3">
      <c r="A1178" s="5" t="s">
        <v>2852</v>
      </c>
      <c r="B1178" s="5" t="s">
        <v>19</v>
      </c>
      <c r="C1178">
        <v>7.1</v>
      </c>
    </row>
    <row r="1179" spans="1:3">
      <c r="A1179" s="5" t="s">
        <v>2854</v>
      </c>
      <c r="B1179" s="5" t="s">
        <v>19</v>
      </c>
      <c r="C1179">
        <v>7.1</v>
      </c>
    </row>
    <row r="1180" spans="1:3">
      <c r="A1180" s="5" t="s">
        <v>2855</v>
      </c>
      <c r="B1180" s="5" t="s">
        <v>19</v>
      </c>
      <c r="C1180">
        <v>7.1</v>
      </c>
    </row>
    <row r="1181" spans="1:3">
      <c r="A1181" s="5" t="s">
        <v>2857</v>
      </c>
      <c r="B1181" s="5" t="s">
        <v>356</v>
      </c>
      <c r="C1181">
        <v>7.1</v>
      </c>
    </row>
    <row r="1182" spans="1:3">
      <c r="A1182" s="5" t="s">
        <v>2860</v>
      </c>
      <c r="B1182" s="5" t="s">
        <v>19</v>
      </c>
      <c r="C1182">
        <v>7.1</v>
      </c>
    </row>
    <row r="1183" spans="1:3">
      <c r="A1183" s="5" t="s">
        <v>2863</v>
      </c>
      <c r="B1183" s="5" t="s">
        <v>19</v>
      </c>
      <c r="C1183">
        <v>7.1</v>
      </c>
    </row>
    <row r="1184" spans="1:3">
      <c r="A1184" s="5" t="s">
        <v>2651</v>
      </c>
      <c r="B1184" s="5" t="s">
        <v>19</v>
      </c>
      <c r="C1184">
        <v>7.1</v>
      </c>
    </row>
    <row r="1185" spans="1:3">
      <c r="A1185" s="5" t="s">
        <v>2866</v>
      </c>
      <c r="B1185" s="5" t="s">
        <v>19</v>
      </c>
      <c r="C1185">
        <v>7.1</v>
      </c>
    </row>
    <row r="1186" spans="1:3">
      <c r="A1186" s="5" t="s">
        <v>2868</v>
      </c>
      <c r="B1186" s="5" t="s">
        <v>19</v>
      </c>
      <c r="C1186">
        <v>7.1</v>
      </c>
    </row>
    <row r="1187" spans="1:3">
      <c r="A1187" s="5" t="s">
        <v>2869</v>
      </c>
      <c r="B1187" s="5" t="s">
        <v>19</v>
      </c>
      <c r="C1187">
        <v>7</v>
      </c>
    </row>
    <row r="1188" spans="1:3">
      <c r="A1188" s="5" t="s">
        <v>2871</v>
      </c>
      <c r="B1188" s="5" t="s">
        <v>19</v>
      </c>
      <c r="C1188">
        <v>7</v>
      </c>
    </row>
    <row r="1189" spans="1:3">
      <c r="A1189" s="5" t="s">
        <v>2874</v>
      </c>
      <c r="B1189" s="5" t="s">
        <v>19</v>
      </c>
      <c r="C1189">
        <v>7</v>
      </c>
    </row>
    <row r="1190" spans="1:3">
      <c r="A1190" s="5" t="s">
        <v>2875</v>
      </c>
      <c r="B1190" s="5" t="s">
        <v>19</v>
      </c>
      <c r="C1190">
        <v>7</v>
      </c>
    </row>
    <row r="1191" spans="1:3">
      <c r="A1191" s="5" t="s">
        <v>2876</v>
      </c>
      <c r="B1191" s="5" t="s">
        <v>19</v>
      </c>
      <c r="C1191">
        <v>7</v>
      </c>
    </row>
    <row r="1192" spans="1:3">
      <c r="A1192" s="5" t="s">
        <v>2879</v>
      </c>
      <c r="B1192" s="5" t="s">
        <v>19</v>
      </c>
      <c r="C1192">
        <v>7</v>
      </c>
    </row>
    <row r="1193" spans="1:3">
      <c r="A1193" s="5" t="s">
        <v>2880</v>
      </c>
      <c r="B1193" s="5" t="s">
        <v>19</v>
      </c>
      <c r="C1193">
        <v>7</v>
      </c>
    </row>
    <row r="1194" spans="1:3">
      <c r="A1194" s="5" t="s">
        <v>2881</v>
      </c>
      <c r="B1194" s="5" t="s">
        <v>19</v>
      </c>
      <c r="C1194">
        <v>7</v>
      </c>
    </row>
    <row r="1195" spans="1:3">
      <c r="A1195" s="5" t="s">
        <v>2884</v>
      </c>
      <c r="B1195" s="5" t="s">
        <v>19</v>
      </c>
      <c r="C1195">
        <v>7</v>
      </c>
    </row>
    <row r="1196" spans="1:3">
      <c r="A1196" s="5" t="s">
        <v>2886</v>
      </c>
      <c r="B1196" s="5" t="s">
        <v>19</v>
      </c>
      <c r="C1196">
        <v>7</v>
      </c>
    </row>
    <row r="1197" spans="1:3">
      <c r="A1197" s="5" t="s">
        <v>2888</v>
      </c>
      <c r="B1197" s="5" t="s">
        <v>19</v>
      </c>
      <c r="C1197">
        <v>7</v>
      </c>
    </row>
    <row r="1198" spans="1:3">
      <c r="A1198" s="5" t="s">
        <v>2890</v>
      </c>
      <c r="B1198" s="5" t="s">
        <v>19</v>
      </c>
      <c r="C1198">
        <v>7</v>
      </c>
    </row>
    <row r="1199" spans="1:3">
      <c r="A1199" s="5" t="s">
        <v>2893</v>
      </c>
      <c r="B1199" s="5" t="s">
        <v>19</v>
      </c>
      <c r="C1199">
        <v>7</v>
      </c>
    </row>
    <row r="1200" spans="1:3">
      <c r="A1200" s="5" t="s">
        <v>2895</v>
      </c>
      <c r="B1200" s="5" t="s">
        <v>19</v>
      </c>
      <c r="C1200">
        <v>7</v>
      </c>
    </row>
    <row r="1201" spans="1:3">
      <c r="A1201" s="5" t="s">
        <v>2898</v>
      </c>
      <c r="B1201" s="5" t="s">
        <v>19</v>
      </c>
      <c r="C1201">
        <v>7</v>
      </c>
    </row>
    <row r="1202" spans="1:3">
      <c r="A1202" s="5" t="s">
        <v>2899</v>
      </c>
      <c r="B1202" s="5" t="s">
        <v>19</v>
      </c>
      <c r="C1202">
        <v>7</v>
      </c>
    </row>
    <row r="1203" spans="1:3">
      <c r="A1203" s="5" t="s">
        <v>2900</v>
      </c>
      <c r="B1203" s="5" t="s">
        <v>19</v>
      </c>
      <c r="C1203">
        <v>7</v>
      </c>
    </row>
    <row r="1204" spans="1:3">
      <c r="A1204" s="5" t="s">
        <v>2901</v>
      </c>
      <c r="B1204" s="5" t="s">
        <v>19</v>
      </c>
      <c r="C1204">
        <v>7</v>
      </c>
    </row>
    <row r="1205" spans="1:3">
      <c r="A1205" s="5" t="s">
        <v>2904</v>
      </c>
      <c r="B1205" s="5" t="s">
        <v>19</v>
      </c>
      <c r="C1205">
        <v>7</v>
      </c>
    </row>
    <row r="1206" spans="1:3">
      <c r="A1206" s="5" t="s">
        <v>2905</v>
      </c>
      <c r="B1206" s="5" t="s">
        <v>19</v>
      </c>
      <c r="C1206">
        <v>7</v>
      </c>
    </row>
    <row r="1207" spans="1:3">
      <c r="A1207" s="5" t="s">
        <v>2908</v>
      </c>
      <c r="B1207" s="5" t="s">
        <v>19</v>
      </c>
      <c r="C1207">
        <v>7</v>
      </c>
    </row>
    <row r="1208" spans="1:3">
      <c r="A1208" s="5" t="s">
        <v>2910</v>
      </c>
      <c r="B1208" s="5" t="s">
        <v>19</v>
      </c>
      <c r="C1208">
        <v>7</v>
      </c>
    </row>
    <row r="1209" spans="1:3">
      <c r="A1209" s="5" t="s">
        <v>2911</v>
      </c>
      <c r="B1209" s="5" t="s">
        <v>19</v>
      </c>
      <c r="C1209">
        <v>7</v>
      </c>
    </row>
    <row r="1210" spans="1:3">
      <c r="A1210" s="5" t="s">
        <v>2913</v>
      </c>
      <c r="B1210" s="5" t="s">
        <v>19</v>
      </c>
      <c r="C1210">
        <v>7</v>
      </c>
    </row>
    <row r="1211" spans="1:3">
      <c r="A1211" s="5" t="s">
        <v>2917</v>
      </c>
      <c r="B1211" s="5" t="s">
        <v>19</v>
      </c>
      <c r="C1211">
        <v>7</v>
      </c>
    </row>
    <row r="1212" spans="1:3">
      <c r="A1212" s="5" t="s">
        <v>2918</v>
      </c>
      <c r="B1212" s="5" t="s">
        <v>19</v>
      </c>
      <c r="C1212">
        <v>7</v>
      </c>
    </row>
    <row r="1213" spans="1:3">
      <c r="A1213" s="5" t="s">
        <v>2920</v>
      </c>
      <c r="B1213" s="5" t="s">
        <v>19</v>
      </c>
      <c r="C1213">
        <v>7</v>
      </c>
    </row>
    <row r="1214" spans="1:3">
      <c r="A1214" s="5" t="s">
        <v>2922</v>
      </c>
      <c r="B1214" s="5" t="s">
        <v>19</v>
      </c>
      <c r="C1214">
        <v>7</v>
      </c>
    </row>
    <row r="1215" spans="1:3">
      <c r="A1215" s="5" t="s">
        <v>2924</v>
      </c>
      <c r="B1215" s="5" t="s">
        <v>19</v>
      </c>
      <c r="C1215">
        <v>7</v>
      </c>
    </row>
    <row r="1216" spans="1:3">
      <c r="A1216" s="5" t="s">
        <v>2925</v>
      </c>
      <c r="B1216" s="5" t="s">
        <v>19</v>
      </c>
      <c r="C1216">
        <v>7</v>
      </c>
    </row>
    <row r="1217" spans="1:3">
      <c r="A1217" s="5" t="s">
        <v>2926</v>
      </c>
      <c r="B1217" s="5" t="s">
        <v>19</v>
      </c>
      <c r="C1217">
        <v>7</v>
      </c>
    </row>
    <row r="1218" spans="1:3">
      <c r="A1218" s="5" t="s">
        <v>2928</v>
      </c>
      <c r="B1218" s="5" t="s">
        <v>19</v>
      </c>
      <c r="C1218">
        <v>7</v>
      </c>
    </row>
    <row r="1219" spans="1:3">
      <c r="A1219" s="5" t="s">
        <v>2930</v>
      </c>
      <c r="B1219" s="5" t="s">
        <v>19</v>
      </c>
      <c r="C1219">
        <v>7</v>
      </c>
    </row>
    <row r="1220" spans="1:3">
      <c r="A1220" s="5" t="s">
        <v>2931</v>
      </c>
      <c r="B1220" s="5" t="s">
        <v>19</v>
      </c>
      <c r="C1220">
        <v>7</v>
      </c>
    </row>
    <row r="1221" spans="1:3">
      <c r="A1221" s="5" t="s">
        <v>2932</v>
      </c>
      <c r="B1221" s="5" t="s">
        <v>723</v>
      </c>
      <c r="C1221">
        <v>7</v>
      </c>
    </row>
    <row r="1222" spans="1:3">
      <c r="A1222" s="5" t="s">
        <v>2933</v>
      </c>
      <c r="B1222" s="5" t="s">
        <v>19</v>
      </c>
      <c r="C1222">
        <v>7</v>
      </c>
    </row>
    <row r="1223" spans="1:3">
      <c r="A1223" s="5" t="s">
        <v>2935</v>
      </c>
      <c r="B1223" s="5" t="s">
        <v>19</v>
      </c>
      <c r="C1223">
        <v>7</v>
      </c>
    </row>
    <row r="1224" spans="1:3">
      <c r="A1224" s="5" t="s">
        <v>2939</v>
      </c>
      <c r="B1224" s="5" t="s">
        <v>19</v>
      </c>
      <c r="C1224">
        <v>7</v>
      </c>
    </row>
    <row r="1225" spans="1:3">
      <c r="A1225" s="5" t="s">
        <v>2941</v>
      </c>
      <c r="B1225" s="5" t="s">
        <v>19</v>
      </c>
      <c r="C1225">
        <v>7</v>
      </c>
    </row>
    <row r="1226" spans="1:3">
      <c r="A1226" s="5" t="s">
        <v>2943</v>
      </c>
      <c r="B1226" s="5" t="s">
        <v>19</v>
      </c>
      <c r="C1226">
        <v>7</v>
      </c>
    </row>
    <row r="1227" spans="1:3">
      <c r="A1227" s="5" t="s">
        <v>2945</v>
      </c>
      <c r="B1227" s="5" t="s">
        <v>19</v>
      </c>
      <c r="C1227">
        <v>7</v>
      </c>
    </row>
    <row r="1228" spans="1:3">
      <c r="A1228" s="5" t="s">
        <v>2947</v>
      </c>
      <c r="B1228" s="5" t="s">
        <v>19</v>
      </c>
      <c r="C1228">
        <v>7</v>
      </c>
    </row>
    <row r="1229" spans="1:3">
      <c r="A1229" s="5" t="s">
        <v>2948</v>
      </c>
      <c r="B1229" s="5" t="s">
        <v>19</v>
      </c>
      <c r="C1229">
        <v>7</v>
      </c>
    </row>
    <row r="1230" spans="1:3">
      <c r="A1230" s="5" t="s">
        <v>2950</v>
      </c>
      <c r="B1230" s="5" t="s">
        <v>19</v>
      </c>
      <c r="C1230">
        <v>7</v>
      </c>
    </row>
    <row r="1231" spans="1:3">
      <c r="A1231" s="5" t="s">
        <v>2952</v>
      </c>
      <c r="B1231" s="5" t="s">
        <v>19</v>
      </c>
      <c r="C1231">
        <v>7</v>
      </c>
    </row>
    <row r="1232" spans="1:3">
      <c r="A1232" s="5" t="s">
        <v>2953</v>
      </c>
      <c r="B1232" s="5" t="s">
        <v>19</v>
      </c>
      <c r="C1232">
        <v>7</v>
      </c>
    </row>
    <row r="1233" spans="1:3">
      <c r="A1233" s="5" t="s">
        <v>2954</v>
      </c>
      <c r="B1233" s="5" t="s">
        <v>19</v>
      </c>
      <c r="C1233">
        <v>7</v>
      </c>
    </row>
    <row r="1234" spans="1:3">
      <c r="A1234" s="5" t="s">
        <v>2957</v>
      </c>
      <c r="B1234" s="5" t="s">
        <v>19</v>
      </c>
      <c r="C1234">
        <v>7</v>
      </c>
    </row>
    <row r="1235" spans="1:3">
      <c r="A1235" s="5" t="s">
        <v>2958</v>
      </c>
      <c r="B1235" s="5" t="s">
        <v>19</v>
      </c>
      <c r="C1235">
        <v>7</v>
      </c>
    </row>
    <row r="1236" spans="1:3">
      <c r="A1236" s="5" t="s">
        <v>2960</v>
      </c>
      <c r="B1236" s="5" t="s">
        <v>19</v>
      </c>
      <c r="C1236">
        <v>7</v>
      </c>
    </row>
    <row r="1237" spans="1:3">
      <c r="A1237" s="5" t="s">
        <v>2963</v>
      </c>
      <c r="B1237" s="5" t="s">
        <v>19</v>
      </c>
      <c r="C1237">
        <v>7</v>
      </c>
    </row>
    <row r="1238" spans="1:3">
      <c r="A1238" s="5" t="s">
        <v>2965</v>
      </c>
      <c r="B1238" s="5" t="s">
        <v>19</v>
      </c>
      <c r="C1238">
        <v>7</v>
      </c>
    </row>
    <row r="1239" spans="1:3">
      <c r="A1239" s="5" t="s">
        <v>2967</v>
      </c>
      <c r="B1239" s="5" t="s">
        <v>19</v>
      </c>
      <c r="C1239">
        <v>7</v>
      </c>
    </row>
    <row r="1240" spans="1:3">
      <c r="A1240" s="5" t="s">
        <v>2968</v>
      </c>
      <c r="B1240" s="5" t="s">
        <v>19</v>
      </c>
      <c r="C1240">
        <v>7</v>
      </c>
    </row>
    <row r="1241" spans="1:3">
      <c r="A1241" s="5" t="s">
        <v>2970</v>
      </c>
      <c r="B1241" s="5" t="s">
        <v>19</v>
      </c>
      <c r="C1241">
        <v>7</v>
      </c>
    </row>
    <row r="1242" spans="1:3">
      <c r="A1242" s="5" t="s">
        <v>2972</v>
      </c>
      <c r="B1242" s="5" t="s">
        <v>19</v>
      </c>
      <c r="C1242">
        <v>7</v>
      </c>
    </row>
    <row r="1243" spans="1:3">
      <c r="A1243" s="5" t="s">
        <v>2973</v>
      </c>
      <c r="B1243" s="5" t="s">
        <v>19</v>
      </c>
      <c r="C1243">
        <v>7</v>
      </c>
    </row>
    <row r="1244" spans="1:3">
      <c r="A1244" s="5" t="s">
        <v>2974</v>
      </c>
      <c r="B1244" s="5" t="s">
        <v>19</v>
      </c>
      <c r="C1244">
        <v>7</v>
      </c>
    </row>
    <row r="1245" spans="1:3">
      <c r="A1245" s="5" t="s">
        <v>2976</v>
      </c>
      <c r="B1245" s="5" t="s">
        <v>19</v>
      </c>
      <c r="C1245">
        <v>7</v>
      </c>
    </row>
    <row r="1246" spans="1:3">
      <c r="A1246" s="5" t="s">
        <v>2979</v>
      </c>
      <c r="B1246" s="5" t="s">
        <v>19</v>
      </c>
      <c r="C1246">
        <v>7</v>
      </c>
    </row>
    <row r="1247" spans="1:3">
      <c r="A1247" s="5" t="s">
        <v>2980</v>
      </c>
      <c r="B1247" s="5" t="s">
        <v>19</v>
      </c>
      <c r="C1247">
        <v>7</v>
      </c>
    </row>
    <row r="1248" spans="1:3">
      <c r="A1248" s="5" t="s">
        <v>2982</v>
      </c>
      <c r="B1248" s="5" t="s">
        <v>19</v>
      </c>
      <c r="C1248">
        <v>7</v>
      </c>
    </row>
    <row r="1249" spans="1:3">
      <c r="A1249" s="5" t="s">
        <v>2984</v>
      </c>
      <c r="B1249" s="5" t="s">
        <v>19</v>
      </c>
      <c r="C1249">
        <v>7</v>
      </c>
    </row>
    <row r="1250" spans="1:3">
      <c r="A1250" s="5" t="s">
        <v>2988</v>
      </c>
      <c r="B1250" s="5" t="s">
        <v>19</v>
      </c>
      <c r="C1250">
        <v>7</v>
      </c>
    </row>
    <row r="1251" spans="1:3">
      <c r="A1251" s="5" t="s">
        <v>2990</v>
      </c>
      <c r="B1251" s="5" t="s">
        <v>19</v>
      </c>
      <c r="C1251">
        <v>7</v>
      </c>
    </row>
    <row r="1252" spans="1:3">
      <c r="A1252" s="5" t="s">
        <v>2993</v>
      </c>
      <c r="B1252" s="5" t="s">
        <v>19</v>
      </c>
      <c r="C1252">
        <v>7</v>
      </c>
    </row>
    <row r="1253" spans="1:3">
      <c r="A1253" s="5" t="s">
        <v>2995</v>
      </c>
      <c r="B1253" s="5" t="s">
        <v>19</v>
      </c>
      <c r="C1253">
        <v>7</v>
      </c>
    </row>
    <row r="1254" spans="1:3">
      <c r="A1254" s="5" t="s">
        <v>2967</v>
      </c>
      <c r="B1254" s="5" t="s">
        <v>19</v>
      </c>
      <c r="C1254">
        <v>7</v>
      </c>
    </row>
    <row r="1255" spans="1:3">
      <c r="A1255" s="5" t="s">
        <v>2997</v>
      </c>
      <c r="B1255" s="5" t="s">
        <v>19</v>
      </c>
      <c r="C1255">
        <v>7</v>
      </c>
    </row>
    <row r="1256" spans="1:3">
      <c r="A1256" s="5" t="s">
        <v>2998</v>
      </c>
      <c r="B1256" s="5" t="s">
        <v>19</v>
      </c>
      <c r="C1256">
        <v>7</v>
      </c>
    </row>
    <row r="1257" spans="1:3">
      <c r="A1257" s="5" t="s">
        <v>3001</v>
      </c>
      <c r="B1257" s="5" t="s">
        <v>19</v>
      </c>
      <c r="C1257">
        <v>7</v>
      </c>
    </row>
    <row r="1258" spans="1:3">
      <c r="A1258" s="5" t="s">
        <v>3002</v>
      </c>
      <c r="B1258" s="5" t="s">
        <v>19</v>
      </c>
      <c r="C1258">
        <v>7</v>
      </c>
    </row>
    <row r="1259" spans="1:3">
      <c r="A1259" s="5" t="s">
        <v>3005</v>
      </c>
      <c r="B1259" s="5" t="s">
        <v>19</v>
      </c>
      <c r="C1259">
        <v>7</v>
      </c>
    </row>
    <row r="1260" spans="1:3">
      <c r="A1260" s="5" t="s">
        <v>3007</v>
      </c>
      <c r="B1260" s="5" t="s">
        <v>19</v>
      </c>
      <c r="C1260">
        <v>7</v>
      </c>
    </row>
    <row r="1261" spans="1:3">
      <c r="A1261" s="5" t="s">
        <v>3008</v>
      </c>
      <c r="B1261" s="5" t="s">
        <v>19</v>
      </c>
      <c r="C1261">
        <v>7</v>
      </c>
    </row>
    <row r="1262" spans="1:3">
      <c r="A1262" s="5" t="s">
        <v>3011</v>
      </c>
      <c r="B1262" s="5" t="s">
        <v>19</v>
      </c>
      <c r="C1262">
        <v>7</v>
      </c>
    </row>
    <row r="1263" spans="1:3">
      <c r="A1263" s="5" t="s">
        <v>3014</v>
      </c>
      <c r="B1263" s="5" t="s">
        <v>19</v>
      </c>
      <c r="C1263">
        <v>7</v>
      </c>
    </row>
    <row r="1264" spans="1:3">
      <c r="A1264" s="5" t="s">
        <v>3017</v>
      </c>
      <c r="B1264" s="5" t="s">
        <v>19</v>
      </c>
      <c r="C1264">
        <v>7</v>
      </c>
    </row>
    <row r="1265" spans="1:3">
      <c r="A1265" s="5" t="s">
        <v>3018</v>
      </c>
      <c r="B1265" s="5" t="s">
        <v>19</v>
      </c>
      <c r="C1265">
        <v>7</v>
      </c>
    </row>
    <row r="1266" spans="1:3">
      <c r="A1266" s="5" t="s">
        <v>3020</v>
      </c>
      <c r="B1266" s="5" t="s">
        <v>19</v>
      </c>
      <c r="C1266">
        <v>7</v>
      </c>
    </row>
    <row r="1267" spans="1:3">
      <c r="A1267" s="5" t="s">
        <v>3021</v>
      </c>
      <c r="B1267" s="5" t="s">
        <v>19</v>
      </c>
      <c r="C1267">
        <v>7</v>
      </c>
    </row>
    <row r="1268" spans="1:3">
      <c r="A1268" s="5" t="s">
        <v>3022</v>
      </c>
      <c r="B1268" s="5" t="s">
        <v>19</v>
      </c>
      <c r="C1268">
        <v>7</v>
      </c>
    </row>
    <row r="1269" spans="1:3">
      <c r="A1269" s="5" t="s">
        <v>3024</v>
      </c>
      <c r="B1269" s="5" t="s">
        <v>19</v>
      </c>
      <c r="C1269">
        <v>7</v>
      </c>
    </row>
    <row r="1270" spans="1:3">
      <c r="A1270" s="5" t="s">
        <v>3027</v>
      </c>
      <c r="B1270" s="5" t="s">
        <v>19</v>
      </c>
      <c r="C1270">
        <v>7</v>
      </c>
    </row>
    <row r="1271" spans="1:3">
      <c r="A1271" s="5" t="s">
        <v>3031</v>
      </c>
      <c r="B1271" s="5" t="s">
        <v>19</v>
      </c>
      <c r="C1271">
        <v>7</v>
      </c>
    </row>
    <row r="1272" spans="1:3">
      <c r="A1272" s="5" t="s">
        <v>3034</v>
      </c>
      <c r="B1272" s="5" t="s">
        <v>19</v>
      </c>
      <c r="C1272">
        <v>7</v>
      </c>
    </row>
    <row r="1273" spans="1:3">
      <c r="A1273" s="5" t="s">
        <v>3037</v>
      </c>
      <c r="B1273" s="5" t="s">
        <v>19</v>
      </c>
      <c r="C1273">
        <v>7</v>
      </c>
    </row>
    <row r="1274" spans="1:3">
      <c r="A1274" s="5" t="s">
        <v>3039</v>
      </c>
      <c r="B1274" s="5" t="s">
        <v>19</v>
      </c>
      <c r="C1274">
        <v>7</v>
      </c>
    </row>
    <row r="1275" spans="1:3">
      <c r="A1275" s="5" t="s">
        <v>3041</v>
      </c>
      <c r="B1275" s="5" t="s">
        <v>19</v>
      </c>
      <c r="C1275">
        <v>7</v>
      </c>
    </row>
    <row r="1276" spans="1:3">
      <c r="A1276" s="5" t="s">
        <v>3044</v>
      </c>
      <c r="B1276" s="5" t="s">
        <v>19</v>
      </c>
      <c r="C1276">
        <v>7</v>
      </c>
    </row>
    <row r="1277" spans="1:3">
      <c r="A1277" s="5" t="s">
        <v>3046</v>
      </c>
      <c r="B1277" s="5" t="s">
        <v>19</v>
      </c>
      <c r="C1277">
        <v>7</v>
      </c>
    </row>
    <row r="1278" spans="1:3">
      <c r="A1278" s="5" t="s">
        <v>3049</v>
      </c>
      <c r="B1278" s="5" t="s">
        <v>226</v>
      </c>
      <c r="C1278">
        <v>7</v>
      </c>
    </row>
    <row r="1279" spans="1:3">
      <c r="A1279" s="5" t="s">
        <v>3051</v>
      </c>
      <c r="B1279" s="5" t="s">
        <v>19</v>
      </c>
      <c r="C1279">
        <v>7</v>
      </c>
    </row>
    <row r="1280" spans="1:3">
      <c r="A1280" s="5" t="s">
        <v>3052</v>
      </c>
      <c r="B1280" s="5" t="s">
        <v>19</v>
      </c>
      <c r="C1280">
        <v>7</v>
      </c>
    </row>
    <row r="1281" spans="1:3">
      <c r="A1281" s="5" t="s">
        <v>3054</v>
      </c>
      <c r="B1281" s="5" t="s">
        <v>19</v>
      </c>
      <c r="C1281">
        <v>7</v>
      </c>
    </row>
    <row r="1282" spans="1:3">
      <c r="A1282" s="5" t="s">
        <v>3055</v>
      </c>
      <c r="B1282" s="5" t="s">
        <v>19</v>
      </c>
      <c r="C1282">
        <v>7</v>
      </c>
    </row>
    <row r="1283" spans="1:3">
      <c r="A1283" s="5" t="s">
        <v>3058</v>
      </c>
      <c r="B1283" s="5" t="s">
        <v>19</v>
      </c>
      <c r="C1283">
        <v>7</v>
      </c>
    </row>
    <row r="1284" spans="1:3">
      <c r="A1284" s="5" t="s">
        <v>3060</v>
      </c>
      <c r="B1284" s="5" t="s">
        <v>19</v>
      </c>
      <c r="C1284">
        <v>7</v>
      </c>
    </row>
    <row r="1285" spans="1:3">
      <c r="A1285" s="5" t="s">
        <v>3063</v>
      </c>
      <c r="B1285" s="5" t="s">
        <v>45</v>
      </c>
      <c r="C1285">
        <v>7</v>
      </c>
    </row>
    <row r="1286" spans="1:3">
      <c r="A1286" s="5" t="s">
        <v>3065</v>
      </c>
      <c r="B1286" s="5" t="s">
        <v>19</v>
      </c>
      <c r="C1286">
        <v>7</v>
      </c>
    </row>
    <row r="1287" spans="1:3">
      <c r="A1287" s="5" t="s">
        <v>3067</v>
      </c>
      <c r="B1287" s="5" t="s">
        <v>19</v>
      </c>
      <c r="C1287">
        <v>7</v>
      </c>
    </row>
    <row r="1288" spans="1:3">
      <c r="A1288" s="5" t="s">
        <v>3069</v>
      </c>
      <c r="B1288" s="5" t="s">
        <v>19</v>
      </c>
      <c r="C1288">
        <v>7</v>
      </c>
    </row>
    <row r="1289" spans="1:3">
      <c r="A1289" s="5" t="s">
        <v>3071</v>
      </c>
      <c r="B1289" s="5" t="s">
        <v>19</v>
      </c>
      <c r="C1289">
        <v>7</v>
      </c>
    </row>
    <row r="1290" spans="1:3">
      <c r="A1290" s="5" t="s">
        <v>3072</v>
      </c>
      <c r="B1290" s="5" t="s">
        <v>19</v>
      </c>
      <c r="C1290">
        <v>7</v>
      </c>
    </row>
    <row r="1291" spans="1:3">
      <c r="A1291" s="5" t="s">
        <v>2930</v>
      </c>
      <c r="B1291" s="5" t="s">
        <v>19</v>
      </c>
      <c r="C1291">
        <v>7</v>
      </c>
    </row>
    <row r="1292" spans="1:3">
      <c r="A1292" s="5" t="s">
        <v>3073</v>
      </c>
      <c r="B1292" s="5" t="s">
        <v>19</v>
      </c>
      <c r="C1292">
        <v>7</v>
      </c>
    </row>
    <row r="1293" spans="1:3">
      <c r="A1293" s="5" t="s">
        <v>3076</v>
      </c>
      <c r="B1293" s="5" t="s">
        <v>19</v>
      </c>
      <c r="C1293">
        <v>7</v>
      </c>
    </row>
    <row r="1294" spans="1:3">
      <c r="A1294" s="5" t="s">
        <v>3078</v>
      </c>
      <c r="B1294" s="5" t="s">
        <v>19</v>
      </c>
      <c r="C1294">
        <v>7</v>
      </c>
    </row>
    <row r="1295" spans="1:3">
      <c r="A1295" s="5" t="s">
        <v>3082</v>
      </c>
      <c r="B1295" s="5" t="s">
        <v>192</v>
      </c>
      <c r="C1295">
        <v>7</v>
      </c>
    </row>
    <row r="1296" spans="1:3">
      <c r="A1296" s="5" t="s">
        <v>3084</v>
      </c>
      <c r="B1296" s="5" t="s">
        <v>19</v>
      </c>
      <c r="C1296">
        <v>7</v>
      </c>
    </row>
    <row r="1297" spans="1:3">
      <c r="A1297" s="5" t="s">
        <v>3086</v>
      </c>
      <c r="B1297" s="5" t="s">
        <v>19</v>
      </c>
      <c r="C1297">
        <v>7</v>
      </c>
    </row>
    <row r="1298" spans="1:3">
      <c r="A1298" s="5" t="s">
        <v>3088</v>
      </c>
      <c r="B1298" s="5" t="s">
        <v>19</v>
      </c>
      <c r="C1298">
        <v>7</v>
      </c>
    </row>
    <row r="1299" spans="1:3">
      <c r="A1299" s="5" t="s">
        <v>3091</v>
      </c>
      <c r="B1299" s="5" t="s">
        <v>19</v>
      </c>
      <c r="C1299">
        <v>7</v>
      </c>
    </row>
    <row r="1300" spans="1:3">
      <c r="A1300" s="5" t="s">
        <v>3095</v>
      </c>
      <c r="B1300" s="5" t="s">
        <v>19</v>
      </c>
      <c r="C1300">
        <v>7</v>
      </c>
    </row>
    <row r="1301" spans="1:3">
      <c r="A1301" s="5" t="s">
        <v>3097</v>
      </c>
      <c r="B1301" s="5" t="s">
        <v>19</v>
      </c>
      <c r="C1301">
        <v>7</v>
      </c>
    </row>
    <row r="1302" spans="1:3">
      <c r="A1302" s="5" t="s">
        <v>3098</v>
      </c>
      <c r="B1302" s="5" t="s">
        <v>19</v>
      </c>
      <c r="C1302">
        <v>7</v>
      </c>
    </row>
    <row r="1303" spans="1:3">
      <c r="A1303" s="5" t="s">
        <v>3101</v>
      </c>
      <c r="B1303" s="5" t="s">
        <v>19</v>
      </c>
      <c r="C1303">
        <v>7</v>
      </c>
    </row>
    <row r="1304" spans="1:3">
      <c r="A1304" s="5" t="s">
        <v>3104</v>
      </c>
      <c r="B1304" s="5" t="s">
        <v>19</v>
      </c>
      <c r="C1304">
        <v>7</v>
      </c>
    </row>
    <row r="1305" spans="1:3">
      <c r="A1305" s="5" t="s">
        <v>3107</v>
      </c>
      <c r="B1305" s="5" t="s">
        <v>19</v>
      </c>
      <c r="C1305">
        <v>7</v>
      </c>
    </row>
    <row r="1306" spans="1:3">
      <c r="A1306" s="5" t="s">
        <v>3111</v>
      </c>
      <c r="B1306" s="5" t="s">
        <v>19</v>
      </c>
      <c r="C1306">
        <v>7</v>
      </c>
    </row>
    <row r="1307" spans="1:3">
      <c r="A1307" s="5" t="s">
        <v>3115</v>
      </c>
      <c r="B1307" s="5" t="s">
        <v>1439</v>
      </c>
      <c r="C1307">
        <v>7</v>
      </c>
    </row>
    <row r="1308" spans="1:3">
      <c r="A1308" s="5" t="s">
        <v>3117</v>
      </c>
      <c r="B1308" s="5" t="s">
        <v>19</v>
      </c>
      <c r="C1308">
        <v>7</v>
      </c>
    </row>
    <row r="1309" spans="1:3">
      <c r="A1309" s="5" t="s">
        <v>3120</v>
      </c>
      <c r="B1309" s="5" t="s">
        <v>19</v>
      </c>
      <c r="C1309">
        <v>7</v>
      </c>
    </row>
    <row r="1310" spans="1:3">
      <c r="A1310" s="5" t="s">
        <v>2893</v>
      </c>
      <c r="B1310" s="5" t="s">
        <v>19</v>
      </c>
      <c r="C1310">
        <v>7</v>
      </c>
    </row>
    <row r="1311" spans="1:3">
      <c r="A1311" s="5" t="s">
        <v>3122</v>
      </c>
      <c r="B1311" s="5" t="s">
        <v>19</v>
      </c>
      <c r="C1311">
        <v>7</v>
      </c>
    </row>
    <row r="1312" spans="1:3">
      <c r="A1312" s="5" t="s">
        <v>3125</v>
      </c>
      <c r="B1312" s="5" t="s">
        <v>19</v>
      </c>
      <c r="C1312">
        <v>7</v>
      </c>
    </row>
    <row r="1313" spans="1:3">
      <c r="A1313" s="5" t="s">
        <v>3126</v>
      </c>
      <c r="B1313" s="5" t="s">
        <v>19</v>
      </c>
      <c r="C1313">
        <v>7</v>
      </c>
    </row>
    <row r="1314" spans="1:3">
      <c r="A1314" s="5" t="s">
        <v>3128</v>
      </c>
      <c r="B1314" s="5" t="s">
        <v>19</v>
      </c>
      <c r="C1314">
        <v>7</v>
      </c>
    </row>
    <row r="1315" spans="1:3">
      <c r="A1315" s="5" t="s">
        <v>3130</v>
      </c>
      <c r="B1315" s="5" t="s">
        <v>19</v>
      </c>
      <c r="C1315">
        <v>7</v>
      </c>
    </row>
    <row r="1316" spans="1:3">
      <c r="A1316" s="5" t="s">
        <v>3132</v>
      </c>
      <c r="B1316" s="5" t="s">
        <v>19</v>
      </c>
      <c r="C1316">
        <v>7</v>
      </c>
    </row>
    <row r="1317" spans="1:3">
      <c r="A1317" s="5" t="s">
        <v>2920</v>
      </c>
      <c r="B1317" s="5" t="s">
        <v>19</v>
      </c>
      <c r="C1317">
        <v>7</v>
      </c>
    </row>
    <row r="1318" spans="1:3">
      <c r="A1318" s="5" t="s">
        <v>3135</v>
      </c>
      <c r="B1318" s="5" t="s">
        <v>356</v>
      </c>
      <c r="C1318">
        <v>7</v>
      </c>
    </row>
    <row r="1319" spans="1:3">
      <c r="A1319" s="5" t="s">
        <v>3139</v>
      </c>
      <c r="B1319" s="5" t="s">
        <v>19</v>
      </c>
      <c r="C1319">
        <v>7</v>
      </c>
    </row>
    <row r="1320" spans="1:3">
      <c r="A1320" s="5" t="s">
        <v>3142</v>
      </c>
      <c r="B1320" s="5" t="s">
        <v>19</v>
      </c>
      <c r="C1320">
        <v>7</v>
      </c>
    </row>
    <row r="1321" spans="1:3">
      <c r="A1321" s="5" t="s">
        <v>3145</v>
      </c>
      <c r="B1321" s="5" t="s">
        <v>19</v>
      </c>
      <c r="C1321">
        <v>7</v>
      </c>
    </row>
    <row r="1322" spans="1:3">
      <c r="A1322" s="5" t="s">
        <v>3147</v>
      </c>
      <c r="B1322" s="5" t="s">
        <v>19</v>
      </c>
      <c r="C1322">
        <v>7</v>
      </c>
    </row>
    <row r="1323" spans="1:3">
      <c r="A1323" s="5" t="s">
        <v>3018</v>
      </c>
      <c r="B1323" s="5" t="s">
        <v>19</v>
      </c>
      <c r="C1323">
        <v>7</v>
      </c>
    </row>
    <row r="1324" spans="1:3">
      <c r="A1324" s="5" t="s">
        <v>3149</v>
      </c>
      <c r="B1324" s="5" t="s">
        <v>19</v>
      </c>
      <c r="C1324">
        <v>7</v>
      </c>
    </row>
    <row r="1325" spans="1:3">
      <c r="A1325" s="5" t="s">
        <v>3152</v>
      </c>
      <c r="B1325" s="5" t="s">
        <v>19</v>
      </c>
      <c r="C1325">
        <v>7</v>
      </c>
    </row>
    <row r="1326" spans="1:3">
      <c r="A1326" s="5" t="s">
        <v>3156</v>
      </c>
      <c r="B1326" s="5" t="s">
        <v>19</v>
      </c>
      <c r="C1326">
        <v>7</v>
      </c>
    </row>
    <row r="1327" spans="1:3">
      <c r="A1327" s="5" t="s">
        <v>3159</v>
      </c>
      <c r="B1327" s="5" t="s">
        <v>19</v>
      </c>
      <c r="C1327">
        <v>7</v>
      </c>
    </row>
    <row r="1328" spans="1:3">
      <c r="A1328" s="5" t="s">
        <v>3162</v>
      </c>
      <c r="B1328" s="5" t="s">
        <v>19</v>
      </c>
      <c r="C1328">
        <v>7</v>
      </c>
    </row>
    <row r="1329" spans="1:3">
      <c r="A1329" s="5" t="s">
        <v>3166</v>
      </c>
      <c r="B1329" s="5" t="s">
        <v>19</v>
      </c>
      <c r="C1329">
        <v>7</v>
      </c>
    </row>
    <row r="1330" spans="1:3">
      <c r="A1330" s="5" t="s">
        <v>3168</v>
      </c>
      <c r="B1330" s="5" t="s">
        <v>19</v>
      </c>
      <c r="C1330">
        <v>7</v>
      </c>
    </row>
    <row r="1331" spans="1:3">
      <c r="A1331" s="5" t="s">
        <v>3171</v>
      </c>
      <c r="B1331" s="5" t="s">
        <v>19</v>
      </c>
      <c r="C1331">
        <v>7</v>
      </c>
    </row>
    <row r="1332" spans="1:3">
      <c r="A1332" s="5" t="s">
        <v>3173</v>
      </c>
      <c r="B1332" s="5" t="s">
        <v>19</v>
      </c>
      <c r="C1332">
        <v>7</v>
      </c>
    </row>
    <row r="1333" spans="1:3">
      <c r="A1333" s="5" t="s">
        <v>3174</v>
      </c>
      <c r="B1333" s="5" t="s">
        <v>19</v>
      </c>
      <c r="C1333">
        <v>6.9</v>
      </c>
    </row>
    <row r="1334" spans="1:3">
      <c r="A1334" s="5" t="s">
        <v>3175</v>
      </c>
      <c r="B1334" s="5" t="s">
        <v>19</v>
      </c>
      <c r="C1334">
        <v>6.9</v>
      </c>
    </row>
    <row r="1335" spans="1:3">
      <c r="A1335" s="5" t="s">
        <v>3176</v>
      </c>
      <c r="B1335" s="5" t="s">
        <v>19</v>
      </c>
      <c r="C1335">
        <v>6.9</v>
      </c>
    </row>
    <row r="1336" spans="1:3">
      <c r="A1336" s="5" t="s">
        <v>3178</v>
      </c>
      <c r="B1336" s="5" t="s">
        <v>19</v>
      </c>
      <c r="C1336">
        <v>6.9</v>
      </c>
    </row>
    <row r="1337" spans="1:3">
      <c r="A1337" s="5" t="s">
        <v>3179</v>
      </c>
      <c r="B1337" s="5" t="s">
        <v>19</v>
      </c>
      <c r="C1337">
        <v>6.9</v>
      </c>
    </row>
    <row r="1338" spans="1:3">
      <c r="A1338" s="5" t="s">
        <v>3181</v>
      </c>
      <c r="B1338" s="5" t="s">
        <v>19</v>
      </c>
      <c r="C1338">
        <v>6.9</v>
      </c>
    </row>
    <row r="1339" spans="1:3">
      <c r="A1339" s="5" t="s">
        <v>3183</v>
      </c>
      <c r="B1339" s="5" t="s">
        <v>19</v>
      </c>
      <c r="C1339">
        <v>6.9</v>
      </c>
    </row>
    <row r="1340" spans="1:3">
      <c r="A1340" s="5" t="s">
        <v>3185</v>
      </c>
      <c r="B1340" s="5" t="s">
        <v>19</v>
      </c>
      <c r="C1340">
        <v>6.9</v>
      </c>
    </row>
    <row r="1341" spans="1:3">
      <c r="A1341" s="5" t="s">
        <v>3187</v>
      </c>
      <c r="B1341" s="5" t="s">
        <v>19</v>
      </c>
      <c r="C1341">
        <v>6.9</v>
      </c>
    </row>
    <row r="1342" spans="1:3">
      <c r="A1342" s="5" t="s">
        <v>3190</v>
      </c>
      <c r="B1342" s="5" t="s">
        <v>19</v>
      </c>
      <c r="C1342">
        <v>6.9</v>
      </c>
    </row>
    <row r="1343" spans="1:3">
      <c r="A1343" s="5" t="s">
        <v>3193</v>
      </c>
      <c r="B1343" s="5" t="s">
        <v>19</v>
      </c>
      <c r="C1343">
        <v>6.9</v>
      </c>
    </row>
    <row r="1344" spans="1:3">
      <c r="A1344" s="5" t="s">
        <v>3194</v>
      </c>
      <c r="B1344" s="5" t="s">
        <v>19</v>
      </c>
      <c r="C1344">
        <v>6.9</v>
      </c>
    </row>
    <row r="1345" spans="1:3">
      <c r="A1345" s="5" t="s">
        <v>3198</v>
      </c>
      <c r="B1345" s="5" t="s">
        <v>19</v>
      </c>
      <c r="C1345">
        <v>6.9</v>
      </c>
    </row>
    <row r="1346" spans="1:3">
      <c r="A1346" s="5" t="s">
        <v>3201</v>
      </c>
      <c r="B1346" s="5" t="s">
        <v>19</v>
      </c>
      <c r="C1346">
        <v>6.9</v>
      </c>
    </row>
    <row r="1347" spans="1:3">
      <c r="A1347" s="5" t="s">
        <v>3204</v>
      </c>
      <c r="B1347" s="5" t="s">
        <v>19</v>
      </c>
      <c r="C1347">
        <v>6.9</v>
      </c>
    </row>
    <row r="1348" spans="1:3">
      <c r="A1348" s="5" t="s">
        <v>3205</v>
      </c>
      <c r="B1348" s="5" t="s">
        <v>19</v>
      </c>
      <c r="C1348">
        <v>6.9</v>
      </c>
    </row>
    <row r="1349" spans="1:3">
      <c r="A1349" s="5" t="s">
        <v>3206</v>
      </c>
      <c r="B1349" s="5" t="s">
        <v>19</v>
      </c>
      <c r="C1349">
        <v>6.9</v>
      </c>
    </row>
    <row r="1350" spans="1:3">
      <c r="A1350" s="5" t="s">
        <v>3207</v>
      </c>
      <c r="B1350" s="5" t="s">
        <v>19</v>
      </c>
      <c r="C1350">
        <v>6.9</v>
      </c>
    </row>
    <row r="1351" spans="1:3">
      <c r="A1351" s="5" t="s">
        <v>3208</v>
      </c>
      <c r="B1351" s="5" t="s">
        <v>19</v>
      </c>
      <c r="C1351">
        <v>6.9</v>
      </c>
    </row>
    <row r="1352" spans="1:3">
      <c r="A1352" s="5" t="s">
        <v>3209</v>
      </c>
      <c r="B1352" s="5" t="s">
        <v>19</v>
      </c>
      <c r="C1352">
        <v>6.9</v>
      </c>
    </row>
    <row r="1353" spans="1:3">
      <c r="A1353" s="5" t="s">
        <v>3210</v>
      </c>
      <c r="B1353" s="5" t="s">
        <v>19</v>
      </c>
      <c r="C1353">
        <v>6.9</v>
      </c>
    </row>
    <row r="1354" spans="1:3">
      <c r="A1354" s="5" t="s">
        <v>3211</v>
      </c>
      <c r="B1354" s="5" t="s">
        <v>19</v>
      </c>
      <c r="C1354">
        <v>6.9</v>
      </c>
    </row>
    <row r="1355" spans="1:3">
      <c r="A1355" s="5" t="s">
        <v>3213</v>
      </c>
      <c r="B1355" s="5" t="s">
        <v>19</v>
      </c>
      <c r="C1355">
        <v>6.9</v>
      </c>
    </row>
    <row r="1356" spans="1:3">
      <c r="A1356" s="5" t="s">
        <v>3214</v>
      </c>
      <c r="B1356" s="5" t="s">
        <v>19</v>
      </c>
      <c r="C1356">
        <v>6.9</v>
      </c>
    </row>
    <row r="1357" spans="1:3">
      <c r="A1357" s="5" t="s">
        <v>3216</v>
      </c>
      <c r="B1357" s="5" t="s">
        <v>19</v>
      </c>
      <c r="C1357">
        <v>6.9</v>
      </c>
    </row>
    <row r="1358" spans="1:3">
      <c r="A1358" s="5" t="s">
        <v>3217</v>
      </c>
      <c r="B1358" s="5" t="s">
        <v>19</v>
      </c>
      <c r="C1358">
        <v>6.9</v>
      </c>
    </row>
    <row r="1359" spans="1:3">
      <c r="A1359" s="5" t="s">
        <v>3218</v>
      </c>
      <c r="B1359" s="5" t="s">
        <v>19</v>
      </c>
      <c r="C1359">
        <v>6.9</v>
      </c>
    </row>
    <row r="1360" spans="1:3">
      <c r="A1360" s="5" t="s">
        <v>3219</v>
      </c>
      <c r="B1360" s="5" t="s">
        <v>19</v>
      </c>
      <c r="C1360">
        <v>6.9</v>
      </c>
    </row>
    <row r="1361" spans="1:3">
      <c r="A1361" s="5" t="s">
        <v>3220</v>
      </c>
      <c r="B1361" s="5" t="s">
        <v>19</v>
      </c>
      <c r="C1361">
        <v>6.9</v>
      </c>
    </row>
    <row r="1362" spans="1:3">
      <c r="A1362" s="5" t="s">
        <v>3221</v>
      </c>
      <c r="B1362" s="5" t="s">
        <v>19</v>
      </c>
      <c r="C1362">
        <v>6.9</v>
      </c>
    </row>
    <row r="1363" spans="1:3">
      <c r="A1363" s="5" t="s">
        <v>3222</v>
      </c>
      <c r="B1363" s="5" t="s">
        <v>19</v>
      </c>
      <c r="C1363">
        <v>6.9</v>
      </c>
    </row>
    <row r="1364" spans="1:3">
      <c r="A1364" s="5" t="s">
        <v>3224</v>
      </c>
      <c r="B1364" s="5" t="s">
        <v>19</v>
      </c>
      <c r="C1364">
        <v>6.9</v>
      </c>
    </row>
    <row r="1365" spans="1:3">
      <c r="A1365" s="5" t="s">
        <v>3225</v>
      </c>
      <c r="B1365" s="5" t="s">
        <v>19</v>
      </c>
      <c r="C1365">
        <v>6.9</v>
      </c>
    </row>
    <row r="1366" spans="1:3">
      <c r="A1366" s="5" t="s">
        <v>3227</v>
      </c>
      <c r="B1366" s="5" t="s">
        <v>19</v>
      </c>
      <c r="C1366">
        <v>6.9</v>
      </c>
    </row>
    <row r="1367" spans="1:3">
      <c r="A1367" s="5" t="s">
        <v>3229</v>
      </c>
      <c r="B1367" s="5" t="s">
        <v>19</v>
      </c>
      <c r="C1367">
        <v>6.9</v>
      </c>
    </row>
    <row r="1368" spans="1:3">
      <c r="A1368" s="5" t="s">
        <v>3231</v>
      </c>
      <c r="B1368" s="5" t="s">
        <v>19</v>
      </c>
      <c r="C1368">
        <v>6.9</v>
      </c>
    </row>
    <row r="1369" spans="1:3">
      <c r="A1369" s="5" t="s">
        <v>3235</v>
      </c>
      <c r="B1369" s="5" t="s">
        <v>19</v>
      </c>
      <c r="C1369">
        <v>6.9</v>
      </c>
    </row>
    <row r="1370" spans="1:3">
      <c r="A1370" s="5" t="s">
        <v>3236</v>
      </c>
      <c r="B1370" s="5" t="s">
        <v>19</v>
      </c>
      <c r="C1370">
        <v>6.9</v>
      </c>
    </row>
    <row r="1371" spans="1:3">
      <c r="A1371" s="5" t="s">
        <v>3238</v>
      </c>
      <c r="B1371" s="5" t="s">
        <v>19</v>
      </c>
      <c r="C1371">
        <v>6.9</v>
      </c>
    </row>
    <row r="1372" spans="1:3">
      <c r="A1372" s="5" t="s">
        <v>3241</v>
      </c>
      <c r="B1372" s="5" t="s">
        <v>19</v>
      </c>
      <c r="C1372">
        <v>6.9</v>
      </c>
    </row>
    <row r="1373" spans="1:3">
      <c r="A1373" s="5" t="s">
        <v>3243</v>
      </c>
      <c r="B1373" s="5" t="s">
        <v>19</v>
      </c>
      <c r="C1373">
        <v>6.9</v>
      </c>
    </row>
    <row r="1374" spans="1:3">
      <c r="A1374" s="5" t="s">
        <v>3245</v>
      </c>
      <c r="B1374" s="5" t="s">
        <v>19</v>
      </c>
      <c r="C1374">
        <v>6.9</v>
      </c>
    </row>
    <row r="1375" spans="1:3">
      <c r="A1375" s="5" t="s">
        <v>3246</v>
      </c>
      <c r="B1375" s="5" t="s">
        <v>19</v>
      </c>
      <c r="C1375">
        <v>6.9</v>
      </c>
    </row>
    <row r="1376" spans="1:3">
      <c r="A1376" s="5" t="s">
        <v>3247</v>
      </c>
      <c r="B1376" s="5" t="s">
        <v>19</v>
      </c>
      <c r="C1376">
        <v>6.9</v>
      </c>
    </row>
    <row r="1377" spans="1:3">
      <c r="A1377" s="5" t="s">
        <v>3249</v>
      </c>
      <c r="B1377" s="5" t="s">
        <v>19</v>
      </c>
      <c r="C1377">
        <v>6.9</v>
      </c>
    </row>
    <row r="1378" spans="1:3">
      <c r="A1378" s="5" t="s">
        <v>3252</v>
      </c>
      <c r="B1378" s="5" t="s">
        <v>19</v>
      </c>
      <c r="C1378">
        <v>6.9</v>
      </c>
    </row>
    <row r="1379" spans="1:3">
      <c r="A1379" s="5" t="s">
        <v>3255</v>
      </c>
      <c r="B1379" s="5" t="s">
        <v>19</v>
      </c>
      <c r="C1379">
        <v>6.9</v>
      </c>
    </row>
    <row r="1380" spans="1:3">
      <c r="A1380" s="5" t="s">
        <v>3256</v>
      </c>
      <c r="B1380" s="5" t="s">
        <v>19</v>
      </c>
      <c r="C1380">
        <v>6.9</v>
      </c>
    </row>
    <row r="1381" spans="1:3">
      <c r="A1381" s="5" t="s">
        <v>3257</v>
      </c>
      <c r="B1381" s="5" t="s">
        <v>19</v>
      </c>
      <c r="C1381">
        <v>6.9</v>
      </c>
    </row>
    <row r="1382" spans="1:3">
      <c r="A1382" s="5" t="s">
        <v>3258</v>
      </c>
      <c r="B1382" s="5" t="s">
        <v>19</v>
      </c>
      <c r="C1382">
        <v>6.9</v>
      </c>
    </row>
    <row r="1383" spans="1:3">
      <c r="A1383" s="5" t="s">
        <v>3261</v>
      </c>
      <c r="B1383" s="5" t="s">
        <v>19</v>
      </c>
      <c r="C1383">
        <v>6.9</v>
      </c>
    </row>
    <row r="1384" spans="1:3">
      <c r="A1384" s="5" t="s">
        <v>3263</v>
      </c>
      <c r="B1384" s="5" t="s">
        <v>19</v>
      </c>
      <c r="C1384">
        <v>6.9</v>
      </c>
    </row>
    <row r="1385" spans="1:3">
      <c r="A1385" s="5" t="s">
        <v>3265</v>
      </c>
      <c r="B1385" s="5" t="s">
        <v>19</v>
      </c>
      <c r="C1385">
        <v>6.9</v>
      </c>
    </row>
    <row r="1386" spans="1:3">
      <c r="A1386" s="5" t="s">
        <v>3269</v>
      </c>
      <c r="B1386" s="5" t="s">
        <v>19</v>
      </c>
      <c r="C1386">
        <v>6.9</v>
      </c>
    </row>
    <row r="1387" spans="1:3">
      <c r="A1387" s="5" t="s">
        <v>3271</v>
      </c>
      <c r="B1387" s="5" t="s">
        <v>19</v>
      </c>
      <c r="C1387">
        <v>6.9</v>
      </c>
    </row>
    <row r="1388" spans="1:3">
      <c r="A1388" s="5" t="s">
        <v>3273</v>
      </c>
      <c r="B1388" s="5" t="s">
        <v>19</v>
      </c>
      <c r="C1388">
        <v>6.9</v>
      </c>
    </row>
    <row r="1389" spans="1:3">
      <c r="A1389" s="5" t="s">
        <v>3276</v>
      </c>
      <c r="B1389" s="5" t="s">
        <v>19</v>
      </c>
      <c r="C1389">
        <v>6.9</v>
      </c>
    </row>
    <row r="1390" spans="1:3">
      <c r="A1390" s="5" t="s">
        <v>3279</v>
      </c>
      <c r="B1390" s="5" t="s">
        <v>19</v>
      </c>
      <c r="C1390">
        <v>6.9</v>
      </c>
    </row>
    <row r="1391" spans="1:3">
      <c r="A1391" s="5" t="s">
        <v>3282</v>
      </c>
      <c r="B1391" s="5" t="s">
        <v>19</v>
      </c>
      <c r="C1391">
        <v>6.9</v>
      </c>
    </row>
    <row r="1392" spans="1:3">
      <c r="A1392" s="5" t="s">
        <v>3283</v>
      </c>
      <c r="B1392" s="5" t="s">
        <v>19</v>
      </c>
      <c r="C1392">
        <v>6.9</v>
      </c>
    </row>
    <row r="1393" spans="1:3">
      <c r="A1393" s="5" t="s">
        <v>3285</v>
      </c>
      <c r="B1393" s="5" t="s">
        <v>19</v>
      </c>
      <c r="C1393">
        <v>6.9</v>
      </c>
    </row>
    <row r="1394" spans="1:3">
      <c r="A1394" s="5" t="s">
        <v>3287</v>
      </c>
      <c r="B1394" s="5" t="s">
        <v>19</v>
      </c>
      <c r="C1394">
        <v>6.9</v>
      </c>
    </row>
    <row r="1395" spans="1:3">
      <c r="A1395" s="5" t="s">
        <v>3289</v>
      </c>
      <c r="B1395" s="5" t="s">
        <v>19</v>
      </c>
      <c r="C1395">
        <v>6.9</v>
      </c>
    </row>
    <row r="1396" spans="1:3">
      <c r="A1396" s="5" t="s">
        <v>3290</v>
      </c>
      <c r="B1396" s="5" t="s">
        <v>19</v>
      </c>
      <c r="C1396">
        <v>6.9</v>
      </c>
    </row>
    <row r="1397" spans="1:3">
      <c r="A1397" s="5" t="s">
        <v>3291</v>
      </c>
      <c r="B1397" s="5" t="s">
        <v>19</v>
      </c>
      <c r="C1397">
        <v>6.9</v>
      </c>
    </row>
    <row r="1398" spans="1:3">
      <c r="A1398" s="5" t="s">
        <v>3294</v>
      </c>
      <c r="B1398" s="5" t="s">
        <v>19</v>
      </c>
      <c r="C1398">
        <v>6.9</v>
      </c>
    </row>
    <row r="1399" spans="1:3">
      <c r="A1399" s="5" t="s">
        <v>3297</v>
      </c>
      <c r="B1399" s="5" t="s">
        <v>19</v>
      </c>
      <c r="C1399">
        <v>6.9</v>
      </c>
    </row>
    <row r="1400" spans="1:3">
      <c r="A1400" s="5" t="s">
        <v>3298</v>
      </c>
      <c r="B1400" s="5" t="s">
        <v>19</v>
      </c>
      <c r="C1400">
        <v>6.9</v>
      </c>
    </row>
    <row r="1401" spans="1:3">
      <c r="A1401" s="5" t="s">
        <v>3187</v>
      </c>
      <c r="B1401" s="5" t="s">
        <v>19</v>
      </c>
      <c r="C1401">
        <v>6.9</v>
      </c>
    </row>
    <row r="1402" spans="1:3">
      <c r="A1402" s="5" t="s">
        <v>3231</v>
      </c>
      <c r="B1402" s="5" t="s">
        <v>19</v>
      </c>
      <c r="C1402">
        <v>6.9</v>
      </c>
    </row>
    <row r="1403" spans="1:3">
      <c r="A1403" s="5" t="s">
        <v>3204</v>
      </c>
      <c r="B1403" s="5" t="s">
        <v>19</v>
      </c>
      <c r="C1403">
        <v>6.9</v>
      </c>
    </row>
    <row r="1404" spans="1:3">
      <c r="A1404" s="5" t="s">
        <v>3299</v>
      </c>
      <c r="B1404" s="5" t="s">
        <v>19</v>
      </c>
      <c r="C1404">
        <v>6.9</v>
      </c>
    </row>
    <row r="1405" spans="1:3">
      <c r="A1405" s="5" t="s">
        <v>3301</v>
      </c>
      <c r="B1405" s="5" t="s">
        <v>19</v>
      </c>
      <c r="C1405">
        <v>6.9</v>
      </c>
    </row>
    <row r="1406" spans="1:3">
      <c r="A1406" s="5" t="s">
        <v>3303</v>
      </c>
      <c r="B1406" s="5" t="s">
        <v>19</v>
      </c>
      <c r="C1406">
        <v>6.9</v>
      </c>
    </row>
    <row r="1407" spans="1:3">
      <c r="A1407" s="5" t="s">
        <v>3307</v>
      </c>
      <c r="B1407" s="5" t="s">
        <v>192</v>
      </c>
      <c r="C1407">
        <v>6.9</v>
      </c>
    </row>
    <row r="1408" spans="1:3">
      <c r="A1408" s="5" t="s">
        <v>3310</v>
      </c>
      <c r="B1408" s="5" t="s">
        <v>87</v>
      </c>
      <c r="C1408">
        <v>6.9</v>
      </c>
    </row>
    <row r="1409" spans="1:3">
      <c r="A1409" s="5" t="s">
        <v>3313</v>
      </c>
      <c r="B1409" s="5" t="s">
        <v>19</v>
      </c>
      <c r="C1409">
        <v>6.9</v>
      </c>
    </row>
    <row r="1410" spans="1:3">
      <c r="A1410" s="5" t="s">
        <v>3314</v>
      </c>
      <c r="B1410" s="5" t="s">
        <v>19</v>
      </c>
      <c r="C1410">
        <v>6.9</v>
      </c>
    </row>
    <row r="1411" spans="1:3">
      <c r="A1411" s="5" t="s">
        <v>3316</v>
      </c>
      <c r="B1411" s="5" t="s">
        <v>19</v>
      </c>
      <c r="C1411">
        <v>6.9</v>
      </c>
    </row>
    <row r="1412" spans="1:3">
      <c r="A1412" s="5" t="s">
        <v>3317</v>
      </c>
      <c r="B1412" s="5" t="s">
        <v>19</v>
      </c>
      <c r="C1412">
        <v>6.9</v>
      </c>
    </row>
    <row r="1413" spans="1:3">
      <c r="A1413" s="5" t="s">
        <v>3318</v>
      </c>
      <c r="B1413" s="5" t="s">
        <v>19</v>
      </c>
      <c r="C1413">
        <v>6.9</v>
      </c>
    </row>
    <row r="1414" spans="1:3">
      <c r="A1414" s="5" t="s">
        <v>3321</v>
      </c>
      <c r="B1414" s="5" t="s">
        <v>19</v>
      </c>
      <c r="C1414">
        <v>6.9</v>
      </c>
    </row>
    <row r="1415" spans="1:3">
      <c r="A1415" s="5" t="s">
        <v>3323</v>
      </c>
      <c r="B1415" s="5" t="s">
        <v>19</v>
      </c>
      <c r="C1415">
        <v>6.9</v>
      </c>
    </row>
    <row r="1416" spans="1:3">
      <c r="A1416" s="5" t="s">
        <v>3327</v>
      </c>
      <c r="B1416" s="5" t="s">
        <v>19</v>
      </c>
      <c r="C1416">
        <v>6.9</v>
      </c>
    </row>
    <row r="1417" spans="1:3">
      <c r="A1417" s="5" t="s">
        <v>3329</v>
      </c>
      <c r="B1417" s="5" t="s">
        <v>19</v>
      </c>
      <c r="C1417">
        <v>6.9</v>
      </c>
    </row>
    <row r="1418" spans="1:3">
      <c r="A1418" s="5" t="s">
        <v>3331</v>
      </c>
      <c r="B1418" s="5" t="s">
        <v>19</v>
      </c>
      <c r="C1418">
        <v>6.9</v>
      </c>
    </row>
    <row r="1419" spans="1:3">
      <c r="A1419" s="5" t="s">
        <v>3334</v>
      </c>
      <c r="B1419" s="5" t="s">
        <v>19</v>
      </c>
      <c r="C1419">
        <v>6.9</v>
      </c>
    </row>
    <row r="1420" spans="1:3">
      <c r="A1420" s="5" t="s">
        <v>3337</v>
      </c>
      <c r="B1420" s="5" t="s">
        <v>19</v>
      </c>
      <c r="C1420">
        <v>6.9</v>
      </c>
    </row>
    <row r="1421" spans="1:3">
      <c r="A1421" s="5" t="s">
        <v>3338</v>
      </c>
      <c r="B1421" s="5" t="s">
        <v>19</v>
      </c>
      <c r="C1421">
        <v>6.9</v>
      </c>
    </row>
    <row r="1422" spans="1:3">
      <c r="A1422" s="5" t="s">
        <v>3340</v>
      </c>
      <c r="B1422" s="5" t="s">
        <v>19</v>
      </c>
      <c r="C1422">
        <v>6.9</v>
      </c>
    </row>
    <row r="1423" spans="1:3">
      <c r="A1423" s="5" t="s">
        <v>3343</v>
      </c>
      <c r="B1423" s="5" t="s">
        <v>19</v>
      </c>
      <c r="C1423">
        <v>6.9</v>
      </c>
    </row>
    <row r="1424" spans="1:3">
      <c r="A1424" s="5" t="s">
        <v>3344</v>
      </c>
      <c r="B1424" s="5" t="s">
        <v>19</v>
      </c>
      <c r="C1424">
        <v>6.9</v>
      </c>
    </row>
    <row r="1425" spans="1:3">
      <c r="A1425" s="5" t="s">
        <v>3347</v>
      </c>
      <c r="B1425" s="5" t="s">
        <v>19</v>
      </c>
      <c r="C1425">
        <v>6.9</v>
      </c>
    </row>
    <row r="1426" spans="1:3">
      <c r="A1426" s="5" t="s">
        <v>3348</v>
      </c>
      <c r="B1426" s="5" t="s">
        <v>19</v>
      </c>
      <c r="C1426">
        <v>6.9</v>
      </c>
    </row>
    <row r="1427" spans="1:3">
      <c r="A1427" s="5" t="s">
        <v>3351</v>
      </c>
      <c r="B1427" s="5" t="s">
        <v>19</v>
      </c>
      <c r="C1427">
        <v>6.9</v>
      </c>
    </row>
    <row r="1428" spans="1:3">
      <c r="A1428" s="5" t="s">
        <v>3353</v>
      </c>
      <c r="B1428" s="5" t="s">
        <v>19</v>
      </c>
      <c r="C1428">
        <v>6.9</v>
      </c>
    </row>
    <row r="1429" spans="1:3">
      <c r="A1429" s="5" t="s">
        <v>3356</v>
      </c>
      <c r="B1429" s="5" t="s">
        <v>19</v>
      </c>
      <c r="C1429">
        <v>6.9</v>
      </c>
    </row>
    <row r="1430" spans="1:3">
      <c r="A1430" s="5" t="s">
        <v>3358</v>
      </c>
      <c r="B1430" s="5" t="s">
        <v>19</v>
      </c>
      <c r="C1430">
        <v>6.9</v>
      </c>
    </row>
    <row r="1431" spans="1:3">
      <c r="A1431" s="5" t="s">
        <v>3361</v>
      </c>
      <c r="B1431" s="5" t="s">
        <v>3362</v>
      </c>
      <c r="C1431">
        <v>6.9</v>
      </c>
    </row>
    <row r="1432" spans="1:3">
      <c r="A1432" s="5" t="s">
        <v>3364</v>
      </c>
      <c r="B1432" s="5" t="s">
        <v>19</v>
      </c>
      <c r="C1432">
        <v>6.9</v>
      </c>
    </row>
    <row r="1433" spans="1:3">
      <c r="A1433" s="5" t="s">
        <v>3365</v>
      </c>
      <c r="B1433" s="5" t="s">
        <v>649</v>
      </c>
      <c r="C1433">
        <v>6.9</v>
      </c>
    </row>
    <row r="1434" spans="1:3">
      <c r="A1434" s="5" t="s">
        <v>3368</v>
      </c>
      <c r="B1434" s="5" t="s">
        <v>19</v>
      </c>
      <c r="C1434">
        <v>6.9</v>
      </c>
    </row>
    <row r="1435" spans="1:3">
      <c r="A1435" s="5" t="s">
        <v>3369</v>
      </c>
      <c r="B1435" s="5" t="s">
        <v>19</v>
      </c>
      <c r="C1435">
        <v>6.9</v>
      </c>
    </row>
    <row r="1436" spans="1:3">
      <c r="A1436" s="5" t="s">
        <v>3373</v>
      </c>
      <c r="B1436" s="5" t="s">
        <v>19</v>
      </c>
      <c r="C1436">
        <v>6.9</v>
      </c>
    </row>
    <row r="1437" spans="1:3">
      <c r="A1437" s="5" t="s">
        <v>3375</v>
      </c>
      <c r="B1437" s="5" t="s">
        <v>19</v>
      </c>
      <c r="C1437">
        <v>6.9</v>
      </c>
    </row>
    <row r="1438" spans="1:3">
      <c r="A1438" s="5" t="s">
        <v>3377</v>
      </c>
      <c r="B1438" s="5" t="s">
        <v>19</v>
      </c>
      <c r="C1438">
        <v>6.9</v>
      </c>
    </row>
    <row r="1439" spans="1:3">
      <c r="A1439" s="5" t="s">
        <v>3380</v>
      </c>
      <c r="B1439" s="5" t="s">
        <v>19</v>
      </c>
      <c r="C1439">
        <v>6.9</v>
      </c>
    </row>
    <row r="1440" spans="1:3">
      <c r="A1440" s="5" t="s">
        <v>3382</v>
      </c>
      <c r="B1440" s="5" t="s">
        <v>19</v>
      </c>
      <c r="C1440">
        <v>6.9</v>
      </c>
    </row>
    <row r="1441" spans="1:3">
      <c r="A1441" s="5" t="s">
        <v>3385</v>
      </c>
      <c r="B1441" s="5" t="s">
        <v>19</v>
      </c>
      <c r="C1441">
        <v>6.9</v>
      </c>
    </row>
    <row r="1442" spans="1:3">
      <c r="A1442" s="5" t="s">
        <v>3389</v>
      </c>
      <c r="B1442" s="5" t="s">
        <v>192</v>
      </c>
      <c r="C1442">
        <v>6.9</v>
      </c>
    </row>
    <row r="1443" spans="1:3">
      <c r="A1443" s="5" t="s">
        <v>3393</v>
      </c>
      <c r="B1443" s="5" t="s">
        <v>19</v>
      </c>
      <c r="C1443">
        <v>6.9</v>
      </c>
    </row>
    <row r="1444" spans="1:3">
      <c r="A1444" s="5" t="s">
        <v>3394</v>
      </c>
      <c r="B1444" s="5" t="s">
        <v>19</v>
      </c>
      <c r="C1444">
        <v>6.9</v>
      </c>
    </row>
    <row r="1445" spans="1:3">
      <c r="A1445" s="5" t="s">
        <v>3395</v>
      </c>
      <c r="B1445" s="5" t="s">
        <v>19</v>
      </c>
      <c r="C1445">
        <v>6.9</v>
      </c>
    </row>
    <row r="1446" spans="1:3">
      <c r="A1446" s="5" t="s">
        <v>3397</v>
      </c>
      <c r="B1446" s="5" t="s">
        <v>19</v>
      </c>
      <c r="C1446">
        <v>6.9</v>
      </c>
    </row>
    <row r="1447" spans="1:3">
      <c r="A1447" s="5" t="s">
        <v>3398</v>
      </c>
      <c r="B1447" s="5" t="s">
        <v>19</v>
      </c>
      <c r="C1447">
        <v>6.9</v>
      </c>
    </row>
    <row r="1448" spans="1:3">
      <c r="A1448" s="5" t="s">
        <v>3400</v>
      </c>
      <c r="B1448" s="5" t="s">
        <v>19</v>
      </c>
      <c r="C1448">
        <v>6.9</v>
      </c>
    </row>
    <row r="1449" spans="1:3">
      <c r="A1449" s="5" t="s">
        <v>3402</v>
      </c>
      <c r="B1449" s="5" t="s">
        <v>19</v>
      </c>
      <c r="C1449">
        <v>6.9</v>
      </c>
    </row>
    <row r="1450" spans="1:3">
      <c r="A1450" s="5" t="s">
        <v>3404</v>
      </c>
      <c r="B1450" s="5" t="s">
        <v>19</v>
      </c>
      <c r="C1450">
        <v>6.9</v>
      </c>
    </row>
    <row r="1451" spans="1:3">
      <c r="A1451" s="5" t="s">
        <v>3406</v>
      </c>
      <c r="B1451" s="5" t="s">
        <v>19</v>
      </c>
      <c r="C1451">
        <v>6.9</v>
      </c>
    </row>
    <row r="1452" spans="1:3">
      <c r="A1452" s="5" t="s">
        <v>3408</v>
      </c>
      <c r="B1452" s="5" t="s">
        <v>19</v>
      </c>
      <c r="C1452">
        <v>6.9</v>
      </c>
    </row>
    <row r="1453" spans="1:3">
      <c r="A1453" s="5" t="s">
        <v>3411</v>
      </c>
      <c r="B1453" s="5" t="s">
        <v>19</v>
      </c>
      <c r="C1453">
        <v>6.9</v>
      </c>
    </row>
    <row r="1454" spans="1:3">
      <c r="A1454" s="5" t="s">
        <v>3414</v>
      </c>
      <c r="B1454" s="5" t="s">
        <v>19</v>
      </c>
      <c r="C1454">
        <v>6.9</v>
      </c>
    </row>
    <row r="1455" spans="1:3">
      <c r="A1455" s="5" t="s">
        <v>3415</v>
      </c>
      <c r="B1455" s="5" t="s">
        <v>19</v>
      </c>
      <c r="C1455">
        <v>6.9</v>
      </c>
    </row>
    <row r="1456" spans="1:3">
      <c r="A1456" s="5" t="s">
        <v>3418</v>
      </c>
      <c r="B1456" s="5" t="s">
        <v>19</v>
      </c>
      <c r="C1456">
        <v>6.9</v>
      </c>
    </row>
    <row r="1457" spans="1:3">
      <c r="A1457" s="5" t="s">
        <v>3420</v>
      </c>
      <c r="B1457" s="5" t="s">
        <v>19</v>
      </c>
      <c r="C1457">
        <v>6.9</v>
      </c>
    </row>
    <row r="1458" spans="1:3">
      <c r="A1458" s="5" t="s">
        <v>3225</v>
      </c>
      <c r="B1458" s="5" t="s">
        <v>19</v>
      </c>
      <c r="C1458">
        <v>6.9</v>
      </c>
    </row>
    <row r="1459" spans="1:3">
      <c r="A1459" s="5" t="s">
        <v>3422</v>
      </c>
      <c r="B1459" s="5" t="s">
        <v>19</v>
      </c>
      <c r="C1459">
        <v>6.9</v>
      </c>
    </row>
    <row r="1460" spans="1:3">
      <c r="A1460" s="5" t="s">
        <v>3424</v>
      </c>
      <c r="B1460" s="5" t="s">
        <v>19</v>
      </c>
      <c r="C1460">
        <v>6.9</v>
      </c>
    </row>
    <row r="1461" spans="1:3">
      <c r="A1461" s="5" t="s">
        <v>3425</v>
      </c>
      <c r="B1461" s="5" t="s">
        <v>19</v>
      </c>
      <c r="C1461">
        <v>6.9</v>
      </c>
    </row>
    <row r="1462" spans="1:3">
      <c r="A1462" s="5" t="s">
        <v>3428</v>
      </c>
      <c r="B1462" s="5" t="s">
        <v>19</v>
      </c>
      <c r="C1462">
        <v>6.9</v>
      </c>
    </row>
    <row r="1463" spans="1:3">
      <c r="A1463" s="5" t="s">
        <v>3430</v>
      </c>
      <c r="B1463" s="5" t="s">
        <v>19</v>
      </c>
      <c r="C1463">
        <v>6.9</v>
      </c>
    </row>
    <row r="1464" spans="1:3">
      <c r="A1464" s="5" t="s">
        <v>3433</v>
      </c>
      <c r="B1464" s="5" t="s">
        <v>19</v>
      </c>
      <c r="C1464">
        <v>6.9</v>
      </c>
    </row>
    <row r="1465" spans="1:3">
      <c r="A1465" s="5" t="s">
        <v>3434</v>
      </c>
      <c r="B1465" s="5" t="s">
        <v>19</v>
      </c>
      <c r="C1465">
        <v>6.9</v>
      </c>
    </row>
    <row r="1466" spans="1:3">
      <c r="A1466" s="5" t="s">
        <v>3437</v>
      </c>
      <c r="B1466" s="5" t="s">
        <v>19</v>
      </c>
      <c r="C1466">
        <v>6.9</v>
      </c>
    </row>
    <row r="1467" spans="1:3">
      <c r="A1467" s="5" t="s">
        <v>3440</v>
      </c>
      <c r="B1467" s="5" t="s">
        <v>19</v>
      </c>
      <c r="C1467">
        <v>6.9</v>
      </c>
    </row>
    <row r="1468" spans="1:3">
      <c r="A1468" s="5" t="s">
        <v>3443</v>
      </c>
      <c r="B1468" s="5" t="s">
        <v>19</v>
      </c>
      <c r="C1468">
        <v>6.9</v>
      </c>
    </row>
    <row r="1469" spans="1:3">
      <c r="A1469" s="5" t="s">
        <v>3446</v>
      </c>
      <c r="B1469" s="5" t="s">
        <v>45</v>
      </c>
      <c r="C1469">
        <v>6.9</v>
      </c>
    </row>
    <row r="1470" spans="1:3">
      <c r="A1470" s="5" t="s">
        <v>3448</v>
      </c>
      <c r="B1470" s="5" t="s">
        <v>192</v>
      </c>
      <c r="C1470">
        <v>6.9</v>
      </c>
    </row>
    <row r="1471" spans="1:3">
      <c r="A1471" s="5" t="s">
        <v>3450</v>
      </c>
      <c r="B1471" s="5" t="s">
        <v>19</v>
      </c>
      <c r="C1471">
        <v>6.9</v>
      </c>
    </row>
    <row r="1472" spans="1:3">
      <c r="A1472" s="5" t="s">
        <v>3453</v>
      </c>
      <c r="B1472" s="5" t="s">
        <v>19</v>
      </c>
      <c r="C1472">
        <v>6.9</v>
      </c>
    </row>
    <row r="1473" spans="1:3">
      <c r="A1473" s="5" t="s">
        <v>3455</v>
      </c>
      <c r="B1473" s="5" t="s">
        <v>192</v>
      </c>
      <c r="C1473">
        <v>6.9</v>
      </c>
    </row>
    <row r="1474" spans="1:3">
      <c r="A1474" s="5" t="s">
        <v>3457</v>
      </c>
      <c r="B1474" s="5" t="s">
        <v>356</v>
      </c>
      <c r="C1474">
        <v>6.9</v>
      </c>
    </row>
    <row r="1475" spans="1:3">
      <c r="A1475" s="5" t="s">
        <v>3458</v>
      </c>
      <c r="B1475" s="5" t="s">
        <v>19</v>
      </c>
      <c r="C1475">
        <v>6.8</v>
      </c>
    </row>
    <row r="1476" spans="1:3">
      <c r="A1476" s="5" t="s">
        <v>3460</v>
      </c>
      <c r="B1476" s="5" t="s">
        <v>19</v>
      </c>
      <c r="C1476">
        <v>6.8</v>
      </c>
    </row>
    <row r="1477" spans="1:3">
      <c r="A1477" s="5" t="s">
        <v>3461</v>
      </c>
      <c r="B1477" s="5" t="s">
        <v>19</v>
      </c>
      <c r="C1477">
        <v>6.8</v>
      </c>
    </row>
    <row r="1478" spans="1:3">
      <c r="A1478" s="5" t="s">
        <v>3462</v>
      </c>
      <c r="B1478" s="5" t="s">
        <v>19</v>
      </c>
      <c r="C1478">
        <v>6.8</v>
      </c>
    </row>
    <row r="1479" spans="1:3">
      <c r="A1479" s="5" t="s">
        <v>3464</v>
      </c>
      <c r="B1479" s="5" t="s">
        <v>19</v>
      </c>
      <c r="C1479">
        <v>6.8</v>
      </c>
    </row>
    <row r="1480" spans="1:3">
      <c r="A1480" s="5" t="s">
        <v>3465</v>
      </c>
      <c r="B1480" s="5" t="s">
        <v>19</v>
      </c>
      <c r="C1480">
        <v>6.8</v>
      </c>
    </row>
    <row r="1481" spans="1:3">
      <c r="A1481" s="5" t="s">
        <v>3467</v>
      </c>
      <c r="B1481" s="5" t="s">
        <v>19</v>
      </c>
      <c r="C1481">
        <v>6.8</v>
      </c>
    </row>
    <row r="1482" spans="1:3">
      <c r="A1482" s="5" t="s">
        <v>3468</v>
      </c>
      <c r="B1482" s="5" t="s">
        <v>19</v>
      </c>
      <c r="C1482">
        <v>6.8</v>
      </c>
    </row>
    <row r="1483" spans="1:3">
      <c r="A1483" s="5" t="s">
        <v>3469</v>
      </c>
      <c r="B1483" s="5" t="s">
        <v>19</v>
      </c>
      <c r="C1483">
        <v>6.8</v>
      </c>
    </row>
    <row r="1484" spans="1:3">
      <c r="A1484" s="5" t="s">
        <v>3472</v>
      </c>
      <c r="B1484" s="5" t="s">
        <v>19</v>
      </c>
      <c r="C1484">
        <v>6.8</v>
      </c>
    </row>
    <row r="1485" spans="1:3">
      <c r="A1485" s="5" t="s">
        <v>3473</v>
      </c>
      <c r="B1485" s="5" t="s">
        <v>19</v>
      </c>
      <c r="C1485">
        <v>6.8</v>
      </c>
    </row>
    <row r="1486" spans="1:3">
      <c r="A1486" s="5" t="s">
        <v>3475</v>
      </c>
      <c r="B1486" s="5" t="s">
        <v>19</v>
      </c>
      <c r="C1486">
        <v>6.8</v>
      </c>
    </row>
    <row r="1487" spans="1:3">
      <c r="A1487" s="5" t="s">
        <v>3476</v>
      </c>
      <c r="B1487" s="5" t="s">
        <v>19</v>
      </c>
      <c r="C1487">
        <v>6.8</v>
      </c>
    </row>
    <row r="1488" spans="1:3">
      <c r="A1488" s="5" t="s">
        <v>3478</v>
      </c>
      <c r="B1488" s="5" t="s">
        <v>19</v>
      </c>
      <c r="C1488">
        <v>6.8</v>
      </c>
    </row>
    <row r="1489" spans="1:3">
      <c r="A1489" s="5" t="s">
        <v>3480</v>
      </c>
      <c r="B1489" s="5" t="s">
        <v>19</v>
      </c>
      <c r="C1489">
        <v>6.8</v>
      </c>
    </row>
    <row r="1490" spans="1:3">
      <c r="A1490" s="5" t="s">
        <v>3482</v>
      </c>
      <c r="B1490" s="5" t="s">
        <v>19</v>
      </c>
      <c r="C1490">
        <v>6.8</v>
      </c>
    </row>
    <row r="1491" spans="1:3">
      <c r="A1491" s="5" t="s">
        <v>3484</v>
      </c>
      <c r="B1491" s="5" t="s">
        <v>19</v>
      </c>
      <c r="C1491">
        <v>6.8</v>
      </c>
    </row>
    <row r="1492" spans="1:3">
      <c r="A1492" s="5" t="s">
        <v>3486</v>
      </c>
      <c r="B1492" s="5" t="s">
        <v>19</v>
      </c>
      <c r="C1492">
        <v>6.8</v>
      </c>
    </row>
    <row r="1493" spans="1:3">
      <c r="A1493" s="5" t="s">
        <v>3487</v>
      </c>
      <c r="B1493" s="5" t="s">
        <v>19</v>
      </c>
      <c r="C1493">
        <v>6.8</v>
      </c>
    </row>
    <row r="1494" spans="1:3">
      <c r="A1494" s="5" t="s">
        <v>3489</v>
      </c>
      <c r="B1494" s="5" t="s">
        <v>19</v>
      </c>
      <c r="C1494">
        <v>6.8</v>
      </c>
    </row>
    <row r="1495" spans="1:3">
      <c r="A1495" s="5" t="s">
        <v>3490</v>
      </c>
      <c r="B1495" s="5" t="s">
        <v>19</v>
      </c>
      <c r="C1495">
        <v>6.8</v>
      </c>
    </row>
    <row r="1496" spans="1:3">
      <c r="A1496" s="5" t="s">
        <v>3493</v>
      </c>
      <c r="B1496" s="5" t="s">
        <v>19</v>
      </c>
      <c r="C1496">
        <v>6.8</v>
      </c>
    </row>
    <row r="1497" spans="1:3">
      <c r="A1497" s="5" t="s">
        <v>3496</v>
      </c>
      <c r="B1497" s="5" t="s">
        <v>19</v>
      </c>
      <c r="C1497">
        <v>6.8</v>
      </c>
    </row>
    <row r="1498" spans="1:3">
      <c r="A1498" s="5" t="s">
        <v>3499</v>
      </c>
      <c r="B1498" s="5" t="s">
        <v>19</v>
      </c>
      <c r="C1498">
        <v>6.8</v>
      </c>
    </row>
    <row r="1499" spans="1:3">
      <c r="A1499" s="5" t="s">
        <v>3502</v>
      </c>
      <c r="B1499" s="5" t="s">
        <v>19</v>
      </c>
      <c r="C1499">
        <v>6.8</v>
      </c>
    </row>
    <row r="1500" spans="1:3">
      <c r="A1500" s="5" t="s">
        <v>3503</v>
      </c>
      <c r="B1500" s="5" t="s">
        <v>19</v>
      </c>
      <c r="C1500">
        <v>6.8</v>
      </c>
    </row>
    <row r="1501" spans="1:3">
      <c r="A1501" s="5" t="s">
        <v>3504</v>
      </c>
      <c r="B1501" s="5" t="s">
        <v>19</v>
      </c>
      <c r="C1501">
        <v>6.8</v>
      </c>
    </row>
    <row r="1502" spans="1:3">
      <c r="A1502" s="5" t="s">
        <v>3505</v>
      </c>
      <c r="B1502" s="5" t="s">
        <v>19</v>
      </c>
      <c r="C1502">
        <v>6.8</v>
      </c>
    </row>
    <row r="1503" spans="1:3">
      <c r="A1503" s="5" t="s">
        <v>3507</v>
      </c>
      <c r="B1503" s="5" t="s">
        <v>19</v>
      </c>
      <c r="C1503">
        <v>6.8</v>
      </c>
    </row>
    <row r="1504" spans="1:3">
      <c r="A1504" s="5" t="s">
        <v>3509</v>
      </c>
      <c r="B1504" s="5" t="s">
        <v>19</v>
      </c>
      <c r="C1504">
        <v>6.8</v>
      </c>
    </row>
    <row r="1505" spans="1:3">
      <c r="A1505" s="5" t="s">
        <v>3510</v>
      </c>
      <c r="B1505" s="5" t="s">
        <v>19</v>
      </c>
      <c r="C1505">
        <v>6.8</v>
      </c>
    </row>
    <row r="1506" spans="1:3">
      <c r="A1506" s="5" t="s">
        <v>3512</v>
      </c>
      <c r="B1506" s="5" t="s">
        <v>19</v>
      </c>
      <c r="C1506">
        <v>6.8</v>
      </c>
    </row>
    <row r="1507" spans="1:3">
      <c r="A1507" s="5" t="s">
        <v>3514</v>
      </c>
      <c r="B1507" s="5" t="s">
        <v>19</v>
      </c>
      <c r="C1507">
        <v>6.8</v>
      </c>
    </row>
    <row r="1508" spans="1:3">
      <c r="A1508" s="5" t="s">
        <v>3516</v>
      </c>
      <c r="B1508" s="5" t="s">
        <v>19</v>
      </c>
      <c r="C1508">
        <v>6.8</v>
      </c>
    </row>
    <row r="1509" spans="1:3">
      <c r="A1509" s="5" t="s">
        <v>3517</v>
      </c>
      <c r="B1509" s="5" t="s">
        <v>19</v>
      </c>
      <c r="C1509">
        <v>6.8</v>
      </c>
    </row>
    <row r="1510" spans="1:3">
      <c r="A1510" s="5" t="s">
        <v>3518</v>
      </c>
      <c r="B1510" s="5" t="s">
        <v>19</v>
      </c>
      <c r="C1510">
        <v>6.8</v>
      </c>
    </row>
    <row r="1511" spans="1:3">
      <c r="A1511" s="5" t="s">
        <v>3520</v>
      </c>
      <c r="B1511" s="5" t="s">
        <v>19</v>
      </c>
      <c r="C1511">
        <v>6.8</v>
      </c>
    </row>
    <row r="1512" spans="1:3">
      <c r="A1512" s="5" t="s">
        <v>3524</v>
      </c>
      <c r="B1512" s="5" t="s">
        <v>19</v>
      </c>
      <c r="C1512">
        <v>6.8</v>
      </c>
    </row>
    <row r="1513" spans="1:3">
      <c r="A1513" s="5" t="s">
        <v>3526</v>
      </c>
      <c r="B1513" s="5" t="s">
        <v>19</v>
      </c>
      <c r="C1513">
        <v>6.8</v>
      </c>
    </row>
    <row r="1514" spans="1:3">
      <c r="A1514" s="5" t="s">
        <v>3527</v>
      </c>
      <c r="B1514" s="5" t="s">
        <v>19</v>
      </c>
      <c r="C1514">
        <v>6.8</v>
      </c>
    </row>
    <row r="1515" spans="1:3">
      <c r="A1515" s="5" t="s">
        <v>3529</v>
      </c>
      <c r="B1515" s="5" t="s">
        <v>19</v>
      </c>
      <c r="C1515">
        <v>6.8</v>
      </c>
    </row>
    <row r="1516" spans="1:3">
      <c r="A1516" s="5" t="s">
        <v>3510</v>
      </c>
      <c r="B1516" s="5" t="s">
        <v>19</v>
      </c>
      <c r="C1516">
        <v>6.8</v>
      </c>
    </row>
    <row r="1517" spans="1:3">
      <c r="A1517" s="5" t="s">
        <v>3531</v>
      </c>
      <c r="B1517" s="5" t="s">
        <v>19</v>
      </c>
      <c r="C1517">
        <v>6.8</v>
      </c>
    </row>
    <row r="1518" spans="1:3">
      <c r="A1518" s="5" t="s">
        <v>3532</v>
      </c>
      <c r="B1518" s="5" t="s">
        <v>19</v>
      </c>
      <c r="C1518">
        <v>6.8</v>
      </c>
    </row>
    <row r="1519" spans="1:3">
      <c r="A1519" s="5" t="s">
        <v>3534</v>
      </c>
      <c r="B1519" s="5" t="s">
        <v>19</v>
      </c>
      <c r="C1519">
        <v>6.8</v>
      </c>
    </row>
    <row r="1520" spans="1:3">
      <c r="A1520" s="5" t="s">
        <v>3537</v>
      </c>
      <c r="B1520" s="5" t="s">
        <v>19</v>
      </c>
      <c r="C1520">
        <v>6.8</v>
      </c>
    </row>
    <row r="1521" spans="1:3">
      <c r="A1521" s="5" t="s">
        <v>3540</v>
      </c>
      <c r="B1521" s="5" t="s">
        <v>19</v>
      </c>
      <c r="C1521">
        <v>6.8</v>
      </c>
    </row>
    <row r="1522" spans="1:3">
      <c r="A1522" s="5" t="s">
        <v>3543</v>
      </c>
      <c r="B1522" s="5" t="s">
        <v>19</v>
      </c>
      <c r="C1522">
        <v>6.8</v>
      </c>
    </row>
    <row r="1523" spans="1:3">
      <c r="A1523" s="5" t="s">
        <v>3544</v>
      </c>
      <c r="B1523" s="5" t="s">
        <v>19</v>
      </c>
      <c r="C1523">
        <v>6.8</v>
      </c>
    </row>
    <row r="1524" spans="1:3">
      <c r="A1524" s="5" t="s">
        <v>3546</v>
      </c>
      <c r="B1524" s="5" t="s">
        <v>19</v>
      </c>
      <c r="C1524">
        <v>6.8</v>
      </c>
    </row>
    <row r="1525" spans="1:3">
      <c r="A1525" s="5" t="s">
        <v>3547</v>
      </c>
      <c r="B1525" s="5" t="s">
        <v>19</v>
      </c>
      <c r="C1525">
        <v>6.8</v>
      </c>
    </row>
    <row r="1526" spans="1:3">
      <c r="A1526" s="5" t="s">
        <v>3548</v>
      </c>
      <c r="B1526" s="5" t="s">
        <v>19</v>
      </c>
      <c r="C1526">
        <v>6.8</v>
      </c>
    </row>
    <row r="1527" spans="1:3">
      <c r="A1527" s="5" t="s">
        <v>3550</v>
      </c>
      <c r="B1527" s="5" t="s">
        <v>19</v>
      </c>
      <c r="C1527">
        <v>6.8</v>
      </c>
    </row>
    <row r="1528" spans="1:3">
      <c r="A1528" s="5" t="s">
        <v>3552</v>
      </c>
      <c r="B1528" s="5" t="s">
        <v>19</v>
      </c>
      <c r="C1528">
        <v>6.8</v>
      </c>
    </row>
    <row r="1529" spans="1:3">
      <c r="A1529" s="5" t="s">
        <v>3554</v>
      </c>
      <c r="B1529" s="5" t="s">
        <v>19</v>
      </c>
      <c r="C1529">
        <v>6.8</v>
      </c>
    </row>
    <row r="1530" spans="1:3">
      <c r="A1530" s="5" t="s">
        <v>3555</v>
      </c>
      <c r="B1530" s="5" t="s">
        <v>19</v>
      </c>
      <c r="C1530">
        <v>6.8</v>
      </c>
    </row>
    <row r="1531" spans="1:3">
      <c r="A1531" s="5" t="s">
        <v>3558</v>
      </c>
      <c r="B1531" s="5" t="s">
        <v>19</v>
      </c>
      <c r="C1531">
        <v>6.8</v>
      </c>
    </row>
    <row r="1532" spans="1:3">
      <c r="A1532" s="5" t="s">
        <v>3559</v>
      </c>
      <c r="B1532" s="5" t="s">
        <v>19</v>
      </c>
      <c r="C1532">
        <v>6.8</v>
      </c>
    </row>
    <row r="1533" spans="1:3">
      <c r="A1533" s="5" t="s">
        <v>3561</v>
      </c>
      <c r="B1533" s="5" t="s">
        <v>19</v>
      </c>
      <c r="C1533">
        <v>6.8</v>
      </c>
    </row>
    <row r="1534" spans="1:3">
      <c r="A1534" s="5" t="s">
        <v>3563</v>
      </c>
      <c r="B1534" s="5" t="s">
        <v>19</v>
      </c>
      <c r="C1534">
        <v>6.8</v>
      </c>
    </row>
    <row r="1535" spans="1:3">
      <c r="A1535" s="5" t="s">
        <v>3564</v>
      </c>
      <c r="B1535" s="5" t="s">
        <v>19</v>
      </c>
      <c r="C1535">
        <v>6.8</v>
      </c>
    </row>
    <row r="1536" spans="1:3">
      <c r="A1536" s="5" t="s">
        <v>3566</v>
      </c>
      <c r="B1536" s="5" t="s">
        <v>19</v>
      </c>
      <c r="C1536">
        <v>6.8</v>
      </c>
    </row>
    <row r="1537" spans="1:3">
      <c r="A1537" s="5" t="s">
        <v>3569</v>
      </c>
      <c r="B1537" s="5" t="s">
        <v>19</v>
      </c>
      <c r="C1537">
        <v>6.8</v>
      </c>
    </row>
    <row r="1538" spans="1:3">
      <c r="A1538" s="5" t="s">
        <v>3570</v>
      </c>
      <c r="B1538" s="5" t="s">
        <v>19</v>
      </c>
      <c r="C1538">
        <v>6.8</v>
      </c>
    </row>
    <row r="1539" spans="1:3">
      <c r="A1539" s="5" t="s">
        <v>3572</v>
      </c>
      <c r="B1539" s="5" t="s">
        <v>19</v>
      </c>
      <c r="C1539">
        <v>6.8</v>
      </c>
    </row>
    <row r="1540" spans="1:3">
      <c r="A1540" s="5" t="s">
        <v>3574</v>
      </c>
      <c r="B1540" s="5" t="s">
        <v>19</v>
      </c>
      <c r="C1540">
        <v>6.8</v>
      </c>
    </row>
    <row r="1541" spans="1:3">
      <c r="A1541" s="5" t="s">
        <v>3576</v>
      </c>
      <c r="B1541" s="5" t="s">
        <v>19</v>
      </c>
      <c r="C1541">
        <v>6.8</v>
      </c>
    </row>
    <row r="1542" spans="1:3">
      <c r="A1542" s="5" t="s">
        <v>3579</v>
      </c>
      <c r="B1542" s="5" t="s">
        <v>19</v>
      </c>
      <c r="C1542">
        <v>6.8</v>
      </c>
    </row>
    <row r="1543" spans="1:3">
      <c r="A1543" s="5" t="s">
        <v>3580</v>
      </c>
      <c r="B1543" s="5" t="s">
        <v>19</v>
      </c>
      <c r="C1543">
        <v>6.8</v>
      </c>
    </row>
    <row r="1544" spans="1:3">
      <c r="A1544" s="5" t="s">
        <v>3581</v>
      </c>
      <c r="B1544" s="5" t="s">
        <v>19</v>
      </c>
      <c r="C1544">
        <v>6.8</v>
      </c>
    </row>
    <row r="1545" spans="1:3">
      <c r="A1545" s="5" t="s">
        <v>3582</v>
      </c>
      <c r="B1545" s="5" t="s">
        <v>19</v>
      </c>
      <c r="C1545">
        <v>6.8</v>
      </c>
    </row>
    <row r="1546" spans="1:3">
      <c r="A1546" s="5" t="s">
        <v>3585</v>
      </c>
      <c r="B1546" s="5" t="s">
        <v>19</v>
      </c>
      <c r="C1546">
        <v>6.8</v>
      </c>
    </row>
    <row r="1547" spans="1:3">
      <c r="A1547" s="5" t="s">
        <v>3586</v>
      </c>
      <c r="B1547" s="5" t="s">
        <v>19</v>
      </c>
      <c r="C1547">
        <v>6.8</v>
      </c>
    </row>
    <row r="1548" spans="1:3">
      <c r="A1548" s="5" t="s">
        <v>3589</v>
      </c>
      <c r="B1548" s="5" t="s">
        <v>19</v>
      </c>
      <c r="C1548">
        <v>6.8</v>
      </c>
    </row>
    <row r="1549" spans="1:3">
      <c r="A1549" s="5" t="s">
        <v>3591</v>
      </c>
      <c r="B1549" s="5" t="s">
        <v>19</v>
      </c>
      <c r="C1549">
        <v>6.8</v>
      </c>
    </row>
    <row r="1550" spans="1:3">
      <c r="A1550" s="5" t="s">
        <v>3593</v>
      </c>
      <c r="B1550" s="5" t="s">
        <v>19</v>
      </c>
      <c r="C1550">
        <v>6.8</v>
      </c>
    </row>
    <row r="1551" spans="1:3">
      <c r="A1551" s="5" t="s">
        <v>3595</v>
      </c>
      <c r="B1551" s="5" t="s">
        <v>19</v>
      </c>
      <c r="C1551">
        <v>6.8</v>
      </c>
    </row>
    <row r="1552" spans="1:3">
      <c r="A1552" s="5" t="s">
        <v>3597</v>
      </c>
      <c r="B1552" s="5" t="s">
        <v>19</v>
      </c>
      <c r="C1552">
        <v>6.8</v>
      </c>
    </row>
    <row r="1553" spans="1:3">
      <c r="A1553" s="5" t="s">
        <v>3598</v>
      </c>
      <c r="B1553" s="5" t="s">
        <v>19</v>
      </c>
      <c r="C1553">
        <v>6.8</v>
      </c>
    </row>
    <row r="1554" spans="1:3">
      <c r="A1554" s="5" t="s">
        <v>3601</v>
      </c>
      <c r="B1554" s="5" t="s">
        <v>19</v>
      </c>
      <c r="C1554">
        <v>6.8</v>
      </c>
    </row>
    <row r="1555" spans="1:3">
      <c r="A1555" s="5" t="s">
        <v>3462</v>
      </c>
      <c r="B1555" s="5" t="s">
        <v>19</v>
      </c>
      <c r="C1555">
        <v>6.8</v>
      </c>
    </row>
    <row r="1556" spans="1:3">
      <c r="A1556" s="5" t="s">
        <v>3603</v>
      </c>
      <c r="B1556" s="5" t="s">
        <v>19</v>
      </c>
      <c r="C1556">
        <v>6.8</v>
      </c>
    </row>
    <row r="1557" spans="1:3">
      <c r="A1557" s="5" t="s">
        <v>3605</v>
      </c>
      <c r="B1557" s="5" t="s">
        <v>19</v>
      </c>
      <c r="C1557">
        <v>6.8</v>
      </c>
    </row>
    <row r="1558" spans="1:3">
      <c r="A1558" s="5" t="s">
        <v>3607</v>
      </c>
      <c r="B1558" s="5" t="s">
        <v>19</v>
      </c>
      <c r="C1558">
        <v>6.8</v>
      </c>
    </row>
    <row r="1559" spans="1:3">
      <c r="A1559" s="5" t="s">
        <v>3609</v>
      </c>
      <c r="B1559" s="5" t="s">
        <v>19</v>
      </c>
      <c r="C1559">
        <v>6.8</v>
      </c>
    </row>
    <row r="1560" spans="1:3">
      <c r="A1560" s="5" t="s">
        <v>3610</v>
      </c>
      <c r="B1560" s="5" t="s">
        <v>19</v>
      </c>
      <c r="C1560">
        <v>6.8</v>
      </c>
    </row>
    <row r="1561" spans="1:3">
      <c r="A1561" s="5" t="s">
        <v>3611</v>
      </c>
      <c r="B1561" s="5" t="s">
        <v>19</v>
      </c>
      <c r="C1561">
        <v>6.8</v>
      </c>
    </row>
    <row r="1562" spans="1:3">
      <c r="A1562" s="5" t="s">
        <v>3612</v>
      </c>
      <c r="B1562" s="5" t="s">
        <v>19</v>
      </c>
      <c r="C1562">
        <v>6.8</v>
      </c>
    </row>
    <row r="1563" spans="1:3">
      <c r="A1563" s="5" t="s">
        <v>3613</v>
      </c>
      <c r="B1563" s="5" t="s">
        <v>19</v>
      </c>
      <c r="C1563">
        <v>6.8</v>
      </c>
    </row>
    <row r="1564" spans="1:3">
      <c r="A1564" s="5" t="s">
        <v>3616</v>
      </c>
      <c r="B1564" s="5" t="s">
        <v>19</v>
      </c>
      <c r="C1564">
        <v>6.8</v>
      </c>
    </row>
    <row r="1565" spans="1:3">
      <c r="A1565" s="5" t="s">
        <v>3617</v>
      </c>
      <c r="B1565" s="5" t="s">
        <v>19</v>
      </c>
      <c r="C1565">
        <v>6.8</v>
      </c>
    </row>
    <row r="1566" spans="1:3">
      <c r="A1566" s="5" t="s">
        <v>3621</v>
      </c>
      <c r="B1566" s="5" t="s">
        <v>19</v>
      </c>
      <c r="C1566">
        <v>6.8</v>
      </c>
    </row>
    <row r="1567" spans="1:3">
      <c r="A1567" s="5" t="s">
        <v>3624</v>
      </c>
      <c r="B1567" s="5" t="s">
        <v>19</v>
      </c>
      <c r="C1567">
        <v>6.8</v>
      </c>
    </row>
    <row r="1568" spans="1:3">
      <c r="A1568" s="5" t="s">
        <v>3626</v>
      </c>
      <c r="B1568" s="5" t="s">
        <v>19</v>
      </c>
      <c r="C1568">
        <v>6.8</v>
      </c>
    </row>
    <row r="1569" spans="1:3">
      <c r="A1569" s="5" t="s">
        <v>3628</v>
      </c>
      <c r="B1569" s="5" t="s">
        <v>19</v>
      </c>
      <c r="C1569">
        <v>6.8</v>
      </c>
    </row>
    <row r="1570" spans="1:3">
      <c r="A1570" s="5" t="s">
        <v>3630</v>
      </c>
      <c r="B1570" s="5" t="s">
        <v>19</v>
      </c>
      <c r="C1570">
        <v>6.8</v>
      </c>
    </row>
    <row r="1571" spans="1:3">
      <c r="A1571" s="5" t="s">
        <v>3631</v>
      </c>
      <c r="B1571" s="5" t="s">
        <v>19</v>
      </c>
      <c r="C1571">
        <v>6.8</v>
      </c>
    </row>
    <row r="1572" spans="1:3">
      <c r="A1572" s="5" t="s">
        <v>3633</v>
      </c>
      <c r="B1572" s="5" t="s">
        <v>19</v>
      </c>
      <c r="C1572">
        <v>6.8</v>
      </c>
    </row>
    <row r="1573" spans="1:3">
      <c r="A1573" s="5" t="s">
        <v>3635</v>
      </c>
      <c r="B1573" s="5" t="s">
        <v>19</v>
      </c>
      <c r="C1573">
        <v>6.8</v>
      </c>
    </row>
    <row r="1574" spans="1:3">
      <c r="A1574" s="5" t="s">
        <v>3638</v>
      </c>
      <c r="B1574" s="5" t="s">
        <v>19</v>
      </c>
      <c r="C1574">
        <v>6.8</v>
      </c>
    </row>
    <row r="1575" spans="1:3">
      <c r="A1575" s="5" t="s">
        <v>3641</v>
      </c>
      <c r="B1575" s="5" t="s">
        <v>19</v>
      </c>
      <c r="C1575">
        <v>6.8</v>
      </c>
    </row>
    <row r="1576" spans="1:3">
      <c r="A1576" s="5" t="s">
        <v>3644</v>
      </c>
      <c r="B1576" s="5" t="s">
        <v>19</v>
      </c>
      <c r="C1576">
        <v>6.8</v>
      </c>
    </row>
    <row r="1577" spans="1:3">
      <c r="A1577" s="5" t="s">
        <v>3645</v>
      </c>
      <c r="B1577" s="5" t="s">
        <v>19</v>
      </c>
      <c r="C1577">
        <v>6.8</v>
      </c>
    </row>
    <row r="1578" spans="1:3">
      <c r="A1578" s="5" t="s">
        <v>3647</v>
      </c>
      <c r="B1578" s="5" t="s">
        <v>19</v>
      </c>
      <c r="C1578">
        <v>6.8</v>
      </c>
    </row>
    <row r="1579" spans="1:3">
      <c r="A1579" s="5" t="s">
        <v>3649</v>
      </c>
      <c r="B1579" s="5" t="s">
        <v>19</v>
      </c>
      <c r="C1579">
        <v>6.8</v>
      </c>
    </row>
    <row r="1580" spans="1:3">
      <c r="A1580" s="5" t="s">
        <v>3650</v>
      </c>
      <c r="B1580" s="5" t="s">
        <v>19</v>
      </c>
      <c r="C1580">
        <v>6.8</v>
      </c>
    </row>
    <row r="1581" spans="1:3">
      <c r="A1581" s="5" t="s">
        <v>3653</v>
      </c>
      <c r="B1581" s="5" t="s">
        <v>19</v>
      </c>
      <c r="C1581">
        <v>6.8</v>
      </c>
    </row>
    <row r="1582" spans="1:3">
      <c r="A1582" s="5" t="s">
        <v>3655</v>
      </c>
      <c r="B1582" s="5" t="s">
        <v>19</v>
      </c>
      <c r="C1582">
        <v>6.8</v>
      </c>
    </row>
    <row r="1583" spans="1:3">
      <c r="A1583" s="5" t="s">
        <v>3658</v>
      </c>
      <c r="B1583" s="5" t="s">
        <v>19</v>
      </c>
      <c r="C1583">
        <v>6.8</v>
      </c>
    </row>
    <row r="1584" spans="1:3">
      <c r="A1584" s="5" t="s">
        <v>3659</v>
      </c>
      <c r="B1584" s="5" t="s">
        <v>19</v>
      </c>
      <c r="C1584">
        <v>6.8</v>
      </c>
    </row>
    <row r="1585" spans="1:3">
      <c r="A1585" s="5" t="s">
        <v>3662</v>
      </c>
      <c r="B1585" s="5" t="s">
        <v>19</v>
      </c>
      <c r="C1585">
        <v>6.8</v>
      </c>
    </row>
    <row r="1586" spans="1:3">
      <c r="A1586" s="5" t="s">
        <v>3663</v>
      </c>
      <c r="B1586" s="5" t="s">
        <v>19</v>
      </c>
      <c r="C1586">
        <v>6.8</v>
      </c>
    </row>
    <row r="1587" spans="1:3">
      <c r="A1587" s="5" t="s">
        <v>3664</v>
      </c>
      <c r="B1587" s="5" t="s">
        <v>19</v>
      </c>
      <c r="C1587">
        <v>6.8</v>
      </c>
    </row>
    <row r="1588" spans="1:3">
      <c r="A1588" s="5" t="s">
        <v>3665</v>
      </c>
      <c r="B1588" s="5" t="s">
        <v>19</v>
      </c>
      <c r="C1588">
        <v>6.8</v>
      </c>
    </row>
    <row r="1589" spans="1:3">
      <c r="A1589" s="5" t="s">
        <v>3668</v>
      </c>
      <c r="B1589" s="5" t="s">
        <v>19</v>
      </c>
      <c r="C1589">
        <v>6.8</v>
      </c>
    </row>
    <row r="1590" spans="1:3">
      <c r="A1590" s="5" t="s">
        <v>3670</v>
      </c>
      <c r="B1590" s="5" t="s">
        <v>19</v>
      </c>
      <c r="C1590">
        <v>6.8</v>
      </c>
    </row>
    <row r="1591" spans="1:3">
      <c r="A1591" s="5" t="s">
        <v>3673</v>
      </c>
      <c r="B1591" s="5" t="s">
        <v>19</v>
      </c>
      <c r="C1591">
        <v>6.8</v>
      </c>
    </row>
    <row r="1592" spans="1:3">
      <c r="A1592" s="5" t="s">
        <v>3674</v>
      </c>
      <c r="B1592" s="5" t="s">
        <v>19</v>
      </c>
      <c r="C1592">
        <v>6.8</v>
      </c>
    </row>
    <row r="1593" spans="1:3">
      <c r="A1593" s="5" t="s">
        <v>3677</v>
      </c>
      <c r="B1593" s="5" t="s">
        <v>19</v>
      </c>
      <c r="C1593">
        <v>6.8</v>
      </c>
    </row>
    <row r="1594" spans="1:3">
      <c r="A1594" s="5" t="s">
        <v>3680</v>
      </c>
      <c r="B1594" s="5" t="s">
        <v>19</v>
      </c>
      <c r="C1594">
        <v>6.8</v>
      </c>
    </row>
    <row r="1595" spans="1:3">
      <c r="A1595" s="5" t="s">
        <v>3681</v>
      </c>
      <c r="B1595" s="5" t="s">
        <v>19</v>
      </c>
      <c r="C1595">
        <v>6.8</v>
      </c>
    </row>
    <row r="1596" spans="1:3">
      <c r="A1596" s="5" t="s">
        <v>3684</v>
      </c>
      <c r="B1596" s="5" t="s">
        <v>19</v>
      </c>
      <c r="C1596">
        <v>6.8</v>
      </c>
    </row>
    <row r="1597" spans="1:3">
      <c r="A1597" s="5" t="s">
        <v>3686</v>
      </c>
      <c r="B1597" s="5" t="s">
        <v>19</v>
      </c>
      <c r="C1597">
        <v>6.8</v>
      </c>
    </row>
    <row r="1598" spans="1:3">
      <c r="A1598" s="5" t="s">
        <v>3688</v>
      </c>
      <c r="B1598" s="5" t="s">
        <v>19</v>
      </c>
      <c r="C1598">
        <v>6.8</v>
      </c>
    </row>
    <row r="1599" spans="1:3">
      <c r="A1599" s="5" t="s">
        <v>3692</v>
      </c>
      <c r="B1599" s="5" t="s">
        <v>19</v>
      </c>
      <c r="C1599">
        <v>6.8</v>
      </c>
    </row>
    <row r="1600" spans="1:3">
      <c r="A1600" s="5" t="s">
        <v>3694</v>
      </c>
      <c r="B1600" s="5" t="s">
        <v>19</v>
      </c>
      <c r="C1600">
        <v>6.8</v>
      </c>
    </row>
    <row r="1601" spans="1:3">
      <c r="A1601" s="5" t="s">
        <v>3697</v>
      </c>
      <c r="B1601" s="5" t="s">
        <v>19</v>
      </c>
      <c r="C1601">
        <v>6.8</v>
      </c>
    </row>
    <row r="1602" spans="1:3">
      <c r="A1602" s="5" t="s">
        <v>3700</v>
      </c>
      <c r="B1602" s="5" t="s">
        <v>356</v>
      </c>
      <c r="C1602">
        <v>6.8</v>
      </c>
    </row>
    <row r="1603" spans="1:3">
      <c r="A1603" s="5" t="s">
        <v>3703</v>
      </c>
      <c r="B1603" s="5" t="s">
        <v>19</v>
      </c>
      <c r="C1603">
        <v>6.8</v>
      </c>
    </row>
    <row r="1604" spans="1:3">
      <c r="A1604" s="5" t="s">
        <v>3706</v>
      </c>
      <c r="B1604" s="5" t="s">
        <v>192</v>
      </c>
      <c r="C1604">
        <v>6.8</v>
      </c>
    </row>
    <row r="1605" spans="1:3">
      <c r="A1605" s="5" t="s">
        <v>3708</v>
      </c>
      <c r="B1605" s="5" t="s">
        <v>19</v>
      </c>
      <c r="C1605">
        <v>6.8</v>
      </c>
    </row>
    <row r="1606" spans="1:3">
      <c r="A1606" s="5" t="s">
        <v>3709</v>
      </c>
      <c r="B1606" s="5" t="s">
        <v>19</v>
      </c>
      <c r="C1606">
        <v>6.8</v>
      </c>
    </row>
    <row r="1607" spans="1:3">
      <c r="A1607" s="5" t="s">
        <v>3710</v>
      </c>
      <c r="B1607" s="5" t="s">
        <v>19</v>
      </c>
      <c r="C1607">
        <v>6.8</v>
      </c>
    </row>
    <row r="1608" spans="1:3">
      <c r="A1608" s="5" t="s">
        <v>3714</v>
      </c>
      <c r="B1608" s="5" t="s">
        <v>19</v>
      </c>
      <c r="C1608">
        <v>6.8</v>
      </c>
    </row>
    <row r="1609" spans="1:3">
      <c r="A1609" s="5" t="s">
        <v>3717</v>
      </c>
      <c r="B1609" s="5" t="s">
        <v>356</v>
      </c>
      <c r="C1609">
        <v>6.8</v>
      </c>
    </row>
    <row r="1610" spans="1:3">
      <c r="A1610" s="5" t="s">
        <v>3719</v>
      </c>
      <c r="B1610" s="5" t="s">
        <v>19</v>
      </c>
      <c r="C1610">
        <v>6.8</v>
      </c>
    </row>
    <row r="1611" spans="1:3">
      <c r="A1611" s="5" t="s">
        <v>3722</v>
      </c>
      <c r="B1611" s="5" t="s">
        <v>19</v>
      </c>
      <c r="C1611">
        <v>6.8</v>
      </c>
    </row>
    <row r="1612" spans="1:3">
      <c r="A1612" s="5" t="s">
        <v>3724</v>
      </c>
      <c r="B1612" s="5" t="s">
        <v>19</v>
      </c>
      <c r="C1612">
        <v>6.8</v>
      </c>
    </row>
    <row r="1613" spans="1:3">
      <c r="A1613" s="5" t="s">
        <v>3726</v>
      </c>
      <c r="B1613" s="5" t="s">
        <v>19</v>
      </c>
      <c r="C1613">
        <v>6.8</v>
      </c>
    </row>
    <row r="1614" spans="1:3">
      <c r="A1614" s="5" t="s">
        <v>3598</v>
      </c>
      <c r="B1614" s="5" t="s">
        <v>19</v>
      </c>
      <c r="C1614">
        <v>6.8</v>
      </c>
    </row>
    <row r="1615" spans="1:3">
      <c r="A1615" s="5" t="s">
        <v>3728</v>
      </c>
      <c r="B1615" s="5" t="s">
        <v>19</v>
      </c>
      <c r="C1615">
        <v>6.8</v>
      </c>
    </row>
    <row r="1616" spans="1:3">
      <c r="A1616" s="5" t="s">
        <v>3731</v>
      </c>
      <c r="B1616" s="5" t="s">
        <v>19</v>
      </c>
      <c r="C1616">
        <v>6.8</v>
      </c>
    </row>
    <row r="1617" spans="1:3">
      <c r="A1617" s="5" t="s">
        <v>3734</v>
      </c>
      <c r="B1617" s="5" t="s">
        <v>19</v>
      </c>
      <c r="C1617">
        <v>6.8</v>
      </c>
    </row>
    <row r="1618" spans="1:3">
      <c r="A1618" s="5" t="s">
        <v>3738</v>
      </c>
      <c r="B1618" s="5" t="s">
        <v>19</v>
      </c>
      <c r="C1618">
        <v>6.8</v>
      </c>
    </row>
    <row r="1619" spans="1:3">
      <c r="A1619" s="5" t="s">
        <v>3741</v>
      </c>
      <c r="B1619" s="5" t="s">
        <v>19</v>
      </c>
      <c r="C1619">
        <v>6.8</v>
      </c>
    </row>
    <row r="1620" spans="1:3">
      <c r="A1620" s="5" t="s">
        <v>3745</v>
      </c>
      <c r="B1620" s="5" t="s">
        <v>19</v>
      </c>
      <c r="C1620">
        <v>6.8</v>
      </c>
    </row>
    <row r="1621" spans="1:3">
      <c r="A1621" s="5" t="s">
        <v>3749</v>
      </c>
      <c r="B1621" s="5" t="s">
        <v>19</v>
      </c>
      <c r="C1621">
        <v>6.8</v>
      </c>
    </row>
    <row r="1622" spans="1:3">
      <c r="A1622" s="5" t="s">
        <v>3751</v>
      </c>
      <c r="B1622" s="5" t="s">
        <v>19</v>
      </c>
      <c r="C1622">
        <v>6.7</v>
      </c>
    </row>
    <row r="1623" spans="1:3">
      <c r="A1623" s="5" t="s">
        <v>3752</v>
      </c>
      <c r="B1623" s="5" t="s">
        <v>19</v>
      </c>
      <c r="C1623">
        <v>6.7</v>
      </c>
    </row>
    <row r="1624" spans="1:3">
      <c r="A1624" s="5" t="s">
        <v>3755</v>
      </c>
      <c r="B1624" s="5" t="s">
        <v>19</v>
      </c>
      <c r="C1624">
        <v>6.7</v>
      </c>
    </row>
    <row r="1625" spans="1:3">
      <c r="A1625" s="5" t="s">
        <v>3756</v>
      </c>
      <c r="B1625" s="5" t="s">
        <v>19</v>
      </c>
      <c r="C1625">
        <v>6.7</v>
      </c>
    </row>
    <row r="1626" spans="1:3">
      <c r="A1626" s="5" t="s">
        <v>3758</v>
      </c>
      <c r="B1626" s="5" t="s">
        <v>19</v>
      </c>
      <c r="C1626">
        <v>6.7</v>
      </c>
    </row>
    <row r="1627" spans="1:3">
      <c r="A1627" s="5" t="s">
        <v>3760</v>
      </c>
      <c r="B1627" s="5" t="s">
        <v>19</v>
      </c>
      <c r="C1627">
        <v>6.7</v>
      </c>
    </row>
    <row r="1628" spans="1:3">
      <c r="A1628" s="5" t="s">
        <v>3761</v>
      </c>
      <c r="B1628" s="5" t="s">
        <v>19</v>
      </c>
      <c r="C1628">
        <v>6.7</v>
      </c>
    </row>
    <row r="1629" spans="1:3">
      <c r="A1629" s="5" t="s">
        <v>3762</v>
      </c>
      <c r="B1629" s="5" t="s">
        <v>19</v>
      </c>
      <c r="C1629">
        <v>6.7</v>
      </c>
    </row>
    <row r="1630" spans="1:3">
      <c r="A1630" s="5" t="s">
        <v>3764</v>
      </c>
      <c r="B1630" s="5" t="s">
        <v>19</v>
      </c>
      <c r="C1630">
        <v>6.7</v>
      </c>
    </row>
    <row r="1631" spans="1:3">
      <c r="A1631" s="5" t="s">
        <v>3765</v>
      </c>
      <c r="B1631" s="5" t="s">
        <v>19</v>
      </c>
      <c r="C1631">
        <v>6.7</v>
      </c>
    </row>
    <row r="1632" spans="1:3">
      <c r="A1632" s="5" t="s">
        <v>3767</v>
      </c>
      <c r="B1632" s="5" t="s">
        <v>19</v>
      </c>
      <c r="C1632">
        <v>6.7</v>
      </c>
    </row>
    <row r="1633" spans="1:3">
      <c r="A1633" s="5" t="s">
        <v>3768</v>
      </c>
      <c r="B1633" s="5" t="s">
        <v>19</v>
      </c>
      <c r="C1633">
        <v>6.7</v>
      </c>
    </row>
    <row r="1634" spans="1:3">
      <c r="A1634" s="5" t="s">
        <v>3771</v>
      </c>
      <c r="B1634" s="5" t="s">
        <v>19</v>
      </c>
      <c r="C1634">
        <v>6.7</v>
      </c>
    </row>
    <row r="1635" spans="1:3">
      <c r="A1635" s="5" t="s">
        <v>3773</v>
      </c>
      <c r="B1635" s="5" t="s">
        <v>19</v>
      </c>
      <c r="C1635">
        <v>6.7</v>
      </c>
    </row>
    <row r="1636" spans="1:3">
      <c r="A1636" s="5" t="s">
        <v>3774</v>
      </c>
      <c r="B1636" s="5" t="s">
        <v>19</v>
      </c>
      <c r="C1636">
        <v>6.7</v>
      </c>
    </row>
    <row r="1637" spans="1:3">
      <c r="A1637" s="5" t="s">
        <v>3775</v>
      </c>
      <c r="B1637" s="5" t="s">
        <v>19</v>
      </c>
      <c r="C1637">
        <v>6.7</v>
      </c>
    </row>
    <row r="1638" spans="1:3">
      <c r="A1638" s="5" t="s">
        <v>3776</v>
      </c>
      <c r="B1638" s="5" t="s">
        <v>19</v>
      </c>
      <c r="C1638">
        <v>6.7</v>
      </c>
    </row>
    <row r="1639" spans="1:3">
      <c r="A1639" s="5" t="s">
        <v>3777</v>
      </c>
      <c r="B1639" s="5" t="s">
        <v>19</v>
      </c>
      <c r="C1639">
        <v>6.7</v>
      </c>
    </row>
    <row r="1640" spans="1:3">
      <c r="A1640" s="5" t="s">
        <v>3778</v>
      </c>
      <c r="B1640" s="5" t="s">
        <v>19</v>
      </c>
      <c r="C1640">
        <v>6.7</v>
      </c>
    </row>
    <row r="1641" spans="1:3">
      <c r="A1641" s="5" t="s">
        <v>3779</v>
      </c>
      <c r="B1641" s="5" t="s">
        <v>19</v>
      </c>
      <c r="C1641">
        <v>6.7</v>
      </c>
    </row>
    <row r="1642" spans="1:3">
      <c r="A1642" s="5" t="s">
        <v>3780</v>
      </c>
      <c r="B1642" s="5" t="s">
        <v>19</v>
      </c>
      <c r="C1642">
        <v>6.7</v>
      </c>
    </row>
    <row r="1643" spans="1:3">
      <c r="A1643" s="5" t="s">
        <v>3781</v>
      </c>
      <c r="B1643" s="5" t="s">
        <v>19</v>
      </c>
      <c r="C1643">
        <v>6.7</v>
      </c>
    </row>
    <row r="1644" spans="1:3">
      <c r="A1644" s="5" t="s">
        <v>3782</v>
      </c>
      <c r="B1644" s="5" t="s">
        <v>19</v>
      </c>
      <c r="C1644">
        <v>6.7</v>
      </c>
    </row>
    <row r="1645" spans="1:3">
      <c r="A1645" s="5" t="s">
        <v>3785</v>
      </c>
      <c r="B1645" s="5" t="s">
        <v>19</v>
      </c>
      <c r="C1645">
        <v>6.7</v>
      </c>
    </row>
    <row r="1646" spans="1:3">
      <c r="A1646" s="5" t="s">
        <v>3786</v>
      </c>
      <c r="B1646" s="5" t="s">
        <v>19</v>
      </c>
      <c r="C1646">
        <v>6.7</v>
      </c>
    </row>
    <row r="1647" spans="1:3">
      <c r="A1647" s="5" t="s">
        <v>3758</v>
      </c>
      <c r="B1647" s="5" t="s">
        <v>19</v>
      </c>
      <c r="C1647">
        <v>6.7</v>
      </c>
    </row>
    <row r="1648" spans="1:3">
      <c r="A1648" s="5" t="s">
        <v>3787</v>
      </c>
      <c r="B1648" s="5" t="s">
        <v>19</v>
      </c>
      <c r="C1648">
        <v>6.7</v>
      </c>
    </row>
    <row r="1649" spans="1:3">
      <c r="A1649" s="5" t="s">
        <v>3789</v>
      </c>
      <c r="B1649" s="5" t="s">
        <v>19</v>
      </c>
      <c r="C1649">
        <v>6.7</v>
      </c>
    </row>
    <row r="1650" spans="1:3">
      <c r="A1650" s="5" t="s">
        <v>3790</v>
      </c>
      <c r="B1650" s="5" t="s">
        <v>19</v>
      </c>
      <c r="C1650">
        <v>6.7</v>
      </c>
    </row>
    <row r="1651" spans="1:3">
      <c r="A1651" s="5" t="s">
        <v>3791</v>
      </c>
      <c r="B1651" s="5" t="s">
        <v>19</v>
      </c>
      <c r="C1651">
        <v>6.7</v>
      </c>
    </row>
    <row r="1652" spans="1:3">
      <c r="A1652" s="5" t="s">
        <v>3792</v>
      </c>
      <c r="B1652" s="5" t="s">
        <v>19</v>
      </c>
      <c r="C1652">
        <v>6.7</v>
      </c>
    </row>
    <row r="1653" spans="1:3">
      <c r="A1653" s="5" t="s">
        <v>3794</v>
      </c>
      <c r="B1653" s="5" t="s">
        <v>19</v>
      </c>
      <c r="C1653">
        <v>6.7</v>
      </c>
    </row>
    <row r="1654" spans="1:3">
      <c r="A1654" s="5" t="s">
        <v>3795</v>
      </c>
      <c r="B1654" s="5" t="s">
        <v>19</v>
      </c>
      <c r="C1654">
        <v>6.7</v>
      </c>
    </row>
    <row r="1655" spans="1:3">
      <c r="A1655" s="5" t="s">
        <v>3797</v>
      </c>
      <c r="B1655" s="5" t="s">
        <v>19</v>
      </c>
      <c r="C1655">
        <v>6.7</v>
      </c>
    </row>
    <row r="1656" spans="1:3">
      <c r="A1656" s="5" t="s">
        <v>3800</v>
      </c>
      <c r="B1656" s="5" t="s">
        <v>19</v>
      </c>
      <c r="C1656">
        <v>6.7</v>
      </c>
    </row>
    <row r="1657" spans="1:3">
      <c r="A1657" s="5" t="s">
        <v>3803</v>
      </c>
      <c r="B1657" s="5" t="s">
        <v>19</v>
      </c>
      <c r="C1657">
        <v>6.7</v>
      </c>
    </row>
    <row r="1658" spans="1:3">
      <c r="A1658" s="5" t="s">
        <v>3806</v>
      </c>
      <c r="B1658" s="5" t="s">
        <v>19</v>
      </c>
      <c r="C1658">
        <v>6.7</v>
      </c>
    </row>
    <row r="1659" spans="1:3">
      <c r="A1659" s="5" t="s">
        <v>3807</v>
      </c>
      <c r="B1659" s="5" t="s">
        <v>19</v>
      </c>
      <c r="C1659">
        <v>6.7</v>
      </c>
    </row>
    <row r="1660" spans="1:3">
      <c r="A1660" s="5" t="s">
        <v>3808</v>
      </c>
      <c r="B1660" s="5" t="s">
        <v>19</v>
      </c>
      <c r="C1660">
        <v>6.7</v>
      </c>
    </row>
    <row r="1661" spans="1:3">
      <c r="A1661" s="5" t="s">
        <v>3810</v>
      </c>
      <c r="B1661" s="5" t="s">
        <v>19</v>
      </c>
      <c r="C1661">
        <v>6.7</v>
      </c>
    </row>
    <row r="1662" spans="1:3">
      <c r="A1662" s="5" t="s">
        <v>3812</v>
      </c>
      <c r="B1662" s="5" t="s">
        <v>19</v>
      </c>
      <c r="C1662">
        <v>6.7</v>
      </c>
    </row>
    <row r="1663" spans="1:3">
      <c r="A1663" s="5" t="s">
        <v>3813</v>
      </c>
      <c r="B1663" s="5" t="s">
        <v>19</v>
      </c>
      <c r="C1663">
        <v>6.7</v>
      </c>
    </row>
    <row r="1664" spans="1:3">
      <c r="A1664" s="5" t="s">
        <v>3815</v>
      </c>
      <c r="B1664" s="5" t="s">
        <v>19</v>
      </c>
      <c r="C1664">
        <v>6.7</v>
      </c>
    </row>
    <row r="1665" spans="1:3">
      <c r="A1665" s="5" t="s">
        <v>3816</v>
      </c>
      <c r="B1665" s="5" t="s">
        <v>19</v>
      </c>
      <c r="C1665">
        <v>6.7</v>
      </c>
    </row>
    <row r="1666" spans="1:3">
      <c r="A1666" s="5" t="s">
        <v>3817</v>
      </c>
      <c r="B1666" s="5" t="s">
        <v>19</v>
      </c>
      <c r="C1666">
        <v>6.7</v>
      </c>
    </row>
    <row r="1667" spans="1:3">
      <c r="A1667" s="5" t="s">
        <v>3818</v>
      </c>
      <c r="B1667" s="5" t="s">
        <v>19</v>
      </c>
      <c r="C1667">
        <v>6.7</v>
      </c>
    </row>
    <row r="1668" spans="1:3">
      <c r="A1668" s="5" t="s">
        <v>3819</v>
      </c>
      <c r="B1668" s="5" t="s">
        <v>19</v>
      </c>
      <c r="C1668">
        <v>6.7</v>
      </c>
    </row>
    <row r="1669" spans="1:3">
      <c r="A1669" s="5" t="s">
        <v>3821</v>
      </c>
      <c r="B1669" s="5" t="s">
        <v>19</v>
      </c>
      <c r="C1669">
        <v>6.7</v>
      </c>
    </row>
    <row r="1670" spans="1:3">
      <c r="A1670" s="5" t="s">
        <v>3824</v>
      </c>
      <c r="B1670" s="5" t="s">
        <v>19</v>
      </c>
      <c r="C1670">
        <v>6.7</v>
      </c>
    </row>
    <row r="1671" spans="1:3">
      <c r="A1671" s="5" t="s">
        <v>3826</v>
      </c>
      <c r="B1671" s="5" t="s">
        <v>19</v>
      </c>
      <c r="C1671">
        <v>6.7</v>
      </c>
    </row>
    <row r="1672" spans="1:3">
      <c r="A1672" s="5" t="s">
        <v>3827</v>
      </c>
      <c r="B1672" s="5" t="s">
        <v>3828</v>
      </c>
      <c r="C1672">
        <v>6.7</v>
      </c>
    </row>
    <row r="1673" spans="1:3">
      <c r="A1673" s="5" t="s">
        <v>3829</v>
      </c>
      <c r="B1673" s="5" t="s">
        <v>19</v>
      </c>
      <c r="C1673">
        <v>6.7</v>
      </c>
    </row>
    <row r="1674" spans="1:3">
      <c r="A1674" s="5" t="s">
        <v>3831</v>
      </c>
      <c r="B1674" s="5" t="s">
        <v>19</v>
      </c>
      <c r="C1674">
        <v>6.7</v>
      </c>
    </row>
    <row r="1675" spans="1:3">
      <c r="A1675" s="5" t="s">
        <v>3832</v>
      </c>
      <c r="B1675" s="5" t="s">
        <v>19</v>
      </c>
      <c r="C1675">
        <v>6.7</v>
      </c>
    </row>
    <row r="1676" spans="1:3">
      <c r="A1676" s="5" t="s">
        <v>3834</v>
      </c>
      <c r="B1676" s="5" t="s">
        <v>19</v>
      </c>
      <c r="C1676">
        <v>6.7</v>
      </c>
    </row>
    <row r="1677" spans="1:3">
      <c r="A1677" s="5" t="s">
        <v>3835</v>
      </c>
      <c r="B1677" s="5" t="s">
        <v>19</v>
      </c>
      <c r="C1677">
        <v>6.7</v>
      </c>
    </row>
    <row r="1678" spans="1:3">
      <c r="A1678" s="5" t="s">
        <v>3836</v>
      </c>
      <c r="B1678" s="5" t="s">
        <v>19</v>
      </c>
      <c r="C1678">
        <v>6.7</v>
      </c>
    </row>
    <row r="1679" spans="1:3">
      <c r="A1679" s="5" t="s">
        <v>3838</v>
      </c>
      <c r="B1679" s="5" t="s">
        <v>19</v>
      </c>
      <c r="C1679">
        <v>6.7</v>
      </c>
    </row>
    <row r="1680" spans="1:3">
      <c r="A1680" s="5" t="s">
        <v>3839</v>
      </c>
      <c r="B1680" s="5" t="s">
        <v>19</v>
      </c>
      <c r="C1680">
        <v>6.7</v>
      </c>
    </row>
    <row r="1681" spans="1:3">
      <c r="A1681" s="5" t="s">
        <v>3841</v>
      </c>
      <c r="B1681" s="5" t="s">
        <v>19</v>
      </c>
      <c r="C1681">
        <v>6.7</v>
      </c>
    </row>
    <row r="1682" spans="1:3">
      <c r="A1682" s="5" t="s">
        <v>3843</v>
      </c>
      <c r="B1682" s="5" t="s">
        <v>19</v>
      </c>
      <c r="C1682">
        <v>6.7</v>
      </c>
    </row>
    <row r="1683" spans="1:3">
      <c r="A1683" s="5" t="s">
        <v>3844</v>
      </c>
      <c r="B1683" s="5" t="s">
        <v>19</v>
      </c>
      <c r="C1683">
        <v>6.7</v>
      </c>
    </row>
    <row r="1684" spans="1:3">
      <c r="A1684" s="5" t="s">
        <v>3846</v>
      </c>
      <c r="B1684" s="5" t="s">
        <v>19</v>
      </c>
      <c r="C1684">
        <v>6.7</v>
      </c>
    </row>
    <row r="1685" spans="1:3">
      <c r="A1685" s="5" t="s">
        <v>3848</v>
      </c>
      <c r="B1685" s="5" t="s">
        <v>19</v>
      </c>
      <c r="C1685">
        <v>6.7</v>
      </c>
    </row>
    <row r="1686" spans="1:3">
      <c r="A1686" s="5" t="s">
        <v>3850</v>
      </c>
      <c r="B1686" s="5" t="s">
        <v>19</v>
      </c>
      <c r="C1686">
        <v>6.7</v>
      </c>
    </row>
    <row r="1687" spans="1:3">
      <c r="A1687" s="5" t="s">
        <v>3851</v>
      </c>
      <c r="B1687" s="5" t="s">
        <v>19</v>
      </c>
      <c r="C1687">
        <v>6.7</v>
      </c>
    </row>
    <row r="1688" spans="1:3">
      <c r="A1688" s="5" t="s">
        <v>3853</v>
      </c>
      <c r="B1688" s="5" t="s">
        <v>19</v>
      </c>
      <c r="C1688">
        <v>6.7</v>
      </c>
    </row>
    <row r="1689" spans="1:3">
      <c r="A1689" s="5" t="s">
        <v>3758</v>
      </c>
      <c r="B1689" s="5" t="s">
        <v>19</v>
      </c>
      <c r="C1689">
        <v>6.7</v>
      </c>
    </row>
    <row r="1690" spans="1:3">
      <c r="A1690" s="5" t="s">
        <v>3854</v>
      </c>
      <c r="B1690" s="5" t="s">
        <v>19</v>
      </c>
      <c r="C1690">
        <v>6.7</v>
      </c>
    </row>
    <row r="1691" spans="1:3">
      <c r="A1691" s="5" t="s">
        <v>3856</v>
      </c>
      <c r="B1691" s="5" t="s">
        <v>19</v>
      </c>
      <c r="C1691">
        <v>6.7</v>
      </c>
    </row>
    <row r="1692" spans="1:3">
      <c r="A1692" s="5" t="s">
        <v>3858</v>
      </c>
      <c r="B1692" s="5" t="s">
        <v>19</v>
      </c>
      <c r="C1692">
        <v>6.7</v>
      </c>
    </row>
    <row r="1693" spans="1:3">
      <c r="A1693" s="5" t="s">
        <v>3859</v>
      </c>
      <c r="B1693" s="5" t="s">
        <v>19</v>
      </c>
      <c r="C1693">
        <v>6.7</v>
      </c>
    </row>
    <row r="1694" spans="1:3">
      <c r="A1694" s="5" t="s">
        <v>3861</v>
      </c>
      <c r="B1694" s="5" t="s">
        <v>19</v>
      </c>
      <c r="C1694">
        <v>6.7</v>
      </c>
    </row>
    <row r="1695" spans="1:3">
      <c r="A1695" s="5" t="s">
        <v>3863</v>
      </c>
      <c r="B1695" s="5" t="s">
        <v>19</v>
      </c>
      <c r="C1695">
        <v>6.7</v>
      </c>
    </row>
    <row r="1696" spans="1:3">
      <c r="A1696" s="5" t="s">
        <v>3864</v>
      </c>
      <c r="B1696" s="5" t="s">
        <v>19</v>
      </c>
      <c r="C1696">
        <v>6.7</v>
      </c>
    </row>
    <row r="1697" spans="1:3">
      <c r="A1697" s="5" t="s">
        <v>3866</v>
      </c>
      <c r="B1697" s="5" t="s">
        <v>19</v>
      </c>
      <c r="C1697">
        <v>6.7</v>
      </c>
    </row>
    <row r="1698" spans="1:3">
      <c r="A1698" s="5" t="s">
        <v>3867</v>
      </c>
      <c r="B1698" s="5" t="s">
        <v>19</v>
      </c>
      <c r="C1698">
        <v>6.7</v>
      </c>
    </row>
    <row r="1699" spans="1:3">
      <c r="A1699" s="5" t="s">
        <v>3868</v>
      </c>
      <c r="B1699" s="5" t="s">
        <v>19</v>
      </c>
      <c r="C1699">
        <v>6.7</v>
      </c>
    </row>
    <row r="1700" spans="1:3">
      <c r="A1700" s="5" t="s">
        <v>3870</v>
      </c>
      <c r="B1700" s="5" t="s">
        <v>19</v>
      </c>
      <c r="C1700">
        <v>6.7</v>
      </c>
    </row>
    <row r="1701" spans="1:3">
      <c r="A1701" s="5" t="s">
        <v>3871</v>
      </c>
      <c r="B1701" s="5" t="s">
        <v>19</v>
      </c>
      <c r="C1701">
        <v>6.7</v>
      </c>
    </row>
    <row r="1702" spans="1:3">
      <c r="A1702" s="5" t="s">
        <v>3872</v>
      </c>
      <c r="B1702" s="5" t="s">
        <v>19</v>
      </c>
      <c r="C1702">
        <v>6.7</v>
      </c>
    </row>
    <row r="1703" spans="1:3">
      <c r="A1703" s="5" t="s">
        <v>3873</v>
      </c>
      <c r="B1703" s="5" t="s">
        <v>19</v>
      </c>
      <c r="C1703">
        <v>6.7</v>
      </c>
    </row>
    <row r="1704" spans="1:3">
      <c r="A1704" s="5" t="s">
        <v>3874</v>
      </c>
      <c r="B1704" s="5" t="s">
        <v>19</v>
      </c>
      <c r="C1704">
        <v>6.7</v>
      </c>
    </row>
    <row r="1705" spans="1:3">
      <c r="A1705" s="5" t="s">
        <v>3876</v>
      </c>
      <c r="B1705" s="5" t="s">
        <v>19</v>
      </c>
      <c r="C1705">
        <v>6.7</v>
      </c>
    </row>
    <row r="1706" spans="1:3">
      <c r="A1706" s="5" t="s">
        <v>3879</v>
      </c>
      <c r="B1706" s="5" t="s">
        <v>19</v>
      </c>
      <c r="C1706">
        <v>6.7</v>
      </c>
    </row>
    <row r="1707" spans="1:3">
      <c r="A1707" s="5" t="s">
        <v>3881</v>
      </c>
      <c r="B1707" s="5" t="s">
        <v>19</v>
      </c>
      <c r="C1707">
        <v>6.7</v>
      </c>
    </row>
    <row r="1708" spans="1:3">
      <c r="A1708" s="5" t="s">
        <v>3883</v>
      </c>
      <c r="B1708" s="5" t="s">
        <v>19</v>
      </c>
      <c r="C1708">
        <v>6.7</v>
      </c>
    </row>
    <row r="1709" spans="1:3">
      <c r="A1709" s="5" t="s">
        <v>3885</v>
      </c>
      <c r="B1709" s="5" t="s">
        <v>19</v>
      </c>
      <c r="C1709">
        <v>6.7</v>
      </c>
    </row>
    <row r="1710" spans="1:3">
      <c r="A1710" s="5" t="s">
        <v>3887</v>
      </c>
      <c r="B1710" s="5" t="s">
        <v>19</v>
      </c>
      <c r="C1710">
        <v>6.7</v>
      </c>
    </row>
    <row r="1711" spans="1:3">
      <c r="A1711" s="5" t="s">
        <v>3890</v>
      </c>
      <c r="B1711" s="5" t="s">
        <v>19</v>
      </c>
      <c r="C1711">
        <v>6.7</v>
      </c>
    </row>
    <row r="1712" spans="1:3">
      <c r="A1712" s="5" t="s">
        <v>3891</v>
      </c>
      <c r="B1712" s="5" t="s">
        <v>19</v>
      </c>
      <c r="C1712">
        <v>6.7</v>
      </c>
    </row>
    <row r="1713" spans="1:3">
      <c r="A1713" s="5" t="s">
        <v>3892</v>
      </c>
      <c r="B1713" s="5" t="s">
        <v>19</v>
      </c>
      <c r="C1713">
        <v>6.7</v>
      </c>
    </row>
    <row r="1714" spans="1:3">
      <c r="A1714" s="5" t="s">
        <v>3893</v>
      </c>
      <c r="B1714" s="5" t="s">
        <v>19</v>
      </c>
      <c r="C1714">
        <v>6.7</v>
      </c>
    </row>
    <row r="1715" spans="1:3">
      <c r="A1715" s="5" t="s">
        <v>3894</v>
      </c>
      <c r="B1715" s="5" t="s">
        <v>19</v>
      </c>
      <c r="C1715">
        <v>6.7</v>
      </c>
    </row>
    <row r="1716" spans="1:3">
      <c r="A1716" s="5" t="s">
        <v>3897</v>
      </c>
      <c r="B1716" s="5" t="s">
        <v>19</v>
      </c>
      <c r="C1716">
        <v>6.7</v>
      </c>
    </row>
    <row r="1717" spans="1:3">
      <c r="A1717" s="5" t="s">
        <v>3899</v>
      </c>
      <c r="B1717" s="5" t="s">
        <v>19</v>
      </c>
      <c r="C1717">
        <v>6.7</v>
      </c>
    </row>
    <row r="1718" spans="1:3">
      <c r="A1718" s="5" t="s">
        <v>3902</v>
      </c>
      <c r="B1718" s="5" t="s">
        <v>192</v>
      </c>
      <c r="C1718">
        <v>6.7</v>
      </c>
    </row>
    <row r="1719" spans="1:3">
      <c r="A1719" s="5" t="s">
        <v>3903</v>
      </c>
      <c r="B1719" s="5" t="s">
        <v>19</v>
      </c>
      <c r="C1719">
        <v>6.7</v>
      </c>
    </row>
    <row r="1720" spans="1:3">
      <c r="A1720" s="5" t="s">
        <v>3904</v>
      </c>
      <c r="B1720" s="5" t="s">
        <v>19</v>
      </c>
      <c r="C1720">
        <v>6.7</v>
      </c>
    </row>
    <row r="1721" spans="1:3">
      <c r="A1721" s="5" t="s">
        <v>3905</v>
      </c>
      <c r="B1721" s="5" t="s">
        <v>19</v>
      </c>
      <c r="C1721">
        <v>6.7</v>
      </c>
    </row>
    <row r="1722" spans="1:3">
      <c r="A1722" s="5" t="s">
        <v>3907</v>
      </c>
      <c r="B1722" s="5" t="s">
        <v>19</v>
      </c>
      <c r="C1722">
        <v>6.7</v>
      </c>
    </row>
    <row r="1723" spans="1:3">
      <c r="A1723" s="5" t="s">
        <v>3910</v>
      </c>
      <c r="B1723" s="5" t="s">
        <v>19</v>
      </c>
      <c r="C1723">
        <v>6.7</v>
      </c>
    </row>
    <row r="1724" spans="1:3">
      <c r="A1724" s="5" t="s">
        <v>3912</v>
      </c>
      <c r="B1724" s="5" t="s">
        <v>19</v>
      </c>
      <c r="C1724">
        <v>6.7</v>
      </c>
    </row>
    <row r="1725" spans="1:3">
      <c r="A1725" s="5" t="s">
        <v>3914</v>
      </c>
      <c r="B1725" s="5" t="s">
        <v>19</v>
      </c>
      <c r="C1725">
        <v>6.7</v>
      </c>
    </row>
    <row r="1726" spans="1:3">
      <c r="A1726" s="5" t="s">
        <v>3916</v>
      </c>
      <c r="B1726" s="5" t="s">
        <v>19</v>
      </c>
      <c r="C1726">
        <v>6.7</v>
      </c>
    </row>
    <row r="1727" spans="1:3">
      <c r="A1727" s="5" t="s">
        <v>3917</v>
      </c>
      <c r="B1727" s="5" t="s">
        <v>19</v>
      </c>
      <c r="C1727">
        <v>6.7</v>
      </c>
    </row>
    <row r="1728" spans="1:3">
      <c r="A1728" s="5" t="s">
        <v>3920</v>
      </c>
      <c r="B1728" s="5" t="s">
        <v>19</v>
      </c>
      <c r="C1728">
        <v>6.7</v>
      </c>
    </row>
    <row r="1729" spans="1:3">
      <c r="A1729" s="5" t="s">
        <v>3921</v>
      </c>
      <c r="B1729" s="5" t="s">
        <v>19</v>
      </c>
      <c r="C1729">
        <v>6.7</v>
      </c>
    </row>
    <row r="1730" spans="1:3">
      <c r="A1730" s="5" t="s">
        <v>3923</v>
      </c>
      <c r="B1730" s="5" t="s">
        <v>19</v>
      </c>
      <c r="C1730">
        <v>6.7</v>
      </c>
    </row>
    <row r="1731" spans="1:3">
      <c r="A1731" s="5" t="s">
        <v>3926</v>
      </c>
      <c r="B1731" s="5" t="s">
        <v>19</v>
      </c>
      <c r="C1731">
        <v>6.7</v>
      </c>
    </row>
    <row r="1732" spans="1:3">
      <c r="A1732" s="5" t="s">
        <v>3927</v>
      </c>
      <c r="B1732" s="5" t="s">
        <v>19</v>
      </c>
      <c r="C1732">
        <v>6.7</v>
      </c>
    </row>
    <row r="1733" spans="1:3">
      <c r="A1733" s="5" t="s">
        <v>3932</v>
      </c>
      <c r="B1733" s="5" t="s">
        <v>19</v>
      </c>
      <c r="C1733">
        <v>6.7</v>
      </c>
    </row>
    <row r="1734" spans="1:3">
      <c r="A1734" s="5" t="s">
        <v>3935</v>
      </c>
      <c r="B1734" s="5" t="s">
        <v>19</v>
      </c>
      <c r="C1734">
        <v>6.7</v>
      </c>
    </row>
    <row r="1735" spans="1:3">
      <c r="A1735" s="5" t="s">
        <v>3936</v>
      </c>
      <c r="B1735" s="5" t="s">
        <v>19</v>
      </c>
      <c r="C1735">
        <v>6.7</v>
      </c>
    </row>
    <row r="1736" spans="1:3">
      <c r="A1736" s="5" t="s">
        <v>3937</v>
      </c>
      <c r="B1736" s="5" t="s">
        <v>19</v>
      </c>
      <c r="C1736">
        <v>6.7</v>
      </c>
    </row>
    <row r="1737" spans="1:3">
      <c r="A1737" s="5" t="s">
        <v>3907</v>
      </c>
      <c r="B1737" s="5" t="s">
        <v>19</v>
      </c>
      <c r="C1737">
        <v>6.7</v>
      </c>
    </row>
    <row r="1738" spans="1:3">
      <c r="A1738" s="5" t="s">
        <v>3938</v>
      </c>
      <c r="B1738" s="5" t="s">
        <v>19</v>
      </c>
      <c r="C1738">
        <v>6.7</v>
      </c>
    </row>
    <row r="1739" spans="1:3">
      <c r="A1739" s="5" t="s">
        <v>3940</v>
      </c>
      <c r="B1739" s="5" t="s">
        <v>19</v>
      </c>
      <c r="C1739">
        <v>6.7</v>
      </c>
    </row>
    <row r="1740" spans="1:3">
      <c r="A1740" s="5" t="s">
        <v>3943</v>
      </c>
      <c r="B1740" s="5" t="s">
        <v>19</v>
      </c>
      <c r="C1740">
        <v>6.7</v>
      </c>
    </row>
    <row r="1741" spans="1:3">
      <c r="A1741" s="5" t="s">
        <v>3944</v>
      </c>
      <c r="B1741" s="5" t="s">
        <v>19</v>
      </c>
      <c r="C1741">
        <v>6.7</v>
      </c>
    </row>
    <row r="1742" spans="1:3">
      <c r="A1742" s="5" t="s">
        <v>3946</v>
      </c>
      <c r="B1742" s="5" t="s">
        <v>19</v>
      </c>
      <c r="C1742">
        <v>6.7</v>
      </c>
    </row>
    <row r="1743" spans="1:3">
      <c r="A1743" s="5" t="s">
        <v>3948</v>
      </c>
      <c r="B1743" s="5" t="s">
        <v>19</v>
      </c>
      <c r="C1743">
        <v>6.7</v>
      </c>
    </row>
    <row r="1744" spans="1:3">
      <c r="A1744" s="5" t="s">
        <v>3949</v>
      </c>
      <c r="B1744" s="5" t="s">
        <v>19</v>
      </c>
      <c r="C1744">
        <v>6.7</v>
      </c>
    </row>
    <row r="1745" spans="1:3">
      <c r="A1745" s="5" t="s">
        <v>3951</v>
      </c>
      <c r="B1745" s="5" t="s">
        <v>19</v>
      </c>
      <c r="C1745">
        <v>6.7</v>
      </c>
    </row>
    <row r="1746" spans="1:3">
      <c r="A1746" s="5" t="s">
        <v>3953</v>
      </c>
      <c r="B1746" s="5" t="s">
        <v>19</v>
      </c>
      <c r="C1746">
        <v>6.7</v>
      </c>
    </row>
    <row r="1747" spans="1:3">
      <c r="A1747" s="5" t="s">
        <v>3956</v>
      </c>
      <c r="B1747" s="5" t="s">
        <v>19</v>
      </c>
      <c r="C1747">
        <v>6.7</v>
      </c>
    </row>
    <row r="1748" spans="1:3">
      <c r="A1748" s="5" t="s">
        <v>3957</v>
      </c>
      <c r="B1748" s="5" t="s">
        <v>19</v>
      </c>
      <c r="C1748">
        <v>6.7</v>
      </c>
    </row>
    <row r="1749" spans="1:3">
      <c r="A1749" s="5" t="s">
        <v>3958</v>
      </c>
      <c r="B1749" s="5" t="s">
        <v>19</v>
      </c>
      <c r="C1749">
        <v>6.7</v>
      </c>
    </row>
    <row r="1750" spans="1:3">
      <c r="A1750" s="5" t="s">
        <v>3960</v>
      </c>
      <c r="B1750" s="5" t="s">
        <v>19</v>
      </c>
      <c r="C1750">
        <v>6.7</v>
      </c>
    </row>
    <row r="1751" spans="1:3">
      <c r="A1751" s="5" t="s">
        <v>3963</v>
      </c>
      <c r="B1751" s="5" t="s">
        <v>19</v>
      </c>
      <c r="C1751">
        <v>6.7</v>
      </c>
    </row>
    <row r="1752" spans="1:3">
      <c r="A1752" s="5" t="s">
        <v>3966</v>
      </c>
      <c r="B1752" s="5" t="s">
        <v>19</v>
      </c>
      <c r="C1752">
        <v>6.7</v>
      </c>
    </row>
    <row r="1753" spans="1:3">
      <c r="A1753" s="5" t="s">
        <v>3771</v>
      </c>
      <c r="B1753" s="5" t="s">
        <v>19</v>
      </c>
      <c r="C1753">
        <v>6.7</v>
      </c>
    </row>
    <row r="1754" spans="1:3">
      <c r="A1754" s="5" t="s">
        <v>3968</v>
      </c>
      <c r="B1754" s="5" t="s">
        <v>19</v>
      </c>
      <c r="C1754">
        <v>6.7</v>
      </c>
    </row>
    <row r="1755" spans="1:3">
      <c r="A1755" s="5" t="s">
        <v>3971</v>
      </c>
      <c r="B1755" s="5" t="s">
        <v>19</v>
      </c>
      <c r="C1755">
        <v>6.7</v>
      </c>
    </row>
    <row r="1756" spans="1:3">
      <c r="A1756" s="5" t="s">
        <v>3974</v>
      </c>
      <c r="B1756" s="5" t="s">
        <v>19</v>
      </c>
      <c r="C1756">
        <v>6.7</v>
      </c>
    </row>
    <row r="1757" spans="1:3">
      <c r="A1757" s="5" t="s">
        <v>3977</v>
      </c>
      <c r="B1757" s="5" t="s">
        <v>19</v>
      </c>
      <c r="C1757">
        <v>6.7</v>
      </c>
    </row>
    <row r="1758" spans="1:3">
      <c r="A1758" s="5" t="s">
        <v>3978</v>
      </c>
      <c r="B1758" s="5" t="s">
        <v>19</v>
      </c>
      <c r="C1758">
        <v>6.7</v>
      </c>
    </row>
    <row r="1759" spans="1:3">
      <c r="A1759" s="5" t="s">
        <v>3979</v>
      </c>
      <c r="B1759" s="5" t="s">
        <v>19</v>
      </c>
      <c r="C1759">
        <v>6.7</v>
      </c>
    </row>
    <row r="1760" spans="1:3">
      <c r="A1760" s="5" t="s">
        <v>3981</v>
      </c>
      <c r="B1760" s="5" t="s">
        <v>19</v>
      </c>
      <c r="C1760">
        <v>6.7</v>
      </c>
    </row>
    <row r="1761" spans="1:3">
      <c r="A1761" s="5" t="s">
        <v>3984</v>
      </c>
      <c r="B1761" s="5" t="s">
        <v>19</v>
      </c>
      <c r="C1761">
        <v>6.7</v>
      </c>
    </row>
    <row r="1762" spans="1:3">
      <c r="A1762" s="5" t="s">
        <v>3985</v>
      </c>
      <c r="B1762" s="5" t="s">
        <v>19</v>
      </c>
      <c r="C1762">
        <v>6.7</v>
      </c>
    </row>
    <row r="1763" spans="1:3">
      <c r="A1763" s="5" t="s">
        <v>3987</v>
      </c>
      <c r="B1763" s="5" t="s">
        <v>19</v>
      </c>
      <c r="C1763">
        <v>6.7</v>
      </c>
    </row>
    <row r="1764" spans="1:3">
      <c r="A1764" s="5" t="s">
        <v>3990</v>
      </c>
      <c r="B1764" s="5" t="s">
        <v>19</v>
      </c>
      <c r="C1764">
        <v>6.7</v>
      </c>
    </row>
    <row r="1765" spans="1:3">
      <c r="A1765" s="5" t="s">
        <v>3993</v>
      </c>
      <c r="B1765" s="5" t="s">
        <v>19</v>
      </c>
      <c r="C1765">
        <v>6.7</v>
      </c>
    </row>
    <row r="1766" spans="1:3">
      <c r="A1766" s="5" t="s">
        <v>3996</v>
      </c>
      <c r="B1766" s="5" t="s">
        <v>931</v>
      </c>
      <c r="C1766">
        <v>6.7</v>
      </c>
    </row>
    <row r="1767" spans="1:3">
      <c r="A1767" s="5" t="s">
        <v>3997</v>
      </c>
      <c r="B1767" s="5" t="s">
        <v>19</v>
      </c>
      <c r="C1767">
        <v>6.7</v>
      </c>
    </row>
    <row r="1768" spans="1:3">
      <c r="A1768" s="5" t="s">
        <v>3998</v>
      </c>
      <c r="B1768" s="5" t="s">
        <v>19</v>
      </c>
      <c r="C1768">
        <v>6.7</v>
      </c>
    </row>
    <row r="1769" spans="1:3">
      <c r="A1769" s="5" t="s">
        <v>4001</v>
      </c>
      <c r="B1769" s="5" t="s">
        <v>19</v>
      </c>
      <c r="C1769">
        <v>6.7</v>
      </c>
    </row>
    <row r="1770" spans="1:3">
      <c r="A1770" s="5" t="s">
        <v>4002</v>
      </c>
      <c r="B1770" s="5" t="s">
        <v>19</v>
      </c>
      <c r="C1770">
        <v>6.7</v>
      </c>
    </row>
    <row r="1771" spans="1:3">
      <c r="A1771" s="5" t="s">
        <v>4006</v>
      </c>
      <c r="B1771" s="5" t="s">
        <v>19</v>
      </c>
      <c r="C1771">
        <v>6.7</v>
      </c>
    </row>
    <row r="1772" spans="1:3">
      <c r="A1772" s="5" t="s">
        <v>4008</v>
      </c>
      <c r="B1772" s="5" t="s">
        <v>19</v>
      </c>
      <c r="C1772">
        <v>6.7</v>
      </c>
    </row>
    <row r="1773" spans="1:3">
      <c r="A1773" s="5" t="s">
        <v>4010</v>
      </c>
      <c r="B1773" s="5" t="s">
        <v>19</v>
      </c>
      <c r="C1773">
        <v>6.7</v>
      </c>
    </row>
    <row r="1774" spans="1:3">
      <c r="A1774" s="5" t="s">
        <v>4013</v>
      </c>
      <c r="B1774" s="5" t="s">
        <v>19</v>
      </c>
      <c r="C1774">
        <v>6.7</v>
      </c>
    </row>
    <row r="1775" spans="1:3">
      <c r="A1775" s="5" t="s">
        <v>4016</v>
      </c>
      <c r="B1775" s="5" t="s">
        <v>19</v>
      </c>
      <c r="C1775">
        <v>6.7</v>
      </c>
    </row>
    <row r="1776" spans="1:3">
      <c r="A1776" s="5" t="s">
        <v>4018</v>
      </c>
      <c r="B1776" s="5" t="s">
        <v>19</v>
      </c>
      <c r="C1776">
        <v>6.7</v>
      </c>
    </row>
    <row r="1777" spans="1:3">
      <c r="A1777" s="5" t="s">
        <v>4021</v>
      </c>
      <c r="B1777" s="5" t="s">
        <v>19</v>
      </c>
      <c r="C1777">
        <v>6.7</v>
      </c>
    </row>
    <row r="1778" spans="1:3">
      <c r="A1778" s="5" t="s">
        <v>4022</v>
      </c>
      <c r="B1778" s="5" t="s">
        <v>19</v>
      </c>
      <c r="C1778">
        <v>6.7</v>
      </c>
    </row>
    <row r="1779" spans="1:3">
      <c r="A1779" s="5" t="s">
        <v>4024</v>
      </c>
      <c r="B1779" s="5" t="s">
        <v>19</v>
      </c>
      <c r="C1779">
        <v>6.7</v>
      </c>
    </row>
    <row r="1780" spans="1:3">
      <c r="A1780" s="5" t="s">
        <v>4026</v>
      </c>
      <c r="B1780" s="5" t="s">
        <v>19</v>
      </c>
      <c r="C1780">
        <v>6.7</v>
      </c>
    </row>
    <row r="1781" spans="1:3">
      <c r="A1781" s="5" t="s">
        <v>4028</v>
      </c>
      <c r="B1781" s="5" t="s">
        <v>19</v>
      </c>
      <c r="C1781">
        <v>6.7</v>
      </c>
    </row>
    <row r="1782" spans="1:3">
      <c r="A1782" s="5" t="s">
        <v>4032</v>
      </c>
      <c r="B1782" s="5" t="s">
        <v>19</v>
      </c>
      <c r="C1782">
        <v>6.7</v>
      </c>
    </row>
    <row r="1783" spans="1:3">
      <c r="A1783" s="5" t="s">
        <v>3867</v>
      </c>
      <c r="B1783" s="5" t="s">
        <v>19</v>
      </c>
      <c r="C1783">
        <v>6.7</v>
      </c>
    </row>
    <row r="1784" spans="1:3">
      <c r="A1784" s="5" t="s">
        <v>4036</v>
      </c>
      <c r="B1784" s="5" t="s">
        <v>19</v>
      </c>
      <c r="C1784">
        <v>6.7</v>
      </c>
    </row>
    <row r="1785" spans="1:3">
      <c r="A1785" s="5" t="s">
        <v>4039</v>
      </c>
      <c r="B1785" s="5" t="s">
        <v>19</v>
      </c>
      <c r="C1785">
        <v>6.7</v>
      </c>
    </row>
    <row r="1786" spans="1:3">
      <c r="A1786" s="5" t="s">
        <v>4041</v>
      </c>
      <c r="B1786" s="5" t="s">
        <v>19</v>
      </c>
      <c r="C1786">
        <v>6.7</v>
      </c>
    </row>
    <row r="1787" spans="1:3">
      <c r="A1787" s="5" t="s">
        <v>4044</v>
      </c>
      <c r="B1787" s="5" t="s">
        <v>19</v>
      </c>
      <c r="C1787">
        <v>6.7</v>
      </c>
    </row>
    <row r="1788" spans="1:3">
      <c r="A1788" s="5" t="s">
        <v>4047</v>
      </c>
      <c r="B1788" s="5" t="s">
        <v>19</v>
      </c>
      <c r="C1788">
        <v>6.7</v>
      </c>
    </row>
    <row r="1789" spans="1:3">
      <c r="A1789" s="5" t="s">
        <v>4050</v>
      </c>
      <c r="B1789" s="5" t="s">
        <v>19</v>
      </c>
      <c r="C1789">
        <v>6.7</v>
      </c>
    </row>
    <row r="1790" spans="1:3">
      <c r="A1790" s="5" t="s">
        <v>4052</v>
      </c>
      <c r="B1790" s="5" t="s">
        <v>356</v>
      </c>
      <c r="C1790">
        <v>6.7</v>
      </c>
    </row>
    <row r="1791" spans="1:3">
      <c r="A1791" s="5" t="s">
        <v>4053</v>
      </c>
      <c r="B1791" s="5" t="s">
        <v>19</v>
      </c>
      <c r="C1791">
        <v>6.7</v>
      </c>
    </row>
    <row r="1792" spans="1:3">
      <c r="A1792" s="5" t="s">
        <v>4055</v>
      </c>
      <c r="B1792" s="5" t="s">
        <v>19</v>
      </c>
      <c r="C1792">
        <v>6.7</v>
      </c>
    </row>
    <row r="1793" spans="1:3">
      <c r="A1793" s="5" t="s">
        <v>3785</v>
      </c>
      <c r="B1793" s="5" t="s">
        <v>19</v>
      </c>
      <c r="C1793">
        <v>6.7</v>
      </c>
    </row>
    <row r="1794" spans="1:3">
      <c r="A1794" s="5" t="s">
        <v>3771</v>
      </c>
      <c r="B1794" s="5" t="s">
        <v>19</v>
      </c>
      <c r="C1794">
        <v>6.7</v>
      </c>
    </row>
    <row r="1795" spans="1:3">
      <c r="A1795" s="5" t="s">
        <v>4057</v>
      </c>
      <c r="B1795" s="5" t="s">
        <v>19</v>
      </c>
      <c r="C1795">
        <v>6.7</v>
      </c>
    </row>
    <row r="1796" spans="1:3">
      <c r="A1796" s="5" t="s">
        <v>4059</v>
      </c>
      <c r="B1796" s="5" t="s">
        <v>19</v>
      </c>
      <c r="C1796">
        <v>6.7</v>
      </c>
    </row>
    <row r="1797" spans="1:3">
      <c r="A1797" s="5" t="s">
        <v>4062</v>
      </c>
      <c r="B1797" s="5" t="s">
        <v>19</v>
      </c>
      <c r="C1797">
        <v>6.7</v>
      </c>
    </row>
    <row r="1798" spans="1:3">
      <c r="A1798" s="5" t="s">
        <v>4064</v>
      </c>
      <c r="B1798" s="5" t="s">
        <v>19</v>
      </c>
      <c r="C1798">
        <v>6.7</v>
      </c>
    </row>
    <row r="1799" spans="1:3">
      <c r="A1799" s="5" t="s">
        <v>4068</v>
      </c>
      <c r="B1799" s="5" t="s">
        <v>19</v>
      </c>
      <c r="C1799">
        <v>6.7</v>
      </c>
    </row>
    <row r="1800" spans="1:3">
      <c r="A1800" s="5" t="s">
        <v>4071</v>
      </c>
      <c r="B1800" s="5" t="s">
        <v>19</v>
      </c>
      <c r="C1800">
        <v>6.7</v>
      </c>
    </row>
    <row r="1801" spans="1:3">
      <c r="A1801" s="5" t="s">
        <v>4072</v>
      </c>
      <c r="B1801" s="5" t="s">
        <v>19</v>
      </c>
      <c r="C1801">
        <v>6.7</v>
      </c>
    </row>
    <row r="1802" spans="1:3">
      <c r="A1802" s="5" t="s">
        <v>4075</v>
      </c>
      <c r="B1802" s="5" t="s">
        <v>19</v>
      </c>
      <c r="C1802">
        <v>6.7</v>
      </c>
    </row>
    <row r="1803" spans="1:3">
      <c r="A1803" s="5" t="s">
        <v>4077</v>
      </c>
      <c r="B1803" s="5" t="s">
        <v>19</v>
      </c>
      <c r="C1803">
        <v>6.6</v>
      </c>
    </row>
    <row r="1804" spans="1:3">
      <c r="A1804" s="5" t="s">
        <v>4079</v>
      </c>
      <c r="B1804" s="5" t="s">
        <v>19</v>
      </c>
      <c r="C1804">
        <v>6.6</v>
      </c>
    </row>
    <row r="1805" spans="1:3">
      <c r="A1805" s="5" t="s">
        <v>4080</v>
      </c>
      <c r="B1805" s="5" t="s">
        <v>19</v>
      </c>
      <c r="C1805">
        <v>6.6</v>
      </c>
    </row>
    <row r="1806" spans="1:3">
      <c r="A1806" s="5" t="s">
        <v>4081</v>
      </c>
      <c r="B1806" s="5" t="s">
        <v>19</v>
      </c>
      <c r="C1806">
        <v>6.6</v>
      </c>
    </row>
    <row r="1807" spans="1:3">
      <c r="A1807" s="5" t="s">
        <v>4082</v>
      </c>
      <c r="B1807" s="5" t="s">
        <v>19</v>
      </c>
      <c r="C1807">
        <v>6.6</v>
      </c>
    </row>
    <row r="1808" spans="1:3">
      <c r="A1808" s="5" t="s">
        <v>4083</v>
      </c>
      <c r="B1808" s="5" t="s">
        <v>19</v>
      </c>
      <c r="C1808">
        <v>6.6</v>
      </c>
    </row>
    <row r="1809" spans="1:3">
      <c r="A1809" s="5" t="s">
        <v>4085</v>
      </c>
      <c r="B1809" s="5" t="s">
        <v>19</v>
      </c>
      <c r="C1809">
        <v>6.6</v>
      </c>
    </row>
    <row r="1810" spans="1:3">
      <c r="A1810" s="5" t="s">
        <v>4086</v>
      </c>
      <c r="B1810" s="5" t="s">
        <v>19</v>
      </c>
      <c r="C1810">
        <v>6.6</v>
      </c>
    </row>
    <row r="1811" spans="1:3">
      <c r="A1811" s="5" t="s">
        <v>4082</v>
      </c>
      <c r="B1811" s="5" t="s">
        <v>19</v>
      </c>
      <c r="C1811">
        <v>6.6</v>
      </c>
    </row>
    <row r="1812" spans="1:3">
      <c r="A1812" s="5" t="s">
        <v>4087</v>
      </c>
      <c r="B1812" s="5" t="s">
        <v>19</v>
      </c>
      <c r="C1812">
        <v>6.6</v>
      </c>
    </row>
    <row r="1813" spans="1:3">
      <c r="A1813" s="5" t="s">
        <v>4088</v>
      </c>
      <c r="B1813" s="5" t="s">
        <v>19</v>
      </c>
      <c r="C1813">
        <v>6.6</v>
      </c>
    </row>
    <row r="1814" spans="1:3">
      <c r="A1814" s="5" t="s">
        <v>4089</v>
      </c>
      <c r="B1814" s="5" t="s">
        <v>19</v>
      </c>
      <c r="C1814">
        <v>6.6</v>
      </c>
    </row>
    <row r="1815" spans="1:3">
      <c r="A1815" s="5" t="s">
        <v>4091</v>
      </c>
      <c r="B1815" s="5" t="s">
        <v>19</v>
      </c>
      <c r="C1815">
        <v>6.6</v>
      </c>
    </row>
    <row r="1816" spans="1:3">
      <c r="A1816" s="5" t="s">
        <v>4092</v>
      </c>
      <c r="B1816" s="5" t="s">
        <v>19</v>
      </c>
      <c r="C1816">
        <v>6.6</v>
      </c>
    </row>
    <row r="1817" spans="1:3">
      <c r="A1817" s="5" t="s">
        <v>4093</v>
      </c>
      <c r="B1817" s="5" t="s">
        <v>19</v>
      </c>
      <c r="C1817">
        <v>6.6</v>
      </c>
    </row>
    <row r="1818" spans="1:3">
      <c r="A1818" s="5" t="s">
        <v>4094</v>
      </c>
      <c r="B1818" s="5" t="s">
        <v>19</v>
      </c>
      <c r="C1818">
        <v>6.6</v>
      </c>
    </row>
    <row r="1819" spans="1:3">
      <c r="A1819" s="5" t="s">
        <v>4095</v>
      </c>
      <c r="B1819" s="5" t="s">
        <v>19</v>
      </c>
      <c r="C1819">
        <v>6.6</v>
      </c>
    </row>
    <row r="1820" spans="1:3">
      <c r="A1820" s="5" t="s">
        <v>4096</v>
      </c>
      <c r="B1820" s="5" t="s">
        <v>19</v>
      </c>
      <c r="C1820">
        <v>6.6</v>
      </c>
    </row>
    <row r="1821" spans="1:3">
      <c r="A1821" s="5" t="s">
        <v>4098</v>
      </c>
      <c r="B1821" s="5" t="s">
        <v>19</v>
      </c>
      <c r="C1821">
        <v>6.6</v>
      </c>
    </row>
    <row r="1822" spans="1:3">
      <c r="A1822" s="5" t="s">
        <v>4100</v>
      </c>
      <c r="B1822" s="5" t="s">
        <v>19</v>
      </c>
      <c r="C1822">
        <v>6.6</v>
      </c>
    </row>
    <row r="1823" spans="1:3">
      <c r="A1823" s="5" t="s">
        <v>4101</v>
      </c>
      <c r="B1823" s="5" t="s">
        <v>19</v>
      </c>
      <c r="C1823">
        <v>6.6</v>
      </c>
    </row>
    <row r="1824" spans="1:3">
      <c r="A1824" s="5" t="s">
        <v>4102</v>
      </c>
      <c r="B1824" s="5" t="s">
        <v>19</v>
      </c>
      <c r="C1824">
        <v>6.6</v>
      </c>
    </row>
    <row r="1825" spans="1:3">
      <c r="A1825" s="5" t="s">
        <v>4103</v>
      </c>
      <c r="B1825" s="5" t="s">
        <v>19</v>
      </c>
      <c r="C1825">
        <v>6.6</v>
      </c>
    </row>
    <row r="1826" spans="1:3">
      <c r="A1826" s="5" t="s">
        <v>4104</v>
      </c>
      <c r="B1826" s="5" t="s">
        <v>19</v>
      </c>
      <c r="C1826">
        <v>6.6</v>
      </c>
    </row>
    <row r="1827" spans="1:3">
      <c r="A1827" s="5" t="s">
        <v>4107</v>
      </c>
      <c r="B1827" s="5" t="s">
        <v>19</v>
      </c>
      <c r="C1827">
        <v>6.6</v>
      </c>
    </row>
    <row r="1828" spans="1:3">
      <c r="A1828" s="5" t="s">
        <v>4108</v>
      </c>
      <c r="B1828" s="5" t="s">
        <v>19</v>
      </c>
      <c r="C1828">
        <v>6.6</v>
      </c>
    </row>
    <row r="1829" spans="1:3">
      <c r="A1829" s="5" t="s">
        <v>4110</v>
      </c>
      <c r="B1829" s="5" t="s">
        <v>19</v>
      </c>
      <c r="C1829">
        <v>6.6</v>
      </c>
    </row>
    <row r="1830" spans="1:3">
      <c r="A1830" s="5" t="s">
        <v>4112</v>
      </c>
      <c r="B1830" s="5" t="s">
        <v>19</v>
      </c>
      <c r="C1830">
        <v>6.6</v>
      </c>
    </row>
    <row r="1831" spans="1:3">
      <c r="A1831" s="5" t="s">
        <v>4113</v>
      </c>
      <c r="B1831" s="5" t="s">
        <v>19</v>
      </c>
      <c r="C1831">
        <v>6.6</v>
      </c>
    </row>
    <row r="1832" spans="1:3">
      <c r="A1832" s="5" t="s">
        <v>4115</v>
      </c>
      <c r="B1832" s="5" t="s">
        <v>19</v>
      </c>
      <c r="C1832">
        <v>6.6</v>
      </c>
    </row>
    <row r="1833" spans="1:3">
      <c r="A1833" s="5" t="s">
        <v>4116</v>
      </c>
      <c r="B1833" s="5" t="s">
        <v>19</v>
      </c>
      <c r="C1833">
        <v>6.6</v>
      </c>
    </row>
    <row r="1834" spans="1:3">
      <c r="A1834" s="5" t="s">
        <v>4117</v>
      </c>
      <c r="B1834" s="5" t="s">
        <v>19</v>
      </c>
      <c r="C1834">
        <v>6.6</v>
      </c>
    </row>
    <row r="1835" spans="1:3">
      <c r="A1835" s="5" t="s">
        <v>4119</v>
      </c>
      <c r="B1835" s="5" t="s">
        <v>19</v>
      </c>
      <c r="C1835">
        <v>6.6</v>
      </c>
    </row>
    <row r="1836" spans="1:3">
      <c r="A1836" s="5" t="s">
        <v>4121</v>
      </c>
      <c r="B1836" s="5" t="s">
        <v>19</v>
      </c>
      <c r="C1836">
        <v>6.6</v>
      </c>
    </row>
    <row r="1837" spans="1:3">
      <c r="A1837" s="5" t="s">
        <v>4122</v>
      </c>
      <c r="B1837" s="5" t="s">
        <v>19</v>
      </c>
      <c r="C1837">
        <v>6.6</v>
      </c>
    </row>
    <row r="1838" spans="1:3">
      <c r="A1838" s="5" t="s">
        <v>4123</v>
      </c>
      <c r="B1838" s="5" t="s">
        <v>19</v>
      </c>
      <c r="C1838">
        <v>6.6</v>
      </c>
    </row>
    <row r="1839" spans="1:3">
      <c r="A1839" s="5" t="s">
        <v>4124</v>
      </c>
      <c r="B1839" s="5" t="s">
        <v>19</v>
      </c>
      <c r="C1839">
        <v>6.6</v>
      </c>
    </row>
    <row r="1840" spans="1:3">
      <c r="A1840" s="5" t="s">
        <v>4126</v>
      </c>
      <c r="B1840" s="5" t="s">
        <v>19</v>
      </c>
      <c r="C1840">
        <v>6.6</v>
      </c>
    </row>
    <row r="1841" spans="1:3">
      <c r="A1841" s="5" t="s">
        <v>4129</v>
      </c>
      <c r="B1841" s="5" t="s">
        <v>19</v>
      </c>
      <c r="C1841">
        <v>6.6</v>
      </c>
    </row>
    <row r="1842" spans="1:3">
      <c r="A1842" s="5" t="s">
        <v>4132</v>
      </c>
      <c r="B1842" s="5" t="s">
        <v>19</v>
      </c>
      <c r="C1842">
        <v>6.6</v>
      </c>
    </row>
    <row r="1843" spans="1:3">
      <c r="A1843" s="5" t="s">
        <v>4133</v>
      </c>
      <c r="B1843" s="5" t="s">
        <v>19</v>
      </c>
      <c r="C1843">
        <v>6.6</v>
      </c>
    </row>
    <row r="1844" spans="1:3">
      <c r="A1844" s="5" t="s">
        <v>4136</v>
      </c>
      <c r="B1844" s="5" t="s">
        <v>19</v>
      </c>
      <c r="C1844">
        <v>6.6</v>
      </c>
    </row>
    <row r="1845" spans="1:3">
      <c r="A1845" s="5" t="s">
        <v>4137</v>
      </c>
      <c r="B1845" s="5" t="s">
        <v>19</v>
      </c>
      <c r="C1845">
        <v>6.6</v>
      </c>
    </row>
    <row r="1846" spans="1:3">
      <c r="A1846" s="5" t="s">
        <v>4138</v>
      </c>
      <c r="B1846" s="5" t="s">
        <v>19</v>
      </c>
      <c r="C1846">
        <v>6.6</v>
      </c>
    </row>
    <row r="1847" spans="1:3">
      <c r="A1847" s="5" t="s">
        <v>4139</v>
      </c>
      <c r="B1847" s="5" t="s">
        <v>19</v>
      </c>
      <c r="C1847">
        <v>6.6</v>
      </c>
    </row>
    <row r="1848" spans="1:3">
      <c r="A1848" s="5" t="s">
        <v>4141</v>
      </c>
      <c r="B1848" s="5" t="s">
        <v>19</v>
      </c>
      <c r="C1848">
        <v>6.6</v>
      </c>
    </row>
    <row r="1849" spans="1:3">
      <c r="A1849" s="5" t="s">
        <v>4144</v>
      </c>
      <c r="B1849" s="5" t="s">
        <v>19</v>
      </c>
      <c r="C1849">
        <v>6.6</v>
      </c>
    </row>
    <row r="1850" spans="1:3">
      <c r="A1850" s="5" t="s">
        <v>4145</v>
      </c>
      <c r="B1850" s="5" t="s">
        <v>19</v>
      </c>
      <c r="C1850">
        <v>6.6</v>
      </c>
    </row>
    <row r="1851" spans="1:3">
      <c r="A1851" s="5" t="s">
        <v>4146</v>
      </c>
      <c r="B1851" s="5" t="s">
        <v>19</v>
      </c>
      <c r="C1851">
        <v>6.6</v>
      </c>
    </row>
    <row r="1852" spans="1:3">
      <c r="A1852" s="5" t="s">
        <v>4148</v>
      </c>
      <c r="B1852" s="5" t="s">
        <v>19</v>
      </c>
      <c r="C1852">
        <v>6.6</v>
      </c>
    </row>
    <row r="1853" spans="1:3">
      <c r="A1853" s="5" t="s">
        <v>4149</v>
      </c>
      <c r="B1853" s="5" t="s">
        <v>19</v>
      </c>
      <c r="C1853">
        <v>6.6</v>
      </c>
    </row>
    <row r="1854" spans="1:3">
      <c r="A1854" s="5" t="s">
        <v>4150</v>
      </c>
      <c r="B1854" s="5" t="s">
        <v>19</v>
      </c>
      <c r="C1854">
        <v>6.6</v>
      </c>
    </row>
    <row r="1855" spans="1:3">
      <c r="A1855" s="5" t="s">
        <v>4151</v>
      </c>
      <c r="B1855" s="5" t="s">
        <v>19</v>
      </c>
      <c r="C1855">
        <v>6.6</v>
      </c>
    </row>
    <row r="1856" spans="1:3">
      <c r="A1856" s="5" t="s">
        <v>4152</v>
      </c>
      <c r="B1856" s="5" t="s">
        <v>19</v>
      </c>
      <c r="C1856">
        <v>6.6</v>
      </c>
    </row>
    <row r="1857" spans="1:3">
      <c r="A1857" s="5" t="s">
        <v>4154</v>
      </c>
      <c r="B1857" s="5" t="s">
        <v>19</v>
      </c>
      <c r="C1857">
        <v>6.6</v>
      </c>
    </row>
    <row r="1858" spans="1:3">
      <c r="A1858" s="5" t="s">
        <v>4155</v>
      </c>
      <c r="B1858" s="5" t="s">
        <v>19</v>
      </c>
      <c r="C1858">
        <v>6.6</v>
      </c>
    </row>
    <row r="1859" spans="1:3">
      <c r="A1859" s="5" t="s">
        <v>4158</v>
      </c>
      <c r="B1859" s="5" t="s">
        <v>19</v>
      </c>
      <c r="C1859">
        <v>6.6</v>
      </c>
    </row>
    <row r="1860" spans="1:3">
      <c r="A1860" s="5" t="s">
        <v>4159</v>
      </c>
      <c r="B1860" s="5" t="s">
        <v>19</v>
      </c>
      <c r="C1860">
        <v>6.6</v>
      </c>
    </row>
    <row r="1861" spans="1:3">
      <c r="A1861" s="5" t="s">
        <v>4160</v>
      </c>
      <c r="B1861" s="5" t="s">
        <v>19</v>
      </c>
      <c r="C1861">
        <v>6.6</v>
      </c>
    </row>
    <row r="1862" spans="1:3">
      <c r="A1862" s="5" t="s">
        <v>4162</v>
      </c>
      <c r="B1862" s="5" t="s">
        <v>19</v>
      </c>
      <c r="C1862">
        <v>6.6</v>
      </c>
    </row>
    <row r="1863" spans="1:3">
      <c r="A1863" s="5" t="s">
        <v>4165</v>
      </c>
      <c r="B1863" s="5" t="s">
        <v>19</v>
      </c>
      <c r="C1863">
        <v>6.6</v>
      </c>
    </row>
    <row r="1864" spans="1:3">
      <c r="A1864" s="5" t="s">
        <v>4166</v>
      </c>
      <c r="B1864" s="5" t="s">
        <v>19</v>
      </c>
      <c r="C1864">
        <v>6.6</v>
      </c>
    </row>
    <row r="1865" spans="1:3">
      <c r="A1865" s="5" t="s">
        <v>4168</v>
      </c>
      <c r="B1865" s="5" t="s">
        <v>19</v>
      </c>
      <c r="C1865">
        <v>6.6</v>
      </c>
    </row>
    <row r="1866" spans="1:3">
      <c r="A1866" s="5" t="s">
        <v>4169</v>
      </c>
      <c r="B1866" s="5" t="s">
        <v>19</v>
      </c>
      <c r="C1866">
        <v>6.6</v>
      </c>
    </row>
    <row r="1867" spans="1:3">
      <c r="A1867" s="5" t="s">
        <v>4172</v>
      </c>
      <c r="B1867" s="5" t="s">
        <v>19</v>
      </c>
      <c r="C1867">
        <v>6.6</v>
      </c>
    </row>
    <row r="1868" spans="1:3">
      <c r="A1868" s="5" t="s">
        <v>4173</v>
      </c>
      <c r="B1868" s="5" t="s">
        <v>19</v>
      </c>
      <c r="C1868">
        <v>6.6</v>
      </c>
    </row>
    <row r="1869" spans="1:3">
      <c r="A1869" s="5" t="s">
        <v>4175</v>
      </c>
      <c r="B1869" s="5" t="s">
        <v>19</v>
      </c>
      <c r="C1869">
        <v>6.6</v>
      </c>
    </row>
    <row r="1870" spans="1:3">
      <c r="A1870" s="5" t="s">
        <v>4176</v>
      </c>
      <c r="B1870" s="5" t="s">
        <v>19</v>
      </c>
      <c r="C1870">
        <v>6.6</v>
      </c>
    </row>
    <row r="1871" spans="1:3">
      <c r="A1871" s="5" t="s">
        <v>4179</v>
      </c>
      <c r="B1871" s="5" t="s">
        <v>19</v>
      </c>
      <c r="C1871">
        <v>6.6</v>
      </c>
    </row>
    <row r="1872" spans="1:3">
      <c r="A1872" s="5" t="s">
        <v>4182</v>
      </c>
      <c r="B1872" s="5" t="s">
        <v>19</v>
      </c>
      <c r="C1872">
        <v>6.6</v>
      </c>
    </row>
    <row r="1873" spans="1:3">
      <c r="A1873" s="5" t="s">
        <v>4184</v>
      </c>
      <c r="B1873" s="5" t="s">
        <v>19</v>
      </c>
      <c r="C1873">
        <v>6.6</v>
      </c>
    </row>
    <row r="1874" spans="1:3">
      <c r="A1874" s="5" t="s">
        <v>4185</v>
      </c>
      <c r="B1874" s="5" t="s">
        <v>19</v>
      </c>
      <c r="C1874">
        <v>6.6</v>
      </c>
    </row>
    <row r="1875" spans="1:3">
      <c r="A1875" s="5" t="s">
        <v>4187</v>
      </c>
      <c r="B1875" s="5" t="s">
        <v>19</v>
      </c>
      <c r="C1875">
        <v>6.6</v>
      </c>
    </row>
    <row r="1876" spans="1:3">
      <c r="A1876" s="5" t="s">
        <v>4189</v>
      </c>
      <c r="B1876" s="5" t="s">
        <v>19</v>
      </c>
      <c r="C1876">
        <v>6.6</v>
      </c>
    </row>
    <row r="1877" spans="1:3">
      <c r="A1877" s="5" t="s">
        <v>4190</v>
      </c>
      <c r="B1877" s="5" t="s">
        <v>19</v>
      </c>
      <c r="C1877">
        <v>6.6</v>
      </c>
    </row>
    <row r="1878" spans="1:3">
      <c r="A1878" s="5" t="s">
        <v>4191</v>
      </c>
      <c r="B1878" s="5" t="s">
        <v>19</v>
      </c>
      <c r="C1878">
        <v>6.6</v>
      </c>
    </row>
    <row r="1879" spans="1:3">
      <c r="A1879" s="5" t="s">
        <v>4192</v>
      </c>
      <c r="B1879" s="5" t="s">
        <v>19</v>
      </c>
      <c r="C1879">
        <v>6.6</v>
      </c>
    </row>
    <row r="1880" spans="1:3">
      <c r="A1880" s="5" t="s">
        <v>4194</v>
      </c>
      <c r="B1880" s="5" t="s">
        <v>19</v>
      </c>
      <c r="C1880">
        <v>6.6</v>
      </c>
    </row>
    <row r="1881" spans="1:3">
      <c r="A1881" s="5" t="s">
        <v>4196</v>
      </c>
      <c r="B1881" s="5" t="s">
        <v>19</v>
      </c>
      <c r="C1881">
        <v>6.6</v>
      </c>
    </row>
    <row r="1882" spans="1:3">
      <c r="A1882" s="5" t="s">
        <v>4197</v>
      </c>
      <c r="B1882" s="5" t="s">
        <v>19</v>
      </c>
      <c r="C1882">
        <v>6.6</v>
      </c>
    </row>
    <row r="1883" spans="1:3">
      <c r="A1883" s="5" t="s">
        <v>4198</v>
      </c>
      <c r="B1883" s="5" t="s">
        <v>19</v>
      </c>
      <c r="C1883">
        <v>6.6</v>
      </c>
    </row>
    <row r="1884" spans="1:3">
      <c r="A1884" s="5" t="s">
        <v>4199</v>
      </c>
      <c r="B1884" s="5" t="s">
        <v>19</v>
      </c>
      <c r="C1884">
        <v>6.6</v>
      </c>
    </row>
    <row r="1885" spans="1:3">
      <c r="A1885" s="5" t="s">
        <v>4201</v>
      </c>
      <c r="B1885" s="5" t="s">
        <v>19</v>
      </c>
      <c r="C1885">
        <v>6.6</v>
      </c>
    </row>
    <row r="1886" spans="1:3">
      <c r="A1886" s="5" t="s">
        <v>4203</v>
      </c>
      <c r="B1886" s="5" t="s">
        <v>19</v>
      </c>
      <c r="C1886">
        <v>6.6</v>
      </c>
    </row>
    <row r="1887" spans="1:3">
      <c r="A1887" s="5" t="s">
        <v>4205</v>
      </c>
      <c r="B1887" s="5" t="s">
        <v>19</v>
      </c>
      <c r="C1887">
        <v>6.6</v>
      </c>
    </row>
    <row r="1888" spans="1:3">
      <c r="A1888" s="5" t="s">
        <v>4207</v>
      </c>
      <c r="B1888" s="5" t="s">
        <v>19</v>
      </c>
      <c r="C1888">
        <v>6.6</v>
      </c>
    </row>
    <row r="1889" spans="1:3">
      <c r="A1889" s="5" t="s">
        <v>4209</v>
      </c>
      <c r="B1889" s="5" t="s">
        <v>19</v>
      </c>
      <c r="C1889">
        <v>6.6</v>
      </c>
    </row>
    <row r="1890" spans="1:3">
      <c r="A1890" s="5" t="s">
        <v>4211</v>
      </c>
      <c r="B1890" s="5" t="s">
        <v>19</v>
      </c>
      <c r="C1890">
        <v>6.6</v>
      </c>
    </row>
    <row r="1891" spans="1:3">
      <c r="A1891" s="5" t="s">
        <v>4212</v>
      </c>
      <c r="B1891" s="5" t="s">
        <v>19</v>
      </c>
      <c r="C1891">
        <v>6.6</v>
      </c>
    </row>
    <row r="1892" spans="1:3">
      <c r="A1892" s="5" t="s">
        <v>4214</v>
      </c>
      <c r="B1892" s="5" t="s">
        <v>19</v>
      </c>
      <c r="C1892">
        <v>6.6</v>
      </c>
    </row>
    <row r="1893" spans="1:3">
      <c r="A1893" s="5" t="s">
        <v>4216</v>
      </c>
      <c r="B1893" s="5" t="s">
        <v>19</v>
      </c>
      <c r="C1893">
        <v>6.6</v>
      </c>
    </row>
    <row r="1894" spans="1:3">
      <c r="A1894" s="5" t="s">
        <v>4218</v>
      </c>
      <c r="B1894" s="5" t="s">
        <v>19</v>
      </c>
      <c r="C1894">
        <v>6.6</v>
      </c>
    </row>
    <row r="1895" spans="1:3">
      <c r="A1895" s="5" t="s">
        <v>4220</v>
      </c>
      <c r="B1895" s="5" t="s">
        <v>19</v>
      </c>
      <c r="C1895">
        <v>6.6</v>
      </c>
    </row>
    <row r="1896" spans="1:3">
      <c r="A1896" s="5" t="s">
        <v>4221</v>
      </c>
      <c r="B1896" s="5" t="s">
        <v>19</v>
      </c>
      <c r="C1896">
        <v>6.6</v>
      </c>
    </row>
    <row r="1897" spans="1:3">
      <c r="A1897" s="5" t="s">
        <v>4224</v>
      </c>
      <c r="B1897" s="5" t="s">
        <v>19</v>
      </c>
      <c r="C1897">
        <v>6.6</v>
      </c>
    </row>
    <row r="1898" spans="1:3">
      <c r="A1898" s="5" t="s">
        <v>4225</v>
      </c>
      <c r="B1898" s="5" t="s">
        <v>19</v>
      </c>
      <c r="C1898">
        <v>6.6</v>
      </c>
    </row>
    <row r="1899" spans="1:3">
      <c r="A1899" s="5" t="s">
        <v>4227</v>
      </c>
      <c r="B1899" s="5" t="s">
        <v>19</v>
      </c>
      <c r="C1899">
        <v>6.6</v>
      </c>
    </row>
    <row r="1900" spans="1:3">
      <c r="A1900" s="5" t="s">
        <v>4228</v>
      </c>
      <c r="B1900" s="5" t="s">
        <v>19</v>
      </c>
      <c r="C1900">
        <v>6.6</v>
      </c>
    </row>
    <row r="1901" spans="1:3">
      <c r="A1901" s="5" t="s">
        <v>4229</v>
      </c>
      <c r="B1901" s="5" t="s">
        <v>19</v>
      </c>
      <c r="C1901">
        <v>6.6</v>
      </c>
    </row>
    <row r="1902" spans="1:3">
      <c r="A1902" s="5" t="s">
        <v>4230</v>
      </c>
      <c r="B1902" s="5" t="s">
        <v>19</v>
      </c>
      <c r="C1902">
        <v>6.6</v>
      </c>
    </row>
    <row r="1903" spans="1:3">
      <c r="A1903" s="5" t="s">
        <v>4231</v>
      </c>
      <c r="B1903" s="5" t="s">
        <v>19</v>
      </c>
      <c r="C1903">
        <v>6.6</v>
      </c>
    </row>
    <row r="1904" spans="1:3">
      <c r="A1904" s="5" t="s">
        <v>4232</v>
      </c>
      <c r="B1904" s="5" t="s">
        <v>19</v>
      </c>
      <c r="C1904">
        <v>6.6</v>
      </c>
    </row>
    <row r="1905" spans="1:3">
      <c r="A1905" s="5" t="s">
        <v>4234</v>
      </c>
      <c r="B1905" s="5" t="s">
        <v>19</v>
      </c>
      <c r="C1905">
        <v>6.6</v>
      </c>
    </row>
    <row r="1906" spans="1:3">
      <c r="A1906" s="5" t="s">
        <v>4235</v>
      </c>
      <c r="B1906" s="5" t="s">
        <v>19</v>
      </c>
      <c r="C1906">
        <v>6.6</v>
      </c>
    </row>
    <row r="1907" spans="1:3">
      <c r="A1907" s="5" t="s">
        <v>4236</v>
      </c>
      <c r="B1907" s="5" t="s">
        <v>19</v>
      </c>
      <c r="C1907">
        <v>6.6</v>
      </c>
    </row>
    <row r="1908" spans="1:3">
      <c r="A1908" s="5" t="s">
        <v>4238</v>
      </c>
      <c r="B1908" s="5" t="s">
        <v>19</v>
      </c>
      <c r="C1908">
        <v>6.6</v>
      </c>
    </row>
    <row r="1909" spans="1:3">
      <c r="A1909" s="5" t="s">
        <v>4241</v>
      </c>
      <c r="B1909" s="5" t="s">
        <v>192</v>
      </c>
      <c r="C1909">
        <v>6.6</v>
      </c>
    </row>
    <row r="1910" spans="1:3">
      <c r="A1910" s="5" t="s">
        <v>4243</v>
      </c>
      <c r="B1910" s="5" t="s">
        <v>19</v>
      </c>
      <c r="C1910">
        <v>6.6</v>
      </c>
    </row>
    <row r="1911" spans="1:3">
      <c r="A1911" s="5" t="s">
        <v>4247</v>
      </c>
      <c r="B1911" s="5" t="s">
        <v>19</v>
      </c>
      <c r="C1911">
        <v>6.6</v>
      </c>
    </row>
    <row r="1912" spans="1:3">
      <c r="A1912" s="5" t="s">
        <v>4249</v>
      </c>
      <c r="B1912" s="5" t="s">
        <v>19</v>
      </c>
      <c r="C1912">
        <v>6.6</v>
      </c>
    </row>
    <row r="1913" spans="1:3">
      <c r="A1913" s="5" t="s">
        <v>4252</v>
      </c>
      <c r="B1913" s="5" t="s">
        <v>19</v>
      </c>
      <c r="C1913">
        <v>6.6</v>
      </c>
    </row>
    <row r="1914" spans="1:3">
      <c r="A1914" s="5" t="s">
        <v>4253</v>
      </c>
      <c r="B1914" s="5" t="s">
        <v>19</v>
      </c>
      <c r="C1914">
        <v>6.6</v>
      </c>
    </row>
    <row r="1915" spans="1:3">
      <c r="A1915" s="5" t="s">
        <v>4257</v>
      </c>
      <c r="B1915" s="5" t="s">
        <v>19</v>
      </c>
      <c r="C1915">
        <v>6.6</v>
      </c>
    </row>
    <row r="1916" spans="1:3">
      <c r="A1916" s="5" t="s">
        <v>4258</v>
      </c>
      <c r="B1916" s="5" t="s">
        <v>19</v>
      </c>
      <c r="C1916">
        <v>6.6</v>
      </c>
    </row>
    <row r="1917" spans="1:3">
      <c r="A1917" s="5" t="s">
        <v>4262</v>
      </c>
      <c r="B1917" s="5" t="s">
        <v>19</v>
      </c>
      <c r="C1917">
        <v>6.6</v>
      </c>
    </row>
    <row r="1918" spans="1:3">
      <c r="A1918" s="5" t="s">
        <v>4265</v>
      </c>
      <c r="B1918" s="5" t="s">
        <v>19</v>
      </c>
      <c r="C1918">
        <v>6.6</v>
      </c>
    </row>
    <row r="1919" spans="1:3">
      <c r="A1919" s="5" t="s">
        <v>4267</v>
      </c>
      <c r="B1919" s="5" t="s">
        <v>19</v>
      </c>
      <c r="C1919">
        <v>6.6</v>
      </c>
    </row>
    <row r="1920" spans="1:3">
      <c r="A1920" s="5" t="s">
        <v>4270</v>
      </c>
      <c r="B1920" s="5" t="s">
        <v>19</v>
      </c>
      <c r="C1920">
        <v>6.6</v>
      </c>
    </row>
    <row r="1921" spans="1:3">
      <c r="A1921" s="5" t="s">
        <v>4272</v>
      </c>
      <c r="B1921" s="5" t="s">
        <v>19</v>
      </c>
      <c r="C1921">
        <v>6.6</v>
      </c>
    </row>
    <row r="1922" spans="1:3">
      <c r="A1922" s="5" t="s">
        <v>4273</v>
      </c>
      <c r="B1922" s="5" t="s">
        <v>19</v>
      </c>
      <c r="C1922">
        <v>6.6</v>
      </c>
    </row>
    <row r="1923" spans="1:3">
      <c r="A1923" s="5" t="s">
        <v>4274</v>
      </c>
      <c r="B1923" s="5" t="s">
        <v>19</v>
      </c>
      <c r="C1923">
        <v>6.6</v>
      </c>
    </row>
    <row r="1924" spans="1:3">
      <c r="A1924" s="5" t="s">
        <v>4276</v>
      </c>
      <c r="B1924" s="5" t="s">
        <v>19</v>
      </c>
      <c r="C1924">
        <v>6.6</v>
      </c>
    </row>
    <row r="1925" spans="1:3">
      <c r="A1925" s="5" t="s">
        <v>4279</v>
      </c>
      <c r="B1925" s="5" t="s">
        <v>19</v>
      </c>
      <c r="C1925">
        <v>6.6</v>
      </c>
    </row>
    <row r="1926" spans="1:3">
      <c r="A1926" s="5" t="s">
        <v>4282</v>
      </c>
      <c r="B1926" s="5" t="s">
        <v>356</v>
      </c>
      <c r="C1926">
        <v>6.6</v>
      </c>
    </row>
    <row r="1927" spans="1:3">
      <c r="A1927" s="5" t="s">
        <v>4284</v>
      </c>
      <c r="B1927" s="5" t="s">
        <v>19</v>
      </c>
      <c r="C1927">
        <v>6.6</v>
      </c>
    </row>
    <row r="1928" spans="1:3">
      <c r="A1928" s="5" t="s">
        <v>4285</v>
      </c>
      <c r="B1928" s="5" t="s">
        <v>19</v>
      </c>
      <c r="C1928">
        <v>6.6</v>
      </c>
    </row>
    <row r="1929" spans="1:3">
      <c r="A1929" s="5" t="s">
        <v>4287</v>
      </c>
      <c r="B1929" s="5" t="s">
        <v>19</v>
      </c>
      <c r="C1929">
        <v>6.6</v>
      </c>
    </row>
    <row r="1930" spans="1:3">
      <c r="A1930" s="5" t="s">
        <v>4289</v>
      </c>
      <c r="B1930" s="5" t="s">
        <v>192</v>
      </c>
      <c r="C1930">
        <v>6.6</v>
      </c>
    </row>
    <row r="1931" spans="1:3">
      <c r="A1931" s="5" t="s">
        <v>4292</v>
      </c>
      <c r="B1931" s="5" t="s">
        <v>19</v>
      </c>
      <c r="C1931">
        <v>6.6</v>
      </c>
    </row>
    <row r="1932" spans="1:3">
      <c r="A1932" s="5" t="s">
        <v>4295</v>
      </c>
      <c r="B1932" s="5" t="s">
        <v>19</v>
      </c>
      <c r="C1932">
        <v>6.6</v>
      </c>
    </row>
    <row r="1933" spans="1:3">
      <c r="A1933" s="5" t="s">
        <v>4297</v>
      </c>
      <c r="B1933" s="5" t="s">
        <v>19</v>
      </c>
      <c r="C1933">
        <v>6.6</v>
      </c>
    </row>
    <row r="1934" spans="1:3">
      <c r="A1934" s="5" t="s">
        <v>4300</v>
      </c>
      <c r="B1934" s="5" t="s">
        <v>2796</v>
      </c>
      <c r="C1934">
        <v>6.6</v>
      </c>
    </row>
    <row r="1935" spans="1:3">
      <c r="A1935" s="5" t="s">
        <v>4302</v>
      </c>
      <c r="B1935" s="5" t="s">
        <v>19</v>
      </c>
      <c r="C1935">
        <v>6.6</v>
      </c>
    </row>
    <row r="1936" spans="1:3">
      <c r="A1936" s="5" t="s">
        <v>4303</v>
      </c>
      <c r="B1936" s="5" t="s">
        <v>19</v>
      </c>
      <c r="C1936">
        <v>6.6</v>
      </c>
    </row>
    <row r="1937" spans="1:3">
      <c r="A1937" s="5" t="s">
        <v>4305</v>
      </c>
      <c r="B1937" s="5" t="s">
        <v>19</v>
      </c>
      <c r="C1937">
        <v>6.6</v>
      </c>
    </row>
    <row r="1938" spans="1:3">
      <c r="A1938" s="5" t="s">
        <v>4306</v>
      </c>
      <c r="B1938" s="5" t="s">
        <v>19</v>
      </c>
      <c r="C1938">
        <v>6.6</v>
      </c>
    </row>
    <row r="1939" spans="1:3">
      <c r="A1939" s="5" t="s">
        <v>4309</v>
      </c>
      <c r="B1939" s="5" t="s">
        <v>19</v>
      </c>
      <c r="C1939">
        <v>6.6</v>
      </c>
    </row>
    <row r="1940" spans="1:3">
      <c r="A1940" s="5" t="s">
        <v>4312</v>
      </c>
      <c r="B1940" s="5" t="s">
        <v>356</v>
      </c>
      <c r="C1940">
        <v>6.6</v>
      </c>
    </row>
    <row r="1941" spans="1:3">
      <c r="A1941" s="5" t="s">
        <v>4313</v>
      </c>
      <c r="B1941" s="5" t="s">
        <v>19</v>
      </c>
      <c r="C1941">
        <v>6.6</v>
      </c>
    </row>
    <row r="1942" spans="1:3">
      <c r="A1942" s="5" t="s">
        <v>4316</v>
      </c>
      <c r="B1942" s="5" t="s">
        <v>19</v>
      </c>
      <c r="C1942">
        <v>6.6</v>
      </c>
    </row>
    <row r="1943" spans="1:3">
      <c r="A1943" s="5" t="s">
        <v>4317</v>
      </c>
      <c r="B1943" s="5" t="s">
        <v>19</v>
      </c>
      <c r="C1943">
        <v>6.6</v>
      </c>
    </row>
    <row r="1944" spans="1:3">
      <c r="A1944" s="5" t="s">
        <v>4319</v>
      </c>
      <c r="B1944" s="5" t="s">
        <v>19</v>
      </c>
      <c r="C1944">
        <v>6.6</v>
      </c>
    </row>
    <row r="1945" spans="1:3">
      <c r="A1945" s="5" t="s">
        <v>4320</v>
      </c>
      <c r="B1945" s="5" t="s">
        <v>19</v>
      </c>
      <c r="C1945">
        <v>6.6</v>
      </c>
    </row>
    <row r="1946" spans="1:3">
      <c r="A1946" s="5" t="s">
        <v>4322</v>
      </c>
      <c r="B1946" s="5" t="s">
        <v>19</v>
      </c>
      <c r="C1946">
        <v>6.6</v>
      </c>
    </row>
    <row r="1947" spans="1:3">
      <c r="A1947" s="5" t="s">
        <v>4326</v>
      </c>
      <c r="B1947" s="5" t="s">
        <v>19</v>
      </c>
      <c r="C1947">
        <v>6.6</v>
      </c>
    </row>
    <row r="1948" spans="1:3">
      <c r="A1948" s="5" t="s">
        <v>4328</v>
      </c>
      <c r="B1948" s="5" t="s">
        <v>19</v>
      </c>
      <c r="C1948">
        <v>6.6</v>
      </c>
    </row>
    <row r="1949" spans="1:3">
      <c r="A1949" s="5" t="s">
        <v>4330</v>
      </c>
      <c r="B1949" s="5" t="s">
        <v>19</v>
      </c>
      <c r="C1949">
        <v>6.6</v>
      </c>
    </row>
    <row r="1950" spans="1:3">
      <c r="A1950" s="5" t="s">
        <v>4334</v>
      </c>
      <c r="B1950" s="5" t="s">
        <v>19</v>
      </c>
      <c r="C1950">
        <v>6.6</v>
      </c>
    </row>
    <row r="1951" spans="1:3">
      <c r="A1951" s="5" t="s">
        <v>4335</v>
      </c>
      <c r="B1951" s="5" t="s">
        <v>19</v>
      </c>
      <c r="C1951">
        <v>6.6</v>
      </c>
    </row>
    <row r="1952" spans="1:3">
      <c r="A1952" s="5" t="s">
        <v>4338</v>
      </c>
      <c r="B1952" s="5" t="s">
        <v>19</v>
      </c>
      <c r="C1952">
        <v>6.6</v>
      </c>
    </row>
    <row r="1953" spans="1:3">
      <c r="A1953" s="5" t="s">
        <v>4341</v>
      </c>
      <c r="B1953" s="5" t="s">
        <v>19</v>
      </c>
      <c r="C1953">
        <v>6.6</v>
      </c>
    </row>
    <row r="1954" spans="1:3">
      <c r="A1954" s="5" t="s">
        <v>4343</v>
      </c>
      <c r="B1954" s="5" t="s">
        <v>19</v>
      </c>
      <c r="C1954">
        <v>6.6</v>
      </c>
    </row>
    <row r="1955" spans="1:3">
      <c r="A1955" s="5" t="s">
        <v>4346</v>
      </c>
      <c r="B1955" s="5" t="s">
        <v>19</v>
      </c>
      <c r="C1955">
        <v>6.6</v>
      </c>
    </row>
    <row r="1956" spans="1:3">
      <c r="A1956" s="5" t="s">
        <v>4347</v>
      </c>
      <c r="B1956" s="5" t="s">
        <v>19</v>
      </c>
      <c r="C1956">
        <v>6.6</v>
      </c>
    </row>
    <row r="1957" spans="1:3">
      <c r="A1957" s="5" t="s">
        <v>4350</v>
      </c>
      <c r="B1957" s="5" t="s">
        <v>19</v>
      </c>
      <c r="C1957">
        <v>6.6</v>
      </c>
    </row>
    <row r="1958" spans="1:3">
      <c r="A1958" s="5" t="s">
        <v>4352</v>
      </c>
      <c r="B1958" s="5" t="s">
        <v>19</v>
      </c>
      <c r="C1958">
        <v>6.6</v>
      </c>
    </row>
    <row r="1959" spans="1:3">
      <c r="A1959" s="5" t="s">
        <v>4354</v>
      </c>
      <c r="B1959" s="5" t="s">
        <v>19</v>
      </c>
      <c r="C1959">
        <v>6.6</v>
      </c>
    </row>
    <row r="1960" spans="1:3">
      <c r="A1960" s="5" t="s">
        <v>4356</v>
      </c>
      <c r="B1960" s="5" t="s">
        <v>19</v>
      </c>
      <c r="C1960">
        <v>6.6</v>
      </c>
    </row>
    <row r="1961" spans="1:3">
      <c r="A1961" s="5" t="s">
        <v>4358</v>
      </c>
      <c r="B1961" s="5" t="s">
        <v>19</v>
      </c>
      <c r="C1961">
        <v>6.6</v>
      </c>
    </row>
    <row r="1962" spans="1:3">
      <c r="A1962" s="5" t="s">
        <v>4359</v>
      </c>
      <c r="B1962" s="5" t="s">
        <v>19</v>
      </c>
      <c r="C1962">
        <v>6.6</v>
      </c>
    </row>
    <row r="1963" spans="1:3">
      <c r="A1963" s="5" t="s">
        <v>4362</v>
      </c>
      <c r="B1963" s="5" t="s">
        <v>19</v>
      </c>
      <c r="C1963">
        <v>6.6</v>
      </c>
    </row>
    <row r="1964" spans="1:3">
      <c r="A1964" s="5" t="s">
        <v>4365</v>
      </c>
      <c r="B1964" s="5" t="s">
        <v>19</v>
      </c>
      <c r="C1964">
        <v>6.6</v>
      </c>
    </row>
    <row r="1965" spans="1:3">
      <c r="A1965" s="5" t="s">
        <v>4367</v>
      </c>
      <c r="B1965" s="5" t="s">
        <v>19</v>
      </c>
      <c r="C1965">
        <v>6.6</v>
      </c>
    </row>
    <row r="1966" spans="1:3">
      <c r="A1966" s="5" t="s">
        <v>4247</v>
      </c>
      <c r="B1966" s="5" t="s">
        <v>19</v>
      </c>
      <c r="C1966">
        <v>6.6</v>
      </c>
    </row>
    <row r="1967" spans="1:3">
      <c r="A1967" s="5" t="s">
        <v>4370</v>
      </c>
      <c r="B1967" s="5" t="s">
        <v>19</v>
      </c>
      <c r="C1967">
        <v>6.6</v>
      </c>
    </row>
    <row r="1968" spans="1:3">
      <c r="A1968" s="5" t="s">
        <v>4372</v>
      </c>
      <c r="B1968" s="5" t="s">
        <v>19</v>
      </c>
      <c r="C1968">
        <v>6.6</v>
      </c>
    </row>
    <row r="1969" spans="1:3">
      <c r="A1969" s="5" t="s">
        <v>4375</v>
      </c>
      <c r="B1969" s="5" t="s">
        <v>19</v>
      </c>
      <c r="C1969">
        <v>6.6</v>
      </c>
    </row>
    <row r="1970" spans="1:3">
      <c r="A1970" s="5" t="s">
        <v>4376</v>
      </c>
      <c r="B1970" s="5" t="s">
        <v>19</v>
      </c>
      <c r="C1970">
        <v>6.5</v>
      </c>
    </row>
    <row r="1971" spans="1:3">
      <c r="A1971" s="5" t="s">
        <v>4377</v>
      </c>
      <c r="B1971" s="5" t="s">
        <v>19</v>
      </c>
      <c r="C1971">
        <v>6.5</v>
      </c>
    </row>
    <row r="1972" spans="1:3">
      <c r="A1972" s="5" t="s">
        <v>4380</v>
      </c>
      <c r="B1972" s="5" t="s">
        <v>19</v>
      </c>
      <c r="C1972">
        <v>6.5</v>
      </c>
    </row>
    <row r="1973" spans="1:3">
      <c r="A1973" s="5" t="s">
        <v>4382</v>
      </c>
      <c r="B1973" s="5" t="s">
        <v>19</v>
      </c>
      <c r="C1973">
        <v>6.5</v>
      </c>
    </row>
    <row r="1974" spans="1:3">
      <c r="A1974" s="5" t="s">
        <v>4384</v>
      </c>
      <c r="B1974" s="5" t="s">
        <v>19</v>
      </c>
      <c r="C1974">
        <v>6.5</v>
      </c>
    </row>
    <row r="1975" spans="1:3">
      <c r="A1975" s="5" t="s">
        <v>4385</v>
      </c>
      <c r="B1975" s="5" t="s">
        <v>19</v>
      </c>
      <c r="C1975">
        <v>6.5</v>
      </c>
    </row>
    <row r="1976" spans="1:3">
      <c r="A1976" s="5" t="s">
        <v>4388</v>
      </c>
      <c r="B1976" s="5" t="s">
        <v>19</v>
      </c>
      <c r="C1976">
        <v>6.5</v>
      </c>
    </row>
    <row r="1977" spans="1:3">
      <c r="A1977" s="5" t="s">
        <v>4389</v>
      </c>
      <c r="B1977" s="5" t="s">
        <v>19</v>
      </c>
      <c r="C1977">
        <v>6.5</v>
      </c>
    </row>
    <row r="1978" spans="1:3">
      <c r="A1978" s="5" t="s">
        <v>4391</v>
      </c>
      <c r="B1978" s="5" t="s">
        <v>19</v>
      </c>
      <c r="C1978">
        <v>6.5</v>
      </c>
    </row>
    <row r="1979" spans="1:3">
      <c r="A1979" s="5" t="s">
        <v>4392</v>
      </c>
      <c r="B1979" s="5" t="s">
        <v>19</v>
      </c>
      <c r="C1979">
        <v>6.5</v>
      </c>
    </row>
    <row r="1980" spans="1:3">
      <c r="A1980" s="5" t="s">
        <v>4394</v>
      </c>
      <c r="B1980" s="5" t="s">
        <v>19</v>
      </c>
      <c r="C1980">
        <v>6.5</v>
      </c>
    </row>
    <row r="1981" spans="1:3">
      <c r="A1981" s="5" t="s">
        <v>4396</v>
      </c>
      <c r="B1981" s="5" t="s">
        <v>19</v>
      </c>
      <c r="C1981">
        <v>6.5</v>
      </c>
    </row>
    <row r="1982" spans="1:3">
      <c r="A1982" s="5" t="s">
        <v>4397</v>
      </c>
      <c r="B1982" s="5" t="s">
        <v>19</v>
      </c>
      <c r="C1982">
        <v>6.5</v>
      </c>
    </row>
    <row r="1983" spans="1:3">
      <c r="A1983" s="5" t="s">
        <v>4398</v>
      </c>
      <c r="B1983" s="5" t="s">
        <v>19</v>
      </c>
      <c r="C1983">
        <v>6.5</v>
      </c>
    </row>
    <row r="1984" spans="1:3">
      <c r="A1984" s="5" t="s">
        <v>4399</v>
      </c>
      <c r="B1984" s="5" t="s">
        <v>19</v>
      </c>
      <c r="C1984">
        <v>6.5</v>
      </c>
    </row>
    <row r="1985" spans="1:3">
      <c r="A1985" s="5" t="s">
        <v>4400</v>
      </c>
      <c r="B1985" s="5" t="s">
        <v>19</v>
      </c>
      <c r="C1985">
        <v>6.5</v>
      </c>
    </row>
    <row r="1986" spans="1:3">
      <c r="A1986" s="5" t="s">
        <v>4403</v>
      </c>
      <c r="B1986" s="5" t="s">
        <v>19</v>
      </c>
      <c r="C1986">
        <v>6.5</v>
      </c>
    </row>
    <row r="1987" spans="1:3">
      <c r="A1987" s="5" t="s">
        <v>4405</v>
      </c>
      <c r="B1987" s="5" t="s">
        <v>19</v>
      </c>
      <c r="C1987">
        <v>6.5</v>
      </c>
    </row>
    <row r="1988" spans="1:3">
      <c r="A1988" s="5" t="s">
        <v>4408</v>
      </c>
      <c r="B1988" s="5" t="s">
        <v>19</v>
      </c>
      <c r="C1988">
        <v>6.5</v>
      </c>
    </row>
    <row r="1989" spans="1:3">
      <c r="A1989" s="5" t="s">
        <v>4409</v>
      </c>
      <c r="B1989" s="5" t="s">
        <v>19</v>
      </c>
      <c r="C1989">
        <v>6.5</v>
      </c>
    </row>
    <row r="1990" spans="1:3">
      <c r="A1990" s="5" t="s">
        <v>4410</v>
      </c>
      <c r="B1990" s="5" t="s">
        <v>19</v>
      </c>
      <c r="C1990">
        <v>6.5</v>
      </c>
    </row>
    <row r="1991" spans="1:3">
      <c r="A1991" s="5" t="s">
        <v>4411</v>
      </c>
      <c r="B1991" s="5" t="s">
        <v>19</v>
      </c>
      <c r="C1991">
        <v>6.5</v>
      </c>
    </row>
    <row r="1992" spans="1:3">
      <c r="A1992" s="5" t="s">
        <v>4413</v>
      </c>
      <c r="B1992" s="5" t="s">
        <v>19</v>
      </c>
      <c r="C1992">
        <v>6.5</v>
      </c>
    </row>
    <row r="1993" spans="1:3">
      <c r="A1993" s="5" t="s">
        <v>4416</v>
      </c>
      <c r="B1993" s="5" t="s">
        <v>19</v>
      </c>
      <c r="C1993">
        <v>6.5</v>
      </c>
    </row>
    <row r="1994" spans="1:3">
      <c r="A1994" s="5" t="s">
        <v>4417</v>
      </c>
      <c r="B1994" s="5" t="s">
        <v>19</v>
      </c>
      <c r="C1994">
        <v>6.5</v>
      </c>
    </row>
    <row r="1995" spans="1:3">
      <c r="A1995" s="5" t="s">
        <v>4418</v>
      </c>
      <c r="B1995" s="5" t="s">
        <v>19</v>
      </c>
      <c r="C1995">
        <v>6.5</v>
      </c>
    </row>
    <row r="1996" spans="1:3">
      <c r="A1996" s="5" t="s">
        <v>4419</v>
      </c>
      <c r="B1996" s="5" t="s">
        <v>19</v>
      </c>
      <c r="C1996">
        <v>6.5</v>
      </c>
    </row>
    <row r="1997" spans="1:3">
      <c r="A1997" s="5" t="s">
        <v>4420</v>
      </c>
      <c r="B1997" s="5" t="s">
        <v>19</v>
      </c>
      <c r="C1997">
        <v>6.5</v>
      </c>
    </row>
    <row r="1998" spans="1:3">
      <c r="A1998" s="5" t="s">
        <v>4422</v>
      </c>
      <c r="B1998" s="5" t="s">
        <v>19</v>
      </c>
      <c r="C1998">
        <v>6.5</v>
      </c>
    </row>
    <row r="1999" spans="1:3">
      <c r="A1999" s="5" t="s">
        <v>4423</v>
      </c>
      <c r="B1999" s="5" t="s">
        <v>19</v>
      </c>
      <c r="C1999">
        <v>6.5</v>
      </c>
    </row>
    <row r="2000" spans="1:3">
      <c r="A2000" s="5" t="s">
        <v>4424</v>
      </c>
      <c r="B2000" s="5" t="s">
        <v>19</v>
      </c>
      <c r="C2000">
        <v>6.5</v>
      </c>
    </row>
    <row r="2001" spans="1:3">
      <c r="A2001" s="5" t="s">
        <v>4426</v>
      </c>
      <c r="B2001" s="5" t="s">
        <v>19</v>
      </c>
      <c r="C2001">
        <v>6.5</v>
      </c>
    </row>
    <row r="2002" spans="1:3">
      <c r="A2002" s="5" t="s">
        <v>4428</v>
      </c>
      <c r="B2002" s="5" t="s">
        <v>19</v>
      </c>
      <c r="C2002">
        <v>6.5</v>
      </c>
    </row>
    <row r="2003" spans="1:3">
      <c r="A2003" s="5" t="s">
        <v>4430</v>
      </c>
      <c r="B2003" s="5" t="s">
        <v>19</v>
      </c>
      <c r="C2003">
        <v>6.5</v>
      </c>
    </row>
    <row r="2004" spans="1:3">
      <c r="A2004" s="5" t="s">
        <v>4431</v>
      </c>
      <c r="B2004" s="5" t="s">
        <v>19</v>
      </c>
      <c r="C2004">
        <v>6.5</v>
      </c>
    </row>
    <row r="2005" spans="1:3">
      <c r="A2005" s="5" t="s">
        <v>4432</v>
      </c>
      <c r="B2005" s="5" t="s">
        <v>19</v>
      </c>
      <c r="C2005">
        <v>6.5</v>
      </c>
    </row>
    <row r="2006" spans="1:3">
      <c r="A2006" s="5" t="s">
        <v>4433</v>
      </c>
      <c r="B2006" s="5" t="s">
        <v>19</v>
      </c>
      <c r="C2006">
        <v>6.5</v>
      </c>
    </row>
    <row r="2007" spans="1:3">
      <c r="A2007" s="5" t="s">
        <v>4435</v>
      </c>
      <c r="B2007" s="5" t="s">
        <v>19</v>
      </c>
      <c r="C2007">
        <v>6.5</v>
      </c>
    </row>
    <row r="2008" spans="1:3">
      <c r="A2008" s="5" t="s">
        <v>4436</v>
      </c>
      <c r="B2008" s="5" t="s">
        <v>19</v>
      </c>
      <c r="C2008">
        <v>6.5</v>
      </c>
    </row>
    <row r="2009" spans="1:3">
      <c r="A2009" s="5" t="s">
        <v>4437</v>
      </c>
      <c r="B2009" s="5" t="s">
        <v>19</v>
      </c>
      <c r="C2009">
        <v>6.5</v>
      </c>
    </row>
    <row r="2010" spans="1:3">
      <c r="A2010" s="5" t="s">
        <v>4439</v>
      </c>
      <c r="B2010" s="5" t="s">
        <v>19</v>
      </c>
      <c r="C2010">
        <v>6.5</v>
      </c>
    </row>
    <row r="2011" spans="1:3">
      <c r="A2011" s="5" t="s">
        <v>4440</v>
      </c>
      <c r="B2011" s="5" t="s">
        <v>19</v>
      </c>
      <c r="C2011">
        <v>6.5</v>
      </c>
    </row>
    <row r="2012" spans="1:3">
      <c r="A2012" s="5" t="s">
        <v>4443</v>
      </c>
      <c r="B2012" s="5" t="s">
        <v>19</v>
      </c>
      <c r="C2012">
        <v>6.5</v>
      </c>
    </row>
    <row r="2013" spans="1:3">
      <c r="A2013" s="5" t="s">
        <v>4444</v>
      </c>
      <c r="B2013" s="5" t="s">
        <v>19</v>
      </c>
      <c r="C2013">
        <v>6.5</v>
      </c>
    </row>
    <row r="2014" spans="1:3">
      <c r="A2014" s="5" t="s">
        <v>4447</v>
      </c>
      <c r="B2014" s="5" t="s">
        <v>19</v>
      </c>
      <c r="C2014">
        <v>6.5</v>
      </c>
    </row>
    <row r="2015" spans="1:3">
      <c r="A2015" s="5" t="s">
        <v>4448</v>
      </c>
      <c r="B2015" s="5" t="s">
        <v>19</v>
      </c>
      <c r="C2015">
        <v>6.5</v>
      </c>
    </row>
    <row r="2016" spans="1:3">
      <c r="A2016" s="5" t="s">
        <v>4450</v>
      </c>
      <c r="B2016" s="5" t="s">
        <v>19</v>
      </c>
      <c r="C2016">
        <v>6.5</v>
      </c>
    </row>
    <row r="2017" spans="1:3">
      <c r="A2017" s="5" t="s">
        <v>4451</v>
      </c>
      <c r="B2017" s="5" t="s">
        <v>19</v>
      </c>
      <c r="C2017">
        <v>6.5</v>
      </c>
    </row>
    <row r="2018" spans="1:3">
      <c r="A2018" s="5" t="s">
        <v>4452</v>
      </c>
      <c r="B2018" s="5" t="s">
        <v>19</v>
      </c>
      <c r="C2018">
        <v>6.5</v>
      </c>
    </row>
    <row r="2019" spans="1:3">
      <c r="A2019" s="5" t="s">
        <v>4455</v>
      </c>
      <c r="B2019" s="5" t="s">
        <v>19</v>
      </c>
      <c r="C2019">
        <v>6.5</v>
      </c>
    </row>
    <row r="2020" spans="1:3">
      <c r="A2020" s="5" t="s">
        <v>4457</v>
      </c>
      <c r="B2020" s="5" t="s">
        <v>19</v>
      </c>
      <c r="C2020">
        <v>6.5</v>
      </c>
    </row>
    <row r="2021" spans="1:3">
      <c r="A2021" s="5" t="s">
        <v>4458</v>
      </c>
      <c r="B2021" s="5" t="s">
        <v>19</v>
      </c>
      <c r="C2021">
        <v>6.5</v>
      </c>
    </row>
    <row r="2022" spans="1:3">
      <c r="A2022" s="5" t="s">
        <v>4460</v>
      </c>
      <c r="B2022" s="5" t="s">
        <v>19</v>
      </c>
      <c r="C2022">
        <v>6.5</v>
      </c>
    </row>
    <row r="2023" spans="1:3">
      <c r="A2023" s="5" t="s">
        <v>4462</v>
      </c>
      <c r="B2023" s="5" t="s">
        <v>19</v>
      </c>
      <c r="C2023">
        <v>6.5</v>
      </c>
    </row>
    <row r="2024" spans="1:3">
      <c r="A2024" s="5" t="s">
        <v>4463</v>
      </c>
      <c r="B2024" s="5" t="s">
        <v>19</v>
      </c>
      <c r="C2024">
        <v>6.5</v>
      </c>
    </row>
    <row r="2025" spans="1:3">
      <c r="A2025" s="5" t="s">
        <v>4466</v>
      </c>
      <c r="B2025" s="5" t="s">
        <v>723</v>
      </c>
      <c r="C2025">
        <v>6.5</v>
      </c>
    </row>
    <row r="2026" spans="1:3">
      <c r="A2026" s="5" t="s">
        <v>4468</v>
      </c>
      <c r="B2026" s="5" t="s">
        <v>19</v>
      </c>
      <c r="C2026">
        <v>6.5</v>
      </c>
    </row>
    <row r="2027" spans="1:3">
      <c r="A2027" s="5" t="s">
        <v>4469</v>
      </c>
      <c r="B2027" s="5" t="s">
        <v>19</v>
      </c>
      <c r="C2027">
        <v>6.5</v>
      </c>
    </row>
    <row r="2028" spans="1:3">
      <c r="A2028" s="5" t="s">
        <v>4470</v>
      </c>
      <c r="B2028" s="5" t="s">
        <v>19</v>
      </c>
      <c r="C2028">
        <v>6.5</v>
      </c>
    </row>
    <row r="2029" spans="1:3">
      <c r="A2029" s="5" t="s">
        <v>4473</v>
      </c>
      <c r="B2029" s="5" t="s">
        <v>19</v>
      </c>
      <c r="C2029">
        <v>6.5</v>
      </c>
    </row>
    <row r="2030" spans="1:3">
      <c r="A2030" s="5" t="s">
        <v>4476</v>
      </c>
      <c r="B2030" s="5" t="s">
        <v>19</v>
      </c>
      <c r="C2030">
        <v>6.5</v>
      </c>
    </row>
    <row r="2031" spans="1:3">
      <c r="A2031" s="5" t="s">
        <v>4477</v>
      </c>
      <c r="B2031" s="5" t="s">
        <v>19</v>
      </c>
      <c r="C2031">
        <v>6.5</v>
      </c>
    </row>
    <row r="2032" spans="1:3">
      <c r="A2032" s="5" t="s">
        <v>4479</v>
      </c>
      <c r="B2032" s="5" t="s">
        <v>19</v>
      </c>
      <c r="C2032">
        <v>6.5</v>
      </c>
    </row>
    <row r="2033" spans="1:3">
      <c r="A2033" s="5" t="s">
        <v>4481</v>
      </c>
      <c r="B2033" s="5" t="s">
        <v>19</v>
      </c>
      <c r="C2033">
        <v>6.5</v>
      </c>
    </row>
    <row r="2034" spans="1:3">
      <c r="A2034" s="5" t="s">
        <v>4483</v>
      </c>
      <c r="B2034" s="5" t="s">
        <v>19</v>
      </c>
      <c r="C2034">
        <v>6.5</v>
      </c>
    </row>
    <row r="2035" spans="1:3">
      <c r="A2035" s="5" t="s">
        <v>4485</v>
      </c>
      <c r="B2035" s="5" t="s">
        <v>19</v>
      </c>
      <c r="C2035">
        <v>6.5</v>
      </c>
    </row>
    <row r="2036" spans="1:3">
      <c r="A2036" s="5" t="s">
        <v>4487</v>
      </c>
      <c r="B2036" s="5" t="s">
        <v>19</v>
      </c>
      <c r="C2036">
        <v>6.5</v>
      </c>
    </row>
    <row r="2037" spans="1:3">
      <c r="A2037" s="5" t="s">
        <v>4489</v>
      </c>
      <c r="B2037" s="5" t="s">
        <v>19</v>
      </c>
      <c r="C2037">
        <v>6.5</v>
      </c>
    </row>
    <row r="2038" spans="1:3">
      <c r="A2038" s="5" t="s">
        <v>4491</v>
      </c>
      <c r="B2038" s="5" t="s">
        <v>19</v>
      </c>
      <c r="C2038">
        <v>6.5</v>
      </c>
    </row>
    <row r="2039" spans="1:3">
      <c r="A2039" s="5" t="s">
        <v>4492</v>
      </c>
      <c r="B2039" s="5" t="s">
        <v>19</v>
      </c>
      <c r="C2039">
        <v>6.5</v>
      </c>
    </row>
    <row r="2040" spans="1:3">
      <c r="A2040" s="5" t="s">
        <v>4493</v>
      </c>
      <c r="B2040" s="5" t="s">
        <v>19</v>
      </c>
      <c r="C2040">
        <v>6.5</v>
      </c>
    </row>
    <row r="2041" spans="1:3">
      <c r="A2041" s="5" t="s">
        <v>4495</v>
      </c>
      <c r="B2041" s="5" t="s">
        <v>19</v>
      </c>
      <c r="C2041">
        <v>6.5</v>
      </c>
    </row>
    <row r="2042" spans="1:3">
      <c r="A2042" s="5" t="s">
        <v>4497</v>
      </c>
      <c r="B2042" s="5" t="s">
        <v>19</v>
      </c>
      <c r="C2042">
        <v>6.5</v>
      </c>
    </row>
    <row r="2043" spans="1:3">
      <c r="A2043" s="5" t="s">
        <v>4498</v>
      </c>
      <c r="B2043" s="5" t="s">
        <v>19</v>
      </c>
      <c r="C2043">
        <v>6.5</v>
      </c>
    </row>
    <row r="2044" spans="1:3">
      <c r="A2044" s="5" t="s">
        <v>4499</v>
      </c>
      <c r="B2044" s="5" t="s">
        <v>19</v>
      </c>
      <c r="C2044">
        <v>6.5</v>
      </c>
    </row>
    <row r="2045" spans="1:3">
      <c r="A2045" s="5" t="s">
        <v>4500</v>
      </c>
      <c r="B2045" s="5" t="s">
        <v>19</v>
      </c>
      <c r="C2045">
        <v>6.5</v>
      </c>
    </row>
    <row r="2046" spans="1:3">
      <c r="A2046" s="5" t="s">
        <v>4501</v>
      </c>
      <c r="B2046" s="5" t="s">
        <v>19</v>
      </c>
      <c r="C2046">
        <v>6.5</v>
      </c>
    </row>
    <row r="2047" spans="1:3">
      <c r="A2047" s="5" t="s">
        <v>4502</v>
      </c>
      <c r="B2047" s="5" t="s">
        <v>19</v>
      </c>
      <c r="C2047">
        <v>6.5</v>
      </c>
    </row>
    <row r="2048" spans="1:3">
      <c r="A2048" s="5" t="s">
        <v>4505</v>
      </c>
      <c r="B2048" s="5" t="s">
        <v>931</v>
      </c>
      <c r="C2048">
        <v>6.5</v>
      </c>
    </row>
    <row r="2049" spans="1:3">
      <c r="A2049" s="5" t="s">
        <v>4507</v>
      </c>
      <c r="B2049" s="5" t="s">
        <v>19</v>
      </c>
      <c r="C2049">
        <v>6.5</v>
      </c>
    </row>
    <row r="2050" spans="1:3">
      <c r="A2050" s="5" t="s">
        <v>4508</v>
      </c>
      <c r="B2050" s="5" t="s">
        <v>19</v>
      </c>
      <c r="C2050">
        <v>6.5</v>
      </c>
    </row>
    <row r="2051" spans="1:3">
      <c r="A2051" s="5" t="s">
        <v>4509</v>
      </c>
      <c r="B2051" s="5" t="s">
        <v>19</v>
      </c>
      <c r="C2051">
        <v>6.5</v>
      </c>
    </row>
    <row r="2052" spans="1:3">
      <c r="A2052" s="5" t="s">
        <v>4510</v>
      </c>
      <c r="B2052" s="5" t="s">
        <v>19</v>
      </c>
      <c r="C2052">
        <v>6.5</v>
      </c>
    </row>
    <row r="2053" spans="1:3">
      <c r="A2053" s="5" t="s">
        <v>4511</v>
      </c>
      <c r="B2053" s="5" t="s">
        <v>19</v>
      </c>
      <c r="C2053">
        <v>6.5</v>
      </c>
    </row>
    <row r="2054" spans="1:3">
      <c r="A2054" s="5" t="s">
        <v>4513</v>
      </c>
      <c r="B2054" s="5" t="s">
        <v>19</v>
      </c>
      <c r="C2054">
        <v>6.5</v>
      </c>
    </row>
    <row r="2055" spans="1:3">
      <c r="A2055" s="5" t="s">
        <v>4516</v>
      </c>
      <c r="B2055" s="5" t="s">
        <v>19</v>
      </c>
      <c r="C2055">
        <v>6.5</v>
      </c>
    </row>
    <row r="2056" spans="1:3">
      <c r="A2056" s="5" t="s">
        <v>4517</v>
      </c>
      <c r="B2056" s="5" t="s">
        <v>19</v>
      </c>
      <c r="C2056">
        <v>6.5</v>
      </c>
    </row>
    <row r="2057" spans="1:3">
      <c r="A2057" s="5" t="s">
        <v>4519</v>
      </c>
      <c r="B2057" s="5" t="s">
        <v>19</v>
      </c>
      <c r="C2057">
        <v>6.5</v>
      </c>
    </row>
    <row r="2058" spans="1:3">
      <c r="A2058" s="5" t="s">
        <v>4523</v>
      </c>
      <c r="B2058" s="5" t="s">
        <v>19</v>
      </c>
      <c r="C2058">
        <v>6.5</v>
      </c>
    </row>
    <row r="2059" spans="1:3">
      <c r="A2059" s="5" t="s">
        <v>4524</v>
      </c>
      <c r="B2059" s="5" t="s">
        <v>19</v>
      </c>
      <c r="C2059">
        <v>6.5</v>
      </c>
    </row>
    <row r="2060" spans="1:3">
      <c r="A2060" s="5" t="s">
        <v>4527</v>
      </c>
      <c r="B2060" s="5" t="s">
        <v>19</v>
      </c>
      <c r="C2060">
        <v>6.5</v>
      </c>
    </row>
    <row r="2061" spans="1:3">
      <c r="A2061" s="5" t="s">
        <v>4529</v>
      </c>
      <c r="B2061" s="5" t="s">
        <v>19</v>
      </c>
      <c r="C2061">
        <v>6.5</v>
      </c>
    </row>
    <row r="2062" spans="1:3">
      <c r="A2062" s="5" t="s">
        <v>4532</v>
      </c>
      <c r="B2062" s="5" t="s">
        <v>19</v>
      </c>
      <c r="C2062">
        <v>6.5</v>
      </c>
    </row>
    <row r="2063" spans="1:3">
      <c r="A2063" s="5" t="s">
        <v>4533</v>
      </c>
      <c r="B2063" s="5" t="s">
        <v>19</v>
      </c>
      <c r="C2063">
        <v>6.5</v>
      </c>
    </row>
    <row r="2064" spans="1:3">
      <c r="A2064" s="5" t="s">
        <v>4534</v>
      </c>
      <c r="B2064" s="5" t="s">
        <v>19</v>
      </c>
      <c r="C2064">
        <v>6.5</v>
      </c>
    </row>
    <row r="2065" spans="1:3">
      <c r="A2065" s="5" t="s">
        <v>4536</v>
      </c>
      <c r="B2065" s="5" t="s">
        <v>19</v>
      </c>
      <c r="C2065">
        <v>6.5</v>
      </c>
    </row>
    <row r="2066" spans="1:3">
      <c r="A2066" s="5" t="s">
        <v>4538</v>
      </c>
      <c r="B2066" s="5" t="s">
        <v>19</v>
      </c>
      <c r="C2066">
        <v>6.5</v>
      </c>
    </row>
    <row r="2067" spans="1:3">
      <c r="A2067" s="5" t="s">
        <v>4540</v>
      </c>
      <c r="B2067" s="5" t="s">
        <v>19</v>
      </c>
      <c r="C2067">
        <v>6.5</v>
      </c>
    </row>
    <row r="2068" spans="1:3">
      <c r="A2068" s="5" t="s">
        <v>4541</v>
      </c>
      <c r="B2068" s="5" t="s">
        <v>19</v>
      </c>
      <c r="C2068">
        <v>6.5</v>
      </c>
    </row>
    <row r="2069" spans="1:3">
      <c r="A2069" s="5" t="s">
        <v>4543</v>
      </c>
      <c r="B2069" s="5" t="s">
        <v>19</v>
      </c>
      <c r="C2069">
        <v>6.5</v>
      </c>
    </row>
    <row r="2070" spans="1:3">
      <c r="A2070" s="5" t="s">
        <v>4545</v>
      </c>
      <c r="B2070" s="5" t="s">
        <v>19</v>
      </c>
      <c r="C2070">
        <v>6.5</v>
      </c>
    </row>
    <row r="2071" spans="1:3">
      <c r="A2071" s="5" t="s">
        <v>4546</v>
      </c>
      <c r="B2071" s="5" t="s">
        <v>19</v>
      </c>
      <c r="C2071">
        <v>6.5</v>
      </c>
    </row>
    <row r="2072" spans="1:3">
      <c r="A2072" s="5" t="s">
        <v>4548</v>
      </c>
      <c r="B2072" s="5" t="s">
        <v>19</v>
      </c>
      <c r="C2072">
        <v>6.5</v>
      </c>
    </row>
    <row r="2073" spans="1:3">
      <c r="A2073" s="5" t="s">
        <v>4549</v>
      </c>
      <c r="B2073" s="5" t="s">
        <v>19</v>
      </c>
      <c r="C2073">
        <v>6.5</v>
      </c>
    </row>
    <row r="2074" spans="1:3">
      <c r="A2074" s="5" t="s">
        <v>4553</v>
      </c>
      <c r="B2074" s="5" t="s">
        <v>19</v>
      </c>
      <c r="C2074">
        <v>6.5</v>
      </c>
    </row>
    <row r="2075" spans="1:3">
      <c r="A2075" s="5" t="s">
        <v>4555</v>
      </c>
      <c r="B2075" s="5" t="s">
        <v>19</v>
      </c>
      <c r="C2075">
        <v>6.5</v>
      </c>
    </row>
    <row r="2076" spans="1:3">
      <c r="A2076" s="5" t="s">
        <v>4557</v>
      </c>
      <c r="B2076" s="5" t="s">
        <v>19</v>
      </c>
      <c r="C2076">
        <v>6.5</v>
      </c>
    </row>
    <row r="2077" spans="1:3">
      <c r="A2077" s="5" t="s">
        <v>4559</v>
      </c>
      <c r="B2077" s="5" t="s">
        <v>19</v>
      </c>
      <c r="C2077">
        <v>6.5</v>
      </c>
    </row>
    <row r="2078" spans="1:3">
      <c r="A2078" s="5" t="s">
        <v>4562</v>
      </c>
      <c r="B2078" s="5" t="s">
        <v>19</v>
      </c>
      <c r="C2078">
        <v>6.5</v>
      </c>
    </row>
    <row r="2079" spans="1:3">
      <c r="A2079" s="5" t="s">
        <v>4564</v>
      </c>
      <c r="B2079" s="5" t="s">
        <v>19</v>
      </c>
      <c r="C2079">
        <v>6.5</v>
      </c>
    </row>
    <row r="2080" spans="1:3">
      <c r="A2080" s="5" t="s">
        <v>4566</v>
      </c>
      <c r="B2080" s="5" t="s">
        <v>19</v>
      </c>
      <c r="C2080">
        <v>6.5</v>
      </c>
    </row>
    <row r="2081" spans="1:3">
      <c r="A2081" s="5" t="s">
        <v>4568</v>
      </c>
      <c r="B2081" s="5" t="s">
        <v>19</v>
      </c>
      <c r="C2081">
        <v>6.5</v>
      </c>
    </row>
    <row r="2082" spans="1:3">
      <c r="A2082" s="5" t="s">
        <v>4569</v>
      </c>
      <c r="B2082" s="5" t="s">
        <v>19</v>
      </c>
      <c r="C2082">
        <v>6.5</v>
      </c>
    </row>
    <row r="2083" spans="1:3">
      <c r="A2083" s="5" t="s">
        <v>4572</v>
      </c>
      <c r="B2083" s="5" t="s">
        <v>19</v>
      </c>
      <c r="C2083">
        <v>6.5</v>
      </c>
    </row>
    <row r="2084" spans="1:3">
      <c r="A2084" s="5" t="s">
        <v>4573</v>
      </c>
      <c r="B2084" s="5" t="s">
        <v>19</v>
      </c>
      <c r="C2084">
        <v>6.5</v>
      </c>
    </row>
    <row r="2085" spans="1:3">
      <c r="A2085" s="5" t="s">
        <v>4575</v>
      </c>
      <c r="B2085" s="5" t="s">
        <v>19</v>
      </c>
      <c r="C2085">
        <v>6.5</v>
      </c>
    </row>
    <row r="2086" spans="1:3">
      <c r="A2086" s="5" t="s">
        <v>4577</v>
      </c>
      <c r="B2086" s="5" t="s">
        <v>19</v>
      </c>
      <c r="C2086">
        <v>6.5</v>
      </c>
    </row>
    <row r="2087" spans="1:3">
      <c r="A2087" s="5" t="s">
        <v>4580</v>
      </c>
      <c r="B2087" s="5" t="s">
        <v>19</v>
      </c>
      <c r="C2087">
        <v>6.5</v>
      </c>
    </row>
    <row r="2088" spans="1:3">
      <c r="A2088" s="5" t="s">
        <v>4583</v>
      </c>
      <c r="B2088" s="5" t="s">
        <v>19</v>
      </c>
      <c r="C2088">
        <v>6.5</v>
      </c>
    </row>
    <row r="2089" spans="1:3">
      <c r="A2089" s="5" t="s">
        <v>4585</v>
      </c>
      <c r="B2089" s="5" t="s">
        <v>19</v>
      </c>
      <c r="C2089">
        <v>6.5</v>
      </c>
    </row>
    <row r="2090" spans="1:3">
      <c r="A2090" s="5" t="s">
        <v>4588</v>
      </c>
      <c r="B2090" s="5" t="s">
        <v>19</v>
      </c>
      <c r="C2090">
        <v>6.5</v>
      </c>
    </row>
    <row r="2091" spans="1:3">
      <c r="A2091" s="5" t="s">
        <v>4590</v>
      </c>
      <c r="B2091" s="5" t="s">
        <v>19</v>
      </c>
      <c r="C2091">
        <v>6.5</v>
      </c>
    </row>
    <row r="2092" spans="1:3">
      <c r="A2092" s="5" t="s">
        <v>4592</v>
      </c>
      <c r="B2092" s="5" t="s">
        <v>19</v>
      </c>
      <c r="C2092">
        <v>6.5</v>
      </c>
    </row>
    <row r="2093" spans="1:3">
      <c r="A2093" s="5" t="s">
        <v>4507</v>
      </c>
      <c r="B2093" s="5" t="s">
        <v>19</v>
      </c>
      <c r="C2093">
        <v>6.5</v>
      </c>
    </row>
    <row r="2094" spans="1:3">
      <c r="A2094" s="5" t="s">
        <v>4594</v>
      </c>
      <c r="B2094" s="5" t="s">
        <v>19</v>
      </c>
      <c r="C2094">
        <v>6.5</v>
      </c>
    </row>
    <row r="2095" spans="1:3">
      <c r="A2095" s="5" t="s">
        <v>4595</v>
      </c>
      <c r="B2095" s="5" t="s">
        <v>19</v>
      </c>
      <c r="C2095">
        <v>6.5</v>
      </c>
    </row>
    <row r="2096" spans="1:3">
      <c r="A2096" s="5" t="s">
        <v>4597</v>
      </c>
      <c r="B2096" s="5" t="s">
        <v>19</v>
      </c>
      <c r="C2096">
        <v>6.5</v>
      </c>
    </row>
    <row r="2097" spans="1:3">
      <c r="A2097" s="5" t="s">
        <v>4600</v>
      </c>
      <c r="B2097" s="5" t="s">
        <v>19</v>
      </c>
      <c r="C2097">
        <v>6.5</v>
      </c>
    </row>
    <row r="2098" spans="1:3">
      <c r="A2098" s="5" t="s">
        <v>4549</v>
      </c>
      <c r="B2098" s="5" t="s">
        <v>19</v>
      </c>
      <c r="C2098">
        <v>6.5</v>
      </c>
    </row>
    <row r="2099" spans="1:3">
      <c r="A2099" s="5" t="s">
        <v>4602</v>
      </c>
      <c r="B2099" s="5" t="s">
        <v>19</v>
      </c>
      <c r="C2099">
        <v>6.5</v>
      </c>
    </row>
    <row r="2100" spans="1:3">
      <c r="A2100" s="5" t="s">
        <v>4604</v>
      </c>
      <c r="B2100" s="5" t="s">
        <v>19</v>
      </c>
      <c r="C2100">
        <v>6.5</v>
      </c>
    </row>
    <row r="2101" spans="1:3">
      <c r="A2101" s="5" t="s">
        <v>4605</v>
      </c>
      <c r="B2101" s="5" t="s">
        <v>19</v>
      </c>
      <c r="C2101">
        <v>6.5</v>
      </c>
    </row>
    <row r="2102" spans="1:3">
      <c r="A2102" s="5" t="s">
        <v>4607</v>
      </c>
      <c r="B2102" s="5" t="s">
        <v>45</v>
      </c>
      <c r="C2102">
        <v>6.5</v>
      </c>
    </row>
    <row r="2103" spans="1:3">
      <c r="A2103" s="5" t="s">
        <v>4610</v>
      </c>
      <c r="B2103" s="5" t="s">
        <v>19</v>
      </c>
      <c r="C2103">
        <v>6.5</v>
      </c>
    </row>
    <row r="2104" spans="1:3">
      <c r="A2104" s="5" t="s">
        <v>4613</v>
      </c>
      <c r="B2104" s="5" t="s">
        <v>19</v>
      </c>
      <c r="C2104">
        <v>6.5</v>
      </c>
    </row>
    <row r="2105" spans="1:3">
      <c r="A2105" s="5" t="s">
        <v>4615</v>
      </c>
      <c r="B2105" s="5" t="s">
        <v>19</v>
      </c>
      <c r="C2105">
        <v>6.5</v>
      </c>
    </row>
    <row r="2106" spans="1:3">
      <c r="A2106" s="5" t="s">
        <v>4618</v>
      </c>
      <c r="B2106" s="5" t="s">
        <v>4619</v>
      </c>
      <c r="C2106">
        <v>6.5</v>
      </c>
    </row>
    <row r="2107" spans="1:3">
      <c r="A2107" s="5" t="s">
        <v>4622</v>
      </c>
      <c r="B2107" s="5" t="s">
        <v>19</v>
      </c>
      <c r="C2107">
        <v>6.5</v>
      </c>
    </row>
    <row r="2108" spans="1:3">
      <c r="A2108" s="5" t="s">
        <v>4625</v>
      </c>
      <c r="B2108" s="5" t="s">
        <v>19</v>
      </c>
      <c r="C2108">
        <v>6.5</v>
      </c>
    </row>
    <row r="2109" spans="1:3">
      <c r="A2109" s="5" t="s">
        <v>4628</v>
      </c>
      <c r="B2109" s="5" t="s">
        <v>19</v>
      </c>
      <c r="C2109">
        <v>6.5</v>
      </c>
    </row>
    <row r="2110" spans="1:3">
      <c r="A2110" s="5" t="s">
        <v>4630</v>
      </c>
      <c r="B2110" s="5" t="s">
        <v>19</v>
      </c>
      <c r="C2110">
        <v>6.5</v>
      </c>
    </row>
    <row r="2111" spans="1:3">
      <c r="A2111" s="5" t="s">
        <v>4634</v>
      </c>
      <c r="B2111" s="5" t="s">
        <v>19</v>
      </c>
      <c r="C2111">
        <v>6.5</v>
      </c>
    </row>
    <row r="2112" spans="1:3">
      <c r="A2112" s="5" t="s">
        <v>4377</v>
      </c>
      <c r="B2112" s="5" t="s">
        <v>19</v>
      </c>
      <c r="C2112">
        <v>6.5</v>
      </c>
    </row>
    <row r="2113" spans="1:3">
      <c r="A2113" s="5" t="s">
        <v>4637</v>
      </c>
      <c r="B2113" s="5" t="s">
        <v>19</v>
      </c>
      <c r="C2113">
        <v>6.5</v>
      </c>
    </row>
    <row r="2114" spans="1:3">
      <c r="A2114" s="5" t="s">
        <v>4639</v>
      </c>
      <c r="B2114" s="5" t="s">
        <v>19</v>
      </c>
      <c r="C2114">
        <v>6.5</v>
      </c>
    </row>
    <row r="2115" spans="1:3">
      <c r="A2115" s="5" t="s">
        <v>4640</v>
      </c>
      <c r="B2115" s="5" t="s">
        <v>19</v>
      </c>
      <c r="C2115">
        <v>6.5</v>
      </c>
    </row>
    <row r="2116" spans="1:3">
      <c r="A2116" s="5" t="s">
        <v>4642</v>
      </c>
      <c r="B2116" s="5" t="s">
        <v>19</v>
      </c>
      <c r="C2116">
        <v>6.5</v>
      </c>
    </row>
    <row r="2117" spans="1:3">
      <c r="A2117" s="5" t="s">
        <v>4645</v>
      </c>
      <c r="B2117" s="5" t="s">
        <v>19</v>
      </c>
      <c r="C2117">
        <v>6.5</v>
      </c>
    </row>
    <row r="2118" spans="1:3">
      <c r="A2118" s="5" t="s">
        <v>4647</v>
      </c>
      <c r="B2118" s="5" t="s">
        <v>19</v>
      </c>
      <c r="C2118">
        <v>6.5</v>
      </c>
    </row>
    <row r="2119" spans="1:3">
      <c r="A2119" s="5" t="s">
        <v>4538</v>
      </c>
      <c r="B2119" s="5" t="s">
        <v>19</v>
      </c>
      <c r="C2119">
        <v>6.5</v>
      </c>
    </row>
    <row r="2120" spans="1:3">
      <c r="A2120" s="5" t="s">
        <v>4649</v>
      </c>
      <c r="B2120" s="5" t="s">
        <v>19</v>
      </c>
      <c r="C2120">
        <v>6.5</v>
      </c>
    </row>
    <row r="2121" spans="1:3">
      <c r="A2121" s="5" t="s">
        <v>4652</v>
      </c>
      <c r="B2121" s="5" t="s">
        <v>19</v>
      </c>
      <c r="C2121">
        <v>6.5</v>
      </c>
    </row>
    <row r="2122" spans="1:3">
      <c r="A2122" s="5" t="s">
        <v>4655</v>
      </c>
      <c r="B2122" s="5" t="s">
        <v>19</v>
      </c>
      <c r="C2122">
        <v>6.5</v>
      </c>
    </row>
    <row r="2123" spans="1:3">
      <c r="A2123" s="5" t="s">
        <v>4657</v>
      </c>
      <c r="B2123" s="5" t="s">
        <v>19</v>
      </c>
      <c r="C2123">
        <v>6.5</v>
      </c>
    </row>
    <row r="2124" spans="1:3">
      <c r="A2124" s="5" t="s">
        <v>4660</v>
      </c>
      <c r="B2124" s="5" t="s">
        <v>19</v>
      </c>
      <c r="C2124">
        <v>6.5</v>
      </c>
    </row>
    <row r="2125" spans="1:3">
      <c r="A2125" s="5" t="s">
        <v>4663</v>
      </c>
      <c r="B2125" s="5" t="s">
        <v>19</v>
      </c>
      <c r="C2125">
        <v>6.5</v>
      </c>
    </row>
    <row r="2126" spans="1:3">
      <c r="A2126" s="5" t="s">
        <v>4666</v>
      </c>
      <c r="B2126" s="5" t="s">
        <v>19</v>
      </c>
      <c r="C2126">
        <v>6.5</v>
      </c>
    </row>
    <row r="2127" spans="1:3">
      <c r="A2127" s="5" t="s">
        <v>4669</v>
      </c>
      <c r="B2127" s="5" t="s">
        <v>19</v>
      </c>
      <c r="C2127">
        <v>6.5</v>
      </c>
    </row>
    <row r="2128" spans="1:3">
      <c r="A2128" s="5" t="s">
        <v>4671</v>
      </c>
      <c r="B2128" s="5" t="s">
        <v>19</v>
      </c>
      <c r="C2128">
        <v>6.5</v>
      </c>
    </row>
    <row r="2129" spans="1:3">
      <c r="A2129" s="5" t="s">
        <v>4673</v>
      </c>
      <c r="B2129" s="5" t="s">
        <v>19</v>
      </c>
      <c r="C2129">
        <v>6.5</v>
      </c>
    </row>
    <row r="2130" spans="1:3">
      <c r="A2130" s="5" t="s">
        <v>4675</v>
      </c>
      <c r="B2130" s="5" t="s">
        <v>19</v>
      </c>
      <c r="C2130">
        <v>6.4</v>
      </c>
    </row>
    <row r="2131" spans="1:3">
      <c r="A2131" s="5" t="s">
        <v>4677</v>
      </c>
      <c r="B2131" s="5" t="s">
        <v>19</v>
      </c>
      <c r="C2131">
        <v>6.4</v>
      </c>
    </row>
    <row r="2132" spans="1:3">
      <c r="A2132" s="5" t="s">
        <v>4678</v>
      </c>
      <c r="B2132" s="5" t="s">
        <v>19</v>
      </c>
      <c r="C2132">
        <v>6.4</v>
      </c>
    </row>
    <row r="2133" spans="1:3">
      <c r="A2133" s="5" t="s">
        <v>4679</v>
      </c>
      <c r="B2133" s="5" t="s">
        <v>19</v>
      </c>
      <c r="C2133">
        <v>6.4</v>
      </c>
    </row>
    <row r="2134" spans="1:3">
      <c r="A2134" s="5" t="s">
        <v>4680</v>
      </c>
      <c r="B2134" s="5" t="s">
        <v>19</v>
      </c>
      <c r="C2134">
        <v>6.4</v>
      </c>
    </row>
    <row r="2135" spans="1:3">
      <c r="A2135" s="5" t="s">
        <v>4681</v>
      </c>
      <c r="B2135" s="5" t="s">
        <v>19</v>
      </c>
      <c r="C2135">
        <v>6.4</v>
      </c>
    </row>
    <row r="2136" spans="1:3">
      <c r="A2136" s="5" t="s">
        <v>4684</v>
      </c>
      <c r="B2136" s="5" t="s">
        <v>19</v>
      </c>
      <c r="C2136">
        <v>6.4</v>
      </c>
    </row>
    <row r="2137" spans="1:3">
      <c r="A2137" s="5" t="s">
        <v>4686</v>
      </c>
      <c r="B2137" s="5" t="s">
        <v>19</v>
      </c>
      <c r="C2137">
        <v>6.4</v>
      </c>
    </row>
    <row r="2138" spans="1:3">
      <c r="A2138" s="5" t="s">
        <v>4687</v>
      </c>
      <c r="B2138" s="5" t="s">
        <v>19</v>
      </c>
      <c r="C2138">
        <v>6.4</v>
      </c>
    </row>
    <row r="2139" spans="1:3">
      <c r="A2139" s="5" t="s">
        <v>4688</v>
      </c>
      <c r="B2139" s="5" t="s">
        <v>19</v>
      </c>
      <c r="C2139">
        <v>6.4</v>
      </c>
    </row>
    <row r="2140" spans="1:3">
      <c r="A2140" s="5" t="s">
        <v>4689</v>
      </c>
      <c r="B2140" s="5" t="s">
        <v>19</v>
      </c>
      <c r="C2140">
        <v>6.4</v>
      </c>
    </row>
    <row r="2141" spans="1:3">
      <c r="A2141" s="5" t="s">
        <v>4691</v>
      </c>
      <c r="B2141" s="5" t="s">
        <v>19</v>
      </c>
      <c r="C2141">
        <v>6.4</v>
      </c>
    </row>
    <row r="2142" spans="1:3">
      <c r="A2142" s="5" t="s">
        <v>4693</v>
      </c>
      <c r="B2142" s="5" t="s">
        <v>19</v>
      </c>
      <c r="C2142">
        <v>6.4</v>
      </c>
    </row>
    <row r="2143" spans="1:3">
      <c r="A2143" s="5" t="s">
        <v>4694</v>
      </c>
      <c r="B2143" s="5" t="s">
        <v>19</v>
      </c>
      <c r="C2143">
        <v>6.4</v>
      </c>
    </row>
    <row r="2144" spans="1:3">
      <c r="A2144" s="5" t="s">
        <v>4695</v>
      </c>
      <c r="B2144" s="5" t="s">
        <v>19</v>
      </c>
      <c r="C2144">
        <v>6.4</v>
      </c>
    </row>
    <row r="2145" spans="1:3">
      <c r="A2145" s="5" t="s">
        <v>4697</v>
      </c>
      <c r="B2145" s="5" t="s">
        <v>1657</v>
      </c>
      <c r="C2145">
        <v>6.4</v>
      </c>
    </row>
    <row r="2146" spans="1:3">
      <c r="A2146" s="5" t="s">
        <v>4698</v>
      </c>
      <c r="B2146" s="5" t="s">
        <v>19</v>
      </c>
      <c r="C2146">
        <v>6.4</v>
      </c>
    </row>
    <row r="2147" spans="1:3">
      <c r="A2147" s="5" t="s">
        <v>4699</v>
      </c>
      <c r="B2147" s="5" t="s">
        <v>19</v>
      </c>
      <c r="C2147">
        <v>6.4</v>
      </c>
    </row>
    <row r="2148" spans="1:3">
      <c r="A2148" s="5" t="s">
        <v>4701</v>
      </c>
      <c r="B2148" s="5" t="s">
        <v>19</v>
      </c>
      <c r="C2148">
        <v>6.4</v>
      </c>
    </row>
    <row r="2149" spans="1:3">
      <c r="A2149" s="5" t="s">
        <v>4702</v>
      </c>
      <c r="B2149" s="5" t="s">
        <v>19</v>
      </c>
      <c r="C2149">
        <v>6.4</v>
      </c>
    </row>
    <row r="2150" spans="1:3">
      <c r="A2150" s="5" t="s">
        <v>4704</v>
      </c>
      <c r="B2150" s="5" t="s">
        <v>19</v>
      </c>
      <c r="C2150">
        <v>6.4</v>
      </c>
    </row>
    <row r="2151" spans="1:3">
      <c r="A2151" s="5" t="s">
        <v>4705</v>
      </c>
      <c r="B2151" s="5" t="s">
        <v>19</v>
      </c>
      <c r="C2151">
        <v>6.4</v>
      </c>
    </row>
    <row r="2152" spans="1:3">
      <c r="A2152" s="5" t="s">
        <v>4706</v>
      </c>
      <c r="B2152" s="5" t="s">
        <v>19</v>
      </c>
      <c r="C2152">
        <v>6.4</v>
      </c>
    </row>
    <row r="2153" spans="1:3">
      <c r="A2153" s="5" t="s">
        <v>4710</v>
      </c>
      <c r="B2153" s="5" t="s">
        <v>19</v>
      </c>
      <c r="C2153">
        <v>6.4</v>
      </c>
    </row>
    <row r="2154" spans="1:3">
      <c r="A2154" s="5" t="s">
        <v>4712</v>
      </c>
      <c r="B2154" s="5" t="s">
        <v>19</v>
      </c>
      <c r="C2154">
        <v>6.4</v>
      </c>
    </row>
    <row r="2155" spans="1:3">
      <c r="A2155" s="5" t="s">
        <v>4713</v>
      </c>
      <c r="B2155" s="5" t="s">
        <v>19</v>
      </c>
      <c r="C2155">
        <v>6.4</v>
      </c>
    </row>
    <row r="2156" spans="1:3">
      <c r="A2156" s="5" t="s">
        <v>4714</v>
      </c>
      <c r="B2156" s="5" t="s">
        <v>19</v>
      </c>
      <c r="C2156">
        <v>6.4</v>
      </c>
    </row>
    <row r="2157" spans="1:3">
      <c r="A2157" s="5" t="s">
        <v>4715</v>
      </c>
      <c r="B2157" s="5" t="s">
        <v>19</v>
      </c>
      <c r="C2157">
        <v>6.4</v>
      </c>
    </row>
    <row r="2158" spans="1:3">
      <c r="A2158" s="5" t="s">
        <v>4716</v>
      </c>
      <c r="B2158" s="5" t="s">
        <v>19</v>
      </c>
      <c r="C2158">
        <v>6.4</v>
      </c>
    </row>
    <row r="2159" spans="1:3">
      <c r="A2159" s="5" t="s">
        <v>4717</v>
      </c>
      <c r="B2159" s="5" t="s">
        <v>19</v>
      </c>
      <c r="C2159">
        <v>6.4</v>
      </c>
    </row>
    <row r="2160" spans="1:3">
      <c r="A2160" s="5" t="s">
        <v>4719</v>
      </c>
      <c r="B2160" s="5" t="s">
        <v>19</v>
      </c>
      <c r="C2160">
        <v>6.4</v>
      </c>
    </row>
    <row r="2161" spans="1:3">
      <c r="A2161" s="5" t="s">
        <v>4720</v>
      </c>
      <c r="B2161" s="5" t="s">
        <v>19</v>
      </c>
      <c r="C2161">
        <v>6.4</v>
      </c>
    </row>
    <row r="2162" spans="1:3">
      <c r="A2162" s="5" t="s">
        <v>4721</v>
      </c>
      <c r="B2162" s="5" t="s">
        <v>19</v>
      </c>
      <c r="C2162">
        <v>6.4</v>
      </c>
    </row>
    <row r="2163" spans="1:3">
      <c r="A2163" s="5" t="s">
        <v>4723</v>
      </c>
      <c r="B2163" s="5" t="s">
        <v>19</v>
      </c>
      <c r="C2163">
        <v>6.4</v>
      </c>
    </row>
    <row r="2164" spans="1:3">
      <c r="A2164" s="5" t="s">
        <v>4726</v>
      </c>
      <c r="B2164" s="5" t="s">
        <v>19</v>
      </c>
      <c r="C2164">
        <v>6.4</v>
      </c>
    </row>
    <row r="2165" spans="1:3">
      <c r="A2165" s="5" t="s">
        <v>4727</v>
      </c>
      <c r="B2165" s="5" t="s">
        <v>19</v>
      </c>
      <c r="C2165">
        <v>6.4</v>
      </c>
    </row>
    <row r="2166" spans="1:3">
      <c r="A2166" s="5" t="s">
        <v>4728</v>
      </c>
      <c r="B2166" s="5" t="s">
        <v>19</v>
      </c>
      <c r="C2166">
        <v>6.4</v>
      </c>
    </row>
    <row r="2167" spans="1:3">
      <c r="A2167" s="5" t="s">
        <v>4729</v>
      </c>
      <c r="B2167" s="5" t="s">
        <v>19</v>
      </c>
      <c r="C2167">
        <v>6.4</v>
      </c>
    </row>
    <row r="2168" spans="1:3">
      <c r="A2168" s="5" t="s">
        <v>4730</v>
      </c>
      <c r="B2168" s="5" t="s">
        <v>19</v>
      </c>
      <c r="C2168">
        <v>6.4</v>
      </c>
    </row>
    <row r="2169" spans="1:3">
      <c r="A2169" s="5" t="s">
        <v>4732</v>
      </c>
      <c r="B2169" s="5" t="s">
        <v>19</v>
      </c>
      <c r="C2169">
        <v>6.4</v>
      </c>
    </row>
    <row r="2170" spans="1:3">
      <c r="A2170" s="5" t="s">
        <v>4734</v>
      </c>
      <c r="B2170" s="5" t="s">
        <v>19</v>
      </c>
      <c r="C2170">
        <v>6.4</v>
      </c>
    </row>
    <row r="2171" spans="1:3">
      <c r="A2171" s="5" t="s">
        <v>4737</v>
      </c>
      <c r="B2171" s="5" t="s">
        <v>19</v>
      </c>
      <c r="C2171">
        <v>6.4</v>
      </c>
    </row>
    <row r="2172" spans="1:3">
      <c r="A2172" s="5" t="s">
        <v>4738</v>
      </c>
      <c r="B2172" s="5" t="s">
        <v>19</v>
      </c>
      <c r="C2172">
        <v>6.4</v>
      </c>
    </row>
    <row r="2173" spans="1:3">
      <c r="A2173" s="5" t="s">
        <v>4739</v>
      </c>
      <c r="B2173" s="5" t="s">
        <v>19</v>
      </c>
      <c r="C2173">
        <v>6.4</v>
      </c>
    </row>
    <row r="2174" spans="1:3">
      <c r="A2174" s="5" t="s">
        <v>4741</v>
      </c>
      <c r="B2174" s="5" t="s">
        <v>19</v>
      </c>
      <c r="C2174">
        <v>6.4</v>
      </c>
    </row>
    <row r="2175" spans="1:3">
      <c r="A2175" s="5" t="s">
        <v>4743</v>
      </c>
      <c r="B2175" s="5" t="s">
        <v>19</v>
      </c>
      <c r="C2175">
        <v>6.4</v>
      </c>
    </row>
    <row r="2176" spans="1:3">
      <c r="A2176" s="5" t="s">
        <v>4744</v>
      </c>
      <c r="B2176" s="5" t="s">
        <v>19</v>
      </c>
      <c r="C2176">
        <v>6.4</v>
      </c>
    </row>
    <row r="2177" spans="1:3">
      <c r="A2177" s="5" t="s">
        <v>4746</v>
      </c>
      <c r="B2177" s="5" t="s">
        <v>19</v>
      </c>
      <c r="C2177">
        <v>6.4</v>
      </c>
    </row>
    <row r="2178" spans="1:3">
      <c r="A2178" s="5" t="s">
        <v>4747</v>
      </c>
      <c r="B2178" s="5" t="s">
        <v>19</v>
      </c>
      <c r="C2178">
        <v>6.4</v>
      </c>
    </row>
    <row r="2179" spans="1:3">
      <c r="A2179" s="5" t="s">
        <v>4748</v>
      </c>
      <c r="B2179" s="5" t="s">
        <v>19</v>
      </c>
      <c r="C2179">
        <v>6.4</v>
      </c>
    </row>
    <row r="2180" spans="1:3">
      <c r="A2180" s="5" t="s">
        <v>4750</v>
      </c>
      <c r="B2180" s="5" t="s">
        <v>19</v>
      </c>
      <c r="C2180">
        <v>6.4</v>
      </c>
    </row>
    <row r="2181" spans="1:3">
      <c r="A2181" s="5" t="s">
        <v>4751</v>
      </c>
      <c r="B2181" s="5" t="s">
        <v>19</v>
      </c>
      <c r="C2181">
        <v>6.4</v>
      </c>
    </row>
    <row r="2182" spans="1:3">
      <c r="A2182" s="5" t="s">
        <v>4753</v>
      </c>
      <c r="B2182" s="5" t="s">
        <v>19</v>
      </c>
      <c r="C2182">
        <v>6.4</v>
      </c>
    </row>
    <row r="2183" spans="1:3">
      <c r="A2183" s="5" t="s">
        <v>4756</v>
      </c>
      <c r="B2183" s="5" t="s">
        <v>19</v>
      </c>
      <c r="C2183">
        <v>6.4</v>
      </c>
    </row>
    <row r="2184" spans="1:3">
      <c r="A2184" s="5" t="s">
        <v>4759</v>
      </c>
      <c r="B2184" s="5" t="s">
        <v>19</v>
      </c>
      <c r="C2184">
        <v>6.4</v>
      </c>
    </row>
    <row r="2185" spans="1:3">
      <c r="A2185" s="5" t="s">
        <v>4761</v>
      </c>
      <c r="B2185" s="5" t="s">
        <v>19</v>
      </c>
      <c r="C2185">
        <v>6.4</v>
      </c>
    </row>
    <row r="2186" spans="1:3">
      <c r="A2186" s="5" t="s">
        <v>4763</v>
      </c>
      <c r="B2186" s="5" t="s">
        <v>19</v>
      </c>
      <c r="C2186">
        <v>6.4</v>
      </c>
    </row>
    <row r="2187" spans="1:3">
      <c r="A2187" s="5" t="s">
        <v>4764</v>
      </c>
      <c r="B2187" s="5" t="s">
        <v>19</v>
      </c>
      <c r="C2187">
        <v>6.4</v>
      </c>
    </row>
    <row r="2188" spans="1:3">
      <c r="A2188" s="5" t="s">
        <v>4765</v>
      </c>
      <c r="B2188" s="5" t="s">
        <v>19</v>
      </c>
      <c r="C2188">
        <v>6.4</v>
      </c>
    </row>
    <row r="2189" spans="1:3">
      <c r="A2189" s="5" t="s">
        <v>4767</v>
      </c>
      <c r="B2189" s="5" t="s">
        <v>19</v>
      </c>
      <c r="C2189">
        <v>6.4</v>
      </c>
    </row>
    <row r="2190" spans="1:3">
      <c r="A2190" s="5" t="s">
        <v>4769</v>
      </c>
      <c r="B2190" s="5" t="s">
        <v>19</v>
      </c>
      <c r="C2190">
        <v>6.4</v>
      </c>
    </row>
    <row r="2191" spans="1:3">
      <c r="A2191" s="5" t="s">
        <v>4772</v>
      </c>
      <c r="B2191" s="5" t="s">
        <v>19</v>
      </c>
      <c r="C2191">
        <v>6.4</v>
      </c>
    </row>
    <row r="2192" spans="1:3">
      <c r="A2192" s="5" t="s">
        <v>4775</v>
      </c>
      <c r="B2192" s="5" t="s">
        <v>19</v>
      </c>
      <c r="C2192">
        <v>6.4</v>
      </c>
    </row>
    <row r="2193" spans="1:3">
      <c r="A2193" s="5" t="s">
        <v>4778</v>
      </c>
      <c r="B2193" s="5" t="s">
        <v>19</v>
      </c>
      <c r="C2193">
        <v>6.4</v>
      </c>
    </row>
    <row r="2194" spans="1:3">
      <c r="A2194" s="5" t="s">
        <v>4779</v>
      </c>
      <c r="B2194" s="5" t="s">
        <v>19</v>
      </c>
      <c r="C2194">
        <v>6.4</v>
      </c>
    </row>
    <row r="2195" spans="1:3">
      <c r="A2195" s="5" t="s">
        <v>4780</v>
      </c>
      <c r="B2195" s="5" t="s">
        <v>19</v>
      </c>
      <c r="C2195">
        <v>6.4</v>
      </c>
    </row>
    <row r="2196" spans="1:3">
      <c r="A2196" s="5" t="s">
        <v>4781</v>
      </c>
      <c r="B2196" s="5" t="s">
        <v>19</v>
      </c>
      <c r="C2196">
        <v>6.4</v>
      </c>
    </row>
    <row r="2197" spans="1:3">
      <c r="A2197" s="5" t="s">
        <v>4784</v>
      </c>
      <c r="B2197" s="5" t="s">
        <v>19</v>
      </c>
      <c r="C2197">
        <v>6.4</v>
      </c>
    </row>
    <row r="2198" spans="1:3">
      <c r="A2198" s="5" t="s">
        <v>4787</v>
      </c>
      <c r="B2198" s="5" t="s">
        <v>19</v>
      </c>
      <c r="C2198">
        <v>6.4</v>
      </c>
    </row>
    <row r="2199" spans="1:3">
      <c r="A2199" s="5" t="s">
        <v>4788</v>
      </c>
      <c r="B2199" s="5" t="s">
        <v>19</v>
      </c>
      <c r="C2199">
        <v>6.4</v>
      </c>
    </row>
    <row r="2200" spans="1:3">
      <c r="A2200" s="5" t="s">
        <v>4789</v>
      </c>
      <c r="B2200" s="5" t="s">
        <v>19</v>
      </c>
      <c r="C2200">
        <v>6.4</v>
      </c>
    </row>
    <row r="2201" spans="1:3">
      <c r="A2201" s="5" t="s">
        <v>4790</v>
      </c>
      <c r="B2201" s="5" t="s">
        <v>19</v>
      </c>
      <c r="C2201">
        <v>6.4</v>
      </c>
    </row>
    <row r="2202" spans="1:3">
      <c r="A2202" s="5" t="s">
        <v>4792</v>
      </c>
      <c r="B2202" s="5" t="s">
        <v>19</v>
      </c>
      <c r="C2202">
        <v>6.4</v>
      </c>
    </row>
    <row r="2203" spans="1:3">
      <c r="A2203" s="5" t="s">
        <v>4793</v>
      </c>
      <c r="B2203" s="5" t="s">
        <v>19</v>
      </c>
      <c r="C2203">
        <v>6.4</v>
      </c>
    </row>
    <row r="2204" spans="1:3">
      <c r="A2204" s="5" t="s">
        <v>4794</v>
      </c>
      <c r="B2204" s="5" t="s">
        <v>19</v>
      </c>
      <c r="C2204">
        <v>6.4</v>
      </c>
    </row>
    <row r="2205" spans="1:3">
      <c r="A2205" s="5" t="s">
        <v>4796</v>
      </c>
      <c r="B2205" s="5" t="s">
        <v>19</v>
      </c>
      <c r="C2205">
        <v>6.4</v>
      </c>
    </row>
    <row r="2206" spans="1:3">
      <c r="A2206" s="5" t="s">
        <v>4797</v>
      </c>
      <c r="B2206" s="5" t="s">
        <v>19</v>
      </c>
      <c r="C2206">
        <v>6.4</v>
      </c>
    </row>
    <row r="2207" spans="1:3">
      <c r="A2207" s="5" t="s">
        <v>4799</v>
      </c>
      <c r="B2207" s="5" t="s">
        <v>19</v>
      </c>
      <c r="C2207">
        <v>6.4</v>
      </c>
    </row>
    <row r="2208" spans="1:3">
      <c r="A2208" s="5" t="s">
        <v>4800</v>
      </c>
      <c r="B2208" s="5" t="s">
        <v>19</v>
      </c>
      <c r="C2208">
        <v>6.4</v>
      </c>
    </row>
    <row r="2209" spans="1:3">
      <c r="A2209" s="5" t="s">
        <v>4802</v>
      </c>
      <c r="B2209" s="5" t="s">
        <v>19</v>
      </c>
      <c r="C2209">
        <v>6.4</v>
      </c>
    </row>
    <row r="2210" spans="1:3">
      <c r="A2210" s="5" t="s">
        <v>4804</v>
      </c>
      <c r="B2210" s="5" t="s">
        <v>19</v>
      </c>
      <c r="C2210">
        <v>6.4</v>
      </c>
    </row>
    <row r="2211" spans="1:3">
      <c r="A2211" s="5" t="s">
        <v>4807</v>
      </c>
      <c r="B2211" s="5" t="s">
        <v>19</v>
      </c>
      <c r="C2211">
        <v>6.4</v>
      </c>
    </row>
    <row r="2212" spans="1:3">
      <c r="A2212" s="5" t="s">
        <v>4808</v>
      </c>
      <c r="B2212" s="5" t="s">
        <v>19</v>
      </c>
      <c r="C2212">
        <v>6.4</v>
      </c>
    </row>
    <row r="2213" spans="1:3">
      <c r="A2213" s="5" t="s">
        <v>4809</v>
      </c>
      <c r="B2213" s="5" t="s">
        <v>19</v>
      </c>
      <c r="C2213">
        <v>6.4</v>
      </c>
    </row>
    <row r="2214" spans="1:3">
      <c r="A2214" s="5" t="s">
        <v>4810</v>
      </c>
      <c r="B2214" s="5" t="s">
        <v>19</v>
      </c>
      <c r="C2214">
        <v>6.4</v>
      </c>
    </row>
    <row r="2215" spans="1:3">
      <c r="A2215" s="5" t="s">
        <v>4812</v>
      </c>
      <c r="B2215" s="5" t="s">
        <v>19</v>
      </c>
      <c r="C2215">
        <v>6.4</v>
      </c>
    </row>
    <row r="2216" spans="1:3">
      <c r="A2216" s="5" t="s">
        <v>4813</v>
      </c>
      <c r="B2216" s="5" t="s">
        <v>19</v>
      </c>
      <c r="C2216">
        <v>6.4</v>
      </c>
    </row>
    <row r="2217" spans="1:3">
      <c r="A2217" s="5" t="s">
        <v>4815</v>
      </c>
      <c r="B2217" s="5" t="s">
        <v>19</v>
      </c>
      <c r="C2217">
        <v>6.4</v>
      </c>
    </row>
    <row r="2218" spans="1:3">
      <c r="A2218" s="5" t="s">
        <v>4817</v>
      </c>
      <c r="B2218" s="5" t="s">
        <v>19</v>
      </c>
      <c r="C2218">
        <v>6.4</v>
      </c>
    </row>
    <row r="2219" spans="1:3">
      <c r="A2219" s="5" t="s">
        <v>4820</v>
      </c>
      <c r="B2219" s="5" t="s">
        <v>19</v>
      </c>
      <c r="C2219">
        <v>6.4</v>
      </c>
    </row>
    <row r="2220" spans="1:3">
      <c r="A2220" s="5" t="s">
        <v>4822</v>
      </c>
      <c r="B2220" s="5" t="s">
        <v>19</v>
      </c>
      <c r="C2220">
        <v>6.4</v>
      </c>
    </row>
    <row r="2221" spans="1:3">
      <c r="A2221" s="5" t="s">
        <v>4825</v>
      </c>
      <c r="B2221" s="5" t="s">
        <v>19</v>
      </c>
      <c r="C2221">
        <v>6.4</v>
      </c>
    </row>
    <row r="2222" spans="1:3">
      <c r="A2222" s="5" t="s">
        <v>4826</v>
      </c>
      <c r="B2222" s="5" t="s">
        <v>19</v>
      </c>
      <c r="C2222">
        <v>6.4</v>
      </c>
    </row>
    <row r="2223" spans="1:3">
      <c r="A2223" s="5" t="s">
        <v>4828</v>
      </c>
      <c r="B2223" s="5" t="s">
        <v>19</v>
      </c>
      <c r="C2223">
        <v>6.4</v>
      </c>
    </row>
    <row r="2224" spans="1:3">
      <c r="A2224" s="5" t="s">
        <v>4829</v>
      </c>
      <c r="B2224" s="5" t="s">
        <v>19</v>
      </c>
      <c r="C2224">
        <v>6.4</v>
      </c>
    </row>
    <row r="2225" spans="1:3">
      <c r="A2225" s="5" t="s">
        <v>4831</v>
      </c>
      <c r="B2225" s="5" t="s">
        <v>19</v>
      </c>
      <c r="C2225">
        <v>6.4</v>
      </c>
    </row>
    <row r="2226" spans="1:3">
      <c r="A2226" s="5" t="s">
        <v>4835</v>
      </c>
      <c r="B2226" s="5" t="s">
        <v>19</v>
      </c>
      <c r="C2226">
        <v>6.4</v>
      </c>
    </row>
    <row r="2227" spans="1:3">
      <c r="A2227" s="5" t="s">
        <v>4837</v>
      </c>
      <c r="B2227" s="5" t="s">
        <v>19</v>
      </c>
      <c r="C2227">
        <v>6.4</v>
      </c>
    </row>
    <row r="2228" spans="1:3">
      <c r="A2228" s="5" t="s">
        <v>4841</v>
      </c>
      <c r="B2228" s="5" t="s">
        <v>19</v>
      </c>
      <c r="C2228">
        <v>6.4</v>
      </c>
    </row>
    <row r="2229" spans="1:3">
      <c r="A2229" s="5" t="s">
        <v>4842</v>
      </c>
      <c r="B2229" s="5" t="s">
        <v>19</v>
      </c>
      <c r="C2229">
        <v>6.4</v>
      </c>
    </row>
    <row r="2230" spans="1:3">
      <c r="A2230" s="5" t="s">
        <v>4843</v>
      </c>
      <c r="B2230" s="5" t="s">
        <v>19</v>
      </c>
      <c r="C2230">
        <v>6.4</v>
      </c>
    </row>
    <row r="2231" spans="1:3">
      <c r="A2231" s="5" t="s">
        <v>4844</v>
      </c>
      <c r="B2231" s="5" t="s">
        <v>19</v>
      </c>
      <c r="C2231">
        <v>6.4</v>
      </c>
    </row>
    <row r="2232" spans="1:3">
      <c r="A2232" s="5" t="s">
        <v>4846</v>
      </c>
      <c r="B2232" s="5" t="s">
        <v>19</v>
      </c>
      <c r="C2232">
        <v>6.4</v>
      </c>
    </row>
    <row r="2233" spans="1:3">
      <c r="A2233" s="5" t="s">
        <v>4848</v>
      </c>
      <c r="B2233" s="5" t="s">
        <v>19</v>
      </c>
      <c r="C2233">
        <v>6.4</v>
      </c>
    </row>
    <row r="2234" spans="1:3">
      <c r="A2234" s="5" t="s">
        <v>4849</v>
      </c>
      <c r="B2234" s="5" t="s">
        <v>19</v>
      </c>
      <c r="C2234">
        <v>6.4</v>
      </c>
    </row>
    <row r="2235" spans="1:3">
      <c r="A2235" s="5" t="s">
        <v>4851</v>
      </c>
      <c r="B2235" s="5" t="s">
        <v>19</v>
      </c>
      <c r="C2235">
        <v>6.4</v>
      </c>
    </row>
    <row r="2236" spans="1:3">
      <c r="A2236" s="5" t="s">
        <v>4854</v>
      </c>
      <c r="B2236" s="5" t="s">
        <v>19</v>
      </c>
      <c r="C2236">
        <v>6.4</v>
      </c>
    </row>
    <row r="2237" spans="1:3">
      <c r="A2237" s="5" t="s">
        <v>4856</v>
      </c>
      <c r="B2237" s="5" t="s">
        <v>19</v>
      </c>
      <c r="C2237">
        <v>6.4</v>
      </c>
    </row>
    <row r="2238" spans="1:3">
      <c r="A2238" s="5" t="s">
        <v>4857</v>
      </c>
      <c r="B2238" s="5" t="s">
        <v>19</v>
      </c>
      <c r="C2238">
        <v>6.4</v>
      </c>
    </row>
    <row r="2239" spans="1:3">
      <c r="A2239" s="5" t="s">
        <v>4860</v>
      </c>
      <c r="B2239" s="5" t="s">
        <v>19</v>
      </c>
      <c r="C2239">
        <v>6.4</v>
      </c>
    </row>
    <row r="2240" spans="1:3">
      <c r="A2240" s="5" t="s">
        <v>4862</v>
      </c>
      <c r="B2240" s="5" t="s">
        <v>19</v>
      </c>
      <c r="C2240">
        <v>6.4</v>
      </c>
    </row>
    <row r="2241" spans="1:3">
      <c r="A2241" s="5" t="s">
        <v>4864</v>
      </c>
      <c r="B2241" s="5" t="s">
        <v>19</v>
      </c>
      <c r="C2241">
        <v>6.4</v>
      </c>
    </row>
    <row r="2242" spans="1:3">
      <c r="A2242" s="5" t="s">
        <v>4866</v>
      </c>
      <c r="B2242" s="5" t="s">
        <v>19</v>
      </c>
      <c r="C2242">
        <v>6.4</v>
      </c>
    </row>
    <row r="2243" spans="1:3">
      <c r="A2243" s="5" t="s">
        <v>4867</v>
      </c>
      <c r="B2243" s="5" t="s">
        <v>19</v>
      </c>
      <c r="C2243">
        <v>6.4</v>
      </c>
    </row>
    <row r="2244" spans="1:3">
      <c r="A2244" s="5" t="s">
        <v>4870</v>
      </c>
      <c r="B2244" s="5" t="s">
        <v>723</v>
      </c>
      <c r="C2244">
        <v>6.4</v>
      </c>
    </row>
    <row r="2245" spans="1:3">
      <c r="A2245" s="5" t="s">
        <v>4872</v>
      </c>
      <c r="B2245" s="5" t="s">
        <v>19</v>
      </c>
      <c r="C2245">
        <v>6.4</v>
      </c>
    </row>
    <row r="2246" spans="1:3">
      <c r="A2246" s="5" t="s">
        <v>4875</v>
      </c>
      <c r="B2246" s="5" t="s">
        <v>19</v>
      </c>
      <c r="C2246">
        <v>6.4</v>
      </c>
    </row>
    <row r="2247" spans="1:3">
      <c r="A2247" s="5" t="s">
        <v>4878</v>
      </c>
      <c r="B2247" s="5" t="s">
        <v>19</v>
      </c>
      <c r="C2247">
        <v>6.4</v>
      </c>
    </row>
    <row r="2248" spans="1:3">
      <c r="A2248" s="5" t="s">
        <v>4880</v>
      </c>
      <c r="B2248" s="5" t="s">
        <v>19</v>
      </c>
      <c r="C2248">
        <v>6.4</v>
      </c>
    </row>
    <row r="2249" spans="1:3">
      <c r="A2249" s="5" t="s">
        <v>4883</v>
      </c>
      <c r="B2249" s="5" t="s">
        <v>19</v>
      </c>
      <c r="C2249">
        <v>6.4</v>
      </c>
    </row>
    <row r="2250" spans="1:3">
      <c r="A2250" s="5" t="s">
        <v>4885</v>
      </c>
      <c r="B2250" s="5" t="s">
        <v>19</v>
      </c>
      <c r="C2250">
        <v>6.4</v>
      </c>
    </row>
    <row r="2251" spans="1:3">
      <c r="A2251" s="5" t="s">
        <v>4887</v>
      </c>
      <c r="B2251" s="5" t="s">
        <v>19</v>
      </c>
      <c r="C2251">
        <v>6.4</v>
      </c>
    </row>
    <row r="2252" spans="1:3">
      <c r="A2252" s="5" t="s">
        <v>4890</v>
      </c>
      <c r="B2252" s="5" t="s">
        <v>19</v>
      </c>
      <c r="C2252">
        <v>6.4</v>
      </c>
    </row>
    <row r="2253" spans="1:3">
      <c r="A2253" s="5" t="s">
        <v>4893</v>
      </c>
      <c r="B2253" s="5" t="s">
        <v>19</v>
      </c>
      <c r="C2253">
        <v>6.4</v>
      </c>
    </row>
    <row r="2254" spans="1:3">
      <c r="A2254" s="5" t="s">
        <v>4895</v>
      </c>
      <c r="B2254" s="5" t="s">
        <v>19</v>
      </c>
      <c r="C2254">
        <v>6.4</v>
      </c>
    </row>
    <row r="2255" spans="1:3">
      <c r="A2255" s="5" t="s">
        <v>4897</v>
      </c>
      <c r="B2255" s="5" t="s">
        <v>19</v>
      </c>
      <c r="C2255">
        <v>6.4</v>
      </c>
    </row>
    <row r="2256" spans="1:3">
      <c r="A2256" s="5" t="s">
        <v>4898</v>
      </c>
      <c r="B2256" s="5" t="s">
        <v>19</v>
      </c>
      <c r="C2256">
        <v>6.4</v>
      </c>
    </row>
    <row r="2257" spans="1:3">
      <c r="A2257" s="5" t="s">
        <v>4900</v>
      </c>
      <c r="B2257" s="5" t="s">
        <v>19</v>
      </c>
      <c r="C2257">
        <v>6.4</v>
      </c>
    </row>
    <row r="2258" spans="1:3">
      <c r="A2258" s="5" t="s">
        <v>4902</v>
      </c>
      <c r="B2258" s="5" t="s">
        <v>19</v>
      </c>
      <c r="C2258">
        <v>6.4</v>
      </c>
    </row>
    <row r="2259" spans="1:3">
      <c r="A2259" s="5" t="s">
        <v>4904</v>
      </c>
      <c r="B2259" s="5" t="s">
        <v>19</v>
      </c>
      <c r="C2259">
        <v>6.4</v>
      </c>
    </row>
    <row r="2260" spans="1:3">
      <c r="A2260" s="5" t="s">
        <v>4906</v>
      </c>
      <c r="B2260" s="5" t="s">
        <v>19</v>
      </c>
      <c r="C2260">
        <v>6.4</v>
      </c>
    </row>
    <row r="2261" spans="1:3">
      <c r="A2261" s="5" t="s">
        <v>4909</v>
      </c>
      <c r="B2261" s="5" t="s">
        <v>19</v>
      </c>
      <c r="C2261">
        <v>6.4</v>
      </c>
    </row>
    <row r="2262" spans="1:3">
      <c r="A2262" s="5" t="s">
        <v>4911</v>
      </c>
      <c r="B2262" s="5" t="s">
        <v>19</v>
      </c>
      <c r="C2262">
        <v>6.4</v>
      </c>
    </row>
    <row r="2263" spans="1:3">
      <c r="A2263" s="5" t="s">
        <v>4913</v>
      </c>
      <c r="B2263" s="5" t="s">
        <v>19</v>
      </c>
      <c r="C2263">
        <v>6.4</v>
      </c>
    </row>
    <row r="2264" spans="1:3">
      <c r="A2264" s="5" t="s">
        <v>4914</v>
      </c>
      <c r="B2264" s="5" t="s">
        <v>19</v>
      </c>
      <c r="C2264">
        <v>6.4</v>
      </c>
    </row>
    <row r="2265" spans="1:3">
      <c r="A2265" s="5" t="s">
        <v>4916</v>
      </c>
      <c r="B2265" s="5" t="s">
        <v>19</v>
      </c>
      <c r="C2265">
        <v>6.4</v>
      </c>
    </row>
    <row r="2266" spans="1:3">
      <c r="A2266" s="5" t="s">
        <v>4918</v>
      </c>
      <c r="B2266" s="5" t="s">
        <v>19</v>
      </c>
      <c r="C2266">
        <v>6.4</v>
      </c>
    </row>
    <row r="2267" spans="1:3">
      <c r="A2267" s="5" t="s">
        <v>4921</v>
      </c>
      <c r="B2267" s="5" t="s">
        <v>19</v>
      </c>
      <c r="C2267">
        <v>6.4</v>
      </c>
    </row>
    <row r="2268" spans="1:3">
      <c r="A2268" s="5" t="s">
        <v>4924</v>
      </c>
      <c r="B2268" s="5" t="s">
        <v>19</v>
      </c>
      <c r="C2268">
        <v>6.4</v>
      </c>
    </row>
    <row r="2269" spans="1:3">
      <c r="A2269" s="5" t="s">
        <v>4926</v>
      </c>
      <c r="B2269" s="5" t="s">
        <v>19</v>
      </c>
      <c r="C2269">
        <v>6.4</v>
      </c>
    </row>
    <row r="2270" spans="1:3">
      <c r="A2270" s="5" t="s">
        <v>4726</v>
      </c>
      <c r="B2270" s="5" t="s">
        <v>19</v>
      </c>
      <c r="C2270">
        <v>6.4</v>
      </c>
    </row>
    <row r="2271" spans="1:3">
      <c r="A2271" s="5" t="s">
        <v>4929</v>
      </c>
      <c r="B2271" s="5" t="s">
        <v>19</v>
      </c>
      <c r="C2271">
        <v>6.4</v>
      </c>
    </row>
    <row r="2272" spans="1:3">
      <c r="A2272" s="5" t="s">
        <v>4930</v>
      </c>
      <c r="B2272" s="5" t="s">
        <v>19</v>
      </c>
      <c r="C2272">
        <v>6.4</v>
      </c>
    </row>
    <row r="2273" spans="1:3">
      <c r="A2273" s="5" t="s">
        <v>4933</v>
      </c>
      <c r="B2273" s="5" t="s">
        <v>19</v>
      </c>
      <c r="C2273">
        <v>6.4</v>
      </c>
    </row>
    <row r="2274" spans="1:3">
      <c r="A2274" s="5" t="s">
        <v>4936</v>
      </c>
      <c r="B2274" s="5" t="s">
        <v>1439</v>
      </c>
      <c r="C2274">
        <v>6.4</v>
      </c>
    </row>
    <row r="2275" spans="1:3">
      <c r="A2275" s="5" t="s">
        <v>4939</v>
      </c>
      <c r="B2275" s="5" t="s">
        <v>19</v>
      </c>
      <c r="C2275">
        <v>6.4</v>
      </c>
    </row>
    <row r="2276" spans="1:3">
      <c r="A2276" s="5" t="s">
        <v>4942</v>
      </c>
      <c r="B2276" s="5" t="s">
        <v>19</v>
      </c>
      <c r="C2276">
        <v>6.4</v>
      </c>
    </row>
    <row r="2277" spans="1:3">
      <c r="A2277" s="5" t="s">
        <v>4945</v>
      </c>
      <c r="B2277" s="5" t="s">
        <v>19</v>
      </c>
      <c r="C2277">
        <v>6.4</v>
      </c>
    </row>
    <row r="2278" spans="1:3">
      <c r="A2278" s="5" t="s">
        <v>4675</v>
      </c>
      <c r="B2278" s="5" t="s">
        <v>19</v>
      </c>
      <c r="C2278">
        <v>6.4</v>
      </c>
    </row>
    <row r="2279" spans="1:3">
      <c r="A2279" s="5" t="s">
        <v>4948</v>
      </c>
      <c r="B2279" s="5" t="s">
        <v>19</v>
      </c>
      <c r="C2279">
        <v>6.4</v>
      </c>
    </row>
    <row r="2280" spans="1:3">
      <c r="A2280" s="5" t="s">
        <v>4950</v>
      </c>
      <c r="B2280" s="5" t="s">
        <v>19</v>
      </c>
      <c r="C2280">
        <v>6.4</v>
      </c>
    </row>
    <row r="2281" spans="1:3">
      <c r="A2281" s="5" t="s">
        <v>4953</v>
      </c>
      <c r="B2281" s="5" t="s">
        <v>19</v>
      </c>
      <c r="C2281">
        <v>6.4</v>
      </c>
    </row>
    <row r="2282" spans="1:3">
      <c r="A2282" s="5" t="s">
        <v>4955</v>
      </c>
      <c r="B2282" s="5" t="s">
        <v>19</v>
      </c>
      <c r="C2282">
        <v>6.4</v>
      </c>
    </row>
    <row r="2283" spans="1:3">
      <c r="A2283" s="5" t="s">
        <v>4957</v>
      </c>
      <c r="B2283" s="5" t="s">
        <v>19</v>
      </c>
      <c r="C2283">
        <v>6.3</v>
      </c>
    </row>
    <row r="2284" spans="1:3">
      <c r="A2284" s="5" t="s">
        <v>4958</v>
      </c>
      <c r="B2284" s="5" t="s">
        <v>19</v>
      </c>
      <c r="C2284">
        <v>6.3</v>
      </c>
    </row>
    <row r="2285" spans="1:3">
      <c r="A2285" s="5" t="s">
        <v>4960</v>
      </c>
      <c r="B2285" s="5" t="s">
        <v>19</v>
      </c>
      <c r="C2285">
        <v>6.3</v>
      </c>
    </row>
    <row r="2286" spans="1:3">
      <c r="A2286" s="5" t="s">
        <v>4962</v>
      </c>
      <c r="B2286" s="5" t="s">
        <v>19</v>
      </c>
      <c r="C2286">
        <v>6.3</v>
      </c>
    </row>
    <row r="2287" spans="1:3">
      <c r="A2287" s="5" t="s">
        <v>4964</v>
      </c>
      <c r="B2287" s="5" t="s">
        <v>19</v>
      </c>
      <c r="C2287">
        <v>6.3</v>
      </c>
    </row>
    <row r="2288" spans="1:3">
      <c r="A2288" s="5" t="s">
        <v>4966</v>
      </c>
      <c r="B2288" s="5" t="s">
        <v>19</v>
      </c>
      <c r="C2288">
        <v>6.3</v>
      </c>
    </row>
    <row r="2289" spans="1:3">
      <c r="A2289" s="5" t="s">
        <v>4968</v>
      </c>
      <c r="B2289" s="5" t="s">
        <v>19</v>
      </c>
      <c r="C2289">
        <v>6.3</v>
      </c>
    </row>
    <row r="2290" spans="1:3">
      <c r="A2290" s="5" t="s">
        <v>4971</v>
      </c>
      <c r="B2290" s="5" t="s">
        <v>19</v>
      </c>
      <c r="C2290">
        <v>6.3</v>
      </c>
    </row>
    <row r="2291" spans="1:3">
      <c r="A2291" s="5" t="s">
        <v>4972</v>
      </c>
      <c r="B2291" s="5" t="s">
        <v>19</v>
      </c>
      <c r="C2291">
        <v>6.3</v>
      </c>
    </row>
    <row r="2292" spans="1:3">
      <c r="A2292" s="5" t="s">
        <v>4975</v>
      </c>
      <c r="B2292" s="5" t="s">
        <v>19</v>
      </c>
      <c r="C2292">
        <v>6.3</v>
      </c>
    </row>
    <row r="2293" spans="1:3">
      <c r="A2293" s="5" t="s">
        <v>4978</v>
      </c>
      <c r="B2293" s="5" t="s">
        <v>19</v>
      </c>
      <c r="C2293">
        <v>6.3</v>
      </c>
    </row>
    <row r="2294" spans="1:3">
      <c r="A2294" s="5" t="s">
        <v>4979</v>
      </c>
      <c r="B2294" s="5" t="s">
        <v>19</v>
      </c>
      <c r="C2294">
        <v>6.3</v>
      </c>
    </row>
    <row r="2295" spans="1:3">
      <c r="A2295" s="5" t="s">
        <v>4980</v>
      </c>
      <c r="B2295" s="5" t="s">
        <v>19</v>
      </c>
      <c r="C2295">
        <v>6.3</v>
      </c>
    </row>
    <row r="2296" spans="1:3">
      <c r="A2296" s="5" t="s">
        <v>4983</v>
      </c>
      <c r="B2296" s="5" t="s">
        <v>19</v>
      </c>
      <c r="C2296">
        <v>6.3</v>
      </c>
    </row>
    <row r="2297" spans="1:3">
      <c r="A2297" s="5" t="s">
        <v>4984</v>
      </c>
      <c r="B2297" s="5" t="s">
        <v>19</v>
      </c>
      <c r="C2297">
        <v>6.3</v>
      </c>
    </row>
    <row r="2298" spans="1:3">
      <c r="A2298" s="5" t="s">
        <v>4985</v>
      </c>
      <c r="B2298" s="5" t="s">
        <v>19</v>
      </c>
      <c r="C2298">
        <v>6.3</v>
      </c>
    </row>
    <row r="2299" spans="1:3">
      <c r="A2299" s="5" t="s">
        <v>4988</v>
      </c>
      <c r="B2299" s="5" t="s">
        <v>19</v>
      </c>
      <c r="C2299">
        <v>6.3</v>
      </c>
    </row>
    <row r="2300" spans="1:3">
      <c r="A2300" s="5" t="s">
        <v>4989</v>
      </c>
      <c r="B2300" s="5" t="s">
        <v>19</v>
      </c>
      <c r="C2300">
        <v>6.3</v>
      </c>
    </row>
    <row r="2301" spans="1:3">
      <c r="A2301" s="5" t="s">
        <v>4992</v>
      </c>
      <c r="B2301" s="5" t="s">
        <v>19</v>
      </c>
      <c r="C2301">
        <v>6.3</v>
      </c>
    </row>
    <row r="2302" spans="1:3">
      <c r="A2302" s="5" t="s">
        <v>4993</v>
      </c>
      <c r="B2302" s="5" t="s">
        <v>19</v>
      </c>
      <c r="C2302">
        <v>6.3</v>
      </c>
    </row>
    <row r="2303" spans="1:3">
      <c r="A2303" s="5" t="s">
        <v>4994</v>
      </c>
      <c r="B2303" s="5" t="s">
        <v>19</v>
      </c>
      <c r="C2303">
        <v>6.3</v>
      </c>
    </row>
    <row r="2304" spans="1:3">
      <c r="A2304" s="5" t="s">
        <v>4995</v>
      </c>
      <c r="B2304" s="5" t="s">
        <v>19</v>
      </c>
      <c r="C2304">
        <v>6.3</v>
      </c>
    </row>
    <row r="2305" spans="1:3">
      <c r="A2305" s="5" t="s">
        <v>4996</v>
      </c>
      <c r="B2305" s="5" t="s">
        <v>19</v>
      </c>
      <c r="C2305">
        <v>6.3</v>
      </c>
    </row>
    <row r="2306" spans="1:3">
      <c r="A2306" s="5" t="s">
        <v>4998</v>
      </c>
      <c r="B2306" s="5" t="s">
        <v>19</v>
      </c>
      <c r="C2306">
        <v>6.3</v>
      </c>
    </row>
    <row r="2307" spans="1:3">
      <c r="A2307" s="5" t="s">
        <v>4999</v>
      </c>
      <c r="B2307" s="5" t="s">
        <v>19</v>
      </c>
      <c r="C2307">
        <v>6.3</v>
      </c>
    </row>
    <row r="2308" spans="1:3">
      <c r="A2308" s="5" t="s">
        <v>5001</v>
      </c>
      <c r="B2308" s="5" t="s">
        <v>19</v>
      </c>
      <c r="C2308">
        <v>6.3</v>
      </c>
    </row>
    <row r="2309" spans="1:3">
      <c r="A2309" s="5" t="s">
        <v>5002</v>
      </c>
      <c r="B2309" s="5" t="s">
        <v>19</v>
      </c>
      <c r="C2309">
        <v>6.3</v>
      </c>
    </row>
    <row r="2310" spans="1:3">
      <c r="A2310" s="5" t="s">
        <v>5004</v>
      </c>
      <c r="B2310" s="5" t="s">
        <v>19</v>
      </c>
      <c r="C2310">
        <v>6.3</v>
      </c>
    </row>
    <row r="2311" spans="1:3">
      <c r="A2311" s="5" t="s">
        <v>5006</v>
      </c>
      <c r="B2311" s="5" t="s">
        <v>19</v>
      </c>
      <c r="C2311">
        <v>6.3</v>
      </c>
    </row>
    <row r="2312" spans="1:3">
      <c r="A2312" s="5" t="s">
        <v>5007</v>
      </c>
      <c r="B2312" s="5" t="s">
        <v>19</v>
      </c>
      <c r="C2312">
        <v>6.3</v>
      </c>
    </row>
    <row r="2313" spans="1:3">
      <c r="A2313" s="5" t="s">
        <v>5008</v>
      </c>
      <c r="B2313" s="5" t="s">
        <v>19</v>
      </c>
      <c r="C2313">
        <v>6.3</v>
      </c>
    </row>
    <row r="2314" spans="1:3">
      <c r="A2314" s="5" t="s">
        <v>5010</v>
      </c>
      <c r="B2314" s="5" t="s">
        <v>19</v>
      </c>
      <c r="C2314">
        <v>6.3</v>
      </c>
    </row>
    <row r="2315" spans="1:3">
      <c r="A2315" s="5" t="s">
        <v>5012</v>
      </c>
      <c r="B2315" s="5" t="s">
        <v>19</v>
      </c>
      <c r="C2315">
        <v>6.3</v>
      </c>
    </row>
    <row r="2316" spans="1:3">
      <c r="A2316" s="5" t="s">
        <v>5013</v>
      </c>
      <c r="B2316" s="5" t="s">
        <v>19</v>
      </c>
      <c r="C2316">
        <v>6.3</v>
      </c>
    </row>
    <row r="2317" spans="1:3">
      <c r="A2317" s="5" t="s">
        <v>5015</v>
      </c>
      <c r="B2317" s="5" t="s">
        <v>19</v>
      </c>
      <c r="C2317">
        <v>6.3</v>
      </c>
    </row>
    <row r="2318" spans="1:3">
      <c r="A2318" s="5" t="s">
        <v>5018</v>
      </c>
      <c r="B2318" s="5" t="s">
        <v>19</v>
      </c>
      <c r="C2318">
        <v>6.3</v>
      </c>
    </row>
    <row r="2319" spans="1:3">
      <c r="A2319" s="5" t="s">
        <v>5020</v>
      </c>
      <c r="B2319" s="5" t="s">
        <v>19</v>
      </c>
      <c r="C2319">
        <v>6.3</v>
      </c>
    </row>
    <row r="2320" spans="1:3">
      <c r="A2320" s="5" t="s">
        <v>5022</v>
      </c>
      <c r="B2320" s="5" t="s">
        <v>19</v>
      </c>
      <c r="C2320">
        <v>6.3</v>
      </c>
    </row>
    <row r="2321" spans="1:3">
      <c r="A2321" s="5" t="s">
        <v>5023</v>
      </c>
      <c r="B2321" s="5" t="s">
        <v>19</v>
      </c>
      <c r="C2321">
        <v>6.3</v>
      </c>
    </row>
    <row r="2322" spans="1:3">
      <c r="A2322" s="5" t="s">
        <v>5024</v>
      </c>
      <c r="B2322" s="5" t="s">
        <v>19</v>
      </c>
      <c r="C2322">
        <v>6.3</v>
      </c>
    </row>
    <row r="2323" spans="1:3">
      <c r="A2323" s="5" t="s">
        <v>5025</v>
      </c>
      <c r="B2323" s="5" t="s">
        <v>19</v>
      </c>
      <c r="C2323">
        <v>6.3</v>
      </c>
    </row>
    <row r="2324" spans="1:3">
      <c r="A2324" s="5" t="s">
        <v>5026</v>
      </c>
      <c r="B2324" s="5" t="s">
        <v>19</v>
      </c>
      <c r="C2324">
        <v>6.3</v>
      </c>
    </row>
    <row r="2325" spans="1:3">
      <c r="A2325" s="5" t="s">
        <v>5028</v>
      </c>
      <c r="B2325" s="5" t="s">
        <v>19</v>
      </c>
      <c r="C2325">
        <v>6.3</v>
      </c>
    </row>
    <row r="2326" spans="1:3">
      <c r="A2326" s="5" t="s">
        <v>5030</v>
      </c>
      <c r="B2326" s="5" t="s">
        <v>19</v>
      </c>
      <c r="C2326">
        <v>6.3</v>
      </c>
    </row>
    <row r="2327" spans="1:3">
      <c r="A2327" s="5" t="s">
        <v>5031</v>
      </c>
      <c r="B2327" s="5" t="s">
        <v>19</v>
      </c>
      <c r="C2327">
        <v>6.3</v>
      </c>
    </row>
    <row r="2328" spans="1:3">
      <c r="A2328" s="5" t="s">
        <v>5033</v>
      </c>
      <c r="B2328" s="5" t="s">
        <v>19</v>
      </c>
      <c r="C2328">
        <v>6.3</v>
      </c>
    </row>
    <row r="2329" spans="1:3">
      <c r="A2329" s="5" t="s">
        <v>5034</v>
      </c>
      <c r="B2329" s="5" t="s">
        <v>19</v>
      </c>
      <c r="C2329">
        <v>6.3</v>
      </c>
    </row>
    <row r="2330" spans="1:3">
      <c r="A2330" s="5" t="s">
        <v>5035</v>
      </c>
      <c r="B2330" s="5" t="s">
        <v>19</v>
      </c>
      <c r="C2330">
        <v>6.3</v>
      </c>
    </row>
    <row r="2331" spans="1:3">
      <c r="A2331" s="5" t="s">
        <v>5037</v>
      </c>
      <c r="B2331" s="5" t="s">
        <v>19</v>
      </c>
      <c r="C2331">
        <v>6.3</v>
      </c>
    </row>
    <row r="2332" spans="1:3">
      <c r="A2332" s="5" t="s">
        <v>5038</v>
      </c>
      <c r="B2332" s="5" t="s">
        <v>19</v>
      </c>
      <c r="C2332">
        <v>6.3</v>
      </c>
    </row>
    <row r="2333" spans="1:3">
      <c r="A2333" s="5" t="s">
        <v>5042</v>
      </c>
      <c r="B2333" s="5" t="s">
        <v>19</v>
      </c>
      <c r="C2333">
        <v>6.3</v>
      </c>
    </row>
    <row r="2334" spans="1:3">
      <c r="A2334" s="5" t="s">
        <v>5043</v>
      </c>
      <c r="B2334" s="5" t="s">
        <v>19</v>
      </c>
      <c r="C2334">
        <v>6.3</v>
      </c>
    </row>
    <row r="2335" spans="1:3">
      <c r="A2335" s="5" t="s">
        <v>5045</v>
      </c>
      <c r="B2335" s="5" t="s">
        <v>19</v>
      </c>
      <c r="C2335">
        <v>6.3</v>
      </c>
    </row>
    <row r="2336" spans="1:3">
      <c r="A2336" s="5" t="s">
        <v>5047</v>
      </c>
      <c r="B2336" s="5" t="s">
        <v>19</v>
      </c>
      <c r="C2336">
        <v>6.3</v>
      </c>
    </row>
    <row r="2337" spans="1:3">
      <c r="A2337" s="5" t="s">
        <v>5049</v>
      </c>
      <c r="B2337" s="5" t="s">
        <v>19</v>
      </c>
      <c r="C2337">
        <v>6.3</v>
      </c>
    </row>
    <row r="2338" spans="1:3">
      <c r="A2338" s="5" t="s">
        <v>5051</v>
      </c>
      <c r="B2338" s="5" t="s">
        <v>19</v>
      </c>
      <c r="C2338">
        <v>6.3</v>
      </c>
    </row>
    <row r="2339" spans="1:3">
      <c r="A2339" s="5" t="s">
        <v>5053</v>
      </c>
      <c r="B2339" s="5" t="s">
        <v>19</v>
      </c>
      <c r="C2339">
        <v>6.3</v>
      </c>
    </row>
    <row r="2340" spans="1:3">
      <c r="A2340" s="5" t="s">
        <v>5056</v>
      </c>
      <c r="B2340" s="5" t="s">
        <v>19</v>
      </c>
      <c r="C2340">
        <v>6.3</v>
      </c>
    </row>
    <row r="2341" spans="1:3">
      <c r="A2341" s="5" t="s">
        <v>5058</v>
      </c>
      <c r="B2341" s="5" t="s">
        <v>19</v>
      </c>
      <c r="C2341">
        <v>6.3</v>
      </c>
    </row>
    <row r="2342" spans="1:3">
      <c r="A2342" s="5" t="s">
        <v>5059</v>
      </c>
      <c r="B2342" s="5" t="s">
        <v>19</v>
      </c>
      <c r="C2342">
        <v>6.3</v>
      </c>
    </row>
    <row r="2343" spans="1:3">
      <c r="A2343" s="5" t="s">
        <v>5060</v>
      </c>
      <c r="B2343" s="5" t="s">
        <v>19</v>
      </c>
      <c r="C2343">
        <v>6.3</v>
      </c>
    </row>
    <row r="2344" spans="1:3">
      <c r="A2344" s="5" t="s">
        <v>5063</v>
      </c>
      <c r="B2344" s="5" t="s">
        <v>19</v>
      </c>
      <c r="C2344">
        <v>6.3</v>
      </c>
    </row>
    <row r="2345" spans="1:3">
      <c r="A2345" s="5" t="s">
        <v>5064</v>
      </c>
      <c r="B2345" s="5" t="s">
        <v>19</v>
      </c>
      <c r="C2345">
        <v>6.3</v>
      </c>
    </row>
    <row r="2346" spans="1:3">
      <c r="A2346" s="5" t="s">
        <v>5066</v>
      </c>
      <c r="B2346" s="5" t="s">
        <v>19</v>
      </c>
      <c r="C2346">
        <v>6.3</v>
      </c>
    </row>
    <row r="2347" spans="1:3">
      <c r="A2347" s="5" t="s">
        <v>5068</v>
      </c>
      <c r="B2347" s="5" t="s">
        <v>19</v>
      </c>
      <c r="C2347">
        <v>6.3</v>
      </c>
    </row>
    <row r="2348" spans="1:3">
      <c r="A2348" s="5" t="s">
        <v>5070</v>
      </c>
      <c r="B2348" s="5" t="s">
        <v>19</v>
      </c>
      <c r="C2348">
        <v>6.3</v>
      </c>
    </row>
    <row r="2349" spans="1:3">
      <c r="A2349" s="5" t="s">
        <v>5071</v>
      </c>
      <c r="B2349" s="5" t="s">
        <v>19</v>
      </c>
      <c r="C2349">
        <v>6.3</v>
      </c>
    </row>
    <row r="2350" spans="1:3">
      <c r="A2350" s="5" t="s">
        <v>5072</v>
      </c>
      <c r="B2350" s="5" t="s">
        <v>19</v>
      </c>
      <c r="C2350">
        <v>6.3</v>
      </c>
    </row>
    <row r="2351" spans="1:3">
      <c r="A2351" s="5" t="s">
        <v>5073</v>
      </c>
      <c r="B2351" s="5" t="s">
        <v>19</v>
      </c>
      <c r="C2351">
        <v>6.3</v>
      </c>
    </row>
    <row r="2352" spans="1:3">
      <c r="A2352" s="5" t="s">
        <v>5074</v>
      </c>
      <c r="B2352" s="5" t="s">
        <v>19</v>
      </c>
      <c r="C2352">
        <v>6.3</v>
      </c>
    </row>
    <row r="2353" spans="1:3">
      <c r="A2353" s="5" t="s">
        <v>5075</v>
      </c>
      <c r="B2353" s="5" t="s">
        <v>19</v>
      </c>
      <c r="C2353">
        <v>6.3</v>
      </c>
    </row>
    <row r="2354" spans="1:3">
      <c r="A2354" s="5" t="s">
        <v>5077</v>
      </c>
      <c r="B2354" s="5" t="s">
        <v>19</v>
      </c>
      <c r="C2354">
        <v>6.3</v>
      </c>
    </row>
    <row r="2355" spans="1:3">
      <c r="A2355" s="5" t="s">
        <v>5078</v>
      </c>
      <c r="B2355" s="5" t="s">
        <v>19</v>
      </c>
      <c r="C2355">
        <v>6.3</v>
      </c>
    </row>
    <row r="2356" spans="1:3">
      <c r="A2356" s="5" t="s">
        <v>5079</v>
      </c>
      <c r="B2356" s="5" t="s">
        <v>19</v>
      </c>
      <c r="C2356">
        <v>6.3</v>
      </c>
    </row>
    <row r="2357" spans="1:3">
      <c r="A2357" s="5" t="s">
        <v>5082</v>
      </c>
      <c r="B2357" s="5" t="s">
        <v>19</v>
      </c>
      <c r="C2357">
        <v>6.3</v>
      </c>
    </row>
    <row r="2358" spans="1:3">
      <c r="A2358" s="5" t="s">
        <v>5085</v>
      </c>
      <c r="B2358" s="5" t="s">
        <v>19</v>
      </c>
      <c r="C2358">
        <v>6.3</v>
      </c>
    </row>
    <row r="2359" spans="1:3">
      <c r="A2359" s="5" t="s">
        <v>5086</v>
      </c>
      <c r="B2359" s="5" t="s">
        <v>19</v>
      </c>
      <c r="C2359">
        <v>6.3</v>
      </c>
    </row>
    <row r="2360" spans="1:3">
      <c r="A2360" s="5" t="s">
        <v>5088</v>
      </c>
      <c r="B2360" s="5" t="s">
        <v>19</v>
      </c>
      <c r="C2360">
        <v>6.3</v>
      </c>
    </row>
    <row r="2361" spans="1:3">
      <c r="A2361" s="5" t="s">
        <v>5089</v>
      </c>
      <c r="B2361" s="5" t="s">
        <v>19</v>
      </c>
      <c r="C2361">
        <v>6.3</v>
      </c>
    </row>
    <row r="2362" spans="1:3">
      <c r="A2362" s="5" t="s">
        <v>5091</v>
      </c>
      <c r="B2362" s="5" t="s">
        <v>19</v>
      </c>
      <c r="C2362">
        <v>6.3</v>
      </c>
    </row>
    <row r="2363" spans="1:3">
      <c r="A2363" s="5" t="s">
        <v>5093</v>
      </c>
      <c r="B2363" s="5" t="s">
        <v>19</v>
      </c>
      <c r="C2363">
        <v>6.3</v>
      </c>
    </row>
    <row r="2364" spans="1:3">
      <c r="A2364" s="5" t="s">
        <v>5094</v>
      </c>
      <c r="B2364" s="5" t="s">
        <v>19</v>
      </c>
      <c r="C2364">
        <v>6.3</v>
      </c>
    </row>
    <row r="2365" spans="1:3">
      <c r="A2365" s="5" t="s">
        <v>5097</v>
      </c>
      <c r="B2365" s="5" t="s">
        <v>19</v>
      </c>
      <c r="C2365">
        <v>6.3</v>
      </c>
    </row>
    <row r="2366" spans="1:3">
      <c r="A2366" s="5" t="s">
        <v>5099</v>
      </c>
      <c r="B2366" s="5" t="s">
        <v>19</v>
      </c>
      <c r="C2366">
        <v>6.3</v>
      </c>
    </row>
    <row r="2367" spans="1:3">
      <c r="A2367" s="5" t="s">
        <v>5102</v>
      </c>
      <c r="B2367" s="5" t="s">
        <v>19</v>
      </c>
      <c r="C2367">
        <v>6.3</v>
      </c>
    </row>
    <row r="2368" spans="1:3">
      <c r="A2368" s="5" t="s">
        <v>5104</v>
      </c>
      <c r="B2368" s="5" t="s">
        <v>19</v>
      </c>
      <c r="C2368">
        <v>6.3</v>
      </c>
    </row>
    <row r="2369" spans="1:3">
      <c r="A2369" s="5" t="s">
        <v>5105</v>
      </c>
      <c r="B2369" s="5" t="s">
        <v>19</v>
      </c>
      <c r="C2369">
        <v>6.3</v>
      </c>
    </row>
    <row r="2370" spans="1:3">
      <c r="A2370" s="5" t="s">
        <v>5108</v>
      </c>
      <c r="B2370" s="5" t="s">
        <v>19</v>
      </c>
      <c r="C2370">
        <v>6.3</v>
      </c>
    </row>
    <row r="2371" spans="1:3">
      <c r="A2371" s="5" t="s">
        <v>5109</v>
      </c>
      <c r="B2371" s="5" t="s">
        <v>19</v>
      </c>
      <c r="C2371">
        <v>6.3</v>
      </c>
    </row>
    <row r="2372" spans="1:3">
      <c r="A2372" s="5" t="s">
        <v>5113</v>
      </c>
      <c r="B2372" s="5" t="s">
        <v>19</v>
      </c>
      <c r="C2372">
        <v>6.3</v>
      </c>
    </row>
    <row r="2373" spans="1:3">
      <c r="A2373" s="5" t="s">
        <v>5115</v>
      </c>
      <c r="B2373" s="5" t="s">
        <v>19</v>
      </c>
      <c r="C2373">
        <v>6.3</v>
      </c>
    </row>
    <row r="2374" spans="1:3">
      <c r="A2374" s="5" t="s">
        <v>5117</v>
      </c>
      <c r="B2374" s="5" t="s">
        <v>19</v>
      </c>
      <c r="C2374">
        <v>6.3</v>
      </c>
    </row>
    <row r="2375" spans="1:3">
      <c r="A2375" s="5" t="s">
        <v>5120</v>
      </c>
      <c r="B2375" s="5" t="s">
        <v>19</v>
      </c>
      <c r="C2375">
        <v>6.3</v>
      </c>
    </row>
    <row r="2376" spans="1:3">
      <c r="A2376" s="5" t="s">
        <v>5121</v>
      </c>
      <c r="B2376" s="5" t="s">
        <v>19</v>
      </c>
      <c r="C2376">
        <v>6.3</v>
      </c>
    </row>
    <row r="2377" spans="1:3">
      <c r="A2377" s="5" t="s">
        <v>5123</v>
      </c>
      <c r="B2377" s="5" t="s">
        <v>19</v>
      </c>
      <c r="C2377">
        <v>6.3</v>
      </c>
    </row>
    <row r="2378" spans="1:3">
      <c r="A2378" s="5" t="s">
        <v>5125</v>
      </c>
      <c r="B2378" s="5" t="s">
        <v>19</v>
      </c>
      <c r="C2378">
        <v>6.3</v>
      </c>
    </row>
    <row r="2379" spans="1:3">
      <c r="A2379" s="5" t="s">
        <v>5128</v>
      </c>
      <c r="B2379" s="5" t="s">
        <v>19</v>
      </c>
      <c r="C2379">
        <v>6.3</v>
      </c>
    </row>
    <row r="2380" spans="1:3">
      <c r="A2380" s="5" t="s">
        <v>5130</v>
      </c>
      <c r="B2380" s="5" t="s">
        <v>19</v>
      </c>
      <c r="C2380">
        <v>6.3</v>
      </c>
    </row>
    <row r="2381" spans="1:3">
      <c r="A2381" s="5" t="s">
        <v>5132</v>
      </c>
      <c r="B2381" s="5" t="s">
        <v>19</v>
      </c>
      <c r="C2381">
        <v>6.3</v>
      </c>
    </row>
    <row r="2382" spans="1:3">
      <c r="A2382" s="5" t="s">
        <v>5133</v>
      </c>
      <c r="B2382" s="5" t="s">
        <v>19</v>
      </c>
      <c r="C2382">
        <v>6.3</v>
      </c>
    </row>
    <row r="2383" spans="1:3">
      <c r="A2383" s="5" t="s">
        <v>5135</v>
      </c>
      <c r="B2383" s="5" t="s">
        <v>19</v>
      </c>
      <c r="C2383">
        <v>6.3</v>
      </c>
    </row>
    <row r="2384" spans="1:3">
      <c r="A2384" s="5" t="s">
        <v>5136</v>
      </c>
      <c r="B2384" s="5" t="s">
        <v>19</v>
      </c>
      <c r="C2384">
        <v>6.3</v>
      </c>
    </row>
    <row r="2385" spans="1:3">
      <c r="A2385" s="5" t="s">
        <v>5137</v>
      </c>
      <c r="B2385" s="5" t="s">
        <v>19</v>
      </c>
      <c r="C2385">
        <v>6.3</v>
      </c>
    </row>
    <row r="2386" spans="1:3">
      <c r="A2386" s="5" t="s">
        <v>5139</v>
      </c>
      <c r="B2386" s="5" t="s">
        <v>19</v>
      </c>
      <c r="C2386">
        <v>6.3</v>
      </c>
    </row>
    <row r="2387" spans="1:3">
      <c r="A2387" s="5" t="s">
        <v>5140</v>
      </c>
      <c r="B2387" s="5" t="s">
        <v>19</v>
      </c>
      <c r="C2387">
        <v>6.3</v>
      </c>
    </row>
    <row r="2388" spans="1:3">
      <c r="A2388" s="5" t="s">
        <v>5141</v>
      </c>
      <c r="B2388" s="5" t="s">
        <v>19</v>
      </c>
      <c r="C2388">
        <v>6.3</v>
      </c>
    </row>
    <row r="2389" spans="1:3">
      <c r="A2389" s="5" t="s">
        <v>5143</v>
      </c>
      <c r="B2389" s="5" t="s">
        <v>19</v>
      </c>
      <c r="C2389">
        <v>6.3</v>
      </c>
    </row>
    <row r="2390" spans="1:3">
      <c r="A2390" s="5" t="s">
        <v>5146</v>
      </c>
      <c r="B2390" s="5" t="s">
        <v>19</v>
      </c>
      <c r="C2390">
        <v>6.3</v>
      </c>
    </row>
    <row r="2391" spans="1:3">
      <c r="A2391" s="5" t="s">
        <v>5149</v>
      </c>
      <c r="B2391" s="5" t="s">
        <v>19</v>
      </c>
      <c r="C2391">
        <v>6.3</v>
      </c>
    </row>
    <row r="2392" spans="1:3">
      <c r="A2392" s="5" t="s">
        <v>5150</v>
      </c>
      <c r="B2392" s="5" t="s">
        <v>19</v>
      </c>
      <c r="C2392">
        <v>6.3</v>
      </c>
    </row>
    <row r="2393" spans="1:3">
      <c r="A2393" s="5" t="s">
        <v>5151</v>
      </c>
      <c r="B2393" s="5" t="s">
        <v>19</v>
      </c>
      <c r="C2393">
        <v>6.3</v>
      </c>
    </row>
    <row r="2394" spans="1:3">
      <c r="A2394" s="5" t="s">
        <v>5152</v>
      </c>
      <c r="B2394" s="5" t="s">
        <v>19</v>
      </c>
      <c r="C2394">
        <v>6.3</v>
      </c>
    </row>
    <row r="2395" spans="1:3">
      <c r="A2395" s="5" t="s">
        <v>5154</v>
      </c>
      <c r="B2395" s="5" t="s">
        <v>19</v>
      </c>
      <c r="C2395">
        <v>6.3</v>
      </c>
    </row>
    <row r="2396" spans="1:3">
      <c r="A2396" s="5" t="s">
        <v>5156</v>
      </c>
      <c r="B2396" s="5" t="s">
        <v>19</v>
      </c>
      <c r="C2396">
        <v>6.3</v>
      </c>
    </row>
    <row r="2397" spans="1:3">
      <c r="A2397" s="5" t="s">
        <v>5158</v>
      </c>
      <c r="B2397" s="5" t="s">
        <v>19</v>
      </c>
      <c r="C2397">
        <v>6.3</v>
      </c>
    </row>
    <row r="2398" spans="1:3">
      <c r="A2398" s="5" t="s">
        <v>5160</v>
      </c>
      <c r="B2398" s="5" t="s">
        <v>19</v>
      </c>
      <c r="C2398">
        <v>6.3</v>
      </c>
    </row>
    <row r="2399" spans="1:3">
      <c r="A2399" s="5" t="s">
        <v>5162</v>
      </c>
      <c r="B2399" s="5" t="s">
        <v>19</v>
      </c>
      <c r="C2399">
        <v>6.3</v>
      </c>
    </row>
    <row r="2400" spans="1:3">
      <c r="A2400" s="5" t="s">
        <v>5164</v>
      </c>
      <c r="B2400" s="5" t="s">
        <v>19</v>
      </c>
      <c r="C2400">
        <v>6.3</v>
      </c>
    </row>
    <row r="2401" spans="1:3">
      <c r="A2401" s="5" t="s">
        <v>5166</v>
      </c>
      <c r="B2401" s="5" t="s">
        <v>19</v>
      </c>
      <c r="C2401">
        <v>6.3</v>
      </c>
    </row>
    <row r="2402" spans="1:3">
      <c r="A2402" s="5" t="s">
        <v>5170</v>
      </c>
      <c r="B2402" s="5" t="s">
        <v>19</v>
      </c>
      <c r="C2402">
        <v>6.3</v>
      </c>
    </row>
    <row r="2403" spans="1:3">
      <c r="A2403" s="5" t="s">
        <v>5173</v>
      </c>
      <c r="B2403" s="5" t="s">
        <v>19</v>
      </c>
      <c r="C2403">
        <v>6.3</v>
      </c>
    </row>
    <row r="2404" spans="1:3">
      <c r="A2404" s="5" t="s">
        <v>5175</v>
      </c>
      <c r="B2404" s="5" t="s">
        <v>19</v>
      </c>
      <c r="C2404">
        <v>6.3</v>
      </c>
    </row>
    <row r="2405" spans="1:3">
      <c r="A2405" s="5" t="s">
        <v>5177</v>
      </c>
      <c r="B2405" s="5" t="s">
        <v>19</v>
      </c>
      <c r="C2405">
        <v>6.3</v>
      </c>
    </row>
    <row r="2406" spans="1:3">
      <c r="A2406" s="5" t="s">
        <v>5178</v>
      </c>
      <c r="B2406" s="5" t="s">
        <v>19</v>
      </c>
      <c r="C2406">
        <v>6.3</v>
      </c>
    </row>
    <row r="2407" spans="1:3">
      <c r="A2407" s="5" t="s">
        <v>5182</v>
      </c>
      <c r="B2407" s="5" t="s">
        <v>19</v>
      </c>
      <c r="C2407">
        <v>6.3</v>
      </c>
    </row>
    <row r="2408" spans="1:3">
      <c r="A2408" s="5" t="s">
        <v>5184</v>
      </c>
      <c r="B2408" s="5" t="s">
        <v>19</v>
      </c>
      <c r="C2408">
        <v>6.3</v>
      </c>
    </row>
    <row r="2409" spans="1:3">
      <c r="A2409" s="5" t="s">
        <v>5186</v>
      </c>
      <c r="B2409" s="5" t="s">
        <v>19</v>
      </c>
      <c r="C2409">
        <v>6.3</v>
      </c>
    </row>
    <row r="2410" spans="1:3">
      <c r="A2410" s="5" t="s">
        <v>5189</v>
      </c>
      <c r="B2410" s="5" t="s">
        <v>19</v>
      </c>
      <c r="C2410">
        <v>6.3</v>
      </c>
    </row>
    <row r="2411" spans="1:3">
      <c r="A2411" s="5" t="s">
        <v>5192</v>
      </c>
      <c r="B2411" s="5" t="s">
        <v>19</v>
      </c>
      <c r="C2411">
        <v>6.3</v>
      </c>
    </row>
    <row r="2412" spans="1:3">
      <c r="A2412" s="5" t="s">
        <v>5195</v>
      </c>
      <c r="B2412" s="5" t="s">
        <v>19</v>
      </c>
      <c r="C2412">
        <v>6.3</v>
      </c>
    </row>
    <row r="2413" spans="1:3">
      <c r="A2413" s="5" t="s">
        <v>5197</v>
      </c>
      <c r="B2413" s="5" t="s">
        <v>19</v>
      </c>
      <c r="C2413">
        <v>6.3</v>
      </c>
    </row>
    <row r="2414" spans="1:3">
      <c r="A2414" s="5" t="s">
        <v>5199</v>
      </c>
      <c r="B2414" s="5" t="s">
        <v>19</v>
      </c>
      <c r="C2414">
        <v>6.3</v>
      </c>
    </row>
    <row r="2415" spans="1:3">
      <c r="A2415" s="5" t="s">
        <v>5202</v>
      </c>
      <c r="B2415" s="5" t="s">
        <v>19</v>
      </c>
      <c r="C2415">
        <v>6.3</v>
      </c>
    </row>
    <row r="2416" spans="1:3">
      <c r="A2416" s="5" t="s">
        <v>5205</v>
      </c>
      <c r="B2416" s="5" t="s">
        <v>19</v>
      </c>
      <c r="C2416">
        <v>6.3</v>
      </c>
    </row>
    <row r="2417" spans="1:3">
      <c r="A2417" s="5" t="s">
        <v>5209</v>
      </c>
      <c r="B2417" s="5" t="s">
        <v>19</v>
      </c>
      <c r="C2417">
        <v>6.3</v>
      </c>
    </row>
    <row r="2418" spans="1:3">
      <c r="A2418" s="5" t="s">
        <v>5211</v>
      </c>
      <c r="B2418" s="5" t="s">
        <v>19</v>
      </c>
      <c r="C2418">
        <v>6.3</v>
      </c>
    </row>
    <row r="2419" spans="1:3">
      <c r="A2419" s="5" t="s">
        <v>5212</v>
      </c>
      <c r="B2419" s="5" t="s">
        <v>19</v>
      </c>
      <c r="C2419">
        <v>6.3</v>
      </c>
    </row>
    <row r="2420" spans="1:3">
      <c r="A2420" s="5" t="s">
        <v>5216</v>
      </c>
      <c r="B2420" s="5" t="s">
        <v>19</v>
      </c>
      <c r="C2420">
        <v>6.3</v>
      </c>
    </row>
    <row r="2421" spans="1:3">
      <c r="A2421" s="5" t="s">
        <v>5218</v>
      </c>
      <c r="B2421" s="5" t="s">
        <v>19</v>
      </c>
      <c r="C2421">
        <v>6.2</v>
      </c>
    </row>
    <row r="2422" spans="1:3">
      <c r="A2422" s="5" t="s">
        <v>5219</v>
      </c>
      <c r="B2422" s="5" t="s">
        <v>19</v>
      </c>
      <c r="C2422">
        <v>6.2</v>
      </c>
    </row>
    <row r="2423" spans="1:3">
      <c r="A2423" s="5" t="s">
        <v>5221</v>
      </c>
      <c r="B2423" s="5" t="s">
        <v>19</v>
      </c>
      <c r="C2423">
        <v>6.2</v>
      </c>
    </row>
    <row r="2424" spans="1:3">
      <c r="A2424" s="5" t="s">
        <v>5222</v>
      </c>
      <c r="B2424" s="5" t="s">
        <v>19</v>
      </c>
      <c r="C2424">
        <v>6.2</v>
      </c>
    </row>
    <row r="2425" spans="1:3">
      <c r="A2425" s="5" t="s">
        <v>5224</v>
      </c>
      <c r="B2425" s="5" t="s">
        <v>19</v>
      </c>
      <c r="C2425">
        <v>6.2</v>
      </c>
    </row>
    <row r="2426" spans="1:3">
      <c r="A2426" s="5" t="s">
        <v>5225</v>
      </c>
      <c r="B2426" s="5" t="s">
        <v>19</v>
      </c>
      <c r="C2426">
        <v>6.2</v>
      </c>
    </row>
    <row r="2427" spans="1:3">
      <c r="A2427" s="5" t="s">
        <v>5226</v>
      </c>
      <c r="B2427" s="5" t="s">
        <v>19</v>
      </c>
      <c r="C2427">
        <v>6.2</v>
      </c>
    </row>
    <row r="2428" spans="1:3">
      <c r="A2428" s="5" t="s">
        <v>5228</v>
      </c>
      <c r="B2428" s="5" t="s">
        <v>19</v>
      </c>
      <c r="C2428">
        <v>6.2</v>
      </c>
    </row>
    <row r="2429" spans="1:3">
      <c r="A2429" s="5" t="s">
        <v>5229</v>
      </c>
      <c r="B2429" s="5" t="s">
        <v>19</v>
      </c>
      <c r="C2429">
        <v>6.2</v>
      </c>
    </row>
    <row r="2430" spans="1:3">
      <c r="A2430" s="5" t="s">
        <v>5231</v>
      </c>
      <c r="B2430" s="5" t="s">
        <v>19</v>
      </c>
      <c r="C2430">
        <v>6.2</v>
      </c>
    </row>
    <row r="2431" spans="1:3">
      <c r="A2431" s="5" t="s">
        <v>5232</v>
      </c>
      <c r="B2431" s="5" t="s">
        <v>19</v>
      </c>
      <c r="C2431">
        <v>6.2</v>
      </c>
    </row>
    <row r="2432" spans="1:3">
      <c r="A2432" s="5" t="s">
        <v>5233</v>
      </c>
      <c r="B2432" s="5" t="s">
        <v>19</v>
      </c>
      <c r="C2432">
        <v>6.2</v>
      </c>
    </row>
    <row r="2433" spans="1:3">
      <c r="A2433" s="5" t="s">
        <v>5234</v>
      </c>
      <c r="B2433" s="5" t="s">
        <v>19</v>
      </c>
      <c r="C2433">
        <v>6.2</v>
      </c>
    </row>
    <row r="2434" spans="1:3">
      <c r="A2434" s="5" t="s">
        <v>5236</v>
      </c>
      <c r="B2434" s="5" t="s">
        <v>19</v>
      </c>
      <c r="C2434">
        <v>6.2</v>
      </c>
    </row>
    <row r="2435" spans="1:3">
      <c r="A2435" s="5" t="s">
        <v>5238</v>
      </c>
      <c r="B2435" s="5" t="s">
        <v>19</v>
      </c>
      <c r="C2435">
        <v>6.2</v>
      </c>
    </row>
    <row r="2436" spans="1:3">
      <c r="A2436" s="5" t="s">
        <v>5241</v>
      </c>
      <c r="B2436" s="5" t="s">
        <v>19</v>
      </c>
      <c r="C2436">
        <v>6.2</v>
      </c>
    </row>
    <row r="2437" spans="1:3">
      <c r="A2437" s="5" t="s">
        <v>5243</v>
      </c>
      <c r="B2437" s="5" t="s">
        <v>19</v>
      </c>
      <c r="C2437">
        <v>6.2</v>
      </c>
    </row>
    <row r="2438" spans="1:3">
      <c r="A2438" s="5" t="s">
        <v>5245</v>
      </c>
      <c r="B2438" s="5" t="s">
        <v>19</v>
      </c>
      <c r="C2438">
        <v>6.2</v>
      </c>
    </row>
    <row r="2439" spans="1:3">
      <c r="A2439" s="5" t="s">
        <v>5246</v>
      </c>
      <c r="B2439" s="5" t="s">
        <v>19</v>
      </c>
      <c r="C2439">
        <v>6.2</v>
      </c>
    </row>
    <row r="2440" spans="1:3">
      <c r="A2440" s="5" t="s">
        <v>5247</v>
      </c>
      <c r="B2440" s="5" t="s">
        <v>19</v>
      </c>
      <c r="C2440">
        <v>6.2</v>
      </c>
    </row>
    <row r="2441" spans="1:3">
      <c r="A2441" s="5" t="s">
        <v>5248</v>
      </c>
      <c r="B2441" s="5" t="s">
        <v>19</v>
      </c>
      <c r="C2441">
        <v>6.2</v>
      </c>
    </row>
    <row r="2442" spans="1:3">
      <c r="A2442" s="5" t="s">
        <v>5251</v>
      </c>
      <c r="B2442" s="5" t="s">
        <v>19</v>
      </c>
      <c r="C2442">
        <v>6.2</v>
      </c>
    </row>
    <row r="2443" spans="1:3">
      <c r="A2443" s="5" t="s">
        <v>5254</v>
      </c>
      <c r="B2443" s="5" t="s">
        <v>19</v>
      </c>
      <c r="C2443">
        <v>6.2</v>
      </c>
    </row>
    <row r="2444" spans="1:3">
      <c r="A2444" s="5" t="s">
        <v>5256</v>
      </c>
      <c r="B2444" s="5" t="s">
        <v>19</v>
      </c>
      <c r="C2444">
        <v>6.2</v>
      </c>
    </row>
    <row r="2445" spans="1:3">
      <c r="A2445" s="5" t="s">
        <v>5257</v>
      </c>
      <c r="B2445" s="5" t="s">
        <v>19</v>
      </c>
      <c r="C2445">
        <v>6.2</v>
      </c>
    </row>
    <row r="2446" spans="1:3">
      <c r="A2446" s="5" t="s">
        <v>5258</v>
      </c>
      <c r="B2446" s="5" t="s">
        <v>19</v>
      </c>
      <c r="C2446">
        <v>6.2</v>
      </c>
    </row>
    <row r="2447" spans="1:3">
      <c r="A2447" s="5" t="s">
        <v>5260</v>
      </c>
      <c r="B2447" s="5" t="s">
        <v>19</v>
      </c>
      <c r="C2447">
        <v>6.2</v>
      </c>
    </row>
    <row r="2448" spans="1:3">
      <c r="A2448" s="5" t="s">
        <v>5262</v>
      </c>
      <c r="B2448" s="5" t="s">
        <v>19</v>
      </c>
      <c r="C2448">
        <v>6.2</v>
      </c>
    </row>
    <row r="2449" spans="1:3">
      <c r="A2449" s="5" t="s">
        <v>5264</v>
      </c>
      <c r="B2449" s="5" t="s">
        <v>19</v>
      </c>
      <c r="C2449">
        <v>6.2</v>
      </c>
    </row>
    <row r="2450" spans="1:3">
      <c r="A2450" s="5" t="s">
        <v>5266</v>
      </c>
      <c r="B2450" s="5" t="s">
        <v>19</v>
      </c>
      <c r="C2450">
        <v>6.2</v>
      </c>
    </row>
    <row r="2451" spans="1:3">
      <c r="A2451" s="5" t="s">
        <v>5268</v>
      </c>
      <c r="B2451" s="5" t="s">
        <v>19</v>
      </c>
      <c r="C2451">
        <v>6.2</v>
      </c>
    </row>
    <row r="2452" spans="1:3">
      <c r="A2452" s="5" t="s">
        <v>5271</v>
      </c>
      <c r="B2452" s="5" t="s">
        <v>19</v>
      </c>
      <c r="C2452">
        <v>6.2</v>
      </c>
    </row>
    <row r="2453" spans="1:3">
      <c r="A2453" s="5" t="s">
        <v>5273</v>
      </c>
      <c r="B2453" s="5" t="s">
        <v>19</v>
      </c>
      <c r="C2453">
        <v>6.2</v>
      </c>
    </row>
    <row r="2454" spans="1:3">
      <c r="A2454" s="5" t="s">
        <v>5275</v>
      </c>
      <c r="B2454" s="5" t="s">
        <v>19</v>
      </c>
      <c r="C2454">
        <v>6.2</v>
      </c>
    </row>
    <row r="2455" spans="1:3">
      <c r="A2455" s="5" t="s">
        <v>5277</v>
      </c>
      <c r="B2455" s="5" t="s">
        <v>19</v>
      </c>
      <c r="C2455">
        <v>6.2</v>
      </c>
    </row>
    <row r="2456" spans="1:3">
      <c r="A2456" s="5" t="s">
        <v>5280</v>
      </c>
      <c r="B2456" s="5" t="s">
        <v>19</v>
      </c>
      <c r="C2456">
        <v>6.2</v>
      </c>
    </row>
    <row r="2457" spans="1:3">
      <c r="A2457" s="5" t="s">
        <v>5281</v>
      </c>
      <c r="B2457" s="5" t="s">
        <v>19</v>
      </c>
      <c r="C2457">
        <v>6.2</v>
      </c>
    </row>
    <row r="2458" spans="1:3">
      <c r="A2458" s="5" t="s">
        <v>5282</v>
      </c>
      <c r="B2458" s="5" t="s">
        <v>19</v>
      </c>
      <c r="C2458">
        <v>6.2</v>
      </c>
    </row>
    <row r="2459" spans="1:3">
      <c r="A2459" s="5" t="s">
        <v>5284</v>
      </c>
      <c r="B2459" s="5" t="s">
        <v>19</v>
      </c>
      <c r="C2459">
        <v>6.2</v>
      </c>
    </row>
    <row r="2460" spans="1:3">
      <c r="A2460" s="5" t="s">
        <v>5285</v>
      </c>
      <c r="B2460" s="5" t="s">
        <v>19</v>
      </c>
      <c r="C2460">
        <v>6.2</v>
      </c>
    </row>
    <row r="2461" spans="1:3">
      <c r="A2461" s="5" t="s">
        <v>5286</v>
      </c>
      <c r="B2461" s="5" t="s">
        <v>19</v>
      </c>
      <c r="C2461">
        <v>6.2</v>
      </c>
    </row>
    <row r="2462" spans="1:3">
      <c r="A2462" s="5" t="s">
        <v>5288</v>
      </c>
      <c r="B2462" s="5" t="s">
        <v>19</v>
      </c>
      <c r="C2462">
        <v>6.2</v>
      </c>
    </row>
    <row r="2463" spans="1:3">
      <c r="A2463" s="5" t="s">
        <v>5289</v>
      </c>
      <c r="B2463" s="5" t="s">
        <v>19</v>
      </c>
      <c r="C2463">
        <v>6.2</v>
      </c>
    </row>
    <row r="2464" spans="1:3">
      <c r="A2464" s="5" t="s">
        <v>5291</v>
      </c>
      <c r="B2464" s="5" t="s">
        <v>19</v>
      </c>
      <c r="C2464">
        <v>6.2</v>
      </c>
    </row>
    <row r="2465" spans="1:3">
      <c r="A2465" s="5" t="s">
        <v>5293</v>
      </c>
      <c r="B2465" s="5" t="s">
        <v>19</v>
      </c>
      <c r="C2465">
        <v>6.2</v>
      </c>
    </row>
    <row r="2466" spans="1:3">
      <c r="A2466" s="5" t="s">
        <v>5295</v>
      </c>
      <c r="B2466" s="5" t="s">
        <v>19</v>
      </c>
      <c r="C2466">
        <v>6.2</v>
      </c>
    </row>
    <row r="2467" spans="1:3">
      <c r="A2467" s="5" t="s">
        <v>5296</v>
      </c>
      <c r="B2467" s="5" t="s">
        <v>19</v>
      </c>
      <c r="C2467">
        <v>6.2</v>
      </c>
    </row>
    <row r="2468" spans="1:3">
      <c r="A2468" s="5" t="s">
        <v>5298</v>
      </c>
      <c r="B2468" s="5" t="s">
        <v>19</v>
      </c>
      <c r="C2468">
        <v>6.2</v>
      </c>
    </row>
    <row r="2469" spans="1:3">
      <c r="A2469" s="5" t="s">
        <v>5299</v>
      </c>
      <c r="B2469" s="5" t="s">
        <v>19</v>
      </c>
      <c r="C2469">
        <v>6.2</v>
      </c>
    </row>
    <row r="2470" spans="1:3">
      <c r="A2470" s="5" t="s">
        <v>5300</v>
      </c>
      <c r="B2470" s="5" t="s">
        <v>19</v>
      </c>
      <c r="C2470">
        <v>6.2</v>
      </c>
    </row>
    <row r="2471" spans="1:3">
      <c r="A2471" s="5" t="s">
        <v>5301</v>
      </c>
      <c r="B2471" s="5" t="s">
        <v>19</v>
      </c>
      <c r="C2471">
        <v>6.2</v>
      </c>
    </row>
    <row r="2472" spans="1:3">
      <c r="A2472" s="5" t="s">
        <v>5304</v>
      </c>
      <c r="B2472" s="5" t="s">
        <v>19</v>
      </c>
      <c r="C2472">
        <v>6.2</v>
      </c>
    </row>
    <row r="2473" spans="1:3">
      <c r="A2473" s="5" t="s">
        <v>5305</v>
      </c>
      <c r="B2473" s="5" t="s">
        <v>19</v>
      </c>
      <c r="C2473">
        <v>6.2</v>
      </c>
    </row>
    <row r="2474" spans="1:3">
      <c r="A2474" s="5" t="s">
        <v>5306</v>
      </c>
      <c r="B2474" s="5" t="s">
        <v>19</v>
      </c>
      <c r="C2474">
        <v>6.2</v>
      </c>
    </row>
    <row r="2475" spans="1:3">
      <c r="A2475" s="5" t="s">
        <v>5308</v>
      </c>
      <c r="B2475" s="5" t="s">
        <v>19</v>
      </c>
      <c r="C2475">
        <v>6.2</v>
      </c>
    </row>
    <row r="2476" spans="1:3">
      <c r="A2476" s="5" t="s">
        <v>5310</v>
      </c>
      <c r="B2476" s="5" t="s">
        <v>19</v>
      </c>
      <c r="C2476">
        <v>6.2</v>
      </c>
    </row>
    <row r="2477" spans="1:3">
      <c r="A2477" s="5" t="s">
        <v>5311</v>
      </c>
      <c r="B2477" s="5" t="s">
        <v>19</v>
      </c>
      <c r="C2477">
        <v>6.2</v>
      </c>
    </row>
    <row r="2478" spans="1:3">
      <c r="A2478" s="5" t="s">
        <v>5313</v>
      </c>
      <c r="B2478" s="5" t="s">
        <v>19</v>
      </c>
      <c r="C2478">
        <v>6.2</v>
      </c>
    </row>
    <row r="2479" spans="1:3">
      <c r="A2479" s="5" t="s">
        <v>5315</v>
      </c>
      <c r="B2479" s="5" t="s">
        <v>19</v>
      </c>
      <c r="C2479">
        <v>6.2</v>
      </c>
    </row>
    <row r="2480" spans="1:3">
      <c r="A2480" s="5" t="s">
        <v>5317</v>
      </c>
      <c r="B2480" s="5" t="s">
        <v>19</v>
      </c>
      <c r="C2480">
        <v>6.2</v>
      </c>
    </row>
    <row r="2481" spans="1:3">
      <c r="A2481" s="5" t="s">
        <v>5318</v>
      </c>
      <c r="B2481" s="5" t="s">
        <v>19</v>
      </c>
      <c r="C2481">
        <v>6.2</v>
      </c>
    </row>
    <row r="2482" spans="1:3">
      <c r="A2482" s="5" t="s">
        <v>5319</v>
      </c>
      <c r="B2482" s="5" t="s">
        <v>19</v>
      </c>
      <c r="C2482">
        <v>6.2</v>
      </c>
    </row>
    <row r="2483" spans="1:3">
      <c r="A2483" s="5" t="s">
        <v>5320</v>
      </c>
      <c r="B2483" s="5" t="s">
        <v>19</v>
      </c>
      <c r="C2483">
        <v>6.2</v>
      </c>
    </row>
    <row r="2484" spans="1:3">
      <c r="A2484" s="5" t="s">
        <v>5321</v>
      </c>
      <c r="B2484" s="5" t="s">
        <v>19</v>
      </c>
      <c r="C2484">
        <v>6.2</v>
      </c>
    </row>
    <row r="2485" spans="1:3">
      <c r="A2485" s="5" t="s">
        <v>5322</v>
      </c>
      <c r="B2485" s="5" t="s">
        <v>19</v>
      </c>
      <c r="C2485">
        <v>6.2</v>
      </c>
    </row>
    <row r="2486" spans="1:3">
      <c r="A2486" s="5" t="s">
        <v>5324</v>
      </c>
      <c r="B2486" s="5" t="s">
        <v>19</v>
      </c>
      <c r="C2486">
        <v>6.2</v>
      </c>
    </row>
    <row r="2487" spans="1:3">
      <c r="A2487" s="5" t="s">
        <v>5325</v>
      </c>
      <c r="B2487" s="5" t="s">
        <v>19</v>
      </c>
      <c r="C2487">
        <v>6.2</v>
      </c>
    </row>
    <row r="2488" spans="1:3">
      <c r="A2488" s="5" t="s">
        <v>5326</v>
      </c>
      <c r="B2488" s="5" t="s">
        <v>19</v>
      </c>
      <c r="C2488">
        <v>6.2</v>
      </c>
    </row>
    <row r="2489" spans="1:3">
      <c r="A2489" s="5" t="s">
        <v>5327</v>
      </c>
      <c r="B2489" s="5" t="s">
        <v>19</v>
      </c>
      <c r="C2489">
        <v>6.2</v>
      </c>
    </row>
    <row r="2490" spans="1:3">
      <c r="A2490" s="5" t="s">
        <v>5329</v>
      </c>
      <c r="B2490" s="5" t="s">
        <v>19</v>
      </c>
      <c r="C2490">
        <v>6.2</v>
      </c>
    </row>
    <row r="2491" spans="1:3">
      <c r="A2491" s="5" t="s">
        <v>5332</v>
      </c>
      <c r="B2491" s="5" t="s">
        <v>19</v>
      </c>
      <c r="C2491">
        <v>6.2</v>
      </c>
    </row>
    <row r="2492" spans="1:3">
      <c r="A2492" s="5" t="s">
        <v>5335</v>
      </c>
      <c r="B2492" s="5" t="s">
        <v>19</v>
      </c>
      <c r="C2492">
        <v>6.2</v>
      </c>
    </row>
    <row r="2493" spans="1:3">
      <c r="A2493" s="5" t="s">
        <v>5337</v>
      </c>
      <c r="B2493" s="5" t="s">
        <v>19</v>
      </c>
      <c r="C2493">
        <v>6.2</v>
      </c>
    </row>
    <row r="2494" spans="1:3">
      <c r="A2494" s="5" t="s">
        <v>5338</v>
      </c>
      <c r="B2494" s="5" t="s">
        <v>19</v>
      </c>
      <c r="C2494">
        <v>6.2</v>
      </c>
    </row>
    <row r="2495" spans="1:3">
      <c r="A2495" s="5" t="s">
        <v>5340</v>
      </c>
      <c r="B2495" s="5" t="s">
        <v>19</v>
      </c>
      <c r="C2495">
        <v>6.2</v>
      </c>
    </row>
    <row r="2496" spans="1:3">
      <c r="A2496" s="5" t="s">
        <v>5344</v>
      </c>
      <c r="B2496" s="5" t="s">
        <v>19</v>
      </c>
      <c r="C2496">
        <v>6.2</v>
      </c>
    </row>
    <row r="2497" spans="1:3">
      <c r="A2497" s="5" t="s">
        <v>5347</v>
      </c>
      <c r="B2497" s="5" t="s">
        <v>19</v>
      </c>
      <c r="C2497">
        <v>6.2</v>
      </c>
    </row>
    <row r="2498" spans="1:3">
      <c r="A2498" s="5" t="s">
        <v>5348</v>
      </c>
      <c r="B2498" s="5" t="s">
        <v>19</v>
      </c>
      <c r="C2498">
        <v>6.2</v>
      </c>
    </row>
    <row r="2499" spans="1:3">
      <c r="A2499" s="5" t="s">
        <v>5349</v>
      </c>
      <c r="B2499" s="5" t="s">
        <v>19</v>
      </c>
      <c r="C2499">
        <v>6.2</v>
      </c>
    </row>
    <row r="2500" spans="1:3">
      <c r="A2500" s="5" t="s">
        <v>5351</v>
      </c>
      <c r="B2500" s="5" t="s">
        <v>19</v>
      </c>
      <c r="C2500">
        <v>6.2</v>
      </c>
    </row>
    <row r="2501" spans="1:3">
      <c r="A2501" s="5" t="s">
        <v>5353</v>
      </c>
      <c r="B2501" s="5" t="s">
        <v>19</v>
      </c>
      <c r="C2501">
        <v>6.2</v>
      </c>
    </row>
    <row r="2502" spans="1:3">
      <c r="A2502" s="5" t="s">
        <v>5356</v>
      </c>
      <c r="B2502" s="5" t="s">
        <v>19</v>
      </c>
      <c r="C2502">
        <v>6.2</v>
      </c>
    </row>
    <row r="2503" spans="1:3">
      <c r="A2503" s="5" t="s">
        <v>5357</v>
      </c>
      <c r="B2503" s="5" t="s">
        <v>19</v>
      </c>
      <c r="C2503">
        <v>6.2</v>
      </c>
    </row>
    <row r="2504" spans="1:3">
      <c r="A2504" s="5" t="s">
        <v>5360</v>
      </c>
      <c r="B2504" s="5" t="s">
        <v>19</v>
      </c>
      <c r="C2504">
        <v>6.2</v>
      </c>
    </row>
    <row r="2505" spans="1:3">
      <c r="A2505" s="5" t="s">
        <v>5362</v>
      </c>
      <c r="B2505" s="5" t="s">
        <v>19</v>
      </c>
      <c r="C2505">
        <v>6.2</v>
      </c>
    </row>
    <row r="2506" spans="1:3">
      <c r="A2506" s="5" t="s">
        <v>5364</v>
      </c>
      <c r="B2506" s="5" t="s">
        <v>19</v>
      </c>
      <c r="C2506">
        <v>6.2</v>
      </c>
    </row>
    <row r="2507" spans="1:3">
      <c r="A2507" s="5" t="s">
        <v>5366</v>
      </c>
      <c r="B2507" s="5" t="s">
        <v>19</v>
      </c>
      <c r="C2507">
        <v>6.2</v>
      </c>
    </row>
    <row r="2508" spans="1:3">
      <c r="A2508" s="5" t="s">
        <v>5368</v>
      </c>
      <c r="B2508" s="5" t="s">
        <v>19</v>
      </c>
      <c r="C2508">
        <v>6.2</v>
      </c>
    </row>
    <row r="2509" spans="1:3">
      <c r="A2509" s="5" t="s">
        <v>5370</v>
      </c>
      <c r="B2509" s="5" t="s">
        <v>19</v>
      </c>
      <c r="C2509">
        <v>6.2</v>
      </c>
    </row>
    <row r="2510" spans="1:3">
      <c r="A2510" s="5" t="s">
        <v>5372</v>
      </c>
      <c r="B2510" s="5" t="s">
        <v>19</v>
      </c>
      <c r="C2510">
        <v>6.2</v>
      </c>
    </row>
    <row r="2511" spans="1:3">
      <c r="A2511" s="5" t="s">
        <v>5374</v>
      </c>
      <c r="B2511" s="5" t="s">
        <v>19</v>
      </c>
      <c r="C2511">
        <v>6.2</v>
      </c>
    </row>
    <row r="2512" spans="1:3">
      <c r="A2512" s="5" t="s">
        <v>5375</v>
      </c>
      <c r="B2512" s="5" t="s">
        <v>19</v>
      </c>
      <c r="C2512">
        <v>6.2</v>
      </c>
    </row>
    <row r="2513" spans="1:3">
      <c r="A2513" s="5" t="s">
        <v>5376</v>
      </c>
      <c r="B2513" s="5" t="s">
        <v>19</v>
      </c>
      <c r="C2513">
        <v>6.2</v>
      </c>
    </row>
    <row r="2514" spans="1:3">
      <c r="A2514" s="5" t="s">
        <v>5379</v>
      </c>
      <c r="B2514" s="5" t="s">
        <v>19</v>
      </c>
      <c r="C2514">
        <v>6.2</v>
      </c>
    </row>
    <row r="2515" spans="1:3">
      <c r="A2515" s="5" t="s">
        <v>5380</v>
      </c>
      <c r="B2515" s="5" t="s">
        <v>19</v>
      </c>
      <c r="C2515">
        <v>6.2</v>
      </c>
    </row>
    <row r="2516" spans="1:3">
      <c r="A2516" s="5" t="s">
        <v>5382</v>
      </c>
      <c r="B2516" s="5" t="s">
        <v>19</v>
      </c>
      <c r="C2516">
        <v>6.2</v>
      </c>
    </row>
    <row r="2517" spans="1:3">
      <c r="A2517" s="5" t="s">
        <v>5385</v>
      </c>
      <c r="B2517" s="5" t="s">
        <v>2796</v>
      </c>
      <c r="C2517">
        <v>6.2</v>
      </c>
    </row>
    <row r="2518" spans="1:3">
      <c r="A2518" s="5" t="s">
        <v>5226</v>
      </c>
      <c r="B2518" s="5" t="s">
        <v>19</v>
      </c>
      <c r="C2518">
        <v>6.2</v>
      </c>
    </row>
    <row r="2519" spans="1:3">
      <c r="A2519" s="5" t="s">
        <v>5386</v>
      </c>
      <c r="B2519" s="5" t="s">
        <v>19</v>
      </c>
      <c r="C2519">
        <v>6.2</v>
      </c>
    </row>
    <row r="2520" spans="1:3">
      <c r="A2520" s="5" t="s">
        <v>5388</v>
      </c>
      <c r="B2520" s="5" t="s">
        <v>19</v>
      </c>
      <c r="C2520">
        <v>6.2</v>
      </c>
    </row>
    <row r="2521" spans="1:3">
      <c r="A2521" s="5" t="s">
        <v>5391</v>
      </c>
      <c r="B2521" s="5" t="s">
        <v>19</v>
      </c>
      <c r="C2521">
        <v>6.2</v>
      </c>
    </row>
    <row r="2522" spans="1:3">
      <c r="A2522" s="5" t="s">
        <v>5392</v>
      </c>
      <c r="B2522" s="5" t="s">
        <v>19</v>
      </c>
      <c r="C2522">
        <v>6.2</v>
      </c>
    </row>
    <row r="2523" spans="1:3">
      <c r="A2523" s="5" t="s">
        <v>5393</v>
      </c>
      <c r="B2523" s="5" t="s">
        <v>19</v>
      </c>
      <c r="C2523">
        <v>6.2</v>
      </c>
    </row>
    <row r="2524" spans="1:3">
      <c r="A2524" s="5" t="s">
        <v>5394</v>
      </c>
      <c r="B2524" s="5" t="s">
        <v>19</v>
      </c>
      <c r="C2524">
        <v>6.2</v>
      </c>
    </row>
    <row r="2525" spans="1:3">
      <c r="A2525" s="5" t="s">
        <v>5396</v>
      </c>
      <c r="B2525" s="5" t="s">
        <v>19</v>
      </c>
      <c r="C2525">
        <v>6.2</v>
      </c>
    </row>
    <row r="2526" spans="1:3">
      <c r="A2526" s="5" t="s">
        <v>5397</v>
      </c>
      <c r="B2526" s="5" t="s">
        <v>19</v>
      </c>
      <c r="C2526">
        <v>6.2</v>
      </c>
    </row>
    <row r="2527" spans="1:3">
      <c r="A2527" s="5" t="s">
        <v>5398</v>
      </c>
      <c r="B2527" s="5" t="s">
        <v>19</v>
      </c>
      <c r="C2527">
        <v>6.2</v>
      </c>
    </row>
    <row r="2528" spans="1:3">
      <c r="A2528" s="5" t="s">
        <v>5401</v>
      </c>
      <c r="B2528" s="5" t="s">
        <v>19</v>
      </c>
      <c r="C2528">
        <v>6.2</v>
      </c>
    </row>
    <row r="2529" spans="1:3">
      <c r="A2529" s="5" t="s">
        <v>5404</v>
      </c>
      <c r="B2529" s="5" t="s">
        <v>356</v>
      </c>
      <c r="C2529">
        <v>6.2</v>
      </c>
    </row>
    <row r="2530" spans="1:3">
      <c r="A2530" s="5" t="s">
        <v>5407</v>
      </c>
      <c r="B2530" s="5" t="s">
        <v>19</v>
      </c>
      <c r="C2530">
        <v>6.2</v>
      </c>
    </row>
    <row r="2531" spans="1:3">
      <c r="A2531" s="5" t="s">
        <v>5410</v>
      </c>
      <c r="B2531" s="5" t="s">
        <v>19</v>
      </c>
      <c r="C2531">
        <v>6.2</v>
      </c>
    </row>
    <row r="2532" spans="1:3">
      <c r="A2532" s="5" t="s">
        <v>5411</v>
      </c>
      <c r="B2532" s="5" t="s">
        <v>19</v>
      </c>
      <c r="C2532">
        <v>6.2</v>
      </c>
    </row>
    <row r="2533" spans="1:3">
      <c r="A2533" s="5" t="s">
        <v>5412</v>
      </c>
      <c r="B2533" s="5" t="s">
        <v>19</v>
      </c>
      <c r="C2533">
        <v>6.2</v>
      </c>
    </row>
    <row r="2534" spans="1:3">
      <c r="A2534" s="5" t="s">
        <v>5218</v>
      </c>
      <c r="B2534" s="5" t="s">
        <v>19</v>
      </c>
      <c r="C2534">
        <v>6.2</v>
      </c>
    </row>
    <row r="2535" spans="1:3">
      <c r="A2535" s="5" t="s">
        <v>5414</v>
      </c>
      <c r="B2535" s="5" t="s">
        <v>19</v>
      </c>
      <c r="C2535">
        <v>6.2</v>
      </c>
    </row>
    <row r="2536" spans="1:3">
      <c r="A2536" s="5" t="s">
        <v>5417</v>
      </c>
      <c r="B2536" s="5" t="s">
        <v>19</v>
      </c>
      <c r="C2536">
        <v>6.2</v>
      </c>
    </row>
    <row r="2537" spans="1:3">
      <c r="A2537" s="5" t="s">
        <v>5421</v>
      </c>
      <c r="B2537" s="5" t="s">
        <v>19</v>
      </c>
      <c r="C2537">
        <v>6.2</v>
      </c>
    </row>
    <row r="2538" spans="1:3">
      <c r="A2538" s="5" t="s">
        <v>5422</v>
      </c>
      <c r="B2538" s="5" t="s">
        <v>19</v>
      </c>
      <c r="C2538">
        <v>6.2</v>
      </c>
    </row>
    <row r="2539" spans="1:3">
      <c r="A2539" s="5" t="s">
        <v>5425</v>
      </c>
      <c r="B2539" s="5" t="s">
        <v>19</v>
      </c>
      <c r="C2539">
        <v>6.2</v>
      </c>
    </row>
    <row r="2540" spans="1:3">
      <c r="A2540" s="5" t="s">
        <v>5426</v>
      </c>
      <c r="B2540" s="5" t="s">
        <v>19</v>
      </c>
      <c r="C2540">
        <v>6.2</v>
      </c>
    </row>
    <row r="2541" spans="1:3">
      <c r="A2541" s="5" t="s">
        <v>5428</v>
      </c>
      <c r="B2541" s="5" t="s">
        <v>19</v>
      </c>
      <c r="C2541">
        <v>6.2</v>
      </c>
    </row>
    <row r="2542" spans="1:3">
      <c r="A2542" s="5" t="s">
        <v>5429</v>
      </c>
      <c r="B2542" s="5" t="s">
        <v>19</v>
      </c>
      <c r="C2542">
        <v>6.2</v>
      </c>
    </row>
    <row r="2543" spans="1:3">
      <c r="A2543" s="5" t="s">
        <v>5393</v>
      </c>
      <c r="B2543" s="5" t="s">
        <v>19</v>
      </c>
      <c r="C2543">
        <v>6.2</v>
      </c>
    </row>
    <row r="2544" spans="1:3">
      <c r="A2544" s="5" t="s">
        <v>5432</v>
      </c>
      <c r="B2544" s="5" t="s">
        <v>19</v>
      </c>
      <c r="C2544">
        <v>6.2</v>
      </c>
    </row>
    <row r="2545" spans="1:3">
      <c r="A2545" s="5" t="s">
        <v>5433</v>
      </c>
      <c r="B2545" s="5" t="s">
        <v>19</v>
      </c>
      <c r="C2545">
        <v>6.2</v>
      </c>
    </row>
    <row r="2546" spans="1:3">
      <c r="A2546" s="5" t="s">
        <v>5435</v>
      </c>
      <c r="B2546" s="5" t="s">
        <v>19</v>
      </c>
      <c r="C2546">
        <v>6.2</v>
      </c>
    </row>
    <row r="2547" spans="1:3">
      <c r="A2547" s="5" t="s">
        <v>5438</v>
      </c>
      <c r="B2547" s="5" t="s">
        <v>19</v>
      </c>
      <c r="C2547">
        <v>6.2</v>
      </c>
    </row>
    <row r="2548" spans="1:3">
      <c r="A2548" s="5" t="s">
        <v>5441</v>
      </c>
      <c r="B2548" s="5" t="s">
        <v>19</v>
      </c>
      <c r="C2548">
        <v>6.2</v>
      </c>
    </row>
    <row r="2549" spans="1:3">
      <c r="A2549" s="5" t="s">
        <v>5442</v>
      </c>
      <c r="B2549" s="5" t="s">
        <v>19</v>
      </c>
      <c r="C2549">
        <v>6.2</v>
      </c>
    </row>
    <row r="2550" spans="1:3">
      <c r="A2550" s="5" t="s">
        <v>5445</v>
      </c>
      <c r="B2550" s="5" t="s">
        <v>19</v>
      </c>
      <c r="C2550">
        <v>6.2</v>
      </c>
    </row>
    <row r="2551" spans="1:3">
      <c r="A2551" s="5" t="s">
        <v>5448</v>
      </c>
      <c r="B2551" s="5" t="s">
        <v>19</v>
      </c>
      <c r="C2551">
        <v>6.2</v>
      </c>
    </row>
    <row r="2552" spans="1:3">
      <c r="A2552" s="5" t="s">
        <v>5451</v>
      </c>
      <c r="B2552" s="5" t="s">
        <v>19</v>
      </c>
      <c r="C2552">
        <v>6.2</v>
      </c>
    </row>
    <row r="2553" spans="1:3">
      <c r="A2553" s="5" t="s">
        <v>5453</v>
      </c>
      <c r="B2553" s="5" t="s">
        <v>19</v>
      </c>
      <c r="C2553">
        <v>6.2</v>
      </c>
    </row>
    <row r="2554" spans="1:3">
      <c r="A2554" s="5" t="s">
        <v>5455</v>
      </c>
      <c r="B2554" s="5" t="s">
        <v>19</v>
      </c>
      <c r="C2554">
        <v>6.2</v>
      </c>
    </row>
    <row r="2555" spans="1:3">
      <c r="A2555" s="5" t="s">
        <v>5458</v>
      </c>
      <c r="B2555" s="5" t="s">
        <v>19</v>
      </c>
      <c r="C2555">
        <v>6.2</v>
      </c>
    </row>
    <row r="2556" spans="1:3">
      <c r="A2556" s="5" t="s">
        <v>5461</v>
      </c>
      <c r="B2556" s="5" t="s">
        <v>19</v>
      </c>
      <c r="C2556">
        <v>6.2</v>
      </c>
    </row>
    <row r="2557" spans="1:3">
      <c r="A2557" s="5" t="s">
        <v>5464</v>
      </c>
      <c r="B2557" s="5" t="s">
        <v>649</v>
      </c>
      <c r="C2557">
        <v>6.2</v>
      </c>
    </row>
    <row r="2558" spans="1:3">
      <c r="A2558" s="5" t="s">
        <v>5465</v>
      </c>
      <c r="B2558" s="5" t="s">
        <v>19</v>
      </c>
      <c r="C2558">
        <v>6.2</v>
      </c>
    </row>
    <row r="2559" spans="1:3">
      <c r="A2559" s="5" t="s">
        <v>5467</v>
      </c>
      <c r="B2559" s="5" t="s">
        <v>19</v>
      </c>
      <c r="C2559">
        <v>6.2</v>
      </c>
    </row>
    <row r="2560" spans="1:3">
      <c r="A2560" s="5" t="s">
        <v>5470</v>
      </c>
      <c r="B2560" s="5" t="s">
        <v>19</v>
      </c>
      <c r="C2560">
        <v>6.2</v>
      </c>
    </row>
    <row r="2561" spans="1:3">
      <c r="A2561" s="5" t="s">
        <v>5474</v>
      </c>
      <c r="B2561" s="5" t="s">
        <v>19</v>
      </c>
      <c r="C2561">
        <v>6.2</v>
      </c>
    </row>
    <row r="2562" spans="1:3">
      <c r="A2562" s="5" t="s">
        <v>5475</v>
      </c>
      <c r="B2562" s="5" t="s">
        <v>19</v>
      </c>
      <c r="C2562">
        <v>6.1</v>
      </c>
    </row>
    <row r="2563" spans="1:3">
      <c r="A2563" s="5" t="s">
        <v>5476</v>
      </c>
      <c r="B2563" s="5" t="s">
        <v>19</v>
      </c>
      <c r="C2563">
        <v>6.1</v>
      </c>
    </row>
    <row r="2564" spans="1:3">
      <c r="A2564" s="5" t="s">
        <v>5477</v>
      </c>
      <c r="B2564" s="5" t="s">
        <v>19</v>
      </c>
      <c r="C2564">
        <v>6.1</v>
      </c>
    </row>
    <row r="2565" spans="1:3">
      <c r="A2565" s="5" t="s">
        <v>5479</v>
      </c>
      <c r="B2565" s="5" t="s">
        <v>19</v>
      </c>
      <c r="C2565">
        <v>6.1</v>
      </c>
    </row>
    <row r="2566" spans="1:3">
      <c r="A2566" s="5" t="s">
        <v>5480</v>
      </c>
      <c r="B2566" s="5" t="s">
        <v>19</v>
      </c>
      <c r="C2566">
        <v>6.1</v>
      </c>
    </row>
    <row r="2567" spans="1:3">
      <c r="A2567" s="5" t="s">
        <v>5481</v>
      </c>
      <c r="B2567" s="5" t="s">
        <v>19</v>
      </c>
      <c r="C2567">
        <v>6.1</v>
      </c>
    </row>
    <row r="2568" spans="1:3">
      <c r="A2568" s="5" t="s">
        <v>5482</v>
      </c>
      <c r="B2568" s="5" t="s">
        <v>19</v>
      </c>
      <c r="C2568">
        <v>6.1</v>
      </c>
    </row>
    <row r="2569" spans="1:3">
      <c r="A2569" s="5" t="s">
        <v>5483</v>
      </c>
      <c r="B2569" s="5" t="s">
        <v>19</v>
      </c>
      <c r="C2569">
        <v>6.1</v>
      </c>
    </row>
    <row r="2570" spans="1:3">
      <c r="A2570" s="5" t="s">
        <v>5485</v>
      </c>
      <c r="B2570" s="5" t="s">
        <v>19</v>
      </c>
      <c r="C2570">
        <v>6.1</v>
      </c>
    </row>
    <row r="2571" spans="1:3">
      <c r="A2571" s="5" t="s">
        <v>5486</v>
      </c>
      <c r="B2571" s="5" t="s">
        <v>19</v>
      </c>
      <c r="C2571">
        <v>6.1</v>
      </c>
    </row>
    <row r="2572" spans="1:3">
      <c r="A2572" s="5" t="s">
        <v>5487</v>
      </c>
      <c r="B2572" s="5" t="s">
        <v>19</v>
      </c>
      <c r="C2572">
        <v>6.1</v>
      </c>
    </row>
    <row r="2573" spans="1:3">
      <c r="A2573" s="5" t="s">
        <v>5488</v>
      </c>
      <c r="B2573" s="5" t="s">
        <v>19</v>
      </c>
      <c r="C2573">
        <v>6.1</v>
      </c>
    </row>
    <row r="2574" spans="1:3">
      <c r="A2574" s="5" t="s">
        <v>5490</v>
      </c>
      <c r="B2574" s="5" t="s">
        <v>19</v>
      </c>
      <c r="C2574">
        <v>6.1</v>
      </c>
    </row>
    <row r="2575" spans="1:3">
      <c r="A2575" s="5" t="s">
        <v>5492</v>
      </c>
      <c r="B2575" s="5" t="s">
        <v>19</v>
      </c>
      <c r="C2575">
        <v>6.1</v>
      </c>
    </row>
    <row r="2576" spans="1:3">
      <c r="A2576" s="5" t="s">
        <v>5494</v>
      </c>
      <c r="B2576" s="5" t="s">
        <v>19</v>
      </c>
      <c r="C2576">
        <v>6.1</v>
      </c>
    </row>
    <row r="2577" spans="1:3">
      <c r="A2577" s="5" t="s">
        <v>5496</v>
      </c>
      <c r="B2577" s="5" t="s">
        <v>19</v>
      </c>
      <c r="C2577">
        <v>6.1</v>
      </c>
    </row>
    <row r="2578" spans="1:3">
      <c r="A2578" s="5" t="s">
        <v>5498</v>
      </c>
      <c r="B2578" s="5" t="s">
        <v>19</v>
      </c>
      <c r="C2578">
        <v>6.1</v>
      </c>
    </row>
    <row r="2579" spans="1:3">
      <c r="A2579" s="5" t="s">
        <v>5499</v>
      </c>
      <c r="B2579" s="5" t="s">
        <v>19</v>
      </c>
      <c r="C2579">
        <v>6.1</v>
      </c>
    </row>
    <row r="2580" spans="1:3">
      <c r="A2580" s="5" t="s">
        <v>5500</v>
      </c>
      <c r="B2580" s="5" t="s">
        <v>19</v>
      </c>
      <c r="C2580">
        <v>6.1</v>
      </c>
    </row>
    <row r="2581" spans="1:3">
      <c r="A2581" s="5" t="s">
        <v>5502</v>
      </c>
      <c r="B2581" s="5" t="s">
        <v>19</v>
      </c>
      <c r="C2581">
        <v>6.1</v>
      </c>
    </row>
    <row r="2582" spans="1:3">
      <c r="A2582" s="5" t="s">
        <v>5503</v>
      </c>
      <c r="B2582" s="5" t="s">
        <v>19</v>
      </c>
      <c r="C2582">
        <v>6.1</v>
      </c>
    </row>
    <row r="2583" spans="1:3">
      <c r="A2583" s="5" t="s">
        <v>5505</v>
      </c>
      <c r="B2583" s="5" t="s">
        <v>19</v>
      </c>
      <c r="C2583">
        <v>6.1</v>
      </c>
    </row>
    <row r="2584" spans="1:3">
      <c r="A2584" s="5" t="s">
        <v>5506</v>
      </c>
      <c r="B2584" s="5" t="s">
        <v>19</v>
      </c>
      <c r="C2584">
        <v>6.1</v>
      </c>
    </row>
    <row r="2585" spans="1:3">
      <c r="A2585" s="5" t="s">
        <v>5508</v>
      </c>
      <c r="B2585" s="5" t="s">
        <v>19</v>
      </c>
      <c r="C2585">
        <v>6.1</v>
      </c>
    </row>
    <row r="2586" spans="1:3">
      <c r="A2586" s="5" t="s">
        <v>5509</v>
      </c>
      <c r="B2586" s="5" t="s">
        <v>19</v>
      </c>
      <c r="C2586">
        <v>6.1</v>
      </c>
    </row>
    <row r="2587" spans="1:3">
      <c r="A2587" s="5" t="s">
        <v>5511</v>
      </c>
      <c r="B2587" s="5" t="s">
        <v>19</v>
      </c>
      <c r="C2587">
        <v>6.1</v>
      </c>
    </row>
    <row r="2588" spans="1:3">
      <c r="A2588" s="5" t="s">
        <v>5512</v>
      </c>
      <c r="B2588" s="5" t="s">
        <v>19</v>
      </c>
      <c r="C2588">
        <v>6.1</v>
      </c>
    </row>
    <row r="2589" spans="1:3">
      <c r="A2589" s="5" t="s">
        <v>5513</v>
      </c>
      <c r="B2589" s="5" t="s">
        <v>19</v>
      </c>
      <c r="C2589">
        <v>6.1</v>
      </c>
    </row>
    <row r="2590" spans="1:3">
      <c r="A2590" s="5" t="s">
        <v>5516</v>
      </c>
      <c r="B2590" s="5" t="s">
        <v>723</v>
      </c>
      <c r="C2590">
        <v>6.1</v>
      </c>
    </row>
    <row r="2591" spans="1:3">
      <c r="A2591" s="5" t="s">
        <v>5519</v>
      </c>
      <c r="B2591" s="5" t="s">
        <v>19</v>
      </c>
      <c r="C2591">
        <v>6.1</v>
      </c>
    </row>
    <row r="2592" spans="1:3">
      <c r="A2592" s="5" t="s">
        <v>5521</v>
      </c>
      <c r="B2592" s="5" t="s">
        <v>19</v>
      </c>
      <c r="C2592">
        <v>6.1</v>
      </c>
    </row>
    <row r="2593" spans="1:3">
      <c r="A2593" s="5" t="s">
        <v>5523</v>
      </c>
      <c r="B2593" s="5" t="s">
        <v>19</v>
      </c>
      <c r="C2593">
        <v>6.1</v>
      </c>
    </row>
    <row r="2594" spans="1:3">
      <c r="A2594" s="5" t="s">
        <v>5526</v>
      </c>
      <c r="B2594" s="5" t="s">
        <v>19</v>
      </c>
      <c r="C2594">
        <v>6.1</v>
      </c>
    </row>
    <row r="2595" spans="1:3">
      <c r="A2595" s="5" t="s">
        <v>5528</v>
      </c>
      <c r="B2595" s="5" t="s">
        <v>19</v>
      </c>
      <c r="C2595">
        <v>6.1</v>
      </c>
    </row>
    <row r="2596" spans="1:3">
      <c r="A2596" s="5" t="s">
        <v>5531</v>
      </c>
      <c r="B2596" s="5" t="s">
        <v>19</v>
      </c>
      <c r="C2596">
        <v>6.1</v>
      </c>
    </row>
    <row r="2597" spans="1:3">
      <c r="A2597" s="5" t="s">
        <v>5533</v>
      </c>
      <c r="B2597" s="5" t="s">
        <v>19</v>
      </c>
      <c r="C2597">
        <v>6.1</v>
      </c>
    </row>
    <row r="2598" spans="1:3">
      <c r="A2598" s="5" t="s">
        <v>5534</v>
      </c>
      <c r="B2598" s="5" t="s">
        <v>19</v>
      </c>
      <c r="C2598">
        <v>6.1</v>
      </c>
    </row>
    <row r="2599" spans="1:3">
      <c r="A2599" s="5" t="s">
        <v>5536</v>
      </c>
      <c r="B2599" s="5" t="s">
        <v>19</v>
      </c>
      <c r="C2599">
        <v>6.1</v>
      </c>
    </row>
    <row r="2600" spans="1:3">
      <c r="A2600" s="5" t="s">
        <v>5537</v>
      </c>
      <c r="B2600" s="5" t="s">
        <v>19</v>
      </c>
      <c r="C2600">
        <v>6.1</v>
      </c>
    </row>
    <row r="2601" spans="1:3">
      <c r="A2601" s="5" t="s">
        <v>5538</v>
      </c>
      <c r="B2601" s="5" t="s">
        <v>19</v>
      </c>
      <c r="C2601">
        <v>6.1</v>
      </c>
    </row>
    <row r="2602" spans="1:3">
      <c r="A2602" s="5" t="s">
        <v>5539</v>
      </c>
      <c r="B2602" s="5" t="s">
        <v>19</v>
      </c>
      <c r="C2602">
        <v>6.1</v>
      </c>
    </row>
    <row r="2603" spans="1:3">
      <c r="A2603" s="5" t="s">
        <v>5540</v>
      </c>
      <c r="B2603" s="5" t="s">
        <v>19</v>
      </c>
      <c r="C2603">
        <v>6.1</v>
      </c>
    </row>
    <row r="2604" spans="1:3">
      <c r="A2604" s="5" t="s">
        <v>5541</v>
      </c>
      <c r="B2604" s="5" t="s">
        <v>19</v>
      </c>
      <c r="C2604">
        <v>6.1</v>
      </c>
    </row>
    <row r="2605" spans="1:3">
      <c r="A2605" s="5" t="s">
        <v>5543</v>
      </c>
      <c r="B2605" s="5" t="s">
        <v>19</v>
      </c>
      <c r="C2605">
        <v>6.1</v>
      </c>
    </row>
    <row r="2606" spans="1:3">
      <c r="A2606" s="5" t="s">
        <v>5546</v>
      </c>
      <c r="B2606" s="5" t="s">
        <v>19</v>
      </c>
      <c r="C2606">
        <v>6.1</v>
      </c>
    </row>
    <row r="2607" spans="1:3">
      <c r="A2607" s="5" t="s">
        <v>5547</v>
      </c>
      <c r="B2607" s="5" t="s">
        <v>19</v>
      </c>
      <c r="C2607">
        <v>6.1</v>
      </c>
    </row>
    <row r="2608" spans="1:3">
      <c r="A2608" s="5" t="s">
        <v>5549</v>
      </c>
      <c r="B2608" s="5" t="s">
        <v>19</v>
      </c>
      <c r="C2608">
        <v>6.1</v>
      </c>
    </row>
    <row r="2609" spans="1:3">
      <c r="A2609" s="5" t="s">
        <v>5551</v>
      </c>
      <c r="B2609" s="5" t="s">
        <v>19</v>
      </c>
      <c r="C2609">
        <v>6.1</v>
      </c>
    </row>
    <row r="2610" spans="1:3">
      <c r="A2610" s="5" t="s">
        <v>5553</v>
      </c>
      <c r="B2610" s="5" t="s">
        <v>19</v>
      </c>
      <c r="C2610">
        <v>6.1</v>
      </c>
    </row>
    <row r="2611" spans="1:3">
      <c r="A2611" s="5" t="s">
        <v>5555</v>
      </c>
      <c r="B2611" s="5" t="s">
        <v>19</v>
      </c>
      <c r="C2611">
        <v>6.1</v>
      </c>
    </row>
    <row r="2612" spans="1:3">
      <c r="A2612" s="5" t="s">
        <v>5556</v>
      </c>
      <c r="B2612" s="5" t="s">
        <v>19</v>
      </c>
      <c r="C2612">
        <v>6.1</v>
      </c>
    </row>
    <row r="2613" spans="1:3">
      <c r="A2613" s="5" t="s">
        <v>5557</v>
      </c>
      <c r="B2613" s="5" t="s">
        <v>19</v>
      </c>
      <c r="C2613">
        <v>6.1</v>
      </c>
    </row>
    <row r="2614" spans="1:3">
      <c r="A2614" s="5" t="s">
        <v>5558</v>
      </c>
      <c r="B2614" s="5" t="s">
        <v>19</v>
      </c>
      <c r="C2614">
        <v>6.1</v>
      </c>
    </row>
    <row r="2615" spans="1:3">
      <c r="A2615" s="5" t="s">
        <v>5559</v>
      </c>
      <c r="B2615" s="5" t="s">
        <v>19</v>
      </c>
      <c r="C2615">
        <v>6.1</v>
      </c>
    </row>
    <row r="2616" spans="1:3">
      <c r="A2616" s="5" t="s">
        <v>5561</v>
      </c>
      <c r="B2616" s="5" t="s">
        <v>19</v>
      </c>
      <c r="C2616">
        <v>6.1</v>
      </c>
    </row>
    <row r="2617" spans="1:3">
      <c r="A2617" s="5" t="s">
        <v>5562</v>
      </c>
      <c r="B2617" s="5" t="s">
        <v>19</v>
      </c>
      <c r="C2617">
        <v>6.1</v>
      </c>
    </row>
    <row r="2618" spans="1:3">
      <c r="A2618" s="5" t="s">
        <v>5565</v>
      </c>
      <c r="B2618" s="5" t="s">
        <v>19</v>
      </c>
      <c r="C2618">
        <v>6.1</v>
      </c>
    </row>
    <row r="2619" spans="1:3">
      <c r="A2619" s="5" t="s">
        <v>5566</v>
      </c>
      <c r="B2619" s="5" t="s">
        <v>19</v>
      </c>
      <c r="C2619">
        <v>6.1</v>
      </c>
    </row>
    <row r="2620" spans="1:3">
      <c r="A2620" s="5" t="s">
        <v>5568</v>
      </c>
      <c r="B2620" s="5" t="s">
        <v>19</v>
      </c>
      <c r="C2620">
        <v>6.1</v>
      </c>
    </row>
    <row r="2621" spans="1:3">
      <c r="A2621" s="5" t="s">
        <v>5569</v>
      </c>
      <c r="B2621" s="5" t="s">
        <v>19</v>
      </c>
      <c r="C2621">
        <v>6.1</v>
      </c>
    </row>
    <row r="2622" spans="1:3">
      <c r="A2622" s="5" t="s">
        <v>5572</v>
      </c>
      <c r="B2622" s="5" t="s">
        <v>19</v>
      </c>
      <c r="C2622">
        <v>6.1</v>
      </c>
    </row>
    <row r="2623" spans="1:3">
      <c r="A2623" s="5" t="s">
        <v>5573</v>
      </c>
      <c r="B2623" s="5" t="s">
        <v>19</v>
      </c>
      <c r="C2623">
        <v>6.1</v>
      </c>
    </row>
    <row r="2624" spans="1:3">
      <c r="A2624" s="5" t="s">
        <v>5575</v>
      </c>
      <c r="B2624" s="5" t="s">
        <v>19</v>
      </c>
      <c r="C2624">
        <v>6.1</v>
      </c>
    </row>
    <row r="2625" spans="1:3">
      <c r="A2625" s="5" t="s">
        <v>5576</v>
      </c>
      <c r="B2625" s="5" t="s">
        <v>19</v>
      </c>
      <c r="C2625">
        <v>6.1</v>
      </c>
    </row>
    <row r="2626" spans="1:3">
      <c r="A2626" s="5" t="s">
        <v>5577</v>
      </c>
      <c r="B2626" s="5" t="s">
        <v>19</v>
      </c>
      <c r="C2626">
        <v>6.1</v>
      </c>
    </row>
    <row r="2627" spans="1:3">
      <c r="A2627" s="5" t="s">
        <v>5580</v>
      </c>
      <c r="B2627" s="5" t="s">
        <v>19</v>
      </c>
      <c r="C2627">
        <v>6.1</v>
      </c>
    </row>
    <row r="2628" spans="1:3">
      <c r="A2628" s="5" t="s">
        <v>5582</v>
      </c>
      <c r="B2628" s="5" t="s">
        <v>19</v>
      </c>
      <c r="C2628">
        <v>6.1</v>
      </c>
    </row>
    <row r="2629" spans="1:3">
      <c r="A2629" s="5" t="s">
        <v>5584</v>
      </c>
      <c r="B2629" s="5" t="s">
        <v>19</v>
      </c>
      <c r="C2629">
        <v>6.1</v>
      </c>
    </row>
    <row r="2630" spans="1:3">
      <c r="A2630" s="5" t="s">
        <v>5586</v>
      </c>
      <c r="B2630" s="5" t="s">
        <v>19</v>
      </c>
      <c r="C2630">
        <v>6.1</v>
      </c>
    </row>
    <row r="2631" spans="1:3">
      <c r="A2631" s="5" t="s">
        <v>5588</v>
      </c>
      <c r="B2631" s="5" t="s">
        <v>19</v>
      </c>
      <c r="C2631">
        <v>6.1</v>
      </c>
    </row>
    <row r="2632" spans="1:3">
      <c r="A2632" s="5" t="s">
        <v>5590</v>
      </c>
      <c r="B2632" s="5" t="s">
        <v>19</v>
      </c>
      <c r="C2632">
        <v>6.1</v>
      </c>
    </row>
    <row r="2633" spans="1:3">
      <c r="A2633" s="5" t="s">
        <v>5593</v>
      </c>
      <c r="B2633" s="5" t="s">
        <v>19</v>
      </c>
      <c r="C2633">
        <v>6.1</v>
      </c>
    </row>
    <row r="2634" spans="1:3">
      <c r="A2634" s="5" t="s">
        <v>5595</v>
      </c>
      <c r="B2634" s="5" t="s">
        <v>19</v>
      </c>
      <c r="C2634">
        <v>6.1</v>
      </c>
    </row>
    <row r="2635" spans="1:3">
      <c r="A2635" s="5" t="s">
        <v>5597</v>
      </c>
      <c r="B2635" s="5" t="s">
        <v>19</v>
      </c>
      <c r="C2635">
        <v>6.1</v>
      </c>
    </row>
    <row r="2636" spans="1:3">
      <c r="A2636" s="5" t="s">
        <v>5599</v>
      </c>
      <c r="B2636" s="5" t="s">
        <v>19</v>
      </c>
      <c r="C2636">
        <v>6.1</v>
      </c>
    </row>
    <row r="2637" spans="1:3">
      <c r="A2637" s="5" t="s">
        <v>5600</v>
      </c>
      <c r="B2637" s="5" t="s">
        <v>19</v>
      </c>
      <c r="C2637">
        <v>6.1</v>
      </c>
    </row>
    <row r="2638" spans="1:3">
      <c r="A2638" s="5" t="s">
        <v>5601</v>
      </c>
      <c r="B2638" s="5" t="s">
        <v>19</v>
      </c>
      <c r="C2638">
        <v>6.1</v>
      </c>
    </row>
    <row r="2639" spans="1:3">
      <c r="A2639" s="5" t="s">
        <v>5602</v>
      </c>
      <c r="B2639" s="5" t="s">
        <v>19</v>
      </c>
      <c r="C2639">
        <v>6.1</v>
      </c>
    </row>
    <row r="2640" spans="1:3">
      <c r="A2640" s="5" t="s">
        <v>5603</v>
      </c>
      <c r="B2640" s="5" t="s">
        <v>19</v>
      </c>
      <c r="C2640">
        <v>6.1</v>
      </c>
    </row>
    <row r="2641" spans="1:3">
      <c r="A2641" s="5" t="s">
        <v>5604</v>
      </c>
      <c r="B2641" s="5" t="s">
        <v>19</v>
      </c>
      <c r="C2641">
        <v>6.1</v>
      </c>
    </row>
    <row r="2642" spans="1:3">
      <c r="A2642" s="5" t="s">
        <v>5580</v>
      </c>
      <c r="B2642" s="5" t="s">
        <v>19</v>
      </c>
      <c r="C2642">
        <v>6.1</v>
      </c>
    </row>
    <row r="2643" spans="1:3">
      <c r="A2643" s="5" t="s">
        <v>5606</v>
      </c>
      <c r="B2643" s="5" t="s">
        <v>19</v>
      </c>
      <c r="C2643">
        <v>6.1</v>
      </c>
    </row>
    <row r="2644" spans="1:3">
      <c r="A2644" s="5" t="s">
        <v>5608</v>
      </c>
      <c r="B2644" s="5" t="s">
        <v>19</v>
      </c>
      <c r="C2644">
        <v>6.1</v>
      </c>
    </row>
    <row r="2645" spans="1:3">
      <c r="A2645" s="5" t="s">
        <v>5609</v>
      </c>
      <c r="B2645" s="5" t="s">
        <v>19</v>
      </c>
      <c r="C2645">
        <v>6.1</v>
      </c>
    </row>
    <row r="2646" spans="1:3">
      <c r="A2646" s="5" t="s">
        <v>5611</v>
      </c>
      <c r="B2646" s="5" t="s">
        <v>19</v>
      </c>
      <c r="C2646">
        <v>6.1</v>
      </c>
    </row>
    <row r="2647" spans="1:3">
      <c r="A2647" s="5" t="s">
        <v>5613</v>
      </c>
      <c r="B2647" s="5" t="s">
        <v>19</v>
      </c>
      <c r="C2647">
        <v>6.1</v>
      </c>
    </row>
    <row r="2648" spans="1:3">
      <c r="A2648" s="5" t="s">
        <v>5615</v>
      </c>
      <c r="B2648" s="5" t="s">
        <v>19</v>
      </c>
      <c r="C2648">
        <v>6.1</v>
      </c>
    </row>
    <row r="2649" spans="1:3">
      <c r="A2649" s="5" t="s">
        <v>5619</v>
      </c>
      <c r="B2649" s="5" t="s">
        <v>19</v>
      </c>
      <c r="C2649">
        <v>6.1</v>
      </c>
    </row>
    <row r="2650" spans="1:3">
      <c r="A2650" s="5" t="s">
        <v>5621</v>
      </c>
      <c r="B2650" s="5" t="s">
        <v>19</v>
      </c>
      <c r="C2650">
        <v>6.1</v>
      </c>
    </row>
    <row r="2651" spans="1:3">
      <c r="A2651" s="5" t="s">
        <v>5624</v>
      </c>
      <c r="B2651" s="5" t="s">
        <v>19</v>
      </c>
      <c r="C2651">
        <v>6.1</v>
      </c>
    </row>
    <row r="2652" spans="1:3">
      <c r="A2652" s="5" t="s">
        <v>5626</v>
      </c>
      <c r="B2652" s="5" t="s">
        <v>19</v>
      </c>
      <c r="C2652">
        <v>6.1</v>
      </c>
    </row>
    <row r="2653" spans="1:3">
      <c r="A2653" s="5" t="s">
        <v>5627</v>
      </c>
      <c r="B2653" s="5" t="s">
        <v>19</v>
      </c>
      <c r="C2653">
        <v>6.1</v>
      </c>
    </row>
    <row r="2654" spans="1:3">
      <c r="A2654" s="5" t="s">
        <v>5629</v>
      </c>
      <c r="B2654" s="5" t="s">
        <v>19</v>
      </c>
      <c r="C2654">
        <v>6.1</v>
      </c>
    </row>
    <row r="2655" spans="1:3">
      <c r="A2655" s="5" t="s">
        <v>5630</v>
      </c>
      <c r="B2655" s="5" t="s">
        <v>19</v>
      </c>
      <c r="C2655">
        <v>6.1</v>
      </c>
    </row>
    <row r="2656" spans="1:3">
      <c r="A2656" s="5" t="s">
        <v>5633</v>
      </c>
      <c r="B2656" s="5" t="s">
        <v>19</v>
      </c>
      <c r="C2656">
        <v>6.1</v>
      </c>
    </row>
    <row r="2657" spans="1:3">
      <c r="A2657" s="5" t="s">
        <v>5636</v>
      </c>
      <c r="B2657" s="5" t="s">
        <v>19</v>
      </c>
      <c r="C2657">
        <v>6.1</v>
      </c>
    </row>
    <row r="2658" spans="1:3">
      <c r="A2658" s="5" t="s">
        <v>5637</v>
      </c>
      <c r="B2658" s="5" t="s">
        <v>19</v>
      </c>
      <c r="C2658">
        <v>6.1</v>
      </c>
    </row>
    <row r="2659" spans="1:3">
      <c r="A2659" s="5" t="s">
        <v>5638</v>
      </c>
      <c r="B2659" s="5" t="s">
        <v>19</v>
      </c>
      <c r="C2659">
        <v>6.1</v>
      </c>
    </row>
    <row r="2660" spans="1:3">
      <c r="A2660" s="5" t="s">
        <v>5640</v>
      </c>
      <c r="B2660" s="5" t="s">
        <v>19</v>
      </c>
      <c r="C2660">
        <v>6.1</v>
      </c>
    </row>
    <row r="2661" spans="1:3">
      <c r="A2661" s="5" t="s">
        <v>5642</v>
      </c>
      <c r="B2661" s="5" t="s">
        <v>19</v>
      </c>
      <c r="C2661">
        <v>6.1</v>
      </c>
    </row>
    <row r="2662" spans="1:3">
      <c r="A2662" s="5" t="s">
        <v>5644</v>
      </c>
      <c r="B2662" s="5" t="s">
        <v>19</v>
      </c>
      <c r="C2662">
        <v>6.1</v>
      </c>
    </row>
    <row r="2663" spans="1:3">
      <c r="A2663" s="5" t="s">
        <v>5646</v>
      </c>
      <c r="B2663" s="5" t="s">
        <v>19</v>
      </c>
      <c r="C2663">
        <v>6.1</v>
      </c>
    </row>
    <row r="2664" spans="1:3">
      <c r="A2664" s="5" t="s">
        <v>5647</v>
      </c>
      <c r="B2664" s="5" t="s">
        <v>19</v>
      </c>
      <c r="C2664">
        <v>6.1</v>
      </c>
    </row>
    <row r="2665" spans="1:3">
      <c r="A2665" s="5" t="s">
        <v>5649</v>
      </c>
      <c r="B2665" s="5" t="s">
        <v>19</v>
      </c>
      <c r="C2665">
        <v>6.1</v>
      </c>
    </row>
    <row r="2666" spans="1:3">
      <c r="A2666" s="5" t="s">
        <v>5651</v>
      </c>
      <c r="B2666" s="5" t="s">
        <v>19</v>
      </c>
      <c r="C2666">
        <v>6.1</v>
      </c>
    </row>
    <row r="2667" spans="1:3">
      <c r="A2667" s="5" t="s">
        <v>5653</v>
      </c>
      <c r="B2667" s="5" t="s">
        <v>19</v>
      </c>
      <c r="C2667">
        <v>6.1</v>
      </c>
    </row>
    <row r="2668" spans="1:3">
      <c r="A2668" s="5" t="s">
        <v>5654</v>
      </c>
      <c r="B2668" s="5" t="s">
        <v>19</v>
      </c>
      <c r="C2668">
        <v>6.1</v>
      </c>
    </row>
    <row r="2669" spans="1:3">
      <c r="A2669" s="5" t="s">
        <v>5656</v>
      </c>
      <c r="B2669" s="5" t="s">
        <v>19</v>
      </c>
      <c r="C2669">
        <v>6.1</v>
      </c>
    </row>
    <row r="2670" spans="1:3">
      <c r="A2670" s="5" t="s">
        <v>5658</v>
      </c>
      <c r="B2670" s="5" t="s">
        <v>19</v>
      </c>
      <c r="C2670">
        <v>6.1</v>
      </c>
    </row>
    <row r="2671" spans="1:3">
      <c r="A2671" s="5" t="s">
        <v>5661</v>
      </c>
      <c r="B2671" s="5" t="s">
        <v>19</v>
      </c>
      <c r="C2671">
        <v>6.1</v>
      </c>
    </row>
    <row r="2672" spans="1:3">
      <c r="A2672" s="5" t="s">
        <v>5664</v>
      </c>
      <c r="B2672" s="5" t="s">
        <v>19</v>
      </c>
      <c r="C2672">
        <v>6.1</v>
      </c>
    </row>
    <row r="2673" spans="1:3">
      <c r="A2673" s="5" t="s">
        <v>5667</v>
      </c>
      <c r="B2673" s="5" t="s">
        <v>19</v>
      </c>
      <c r="C2673">
        <v>6.1</v>
      </c>
    </row>
    <row r="2674" spans="1:3">
      <c r="A2674" s="5" t="s">
        <v>5670</v>
      </c>
      <c r="B2674" s="5" t="s">
        <v>19</v>
      </c>
      <c r="C2674">
        <v>6.1</v>
      </c>
    </row>
    <row r="2675" spans="1:3">
      <c r="A2675" s="5" t="s">
        <v>5673</v>
      </c>
      <c r="B2675" s="5" t="s">
        <v>19</v>
      </c>
      <c r="C2675">
        <v>6.1</v>
      </c>
    </row>
    <row r="2676" spans="1:3">
      <c r="A2676" s="5" t="s">
        <v>5675</v>
      </c>
      <c r="B2676" s="5" t="s">
        <v>19</v>
      </c>
      <c r="C2676">
        <v>6.1</v>
      </c>
    </row>
    <row r="2677" spans="1:3">
      <c r="A2677" s="5" t="s">
        <v>5676</v>
      </c>
      <c r="B2677" s="5" t="s">
        <v>19</v>
      </c>
      <c r="C2677">
        <v>6.1</v>
      </c>
    </row>
    <row r="2678" spans="1:3">
      <c r="A2678" s="5" t="s">
        <v>5678</v>
      </c>
      <c r="B2678" s="5" t="s">
        <v>19</v>
      </c>
      <c r="C2678">
        <v>6.1</v>
      </c>
    </row>
    <row r="2679" spans="1:3">
      <c r="A2679" s="5" t="s">
        <v>5680</v>
      </c>
      <c r="B2679" s="5" t="s">
        <v>19</v>
      </c>
      <c r="C2679">
        <v>6.1</v>
      </c>
    </row>
    <row r="2680" spans="1:3">
      <c r="A2680" s="5" t="s">
        <v>5682</v>
      </c>
      <c r="B2680" s="5" t="s">
        <v>19</v>
      </c>
      <c r="C2680">
        <v>6.1</v>
      </c>
    </row>
    <row r="2681" spans="1:3">
      <c r="A2681" s="5" t="s">
        <v>5543</v>
      </c>
      <c r="B2681" s="5" t="s">
        <v>19</v>
      </c>
      <c r="C2681">
        <v>6.1</v>
      </c>
    </row>
    <row r="2682" spans="1:3">
      <c r="A2682" s="5" t="s">
        <v>5685</v>
      </c>
      <c r="B2682" s="5" t="s">
        <v>87</v>
      </c>
      <c r="C2682">
        <v>6.1</v>
      </c>
    </row>
    <row r="2683" spans="1:3">
      <c r="A2683" s="5" t="s">
        <v>5687</v>
      </c>
      <c r="B2683" s="5" t="s">
        <v>19</v>
      </c>
      <c r="C2683">
        <v>6.1</v>
      </c>
    </row>
    <row r="2684" spans="1:3">
      <c r="A2684" s="5" t="s">
        <v>5689</v>
      </c>
      <c r="B2684" s="5" t="s">
        <v>19</v>
      </c>
      <c r="C2684">
        <v>6.1</v>
      </c>
    </row>
    <row r="2685" spans="1:3">
      <c r="A2685" s="5" t="s">
        <v>5690</v>
      </c>
      <c r="B2685" s="5" t="s">
        <v>19</v>
      </c>
      <c r="C2685">
        <v>6.1</v>
      </c>
    </row>
    <row r="2686" spans="1:3">
      <c r="A2686" s="5" t="s">
        <v>5692</v>
      </c>
      <c r="B2686" s="5" t="s">
        <v>19</v>
      </c>
      <c r="C2686">
        <v>6.1</v>
      </c>
    </row>
    <row r="2687" spans="1:3">
      <c r="A2687" s="5" t="s">
        <v>5487</v>
      </c>
      <c r="B2687" s="5" t="s">
        <v>19</v>
      </c>
      <c r="C2687">
        <v>6.1</v>
      </c>
    </row>
    <row r="2688" spans="1:3">
      <c r="A2688" s="5" t="s">
        <v>5694</v>
      </c>
      <c r="B2688" s="5" t="s">
        <v>81</v>
      </c>
      <c r="C2688">
        <v>6.1</v>
      </c>
    </row>
    <row r="2689" spans="1:3">
      <c r="A2689" s="5" t="s">
        <v>5696</v>
      </c>
      <c r="B2689" s="5" t="s">
        <v>19</v>
      </c>
      <c r="C2689">
        <v>6.1</v>
      </c>
    </row>
    <row r="2690" spans="1:3">
      <c r="A2690" s="5" t="s">
        <v>5699</v>
      </c>
      <c r="B2690" s="5" t="s">
        <v>19</v>
      </c>
      <c r="C2690">
        <v>6.1</v>
      </c>
    </row>
    <row r="2691" spans="1:3">
      <c r="A2691" s="5" t="s">
        <v>5701</v>
      </c>
      <c r="B2691" s="5" t="s">
        <v>172</v>
      </c>
      <c r="C2691">
        <v>6.1</v>
      </c>
    </row>
    <row r="2692" spans="1:3">
      <c r="A2692" s="5" t="s">
        <v>5704</v>
      </c>
      <c r="B2692" s="5" t="s">
        <v>19</v>
      </c>
      <c r="C2692">
        <v>6.1</v>
      </c>
    </row>
    <row r="2693" spans="1:3">
      <c r="A2693" s="5" t="s">
        <v>5707</v>
      </c>
      <c r="B2693" s="5" t="s">
        <v>19</v>
      </c>
      <c r="C2693">
        <v>6.1</v>
      </c>
    </row>
    <row r="2694" spans="1:3">
      <c r="A2694" s="5" t="s">
        <v>5534</v>
      </c>
      <c r="B2694" s="5" t="s">
        <v>19</v>
      </c>
      <c r="C2694">
        <v>6.1</v>
      </c>
    </row>
    <row r="2695" spans="1:3">
      <c r="A2695" s="5" t="s">
        <v>5709</v>
      </c>
      <c r="B2695" s="5" t="s">
        <v>19</v>
      </c>
      <c r="C2695">
        <v>6.1</v>
      </c>
    </row>
    <row r="2696" spans="1:3">
      <c r="A2696" s="5" t="s">
        <v>5712</v>
      </c>
      <c r="B2696" s="5" t="s">
        <v>19</v>
      </c>
      <c r="C2696">
        <v>6.1</v>
      </c>
    </row>
    <row r="2697" spans="1:3">
      <c r="A2697" s="5" t="s">
        <v>5715</v>
      </c>
      <c r="B2697" s="5" t="s">
        <v>19</v>
      </c>
      <c r="C2697">
        <v>6.1</v>
      </c>
    </row>
    <row r="2698" spans="1:3">
      <c r="A2698" s="5" t="s">
        <v>5718</v>
      </c>
      <c r="B2698" s="5" t="s">
        <v>19</v>
      </c>
      <c r="C2698">
        <v>6.1</v>
      </c>
    </row>
    <row r="2699" spans="1:3">
      <c r="A2699" s="5" t="s">
        <v>5720</v>
      </c>
      <c r="B2699" s="5" t="s">
        <v>19</v>
      </c>
      <c r="C2699">
        <v>6.1</v>
      </c>
    </row>
    <row r="2700" spans="1:3">
      <c r="A2700" s="5" t="s">
        <v>5723</v>
      </c>
      <c r="B2700" s="5" t="s">
        <v>19</v>
      </c>
      <c r="C2700">
        <v>6.1</v>
      </c>
    </row>
    <row r="2701" spans="1:3">
      <c r="A2701" s="5" t="s">
        <v>5727</v>
      </c>
      <c r="B2701" s="5" t="s">
        <v>19</v>
      </c>
      <c r="C2701">
        <v>6.1</v>
      </c>
    </row>
    <row r="2702" spans="1:3">
      <c r="A2702" s="5" t="s">
        <v>5729</v>
      </c>
      <c r="B2702" s="5" t="s">
        <v>19</v>
      </c>
      <c r="C2702">
        <v>6.1</v>
      </c>
    </row>
    <row r="2703" spans="1:3">
      <c r="A2703" s="5" t="s">
        <v>5731</v>
      </c>
      <c r="B2703" s="5" t="s">
        <v>19</v>
      </c>
      <c r="C2703">
        <v>6.1</v>
      </c>
    </row>
    <row r="2704" spans="1:3">
      <c r="A2704" s="5" t="s">
        <v>5734</v>
      </c>
      <c r="B2704" s="5" t="s">
        <v>19</v>
      </c>
      <c r="C2704">
        <v>6.1</v>
      </c>
    </row>
    <row r="2705" spans="1:3">
      <c r="A2705" s="5" t="s">
        <v>5736</v>
      </c>
      <c r="B2705" s="5" t="s">
        <v>19</v>
      </c>
      <c r="C2705">
        <v>6.1</v>
      </c>
    </row>
    <row r="2706" spans="1:3">
      <c r="A2706" s="5" t="s">
        <v>5739</v>
      </c>
      <c r="B2706" s="5" t="s">
        <v>19</v>
      </c>
      <c r="C2706">
        <v>6.1</v>
      </c>
    </row>
    <row r="2707" spans="1:3">
      <c r="A2707" s="5" t="s">
        <v>5740</v>
      </c>
      <c r="B2707" s="5" t="s">
        <v>19</v>
      </c>
      <c r="C2707">
        <v>6</v>
      </c>
    </row>
    <row r="2708" spans="1:3">
      <c r="A2708" s="5" t="s">
        <v>5741</v>
      </c>
      <c r="B2708" s="5" t="s">
        <v>19</v>
      </c>
      <c r="C2708">
        <v>6</v>
      </c>
    </row>
    <row r="2709" spans="1:3">
      <c r="A2709" s="5" t="s">
        <v>5742</v>
      </c>
      <c r="B2709" s="5" t="s">
        <v>19</v>
      </c>
      <c r="C2709">
        <v>6</v>
      </c>
    </row>
    <row r="2710" spans="1:3">
      <c r="A2710" s="5" t="s">
        <v>5743</v>
      </c>
      <c r="B2710" s="5" t="s">
        <v>19</v>
      </c>
      <c r="C2710">
        <v>6</v>
      </c>
    </row>
    <row r="2711" spans="1:3">
      <c r="A2711" s="5" t="s">
        <v>5745</v>
      </c>
      <c r="B2711" s="5" t="s">
        <v>19</v>
      </c>
      <c r="C2711">
        <v>6</v>
      </c>
    </row>
    <row r="2712" spans="1:3">
      <c r="A2712" s="5" t="s">
        <v>5746</v>
      </c>
      <c r="B2712" s="5" t="s">
        <v>19</v>
      </c>
      <c r="C2712">
        <v>6</v>
      </c>
    </row>
    <row r="2713" spans="1:3">
      <c r="A2713" s="5" t="s">
        <v>5748</v>
      </c>
      <c r="B2713" s="5" t="s">
        <v>19</v>
      </c>
      <c r="C2713">
        <v>6</v>
      </c>
    </row>
    <row r="2714" spans="1:3">
      <c r="A2714" s="5" t="s">
        <v>5750</v>
      </c>
      <c r="B2714" s="5" t="s">
        <v>19</v>
      </c>
      <c r="C2714">
        <v>6</v>
      </c>
    </row>
    <row r="2715" spans="1:3">
      <c r="A2715" s="5" t="s">
        <v>5751</v>
      </c>
      <c r="B2715" s="5" t="s">
        <v>19</v>
      </c>
      <c r="C2715">
        <v>6</v>
      </c>
    </row>
    <row r="2716" spans="1:3">
      <c r="A2716" s="5" t="s">
        <v>5752</v>
      </c>
      <c r="B2716" s="5" t="s">
        <v>19</v>
      </c>
      <c r="C2716">
        <v>6</v>
      </c>
    </row>
    <row r="2717" spans="1:3">
      <c r="A2717" s="5" t="s">
        <v>5754</v>
      </c>
      <c r="B2717" s="5" t="s">
        <v>19</v>
      </c>
      <c r="C2717">
        <v>6</v>
      </c>
    </row>
    <row r="2718" spans="1:3">
      <c r="A2718" s="5" t="s">
        <v>5755</v>
      </c>
      <c r="B2718" s="5" t="s">
        <v>19</v>
      </c>
      <c r="C2718">
        <v>6</v>
      </c>
    </row>
    <row r="2719" spans="1:3">
      <c r="A2719" s="5" t="s">
        <v>5756</v>
      </c>
      <c r="B2719" s="5" t="s">
        <v>19</v>
      </c>
      <c r="C2719">
        <v>6</v>
      </c>
    </row>
    <row r="2720" spans="1:3">
      <c r="A2720" s="5" t="s">
        <v>5758</v>
      </c>
      <c r="B2720" s="5" t="s">
        <v>19</v>
      </c>
      <c r="C2720">
        <v>6</v>
      </c>
    </row>
    <row r="2721" spans="1:3">
      <c r="A2721" s="5" t="s">
        <v>5759</v>
      </c>
      <c r="B2721" s="5" t="s">
        <v>19</v>
      </c>
      <c r="C2721">
        <v>6</v>
      </c>
    </row>
    <row r="2722" spans="1:3">
      <c r="A2722" s="5" t="s">
        <v>5762</v>
      </c>
      <c r="B2722" s="5" t="s">
        <v>19</v>
      </c>
      <c r="C2722">
        <v>6</v>
      </c>
    </row>
    <row r="2723" spans="1:3">
      <c r="A2723" s="5" t="s">
        <v>5746</v>
      </c>
      <c r="B2723" s="5" t="s">
        <v>19</v>
      </c>
      <c r="C2723">
        <v>6</v>
      </c>
    </row>
    <row r="2724" spans="1:3">
      <c r="A2724" s="5" t="s">
        <v>5763</v>
      </c>
      <c r="B2724" s="5" t="s">
        <v>19</v>
      </c>
      <c r="C2724">
        <v>6</v>
      </c>
    </row>
    <row r="2725" spans="1:3">
      <c r="A2725" s="5" t="s">
        <v>5766</v>
      </c>
      <c r="B2725" s="5" t="s">
        <v>19</v>
      </c>
      <c r="C2725">
        <v>6</v>
      </c>
    </row>
    <row r="2726" spans="1:3">
      <c r="A2726" s="5" t="s">
        <v>5767</v>
      </c>
      <c r="B2726" s="5" t="s">
        <v>19</v>
      </c>
      <c r="C2726">
        <v>6</v>
      </c>
    </row>
    <row r="2727" spans="1:3">
      <c r="A2727" s="5" t="s">
        <v>5768</v>
      </c>
      <c r="B2727" s="5" t="s">
        <v>19</v>
      </c>
      <c r="C2727">
        <v>6</v>
      </c>
    </row>
    <row r="2728" spans="1:3">
      <c r="A2728" s="5" t="s">
        <v>5769</v>
      </c>
      <c r="B2728" s="5" t="s">
        <v>19</v>
      </c>
      <c r="C2728">
        <v>6</v>
      </c>
    </row>
    <row r="2729" spans="1:3">
      <c r="A2729" s="5" t="s">
        <v>5772</v>
      </c>
      <c r="B2729" s="5" t="s">
        <v>19</v>
      </c>
      <c r="C2729">
        <v>6</v>
      </c>
    </row>
    <row r="2730" spans="1:3">
      <c r="A2730" s="5" t="s">
        <v>5774</v>
      </c>
      <c r="B2730" s="5" t="s">
        <v>19</v>
      </c>
      <c r="C2730">
        <v>6</v>
      </c>
    </row>
    <row r="2731" spans="1:3">
      <c r="A2731" s="5" t="s">
        <v>5775</v>
      </c>
      <c r="B2731" s="5" t="s">
        <v>19</v>
      </c>
      <c r="C2731">
        <v>6</v>
      </c>
    </row>
    <row r="2732" spans="1:3">
      <c r="A2732" s="5" t="s">
        <v>5776</v>
      </c>
      <c r="B2732" s="5" t="s">
        <v>19</v>
      </c>
      <c r="C2732">
        <v>6</v>
      </c>
    </row>
    <row r="2733" spans="1:3">
      <c r="A2733" s="5" t="s">
        <v>5777</v>
      </c>
      <c r="B2733" s="5" t="s">
        <v>19</v>
      </c>
      <c r="C2733">
        <v>6</v>
      </c>
    </row>
    <row r="2734" spans="1:3">
      <c r="A2734" s="5" t="s">
        <v>5778</v>
      </c>
      <c r="B2734" s="5" t="s">
        <v>19</v>
      </c>
      <c r="C2734">
        <v>6</v>
      </c>
    </row>
    <row r="2735" spans="1:3">
      <c r="A2735" s="5" t="s">
        <v>5780</v>
      </c>
      <c r="B2735" s="5" t="s">
        <v>19</v>
      </c>
      <c r="C2735">
        <v>6</v>
      </c>
    </row>
    <row r="2736" spans="1:3">
      <c r="A2736" s="5" t="s">
        <v>5782</v>
      </c>
      <c r="B2736" s="5" t="s">
        <v>19</v>
      </c>
      <c r="C2736">
        <v>6</v>
      </c>
    </row>
    <row r="2737" spans="1:3">
      <c r="A2737" s="5" t="s">
        <v>5783</v>
      </c>
      <c r="B2737" s="5" t="s">
        <v>19</v>
      </c>
      <c r="C2737">
        <v>6</v>
      </c>
    </row>
    <row r="2738" spans="1:3">
      <c r="A2738" s="5" t="s">
        <v>5786</v>
      </c>
      <c r="B2738" s="5" t="s">
        <v>19</v>
      </c>
      <c r="C2738">
        <v>6</v>
      </c>
    </row>
    <row r="2739" spans="1:3">
      <c r="A2739" s="5" t="s">
        <v>5787</v>
      </c>
      <c r="B2739" s="5" t="s">
        <v>19</v>
      </c>
      <c r="C2739">
        <v>6</v>
      </c>
    </row>
    <row r="2740" spans="1:3">
      <c r="A2740" s="5" t="s">
        <v>5788</v>
      </c>
      <c r="B2740" s="5" t="s">
        <v>19</v>
      </c>
      <c r="C2740">
        <v>6</v>
      </c>
    </row>
    <row r="2741" spans="1:3">
      <c r="A2741" s="5" t="s">
        <v>5790</v>
      </c>
      <c r="B2741" s="5" t="s">
        <v>19</v>
      </c>
      <c r="C2741">
        <v>6</v>
      </c>
    </row>
    <row r="2742" spans="1:3">
      <c r="A2742" s="5" t="s">
        <v>5793</v>
      </c>
      <c r="B2742" s="5" t="s">
        <v>19</v>
      </c>
      <c r="C2742">
        <v>6</v>
      </c>
    </row>
    <row r="2743" spans="1:3">
      <c r="A2743" s="5" t="s">
        <v>5794</v>
      </c>
      <c r="B2743" s="5" t="s">
        <v>19</v>
      </c>
      <c r="C2743">
        <v>6</v>
      </c>
    </row>
    <row r="2744" spans="1:3">
      <c r="A2744" s="5" t="s">
        <v>5796</v>
      </c>
      <c r="B2744" s="5" t="s">
        <v>19</v>
      </c>
      <c r="C2744">
        <v>6</v>
      </c>
    </row>
    <row r="2745" spans="1:3">
      <c r="A2745" s="5" t="s">
        <v>5797</v>
      </c>
      <c r="B2745" s="5" t="s">
        <v>19</v>
      </c>
      <c r="C2745">
        <v>6</v>
      </c>
    </row>
    <row r="2746" spans="1:3">
      <c r="A2746" s="5" t="s">
        <v>5799</v>
      </c>
      <c r="B2746" s="5" t="s">
        <v>19</v>
      </c>
      <c r="C2746">
        <v>6</v>
      </c>
    </row>
    <row r="2747" spans="1:3">
      <c r="A2747" s="5" t="s">
        <v>5801</v>
      </c>
      <c r="B2747" s="5" t="s">
        <v>19</v>
      </c>
      <c r="C2747">
        <v>6</v>
      </c>
    </row>
    <row r="2748" spans="1:3">
      <c r="A2748" s="5" t="s">
        <v>5802</v>
      </c>
      <c r="B2748" s="5" t="s">
        <v>19</v>
      </c>
      <c r="C2748">
        <v>6</v>
      </c>
    </row>
    <row r="2749" spans="1:3">
      <c r="A2749" s="5" t="s">
        <v>5804</v>
      </c>
      <c r="B2749" s="5" t="s">
        <v>19</v>
      </c>
      <c r="C2749">
        <v>6</v>
      </c>
    </row>
    <row r="2750" spans="1:3">
      <c r="A2750" s="5" t="s">
        <v>5806</v>
      </c>
      <c r="B2750" s="5" t="s">
        <v>19</v>
      </c>
      <c r="C2750">
        <v>6</v>
      </c>
    </row>
    <row r="2751" spans="1:3">
      <c r="A2751" s="5" t="s">
        <v>5797</v>
      </c>
      <c r="B2751" s="5" t="s">
        <v>19</v>
      </c>
      <c r="C2751">
        <v>6</v>
      </c>
    </row>
    <row r="2752" spans="1:3">
      <c r="A2752" s="5" t="s">
        <v>5807</v>
      </c>
      <c r="B2752" s="5" t="s">
        <v>5808</v>
      </c>
      <c r="C2752">
        <v>6</v>
      </c>
    </row>
    <row r="2753" spans="1:3">
      <c r="A2753" s="5" t="s">
        <v>5810</v>
      </c>
      <c r="B2753" s="5" t="s">
        <v>19</v>
      </c>
      <c r="C2753">
        <v>6</v>
      </c>
    </row>
    <row r="2754" spans="1:3">
      <c r="A2754" s="5" t="s">
        <v>5811</v>
      </c>
      <c r="B2754" s="5" t="s">
        <v>19</v>
      </c>
      <c r="C2754">
        <v>6</v>
      </c>
    </row>
    <row r="2755" spans="1:3">
      <c r="A2755" s="5" t="s">
        <v>5812</v>
      </c>
      <c r="B2755" s="5" t="s">
        <v>19</v>
      </c>
      <c r="C2755">
        <v>6</v>
      </c>
    </row>
    <row r="2756" spans="1:3">
      <c r="A2756" s="5" t="s">
        <v>5814</v>
      </c>
      <c r="B2756" s="5" t="s">
        <v>19</v>
      </c>
      <c r="C2756">
        <v>6</v>
      </c>
    </row>
    <row r="2757" spans="1:3">
      <c r="A2757" s="5" t="s">
        <v>5816</v>
      </c>
      <c r="B2757" s="5" t="s">
        <v>19</v>
      </c>
      <c r="C2757">
        <v>6</v>
      </c>
    </row>
    <row r="2758" spans="1:3">
      <c r="A2758" s="5" t="s">
        <v>5817</v>
      </c>
      <c r="B2758" s="5" t="s">
        <v>19</v>
      </c>
      <c r="C2758">
        <v>6</v>
      </c>
    </row>
    <row r="2759" spans="1:3">
      <c r="A2759" s="5" t="s">
        <v>5819</v>
      </c>
      <c r="B2759" s="5" t="s">
        <v>19</v>
      </c>
      <c r="C2759">
        <v>6</v>
      </c>
    </row>
    <row r="2760" spans="1:3">
      <c r="A2760" s="5" t="s">
        <v>5821</v>
      </c>
      <c r="B2760" s="5" t="s">
        <v>19</v>
      </c>
      <c r="C2760">
        <v>6</v>
      </c>
    </row>
    <row r="2761" spans="1:3">
      <c r="A2761" s="5" t="s">
        <v>5823</v>
      </c>
      <c r="B2761" s="5" t="s">
        <v>723</v>
      </c>
      <c r="C2761">
        <v>6</v>
      </c>
    </row>
    <row r="2762" spans="1:3">
      <c r="A2762" s="5" t="s">
        <v>5825</v>
      </c>
      <c r="B2762" s="5" t="s">
        <v>19</v>
      </c>
      <c r="C2762">
        <v>6</v>
      </c>
    </row>
    <row r="2763" spans="1:3">
      <c r="A2763" s="5" t="s">
        <v>5827</v>
      </c>
      <c r="B2763" s="5" t="s">
        <v>19</v>
      </c>
      <c r="C2763">
        <v>6</v>
      </c>
    </row>
    <row r="2764" spans="1:3">
      <c r="A2764" s="5" t="s">
        <v>5829</v>
      </c>
      <c r="B2764" s="5" t="s">
        <v>19</v>
      </c>
      <c r="C2764">
        <v>6</v>
      </c>
    </row>
    <row r="2765" spans="1:3">
      <c r="A2765" s="5" t="s">
        <v>5831</v>
      </c>
      <c r="B2765" s="5" t="s">
        <v>19</v>
      </c>
      <c r="C2765">
        <v>6</v>
      </c>
    </row>
    <row r="2766" spans="1:3">
      <c r="A2766" s="5" t="s">
        <v>5833</v>
      </c>
      <c r="B2766" s="5" t="s">
        <v>19</v>
      </c>
      <c r="C2766">
        <v>6</v>
      </c>
    </row>
    <row r="2767" spans="1:3">
      <c r="A2767" s="5" t="s">
        <v>5836</v>
      </c>
      <c r="B2767" s="5" t="s">
        <v>19</v>
      </c>
      <c r="C2767">
        <v>6</v>
      </c>
    </row>
    <row r="2768" spans="1:3">
      <c r="A2768" s="5" t="s">
        <v>5837</v>
      </c>
      <c r="B2768" s="5" t="s">
        <v>19</v>
      </c>
      <c r="C2768">
        <v>6</v>
      </c>
    </row>
    <row r="2769" spans="1:3">
      <c r="A2769" s="5" t="s">
        <v>5838</v>
      </c>
      <c r="B2769" s="5" t="s">
        <v>19</v>
      </c>
      <c r="C2769">
        <v>6</v>
      </c>
    </row>
    <row r="2770" spans="1:3">
      <c r="A2770" s="5" t="s">
        <v>5797</v>
      </c>
      <c r="B2770" s="5" t="s">
        <v>19</v>
      </c>
      <c r="C2770">
        <v>6</v>
      </c>
    </row>
    <row r="2771" spans="1:3">
      <c r="A2771" s="5" t="s">
        <v>5840</v>
      </c>
      <c r="B2771" s="5" t="s">
        <v>19</v>
      </c>
      <c r="C2771">
        <v>6</v>
      </c>
    </row>
    <row r="2772" spans="1:3">
      <c r="A2772" s="5" t="s">
        <v>5841</v>
      </c>
      <c r="B2772" s="5" t="s">
        <v>19</v>
      </c>
      <c r="C2772">
        <v>6</v>
      </c>
    </row>
    <row r="2773" spans="1:3">
      <c r="A2773" s="5" t="s">
        <v>5843</v>
      </c>
      <c r="B2773" s="5" t="s">
        <v>192</v>
      </c>
      <c r="C2773">
        <v>6</v>
      </c>
    </row>
    <row r="2774" spans="1:3">
      <c r="A2774" s="5" t="s">
        <v>5845</v>
      </c>
      <c r="B2774" s="5" t="s">
        <v>19</v>
      </c>
      <c r="C2774">
        <v>6</v>
      </c>
    </row>
    <row r="2775" spans="1:3">
      <c r="A2775" s="5" t="s">
        <v>5848</v>
      </c>
      <c r="B2775" s="5" t="s">
        <v>19</v>
      </c>
      <c r="C2775">
        <v>6</v>
      </c>
    </row>
    <row r="2776" spans="1:3">
      <c r="A2776" s="5" t="s">
        <v>5851</v>
      </c>
      <c r="B2776" s="5" t="s">
        <v>19</v>
      </c>
      <c r="C2776">
        <v>6</v>
      </c>
    </row>
    <row r="2777" spans="1:3">
      <c r="A2777" s="5" t="s">
        <v>5852</v>
      </c>
      <c r="B2777" s="5" t="s">
        <v>19</v>
      </c>
      <c r="C2777">
        <v>6</v>
      </c>
    </row>
    <row r="2778" spans="1:3">
      <c r="A2778" s="5" t="s">
        <v>5853</v>
      </c>
      <c r="B2778" s="5" t="s">
        <v>19</v>
      </c>
      <c r="C2778">
        <v>6</v>
      </c>
    </row>
    <row r="2779" spans="1:3">
      <c r="A2779" s="5" t="s">
        <v>5855</v>
      </c>
      <c r="B2779" s="5" t="s">
        <v>19</v>
      </c>
      <c r="C2779">
        <v>6</v>
      </c>
    </row>
    <row r="2780" spans="1:3">
      <c r="A2780" s="5" t="s">
        <v>5857</v>
      </c>
      <c r="B2780" s="5" t="s">
        <v>19</v>
      </c>
      <c r="C2780">
        <v>6</v>
      </c>
    </row>
    <row r="2781" spans="1:3">
      <c r="A2781" s="5" t="s">
        <v>5859</v>
      </c>
      <c r="B2781" s="5" t="s">
        <v>19</v>
      </c>
      <c r="C2781">
        <v>6</v>
      </c>
    </row>
    <row r="2782" spans="1:3">
      <c r="A2782" s="5" t="s">
        <v>5861</v>
      </c>
      <c r="B2782" s="5" t="s">
        <v>19</v>
      </c>
      <c r="C2782">
        <v>6</v>
      </c>
    </row>
    <row r="2783" spans="1:3">
      <c r="A2783" s="5" t="s">
        <v>5748</v>
      </c>
      <c r="B2783" s="5" t="s">
        <v>19</v>
      </c>
      <c r="C2783">
        <v>6</v>
      </c>
    </row>
    <row r="2784" spans="1:3">
      <c r="A2784" s="5" t="s">
        <v>5863</v>
      </c>
      <c r="B2784" s="5" t="s">
        <v>19</v>
      </c>
      <c r="C2784">
        <v>6</v>
      </c>
    </row>
    <row r="2785" spans="1:3">
      <c r="A2785" s="5" t="s">
        <v>5865</v>
      </c>
      <c r="B2785" s="5" t="s">
        <v>19</v>
      </c>
      <c r="C2785">
        <v>6</v>
      </c>
    </row>
    <row r="2786" spans="1:3">
      <c r="A2786" s="5" t="s">
        <v>5867</v>
      </c>
      <c r="B2786" s="5" t="s">
        <v>19</v>
      </c>
      <c r="C2786">
        <v>6</v>
      </c>
    </row>
    <row r="2787" spans="1:3">
      <c r="A2787" s="5" t="s">
        <v>5869</v>
      </c>
      <c r="B2787" s="5" t="s">
        <v>19</v>
      </c>
      <c r="C2787">
        <v>6</v>
      </c>
    </row>
    <row r="2788" spans="1:3">
      <c r="A2788" s="5" t="s">
        <v>5870</v>
      </c>
      <c r="B2788" s="5" t="s">
        <v>649</v>
      </c>
      <c r="C2788">
        <v>6</v>
      </c>
    </row>
    <row r="2789" spans="1:3">
      <c r="A2789" s="5" t="s">
        <v>5873</v>
      </c>
      <c r="B2789" s="5" t="s">
        <v>19</v>
      </c>
      <c r="C2789">
        <v>6</v>
      </c>
    </row>
    <row r="2790" spans="1:3">
      <c r="A2790" s="5" t="s">
        <v>5875</v>
      </c>
      <c r="B2790" s="5" t="s">
        <v>19</v>
      </c>
      <c r="C2790">
        <v>6</v>
      </c>
    </row>
    <row r="2791" spans="1:3">
      <c r="A2791" s="5" t="s">
        <v>5745</v>
      </c>
      <c r="B2791" s="5" t="s">
        <v>19</v>
      </c>
      <c r="C2791">
        <v>6</v>
      </c>
    </row>
    <row r="2792" spans="1:3">
      <c r="A2792" s="5" t="s">
        <v>5879</v>
      </c>
      <c r="B2792" s="5" t="s">
        <v>19</v>
      </c>
      <c r="C2792">
        <v>6</v>
      </c>
    </row>
    <row r="2793" spans="1:3">
      <c r="A2793" s="5" t="s">
        <v>5880</v>
      </c>
      <c r="B2793" s="5" t="s">
        <v>19</v>
      </c>
      <c r="C2793">
        <v>6</v>
      </c>
    </row>
    <row r="2794" spans="1:3">
      <c r="A2794" s="5" t="s">
        <v>5882</v>
      </c>
      <c r="B2794" s="5" t="s">
        <v>19</v>
      </c>
      <c r="C2794">
        <v>6</v>
      </c>
    </row>
    <row r="2795" spans="1:3">
      <c r="A2795" s="5" t="s">
        <v>5885</v>
      </c>
      <c r="B2795" s="5" t="s">
        <v>19</v>
      </c>
      <c r="C2795">
        <v>6</v>
      </c>
    </row>
    <row r="2796" spans="1:3">
      <c r="A2796" s="5" t="s">
        <v>5888</v>
      </c>
      <c r="B2796" s="5" t="s">
        <v>19</v>
      </c>
      <c r="C2796">
        <v>6</v>
      </c>
    </row>
    <row r="2797" spans="1:3">
      <c r="A2797" s="5" t="s">
        <v>5889</v>
      </c>
      <c r="B2797" s="5" t="s">
        <v>19</v>
      </c>
      <c r="C2797">
        <v>6</v>
      </c>
    </row>
    <row r="2798" spans="1:3">
      <c r="A2798" s="5" t="s">
        <v>5891</v>
      </c>
      <c r="B2798" s="5" t="s">
        <v>19</v>
      </c>
      <c r="C2798">
        <v>6</v>
      </c>
    </row>
    <row r="2799" spans="1:3">
      <c r="A2799" s="5" t="s">
        <v>5893</v>
      </c>
      <c r="B2799" s="5" t="s">
        <v>19</v>
      </c>
      <c r="C2799">
        <v>6</v>
      </c>
    </row>
    <row r="2800" spans="1:3">
      <c r="A2800" s="5" t="s">
        <v>5895</v>
      </c>
      <c r="B2800" s="5" t="s">
        <v>19</v>
      </c>
      <c r="C2800">
        <v>6</v>
      </c>
    </row>
    <row r="2801" spans="1:3">
      <c r="A2801" s="5" t="s">
        <v>5897</v>
      </c>
      <c r="B2801" s="5" t="s">
        <v>19</v>
      </c>
      <c r="C2801">
        <v>6</v>
      </c>
    </row>
    <row r="2802" spans="1:3">
      <c r="A2802" s="5" t="s">
        <v>5837</v>
      </c>
      <c r="B2802" s="5" t="s">
        <v>19</v>
      </c>
      <c r="C2802">
        <v>6</v>
      </c>
    </row>
    <row r="2803" spans="1:3">
      <c r="A2803" s="5" t="s">
        <v>5899</v>
      </c>
      <c r="B2803" s="5" t="s">
        <v>19</v>
      </c>
      <c r="C2803">
        <v>6</v>
      </c>
    </row>
    <row r="2804" spans="1:3">
      <c r="A2804" s="5" t="s">
        <v>5901</v>
      </c>
      <c r="B2804" s="5" t="s">
        <v>19</v>
      </c>
      <c r="C2804">
        <v>6</v>
      </c>
    </row>
    <row r="2805" spans="1:3">
      <c r="A2805" s="5" t="s">
        <v>5904</v>
      </c>
      <c r="B2805" s="5" t="s">
        <v>19</v>
      </c>
      <c r="C2805">
        <v>6</v>
      </c>
    </row>
    <row r="2806" spans="1:3">
      <c r="A2806" s="5" t="s">
        <v>5907</v>
      </c>
      <c r="B2806" s="5" t="s">
        <v>87</v>
      </c>
      <c r="C2806">
        <v>6</v>
      </c>
    </row>
    <row r="2807" spans="1:3">
      <c r="A2807" s="5" t="s">
        <v>5909</v>
      </c>
      <c r="B2807" s="5" t="s">
        <v>19</v>
      </c>
      <c r="C2807">
        <v>6</v>
      </c>
    </row>
    <row r="2808" spans="1:3">
      <c r="A2808" s="5" t="s">
        <v>5912</v>
      </c>
      <c r="B2808" s="5" t="s">
        <v>19</v>
      </c>
      <c r="C2808">
        <v>6</v>
      </c>
    </row>
    <row r="2809" spans="1:3">
      <c r="A2809" s="5" t="s">
        <v>5914</v>
      </c>
      <c r="B2809" s="5" t="s">
        <v>19</v>
      </c>
      <c r="C2809">
        <v>6</v>
      </c>
    </row>
    <row r="2810" spans="1:3">
      <c r="A2810" s="5" t="s">
        <v>5916</v>
      </c>
      <c r="B2810" s="5" t="s">
        <v>19</v>
      </c>
      <c r="C2810">
        <v>6</v>
      </c>
    </row>
    <row r="2811" spans="1:3">
      <c r="A2811" s="5" t="s">
        <v>5917</v>
      </c>
      <c r="B2811" s="5" t="s">
        <v>19</v>
      </c>
      <c r="C2811">
        <v>5.9</v>
      </c>
    </row>
    <row r="2812" spans="1:3">
      <c r="A2812" s="5" t="s">
        <v>5918</v>
      </c>
      <c r="B2812" s="5" t="s">
        <v>19</v>
      </c>
      <c r="C2812">
        <v>5.9</v>
      </c>
    </row>
    <row r="2813" spans="1:3">
      <c r="A2813" s="5" t="s">
        <v>5920</v>
      </c>
      <c r="B2813" s="5" t="s">
        <v>19</v>
      </c>
      <c r="C2813">
        <v>5.9</v>
      </c>
    </row>
    <row r="2814" spans="1:3">
      <c r="A2814" s="5" t="s">
        <v>5923</v>
      </c>
      <c r="B2814" s="5" t="s">
        <v>19</v>
      </c>
      <c r="C2814">
        <v>5.9</v>
      </c>
    </row>
    <row r="2815" spans="1:3">
      <c r="A2815" s="5" t="s">
        <v>5924</v>
      </c>
      <c r="B2815" s="5" t="s">
        <v>19</v>
      </c>
      <c r="C2815">
        <v>5.9</v>
      </c>
    </row>
    <row r="2816" spans="1:3">
      <c r="A2816" s="5" t="s">
        <v>5925</v>
      </c>
      <c r="B2816" s="5" t="s">
        <v>19</v>
      </c>
      <c r="C2816">
        <v>5.9</v>
      </c>
    </row>
    <row r="2817" spans="1:3">
      <c r="A2817" s="5" t="s">
        <v>5926</v>
      </c>
      <c r="B2817" s="5" t="s">
        <v>19</v>
      </c>
      <c r="C2817">
        <v>5.9</v>
      </c>
    </row>
    <row r="2818" spans="1:3">
      <c r="A2818" s="5" t="s">
        <v>5927</v>
      </c>
      <c r="B2818" s="5" t="s">
        <v>19</v>
      </c>
      <c r="C2818">
        <v>5.9</v>
      </c>
    </row>
    <row r="2819" spans="1:3">
      <c r="A2819" s="5" t="s">
        <v>5928</v>
      </c>
      <c r="B2819" s="5" t="s">
        <v>19</v>
      </c>
      <c r="C2819">
        <v>5.9</v>
      </c>
    </row>
    <row r="2820" spans="1:3">
      <c r="A2820" s="5" t="s">
        <v>5930</v>
      </c>
      <c r="B2820" s="5" t="s">
        <v>19</v>
      </c>
      <c r="C2820">
        <v>5.9</v>
      </c>
    </row>
    <row r="2821" spans="1:3">
      <c r="A2821" s="5" t="s">
        <v>5931</v>
      </c>
      <c r="B2821" s="5" t="s">
        <v>356</v>
      </c>
      <c r="C2821">
        <v>5.9</v>
      </c>
    </row>
    <row r="2822" spans="1:3">
      <c r="A2822" s="5" t="s">
        <v>5933</v>
      </c>
      <c r="B2822" s="5" t="s">
        <v>19</v>
      </c>
      <c r="C2822">
        <v>5.9</v>
      </c>
    </row>
    <row r="2823" spans="1:3">
      <c r="A2823" s="5" t="s">
        <v>5934</v>
      </c>
      <c r="B2823" s="5" t="s">
        <v>19</v>
      </c>
      <c r="C2823">
        <v>5.9</v>
      </c>
    </row>
    <row r="2824" spans="1:3">
      <c r="A2824" s="5" t="s">
        <v>5936</v>
      </c>
      <c r="B2824" s="5" t="s">
        <v>19</v>
      </c>
      <c r="C2824">
        <v>5.9</v>
      </c>
    </row>
    <row r="2825" spans="1:3">
      <c r="A2825" s="5" t="s">
        <v>5938</v>
      </c>
      <c r="B2825" s="5" t="s">
        <v>19</v>
      </c>
      <c r="C2825">
        <v>5.9</v>
      </c>
    </row>
    <row r="2826" spans="1:3">
      <c r="A2826" s="5" t="s">
        <v>5940</v>
      </c>
      <c r="B2826" s="5" t="s">
        <v>19</v>
      </c>
      <c r="C2826">
        <v>5.9</v>
      </c>
    </row>
    <row r="2827" spans="1:3">
      <c r="A2827" s="5" t="s">
        <v>5941</v>
      </c>
      <c r="B2827" s="5" t="s">
        <v>19</v>
      </c>
      <c r="C2827">
        <v>5.9</v>
      </c>
    </row>
    <row r="2828" spans="1:3">
      <c r="A2828" s="5" t="s">
        <v>5943</v>
      </c>
      <c r="B2828" s="5" t="s">
        <v>19</v>
      </c>
      <c r="C2828">
        <v>5.9</v>
      </c>
    </row>
    <row r="2829" spans="1:3">
      <c r="A2829" s="5" t="s">
        <v>5944</v>
      </c>
      <c r="B2829" s="5" t="s">
        <v>19</v>
      </c>
      <c r="C2829">
        <v>5.9</v>
      </c>
    </row>
    <row r="2830" spans="1:3">
      <c r="A2830" s="5" t="s">
        <v>5945</v>
      </c>
      <c r="B2830" s="5" t="s">
        <v>19</v>
      </c>
      <c r="C2830">
        <v>5.9</v>
      </c>
    </row>
    <row r="2831" spans="1:3">
      <c r="A2831" s="5" t="s">
        <v>5948</v>
      </c>
      <c r="B2831" s="5" t="s">
        <v>19</v>
      </c>
      <c r="C2831">
        <v>5.9</v>
      </c>
    </row>
    <row r="2832" spans="1:3">
      <c r="A2832" s="5" t="s">
        <v>5950</v>
      </c>
      <c r="B2832" s="5" t="s">
        <v>19</v>
      </c>
      <c r="C2832">
        <v>5.9</v>
      </c>
    </row>
    <row r="2833" spans="1:3">
      <c r="A2833" s="5" t="s">
        <v>5951</v>
      </c>
      <c r="B2833" s="5" t="s">
        <v>19</v>
      </c>
      <c r="C2833">
        <v>5.9</v>
      </c>
    </row>
    <row r="2834" spans="1:3">
      <c r="A2834" s="5" t="s">
        <v>5953</v>
      </c>
      <c r="B2834" s="5" t="s">
        <v>19</v>
      </c>
      <c r="C2834">
        <v>5.9</v>
      </c>
    </row>
    <row r="2835" spans="1:3">
      <c r="A2835" s="5" t="s">
        <v>5954</v>
      </c>
      <c r="B2835" s="5" t="s">
        <v>19</v>
      </c>
      <c r="C2835">
        <v>5.9</v>
      </c>
    </row>
    <row r="2836" spans="1:3">
      <c r="A2836" s="5" t="s">
        <v>5955</v>
      </c>
      <c r="B2836" s="5" t="s">
        <v>19</v>
      </c>
      <c r="C2836">
        <v>5.9</v>
      </c>
    </row>
    <row r="2837" spans="1:3">
      <c r="A2837" s="5" t="s">
        <v>5957</v>
      </c>
      <c r="B2837" s="5" t="s">
        <v>19</v>
      </c>
      <c r="C2837">
        <v>5.9</v>
      </c>
    </row>
    <row r="2838" spans="1:3">
      <c r="A2838" s="5" t="s">
        <v>5959</v>
      </c>
      <c r="B2838" s="5" t="s">
        <v>19</v>
      </c>
      <c r="C2838">
        <v>5.9</v>
      </c>
    </row>
    <row r="2839" spans="1:3">
      <c r="A2839" s="5" t="s">
        <v>5961</v>
      </c>
      <c r="B2839" s="5" t="s">
        <v>19</v>
      </c>
      <c r="C2839">
        <v>5.9</v>
      </c>
    </row>
    <row r="2840" spans="1:3">
      <c r="A2840" s="5" t="s">
        <v>5962</v>
      </c>
      <c r="B2840" s="5" t="s">
        <v>19</v>
      </c>
      <c r="C2840">
        <v>5.9</v>
      </c>
    </row>
    <row r="2841" spans="1:3">
      <c r="A2841" s="5" t="s">
        <v>5964</v>
      </c>
      <c r="B2841" s="5" t="s">
        <v>19</v>
      </c>
      <c r="C2841">
        <v>5.9</v>
      </c>
    </row>
    <row r="2842" spans="1:3">
      <c r="A2842" s="5" t="s">
        <v>5965</v>
      </c>
      <c r="B2842" s="5" t="s">
        <v>19</v>
      </c>
      <c r="C2842">
        <v>5.9</v>
      </c>
    </row>
    <row r="2843" spans="1:3">
      <c r="A2843" s="5" t="s">
        <v>5967</v>
      </c>
      <c r="B2843" s="5" t="s">
        <v>19</v>
      </c>
      <c r="C2843">
        <v>5.9</v>
      </c>
    </row>
    <row r="2844" spans="1:3">
      <c r="A2844" s="5" t="s">
        <v>5969</v>
      </c>
      <c r="B2844" s="5" t="s">
        <v>19</v>
      </c>
      <c r="C2844">
        <v>5.9</v>
      </c>
    </row>
    <row r="2845" spans="1:3">
      <c r="A2845" s="5" t="s">
        <v>5970</v>
      </c>
      <c r="B2845" s="5" t="s">
        <v>19</v>
      </c>
      <c r="C2845">
        <v>5.9</v>
      </c>
    </row>
    <row r="2846" spans="1:3">
      <c r="A2846" s="5" t="s">
        <v>3049</v>
      </c>
      <c r="B2846" s="5" t="s">
        <v>19</v>
      </c>
      <c r="C2846">
        <v>5.9</v>
      </c>
    </row>
    <row r="2847" spans="1:3">
      <c r="A2847" s="5" t="s">
        <v>5974</v>
      </c>
      <c r="B2847" s="5" t="s">
        <v>19</v>
      </c>
      <c r="C2847">
        <v>5.9</v>
      </c>
    </row>
    <row r="2848" spans="1:3">
      <c r="A2848" s="5" t="s">
        <v>5975</v>
      </c>
      <c r="B2848" s="5" t="s">
        <v>19</v>
      </c>
      <c r="C2848">
        <v>5.9</v>
      </c>
    </row>
    <row r="2849" spans="1:3">
      <c r="A2849" s="5" t="s">
        <v>5976</v>
      </c>
      <c r="B2849" s="5" t="s">
        <v>19</v>
      </c>
      <c r="C2849">
        <v>5.9</v>
      </c>
    </row>
    <row r="2850" spans="1:3">
      <c r="A2850" s="5" t="s">
        <v>5977</v>
      </c>
      <c r="B2850" s="5" t="s">
        <v>19</v>
      </c>
      <c r="C2850">
        <v>5.9</v>
      </c>
    </row>
    <row r="2851" spans="1:3">
      <c r="A2851" s="5" t="s">
        <v>5978</v>
      </c>
      <c r="B2851" s="5" t="s">
        <v>19</v>
      </c>
      <c r="C2851">
        <v>5.9</v>
      </c>
    </row>
    <row r="2852" spans="1:3">
      <c r="A2852" s="5" t="s">
        <v>5979</v>
      </c>
      <c r="B2852" s="5" t="s">
        <v>19</v>
      </c>
      <c r="C2852">
        <v>5.9</v>
      </c>
    </row>
    <row r="2853" spans="1:3">
      <c r="A2853" s="5" t="s">
        <v>5980</v>
      </c>
      <c r="B2853" s="5" t="s">
        <v>19</v>
      </c>
      <c r="C2853">
        <v>5.9</v>
      </c>
    </row>
    <row r="2854" spans="1:3">
      <c r="A2854" s="5" t="s">
        <v>5982</v>
      </c>
      <c r="B2854" s="5" t="s">
        <v>19</v>
      </c>
      <c r="C2854">
        <v>5.9</v>
      </c>
    </row>
    <row r="2855" spans="1:3">
      <c r="A2855" s="5" t="s">
        <v>5983</v>
      </c>
      <c r="B2855" s="5" t="s">
        <v>19</v>
      </c>
      <c r="C2855">
        <v>5.9</v>
      </c>
    </row>
    <row r="2856" spans="1:3">
      <c r="A2856" s="5" t="s">
        <v>5985</v>
      </c>
      <c r="B2856" s="5" t="s">
        <v>19</v>
      </c>
      <c r="C2856">
        <v>5.9</v>
      </c>
    </row>
    <row r="2857" spans="1:3">
      <c r="A2857" s="5" t="s">
        <v>5986</v>
      </c>
      <c r="B2857" s="5" t="s">
        <v>19</v>
      </c>
      <c r="C2857">
        <v>5.9</v>
      </c>
    </row>
    <row r="2858" spans="1:3">
      <c r="A2858" s="5" t="s">
        <v>5987</v>
      </c>
      <c r="B2858" s="5" t="s">
        <v>19</v>
      </c>
      <c r="C2858">
        <v>5.9</v>
      </c>
    </row>
    <row r="2859" spans="1:3">
      <c r="A2859" s="5" t="s">
        <v>5990</v>
      </c>
      <c r="B2859" s="5" t="s">
        <v>19</v>
      </c>
      <c r="C2859">
        <v>5.9</v>
      </c>
    </row>
    <row r="2860" spans="1:3">
      <c r="A2860" s="5" t="s">
        <v>5991</v>
      </c>
      <c r="B2860" s="5" t="s">
        <v>19</v>
      </c>
      <c r="C2860">
        <v>5.9</v>
      </c>
    </row>
    <row r="2861" spans="1:3">
      <c r="A2861" s="5" t="s">
        <v>5992</v>
      </c>
      <c r="B2861" s="5" t="s">
        <v>19</v>
      </c>
      <c r="C2861">
        <v>5.9</v>
      </c>
    </row>
    <row r="2862" spans="1:3">
      <c r="A2862" s="5" t="s">
        <v>5994</v>
      </c>
      <c r="B2862" s="5" t="s">
        <v>19</v>
      </c>
      <c r="C2862">
        <v>5.9</v>
      </c>
    </row>
    <row r="2863" spans="1:3">
      <c r="A2863" s="5" t="s">
        <v>5996</v>
      </c>
      <c r="B2863" s="5" t="s">
        <v>19</v>
      </c>
      <c r="C2863">
        <v>5.9</v>
      </c>
    </row>
    <row r="2864" spans="1:3">
      <c r="A2864" s="5" t="s">
        <v>5998</v>
      </c>
      <c r="B2864" s="5" t="s">
        <v>19</v>
      </c>
      <c r="C2864">
        <v>5.9</v>
      </c>
    </row>
    <row r="2865" spans="1:3">
      <c r="A2865" s="5" t="s">
        <v>6000</v>
      </c>
      <c r="B2865" s="5" t="s">
        <v>19</v>
      </c>
      <c r="C2865">
        <v>5.9</v>
      </c>
    </row>
    <row r="2866" spans="1:3">
      <c r="A2866" s="5" t="s">
        <v>6003</v>
      </c>
      <c r="B2866" s="5" t="s">
        <v>19</v>
      </c>
      <c r="C2866">
        <v>5.9</v>
      </c>
    </row>
    <row r="2867" spans="1:3">
      <c r="A2867" s="5" t="s">
        <v>6004</v>
      </c>
      <c r="B2867" s="5" t="s">
        <v>19</v>
      </c>
      <c r="C2867">
        <v>5.9</v>
      </c>
    </row>
    <row r="2868" spans="1:3">
      <c r="A2868" s="5" t="s">
        <v>6006</v>
      </c>
      <c r="B2868" s="5" t="s">
        <v>19</v>
      </c>
      <c r="C2868">
        <v>5.9</v>
      </c>
    </row>
    <row r="2869" spans="1:3">
      <c r="A2869" s="5" t="s">
        <v>6008</v>
      </c>
      <c r="B2869" s="5" t="s">
        <v>19</v>
      </c>
      <c r="C2869">
        <v>5.9</v>
      </c>
    </row>
    <row r="2870" spans="1:3">
      <c r="A2870" s="5" t="s">
        <v>6012</v>
      </c>
      <c r="B2870" s="5" t="s">
        <v>19</v>
      </c>
      <c r="C2870">
        <v>5.9</v>
      </c>
    </row>
    <row r="2871" spans="1:3">
      <c r="A2871" s="5" t="s">
        <v>6013</v>
      </c>
      <c r="B2871" s="5" t="s">
        <v>19</v>
      </c>
      <c r="C2871">
        <v>5.9</v>
      </c>
    </row>
    <row r="2872" spans="1:3">
      <c r="A2872" s="5" t="s">
        <v>6015</v>
      </c>
      <c r="B2872" s="5" t="s">
        <v>19</v>
      </c>
      <c r="C2872">
        <v>5.9</v>
      </c>
    </row>
    <row r="2873" spans="1:3">
      <c r="A2873" s="5" t="s">
        <v>6016</v>
      </c>
      <c r="B2873" s="5" t="s">
        <v>19</v>
      </c>
      <c r="C2873">
        <v>5.9</v>
      </c>
    </row>
    <row r="2874" spans="1:3">
      <c r="A2874" s="5" t="s">
        <v>6018</v>
      </c>
      <c r="B2874" s="5" t="s">
        <v>19</v>
      </c>
      <c r="C2874">
        <v>5.9</v>
      </c>
    </row>
    <row r="2875" spans="1:3">
      <c r="A2875" s="5" t="s">
        <v>6019</v>
      </c>
      <c r="B2875" s="5" t="s">
        <v>19</v>
      </c>
      <c r="C2875">
        <v>5.9</v>
      </c>
    </row>
    <row r="2876" spans="1:3">
      <c r="A2876" s="5" t="s">
        <v>6021</v>
      </c>
      <c r="B2876" s="5" t="s">
        <v>19</v>
      </c>
      <c r="C2876">
        <v>5.9</v>
      </c>
    </row>
    <row r="2877" spans="1:3">
      <c r="A2877" s="5" t="s">
        <v>6024</v>
      </c>
      <c r="B2877" s="5" t="s">
        <v>19</v>
      </c>
      <c r="C2877">
        <v>5.9</v>
      </c>
    </row>
    <row r="2878" spans="1:3">
      <c r="A2878" s="5" t="s">
        <v>6026</v>
      </c>
      <c r="B2878" s="5" t="s">
        <v>19</v>
      </c>
      <c r="C2878">
        <v>5.9</v>
      </c>
    </row>
    <row r="2879" spans="1:3">
      <c r="A2879" s="5" t="s">
        <v>6029</v>
      </c>
      <c r="B2879" s="5" t="s">
        <v>19</v>
      </c>
      <c r="C2879">
        <v>5.9</v>
      </c>
    </row>
    <row r="2880" spans="1:3">
      <c r="A2880" s="5" t="s">
        <v>6031</v>
      </c>
      <c r="B2880" s="5" t="s">
        <v>19</v>
      </c>
      <c r="C2880">
        <v>5.9</v>
      </c>
    </row>
    <row r="2881" spans="1:3">
      <c r="A2881" s="5" t="s">
        <v>6032</v>
      </c>
      <c r="B2881" s="5" t="s">
        <v>19</v>
      </c>
      <c r="C2881">
        <v>5.9</v>
      </c>
    </row>
    <row r="2882" spans="1:3">
      <c r="A2882" s="5" t="s">
        <v>6034</v>
      </c>
      <c r="B2882" s="5" t="s">
        <v>19</v>
      </c>
      <c r="C2882">
        <v>5.9</v>
      </c>
    </row>
    <row r="2883" spans="1:3">
      <c r="A2883" s="5" t="s">
        <v>6037</v>
      </c>
      <c r="B2883" s="5" t="s">
        <v>19</v>
      </c>
      <c r="C2883">
        <v>5.9</v>
      </c>
    </row>
    <row r="2884" spans="1:3">
      <c r="A2884" s="5" t="s">
        <v>6039</v>
      </c>
      <c r="B2884" s="5" t="s">
        <v>19</v>
      </c>
      <c r="C2884">
        <v>5.9</v>
      </c>
    </row>
    <row r="2885" spans="1:3">
      <c r="A2885" s="5" t="s">
        <v>6040</v>
      </c>
      <c r="B2885" s="5" t="s">
        <v>19</v>
      </c>
      <c r="C2885">
        <v>5.9</v>
      </c>
    </row>
    <row r="2886" spans="1:3">
      <c r="A2886" s="5" t="s">
        <v>6041</v>
      </c>
      <c r="B2886" s="5" t="s">
        <v>19</v>
      </c>
      <c r="C2886">
        <v>5.9</v>
      </c>
    </row>
    <row r="2887" spans="1:3">
      <c r="A2887" s="5" t="s">
        <v>6043</v>
      </c>
      <c r="B2887" s="5" t="s">
        <v>19</v>
      </c>
      <c r="C2887">
        <v>5.9</v>
      </c>
    </row>
    <row r="2888" spans="1:3">
      <c r="A2888" s="5" t="s">
        <v>6045</v>
      </c>
      <c r="B2888" s="5" t="s">
        <v>19</v>
      </c>
      <c r="C2888">
        <v>5.9</v>
      </c>
    </row>
    <row r="2889" spans="1:3">
      <c r="A2889" s="5" t="s">
        <v>6048</v>
      </c>
      <c r="B2889" s="5" t="s">
        <v>19</v>
      </c>
      <c r="C2889">
        <v>5.9</v>
      </c>
    </row>
    <row r="2890" spans="1:3">
      <c r="A2890" s="5" t="s">
        <v>6049</v>
      </c>
      <c r="B2890" s="5" t="s">
        <v>19</v>
      </c>
      <c r="C2890">
        <v>5.9</v>
      </c>
    </row>
    <row r="2891" spans="1:3">
      <c r="A2891" s="5" t="s">
        <v>6050</v>
      </c>
      <c r="B2891" s="5" t="s">
        <v>19</v>
      </c>
      <c r="C2891">
        <v>5.9</v>
      </c>
    </row>
    <row r="2892" spans="1:3">
      <c r="A2892" s="5" t="s">
        <v>6053</v>
      </c>
      <c r="B2892" s="5" t="s">
        <v>19</v>
      </c>
      <c r="C2892">
        <v>5.9</v>
      </c>
    </row>
    <row r="2893" spans="1:3">
      <c r="A2893" s="5" t="s">
        <v>6055</v>
      </c>
      <c r="B2893" s="5" t="s">
        <v>19</v>
      </c>
      <c r="C2893">
        <v>5.9</v>
      </c>
    </row>
    <row r="2894" spans="1:3">
      <c r="A2894" s="5" t="s">
        <v>6056</v>
      </c>
      <c r="B2894" s="5" t="s">
        <v>19</v>
      </c>
      <c r="C2894">
        <v>5.9</v>
      </c>
    </row>
    <row r="2895" spans="1:3">
      <c r="A2895" s="5" t="s">
        <v>6059</v>
      </c>
      <c r="B2895" s="5" t="s">
        <v>19</v>
      </c>
      <c r="C2895">
        <v>5.9</v>
      </c>
    </row>
    <row r="2896" spans="1:3">
      <c r="A2896" s="5" t="s">
        <v>6062</v>
      </c>
      <c r="B2896" s="5" t="s">
        <v>19</v>
      </c>
      <c r="C2896">
        <v>5.9</v>
      </c>
    </row>
    <row r="2897" spans="1:3">
      <c r="A2897" s="5" t="s">
        <v>6026</v>
      </c>
      <c r="B2897" s="5" t="s">
        <v>19</v>
      </c>
      <c r="C2897">
        <v>5.9</v>
      </c>
    </row>
    <row r="2898" spans="1:3">
      <c r="A2898" s="5" t="s">
        <v>6064</v>
      </c>
      <c r="B2898" s="5" t="s">
        <v>19</v>
      </c>
      <c r="C2898">
        <v>5.9</v>
      </c>
    </row>
    <row r="2899" spans="1:3">
      <c r="A2899" s="5" t="s">
        <v>6065</v>
      </c>
      <c r="B2899" s="5" t="s">
        <v>19</v>
      </c>
      <c r="C2899">
        <v>5.9</v>
      </c>
    </row>
    <row r="2900" spans="1:3">
      <c r="A2900" s="5" t="s">
        <v>5923</v>
      </c>
      <c r="B2900" s="5" t="s">
        <v>19</v>
      </c>
      <c r="C2900">
        <v>5.9</v>
      </c>
    </row>
    <row r="2901" spans="1:3">
      <c r="A2901" s="5" t="s">
        <v>6067</v>
      </c>
      <c r="B2901" s="5" t="s">
        <v>19</v>
      </c>
      <c r="C2901">
        <v>5.9</v>
      </c>
    </row>
    <row r="2902" spans="1:3">
      <c r="A2902" s="5" t="s">
        <v>6069</v>
      </c>
      <c r="B2902" s="5" t="s">
        <v>19</v>
      </c>
      <c r="C2902">
        <v>5.9</v>
      </c>
    </row>
    <row r="2903" spans="1:3">
      <c r="A2903" s="5" t="s">
        <v>6071</v>
      </c>
      <c r="B2903" s="5" t="s">
        <v>19</v>
      </c>
      <c r="C2903">
        <v>5.9</v>
      </c>
    </row>
    <row r="2904" spans="1:3">
      <c r="A2904" s="5" t="s">
        <v>6073</v>
      </c>
      <c r="B2904" s="5" t="s">
        <v>19</v>
      </c>
      <c r="C2904">
        <v>5.9</v>
      </c>
    </row>
    <row r="2905" spans="1:3">
      <c r="A2905" s="5" t="s">
        <v>6076</v>
      </c>
      <c r="B2905" s="5" t="s">
        <v>19</v>
      </c>
      <c r="C2905">
        <v>5.9</v>
      </c>
    </row>
    <row r="2906" spans="1:3">
      <c r="A2906" s="5" t="s">
        <v>6079</v>
      </c>
      <c r="B2906" s="5" t="s">
        <v>19</v>
      </c>
      <c r="C2906">
        <v>5.9</v>
      </c>
    </row>
    <row r="2907" spans="1:3">
      <c r="A2907" s="5" t="s">
        <v>6080</v>
      </c>
      <c r="B2907" s="5" t="s">
        <v>19</v>
      </c>
      <c r="C2907">
        <v>5.9</v>
      </c>
    </row>
    <row r="2908" spans="1:3">
      <c r="A2908" s="5" t="s">
        <v>6081</v>
      </c>
      <c r="B2908" s="5" t="s">
        <v>19</v>
      </c>
      <c r="C2908">
        <v>5.9</v>
      </c>
    </row>
    <row r="2909" spans="1:3">
      <c r="A2909" s="5" t="s">
        <v>6082</v>
      </c>
      <c r="B2909" s="5" t="s">
        <v>19</v>
      </c>
      <c r="C2909">
        <v>5.9</v>
      </c>
    </row>
    <row r="2910" spans="1:3">
      <c r="A2910" s="5" t="s">
        <v>6084</v>
      </c>
      <c r="B2910" s="5" t="s">
        <v>19</v>
      </c>
      <c r="C2910">
        <v>5.9</v>
      </c>
    </row>
    <row r="2911" spans="1:3">
      <c r="A2911" s="5" t="s">
        <v>6086</v>
      </c>
      <c r="B2911" s="5" t="s">
        <v>19</v>
      </c>
      <c r="C2911">
        <v>5.9</v>
      </c>
    </row>
    <row r="2912" spans="1:3">
      <c r="A2912" s="5" t="s">
        <v>6088</v>
      </c>
      <c r="B2912" s="5" t="s">
        <v>19</v>
      </c>
      <c r="C2912">
        <v>5.9</v>
      </c>
    </row>
    <row r="2913" spans="1:3">
      <c r="A2913" s="5" t="s">
        <v>6091</v>
      </c>
      <c r="B2913" s="5" t="s">
        <v>19</v>
      </c>
      <c r="C2913">
        <v>5.9</v>
      </c>
    </row>
    <row r="2914" spans="1:3">
      <c r="A2914" s="5" t="s">
        <v>6093</v>
      </c>
      <c r="B2914" s="5" t="s">
        <v>19</v>
      </c>
      <c r="C2914">
        <v>5.9</v>
      </c>
    </row>
    <row r="2915" spans="1:3">
      <c r="A2915" s="5" t="s">
        <v>6096</v>
      </c>
      <c r="B2915" s="5" t="s">
        <v>19</v>
      </c>
      <c r="C2915">
        <v>5.9</v>
      </c>
    </row>
    <row r="2916" spans="1:3">
      <c r="A2916" s="5" t="s">
        <v>6099</v>
      </c>
      <c r="B2916" s="5" t="s">
        <v>19</v>
      </c>
      <c r="C2916">
        <v>5.9</v>
      </c>
    </row>
    <row r="2917" spans="1:3">
      <c r="A2917" s="5" t="s">
        <v>6101</v>
      </c>
      <c r="B2917" s="5" t="s">
        <v>19</v>
      </c>
      <c r="C2917">
        <v>5.9</v>
      </c>
    </row>
    <row r="2918" spans="1:3">
      <c r="A2918" s="5" t="s">
        <v>6103</v>
      </c>
      <c r="B2918" s="5" t="s">
        <v>19</v>
      </c>
      <c r="C2918">
        <v>5.9</v>
      </c>
    </row>
    <row r="2919" spans="1:3">
      <c r="A2919" s="5" t="s">
        <v>6105</v>
      </c>
      <c r="B2919" s="5" t="s">
        <v>19</v>
      </c>
      <c r="C2919">
        <v>5.9</v>
      </c>
    </row>
    <row r="2920" spans="1:3">
      <c r="A2920" s="5" t="s">
        <v>6108</v>
      </c>
      <c r="B2920" s="5" t="s">
        <v>19</v>
      </c>
      <c r="C2920">
        <v>5.9</v>
      </c>
    </row>
    <row r="2921" spans="1:3">
      <c r="A2921" s="5" t="s">
        <v>6110</v>
      </c>
      <c r="B2921" s="5" t="s">
        <v>19</v>
      </c>
      <c r="C2921">
        <v>5.9</v>
      </c>
    </row>
    <row r="2922" spans="1:3">
      <c r="A2922" s="5" t="s">
        <v>6112</v>
      </c>
      <c r="B2922" s="5" t="s">
        <v>19</v>
      </c>
      <c r="C2922">
        <v>5.9</v>
      </c>
    </row>
    <row r="2923" spans="1:3">
      <c r="A2923" s="5" t="s">
        <v>6114</v>
      </c>
      <c r="B2923" s="5" t="s">
        <v>19</v>
      </c>
      <c r="C2923">
        <v>5.9</v>
      </c>
    </row>
    <row r="2924" spans="1:3">
      <c r="A2924" s="5" t="s">
        <v>6116</v>
      </c>
      <c r="B2924" s="5" t="s">
        <v>19</v>
      </c>
      <c r="C2924">
        <v>5.9</v>
      </c>
    </row>
    <row r="2925" spans="1:3">
      <c r="A2925" s="5" t="s">
        <v>6117</v>
      </c>
      <c r="B2925" s="5" t="s">
        <v>19</v>
      </c>
      <c r="C2925">
        <v>5.9</v>
      </c>
    </row>
    <row r="2926" spans="1:3">
      <c r="A2926" s="5" t="s">
        <v>6120</v>
      </c>
      <c r="B2926" s="5" t="s">
        <v>19</v>
      </c>
      <c r="C2926">
        <v>5.9</v>
      </c>
    </row>
    <row r="2927" spans="1:3">
      <c r="A2927" s="5" t="s">
        <v>6122</v>
      </c>
      <c r="B2927" s="5" t="s">
        <v>19</v>
      </c>
      <c r="C2927">
        <v>5.9</v>
      </c>
    </row>
    <row r="2928" spans="1:3">
      <c r="A2928" s="5" t="s">
        <v>6124</v>
      </c>
      <c r="B2928" s="5" t="s">
        <v>19</v>
      </c>
      <c r="C2928">
        <v>5.9</v>
      </c>
    </row>
    <row r="2929" spans="1:3">
      <c r="A2929" s="5" t="s">
        <v>6127</v>
      </c>
      <c r="B2929" s="5" t="s">
        <v>19</v>
      </c>
      <c r="C2929">
        <v>5.9</v>
      </c>
    </row>
    <row r="2930" spans="1:3">
      <c r="A2930" s="5" t="s">
        <v>6130</v>
      </c>
      <c r="B2930" s="5" t="s">
        <v>19</v>
      </c>
      <c r="C2930">
        <v>5.9</v>
      </c>
    </row>
    <row r="2931" spans="1:3">
      <c r="A2931" s="5" t="s">
        <v>6133</v>
      </c>
      <c r="B2931" s="5" t="s">
        <v>19</v>
      </c>
      <c r="C2931">
        <v>5.9</v>
      </c>
    </row>
    <row r="2932" spans="1:3">
      <c r="A2932" s="5" t="s">
        <v>6136</v>
      </c>
      <c r="B2932" s="5" t="s">
        <v>356</v>
      </c>
      <c r="C2932">
        <v>5.9</v>
      </c>
    </row>
    <row r="2933" spans="1:3">
      <c r="A2933" s="5" t="s">
        <v>6137</v>
      </c>
      <c r="B2933" s="5" t="s">
        <v>19</v>
      </c>
      <c r="C2933">
        <v>5.9</v>
      </c>
    </row>
    <row r="2934" spans="1:3">
      <c r="A2934" s="5" t="s">
        <v>6138</v>
      </c>
      <c r="B2934" s="5" t="s">
        <v>19</v>
      </c>
      <c r="C2934">
        <v>5.9</v>
      </c>
    </row>
    <row r="2935" spans="1:3">
      <c r="A2935" s="5" t="s">
        <v>6013</v>
      </c>
      <c r="B2935" s="5" t="s">
        <v>19</v>
      </c>
      <c r="C2935">
        <v>5.9</v>
      </c>
    </row>
    <row r="2936" spans="1:3">
      <c r="A2936" s="5" t="s">
        <v>6142</v>
      </c>
      <c r="B2936" s="5" t="s">
        <v>19</v>
      </c>
      <c r="C2936">
        <v>5.9</v>
      </c>
    </row>
    <row r="2937" spans="1:3">
      <c r="A2937" s="5" t="s">
        <v>6144</v>
      </c>
      <c r="B2937" s="5" t="s">
        <v>19</v>
      </c>
      <c r="C2937">
        <v>5.9</v>
      </c>
    </row>
    <row r="2938" spans="1:3">
      <c r="A2938" s="5" t="s">
        <v>6147</v>
      </c>
      <c r="B2938" s="5" t="s">
        <v>19</v>
      </c>
      <c r="C2938">
        <v>5.9</v>
      </c>
    </row>
    <row r="2939" spans="1:3">
      <c r="A2939" s="5" t="s">
        <v>6150</v>
      </c>
      <c r="B2939" s="5" t="s">
        <v>19</v>
      </c>
      <c r="C2939">
        <v>5.9</v>
      </c>
    </row>
    <row r="2940" spans="1:3">
      <c r="A2940" s="5" t="s">
        <v>6151</v>
      </c>
      <c r="B2940" s="5" t="s">
        <v>19</v>
      </c>
      <c r="C2940">
        <v>5.8</v>
      </c>
    </row>
    <row r="2941" spans="1:3">
      <c r="A2941" s="5" t="s">
        <v>6152</v>
      </c>
      <c r="B2941" s="5" t="s">
        <v>19</v>
      </c>
      <c r="C2941">
        <v>5.8</v>
      </c>
    </row>
    <row r="2942" spans="1:3">
      <c r="A2942" s="5" t="s">
        <v>6153</v>
      </c>
      <c r="B2942" s="5" t="s">
        <v>19</v>
      </c>
      <c r="C2942">
        <v>5.8</v>
      </c>
    </row>
    <row r="2943" spans="1:3">
      <c r="A2943" s="5" t="s">
        <v>6154</v>
      </c>
      <c r="B2943" s="5" t="s">
        <v>19</v>
      </c>
      <c r="C2943">
        <v>5.8</v>
      </c>
    </row>
    <row r="2944" spans="1:3">
      <c r="A2944" s="5" t="s">
        <v>6155</v>
      </c>
      <c r="B2944" s="5" t="s">
        <v>19</v>
      </c>
      <c r="C2944">
        <v>5.8</v>
      </c>
    </row>
    <row r="2945" spans="1:3">
      <c r="A2945" s="5" t="s">
        <v>6156</v>
      </c>
      <c r="B2945" s="5" t="s">
        <v>19</v>
      </c>
      <c r="C2945">
        <v>5.8</v>
      </c>
    </row>
    <row r="2946" spans="1:3">
      <c r="A2946" s="5" t="s">
        <v>6157</v>
      </c>
      <c r="B2946" s="5" t="s">
        <v>19</v>
      </c>
      <c r="C2946">
        <v>5.8</v>
      </c>
    </row>
    <row r="2947" spans="1:3">
      <c r="A2947" s="5" t="s">
        <v>6158</v>
      </c>
      <c r="B2947" s="5" t="s">
        <v>19</v>
      </c>
      <c r="C2947">
        <v>5.8</v>
      </c>
    </row>
    <row r="2948" spans="1:3">
      <c r="A2948" s="5" t="s">
        <v>6160</v>
      </c>
      <c r="B2948" s="5" t="s">
        <v>19</v>
      </c>
      <c r="C2948">
        <v>5.8</v>
      </c>
    </row>
    <row r="2949" spans="1:3">
      <c r="A2949" s="5" t="s">
        <v>6162</v>
      </c>
      <c r="B2949" s="5" t="s">
        <v>19</v>
      </c>
      <c r="C2949">
        <v>5.8</v>
      </c>
    </row>
    <row r="2950" spans="1:3">
      <c r="A2950" s="5" t="s">
        <v>6163</v>
      </c>
      <c r="B2950" s="5" t="s">
        <v>19</v>
      </c>
      <c r="C2950">
        <v>5.8</v>
      </c>
    </row>
    <row r="2951" spans="1:3">
      <c r="A2951" s="5" t="s">
        <v>6164</v>
      </c>
      <c r="B2951" s="5" t="s">
        <v>19</v>
      </c>
      <c r="C2951">
        <v>5.8</v>
      </c>
    </row>
    <row r="2952" spans="1:3">
      <c r="A2952" s="5" t="s">
        <v>6155</v>
      </c>
      <c r="B2952" s="5" t="s">
        <v>19</v>
      </c>
      <c r="C2952">
        <v>5.8</v>
      </c>
    </row>
    <row r="2953" spans="1:3">
      <c r="A2953" s="5" t="s">
        <v>6165</v>
      </c>
      <c r="B2953" s="5" t="s">
        <v>19</v>
      </c>
      <c r="C2953">
        <v>5.8</v>
      </c>
    </row>
    <row r="2954" spans="1:3">
      <c r="A2954" s="5" t="s">
        <v>6166</v>
      </c>
      <c r="B2954" s="5" t="s">
        <v>19</v>
      </c>
      <c r="C2954">
        <v>5.8</v>
      </c>
    </row>
    <row r="2955" spans="1:3">
      <c r="A2955" s="5" t="s">
        <v>6168</v>
      </c>
      <c r="B2955" s="5" t="s">
        <v>19</v>
      </c>
      <c r="C2955">
        <v>5.8</v>
      </c>
    </row>
    <row r="2956" spans="1:3">
      <c r="A2956" s="5" t="s">
        <v>6170</v>
      </c>
      <c r="B2956" s="5" t="s">
        <v>19</v>
      </c>
      <c r="C2956">
        <v>5.8</v>
      </c>
    </row>
    <row r="2957" spans="1:3">
      <c r="A2957" s="5" t="s">
        <v>6171</v>
      </c>
      <c r="B2957" s="5" t="s">
        <v>19</v>
      </c>
      <c r="C2957">
        <v>5.8</v>
      </c>
    </row>
    <row r="2958" spans="1:3">
      <c r="A2958" s="5" t="s">
        <v>6172</v>
      </c>
      <c r="B2958" s="5" t="s">
        <v>19</v>
      </c>
      <c r="C2958">
        <v>5.8</v>
      </c>
    </row>
    <row r="2959" spans="1:3">
      <c r="A2959" s="5" t="s">
        <v>6173</v>
      </c>
      <c r="B2959" s="5" t="s">
        <v>19</v>
      </c>
      <c r="C2959">
        <v>5.8</v>
      </c>
    </row>
    <row r="2960" spans="1:3">
      <c r="A2960" s="5" t="s">
        <v>6174</v>
      </c>
      <c r="B2960" s="5" t="s">
        <v>19</v>
      </c>
      <c r="C2960">
        <v>5.8</v>
      </c>
    </row>
    <row r="2961" spans="1:3">
      <c r="A2961" s="5" t="s">
        <v>6176</v>
      </c>
      <c r="B2961" s="5" t="s">
        <v>19</v>
      </c>
      <c r="C2961">
        <v>5.8</v>
      </c>
    </row>
    <row r="2962" spans="1:3">
      <c r="A2962" s="5" t="s">
        <v>6177</v>
      </c>
      <c r="B2962" s="5" t="s">
        <v>19</v>
      </c>
      <c r="C2962">
        <v>5.8</v>
      </c>
    </row>
    <row r="2963" spans="1:3">
      <c r="A2963" s="5" t="s">
        <v>6178</v>
      </c>
      <c r="B2963" s="5" t="s">
        <v>19</v>
      </c>
      <c r="C2963">
        <v>5.8</v>
      </c>
    </row>
    <row r="2964" spans="1:3">
      <c r="A2964" s="5" t="s">
        <v>6179</v>
      </c>
      <c r="B2964" s="5" t="s">
        <v>19</v>
      </c>
      <c r="C2964">
        <v>5.8</v>
      </c>
    </row>
    <row r="2965" spans="1:3">
      <c r="A2965" s="5" t="s">
        <v>6181</v>
      </c>
      <c r="B2965" s="5" t="s">
        <v>19</v>
      </c>
      <c r="C2965">
        <v>5.8</v>
      </c>
    </row>
    <row r="2966" spans="1:3">
      <c r="A2966" s="5" t="s">
        <v>6183</v>
      </c>
      <c r="B2966" s="5" t="s">
        <v>19</v>
      </c>
      <c r="C2966">
        <v>5.8</v>
      </c>
    </row>
    <row r="2967" spans="1:3">
      <c r="A2967" s="5" t="s">
        <v>6184</v>
      </c>
      <c r="B2967" s="5" t="s">
        <v>19</v>
      </c>
      <c r="C2967">
        <v>5.8</v>
      </c>
    </row>
    <row r="2968" spans="1:3">
      <c r="A2968" s="5" t="s">
        <v>6185</v>
      </c>
      <c r="B2968" s="5" t="s">
        <v>19</v>
      </c>
      <c r="C2968">
        <v>5.8</v>
      </c>
    </row>
    <row r="2969" spans="1:3">
      <c r="A2969" s="5" t="s">
        <v>6186</v>
      </c>
      <c r="B2969" s="5" t="s">
        <v>19</v>
      </c>
      <c r="C2969">
        <v>5.8</v>
      </c>
    </row>
    <row r="2970" spans="1:3">
      <c r="A2970" s="5" t="s">
        <v>6187</v>
      </c>
      <c r="B2970" s="5" t="s">
        <v>19</v>
      </c>
      <c r="C2970">
        <v>5.8</v>
      </c>
    </row>
    <row r="2971" spans="1:3">
      <c r="A2971" s="5" t="s">
        <v>6188</v>
      </c>
      <c r="B2971" s="5" t="s">
        <v>19</v>
      </c>
      <c r="C2971">
        <v>5.8</v>
      </c>
    </row>
    <row r="2972" spans="1:3">
      <c r="A2972" s="5" t="s">
        <v>6189</v>
      </c>
      <c r="B2972" s="5" t="s">
        <v>19</v>
      </c>
      <c r="C2972">
        <v>5.8</v>
      </c>
    </row>
    <row r="2973" spans="1:3">
      <c r="A2973" s="5" t="s">
        <v>6190</v>
      </c>
      <c r="B2973" s="5" t="s">
        <v>19</v>
      </c>
      <c r="C2973">
        <v>5.8</v>
      </c>
    </row>
    <row r="2974" spans="1:3">
      <c r="A2974" s="5" t="s">
        <v>6191</v>
      </c>
      <c r="B2974" s="5" t="s">
        <v>19</v>
      </c>
      <c r="C2974">
        <v>5.8</v>
      </c>
    </row>
    <row r="2975" spans="1:3">
      <c r="A2975" s="5" t="s">
        <v>6194</v>
      </c>
      <c r="B2975" s="5" t="s">
        <v>19</v>
      </c>
      <c r="C2975">
        <v>5.8</v>
      </c>
    </row>
    <row r="2976" spans="1:3">
      <c r="A2976" s="5" t="s">
        <v>6195</v>
      </c>
      <c r="B2976" s="5" t="s">
        <v>19</v>
      </c>
      <c r="C2976">
        <v>5.8</v>
      </c>
    </row>
    <row r="2977" spans="1:3">
      <c r="A2977" s="5" t="s">
        <v>6197</v>
      </c>
      <c r="B2977" s="5" t="s">
        <v>19</v>
      </c>
      <c r="C2977">
        <v>5.8</v>
      </c>
    </row>
    <row r="2978" spans="1:3">
      <c r="A2978" s="5" t="s">
        <v>6199</v>
      </c>
      <c r="B2978" s="5" t="s">
        <v>19</v>
      </c>
      <c r="C2978">
        <v>5.8</v>
      </c>
    </row>
    <row r="2979" spans="1:3">
      <c r="A2979" s="5" t="s">
        <v>6201</v>
      </c>
      <c r="B2979" s="5" t="s">
        <v>19</v>
      </c>
      <c r="C2979">
        <v>5.8</v>
      </c>
    </row>
    <row r="2980" spans="1:3">
      <c r="A2980" s="5" t="s">
        <v>6202</v>
      </c>
      <c r="B2980" s="5" t="s">
        <v>19</v>
      </c>
      <c r="C2980">
        <v>5.8</v>
      </c>
    </row>
    <row r="2981" spans="1:3">
      <c r="A2981" s="5" t="s">
        <v>6203</v>
      </c>
      <c r="B2981" s="5" t="s">
        <v>19</v>
      </c>
      <c r="C2981">
        <v>5.8</v>
      </c>
    </row>
    <row r="2982" spans="1:3">
      <c r="A2982" s="5" t="s">
        <v>6205</v>
      </c>
      <c r="B2982" s="5" t="s">
        <v>19</v>
      </c>
      <c r="C2982">
        <v>5.8</v>
      </c>
    </row>
    <row r="2983" spans="1:3">
      <c r="A2983" s="5" t="s">
        <v>6206</v>
      </c>
      <c r="B2983" s="5" t="s">
        <v>19</v>
      </c>
      <c r="C2983">
        <v>5.8</v>
      </c>
    </row>
    <row r="2984" spans="1:3">
      <c r="A2984" s="5" t="s">
        <v>6207</v>
      </c>
      <c r="B2984" s="5" t="s">
        <v>19</v>
      </c>
      <c r="C2984">
        <v>5.8</v>
      </c>
    </row>
    <row r="2985" spans="1:3">
      <c r="A2985" s="5" t="s">
        <v>6209</v>
      </c>
      <c r="B2985" s="5" t="s">
        <v>19</v>
      </c>
      <c r="C2985">
        <v>5.8</v>
      </c>
    </row>
    <row r="2986" spans="1:3">
      <c r="A2986" s="5" t="s">
        <v>6210</v>
      </c>
      <c r="B2986" s="5" t="s">
        <v>19</v>
      </c>
      <c r="C2986">
        <v>5.8</v>
      </c>
    </row>
    <row r="2987" spans="1:3">
      <c r="A2987" s="5" t="s">
        <v>6212</v>
      </c>
      <c r="B2987" s="5" t="s">
        <v>19</v>
      </c>
      <c r="C2987">
        <v>5.8</v>
      </c>
    </row>
    <row r="2988" spans="1:3">
      <c r="A2988" s="5" t="s">
        <v>6214</v>
      </c>
      <c r="B2988" s="5" t="s">
        <v>19</v>
      </c>
      <c r="C2988">
        <v>5.8</v>
      </c>
    </row>
    <row r="2989" spans="1:3">
      <c r="A2989" s="5" t="s">
        <v>6215</v>
      </c>
      <c r="B2989" s="5" t="s">
        <v>19</v>
      </c>
      <c r="C2989">
        <v>5.8</v>
      </c>
    </row>
    <row r="2990" spans="1:3">
      <c r="A2990" s="5" t="s">
        <v>6216</v>
      </c>
      <c r="B2990" s="5" t="s">
        <v>19</v>
      </c>
      <c r="C2990">
        <v>5.8</v>
      </c>
    </row>
    <row r="2991" spans="1:3">
      <c r="A2991" s="5" t="s">
        <v>6219</v>
      </c>
      <c r="B2991" s="5" t="s">
        <v>19</v>
      </c>
      <c r="C2991">
        <v>5.8</v>
      </c>
    </row>
    <row r="2992" spans="1:3">
      <c r="A2992" s="5" t="s">
        <v>6222</v>
      </c>
      <c r="B2992" s="5" t="s">
        <v>19</v>
      </c>
      <c r="C2992">
        <v>5.8</v>
      </c>
    </row>
    <row r="2993" spans="1:3">
      <c r="A2993" s="5" t="s">
        <v>6224</v>
      </c>
      <c r="B2993" s="5" t="s">
        <v>19</v>
      </c>
      <c r="C2993">
        <v>5.8</v>
      </c>
    </row>
    <row r="2994" spans="1:3">
      <c r="A2994" s="5" t="s">
        <v>6226</v>
      </c>
      <c r="B2994" s="5" t="s">
        <v>19</v>
      </c>
      <c r="C2994">
        <v>5.8</v>
      </c>
    </row>
    <row r="2995" spans="1:3">
      <c r="A2995" s="5" t="s">
        <v>6227</v>
      </c>
      <c r="B2995" s="5" t="s">
        <v>19</v>
      </c>
      <c r="C2995">
        <v>5.8</v>
      </c>
    </row>
    <row r="2996" spans="1:3">
      <c r="A2996" s="5" t="s">
        <v>6228</v>
      </c>
      <c r="B2996" s="5" t="s">
        <v>19</v>
      </c>
      <c r="C2996">
        <v>5.8</v>
      </c>
    </row>
    <row r="2997" spans="1:3">
      <c r="A2997" s="5" t="s">
        <v>6229</v>
      </c>
      <c r="B2997" s="5" t="s">
        <v>19</v>
      </c>
      <c r="C2997">
        <v>5.8</v>
      </c>
    </row>
    <row r="2998" spans="1:3">
      <c r="A2998" s="5" t="s">
        <v>6230</v>
      </c>
      <c r="B2998" s="5" t="s">
        <v>19</v>
      </c>
      <c r="C2998">
        <v>5.8</v>
      </c>
    </row>
    <row r="2999" spans="1:3">
      <c r="A2999" s="5" t="s">
        <v>6231</v>
      </c>
      <c r="B2999" s="5" t="s">
        <v>19</v>
      </c>
      <c r="C2999">
        <v>5.8</v>
      </c>
    </row>
    <row r="3000" spans="1:3">
      <c r="A3000" s="5" t="s">
        <v>6232</v>
      </c>
      <c r="B3000" s="5" t="s">
        <v>19</v>
      </c>
      <c r="C3000">
        <v>5.8</v>
      </c>
    </row>
    <row r="3001" spans="1:3">
      <c r="A3001" s="5" t="s">
        <v>6233</v>
      </c>
      <c r="B3001" s="5" t="s">
        <v>19</v>
      </c>
      <c r="C3001">
        <v>5.8</v>
      </c>
    </row>
    <row r="3002" spans="1:3">
      <c r="A3002" s="5" t="s">
        <v>6236</v>
      </c>
      <c r="B3002" s="5" t="s">
        <v>19</v>
      </c>
      <c r="C3002">
        <v>5.8</v>
      </c>
    </row>
    <row r="3003" spans="1:3">
      <c r="A3003" s="5" t="s">
        <v>6237</v>
      </c>
      <c r="B3003" s="5" t="s">
        <v>19</v>
      </c>
      <c r="C3003">
        <v>5.8</v>
      </c>
    </row>
    <row r="3004" spans="1:3">
      <c r="A3004" s="5" t="s">
        <v>6240</v>
      </c>
      <c r="B3004" s="5" t="s">
        <v>19</v>
      </c>
      <c r="C3004">
        <v>5.8</v>
      </c>
    </row>
    <row r="3005" spans="1:3">
      <c r="A3005" s="5" t="s">
        <v>6243</v>
      </c>
      <c r="B3005" s="5" t="s">
        <v>19</v>
      </c>
      <c r="C3005">
        <v>5.8</v>
      </c>
    </row>
    <row r="3006" spans="1:3">
      <c r="A3006" s="5" t="s">
        <v>6244</v>
      </c>
      <c r="B3006" s="5" t="s">
        <v>19</v>
      </c>
      <c r="C3006">
        <v>5.8</v>
      </c>
    </row>
    <row r="3007" spans="1:3">
      <c r="A3007" s="5" t="s">
        <v>6247</v>
      </c>
      <c r="B3007" s="5" t="s">
        <v>19</v>
      </c>
      <c r="C3007">
        <v>5.8</v>
      </c>
    </row>
    <row r="3008" spans="1:3">
      <c r="A3008" s="5" t="s">
        <v>6249</v>
      </c>
      <c r="B3008" s="5" t="s">
        <v>19</v>
      </c>
      <c r="C3008">
        <v>5.8</v>
      </c>
    </row>
    <row r="3009" spans="1:3">
      <c r="A3009" s="5" t="s">
        <v>6250</v>
      </c>
      <c r="B3009" s="5" t="s">
        <v>19</v>
      </c>
      <c r="C3009">
        <v>5.8</v>
      </c>
    </row>
    <row r="3010" spans="1:3">
      <c r="A3010" s="5" t="s">
        <v>6252</v>
      </c>
      <c r="B3010" s="5" t="s">
        <v>19</v>
      </c>
      <c r="C3010">
        <v>5.8</v>
      </c>
    </row>
    <row r="3011" spans="1:3">
      <c r="A3011" s="5" t="s">
        <v>6255</v>
      </c>
      <c r="B3011" s="5" t="s">
        <v>19</v>
      </c>
      <c r="C3011">
        <v>5.8</v>
      </c>
    </row>
    <row r="3012" spans="1:3">
      <c r="A3012" s="5" t="s">
        <v>6258</v>
      </c>
      <c r="B3012" s="5" t="s">
        <v>19</v>
      </c>
      <c r="C3012">
        <v>5.8</v>
      </c>
    </row>
    <row r="3013" spans="1:3">
      <c r="A3013" s="5" t="s">
        <v>6260</v>
      </c>
      <c r="B3013" s="5" t="s">
        <v>19</v>
      </c>
      <c r="C3013">
        <v>5.8</v>
      </c>
    </row>
    <row r="3014" spans="1:3">
      <c r="A3014" s="5" t="s">
        <v>6263</v>
      </c>
      <c r="B3014" s="5" t="s">
        <v>19</v>
      </c>
      <c r="C3014">
        <v>5.8</v>
      </c>
    </row>
    <row r="3015" spans="1:3">
      <c r="A3015" s="5" t="s">
        <v>6158</v>
      </c>
      <c r="B3015" s="5" t="s">
        <v>19</v>
      </c>
      <c r="C3015">
        <v>5.8</v>
      </c>
    </row>
    <row r="3016" spans="1:3">
      <c r="A3016" s="5" t="s">
        <v>6266</v>
      </c>
      <c r="B3016" s="5" t="s">
        <v>19</v>
      </c>
      <c r="C3016">
        <v>5.8</v>
      </c>
    </row>
    <row r="3017" spans="1:3">
      <c r="A3017" s="5" t="s">
        <v>6268</v>
      </c>
      <c r="B3017" s="5" t="s">
        <v>19</v>
      </c>
      <c r="C3017">
        <v>5.8</v>
      </c>
    </row>
    <row r="3018" spans="1:3">
      <c r="A3018" s="5" t="s">
        <v>6270</v>
      </c>
      <c r="B3018" s="5" t="s">
        <v>19</v>
      </c>
      <c r="C3018">
        <v>5.8</v>
      </c>
    </row>
    <row r="3019" spans="1:3">
      <c r="A3019" s="5" t="s">
        <v>6272</v>
      </c>
      <c r="B3019" s="5" t="s">
        <v>19</v>
      </c>
      <c r="C3019">
        <v>5.8</v>
      </c>
    </row>
    <row r="3020" spans="1:3">
      <c r="A3020" s="5" t="s">
        <v>6277</v>
      </c>
      <c r="B3020" s="5" t="s">
        <v>19</v>
      </c>
      <c r="C3020">
        <v>5.8</v>
      </c>
    </row>
    <row r="3021" spans="1:3">
      <c r="A3021" s="5" t="s">
        <v>6279</v>
      </c>
      <c r="B3021" s="5" t="s">
        <v>19</v>
      </c>
      <c r="C3021">
        <v>5.8</v>
      </c>
    </row>
    <row r="3022" spans="1:3">
      <c r="A3022" s="5" t="s">
        <v>6281</v>
      </c>
      <c r="B3022" s="5" t="s">
        <v>19</v>
      </c>
      <c r="C3022">
        <v>5.8</v>
      </c>
    </row>
    <row r="3023" spans="1:3">
      <c r="A3023" s="5" t="s">
        <v>6282</v>
      </c>
      <c r="B3023" s="5" t="s">
        <v>19</v>
      </c>
      <c r="C3023">
        <v>5.8</v>
      </c>
    </row>
    <row r="3024" spans="1:3">
      <c r="A3024" s="5" t="s">
        <v>6285</v>
      </c>
      <c r="B3024" s="5" t="s">
        <v>19</v>
      </c>
      <c r="C3024">
        <v>5.8</v>
      </c>
    </row>
    <row r="3025" spans="1:3">
      <c r="A3025" s="5" t="s">
        <v>6164</v>
      </c>
      <c r="B3025" s="5" t="s">
        <v>19</v>
      </c>
      <c r="C3025">
        <v>5.8</v>
      </c>
    </row>
    <row r="3026" spans="1:3">
      <c r="A3026" s="5" t="s">
        <v>6287</v>
      </c>
      <c r="B3026" s="5" t="s">
        <v>19</v>
      </c>
      <c r="C3026">
        <v>5.8</v>
      </c>
    </row>
    <row r="3027" spans="1:3">
      <c r="A3027" s="5" t="s">
        <v>6290</v>
      </c>
      <c r="B3027" s="5" t="s">
        <v>19</v>
      </c>
      <c r="C3027">
        <v>5.8</v>
      </c>
    </row>
    <row r="3028" spans="1:3">
      <c r="A3028" s="5" t="s">
        <v>6292</v>
      </c>
      <c r="B3028" s="5" t="s">
        <v>19</v>
      </c>
      <c r="C3028">
        <v>5.8</v>
      </c>
    </row>
    <row r="3029" spans="1:3">
      <c r="A3029" s="5" t="s">
        <v>6294</v>
      </c>
      <c r="B3029" s="5" t="s">
        <v>19</v>
      </c>
      <c r="C3029">
        <v>5.8</v>
      </c>
    </row>
    <row r="3030" spans="1:3">
      <c r="A3030" s="5" t="s">
        <v>6297</v>
      </c>
      <c r="B3030" s="5" t="s">
        <v>19</v>
      </c>
      <c r="C3030">
        <v>5.8</v>
      </c>
    </row>
    <row r="3031" spans="1:3">
      <c r="A3031" s="5" t="s">
        <v>6155</v>
      </c>
      <c r="B3031" s="5" t="s">
        <v>19</v>
      </c>
      <c r="C3031">
        <v>5.8</v>
      </c>
    </row>
    <row r="3032" spans="1:3">
      <c r="A3032" s="5" t="s">
        <v>6299</v>
      </c>
      <c r="B3032" s="5" t="s">
        <v>19</v>
      </c>
      <c r="C3032">
        <v>5.8</v>
      </c>
    </row>
    <row r="3033" spans="1:3">
      <c r="A3033" s="5" t="s">
        <v>6301</v>
      </c>
      <c r="B3033" s="5" t="s">
        <v>19</v>
      </c>
      <c r="C3033">
        <v>5.8</v>
      </c>
    </row>
    <row r="3034" spans="1:3">
      <c r="A3034" s="5" t="s">
        <v>6302</v>
      </c>
      <c r="B3034" s="5" t="s">
        <v>19</v>
      </c>
      <c r="C3034">
        <v>5.8</v>
      </c>
    </row>
    <row r="3035" spans="1:3">
      <c r="A3035" s="5" t="s">
        <v>6304</v>
      </c>
      <c r="B3035" s="5" t="s">
        <v>19</v>
      </c>
      <c r="C3035">
        <v>5.8</v>
      </c>
    </row>
    <row r="3036" spans="1:3">
      <c r="A3036" s="5" t="s">
        <v>6307</v>
      </c>
      <c r="B3036" s="5" t="s">
        <v>192</v>
      </c>
      <c r="C3036">
        <v>5.8</v>
      </c>
    </row>
    <row r="3037" spans="1:3">
      <c r="A3037" s="5" t="s">
        <v>6310</v>
      </c>
      <c r="B3037" s="5" t="s">
        <v>19</v>
      </c>
      <c r="C3037">
        <v>5.8</v>
      </c>
    </row>
    <row r="3038" spans="1:3">
      <c r="A3038" s="5" t="s">
        <v>6312</v>
      </c>
      <c r="B3038" s="5" t="s">
        <v>19</v>
      </c>
      <c r="C3038">
        <v>5.8</v>
      </c>
    </row>
    <row r="3039" spans="1:3">
      <c r="A3039" s="5" t="s">
        <v>6315</v>
      </c>
      <c r="B3039" s="5" t="s">
        <v>19</v>
      </c>
      <c r="C3039">
        <v>5.8</v>
      </c>
    </row>
    <row r="3040" spans="1:3">
      <c r="A3040" s="5" t="s">
        <v>6316</v>
      </c>
      <c r="B3040" s="5" t="s">
        <v>19</v>
      </c>
      <c r="C3040">
        <v>5.7</v>
      </c>
    </row>
    <row r="3041" spans="1:3">
      <c r="A3041" s="5" t="s">
        <v>6318</v>
      </c>
      <c r="B3041" s="5" t="s">
        <v>19</v>
      </c>
      <c r="C3041">
        <v>5.7</v>
      </c>
    </row>
    <row r="3042" spans="1:3">
      <c r="A3042" s="5" t="s">
        <v>6319</v>
      </c>
      <c r="B3042" s="5" t="s">
        <v>19</v>
      </c>
      <c r="C3042">
        <v>5.7</v>
      </c>
    </row>
    <row r="3043" spans="1:3">
      <c r="A3043" s="5" t="s">
        <v>6321</v>
      </c>
      <c r="B3043" s="5" t="s">
        <v>19</v>
      </c>
      <c r="C3043">
        <v>5.7</v>
      </c>
    </row>
    <row r="3044" spans="1:3">
      <c r="A3044" s="5" t="s">
        <v>6322</v>
      </c>
      <c r="B3044" s="5" t="s">
        <v>19</v>
      </c>
      <c r="C3044">
        <v>5.7</v>
      </c>
    </row>
    <row r="3045" spans="1:3">
      <c r="A3045" s="5" t="s">
        <v>6324</v>
      </c>
      <c r="B3045" s="5" t="s">
        <v>19</v>
      </c>
      <c r="C3045">
        <v>5.7</v>
      </c>
    </row>
    <row r="3046" spans="1:3">
      <c r="A3046" s="5" t="s">
        <v>6326</v>
      </c>
      <c r="B3046" s="5" t="s">
        <v>19</v>
      </c>
      <c r="C3046">
        <v>5.7</v>
      </c>
    </row>
    <row r="3047" spans="1:3">
      <c r="A3047" s="5" t="s">
        <v>6327</v>
      </c>
      <c r="B3047" s="5" t="s">
        <v>19</v>
      </c>
      <c r="C3047">
        <v>5.7</v>
      </c>
    </row>
    <row r="3048" spans="1:3">
      <c r="A3048" s="5" t="s">
        <v>6330</v>
      </c>
      <c r="B3048" s="5" t="s">
        <v>19</v>
      </c>
      <c r="C3048">
        <v>5.7</v>
      </c>
    </row>
    <row r="3049" spans="1:3">
      <c r="A3049" s="5" t="s">
        <v>6331</v>
      </c>
      <c r="B3049" s="5" t="s">
        <v>19</v>
      </c>
      <c r="C3049">
        <v>5.7</v>
      </c>
    </row>
    <row r="3050" spans="1:3">
      <c r="A3050" s="5" t="s">
        <v>6333</v>
      </c>
      <c r="B3050" s="5" t="s">
        <v>19</v>
      </c>
      <c r="C3050">
        <v>5.7</v>
      </c>
    </row>
    <row r="3051" spans="1:3">
      <c r="A3051" s="5" t="s">
        <v>6334</v>
      </c>
      <c r="B3051" s="5" t="s">
        <v>19</v>
      </c>
      <c r="C3051">
        <v>5.7</v>
      </c>
    </row>
    <row r="3052" spans="1:3">
      <c r="A3052" s="5" t="s">
        <v>6336</v>
      </c>
      <c r="B3052" s="5" t="s">
        <v>19</v>
      </c>
      <c r="C3052">
        <v>5.7</v>
      </c>
    </row>
    <row r="3053" spans="1:3">
      <c r="A3053" s="5" t="s">
        <v>6339</v>
      </c>
      <c r="B3053" s="5" t="s">
        <v>19</v>
      </c>
      <c r="C3053">
        <v>5.7</v>
      </c>
    </row>
    <row r="3054" spans="1:3">
      <c r="A3054" s="5" t="s">
        <v>6341</v>
      </c>
      <c r="B3054" s="5" t="s">
        <v>19</v>
      </c>
      <c r="C3054">
        <v>5.7</v>
      </c>
    </row>
    <row r="3055" spans="1:3">
      <c r="A3055" s="5" t="s">
        <v>6343</v>
      </c>
      <c r="B3055" s="5" t="s">
        <v>19</v>
      </c>
      <c r="C3055">
        <v>5.7</v>
      </c>
    </row>
    <row r="3056" spans="1:3">
      <c r="A3056" s="5" t="s">
        <v>6344</v>
      </c>
      <c r="B3056" s="5" t="s">
        <v>19</v>
      </c>
      <c r="C3056">
        <v>5.7</v>
      </c>
    </row>
    <row r="3057" spans="1:3">
      <c r="A3057" s="5" t="s">
        <v>6345</v>
      </c>
      <c r="B3057" s="5" t="s">
        <v>19</v>
      </c>
      <c r="C3057">
        <v>5.7</v>
      </c>
    </row>
    <row r="3058" spans="1:3">
      <c r="A3058" s="5" t="s">
        <v>6347</v>
      </c>
      <c r="B3058" s="5" t="s">
        <v>19</v>
      </c>
      <c r="C3058">
        <v>5.7</v>
      </c>
    </row>
    <row r="3059" spans="1:3">
      <c r="A3059" s="5" t="s">
        <v>6348</v>
      </c>
      <c r="B3059" s="5" t="s">
        <v>19</v>
      </c>
      <c r="C3059">
        <v>5.7</v>
      </c>
    </row>
    <row r="3060" spans="1:3">
      <c r="A3060" s="5" t="s">
        <v>6350</v>
      </c>
      <c r="B3060" s="5" t="s">
        <v>19</v>
      </c>
      <c r="C3060">
        <v>5.7</v>
      </c>
    </row>
    <row r="3061" spans="1:3">
      <c r="A3061" s="5" t="s">
        <v>6351</v>
      </c>
      <c r="B3061" s="5" t="s">
        <v>19</v>
      </c>
      <c r="C3061">
        <v>5.7</v>
      </c>
    </row>
    <row r="3062" spans="1:3">
      <c r="A3062" s="5" t="s">
        <v>6352</v>
      </c>
      <c r="B3062" s="5" t="s">
        <v>19</v>
      </c>
      <c r="C3062">
        <v>5.7</v>
      </c>
    </row>
    <row r="3063" spans="1:3">
      <c r="A3063" s="5" t="s">
        <v>6353</v>
      </c>
      <c r="B3063" s="5" t="s">
        <v>19</v>
      </c>
      <c r="C3063">
        <v>5.7</v>
      </c>
    </row>
    <row r="3064" spans="1:3">
      <c r="A3064" s="5" t="s">
        <v>6355</v>
      </c>
      <c r="B3064" s="5" t="s">
        <v>19</v>
      </c>
      <c r="C3064">
        <v>5.7</v>
      </c>
    </row>
    <row r="3065" spans="1:3">
      <c r="A3065" s="5" t="s">
        <v>6356</v>
      </c>
      <c r="B3065" s="5" t="s">
        <v>19</v>
      </c>
      <c r="C3065">
        <v>5.7</v>
      </c>
    </row>
    <row r="3066" spans="1:3">
      <c r="A3066" s="5" t="s">
        <v>6358</v>
      </c>
      <c r="B3066" s="5" t="s">
        <v>19</v>
      </c>
      <c r="C3066">
        <v>5.7</v>
      </c>
    </row>
    <row r="3067" spans="1:3">
      <c r="A3067" s="5" t="s">
        <v>6359</v>
      </c>
      <c r="B3067" s="5" t="s">
        <v>19</v>
      </c>
      <c r="C3067">
        <v>5.7</v>
      </c>
    </row>
    <row r="3068" spans="1:3">
      <c r="A3068" s="5" t="s">
        <v>6361</v>
      </c>
      <c r="B3068" s="5" t="s">
        <v>19</v>
      </c>
      <c r="C3068">
        <v>5.7</v>
      </c>
    </row>
    <row r="3069" spans="1:3">
      <c r="A3069" s="5" t="s">
        <v>6362</v>
      </c>
      <c r="B3069" s="5" t="s">
        <v>19</v>
      </c>
      <c r="C3069">
        <v>5.7</v>
      </c>
    </row>
    <row r="3070" spans="1:3">
      <c r="A3070" s="5" t="s">
        <v>6364</v>
      </c>
      <c r="B3070" s="5" t="s">
        <v>19</v>
      </c>
      <c r="C3070">
        <v>5.7</v>
      </c>
    </row>
    <row r="3071" spans="1:3">
      <c r="A3071" s="5" t="s">
        <v>6366</v>
      </c>
      <c r="B3071" s="5" t="s">
        <v>19</v>
      </c>
      <c r="C3071">
        <v>5.7</v>
      </c>
    </row>
    <row r="3072" spans="1:3">
      <c r="A3072" s="5" t="s">
        <v>6367</v>
      </c>
      <c r="B3072" s="5" t="s">
        <v>19</v>
      </c>
      <c r="C3072">
        <v>5.7</v>
      </c>
    </row>
    <row r="3073" spans="1:3">
      <c r="A3073" s="5" t="s">
        <v>6369</v>
      </c>
      <c r="B3073" s="5" t="s">
        <v>19</v>
      </c>
      <c r="C3073">
        <v>5.7</v>
      </c>
    </row>
    <row r="3074" spans="1:3">
      <c r="A3074" s="5" t="s">
        <v>6371</v>
      </c>
      <c r="B3074" s="5" t="s">
        <v>19</v>
      </c>
      <c r="C3074">
        <v>5.7</v>
      </c>
    </row>
    <row r="3075" spans="1:3">
      <c r="A3075" s="5" t="s">
        <v>6372</v>
      </c>
      <c r="B3075" s="5" t="s">
        <v>19</v>
      </c>
      <c r="C3075">
        <v>5.7</v>
      </c>
    </row>
    <row r="3076" spans="1:3">
      <c r="A3076" s="5" t="s">
        <v>6373</v>
      </c>
      <c r="B3076" s="5" t="s">
        <v>19</v>
      </c>
      <c r="C3076">
        <v>5.7</v>
      </c>
    </row>
    <row r="3077" spans="1:3">
      <c r="A3077" s="5" t="s">
        <v>6374</v>
      </c>
      <c r="B3077" s="5" t="s">
        <v>19</v>
      </c>
      <c r="C3077">
        <v>5.7</v>
      </c>
    </row>
    <row r="3078" spans="1:3">
      <c r="A3078" s="5" t="s">
        <v>6376</v>
      </c>
      <c r="B3078" s="5" t="s">
        <v>19</v>
      </c>
      <c r="C3078">
        <v>5.7</v>
      </c>
    </row>
    <row r="3079" spans="1:3">
      <c r="A3079" s="5" t="s">
        <v>6378</v>
      </c>
      <c r="B3079" s="5" t="s">
        <v>19</v>
      </c>
      <c r="C3079">
        <v>5.7</v>
      </c>
    </row>
    <row r="3080" spans="1:3">
      <c r="A3080" s="5" t="s">
        <v>6379</v>
      </c>
      <c r="B3080" s="5" t="s">
        <v>19</v>
      </c>
      <c r="C3080">
        <v>5.7</v>
      </c>
    </row>
    <row r="3081" spans="1:3">
      <c r="A3081" s="5" t="s">
        <v>6381</v>
      </c>
      <c r="B3081" s="5" t="s">
        <v>19</v>
      </c>
      <c r="C3081">
        <v>5.7</v>
      </c>
    </row>
    <row r="3082" spans="1:3">
      <c r="A3082" s="5" t="s">
        <v>6383</v>
      </c>
      <c r="B3082" s="5" t="s">
        <v>19</v>
      </c>
      <c r="C3082">
        <v>5.7</v>
      </c>
    </row>
    <row r="3083" spans="1:3">
      <c r="A3083" s="5" t="s">
        <v>6384</v>
      </c>
      <c r="B3083" s="5" t="s">
        <v>19</v>
      </c>
      <c r="C3083">
        <v>5.7</v>
      </c>
    </row>
    <row r="3084" spans="1:3">
      <c r="A3084" s="5" t="s">
        <v>6385</v>
      </c>
      <c r="B3084" s="5" t="s">
        <v>19</v>
      </c>
      <c r="C3084">
        <v>5.7</v>
      </c>
    </row>
    <row r="3085" spans="1:3">
      <c r="A3085" s="5" t="s">
        <v>6389</v>
      </c>
      <c r="B3085" s="5" t="s">
        <v>19</v>
      </c>
      <c r="C3085">
        <v>5.7</v>
      </c>
    </row>
    <row r="3086" spans="1:3">
      <c r="A3086" s="5" t="s">
        <v>6390</v>
      </c>
      <c r="B3086" s="5" t="s">
        <v>19</v>
      </c>
      <c r="C3086">
        <v>5.7</v>
      </c>
    </row>
    <row r="3087" spans="1:3">
      <c r="A3087" s="5" t="s">
        <v>6391</v>
      </c>
      <c r="B3087" s="5" t="s">
        <v>19</v>
      </c>
      <c r="C3087">
        <v>5.7</v>
      </c>
    </row>
    <row r="3088" spans="1:3">
      <c r="A3088" s="5" t="s">
        <v>6392</v>
      </c>
      <c r="B3088" s="5" t="s">
        <v>19</v>
      </c>
      <c r="C3088">
        <v>5.7</v>
      </c>
    </row>
    <row r="3089" spans="1:3">
      <c r="A3089" s="5" t="s">
        <v>6394</v>
      </c>
      <c r="B3089" s="5" t="s">
        <v>19</v>
      </c>
      <c r="C3089">
        <v>5.7</v>
      </c>
    </row>
    <row r="3090" spans="1:3">
      <c r="A3090" s="5" t="s">
        <v>6395</v>
      </c>
      <c r="B3090" s="5" t="s">
        <v>19</v>
      </c>
      <c r="C3090">
        <v>5.7</v>
      </c>
    </row>
    <row r="3091" spans="1:3">
      <c r="A3091" s="5" t="s">
        <v>6397</v>
      </c>
      <c r="B3091" s="5" t="s">
        <v>19</v>
      </c>
      <c r="C3091">
        <v>5.7</v>
      </c>
    </row>
    <row r="3092" spans="1:3">
      <c r="A3092" s="5" t="s">
        <v>6399</v>
      </c>
      <c r="B3092" s="5" t="s">
        <v>19</v>
      </c>
      <c r="C3092">
        <v>5.7</v>
      </c>
    </row>
    <row r="3093" spans="1:3">
      <c r="A3093" s="5" t="s">
        <v>6401</v>
      </c>
      <c r="B3093" s="5" t="s">
        <v>19</v>
      </c>
      <c r="C3093">
        <v>5.7</v>
      </c>
    </row>
    <row r="3094" spans="1:3">
      <c r="A3094" s="5" t="s">
        <v>6403</v>
      </c>
      <c r="B3094" s="5" t="s">
        <v>19</v>
      </c>
      <c r="C3094">
        <v>5.7</v>
      </c>
    </row>
    <row r="3095" spans="1:3">
      <c r="A3095" s="5" t="s">
        <v>6404</v>
      </c>
      <c r="B3095" s="5" t="s">
        <v>19</v>
      </c>
      <c r="C3095">
        <v>5.7</v>
      </c>
    </row>
    <row r="3096" spans="1:3">
      <c r="A3096" s="5" t="s">
        <v>6406</v>
      </c>
      <c r="B3096" s="5" t="s">
        <v>19</v>
      </c>
      <c r="C3096">
        <v>5.7</v>
      </c>
    </row>
    <row r="3097" spans="1:3">
      <c r="A3097" s="5" t="s">
        <v>6408</v>
      </c>
      <c r="B3097" s="5" t="s">
        <v>19</v>
      </c>
      <c r="C3097">
        <v>5.7</v>
      </c>
    </row>
    <row r="3098" spans="1:3">
      <c r="A3098" s="5" t="s">
        <v>6411</v>
      </c>
      <c r="B3098" s="5" t="s">
        <v>19</v>
      </c>
      <c r="C3098">
        <v>5.7</v>
      </c>
    </row>
    <row r="3099" spans="1:3">
      <c r="A3099" s="5" t="s">
        <v>6412</v>
      </c>
      <c r="B3099" s="5" t="s">
        <v>19</v>
      </c>
      <c r="C3099">
        <v>5.7</v>
      </c>
    </row>
    <row r="3100" spans="1:3">
      <c r="A3100" s="5" t="s">
        <v>6414</v>
      </c>
      <c r="B3100" s="5" t="s">
        <v>19</v>
      </c>
      <c r="C3100">
        <v>5.7</v>
      </c>
    </row>
    <row r="3101" spans="1:3">
      <c r="A3101" s="5" t="s">
        <v>6416</v>
      </c>
      <c r="B3101" s="5" t="s">
        <v>19</v>
      </c>
      <c r="C3101">
        <v>5.7</v>
      </c>
    </row>
    <row r="3102" spans="1:3">
      <c r="A3102" s="5" t="s">
        <v>6418</v>
      </c>
      <c r="B3102" s="5" t="s">
        <v>19</v>
      </c>
      <c r="C3102">
        <v>5.7</v>
      </c>
    </row>
    <row r="3103" spans="1:3">
      <c r="A3103" s="5" t="s">
        <v>6421</v>
      </c>
      <c r="B3103" s="5" t="s">
        <v>19</v>
      </c>
      <c r="C3103">
        <v>5.7</v>
      </c>
    </row>
    <row r="3104" spans="1:3">
      <c r="A3104" s="5" t="s">
        <v>6423</v>
      </c>
      <c r="B3104" s="5" t="s">
        <v>19</v>
      </c>
      <c r="C3104">
        <v>5.7</v>
      </c>
    </row>
    <row r="3105" spans="1:3">
      <c r="A3105" s="5" t="s">
        <v>6425</v>
      </c>
      <c r="B3105" s="5" t="s">
        <v>19</v>
      </c>
      <c r="C3105">
        <v>5.7</v>
      </c>
    </row>
    <row r="3106" spans="1:3">
      <c r="A3106" s="5" t="s">
        <v>6428</v>
      </c>
      <c r="B3106" s="5" t="s">
        <v>19</v>
      </c>
      <c r="C3106">
        <v>5.7</v>
      </c>
    </row>
    <row r="3107" spans="1:3">
      <c r="A3107" s="5" t="s">
        <v>6429</v>
      </c>
      <c r="B3107" s="5" t="s">
        <v>19</v>
      </c>
      <c r="C3107">
        <v>5.7</v>
      </c>
    </row>
    <row r="3108" spans="1:3">
      <c r="A3108" s="5" t="s">
        <v>6431</v>
      </c>
      <c r="B3108" s="5" t="s">
        <v>19</v>
      </c>
      <c r="C3108">
        <v>5.7</v>
      </c>
    </row>
    <row r="3109" spans="1:3">
      <c r="A3109" s="5" t="s">
        <v>6432</v>
      </c>
      <c r="B3109" s="5" t="s">
        <v>19</v>
      </c>
      <c r="C3109">
        <v>5.7</v>
      </c>
    </row>
    <row r="3110" spans="1:3">
      <c r="A3110" s="5" t="s">
        <v>6319</v>
      </c>
      <c r="B3110" s="5" t="s">
        <v>19</v>
      </c>
      <c r="C3110">
        <v>5.7</v>
      </c>
    </row>
    <row r="3111" spans="1:3">
      <c r="A3111" s="5" t="s">
        <v>6343</v>
      </c>
      <c r="B3111" s="5" t="s">
        <v>19</v>
      </c>
      <c r="C3111">
        <v>5.7</v>
      </c>
    </row>
    <row r="3112" spans="1:3">
      <c r="A3112" s="5" t="s">
        <v>6435</v>
      </c>
      <c r="B3112" s="5" t="s">
        <v>19</v>
      </c>
      <c r="C3112">
        <v>5.7</v>
      </c>
    </row>
    <row r="3113" spans="1:3">
      <c r="A3113" s="5" t="s">
        <v>6437</v>
      </c>
      <c r="B3113" s="5" t="s">
        <v>19</v>
      </c>
      <c r="C3113">
        <v>5.7</v>
      </c>
    </row>
    <row r="3114" spans="1:3">
      <c r="A3114" s="5" t="s">
        <v>6439</v>
      </c>
      <c r="B3114" s="5" t="s">
        <v>19</v>
      </c>
      <c r="C3114">
        <v>5.7</v>
      </c>
    </row>
    <row r="3115" spans="1:3">
      <c r="A3115" s="5" t="s">
        <v>6441</v>
      </c>
      <c r="B3115" s="5" t="s">
        <v>19</v>
      </c>
      <c r="C3115">
        <v>5.7</v>
      </c>
    </row>
    <row r="3116" spans="1:3">
      <c r="A3116" s="5" t="s">
        <v>6443</v>
      </c>
      <c r="B3116" s="5" t="s">
        <v>19</v>
      </c>
      <c r="C3116">
        <v>5.7</v>
      </c>
    </row>
    <row r="3117" spans="1:3">
      <c r="A3117" s="5" t="s">
        <v>6446</v>
      </c>
      <c r="B3117" s="5" t="s">
        <v>19</v>
      </c>
      <c r="C3117">
        <v>5.7</v>
      </c>
    </row>
    <row r="3118" spans="1:3">
      <c r="A3118" s="5" t="s">
        <v>6450</v>
      </c>
      <c r="B3118" s="5" t="s">
        <v>19</v>
      </c>
      <c r="C3118">
        <v>5.7</v>
      </c>
    </row>
    <row r="3119" spans="1:3">
      <c r="A3119" s="5" t="s">
        <v>6452</v>
      </c>
      <c r="B3119" s="5" t="s">
        <v>19</v>
      </c>
      <c r="C3119">
        <v>5.7</v>
      </c>
    </row>
    <row r="3120" spans="1:3">
      <c r="A3120" s="5" t="s">
        <v>6454</v>
      </c>
      <c r="B3120" s="5" t="s">
        <v>19</v>
      </c>
      <c r="C3120">
        <v>5.7</v>
      </c>
    </row>
    <row r="3121" spans="1:3">
      <c r="A3121" s="5" t="s">
        <v>6457</v>
      </c>
      <c r="B3121" s="5" t="s">
        <v>19</v>
      </c>
      <c r="C3121">
        <v>5.7</v>
      </c>
    </row>
    <row r="3122" spans="1:3">
      <c r="A3122" s="5" t="s">
        <v>6460</v>
      </c>
      <c r="B3122" s="5" t="s">
        <v>19</v>
      </c>
      <c r="C3122">
        <v>5.7</v>
      </c>
    </row>
    <row r="3123" spans="1:3">
      <c r="A3123" s="5" t="s">
        <v>6464</v>
      </c>
      <c r="B3123" s="5" t="s">
        <v>19</v>
      </c>
      <c r="C3123">
        <v>5.7</v>
      </c>
    </row>
    <row r="3124" spans="1:3">
      <c r="A3124" s="5" t="s">
        <v>6466</v>
      </c>
      <c r="B3124" s="5" t="s">
        <v>19</v>
      </c>
      <c r="C3124">
        <v>5.7</v>
      </c>
    </row>
    <row r="3125" spans="1:3">
      <c r="A3125" s="5" t="s">
        <v>6366</v>
      </c>
      <c r="B3125" s="5" t="s">
        <v>19</v>
      </c>
      <c r="C3125">
        <v>5.7</v>
      </c>
    </row>
    <row r="3126" spans="1:3">
      <c r="A3126" s="5" t="s">
        <v>6467</v>
      </c>
      <c r="B3126" s="5" t="s">
        <v>19</v>
      </c>
      <c r="C3126">
        <v>5.6</v>
      </c>
    </row>
    <row r="3127" spans="1:3">
      <c r="A3127" s="5" t="s">
        <v>6468</v>
      </c>
      <c r="B3127" s="5" t="s">
        <v>19</v>
      </c>
      <c r="C3127">
        <v>5.6</v>
      </c>
    </row>
    <row r="3128" spans="1:3">
      <c r="A3128" s="5" t="s">
        <v>6470</v>
      </c>
      <c r="B3128" s="5" t="s">
        <v>19</v>
      </c>
      <c r="C3128">
        <v>5.6</v>
      </c>
    </row>
    <row r="3129" spans="1:3">
      <c r="A3129" s="5" t="s">
        <v>6471</v>
      </c>
      <c r="B3129" s="5" t="s">
        <v>19</v>
      </c>
      <c r="C3129">
        <v>5.6</v>
      </c>
    </row>
    <row r="3130" spans="1:3">
      <c r="A3130" s="5" t="s">
        <v>6473</v>
      </c>
      <c r="B3130" s="5" t="s">
        <v>19</v>
      </c>
      <c r="C3130">
        <v>5.6</v>
      </c>
    </row>
    <row r="3131" spans="1:3">
      <c r="A3131" s="5" t="s">
        <v>6475</v>
      </c>
      <c r="B3131" s="5" t="s">
        <v>19</v>
      </c>
      <c r="C3131">
        <v>5.6</v>
      </c>
    </row>
    <row r="3132" spans="1:3">
      <c r="A3132" s="5" t="s">
        <v>6476</v>
      </c>
      <c r="B3132" s="5" t="s">
        <v>19</v>
      </c>
      <c r="C3132">
        <v>5.6</v>
      </c>
    </row>
    <row r="3133" spans="1:3">
      <c r="A3133" s="5" t="s">
        <v>6477</v>
      </c>
      <c r="B3133" s="5" t="s">
        <v>19</v>
      </c>
      <c r="C3133">
        <v>5.6</v>
      </c>
    </row>
    <row r="3134" spans="1:3">
      <c r="A3134" s="5" t="s">
        <v>6478</v>
      </c>
      <c r="B3134" s="5" t="s">
        <v>19</v>
      </c>
      <c r="C3134">
        <v>5.6</v>
      </c>
    </row>
    <row r="3135" spans="1:3">
      <c r="A3135" s="5" t="s">
        <v>6480</v>
      </c>
      <c r="B3135" s="5" t="s">
        <v>19</v>
      </c>
      <c r="C3135">
        <v>5.6</v>
      </c>
    </row>
    <row r="3136" spans="1:3">
      <c r="A3136" s="5" t="s">
        <v>6482</v>
      </c>
      <c r="B3136" s="5" t="s">
        <v>19</v>
      </c>
      <c r="C3136">
        <v>5.6</v>
      </c>
    </row>
    <row r="3137" spans="1:3">
      <c r="A3137" s="5" t="s">
        <v>6483</v>
      </c>
      <c r="B3137" s="5" t="s">
        <v>19</v>
      </c>
      <c r="C3137">
        <v>5.6</v>
      </c>
    </row>
    <row r="3138" spans="1:3">
      <c r="A3138" s="5" t="s">
        <v>6485</v>
      </c>
      <c r="B3138" s="5" t="s">
        <v>19</v>
      </c>
      <c r="C3138">
        <v>5.6</v>
      </c>
    </row>
    <row r="3139" spans="1:3">
      <c r="A3139" s="5" t="s">
        <v>6487</v>
      </c>
      <c r="B3139" s="5" t="s">
        <v>19</v>
      </c>
      <c r="C3139">
        <v>5.6</v>
      </c>
    </row>
    <row r="3140" spans="1:3">
      <c r="A3140" s="5" t="s">
        <v>6489</v>
      </c>
      <c r="B3140" s="5" t="s">
        <v>19</v>
      </c>
      <c r="C3140">
        <v>5.6</v>
      </c>
    </row>
    <row r="3141" spans="1:3">
      <c r="A3141" s="5" t="s">
        <v>6490</v>
      </c>
      <c r="B3141" s="5" t="s">
        <v>19</v>
      </c>
      <c r="C3141">
        <v>5.6</v>
      </c>
    </row>
    <row r="3142" spans="1:3">
      <c r="A3142" s="5" t="s">
        <v>6491</v>
      </c>
      <c r="B3142" s="5" t="s">
        <v>19</v>
      </c>
      <c r="C3142">
        <v>5.6</v>
      </c>
    </row>
    <row r="3143" spans="1:3">
      <c r="A3143" s="5" t="s">
        <v>6495</v>
      </c>
      <c r="B3143" s="5" t="s">
        <v>19</v>
      </c>
      <c r="C3143">
        <v>5.6</v>
      </c>
    </row>
    <row r="3144" spans="1:3">
      <c r="A3144" s="5" t="s">
        <v>6498</v>
      </c>
      <c r="B3144" s="5" t="s">
        <v>19</v>
      </c>
      <c r="C3144">
        <v>5.6</v>
      </c>
    </row>
    <row r="3145" spans="1:3">
      <c r="A3145" s="5" t="s">
        <v>6499</v>
      </c>
      <c r="B3145" s="5" t="s">
        <v>19</v>
      </c>
      <c r="C3145">
        <v>5.6</v>
      </c>
    </row>
    <row r="3146" spans="1:3">
      <c r="A3146" s="5" t="s">
        <v>6501</v>
      </c>
      <c r="B3146" s="5" t="s">
        <v>19</v>
      </c>
      <c r="C3146">
        <v>5.6</v>
      </c>
    </row>
    <row r="3147" spans="1:3">
      <c r="A3147" s="5" t="s">
        <v>6502</v>
      </c>
      <c r="B3147" s="5" t="s">
        <v>19</v>
      </c>
      <c r="C3147">
        <v>5.6</v>
      </c>
    </row>
    <row r="3148" spans="1:3">
      <c r="A3148" s="5" t="s">
        <v>6503</v>
      </c>
      <c r="B3148" s="5" t="s">
        <v>19</v>
      </c>
      <c r="C3148">
        <v>5.6</v>
      </c>
    </row>
    <row r="3149" spans="1:3">
      <c r="A3149" s="5" t="s">
        <v>6504</v>
      </c>
      <c r="B3149" s="5" t="s">
        <v>19</v>
      </c>
      <c r="C3149">
        <v>5.6</v>
      </c>
    </row>
    <row r="3150" spans="1:3">
      <c r="A3150" s="5" t="s">
        <v>6506</v>
      </c>
      <c r="B3150" s="5" t="s">
        <v>19</v>
      </c>
      <c r="C3150">
        <v>5.6</v>
      </c>
    </row>
    <row r="3151" spans="1:3">
      <c r="A3151" s="5" t="s">
        <v>6508</v>
      </c>
      <c r="B3151" s="5" t="s">
        <v>19</v>
      </c>
      <c r="C3151">
        <v>5.6</v>
      </c>
    </row>
    <row r="3152" spans="1:3">
      <c r="A3152" s="5" t="s">
        <v>6510</v>
      </c>
      <c r="B3152" s="5" t="s">
        <v>19</v>
      </c>
      <c r="C3152">
        <v>5.6</v>
      </c>
    </row>
    <row r="3153" spans="1:3">
      <c r="A3153" s="5" t="s">
        <v>6511</v>
      </c>
      <c r="B3153" s="5" t="s">
        <v>19</v>
      </c>
      <c r="C3153">
        <v>5.6</v>
      </c>
    </row>
    <row r="3154" spans="1:3">
      <c r="A3154" s="5" t="s">
        <v>6512</v>
      </c>
      <c r="B3154" s="5" t="s">
        <v>19</v>
      </c>
      <c r="C3154">
        <v>5.6</v>
      </c>
    </row>
    <row r="3155" spans="1:3">
      <c r="A3155" s="5" t="s">
        <v>6513</v>
      </c>
      <c r="B3155" s="5" t="s">
        <v>19</v>
      </c>
      <c r="C3155">
        <v>5.6</v>
      </c>
    </row>
    <row r="3156" spans="1:3">
      <c r="A3156" s="5" t="s">
        <v>6516</v>
      </c>
      <c r="B3156" s="5" t="s">
        <v>19</v>
      </c>
      <c r="C3156">
        <v>5.6</v>
      </c>
    </row>
    <row r="3157" spans="1:3">
      <c r="A3157" s="5" t="s">
        <v>6518</v>
      </c>
      <c r="B3157" s="5" t="s">
        <v>19</v>
      </c>
      <c r="C3157">
        <v>5.6</v>
      </c>
    </row>
    <row r="3158" spans="1:3">
      <c r="A3158" s="5" t="s">
        <v>6519</v>
      </c>
      <c r="B3158" s="5" t="s">
        <v>19</v>
      </c>
      <c r="C3158">
        <v>5.6</v>
      </c>
    </row>
    <row r="3159" spans="1:3">
      <c r="A3159" s="5" t="s">
        <v>6521</v>
      </c>
      <c r="B3159" s="5" t="s">
        <v>19</v>
      </c>
      <c r="C3159">
        <v>5.6</v>
      </c>
    </row>
    <row r="3160" spans="1:3">
      <c r="A3160" s="5" t="s">
        <v>6522</v>
      </c>
      <c r="B3160" s="5" t="s">
        <v>19</v>
      </c>
      <c r="C3160">
        <v>5.6</v>
      </c>
    </row>
    <row r="3161" spans="1:3">
      <c r="A3161" s="5" t="s">
        <v>6524</v>
      </c>
      <c r="B3161" s="5" t="s">
        <v>19</v>
      </c>
      <c r="C3161">
        <v>5.6</v>
      </c>
    </row>
    <row r="3162" spans="1:3">
      <c r="A3162" s="5" t="s">
        <v>6525</v>
      </c>
      <c r="B3162" s="5" t="s">
        <v>19</v>
      </c>
      <c r="C3162">
        <v>5.6</v>
      </c>
    </row>
    <row r="3163" spans="1:3">
      <c r="A3163" s="5" t="s">
        <v>6526</v>
      </c>
      <c r="B3163" s="5" t="s">
        <v>19</v>
      </c>
      <c r="C3163">
        <v>5.6</v>
      </c>
    </row>
    <row r="3164" spans="1:3">
      <c r="A3164" s="5" t="s">
        <v>6529</v>
      </c>
      <c r="B3164" s="5" t="s">
        <v>19</v>
      </c>
      <c r="C3164">
        <v>5.6</v>
      </c>
    </row>
    <row r="3165" spans="1:3">
      <c r="A3165" s="5" t="s">
        <v>6530</v>
      </c>
      <c r="B3165" s="5" t="s">
        <v>19</v>
      </c>
      <c r="C3165">
        <v>5.6</v>
      </c>
    </row>
    <row r="3166" spans="1:3">
      <c r="A3166" s="5" t="s">
        <v>6532</v>
      </c>
      <c r="B3166" s="5" t="s">
        <v>19</v>
      </c>
      <c r="C3166">
        <v>5.6</v>
      </c>
    </row>
    <row r="3167" spans="1:3">
      <c r="A3167" s="5" t="s">
        <v>6534</v>
      </c>
      <c r="B3167" s="5" t="s">
        <v>19</v>
      </c>
      <c r="C3167">
        <v>5.6</v>
      </c>
    </row>
    <row r="3168" spans="1:3">
      <c r="A3168" s="5" t="s">
        <v>6536</v>
      </c>
      <c r="B3168" s="5" t="s">
        <v>19</v>
      </c>
      <c r="C3168">
        <v>5.6</v>
      </c>
    </row>
    <row r="3169" spans="1:3">
      <c r="A3169" s="5" t="s">
        <v>6538</v>
      </c>
      <c r="B3169" s="5" t="s">
        <v>19</v>
      </c>
      <c r="C3169">
        <v>5.6</v>
      </c>
    </row>
    <row r="3170" spans="1:3">
      <c r="A3170" s="5" t="s">
        <v>6539</v>
      </c>
      <c r="B3170" s="5" t="s">
        <v>19</v>
      </c>
      <c r="C3170">
        <v>5.6</v>
      </c>
    </row>
    <row r="3171" spans="1:3">
      <c r="A3171" s="5" t="s">
        <v>6542</v>
      </c>
      <c r="B3171" s="5" t="s">
        <v>723</v>
      </c>
      <c r="C3171">
        <v>5.6</v>
      </c>
    </row>
    <row r="3172" spans="1:3">
      <c r="A3172" s="5" t="s">
        <v>6544</v>
      </c>
      <c r="B3172" s="5" t="s">
        <v>19</v>
      </c>
      <c r="C3172">
        <v>5.6</v>
      </c>
    </row>
    <row r="3173" spans="1:3">
      <c r="A3173" s="5" t="s">
        <v>6546</v>
      </c>
      <c r="B3173" s="5" t="s">
        <v>19</v>
      </c>
      <c r="C3173">
        <v>5.6</v>
      </c>
    </row>
    <row r="3174" spans="1:3">
      <c r="A3174" s="5" t="s">
        <v>6548</v>
      </c>
      <c r="B3174" s="5" t="s">
        <v>19</v>
      </c>
      <c r="C3174">
        <v>5.6</v>
      </c>
    </row>
    <row r="3175" spans="1:3">
      <c r="A3175" s="5" t="s">
        <v>6550</v>
      </c>
      <c r="B3175" s="5" t="s">
        <v>19</v>
      </c>
      <c r="C3175">
        <v>5.6</v>
      </c>
    </row>
    <row r="3176" spans="1:3">
      <c r="A3176" s="5" t="s">
        <v>6552</v>
      </c>
      <c r="B3176" s="5" t="s">
        <v>19</v>
      </c>
      <c r="C3176">
        <v>5.6</v>
      </c>
    </row>
    <row r="3177" spans="1:3">
      <c r="A3177" s="5" t="s">
        <v>6554</v>
      </c>
      <c r="B3177" s="5" t="s">
        <v>19</v>
      </c>
      <c r="C3177">
        <v>5.6</v>
      </c>
    </row>
    <row r="3178" spans="1:3">
      <c r="A3178" s="5" t="s">
        <v>6555</v>
      </c>
      <c r="B3178" s="5" t="s">
        <v>19</v>
      </c>
      <c r="C3178">
        <v>5.6</v>
      </c>
    </row>
    <row r="3179" spans="1:3">
      <c r="A3179" s="5" t="s">
        <v>6532</v>
      </c>
      <c r="B3179" s="5" t="s">
        <v>19</v>
      </c>
      <c r="C3179">
        <v>5.6</v>
      </c>
    </row>
    <row r="3180" spans="1:3">
      <c r="A3180" s="5" t="s">
        <v>6556</v>
      </c>
      <c r="B3180" s="5" t="s">
        <v>19</v>
      </c>
      <c r="C3180">
        <v>5.6</v>
      </c>
    </row>
    <row r="3181" spans="1:3">
      <c r="A3181" s="5" t="s">
        <v>6558</v>
      </c>
      <c r="B3181" s="5" t="s">
        <v>19</v>
      </c>
      <c r="C3181">
        <v>5.6</v>
      </c>
    </row>
    <row r="3182" spans="1:3">
      <c r="A3182" s="5" t="s">
        <v>6561</v>
      </c>
      <c r="B3182" s="5" t="s">
        <v>19</v>
      </c>
      <c r="C3182">
        <v>5.6</v>
      </c>
    </row>
    <row r="3183" spans="1:3">
      <c r="A3183" s="5" t="s">
        <v>6564</v>
      </c>
      <c r="B3183" s="5" t="s">
        <v>19</v>
      </c>
      <c r="C3183">
        <v>5.6</v>
      </c>
    </row>
    <row r="3184" spans="1:3">
      <c r="A3184" s="5" t="s">
        <v>6566</v>
      </c>
      <c r="B3184" s="5" t="s">
        <v>19</v>
      </c>
      <c r="C3184">
        <v>5.6</v>
      </c>
    </row>
    <row r="3185" spans="1:3">
      <c r="A3185" s="5" t="s">
        <v>6567</v>
      </c>
      <c r="B3185" s="5" t="s">
        <v>19</v>
      </c>
      <c r="C3185">
        <v>5.6</v>
      </c>
    </row>
    <row r="3186" spans="1:3">
      <c r="A3186" s="5" t="s">
        <v>6570</v>
      </c>
      <c r="B3186" s="5" t="s">
        <v>19</v>
      </c>
      <c r="C3186">
        <v>5.6</v>
      </c>
    </row>
    <row r="3187" spans="1:3">
      <c r="A3187" s="5" t="s">
        <v>6572</v>
      </c>
      <c r="B3187" s="5" t="s">
        <v>19</v>
      </c>
      <c r="C3187">
        <v>5.6</v>
      </c>
    </row>
    <row r="3188" spans="1:3">
      <c r="A3188" s="5" t="s">
        <v>6574</v>
      </c>
      <c r="B3188" s="5" t="s">
        <v>19</v>
      </c>
      <c r="C3188">
        <v>5.6</v>
      </c>
    </row>
    <row r="3189" spans="1:3">
      <c r="A3189" s="5" t="s">
        <v>6575</v>
      </c>
      <c r="B3189" s="5" t="s">
        <v>19</v>
      </c>
      <c r="C3189">
        <v>5.6</v>
      </c>
    </row>
    <row r="3190" spans="1:3">
      <c r="A3190" s="5" t="s">
        <v>6576</v>
      </c>
      <c r="B3190" s="5" t="s">
        <v>19</v>
      </c>
      <c r="C3190">
        <v>5.6</v>
      </c>
    </row>
    <row r="3191" spans="1:3">
      <c r="A3191" s="5" t="s">
        <v>6578</v>
      </c>
      <c r="B3191" s="5" t="s">
        <v>19</v>
      </c>
      <c r="C3191">
        <v>5.6</v>
      </c>
    </row>
    <row r="3192" spans="1:3">
      <c r="A3192" s="5" t="s">
        <v>6581</v>
      </c>
      <c r="B3192" s="5" t="s">
        <v>19</v>
      </c>
      <c r="C3192">
        <v>5.6</v>
      </c>
    </row>
    <row r="3193" spans="1:3">
      <c r="A3193" s="5" t="s">
        <v>6583</v>
      </c>
      <c r="B3193" s="5" t="s">
        <v>19</v>
      </c>
      <c r="C3193">
        <v>5.6</v>
      </c>
    </row>
    <row r="3194" spans="1:3">
      <c r="A3194" s="5" t="s">
        <v>6585</v>
      </c>
      <c r="B3194" s="5" t="s">
        <v>19</v>
      </c>
      <c r="C3194">
        <v>5.6</v>
      </c>
    </row>
    <row r="3195" spans="1:3">
      <c r="A3195" s="5" t="s">
        <v>6586</v>
      </c>
      <c r="B3195" s="5" t="s">
        <v>19</v>
      </c>
      <c r="C3195">
        <v>5.6</v>
      </c>
    </row>
    <row r="3196" spans="1:3">
      <c r="A3196" s="5" t="s">
        <v>6587</v>
      </c>
      <c r="B3196" s="5" t="s">
        <v>19</v>
      </c>
      <c r="C3196">
        <v>5.6</v>
      </c>
    </row>
    <row r="3197" spans="1:3">
      <c r="A3197" s="5" t="s">
        <v>6589</v>
      </c>
      <c r="B3197" s="5" t="s">
        <v>19</v>
      </c>
      <c r="C3197">
        <v>5.6</v>
      </c>
    </row>
    <row r="3198" spans="1:3">
      <c r="A3198" s="5" t="s">
        <v>6590</v>
      </c>
      <c r="B3198" s="5" t="s">
        <v>19</v>
      </c>
      <c r="C3198">
        <v>5.6</v>
      </c>
    </row>
    <row r="3199" spans="1:3">
      <c r="A3199" s="5" t="s">
        <v>6593</v>
      </c>
      <c r="B3199" s="5" t="s">
        <v>19</v>
      </c>
      <c r="C3199">
        <v>5.6</v>
      </c>
    </row>
    <row r="3200" spans="1:3">
      <c r="A3200" s="5" t="s">
        <v>6595</v>
      </c>
      <c r="B3200" s="5" t="s">
        <v>19</v>
      </c>
      <c r="C3200">
        <v>5.6</v>
      </c>
    </row>
    <row r="3201" spans="1:3">
      <c r="A3201" s="5" t="s">
        <v>6598</v>
      </c>
      <c r="B3201" s="5" t="s">
        <v>19</v>
      </c>
      <c r="C3201">
        <v>5.6</v>
      </c>
    </row>
    <row r="3202" spans="1:3">
      <c r="A3202" s="5" t="s">
        <v>6600</v>
      </c>
      <c r="B3202" s="5" t="s">
        <v>19</v>
      </c>
      <c r="C3202">
        <v>5.6</v>
      </c>
    </row>
    <row r="3203" spans="1:3">
      <c r="A3203" s="5" t="s">
        <v>6603</v>
      </c>
      <c r="B3203" s="5" t="s">
        <v>19</v>
      </c>
      <c r="C3203">
        <v>5.6</v>
      </c>
    </row>
    <row r="3204" spans="1:3">
      <c r="A3204" s="5" t="s">
        <v>6604</v>
      </c>
      <c r="B3204" s="5" t="s">
        <v>19</v>
      </c>
      <c r="C3204">
        <v>5.6</v>
      </c>
    </row>
    <row r="3205" spans="1:3">
      <c r="A3205" s="5" t="s">
        <v>6606</v>
      </c>
      <c r="B3205" s="5" t="s">
        <v>19</v>
      </c>
      <c r="C3205">
        <v>5.6</v>
      </c>
    </row>
    <row r="3206" spans="1:3">
      <c r="A3206" s="5" t="s">
        <v>6608</v>
      </c>
      <c r="B3206" s="5" t="s">
        <v>19</v>
      </c>
      <c r="C3206">
        <v>5.6</v>
      </c>
    </row>
    <row r="3207" spans="1:3">
      <c r="A3207" s="5" t="s">
        <v>6611</v>
      </c>
      <c r="B3207" s="5" t="s">
        <v>19</v>
      </c>
      <c r="C3207">
        <v>5.6</v>
      </c>
    </row>
    <row r="3208" spans="1:3">
      <c r="A3208" s="5" t="s">
        <v>6613</v>
      </c>
      <c r="B3208" s="5" t="s">
        <v>19</v>
      </c>
      <c r="C3208">
        <v>5.6</v>
      </c>
    </row>
    <row r="3209" spans="1:3">
      <c r="A3209" s="5" t="s">
        <v>6615</v>
      </c>
      <c r="B3209" s="5" t="s">
        <v>19</v>
      </c>
      <c r="C3209">
        <v>5.6</v>
      </c>
    </row>
    <row r="3210" spans="1:3">
      <c r="A3210" s="5" t="s">
        <v>6617</v>
      </c>
      <c r="B3210" s="5" t="s">
        <v>19</v>
      </c>
      <c r="C3210">
        <v>5.6</v>
      </c>
    </row>
    <row r="3211" spans="1:3">
      <c r="A3211" s="5" t="s">
        <v>6619</v>
      </c>
      <c r="B3211" s="5" t="s">
        <v>19</v>
      </c>
      <c r="C3211">
        <v>5.6</v>
      </c>
    </row>
    <row r="3212" spans="1:3">
      <c r="A3212" s="5" t="s">
        <v>6622</v>
      </c>
      <c r="B3212" s="5" t="s">
        <v>19</v>
      </c>
      <c r="C3212">
        <v>5.6</v>
      </c>
    </row>
    <row r="3213" spans="1:3">
      <c r="A3213" s="5" t="s">
        <v>6624</v>
      </c>
      <c r="B3213" s="5" t="s">
        <v>19</v>
      </c>
      <c r="C3213">
        <v>5.6</v>
      </c>
    </row>
    <row r="3214" spans="1:3">
      <c r="A3214" s="5" t="s">
        <v>6627</v>
      </c>
      <c r="B3214" s="5" t="s">
        <v>19</v>
      </c>
      <c r="C3214">
        <v>5.6</v>
      </c>
    </row>
    <row r="3215" spans="1:3">
      <c r="A3215" s="5" t="s">
        <v>6631</v>
      </c>
      <c r="B3215" s="5" t="s">
        <v>19</v>
      </c>
      <c r="C3215">
        <v>5.6</v>
      </c>
    </row>
    <row r="3216" spans="1:3">
      <c r="A3216" s="5" t="s">
        <v>6633</v>
      </c>
      <c r="B3216" s="5" t="s">
        <v>19</v>
      </c>
      <c r="C3216">
        <v>5.6</v>
      </c>
    </row>
    <row r="3217" spans="1:3">
      <c r="A3217" s="5" t="s">
        <v>6635</v>
      </c>
      <c r="B3217" s="5" t="s">
        <v>19</v>
      </c>
      <c r="C3217">
        <v>5.6</v>
      </c>
    </row>
    <row r="3218" spans="1:3">
      <c r="A3218" s="5" t="s">
        <v>6637</v>
      </c>
      <c r="B3218" s="5" t="s">
        <v>19</v>
      </c>
      <c r="C3218">
        <v>5.6</v>
      </c>
    </row>
    <row r="3219" spans="1:3">
      <c r="A3219" s="5" t="s">
        <v>6638</v>
      </c>
      <c r="B3219" s="5" t="s">
        <v>19</v>
      </c>
      <c r="C3219">
        <v>5.5</v>
      </c>
    </row>
    <row r="3220" spans="1:3">
      <c r="A3220" s="5" t="s">
        <v>6640</v>
      </c>
      <c r="B3220" s="5" t="s">
        <v>19</v>
      </c>
      <c r="C3220">
        <v>5.5</v>
      </c>
    </row>
    <row r="3221" spans="1:3">
      <c r="A3221" s="5" t="s">
        <v>6641</v>
      </c>
      <c r="B3221" s="5" t="s">
        <v>19</v>
      </c>
      <c r="C3221">
        <v>5.5</v>
      </c>
    </row>
    <row r="3222" spans="1:3">
      <c r="A3222" s="5" t="s">
        <v>6642</v>
      </c>
      <c r="B3222" s="5" t="s">
        <v>19</v>
      </c>
      <c r="C3222">
        <v>5.5</v>
      </c>
    </row>
    <row r="3223" spans="1:3">
      <c r="A3223" s="5" t="s">
        <v>6644</v>
      </c>
      <c r="B3223" s="5" t="s">
        <v>19</v>
      </c>
      <c r="C3223">
        <v>5.5</v>
      </c>
    </row>
    <row r="3224" spans="1:3">
      <c r="A3224" s="5" t="s">
        <v>6644</v>
      </c>
      <c r="B3224" s="5" t="s">
        <v>19</v>
      </c>
      <c r="C3224">
        <v>5.5</v>
      </c>
    </row>
    <row r="3225" spans="1:3">
      <c r="A3225" s="5" t="s">
        <v>6647</v>
      </c>
      <c r="B3225" s="5" t="s">
        <v>19</v>
      </c>
      <c r="C3225">
        <v>5.5</v>
      </c>
    </row>
    <row r="3226" spans="1:3">
      <c r="A3226" s="5" t="s">
        <v>6648</v>
      </c>
      <c r="B3226" s="5" t="s">
        <v>19</v>
      </c>
      <c r="C3226">
        <v>5.5</v>
      </c>
    </row>
    <row r="3227" spans="1:3">
      <c r="A3227" s="5" t="s">
        <v>6649</v>
      </c>
      <c r="B3227" s="5" t="s">
        <v>19</v>
      </c>
      <c r="C3227">
        <v>5.5</v>
      </c>
    </row>
    <row r="3228" spans="1:3">
      <c r="A3228" s="5" t="s">
        <v>6651</v>
      </c>
      <c r="B3228" s="5" t="s">
        <v>19</v>
      </c>
      <c r="C3228">
        <v>5.5</v>
      </c>
    </row>
    <row r="3229" spans="1:3">
      <c r="A3229" s="5" t="s">
        <v>6652</v>
      </c>
      <c r="B3229" s="5" t="s">
        <v>19</v>
      </c>
      <c r="C3229">
        <v>5.5</v>
      </c>
    </row>
    <row r="3230" spans="1:3">
      <c r="A3230" s="5" t="s">
        <v>6653</v>
      </c>
      <c r="B3230" s="5" t="s">
        <v>19</v>
      </c>
      <c r="C3230">
        <v>5.5</v>
      </c>
    </row>
    <row r="3231" spans="1:3">
      <c r="A3231" s="5" t="s">
        <v>6655</v>
      </c>
      <c r="B3231" s="5" t="s">
        <v>19</v>
      </c>
      <c r="C3231">
        <v>5.5</v>
      </c>
    </row>
    <row r="3232" spans="1:3">
      <c r="A3232" s="5" t="s">
        <v>6656</v>
      </c>
      <c r="B3232" s="5" t="s">
        <v>19</v>
      </c>
      <c r="C3232">
        <v>5.5</v>
      </c>
    </row>
    <row r="3233" spans="1:3">
      <c r="A3233" s="5" t="s">
        <v>6657</v>
      </c>
      <c r="B3233" s="5" t="s">
        <v>19</v>
      </c>
      <c r="C3233">
        <v>5.5</v>
      </c>
    </row>
    <row r="3234" spans="1:3">
      <c r="A3234" s="5" t="s">
        <v>6658</v>
      </c>
      <c r="B3234" s="5" t="s">
        <v>19</v>
      </c>
      <c r="C3234">
        <v>5.5</v>
      </c>
    </row>
    <row r="3235" spans="1:3">
      <c r="A3235" s="5" t="s">
        <v>6659</v>
      </c>
      <c r="B3235" s="5" t="s">
        <v>19</v>
      </c>
      <c r="C3235">
        <v>5.5</v>
      </c>
    </row>
    <row r="3236" spans="1:3">
      <c r="A3236" s="5" t="s">
        <v>6660</v>
      </c>
      <c r="B3236" s="5" t="s">
        <v>19</v>
      </c>
      <c r="C3236">
        <v>5.5</v>
      </c>
    </row>
    <row r="3237" spans="1:3">
      <c r="A3237" s="5" t="s">
        <v>6661</v>
      </c>
      <c r="B3237" s="5" t="s">
        <v>19</v>
      </c>
      <c r="C3237">
        <v>5.5</v>
      </c>
    </row>
    <row r="3238" spans="1:3">
      <c r="A3238" s="5" t="s">
        <v>6663</v>
      </c>
      <c r="B3238" s="5" t="s">
        <v>19</v>
      </c>
      <c r="C3238">
        <v>5.5</v>
      </c>
    </row>
    <row r="3239" spans="1:3">
      <c r="A3239" s="5" t="s">
        <v>6664</v>
      </c>
      <c r="B3239" s="5" t="s">
        <v>19</v>
      </c>
      <c r="C3239">
        <v>5.5</v>
      </c>
    </row>
    <row r="3240" spans="1:3">
      <c r="A3240" s="5" t="s">
        <v>6666</v>
      </c>
      <c r="B3240" s="5" t="s">
        <v>19</v>
      </c>
      <c r="C3240">
        <v>5.5</v>
      </c>
    </row>
    <row r="3241" spans="1:3">
      <c r="A3241" s="5" t="s">
        <v>6668</v>
      </c>
      <c r="B3241" s="5" t="s">
        <v>19</v>
      </c>
      <c r="C3241">
        <v>5.5</v>
      </c>
    </row>
    <row r="3242" spans="1:3">
      <c r="A3242" s="5" t="s">
        <v>6670</v>
      </c>
      <c r="B3242" s="5" t="s">
        <v>19</v>
      </c>
      <c r="C3242">
        <v>5.5</v>
      </c>
    </row>
    <row r="3243" spans="1:3">
      <c r="A3243" s="5" t="s">
        <v>6671</v>
      </c>
      <c r="B3243" s="5" t="s">
        <v>19</v>
      </c>
      <c r="C3243">
        <v>5.5</v>
      </c>
    </row>
    <row r="3244" spans="1:3">
      <c r="A3244" s="5" t="s">
        <v>6674</v>
      </c>
      <c r="B3244" s="5" t="s">
        <v>19</v>
      </c>
      <c r="C3244">
        <v>5.5</v>
      </c>
    </row>
    <row r="3245" spans="1:3">
      <c r="A3245" s="5" t="s">
        <v>6675</v>
      </c>
      <c r="B3245" s="5" t="s">
        <v>19</v>
      </c>
      <c r="C3245">
        <v>5.5</v>
      </c>
    </row>
    <row r="3246" spans="1:3">
      <c r="A3246" s="5" t="s">
        <v>6677</v>
      </c>
      <c r="B3246" s="5" t="s">
        <v>19</v>
      </c>
      <c r="C3246">
        <v>5.5</v>
      </c>
    </row>
    <row r="3247" spans="1:3">
      <c r="A3247" s="5" t="s">
        <v>6679</v>
      </c>
      <c r="B3247" s="5" t="s">
        <v>19</v>
      </c>
      <c r="C3247">
        <v>5.5</v>
      </c>
    </row>
    <row r="3248" spans="1:3">
      <c r="A3248" s="5" t="s">
        <v>6680</v>
      </c>
      <c r="B3248" s="5" t="s">
        <v>19</v>
      </c>
      <c r="C3248">
        <v>5.5</v>
      </c>
    </row>
    <row r="3249" spans="1:3">
      <c r="A3249" s="5" t="s">
        <v>6681</v>
      </c>
      <c r="B3249" s="5" t="s">
        <v>19</v>
      </c>
      <c r="C3249">
        <v>5.5</v>
      </c>
    </row>
    <row r="3250" spans="1:3">
      <c r="A3250" s="5" t="s">
        <v>6683</v>
      </c>
      <c r="B3250" s="5" t="s">
        <v>19</v>
      </c>
      <c r="C3250">
        <v>5.5</v>
      </c>
    </row>
    <row r="3251" spans="1:3">
      <c r="A3251" s="5" t="s">
        <v>6685</v>
      </c>
      <c r="B3251" s="5" t="s">
        <v>19</v>
      </c>
      <c r="C3251">
        <v>5.5</v>
      </c>
    </row>
    <row r="3252" spans="1:3">
      <c r="A3252" s="5" t="s">
        <v>6686</v>
      </c>
      <c r="B3252" s="5" t="s">
        <v>19</v>
      </c>
      <c r="C3252">
        <v>5.5</v>
      </c>
    </row>
    <row r="3253" spans="1:3">
      <c r="A3253" s="5" t="s">
        <v>6687</v>
      </c>
      <c r="B3253" s="5" t="s">
        <v>19</v>
      </c>
      <c r="C3253">
        <v>5.5</v>
      </c>
    </row>
    <row r="3254" spans="1:3">
      <c r="A3254" s="5" t="s">
        <v>6688</v>
      </c>
      <c r="B3254" s="5" t="s">
        <v>19</v>
      </c>
      <c r="C3254">
        <v>5.5</v>
      </c>
    </row>
    <row r="3255" spans="1:3">
      <c r="A3255" s="5" t="s">
        <v>6689</v>
      </c>
      <c r="B3255" s="5" t="s">
        <v>19</v>
      </c>
      <c r="C3255">
        <v>5.5</v>
      </c>
    </row>
    <row r="3256" spans="1:3">
      <c r="A3256" s="5" t="s">
        <v>6641</v>
      </c>
      <c r="B3256" s="5" t="s">
        <v>19</v>
      </c>
      <c r="C3256">
        <v>5.5</v>
      </c>
    </row>
    <row r="3257" spans="1:3">
      <c r="A3257" s="5" t="s">
        <v>6690</v>
      </c>
      <c r="B3257" s="5" t="s">
        <v>19</v>
      </c>
      <c r="C3257">
        <v>5.5</v>
      </c>
    </row>
    <row r="3258" spans="1:3">
      <c r="A3258" s="5" t="s">
        <v>6692</v>
      </c>
      <c r="B3258" s="5" t="s">
        <v>19</v>
      </c>
      <c r="C3258">
        <v>5.5</v>
      </c>
    </row>
    <row r="3259" spans="1:3">
      <c r="A3259" s="5" t="s">
        <v>6693</v>
      </c>
      <c r="B3259" s="5" t="s">
        <v>19</v>
      </c>
      <c r="C3259">
        <v>5.5</v>
      </c>
    </row>
    <row r="3260" spans="1:3">
      <c r="A3260" s="5" t="s">
        <v>6694</v>
      </c>
      <c r="B3260" s="5" t="s">
        <v>19</v>
      </c>
      <c r="C3260">
        <v>5.5</v>
      </c>
    </row>
    <row r="3261" spans="1:3">
      <c r="A3261" s="5" t="s">
        <v>6695</v>
      </c>
      <c r="B3261" s="5" t="s">
        <v>19</v>
      </c>
      <c r="C3261">
        <v>5.5</v>
      </c>
    </row>
    <row r="3262" spans="1:3">
      <c r="A3262" s="5" t="s">
        <v>6697</v>
      </c>
      <c r="B3262" s="5" t="s">
        <v>19</v>
      </c>
      <c r="C3262">
        <v>5.5</v>
      </c>
    </row>
    <row r="3263" spans="1:3">
      <c r="A3263" s="5" t="s">
        <v>6698</v>
      </c>
      <c r="B3263" s="5" t="s">
        <v>19</v>
      </c>
      <c r="C3263">
        <v>5.5</v>
      </c>
    </row>
    <row r="3264" spans="1:3">
      <c r="A3264" s="5" t="s">
        <v>6700</v>
      </c>
      <c r="B3264" s="5" t="s">
        <v>19</v>
      </c>
      <c r="C3264">
        <v>5.5</v>
      </c>
    </row>
    <row r="3265" spans="1:3">
      <c r="A3265" s="5" t="s">
        <v>6702</v>
      </c>
      <c r="B3265" s="5" t="s">
        <v>19</v>
      </c>
      <c r="C3265">
        <v>5.5</v>
      </c>
    </row>
    <row r="3266" spans="1:3">
      <c r="A3266" s="5" t="s">
        <v>6705</v>
      </c>
      <c r="B3266" s="5" t="s">
        <v>19</v>
      </c>
      <c r="C3266">
        <v>5.5</v>
      </c>
    </row>
    <row r="3267" spans="1:3">
      <c r="A3267" s="5" t="s">
        <v>6706</v>
      </c>
      <c r="B3267" s="5" t="s">
        <v>19</v>
      </c>
      <c r="C3267">
        <v>5.5</v>
      </c>
    </row>
    <row r="3268" spans="1:3">
      <c r="A3268" s="5" t="s">
        <v>6708</v>
      </c>
      <c r="B3268" s="5" t="s">
        <v>19</v>
      </c>
      <c r="C3268">
        <v>5.5</v>
      </c>
    </row>
    <row r="3269" spans="1:3">
      <c r="A3269" s="5" t="s">
        <v>6710</v>
      </c>
      <c r="B3269" s="5" t="s">
        <v>19</v>
      </c>
      <c r="C3269">
        <v>5.5</v>
      </c>
    </row>
    <row r="3270" spans="1:3">
      <c r="A3270" s="5" t="s">
        <v>6712</v>
      </c>
      <c r="B3270" s="5" t="s">
        <v>19</v>
      </c>
      <c r="C3270">
        <v>5.5</v>
      </c>
    </row>
    <row r="3271" spans="1:3">
      <c r="A3271" s="5" t="s">
        <v>6713</v>
      </c>
      <c r="B3271" s="5" t="s">
        <v>19</v>
      </c>
      <c r="C3271">
        <v>5.5</v>
      </c>
    </row>
    <row r="3272" spans="1:3">
      <c r="A3272" s="5" t="s">
        <v>6715</v>
      </c>
      <c r="B3272" s="5" t="s">
        <v>19</v>
      </c>
      <c r="C3272">
        <v>5.5</v>
      </c>
    </row>
    <row r="3273" spans="1:3">
      <c r="A3273" s="5" t="s">
        <v>6716</v>
      </c>
      <c r="B3273" s="5" t="s">
        <v>19</v>
      </c>
      <c r="C3273">
        <v>5.5</v>
      </c>
    </row>
    <row r="3274" spans="1:3">
      <c r="A3274" s="5" t="s">
        <v>6718</v>
      </c>
      <c r="B3274" s="5" t="s">
        <v>19</v>
      </c>
      <c r="C3274">
        <v>5.5</v>
      </c>
    </row>
    <row r="3275" spans="1:3">
      <c r="A3275" s="5" t="s">
        <v>6720</v>
      </c>
      <c r="B3275" s="5" t="s">
        <v>19</v>
      </c>
      <c r="C3275">
        <v>5.5</v>
      </c>
    </row>
    <row r="3276" spans="1:3">
      <c r="A3276" s="5" t="s">
        <v>6722</v>
      </c>
      <c r="B3276" s="5" t="s">
        <v>19</v>
      </c>
      <c r="C3276">
        <v>5.5</v>
      </c>
    </row>
    <row r="3277" spans="1:3">
      <c r="A3277" s="5" t="s">
        <v>6724</v>
      </c>
      <c r="B3277" s="5" t="s">
        <v>19</v>
      </c>
      <c r="C3277">
        <v>5.5</v>
      </c>
    </row>
    <row r="3278" spans="1:3">
      <c r="A3278" s="5" t="s">
        <v>6726</v>
      </c>
      <c r="B3278" s="5" t="s">
        <v>19</v>
      </c>
      <c r="C3278">
        <v>5.5</v>
      </c>
    </row>
    <row r="3279" spans="1:3">
      <c r="A3279" s="5" t="s">
        <v>6728</v>
      </c>
      <c r="B3279" s="5" t="s">
        <v>19</v>
      </c>
      <c r="C3279">
        <v>5.5</v>
      </c>
    </row>
    <row r="3280" spans="1:3">
      <c r="A3280" s="5" t="s">
        <v>6729</v>
      </c>
      <c r="B3280" s="5" t="s">
        <v>19</v>
      </c>
      <c r="C3280">
        <v>5.5</v>
      </c>
    </row>
    <row r="3281" spans="1:3">
      <c r="A3281" s="5" t="s">
        <v>6731</v>
      </c>
      <c r="B3281" s="5" t="s">
        <v>19</v>
      </c>
      <c r="C3281">
        <v>5.5</v>
      </c>
    </row>
    <row r="3282" spans="1:3">
      <c r="A3282" s="5" t="s">
        <v>6733</v>
      </c>
      <c r="B3282" s="5" t="s">
        <v>19</v>
      </c>
      <c r="C3282">
        <v>5.5</v>
      </c>
    </row>
    <row r="3283" spans="1:3">
      <c r="A3283" s="5" t="s">
        <v>6735</v>
      </c>
      <c r="B3283" s="5" t="s">
        <v>19</v>
      </c>
      <c r="C3283">
        <v>5.5</v>
      </c>
    </row>
    <row r="3284" spans="1:3">
      <c r="A3284" s="5" t="s">
        <v>6737</v>
      </c>
      <c r="B3284" s="5" t="s">
        <v>19</v>
      </c>
      <c r="C3284">
        <v>5.5</v>
      </c>
    </row>
    <row r="3285" spans="1:3">
      <c r="A3285" s="5" t="s">
        <v>6738</v>
      </c>
      <c r="B3285" s="5" t="s">
        <v>19</v>
      </c>
      <c r="C3285">
        <v>5.5</v>
      </c>
    </row>
    <row r="3286" spans="1:3">
      <c r="A3286" s="5" t="s">
        <v>6741</v>
      </c>
      <c r="B3286" s="5" t="s">
        <v>19</v>
      </c>
      <c r="C3286">
        <v>5.5</v>
      </c>
    </row>
    <row r="3287" spans="1:3">
      <c r="A3287" s="5" t="s">
        <v>6744</v>
      </c>
      <c r="B3287" s="5" t="s">
        <v>19</v>
      </c>
      <c r="C3287">
        <v>5.5</v>
      </c>
    </row>
    <row r="3288" spans="1:3">
      <c r="A3288" s="5" t="s">
        <v>6746</v>
      </c>
      <c r="B3288" s="5" t="s">
        <v>19</v>
      </c>
      <c r="C3288">
        <v>5.5</v>
      </c>
    </row>
    <row r="3289" spans="1:3">
      <c r="A3289" s="5" t="s">
        <v>6747</v>
      </c>
      <c r="B3289" s="5" t="s">
        <v>19</v>
      </c>
      <c r="C3289">
        <v>5.5</v>
      </c>
    </row>
    <row r="3290" spans="1:3">
      <c r="A3290" s="5" t="s">
        <v>6749</v>
      </c>
      <c r="B3290" s="5" t="s">
        <v>356</v>
      </c>
      <c r="C3290">
        <v>5.5</v>
      </c>
    </row>
    <row r="3291" spans="1:3">
      <c r="A3291" s="5" t="s">
        <v>6751</v>
      </c>
      <c r="B3291" s="5" t="s">
        <v>19</v>
      </c>
      <c r="C3291">
        <v>5.5</v>
      </c>
    </row>
    <row r="3292" spans="1:3">
      <c r="A3292" s="5" t="s">
        <v>6754</v>
      </c>
      <c r="B3292" s="5" t="s">
        <v>19</v>
      </c>
      <c r="C3292">
        <v>5.5</v>
      </c>
    </row>
    <row r="3293" spans="1:3">
      <c r="A3293" s="5" t="s">
        <v>6758</v>
      </c>
      <c r="B3293" s="5" t="s">
        <v>19</v>
      </c>
      <c r="C3293">
        <v>5.5</v>
      </c>
    </row>
    <row r="3294" spans="1:3">
      <c r="A3294" s="5" t="s">
        <v>6761</v>
      </c>
      <c r="B3294" s="5" t="s">
        <v>19</v>
      </c>
      <c r="C3294">
        <v>5.5</v>
      </c>
    </row>
    <row r="3295" spans="1:3">
      <c r="A3295" s="5" t="s">
        <v>6764</v>
      </c>
      <c r="B3295" s="5" t="s">
        <v>19</v>
      </c>
      <c r="C3295">
        <v>5.5</v>
      </c>
    </row>
    <row r="3296" spans="1:3">
      <c r="A3296" s="5" t="s">
        <v>6767</v>
      </c>
      <c r="B3296" s="5" t="s">
        <v>19</v>
      </c>
      <c r="C3296">
        <v>5.5</v>
      </c>
    </row>
    <row r="3297" spans="1:3">
      <c r="A3297" s="5" t="s">
        <v>6770</v>
      </c>
      <c r="B3297" s="5" t="s">
        <v>19</v>
      </c>
      <c r="C3297">
        <v>5.5</v>
      </c>
    </row>
    <row r="3298" spans="1:3">
      <c r="A3298" s="5" t="s">
        <v>6772</v>
      </c>
      <c r="B3298" s="5" t="s">
        <v>19</v>
      </c>
      <c r="C3298">
        <v>5.5</v>
      </c>
    </row>
    <row r="3299" spans="1:3">
      <c r="A3299" s="5" t="s">
        <v>6656</v>
      </c>
      <c r="B3299" s="5" t="s">
        <v>19</v>
      </c>
      <c r="C3299">
        <v>5.5</v>
      </c>
    </row>
    <row r="3300" spans="1:3">
      <c r="A3300" s="5" t="s">
        <v>6775</v>
      </c>
      <c r="B3300" s="5" t="s">
        <v>19</v>
      </c>
      <c r="C3300">
        <v>5.5</v>
      </c>
    </row>
    <row r="3301" spans="1:3">
      <c r="A3301" s="5" t="s">
        <v>6776</v>
      </c>
      <c r="B3301" s="5" t="s">
        <v>19</v>
      </c>
      <c r="C3301">
        <v>5.5</v>
      </c>
    </row>
    <row r="3302" spans="1:3">
      <c r="A3302" s="5" t="s">
        <v>6778</v>
      </c>
      <c r="B3302" s="5" t="s">
        <v>19</v>
      </c>
      <c r="C3302">
        <v>5.5</v>
      </c>
    </row>
    <row r="3303" spans="1:3">
      <c r="A3303" s="5" t="s">
        <v>6780</v>
      </c>
      <c r="B3303" s="5" t="s">
        <v>19</v>
      </c>
      <c r="C3303">
        <v>5.5</v>
      </c>
    </row>
    <row r="3304" spans="1:3">
      <c r="A3304" s="5" t="s">
        <v>6782</v>
      </c>
      <c r="B3304" s="5" t="s">
        <v>19</v>
      </c>
      <c r="C3304">
        <v>5.5</v>
      </c>
    </row>
    <row r="3305" spans="1:3">
      <c r="A3305" s="5" t="s">
        <v>6783</v>
      </c>
      <c r="B3305" s="5" t="s">
        <v>19</v>
      </c>
      <c r="C3305">
        <v>5.4</v>
      </c>
    </row>
    <row r="3306" spans="1:3">
      <c r="A3306" s="5" t="s">
        <v>6784</v>
      </c>
      <c r="B3306" s="5" t="s">
        <v>19</v>
      </c>
      <c r="C3306">
        <v>5.4</v>
      </c>
    </row>
    <row r="3307" spans="1:3">
      <c r="A3307" s="5" t="s">
        <v>6786</v>
      </c>
      <c r="B3307" s="5" t="s">
        <v>19</v>
      </c>
      <c r="C3307">
        <v>5.4</v>
      </c>
    </row>
    <row r="3308" spans="1:3">
      <c r="A3308" s="5" t="s">
        <v>6787</v>
      </c>
      <c r="B3308" s="5" t="s">
        <v>19</v>
      </c>
      <c r="C3308">
        <v>5.4</v>
      </c>
    </row>
    <row r="3309" spans="1:3">
      <c r="A3309" s="5" t="s">
        <v>6789</v>
      </c>
      <c r="B3309" s="5" t="s">
        <v>19</v>
      </c>
      <c r="C3309">
        <v>5.4</v>
      </c>
    </row>
    <row r="3310" spans="1:3">
      <c r="A3310" s="5" t="s">
        <v>6791</v>
      </c>
      <c r="B3310" s="5" t="s">
        <v>19</v>
      </c>
      <c r="C3310">
        <v>5.4</v>
      </c>
    </row>
    <row r="3311" spans="1:3">
      <c r="A3311" s="5" t="s">
        <v>6792</v>
      </c>
      <c r="B3311" s="5" t="s">
        <v>19</v>
      </c>
      <c r="C3311">
        <v>5.4</v>
      </c>
    </row>
    <row r="3312" spans="1:3">
      <c r="A3312" s="5" t="s">
        <v>6793</v>
      </c>
      <c r="B3312" s="5" t="s">
        <v>19</v>
      </c>
      <c r="C3312">
        <v>5.4</v>
      </c>
    </row>
    <row r="3313" spans="1:3">
      <c r="A3313" s="5" t="s">
        <v>6794</v>
      </c>
      <c r="B3313" s="5" t="s">
        <v>19</v>
      </c>
      <c r="C3313">
        <v>5.4</v>
      </c>
    </row>
    <row r="3314" spans="1:3">
      <c r="A3314" s="5" t="s">
        <v>6795</v>
      </c>
      <c r="B3314" s="5" t="s">
        <v>19</v>
      </c>
      <c r="C3314">
        <v>5.4</v>
      </c>
    </row>
    <row r="3315" spans="1:3">
      <c r="A3315" s="5" t="s">
        <v>6796</v>
      </c>
      <c r="B3315" s="5" t="s">
        <v>19</v>
      </c>
      <c r="C3315">
        <v>5.4</v>
      </c>
    </row>
    <row r="3316" spans="1:3">
      <c r="A3316" s="5" t="s">
        <v>6797</v>
      </c>
      <c r="B3316" s="5" t="s">
        <v>19</v>
      </c>
      <c r="C3316">
        <v>5.4</v>
      </c>
    </row>
    <row r="3317" spans="1:3">
      <c r="A3317" s="5" t="s">
        <v>6799</v>
      </c>
      <c r="B3317" s="5" t="s">
        <v>19</v>
      </c>
      <c r="C3317">
        <v>5.4</v>
      </c>
    </row>
    <row r="3318" spans="1:3">
      <c r="A3318" s="5" t="s">
        <v>6800</v>
      </c>
      <c r="B3318" s="5" t="s">
        <v>19</v>
      </c>
      <c r="C3318">
        <v>5.4</v>
      </c>
    </row>
    <row r="3319" spans="1:3">
      <c r="A3319" s="5" t="s">
        <v>6801</v>
      </c>
      <c r="B3319" s="5" t="s">
        <v>19</v>
      </c>
      <c r="C3319">
        <v>5.4</v>
      </c>
    </row>
    <row r="3320" spans="1:3">
      <c r="A3320" s="5" t="s">
        <v>6804</v>
      </c>
      <c r="B3320" s="5" t="s">
        <v>19</v>
      </c>
      <c r="C3320">
        <v>5.4</v>
      </c>
    </row>
    <row r="3321" spans="1:3">
      <c r="A3321" s="5" t="s">
        <v>6805</v>
      </c>
      <c r="B3321" s="5" t="s">
        <v>19</v>
      </c>
      <c r="C3321">
        <v>5.4</v>
      </c>
    </row>
    <row r="3322" spans="1:3">
      <c r="A3322" s="5" t="s">
        <v>6807</v>
      </c>
      <c r="B3322" s="5" t="s">
        <v>19</v>
      </c>
      <c r="C3322">
        <v>5.4</v>
      </c>
    </row>
    <row r="3323" spans="1:3">
      <c r="A3323" s="5" t="s">
        <v>6809</v>
      </c>
      <c r="B3323" s="5" t="s">
        <v>19</v>
      </c>
      <c r="C3323">
        <v>5.4</v>
      </c>
    </row>
    <row r="3324" spans="1:3">
      <c r="A3324" s="5" t="s">
        <v>6811</v>
      </c>
      <c r="B3324" s="5" t="s">
        <v>19</v>
      </c>
      <c r="C3324">
        <v>5.4</v>
      </c>
    </row>
    <row r="3325" spans="1:3">
      <c r="A3325" s="5" t="s">
        <v>6813</v>
      </c>
      <c r="B3325" s="5" t="s">
        <v>19</v>
      </c>
      <c r="C3325">
        <v>5.4</v>
      </c>
    </row>
    <row r="3326" spans="1:3">
      <c r="A3326" s="5" t="s">
        <v>6815</v>
      </c>
      <c r="B3326" s="5" t="s">
        <v>19</v>
      </c>
      <c r="C3326">
        <v>5.4</v>
      </c>
    </row>
    <row r="3327" spans="1:3">
      <c r="A3327" s="5" t="s">
        <v>6817</v>
      </c>
      <c r="B3327" s="5" t="s">
        <v>19</v>
      </c>
      <c r="C3327">
        <v>5.4</v>
      </c>
    </row>
    <row r="3328" spans="1:3">
      <c r="A3328" s="5" t="s">
        <v>6821</v>
      </c>
      <c r="B3328" s="5" t="s">
        <v>19</v>
      </c>
      <c r="C3328">
        <v>5.4</v>
      </c>
    </row>
    <row r="3329" spans="1:3">
      <c r="A3329" s="5" t="s">
        <v>6823</v>
      </c>
      <c r="B3329" s="5" t="s">
        <v>19</v>
      </c>
      <c r="C3329">
        <v>5.4</v>
      </c>
    </row>
    <row r="3330" spans="1:3">
      <c r="A3330" s="5" t="s">
        <v>6825</v>
      </c>
      <c r="B3330" s="5" t="s">
        <v>19</v>
      </c>
      <c r="C3330">
        <v>5.4</v>
      </c>
    </row>
    <row r="3331" spans="1:3">
      <c r="A3331" s="5" t="s">
        <v>6826</v>
      </c>
      <c r="B3331" s="5" t="s">
        <v>19</v>
      </c>
      <c r="C3331">
        <v>5.4</v>
      </c>
    </row>
    <row r="3332" spans="1:3">
      <c r="A3332" s="5" t="s">
        <v>6827</v>
      </c>
      <c r="B3332" s="5" t="s">
        <v>19</v>
      </c>
      <c r="C3332">
        <v>5.4</v>
      </c>
    </row>
    <row r="3333" spans="1:3">
      <c r="A3333" s="5" t="s">
        <v>6828</v>
      </c>
      <c r="B3333" s="5" t="s">
        <v>19</v>
      </c>
      <c r="C3333">
        <v>5.4</v>
      </c>
    </row>
    <row r="3334" spans="1:3">
      <c r="A3334" s="5" t="s">
        <v>6829</v>
      </c>
      <c r="B3334" s="5" t="s">
        <v>19</v>
      </c>
      <c r="C3334">
        <v>5.4</v>
      </c>
    </row>
    <row r="3335" spans="1:3">
      <c r="A3335" s="5" t="s">
        <v>6830</v>
      </c>
      <c r="B3335" s="5" t="s">
        <v>19</v>
      </c>
      <c r="C3335">
        <v>5.4</v>
      </c>
    </row>
    <row r="3336" spans="1:3">
      <c r="A3336" s="5" t="s">
        <v>6831</v>
      </c>
      <c r="B3336" s="5" t="s">
        <v>19</v>
      </c>
      <c r="C3336">
        <v>5.4</v>
      </c>
    </row>
    <row r="3337" spans="1:3">
      <c r="A3337" s="5" t="s">
        <v>6832</v>
      </c>
      <c r="B3337" s="5" t="s">
        <v>19</v>
      </c>
      <c r="C3337">
        <v>5.4</v>
      </c>
    </row>
    <row r="3338" spans="1:3">
      <c r="A3338" s="5" t="s">
        <v>6833</v>
      </c>
      <c r="B3338" s="5" t="s">
        <v>19</v>
      </c>
      <c r="C3338">
        <v>5.4</v>
      </c>
    </row>
    <row r="3339" spans="1:3">
      <c r="A3339" s="5" t="s">
        <v>6834</v>
      </c>
      <c r="B3339" s="5" t="s">
        <v>19</v>
      </c>
      <c r="C3339">
        <v>5.4</v>
      </c>
    </row>
    <row r="3340" spans="1:3">
      <c r="A3340" s="5" t="s">
        <v>6836</v>
      </c>
      <c r="B3340" s="5" t="s">
        <v>19</v>
      </c>
      <c r="C3340">
        <v>5.4</v>
      </c>
    </row>
    <row r="3341" spans="1:3">
      <c r="A3341" s="5" t="s">
        <v>6838</v>
      </c>
      <c r="B3341" s="5" t="s">
        <v>19</v>
      </c>
      <c r="C3341">
        <v>5.4</v>
      </c>
    </row>
    <row r="3342" spans="1:3">
      <c r="A3342" s="5" t="s">
        <v>6840</v>
      </c>
      <c r="B3342" s="5" t="s">
        <v>19</v>
      </c>
      <c r="C3342">
        <v>5.4</v>
      </c>
    </row>
    <row r="3343" spans="1:3">
      <c r="A3343" s="5" t="s">
        <v>6842</v>
      </c>
      <c r="B3343" s="5" t="s">
        <v>19</v>
      </c>
      <c r="C3343">
        <v>5.4</v>
      </c>
    </row>
    <row r="3344" spans="1:3">
      <c r="A3344" s="5" t="s">
        <v>6844</v>
      </c>
      <c r="B3344" s="5" t="s">
        <v>19</v>
      </c>
      <c r="C3344">
        <v>5.4</v>
      </c>
    </row>
    <row r="3345" spans="1:3">
      <c r="A3345" s="5" t="s">
        <v>6845</v>
      </c>
      <c r="B3345" s="5" t="s">
        <v>19</v>
      </c>
      <c r="C3345">
        <v>5.4</v>
      </c>
    </row>
    <row r="3346" spans="1:3">
      <c r="A3346" s="5" t="s">
        <v>6847</v>
      </c>
      <c r="B3346" s="5" t="s">
        <v>19</v>
      </c>
      <c r="C3346">
        <v>5.4</v>
      </c>
    </row>
    <row r="3347" spans="1:3">
      <c r="A3347" s="5" t="s">
        <v>6848</v>
      </c>
      <c r="B3347" s="5" t="s">
        <v>19</v>
      </c>
      <c r="C3347">
        <v>5.4</v>
      </c>
    </row>
    <row r="3348" spans="1:3">
      <c r="A3348" s="5" t="s">
        <v>6849</v>
      </c>
      <c r="B3348" s="5" t="s">
        <v>19</v>
      </c>
      <c r="C3348">
        <v>5.4</v>
      </c>
    </row>
    <row r="3349" spans="1:3">
      <c r="A3349" s="5" t="s">
        <v>6852</v>
      </c>
      <c r="B3349" s="5" t="s">
        <v>19</v>
      </c>
      <c r="C3349">
        <v>5.4</v>
      </c>
    </row>
    <row r="3350" spans="1:3">
      <c r="A3350" s="5" t="s">
        <v>6854</v>
      </c>
      <c r="B3350" s="5" t="s">
        <v>19</v>
      </c>
      <c r="C3350">
        <v>5.4</v>
      </c>
    </row>
    <row r="3351" spans="1:3">
      <c r="A3351" s="5" t="s">
        <v>6855</v>
      </c>
      <c r="B3351" s="5" t="s">
        <v>19</v>
      </c>
      <c r="C3351">
        <v>5.4</v>
      </c>
    </row>
    <row r="3352" spans="1:3">
      <c r="A3352" s="5" t="s">
        <v>6857</v>
      </c>
      <c r="B3352" s="5" t="s">
        <v>19</v>
      </c>
      <c r="C3352">
        <v>5.4</v>
      </c>
    </row>
    <row r="3353" spans="1:3">
      <c r="A3353" s="5" t="s">
        <v>6860</v>
      </c>
      <c r="B3353" s="5" t="s">
        <v>19</v>
      </c>
      <c r="C3353">
        <v>5.4</v>
      </c>
    </row>
    <row r="3354" spans="1:3">
      <c r="A3354" s="5" t="s">
        <v>6863</v>
      </c>
      <c r="B3354" s="5" t="s">
        <v>19</v>
      </c>
      <c r="C3354">
        <v>5.4</v>
      </c>
    </row>
    <row r="3355" spans="1:3">
      <c r="A3355" s="5" t="s">
        <v>6865</v>
      </c>
      <c r="B3355" s="5" t="s">
        <v>19</v>
      </c>
      <c r="C3355">
        <v>5.4</v>
      </c>
    </row>
    <row r="3356" spans="1:3">
      <c r="A3356" s="5" t="s">
        <v>6827</v>
      </c>
      <c r="B3356" s="5" t="s">
        <v>19</v>
      </c>
      <c r="C3356">
        <v>5.4</v>
      </c>
    </row>
    <row r="3357" spans="1:3">
      <c r="A3357" s="5" t="s">
        <v>6867</v>
      </c>
      <c r="B3357" s="5" t="s">
        <v>19</v>
      </c>
      <c r="C3357">
        <v>5.4</v>
      </c>
    </row>
    <row r="3358" spans="1:3">
      <c r="A3358" s="5" t="s">
        <v>6865</v>
      </c>
      <c r="B3358" s="5" t="s">
        <v>19</v>
      </c>
      <c r="C3358">
        <v>5.4</v>
      </c>
    </row>
    <row r="3359" spans="1:3">
      <c r="A3359" s="5" t="s">
        <v>6870</v>
      </c>
      <c r="B3359" s="5" t="s">
        <v>19</v>
      </c>
      <c r="C3359">
        <v>5.4</v>
      </c>
    </row>
    <row r="3360" spans="1:3">
      <c r="A3360" s="5" t="s">
        <v>6873</v>
      </c>
      <c r="B3360" s="5" t="s">
        <v>19</v>
      </c>
      <c r="C3360">
        <v>5.4</v>
      </c>
    </row>
    <row r="3361" spans="1:3">
      <c r="A3361" s="5" t="s">
        <v>6877</v>
      </c>
      <c r="B3361" s="5" t="s">
        <v>19</v>
      </c>
      <c r="C3361">
        <v>5.4</v>
      </c>
    </row>
    <row r="3362" spans="1:3">
      <c r="A3362" s="5" t="s">
        <v>6879</v>
      </c>
      <c r="B3362" s="5" t="s">
        <v>19</v>
      </c>
      <c r="C3362">
        <v>5.4</v>
      </c>
    </row>
    <row r="3363" spans="1:3">
      <c r="A3363" s="5" t="s">
        <v>6881</v>
      </c>
      <c r="B3363" s="5" t="s">
        <v>19</v>
      </c>
      <c r="C3363">
        <v>5.4</v>
      </c>
    </row>
    <row r="3364" spans="1:3">
      <c r="A3364" s="5" t="s">
        <v>6884</v>
      </c>
      <c r="B3364" s="5" t="s">
        <v>19</v>
      </c>
      <c r="C3364">
        <v>5.4</v>
      </c>
    </row>
    <row r="3365" spans="1:3">
      <c r="A3365" s="5" t="s">
        <v>6885</v>
      </c>
      <c r="B3365" s="5" t="s">
        <v>19</v>
      </c>
      <c r="C3365">
        <v>5.4</v>
      </c>
    </row>
    <row r="3366" spans="1:3">
      <c r="A3366" s="5" t="s">
        <v>6887</v>
      </c>
      <c r="B3366" s="5" t="s">
        <v>19</v>
      </c>
      <c r="C3366">
        <v>5.4</v>
      </c>
    </row>
    <row r="3367" spans="1:3">
      <c r="A3367" s="5" t="s">
        <v>6889</v>
      </c>
      <c r="B3367" s="5" t="s">
        <v>19</v>
      </c>
      <c r="C3367">
        <v>5.4</v>
      </c>
    </row>
    <row r="3368" spans="1:3">
      <c r="A3368" s="5" t="s">
        <v>6891</v>
      </c>
      <c r="B3368" s="5" t="s">
        <v>19</v>
      </c>
      <c r="C3368">
        <v>5.4</v>
      </c>
    </row>
    <row r="3369" spans="1:3">
      <c r="A3369" s="5" t="s">
        <v>6892</v>
      </c>
      <c r="B3369" s="5" t="s">
        <v>19</v>
      </c>
      <c r="C3369">
        <v>5.4</v>
      </c>
    </row>
    <row r="3370" spans="1:3">
      <c r="A3370" s="5" t="s">
        <v>6895</v>
      </c>
      <c r="B3370" s="5" t="s">
        <v>649</v>
      </c>
      <c r="C3370">
        <v>5.4</v>
      </c>
    </row>
    <row r="3371" spans="1:3">
      <c r="A3371" s="5" t="s">
        <v>6897</v>
      </c>
      <c r="B3371" s="5" t="s">
        <v>19</v>
      </c>
      <c r="C3371">
        <v>5.4</v>
      </c>
    </row>
    <row r="3372" spans="1:3">
      <c r="A3372" s="5" t="s">
        <v>6899</v>
      </c>
      <c r="B3372" s="5" t="s">
        <v>19</v>
      </c>
      <c r="C3372">
        <v>5.4</v>
      </c>
    </row>
    <row r="3373" spans="1:3">
      <c r="A3373" s="5" t="s">
        <v>6900</v>
      </c>
      <c r="B3373" s="5" t="s">
        <v>19</v>
      </c>
      <c r="C3373">
        <v>5.4</v>
      </c>
    </row>
    <row r="3374" spans="1:3">
      <c r="A3374" s="5" t="s">
        <v>6903</v>
      </c>
      <c r="B3374" s="5" t="s">
        <v>19</v>
      </c>
      <c r="C3374">
        <v>5.4</v>
      </c>
    </row>
    <row r="3375" spans="1:3">
      <c r="A3375" s="5" t="s">
        <v>6906</v>
      </c>
      <c r="B3375" s="5" t="s">
        <v>19</v>
      </c>
      <c r="C3375">
        <v>5.4</v>
      </c>
    </row>
    <row r="3376" spans="1:3">
      <c r="A3376" s="5" t="s">
        <v>6908</v>
      </c>
      <c r="B3376" s="5" t="s">
        <v>19</v>
      </c>
      <c r="C3376">
        <v>5.4</v>
      </c>
    </row>
    <row r="3377" spans="1:3">
      <c r="A3377" s="5" t="s">
        <v>6910</v>
      </c>
      <c r="B3377" s="5" t="s">
        <v>19</v>
      </c>
      <c r="C3377">
        <v>5.4</v>
      </c>
    </row>
    <row r="3378" spans="1:3">
      <c r="A3378" s="5" t="s">
        <v>6911</v>
      </c>
      <c r="B3378" s="5" t="s">
        <v>19</v>
      </c>
      <c r="C3378">
        <v>5.4</v>
      </c>
    </row>
    <row r="3379" spans="1:3">
      <c r="A3379" s="5" t="s">
        <v>6913</v>
      </c>
      <c r="B3379" s="5" t="s">
        <v>19</v>
      </c>
      <c r="C3379">
        <v>5.4</v>
      </c>
    </row>
    <row r="3380" spans="1:3">
      <c r="A3380" s="5" t="s">
        <v>6914</v>
      </c>
      <c r="B3380" s="5" t="s">
        <v>19</v>
      </c>
      <c r="C3380">
        <v>5.4</v>
      </c>
    </row>
    <row r="3381" spans="1:3">
      <c r="A3381" s="5" t="s">
        <v>6917</v>
      </c>
      <c r="B3381" s="5" t="s">
        <v>19</v>
      </c>
      <c r="C3381">
        <v>5.4</v>
      </c>
    </row>
    <row r="3382" spans="1:3">
      <c r="A3382" s="5" t="s">
        <v>6921</v>
      </c>
      <c r="B3382" s="5" t="s">
        <v>19</v>
      </c>
      <c r="C3382">
        <v>5.4</v>
      </c>
    </row>
    <row r="3383" spans="1:3">
      <c r="A3383" s="5" t="s">
        <v>6923</v>
      </c>
      <c r="B3383" s="5" t="s">
        <v>19</v>
      </c>
      <c r="C3383">
        <v>5.4</v>
      </c>
    </row>
    <row r="3384" spans="1:3">
      <c r="A3384" s="5" t="s">
        <v>6925</v>
      </c>
      <c r="B3384" s="5" t="s">
        <v>19</v>
      </c>
      <c r="C3384">
        <v>5.3</v>
      </c>
    </row>
    <row r="3385" spans="1:3">
      <c r="A3385" s="5" t="s">
        <v>6928</v>
      </c>
      <c r="B3385" s="5" t="s">
        <v>19</v>
      </c>
      <c r="C3385">
        <v>5.3</v>
      </c>
    </row>
    <row r="3386" spans="1:3">
      <c r="A3386" s="5" t="s">
        <v>6929</v>
      </c>
      <c r="B3386" s="5" t="s">
        <v>19</v>
      </c>
      <c r="C3386">
        <v>5.3</v>
      </c>
    </row>
    <row r="3387" spans="1:3">
      <c r="A3387" s="5" t="s">
        <v>6930</v>
      </c>
      <c r="B3387" s="5" t="s">
        <v>19</v>
      </c>
      <c r="C3387">
        <v>5.3</v>
      </c>
    </row>
    <row r="3388" spans="1:3">
      <c r="A3388" s="5" t="s">
        <v>6931</v>
      </c>
      <c r="B3388" s="5" t="s">
        <v>19</v>
      </c>
      <c r="C3388">
        <v>5.3</v>
      </c>
    </row>
    <row r="3389" spans="1:3">
      <c r="A3389" s="5" t="s">
        <v>6932</v>
      </c>
      <c r="B3389" s="5" t="s">
        <v>19</v>
      </c>
      <c r="C3389">
        <v>5.3</v>
      </c>
    </row>
    <row r="3390" spans="1:3">
      <c r="A3390" s="5" t="s">
        <v>6933</v>
      </c>
      <c r="B3390" s="5" t="s">
        <v>19</v>
      </c>
      <c r="C3390">
        <v>5.3</v>
      </c>
    </row>
    <row r="3391" spans="1:3">
      <c r="A3391" s="5" t="s">
        <v>6935</v>
      </c>
      <c r="B3391" s="5" t="s">
        <v>19</v>
      </c>
      <c r="C3391">
        <v>5.3</v>
      </c>
    </row>
    <row r="3392" spans="1:3">
      <c r="A3392" s="5" t="s">
        <v>6937</v>
      </c>
      <c r="B3392" s="5" t="s">
        <v>19</v>
      </c>
      <c r="C3392">
        <v>5.3</v>
      </c>
    </row>
    <row r="3393" spans="1:3">
      <c r="A3393" s="5" t="s">
        <v>6938</v>
      </c>
      <c r="B3393" s="5" t="s">
        <v>19</v>
      </c>
      <c r="C3393">
        <v>5.3</v>
      </c>
    </row>
    <row r="3394" spans="1:3">
      <c r="A3394" s="5" t="s">
        <v>6940</v>
      </c>
      <c r="B3394" s="5" t="s">
        <v>19</v>
      </c>
      <c r="C3394">
        <v>5.3</v>
      </c>
    </row>
    <row r="3395" spans="1:3">
      <c r="A3395" s="5" t="s">
        <v>6941</v>
      </c>
      <c r="B3395" s="5" t="s">
        <v>19</v>
      </c>
      <c r="C3395">
        <v>5.3</v>
      </c>
    </row>
    <row r="3396" spans="1:3">
      <c r="A3396" s="5" t="s">
        <v>6944</v>
      </c>
      <c r="B3396" s="5" t="s">
        <v>19</v>
      </c>
      <c r="C3396">
        <v>5.3</v>
      </c>
    </row>
    <row r="3397" spans="1:3">
      <c r="A3397" s="5" t="s">
        <v>6945</v>
      </c>
      <c r="B3397" s="5" t="s">
        <v>19</v>
      </c>
      <c r="C3397">
        <v>5.3</v>
      </c>
    </row>
    <row r="3398" spans="1:3">
      <c r="A3398" s="5" t="s">
        <v>6947</v>
      </c>
      <c r="B3398" s="5" t="s">
        <v>19</v>
      </c>
      <c r="C3398">
        <v>5.3</v>
      </c>
    </row>
    <row r="3399" spans="1:3">
      <c r="A3399" s="5" t="s">
        <v>6949</v>
      </c>
      <c r="B3399" s="5" t="s">
        <v>19</v>
      </c>
      <c r="C3399">
        <v>5.3</v>
      </c>
    </row>
    <row r="3400" spans="1:3">
      <c r="A3400" s="5" t="s">
        <v>6951</v>
      </c>
      <c r="B3400" s="5" t="s">
        <v>19</v>
      </c>
      <c r="C3400">
        <v>5.3</v>
      </c>
    </row>
    <row r="3401" spans="1:3">
      <c r="A3401" s="5" t="s">
        <v>6953</v>
      </c>
      <c r="B3401" s="5" t="s">
        <v>19</v>
      </c>
      <c r="C3401">
        <v>5.3</v>
      </c>
    </row>
    <row r="3402" spans="1:3">
      <c r="A3402" s="5" t="s">
        <v>6954</v>
      </c>
      <c r="B3402" s="5" t="s">
        <v>19</v>
      </c>
      <c r="C3402">
        <v>5.3</v>
      </c>
    </row>
    <row r="3403" spans="1:3">
      <c r="A3403" s="5" t="s">
        <v>6957</v>
      </c>
      <c r="B3403" s="5" t="s">
        <v>19</v>
      </c>
      <c r="C3403">
        <v>5.3</v>
      </c>
    </row>
    <row r="3404" spans="1:3">
      <c r="A3404" s="5" t="s">
        <v>6958</v>
      </c>
      <c r="B3404" s="5" t="s">
        <v>19</v>
      </c>
      <c r="C3404">
        <v>5.3</v>
      </c>
    </row>
    <row r="3405" spans="1:3">
      <c r="A3405" s="5" t="s">
        <v>6960</v>
      </c>
      <c r="B3405" s="5" t="s">
        <v>19</v>
      </c>
      <c r="C3405">
        <v>5.3</v>
      </c>
    </row>
    <row r="3406" spans="1:3">
      <c r="A3406" s="5" t="s">
        <v>6962</v>
      </c>
      <c r="B3406" s="5" t="s">
        <v>19</v>
      </c>
      <c r="C3406">
        <v>5.3</v>
      </c>
    </row>
    <row r="3407" spans="1:3">
      <c r="A3407" s="5" t="s">
        <v>6963</v>
      </c>
      <c r="B3407" s="5" t="s">
        <v>19</v>
      </c>
      <c r="C3407">
        <v>5.3</v>
      </c>
    </row>
    <row r="3408" spans="1:3">
      <c r="A3408" s="5" t="s">
        <v>6966</v>
      </c>
      <c r="B3408" s="5" t="s">
        <v>19</v>
      </c>
      <c r="C3408">
        <v>5.3</v>
      </c>
    </row>
    <row r="3409" spans="1:3">
      <c r="A3409" s="5" t="s">
        <v>6968</v>
      </c>
      <c r="B3409" s="5" t="s">
        <v>45</v>
      </c>
      <c r="C3409">
        <v>5.3</v>
      </c>
    </row>
    <row r="3410" spans="1:3">
      <c r="A3410" s="5" t="s">
        <v>6969</v>
      </c>
      <c r="B3410" s="5" t="s">
        <v>19</v>
      </c>
      <c r="C3410">
        <v>5.3</v>
      </c>
    </row>
    <row r="3411" spans="1:3">
      <c r="A3411" s="5" t="s">
        <v>6928</v>
      </c>
      <c r="B3411" s="5" t="s">
        <v>19</v>
      </c>
      <c r="C3411">
        <v>5.3</v>
      </c>
    </row>
    <row r="3412" spans="1:3">
      <c r="A3412" s="5" t="s">
        <v>6970</v>
      </c>
      <c r="B3412" s="5" t="s">
        <v>19</v>
      </c>
      <c r="C3412">
        <v>5.3</v>
      </c>
    </row>
    <row r="3413" spans="1:3">
      <c r="A3413" s="5" t="s">
        <v>6971</v>
      </c>
      <c r="B3413" s="5" t="s">
        <v>19</v>
      </c>
      <c r="C3413">
        <v>5.3</v>
      </c>
    </row>
    <row r="3414" spans="1:3">
      <c r="A3414" s="5" t="s">
        <v>6972</v>
      </c>
      <c r="B3414" s="5" t="s">
        <v>19</v>
      </c>
      <c r="C3414">
        <v>5.3</v>
      </c>
    </row>
    <row r="3415" spans="1:3">
      <c r="A3415" s="5" t="s">
        <v>6975</v>
      </c>
      <c r="B3415" s="5" t="s">
        <v>19</v>
      </c>
      <c r="C3415">
        <v>5.3</v>
      </c>
    </row>
    <row r="3416" spans="1:3">
      <c r="A3416" s="5" t="s">
        <v>6976</v>
      </c>
      <c r="B3416" s="5" t="s">
        <v>19</v>
      </c>
      <c r="C3416">
        <v>5.3</v>
      </c>
    </row>
    <row r="3417" spans="1:3">
      <c r="A3417" s="5" t="s">
        <v>6978</v>
      </c>
      <c r="B3417" s="5" t="s">
        <v>19</v>
      </c>
      <c r="C3417">
        <v>5.3</v>
      </c>
    </row>
    <row r="3418" spans="1:3">
      <c r="A3418" s="5" t="s">
        <v>6980</v>
      </c>
      <c r="B3418" s="5" t="s">
        <v>19</v>
      </c>
      <c r="C3418">
        <v>5.3</v>
      </c>
    </row>
    <row r="3419" spans="1:3">
      <c r="A3419" s="5" t="s">
        <v>6981</v>
      </c>
      <c r="B3419" s="5" t="s">
        <v>19</v>
      </c>
      <c r="C3419">
        <v>5.3</v>
      </c>
    </row>
    <row r="3420" spans="1:3">
      <c r="A3420" s="5" t="s">
        <v>6984</v>
      </c>
      <c r="B3420" s="5" t="s">
        <v>19</v>
      </c>
      <c r="C3420">
        <v>5.3</v>
      </c>
    </row>
    <row r="3421" spans="1:3">
      <c r="A3421" s="5" t="s">
        <v>6987</v>
      </c>
      <c r="B3421" s="5" t="s">
        <v>19</v>
      </c>
      <c r="C3421">
        <v>5.3</v>
      </c>
    </row>
    <row r="3422" spans="1:3">
      <c r="A3422" s="5" t="s">
        <v>6989</v>
      </c>
      <c r="B3422" s="5" t="s">
        <v>19</v>
      </c>
      <c r="C3422">
        <v>5.3</v>
      </c>
    </row>
    <row r="3423" spans="1:3">
      <c r="A3423" s="5" t="s">
        <v>6990</v>
      </c>
      <c r="B3423" s="5" t="s">
        <v>19</v>
      </c>
      <c r="C3423">
        <v>5.3</v>
      </c>
    </row>
    <row r="3424" spans="1:3">
      <c r="A3424" s="5" t="s">
        <v>6994</v>
      </c>
      <c r="B3424" s="5" t="s">
        <v>19</v>
      </c>
      <c r="C3424">
        <v>5.3</v>
      </c>
    </row>
    <row r="3425" spans="1:3">
      <c r="A3425" s="5" t="s">
        <v>6997</v>
      </c>
      <c r="B3425" s="5" t="s">
        <v>19</v>
      </c>
      <c r="C3425">
        <v>5.3</v>
      </c>
    </row>
    <row r="3426" spans="1:3">
      <c r="A3426" s="5" t="s">
        <v>6999</v>
      </c>
      <c r="B3426" s="5" t="s">
        <v>19</v>
      </c>
      <c r="C3426">
        <v>5.3</v>
      </c>
    </row>
    <row r="3427" spans="1:3">
      <c r="A3427" s="5" t="s">
        <v>7001</v>
      </c>
      <c r="B3427" s="5" t="s">
        <v>19</v>
      </c>
      <c r="C3427">
        <v>5.3</v>
      </c>
    </row>
    <row r="3428" spans="1:3">
      <c r="A3428" s="5" t="s">
        <v>7003</v>
      </c>
      <c r="B3428" s="5" t="s">
        <v>19</v>
      </c>
      <c r="C3428">
        <v>5.3</v>
      </c>
    </row>
    <row r="3429" spans="1:3">
      <c r="A3429" s="5" t="s">
        <v>7004</v>
      </c>
      <c r="B3429" s="5" t="s">
        <v>19</v>
      </c>
      <c r="C3429">
        <v>5.3</v>
      </c>
    </row>
    <row r="3430" spans="1:3">
      <c r="A3430" s="5" t="s">
        <v>7005</v>
      </c>
      <c r="B3430" s="5" t="s">
        <v>19</v>
      </c>
      <c r="C3430">
        <v>5.3</v>
      </c>
    </row>
    <row r="3431" spans="1:3">
      <c r="A3431" s="5" t="s">
        <v>7007</v>
      </c>
      <c r="B3431" s="5" t="s">
        <v>19</v>
      </c>
      <c r="C3431">
        <v>5.3</v>
      </c>
    </row>
    <row r="3432" spans="1:3">
      <c r="A3432" s="5" t="s">
        <v>7009</v>
      </c>
      <c r="B3432" s="5" t="s">
        <v>19</v>
      </c>
      <c r="C3432">
        <v>5.3</v>
      </c>
    </row>
    <row r="3433" spans="1:3">
      <c r="A3433" s="5" t="s">
        <v>7010</v>
      </c>
      <c r="B3433" s="5" t="s">
        <v>19</v>
      </c>
      <c r="C3433">
        <v>5.3</v>
      </c>
    </row>
    <row r="3434" spans="1:3">
      <c r="A3434" s="5" t="s">
        <v>7012</v>
      </c>
      <c r="B3434" s="5" t="s">
        <v>19</v>
      </c>
      <c r="C3434">
        <v>5.3</v>
      </c>
    </row>
    <row r="3435" spans="1:3">
      <c r="A3435" s="5" t="s">
        <v>7014</v>
      </c>
      <c r="B3435" s="5" t="s">
        <v>19</v>
      </c>
      <c r="C3435">
        <v>5.3</v>
      </c>
    </row>
    <row r="3436" spans="1:3">
      <c r="A3436" s="5" t="s">
        <v>7017</v>
      </c>
      <c r="B3436" s="5" t="s">
        <v>19</v>
      </c>
      <c r="C3436">
        <v>5.3</v>
      </c>
    </row>
    <row r="3437" spans="1:3">
      <c r="A3437" s="5" t="s">
        <v>7019</v>
      </c>
      <c r="B3437" s="5" t="s">
        <v>19</v>
      </c>
      <c r="C3437">
        <v>5.3</v>
      </c>
    </row>
    <row r="3438" spans="1:3">
      <c r="A3438" s="5" t="s">
        <v>7022</v>
      </c>
      <c r="B3438" s="5" t="s">
        <v>19</v>
      </c>
      <c r="C3438">
        <v>5.3</v>
      </c>
    </row>
    <row r="3439" spans="1:3">
      <c r="A3439" s="5" t="s">
        <v>7024</v>
      </c>
      <c r="B3439" s="5" t="s">
        <v>19</v>
      </c>
      <c r="C3439">
        <v>5.3</v>
      </c>
    </row>
    <row r="3440" spans="1:3">
      <c r="A3440" s="5" t="s">
        <v>7027</v>
      </c>
      <c r="B3440" s="5" t="s">
        <v>19</v>
      </c>
      <c r="C3440">
        <v>5.3</v>
      </c>
    </row>
    <row r="3441" spans="1:3">
      <c r="A3441" s="5" t="s">
        <v>7029</v>
      </c>
      <c r="B3441" s="5" t="s">
        <v>19</v>
      </c>
      <c r="C3441">
        <v>5.3</v>
      </c>
    </row>
    <row r="3442" spans="1:3">
      <c r="A3442" s="5" t="s">
        <v>7030</v>
      </c>
      <c r="B3442" s="5" t="s">
        <v>19</v>
      </c>
      <c r="C3442">
        <v>5.3</v>
      </c>
    </row>
    <row r="3443" spans="1:3">
      <c r="A3443" s="5" t="s">
        <v>7032</v>
      </c>
      <c r="B3443" s="5" t="s">
        <v>19</v>
      </c>
      <c r="C3443">
        <v>5.3</v>
      </c>
    </row>
    <row r="3444" spans="1:3">
      <c r="A3444" s="5" t="s">
        <v>7035</v>
      </c>
      <c r="B3444" s="5" t="s">
        <v>19</v>
      </c>
      <c r="C3444">
        <v>5.3</v>
      </c>
    </row>
    <row r="3445" spans="1:3">
      <c r="A3445" s="5" t="s">
        <v>7037</v>
      </c>
      <c r="B3445" s="5" t="s">
        <v>19</v>
      </c>
      <c r="C3445">
        <v>5.3</v>
      </c>
    </row>
    <row r="3446" spans="1:3">
      <c r="A3446" s="5" t="s">
        <v>7040</v>
      </c>
      <c r="B3446" s="5" t="s">
        <v>19</v>
      </c>
      <c r="C3446">
        <v>5.3</v>
      </c>
    </row>
    <row r="3447" spans="1:3">
      <c r="A3447" s="5" t="s">
        <v>7042</v>
      </c>
      <c r="B3447" s="5" t="s">
        <v>19</v>
      </c>
      <c r="C3447">
        <v>5.3</v>
      </c>
    </row>
    <row r="3448" spans="1:3">
      <c r="A3448" s="5" t="s">
        <v>6951</v>
      </c>
      <c r="B3448" s="5" t="s">
        <v>19</v>
      </c>
      <c r="C3448">
        <v>5.3</v>
      </c>
    </row>
    <row r="3449" spans="1:3">
      <c r="A3449" s="5" t="s">
        <v>7044</v>
      </c>
      <c r="B3449" s="5" t="s">
        <v>19</v>
      </c>
      <c r="C3449">
        <v>5.3</v>
      </c>
    </row>
    <row r="3450" spans="1:3">
      <c r="A3450" s="5" t="s">
        <v>7046</v>
      </c>
      <c r="B3450" s="5" t="s">
        <v>19</v>
      </c>
      <c r="C3450">
        <v>5.3</v>
      </c>
    </row>
    <row r="3451" spans="1:3">
      <c r="A3451" s="5" t="s">
        <v>6949</v>
      </c>
      <c r="B3451" s="5" t="s">
        <v>19</v>
      </c>
      <c r="C3451">
        <v>5.3</v>
      </c>
    </row>
    <row r="3452" spans="1:3">
      <c r="A3452" s="5" t="s">
        <v>7049</v>
      </c>
      <c r="B3452" s="5" t="s">
        <v>19</v>
      </c>
      <c r="C3452">
        <v>5.3</v>
      </c>
    </row>
    <row r="3453" spans="1:3">
      <c r="A3453" s="5" t="s">
        <v>7051</v>
      </c>
      <c r="B3453" s="5" t="s">
        <v>19</v>
      </c>
      <c r="C3453">
        <v>5.3</v>
      </c>
    </row>
    <row r="3454" spans="1:3">
      <c r="A3454" s="5" t="s">
        <v>7053</v>
      </c>
      <c r="B3454" s="5" t="s">
        <v>19</v>
      </c>
      <c r="C3454">
        <v>5.2</v>
      </c>
    </row>
    <row r="3455" spans="1:3">
      <c r="A3455" s="5" t="s">
        <v>7054</v>
      </c>
      <c r="B3455" s="5" t="s">
        <v>19</v>
      </c>
      <c r="C3455">
        <v>5.2</v>
      </c>
    </row>
    <row r="3456" spans="1:3">
      <c r="A3456" s="5" t="s">
        <v>7056</v>
      </c>
      <c r="B3456" s="5" t="s">
        <v>19</v>
      </c>
      <c r="C3456">
        <v>5.2</v>
      </c>
    </row>
    <row r="3457" spans="1:3">
      <c r="A3457" s="5" t="s">
        <v>7058</v>
      </c>
      <c r="B3457" s="5" t="s">
        <v>19</v>
      </c>
      <c r="C3457">
        <v>5.2</v>
      </c>
    </row>
    <row r="3458" spans="1:3">
      <c r="A3458" s="5" t="s">
        <v>7059</v>
      </c>
      <c r="B3458" s="5" t="s">
        <v>19</v>
      </c>
      <c r="C3458">
        <v>5.2</v>
      </c>
    </row>
    <row r="3459" spans="1:3">
      <c r="A3459" s="5" t="s">
        <v>7062</v>
      </c>
      <c r="B3459" s="5" t="s">
        <v>19</v>
      </c>
      <c r="C3459">
        <v>5.2</v>
      </c>
    </row>
    <row r="3460" spans="1:3">
      <c r="A3460" s="5" t="s">
        <v>7063</v>
      </c>
      <c r="B3460" s="5" t="s">
        <v>19</v>
      </c>
      <c r="C3460">
        <v>5.2</v>
      </c>
    </row>
    <row r="3461" spans="1:3">
      <c r="A3461" s="5" t="s">
        <v>7065</v>
      </c>
      <c r="B3461" s="5" t="s">
        <v>19</v>
      </c>
      <c r="C3461">
        <v>5.2</v>
      </c>
    </row>
    <row r="3462" spans="1:3">
      <c r="A3462" s="5" t="s">
        <v>7069</v>
      </c>
      <c r="B3462" s="5" t="s">
        <v>19</v>
      </c>
      <c r="C3462">
        <v>5.2</v>
      </c>
    </row>
    <row r="3463" spans="1:3">
      <c r="A3463" s="5" t="s">
        <v>7072</v>
      </c>
      <c r="B3463" s="5" t="s">
        <v>19</v>
      </c>
      <c r="C3463">
        <v>5.2</v>
      </c>
    </row>
    <row r="3464" spans="1:3">
      <c r="A3464" s="5" t="s">
        <v>7073</v>
      </c>
      <c r="B3464" s="5" t="s">
        <v>19</v>
      </c>
      <c r="C3464">
        <v>5.2</v>
      </c>
    </row>
    <row r="3465" spans="1:3">
      <c r="A3465" s="5" t="s">
        <v>7074</v>
      </c>
      <c r="B3465" s="5" t="s">
        <v>19</v>
      </c>
      <c r="C3465">
        <v>5.2</v>
      </c>
    </row>
    <row r="3466" spans="1:3">
      <c r="A3466" s="5" t="s">
        <v>7076</v>
      </c>
      <c r="B3466" s="5" t="s">
        <v>19</v>
      </c>
      <c r="C3466">
        <v>5.2</v>
      </c>
    </row>
    <row r="3467" spans="1:3">
      <c r="A3467" s="5" t="s">
        <v>7078</v>
      </c>
      <c r="B3467" s="5" t="s">
        <v>19</v>
      </c>
      <c r="C3467">
        <v>5.2</v>
      </c>
    </row>
    <row r="3468" spans="1:3">
      <c r="A3468" s="5" t="s">
        <v>7080</v>
      </c>
      <c r="B3468" s="5" t="s">
        <v>19</v>
      </c>
      <c r="C3468">
        <v>5.2</v>
      </c>
    </row>
    <row r="3469" spans="1:3">
      <c r="A3469" s="5" t="s">
        <v>7081</v>
      </c>
      <c r="B3469" s="5" t="s">
        <v>19</v>
      </c>
      <c r="C3469">
        <v>5.2</v>
      </c>
    </row>
    <row r="3470" spans="1:3">
      <c r="A3470" s="5" t="s">
        <v>7083</v>
      </c>
      <c r="B3470" s="5" t="s">
        <v>19</v>
      </c>
      <c r="C3470">
        <v>5.2</v>
      </c>
    </row>
    <row r="3471" spans="1:3">
      <c r="A3471" s="5" t="s">
        <v>7085</v>
      </c>
      <c r="B3471" s="5" t="s">
        <v>19</v>
      </c>
      <c r="C3471">
        <v>5.2</v>
      </c>
    </row>
    <row r="3472" spans="1:3">
      <c r="A3472" s="5" t="s">
        <v>7086</v>
      </c>
      <c r="B3472" s="5" t="s">
        <v>19</v>
      </c>
      <c r="C3472">
        <v>5.2</v>
      </c>
    </row>
    <row r="3473" spans="1:3">
      <c r="A3473" s="5" t="s">
        <v>7088</v>
      </c>
      <c r="B3473" s="5" t="s">
        <v>19</v>
      </c>
      <c r="C3473">
        <v>5.2</v>
      </c>
    </row>
    <row r="3474" spans="1:3">
      <c r="A3474" s="5" t="s">
        <v>7091</v>
      </c>
      <c r="B3474" s="5" t="s">
        <v>19</v>
      </c>
      <c r="C3474">
        <v>5.2</v>
      </c>
    </row>
    <row r="3475" spans="1:3">
      <c r="A3475" s="5" t="s">
        <v>7093</v>
      </c>
      <c r="B3475" s="5" t="s">
        <v>19</v>
      </c>
      <c r="C3475">
        <v>5.2</v>
      </c>
    </row>
    <row r="3476" spans="1:3">
      <c r="A3476" s="5" t="s">
        <v>7094</v>
      </c>
      <c r="B3476" s="5" t="s">
        <v>19</v>
      </c>
      <c r="C3476">
        <v>5.2</v>
      </c>
    </row>
    <row r="3477" spans="1:3">
      <c r="A3477" s="5" t="s">
        <v>7096</v>
      </c>
      <c r="B3477" s="5" t="s">
        <v>19</v>
      </c>
      <c r="C3477">
        <v>5.2</v>
      </c>
    </row>
    <row r="3478" spans="1:3">
      <c r="A3478" s="5" t="s">
        <v>7097</v>
      </c>
      <c r="B3478" s="5" t="s">
        <v>19</v>
      </c>
      <c r="C3478">
        <v>5.2</v>
      </c>
    </row>
    <row r="3479" spans="1:3">
      <c r="A3479" s="5" t="s">
        <v>7099</v>
      </c>
      <c r="B3479" s="5" t="s">
        <v>19</v>
      </c>
      <c r="C3479">
        <v>5.2</v>
      </c>
    </row>
    <row r="3480" spans="1:3">
      <c r="A3480" s="5" t="s">
        <v>7101</v>
      </c>
      <c r="B3480" s="5" t="s">
        <v>19</v>
      </c>
      <c r="C3480">
        <v>5.2</v>
      </c>
    </row>
    <row r="3481" spans="1:3">
      <c r="A3481" s="5" t="s">
        <v>7103</v>
      </c>
      <c r="B3481" s="5" t="s">
        <v>19</v>
      </c>
      <c r="C3481">
        <v>5.2</v>
      </c>
    </row>
    <row r="3482" spans="1:3">
      <c r="A3482" s="5" t="s">
        <v>7105</v>
      </c>
      <c r="B3482" s="5" t="s">
        <v>19</v>
      </c>
      <c r="C3482">
        <v>5.2</v>
      </c>
    </row>
    <row r="3483" spans="1:3">
      <c r="A3483" s="5" t="s">
        <v>7107</v>
      </c>
      <c r="B3483" s="5" t="s">
        <v>19</v>
      </c>
      <c r="C3483">
        <v>5.2</v>
      </c>
    </row>
    <row r="3484" spans="1:3">
      <c r="A3484" s="5" t="s">
        <v>7110</v>
      </c>
      <c r="B3484" s="5" t="s">
        <v>19</v>
      </c>
      <c r="C3484">
        <v>5.2</v>
      </c>
    </row>
    <row r="3485" spans="1:3">
      <c r="A3485" s="5" t="s">
        <v>7086</v>
      </c>
      <c r="B3485" s="5" t="s">
        <v>19</v>
      </c>
      <c r="C3485">
        <v>5.2</v>
      </c>
    </row>
    <row r="3486" spans="1:3">
      <c r="A3486" s="5" t="s">
        <v>7111</v>
      </c>
      <c r="B3486" s="5" t="s">
        <v>19</v>
      </c>
      <c r="C3486">
        <v>5.2</v>
      </c>
    </row>
    <row r="3487" spans="1:3">
      <c r="A3487" s="5" t="s">
        <v>7112</v>
      </c>
      <c r="B3487" s="5" t="s">
        <v>19</v>
      </c>
      <c r="C3487">
        <v>5.2</v>
      </c>
    </row>
    <row r="3488" spans="1:3">
      <c r="A3488" s="5" t="s">
        <v>7113</v>
      </c>
      <c r="B3488" s="5" t="s">
        <v>19</v>
      </c>
      <c r="C3488">
        <v>5.2</v>
      </c>
    </row>
    <row r="3489" spans="1:3">
      <c r="A3489" s="5" t="s">
        <v>7116</v>
      </c>
      <c r="B3489" s="5" t="s">
        <v>19</v>
      </c>
      <c r="C3489">
        <v>5.2</v>
      </c>
    </row>
    <row r="3490" spans="1:3">
      <c r="A3490" s="5" t="s">
        <v>7118</v>
      </c>
      <c r="B3490" s="5" t="s">
        <v>19</v>
      </c>
      <c r="C3490">
        <v>5.2</v>
      </c>
    </row>
    <row r="3491" spans="1:3">
      <c r="A3491" s="5" t="s">
        <v>7120</v>
      </c>
      <c r="B3491" s="5" t="s">
        <v>19</v>
      </c>
      <c r="C3491">
        <v>5.2</v>
      </c>
    </row>
    <row r="3492" spans="1:3">
      <c r="A3492" s="5" t="s">
        <v>7122</v>
      </c>
      <c r="B3492" s="5" t="s">
        <v>19</v>
      </c>
      <c r="C3492">
        <v>5.2</v>
      </c>
    </row>
    <row r="3493" spans="1:3">
      <c r="A3493" s="5" t="s">
        <v>7124</v>
      </c>
      <c r="B3493" s="5" t="s">
        <v>19</v>
      </c>
      <c r="C3493">
        <v>5.2</v>
      </c>
    </row>
    <row r="3494" spans="1:3">
      <c r="A3494" s="5" t="s">
        <v>7127</v>
      </c>
      <c r="B3494" s="5" t="s">
        <v>19</v>
      </c>
      <c r="C3494">
        <v>5.2</v>
      </c>
    </row>
    <row r="3495" spans="1:3">
      <c r="A3495" s="5" t="s">
        <v>7128</v>
      </c>
      <c r="B3495" s="5" t="s">
        <v>19</v>
      </c>
      <c r="C3495">
        <v>5.2</v>
      </c>
    </row>
    <row r="3496" spans="1:3">
      <c r="A3496" s="5" t="s">
        <v>7130</v>
      </c>
      <c r="B3496" s="5" t="s">
        <v>19</v>
      </c>
      <c r="C3496">
        <v>5.2</v>
      </c>
    </row>
    <row r="3497" spans="1:3">
      <c r="A3497" s="5" t="s">
        <v>7132</v>
      </c>
      <c r="B3497" s="5" t="s">
        <v>19</v>
      </c>
      <c r="C3497">
        <v>5.2</v>
      </c>
    </row>
    <row r="3498" spans="1:3">
      <c r="A3498" s="5" t="s">
        <v>7133</v>
      </c>
      <c r="B3498" s="5" t="s">
        <v>356</v>
      </c>
      <c r="C3498">
        <v>5.2</v>
      </c>
    </row>
    <row r="3499" spans="1:3">
      <c r="A3499" s="5" t="s">
        <v>7136</v>
      </c>
      <c r="B3499" s="5" t="s">
        <v>19</v>
      </c>
      <c r="C3499">
        <v>5.2</v>
      </c>
    </row>
    <row r="3500" spans="1:3">
      <c r="A3500" s="5" t="s">
        <v>7139</v>
      </c>
      <c r="B3500" s="5" t="s">
        <v>19</v>
      </c>
      <c r="C3500">
        <v>5.2</v>
      </c>
    </row>
    <row r="3501" spans="1:3">
      <c r="A3501" s="5" t="s">
        <v>7143</v>
      </c>
      <c r="B3501" s="5" t="s">
        <v>19</v>
      </c>
      <c r="C3501">
        <v>5.2</v>
      </c>
    </row>
    <row r="3502" spans="1:3">
      <c r="A3502" s="5" t="s">
        <v>7146</v>
      </c>
      <c r="B3502" s="5" t="s">
        <v>19</v>
      </c>
      <c r="C3502">
        <v>5.2</v>
      </c>
    </row>
    <row r="3503" spans="1:3">
      <c r="A3503" s="5" t="s">
        <v>7149</v>
      </c>
      <c r="B3503" s="5" t="s">
        <v>19</v>
      </c>
      <c r="C3503">
        <v>5.2</v>
      </c>
    </row>
    <row r="3504" spans="1:3">
      <c r="A3504" s="5" t="s">
        <v>7152</v>
      </c>
      <c r="B3504" s="5" t="s">
        <v>19</v>
      </c>
      <c r="C3504">
        <v>5.2</v>
      </c>
    </row>
    <row r="3505" spans="1:3">
      <c r="A3505" s="5" t="s">
        <v>7155</v>
      </c>
      <c r="B3505" s="5" t="s">
        <v>19</v>
      </c>
      <c r="C3505">
        <v>5.2</v>
      </c>
    </row>
    <row r="3506" spans="1:3">
      <c r="A3506" s="5" t="s">
        <v>7157</v>
      </c>
      <c r="B3506" s="5" t="s">
        <v>19</v>
      </c>
      <c r="C3506">
        <v>5.2</v>
      </c>
    </row>
    <row r="3507" spans="1:3">
      <c r="A3507" s="5" t="s">
        <v>7159</v>
      </c>
      <c r="B3507" s="5" t="s">
        <v>19</v>
      </c>
      <c r="C3507">
        <v>5.0999999999999996</v>
      </c>
    </row>
    <row r="3508" spans="1:3">
      <c r="A3508" s="5" t="s">
        <v>7161</v>
      </c>
      <c r="B3508" s="5" t="s">
        <v>19</v>
      </c>
      <c r="C3508">
        <v>5.0999999999999996</v>
      </c>
    </row>
    <row r="3509" spans="1:3">
      <c r="A3509" s="5" t="s">
        <v>7163</v>
      </c>
      <c r="B3509" s="5" t="s">
        <v>19</v>
      </c>
      <c r="C3509">
        <v>5.0999999999999996</v>
      </c>
    </row>
    <row r="3510" spans="1:3">
      <c r="A3510" s="5" t="s">
        <v>7164</v>
      </c>
      <c r="B3510" s="5" t="s">
        <v>19</v>
      </c>
      <c r="C3510">
        <v>5.0999999999999996</v>
      </c>
    </row>
    <row r="3511" spans="1:3">
      <c r="A3511" s="5" t="s">
        <v>7168</v>
      </c>
      <c r="B3511" s="5" t="s">
        <v>19</v>
      </c>
      <c r="C3511">
        <v>5.0999999999999996</v>
      </c>
    </row>
    <row r="3512" spans="1:3">
      <c r="A3512" s="5" t="s">
        <v>7169</v>
      </c>
      <c r="B3512" s="5" t="s">
        <v>19</v>
      </c>
      <c r="C3512">
        <v>5.0999999999999996</v>
      </c>
    </row>
    <row r="3513" spans="1:3">
      <c r="A3513" s="5" t="s">
        <v>7170</v>
      </c>
      <c r="B3513" s="5" t="s">
        <v>19</v>
      </c>
      <c r="C3513">
        <v>5.0999999999999996</v>
      </c>
    </row>
    <row r="3514" spans="1:3">
      <c r="A3514" s="5" t="s">
        <v>7172</v>
      </c>
      <c r="B3514" s="5" t="s">
        <v>19</v>
      </c>
      <c r="C3514">
        <v>5.0999999999999996</v>
      </c>
    </row>
    <row r="3515" spans="1:3">
      <c r="A3515" s="5" t="s">
        <v>7173</v>
      </c>
      <c r="B3515" s="5" t="s">
        <v>19</v>
      </c>
      <c r="C3515">
        <v>5.0999999999999996</v>
      </c>
    </row>
    <row r="3516" spans="1:3">
      <c r="A3516" s="5" t="s">
        <v>7174</v>
      </c>
      <c r="B3516" s="5" t="s">
        <v>19</v>
      </c>
      <c r="C3516">
        <v>5.0999999999999996</v>
      </c>
    </row>
    <row r="3517" spans="1:3">
      <c r="A3517" s="5" t="s">
        <v>7176</v>
      </c>
      <c r="B3517" s="5" t="s">
        <v>19</v>
      </c>
      <c r="C3517">
        <v>5.0999999999999996</v>
      </c>
    </row>
    <row r="3518" spans="1:3">
      <c r="A3518" s="5" t="s">
        <v>7178</v>
      </c>
      <c r="B3518" s="5" t="s">
        <v>19</v>
      </c>
      <c r="C3518">
        <v>5.0999999999999996</v>
      </c>
    </row>
    <row r="3519" spans="1:3">
      <c r="A3519" s="5" t="s">
        <v>7180</v>
      </c>
      <c r="B3519" s="5" t="s">
        <v>19</v>
      </c>
      <c r="C3519">
        <v>5.0999999999999996</v>
      </c>
    </row>
    <row r="3520" spans="1:3">
      <c r="A3520" s="5" t="s">
        <v>7181</v>
      </c>
      <c r="B3520" s="5" t="s">
        <v>19</v>
      </c>
      <c r="C3520">
        <v>5.0999999999999996</v>
      </c>
    </row>
    <row r="3521" spans="1:3">
      <c r="A3521" s="5" t="s">
        <v>7182</v>
      </c>
      <c r="B3521" s="5" t="s">
        <v>19</v>
      </c>
      <c r="C3521">
        <v>5.0999999999999996</v>
      </c>
    </row>
    <row r="3522" spans="1:3">
      <c r="A3522" s="5" t="s">
        <v>7184</v>
      </c>
      <c r="B3522" s="5" t="s">
        <v>19</v>
      </c>
      <c r="C3522">
        <v>5.0999999999999996</v>
      </c>
    </row>
    <row r="3523" spans="1:3">
      <c r="A3523" s="5" t="s">
        <v>7185</v>
      </c>
      <c r="B3523" s="5" t="s">
        <v>19</v>
      </c>
      <c r="C3523">
        <v>5.0999999999999996</v>
      </c>
    </row>
    <row r="3524" spans="1:3">
      <c r="A3524" s="5" t="s">
        <v>7186</v>
      </c>
      <c r="B3524" s="5" t="s">
        <v>19</v>
      </c>
      <c r="C3524">
        <v>5.0999999999999996</v>
      </c>
    </row>
    <row r="3525" spans="1:3">
      <c r="A3525" s="5" t="s">
        <v>7187</v>
      </c>
      <c r="B3525" s="5" t="s">
        <v>19</v>
      </c>
      <c r="C3525">
        <v>5.0999999999999996</v>
      </c>
    </row>
    <row r="3526" spans="1:3">
      <c r="A3526" s="5" t="s">
        <v>7188</v>
      </c>
      <c r="B3526" s="5" t="s">
        <v>19</v>
      </c>
      <c r="C3526">
        <v>5.0999999999999996</v>
      </c>
    </row>
    <row r="3527" spans="1:3">
      <c r="A3527" s="5" t="s">
        <v>7189</v>
      </c>
      <c r="B3527" s="5" t="s">
        <v>19</v>
      </c>
      <c r="C3527">
        <v>5.0999999999999996</v>
      </c>
    </row>
    <row r="3528" spans="1:3">
      <c r="A3528" s="5" t="s">
        <v>7190</v>
      </c>
      <c r="B3528" s="5" t="s">
        <v>19</v>
      </c>
      <c r="C3528">
        <v>5.0999999999999996</v>
      </c>
    </row>
    <row r="3529" spans="1:3">
      <c r="A3529" s="5" t="s">
        <v>7193</v>
      </c>
      <c r="B3529" s="5" t="s">
        <v>19</v>
      </c>
      <c r="C3529">
        <v>5.0999999999999996</v>
      </c>
    </row>
    <row r="3530" spans="1:3">
      <c r="A3530" s="5" t="s">
        <v>7195</v>
      </c>
      <c r="B3530" s="5" t="s">
        <v>19</v>
      </c>
      <c r="C3530">
        <v>5.0999999999999996</v>
      </c>
    </row>
    <row r="3531" spans="1:3">
      <c r="A3531" s="5" t="s">
        <v>7197</v>
      </c>
      <c r="B3531" s="5" t="s">
        <v>19</v>
      </c>
      <c r="C3531">
        <v>5.0999999999999996</v>
      </c>
    </row>
    <row r="3532" spans="1:3">
      <c r="A3532" s="5" t="s">
        <v>7198</v>
      </c>
      <c r="B3532" s="5" t="s">
        <v>19</v>
      </c>
      <c r="C3532">
        <v>5.0999999999999996</v>
      </c>
    </row>
    <row r="3533" spans="1:3">
      <c r="A3533" s="5" t="s">
        <v>7201</v>
      </c>
      <c r="B3533" s="5" t="s">
        <v>19</v>
      </c>
      <c r="C3533">
        <v>5.0999999999999996</v>
      </c>
    </row>
    <row r="3534" spans="1:3">
      <c r="A3534" s="5" t="s">
        <v>7203</v>
      </c>
      <c r="B3534" s="5" t="s">
        <v>19</v>
      </c>
      <c r="C3534">
        <v>5.0999999999999996</v>
      </c>
    </row>
    <row r="3535" spans="1:3">
      <c r="A3535" s="5" t="s">
        <v>7207</v>
      </c>
      <c r="B3535" s="5" t="s">
        <v>19</v>
      </c>
      <c r="C3535">
        <v>5.0999999999999996</v>
      </c>
    </row>
    <row r="3536" spans="1:3">
      <c r="A3536" s="5" t="s">
        <v>7209</v>
      </c>
      <c r="B3536" s="5" t="s">
        <v>19</v>
      </c>
      <c r="C3536">
        <v>5.0999999999999996</v>
      </c>
    </row>
    <row r="3537" spans="1:3">
      <c r="A3537" s="5" t="s">
        <v>7210</v>
      </c>
      <c r="B3537" s="5" t="s">
        <v>19</v>
      </c>
      <c r="C3537">
        <v>5.0999999999999996</v>
      </c>
    </row>
    <row r="3538" spans="1:3">
      <c r="A3538" s="5" t="s">
        <v>7213</v>
      </c>
      <c r="B3538" s="5" t="s">
        <v>19</v>
      </c>
      <c r="C3538">
        <v>5.0999999999999996</v>
      </c>
    </row>
    <row r="3539" spans="1:3">
      <c r="A3539" s="5" t="s">
        <v>7216</v>
      </c>
      <c r="B3539" s="5" t="s">
        <v>19</v>
      </c>
      <c r="C3539">
        <v>5.0999999999999996</v>
      </c>
    </row>
    <row r="3540" spans="1:3">
      <c r="A3540" s="5" t="s">
        <v>7217</v>
      </c>
      <c r="B3540" s="5" t="s">
        <v>19</v>
      </c>
      <c r="C3540">
        <v>5.0999999999999996</v>
      </c>
    </row>
    <row r="3541" spans="1:3">
      <c r="A3541" s="5" t="s">
        <v>7219</v>
      </c>
      <c r="B3541" s="5" t="s">
        <v>19</v>
      </c>
      <c r="C3541">
        <v>5.0999999999999996</v>
      </c>
    </row>
    <row r="3542" spans="1:3">
      <c r="A3542" s="5" t="s">
        <v>7220</v>
      </c>
      <c r="B3542" s="5" t="s">
        <v>19</v>
      </c>
      <c r="C3542">
        <v>5.0999999999999996</v>
      </c>
    </row>
    <row r="3543" spans="1:3">
      <c r="A3543" s="5" t="s">
        <v>7223</v>
      </c>
      <c r="B3543" s="5" t="s">
        <v>19</v>
      </c>
      <c r="C3543">
        <v>5.0999999999999996</v>
      </c>
    </row>
    <row r="3544" spans="1:3">
      <c r="A3544" s="5" t="s">
        <v>7225</v>
      </c>
      <c r="B3544" s="5" t="s">
        <v>19</v>
      </c>
      <c r="C3544">
        <v>5.0999999999999996</v>
      </c>
    </row>
    <row r="3545" spans="1:3">
      <c r="A3545" s="5" t="s">
        <v>7227</v>
      </c>
      <c r="B3545" s="5" t="s">
        <v>19</v>
      </c>
      <c r="C3545">
        <v>5.0999999999999996</v>
      </c>
    </row>
    <row r="3546" spans="1:3">
      <c r="A3546" s="5" t="s">
        <v>7228</v>
      </c>
      <c r="B3546" s="5" t="s">
        <v>19</v>
      </c>
      <c r="C3546">
        <v>5.0999999999999996</v>
      </c>
    </row>
    <row r="3547" spans="1:3">
      <c r="A3547" s="5" t="s">
        <v>7231</v>
      </c>
      <c r="B3547" s="5" t="s">
        <v>19</v>
      </c>
      <c r="C3547">
        <v>5.0999999999999996</v>
      </c>
    </row>
    <row r="3548" spans="1:3">
      <c r="A3548" s="5" t="s">
        <v>7233</v>
      </c>
      <c r="B3548" s="5" t="s">
        <v>19</v>
      </c>
      <c r="C3548">
        <v>5.0999999999999996</v>
      </c>
    </row>
    <row r="3549" spans="1:3">
      <c r="A3549" s="5" t="s">
        <v>7234</v>
      </c>
      <c r="B3549" s="5" t="s">
        <v>19</v>
      </c>
      <c r="C3549">
        <v>5.0999999999999996</v>
      </c>
    </row>
    <row r="3550" spans="1:3">
      <c r="A3550" s="5" t="s">
        <v>7236</v>
      </c>
      <c r="B3550" s="5" t="s">
        <v>19</v>
      </c>
      <c r="C3550">
        <v>5.0999999999999996</v>
      </c>
    </row>
    <row r="3551" spans="1:3">
      <c r="A3551" s="5" t="s">
        <v>7237</v>
      </c>
      <c r="B3551" s="5" t="s">
        <v>19</v>
      </c>
      <c r="C3551">
        <v>5.0999999999999996</v>
      </c>
    </row>
    <row r="3552" spans="1:3">
      <c r="A3552" s="5" t="s">
        <v>7240</v>
      </c>
      <c r="B3552" s="5" t="s">
        <v>19</v>
      </c>
      <c r="C3552">
        <v>5.0999999999999996</v>
      </c>
    </row>
    <row r="3553" spans="1:3">
      <c r="A3553" s="5" t="s">
        <v>7242</v>
      </c>
      <c r="B3553" s="5" t="s">
        <v>19</v>
      </c>
      <c r="C3553">
        <v>5.0999999999999996</v>
      </c>
    </row>
    <row r="3554" spans="1:3">
      <c r="A3554" s="5" t="s">
        <v>7245</v>
      </c>
      <c r="B3554" s="5" t="s">
        <v>19</v>
      </c>
      <c r="C3554">
        <v>5.0999999999999996</v>
      </c>
    </row>
    <row r="3555" spans="1:3">
      <c r="A3555" s="5" t="s">
        <v>7246</v>
      </c>
      <c r="B3555" s="5" t="s">
        <v>19</v>
      </c>
      <c r="C3555">
        <v>5.0999999999999996</v>
      </c>
    </row>
    <row r="3556" spans="1:3">
      <c r="A3556" s="5" t="s">
        <v>7249</v>
      </c>
      <c r="B3556" s="5" t="s">
        <v>19</v>
      </c>
      <c r="C3556">
        <v>5.0999999999999996</v>
      </c>
    </row>
    <row r="3557" spans="1:3">
      <c r="A3557" s="5" t="s">
        <v>7252</v>
      </c>
      <c r="B3557" s="5" t="s">
        <v>19</v>
      </c>
      <c r="C3557">
        <v>5.0999999999999996</v>
      </c>
    </row>
    <row r="3558" spans="1:3">
      <c r="A3558" s="5" t="s">
        <v>7255</v>
      </c>
      <c r="B3558" s="5" t="s">
        <v>19</v>
      </c>
      <c r="C3558">
        <v>5.0999999999999996</v>
      </c>
    </row>
    <row r="3559" spans="1:3">
      <c r="A3559" s="5" t="s">
        <v>7260</v>
      </c>
      <c r="B3559" s="5" t="s">
        <v>19</v>
      </c>
      <c r="C3559">
        <v>5.0999999999999996</v>
      </c>
    </row>
    <row r="3560" spans="1:3">
      <c r="A3560" s="5" t="s">
        <v>7201</v>
      </c>
      <c r="B3560" s="5" t="s">
        <v>19</v>
      </c>
      <c r="C3560">
        <v>5.0999999999999996</v>
      </c>
    </row>
    <row r="3561" spans="1:3">
      <c r="A3561" s="5" t="s">
        <v>7261</v>
      </c>
      <c r="B3561" s="5" t="s">
        <v>19</v>
      </c>
      <c r="C3561">
        <v>5.0999999999999996</v>
      </c>
    </row>
    <row r="3562" spans="1:3">
      <c r="A3562" s="5" t="s">
        <v>7263</v>
      </c>
      <c r="B3562" s="5" t="s">
        <v>19</v>
      </c>
      <c r="C3562">
        <v>5.0999999999999996</v>
      </c>
    </row>
    <row r="3563" spans="1:3">
      <c r="A3563" s="5" t="s">
        <v>7266</v>
      </c>
      <c r="B3563" s="5" t="s">
        <v>19</v>
      </c>
      <c r="C3563">
        <v>5.0999999999999996</v>
      </c>
    </row>
    <row r="3564" spans="1:3">
      <c r="A3564" s="5" t="s">
        <v>7268</v>
      </c>
      <c r="B3564" s="5" t="s">
        <v>19</v>
      </c>
      <c r="C3564">
        <v>5</v>
      </c>
    </row>
    <row r="3565" spans="1:3">
      <c r="A3565" s="5" t="s">
        <v>7270</v>
      </c>
      <c r="B3565" s="5" t="s">
        <v>19</v>
      </c>
      <c r="C3565">
        <v>5</v>
      </c>
    </row>
    <row r="3566" spans="1:3">
      <c r="A3566" s="5" t="s">
        <v>7271</v>
      </c>
      <c r="B3566" s="5" t="s">
        <v>19</v>
      </c>
      <c r="C3566">
        <v>5</v>
      </c>
    </row>
    <row r="3567" spans="1:3">
      <c r="A3567" s="5" t="s">
        <v>7272</v>
      </c>
      <c r="B3567" s="5" t="s">
        <v>19</v>
      </c>
      <c r="C3567">
        <v>5</v>
      </c>
    </row>
    <row r="3568" spans="1:3">
      <c r="A3568" s="5" t="s">
        <v>7273</v>
      </c>
      <c r="B3568" s="5" t="s">
        <v>19</v>
      </c>
      <c r="C3568">
        <v>5</v>
      </c>
    </row>
    <row r="3569" spans="1:3">
      <c r="A3569" s="5" t="s">
        <v>7275</v>
      </c>
      <c r="B3569" s="5" t="s">
        <v>19</v>
      </c>
      <c r="C3569">
        <v>5</v>
      </c>
    </row>
    <row r="3570" spans="1:3">
      <c r="A3570" s="5" t="s">
        <v>7276</v>
      </c>
      <c r="B3570" s="5" t="s">
        <v>19</v>
      </c>
      <c r="C3570">
        <v>5</v>
      </c>
    </row>
    <row r="3571" spans="1:3">
      <c r="A3571" s="5" t="s">
        <v>7279</v>
      </c>
      <c r="B3571" s="5" t="s">
        <v>19</v>
      </c>
      <c r="C3571">
        <v>5</v>
      </c>
    </row>
    <row r="3572" spans="1:3">
      <c r="A3572" s="5" t="s">
        <v>7281</v>
      </c>
      <c r="B3572" s="5" t="s">
        <v>19</v>
      </c>
      <c r="C3572">
        <v>5</v>
      </c>
    </row>
    <row r="3573" spans="1:3">
      <c r="A3573" s="5" t="s">
        <v>7282</v>
      </c>
      <c r="B3573" s="5" t="s">
        <v>19</v>
      </c>
      <c r="C3573">
        <v>5</v>
      </c>
    </row>
    <row r="3574" spans="1:3">
      <c r="A3574" s="5" t="s">
        <v>7284</v>
      </c>
      <c r="B3574" s="5" t="s">
        <v>19</v>
      </c>
      <c r="C3574">
        <v>5</v>
      </c>
    </row>
    <row r="3575" spans="1:3">
      <c r="A3575" s="5" t="s">
        <v>7285</v>
      </c>
      <c r="B3575" s="5" t="s">
        <v>19</v>
      </c>
      <c r="C3575">
        <v>5</v>
      </c>
    </row>
    <row r="3576" spans="1:3">
      <c r="A3576" s="5" t="s">
        <v>7288</v>
      </c>
      <c r="B3576" s="5" t="s">
        <v>19</v>
      </c>
      <c r="C3576">
        <v>5</v>
      </c>
    </row>
    <row r="3577" spans="1:3">
      <c r="A3577" s="5" t="s">
        <v>7290</v>
      </c>
      <c r="B3577" s="5" t="s">
        <v>19</v>
      </c>
      <c r="C3577">
        <v>5</v>
      </c>
    </row>
    <row r="3578" spans="1:3">
      <c r="A3578" s="5" t="s">
        <v>7292</v>
      </c>
      <c r="B3578" s="5" t="s">
        <v>19</v>
      </c>
      <c r="C3578">
        <v>5</v>
      </c>
    </row>
    <row r="3579" spans="1:3">
      <c r="A3579" s="5" t="s">
        <v>7295</v>
      </c>
      <c r="B3579" s="5" t="s">
        <v>19</v>
      </c>
      <c r="C3579">
        <v>5</v>
      </c>
    </row>
    <row r="3580" spans="1:3">
      <c r="A3580" s="5" t="s">
        <v>7296</v>
      </c>
      <c r="B3580" s="5" t="s">
        <v>19</v>
      </c>
      <c r="C3580">
        <v>5</v>
      </c>
    </row>
    <row r="3581" spans="1:3">
      <c r="A3581" s="5" t="s">
        <v>7297</v>
      </c>
      <c r="B3581" s="5" t="s">
        <v>19</v>
      </c>
      <c r="C3581">
        <v>5</v>
      </c>
    </row>
    <row r="3582" spans="1:3">
      <c r="A3582" s="5" t="s">
        <v>7298</v>
      </c>
      <c r="B3582" s="5" t="s">
        <v>19</v>
      </c>
      <c r="C3582">
        <v>5</v>
      </c>
    </row>
    <row r="3583" spans="1:3">
      <c r="A3583" s="5" t="s">
        <v>7300</v>
      </c>
      <c r="B3583" s="5" t="s">
        <v>19</v>
      </c>
      <c r="C3583">
        <v>5</v>
      </c>
    </row>
    <row r="3584" spans="1:3">
      <c r="A3584" s="5" t="s">
        <v>7301</v>
      </c>
      <c r="B3584" s="5" t="s">
        <v>19</v>
      </c>
      <c r="C3584">
        <v>5</v>
      </c>
    </row>
    <row r="3585" spans="1:3">
      <c r="A3585" s="5" t="s">
        <v>7302</v>
      </c>
      <c r="B3585" s="5" t="s">
        <v>19</v>
      </c>
      <c r="C3585">
        <v>5</v>
      </c>
    </row>
    <row r="3586" spans="1:3">
      <c r="A3586" s="5" t="s">
        <v>7303</v>
      </c>
      <c r="B3586" s="5" t="s">
        <v>19</v>
      </c>
      <c r="C3586">
        <v>5</v>
      </c>
    </row>
    <row r="3587" spans="1:3">
      <c r="A3587" s="5" t="s">
        <v>7304</v>
      </c>
      <c r="B3587" s="5" t="s">
        <v>19</v>
      </c>
      <c r="C3587">
        <v>5</v>
      </c>
    </row>
    <row r="3588" spans="1:3">
      <c r="A3588" s="5" t="s">
        <v>7306</v>
      </c>
      <c r="B3588" s="5" t="s">
        <v>19</v>
      </c>
      <c r="C3588">
        <v>5</v>
      </c>
    </row>
    <row r="3589" spans="1:3">
      <c r="A3589" s="5" t="s">
        <v>7307</v>
      </c>
      <c r="B3589" s="5" t="s">
        <v>19</v>
      </c>
      <c r="C3589">
        <v>5</v>
      </c>
    </row>
    <row r="3590" spans="1:3">
      <c r="A3590" s="5" t="s">
        <v>7310</v>
      </c>
      <c r="B3590" s="5" t="s">
        <v>19</v>
      </c>
      <c r="C3590">
        <v>5</v>
      </c>
    </row>
    <row r="3591" spans="1:3">
      <c r="A3591" s="5" t="s">
        <v>7312</v>
      </c>
      <c r="B3591" s="5" t="s">
        <v>19</v>
      </c>
      <c r="C3591">
        <v>5</v>
      </c>
    </row>
    <row r="3592" spans="1:3">
      <c r="A3592" s="5" t="s">
        <v>7313</v>
      </c>
      <c r="B3592" s="5" t="s">
        <v>19</v>
      </c>
      <c r="C3592">
        <v>5</v>
      </c>
    </row>
    <row r="3593" spans="1:3">
      <c r="A3593" s="5" t="s">
        <v>7315</v>
      </c>
      <c r="B3593" s="5" t="s">
        <v>19</v>
      </c>
      <c r="C3593">
        <v>5</v>
      </c>
    </row>
    <row r="3594" spans="1:3">
      <c r="A3594" s="5" t="s">
        <v>7317</v>
      </c>
      <c r="B3594" s="5" t="s">
        <v>19</v>
      </c>
      <c r="C3594">
        <v>5</v>
      </c>
    </row>
    <row r="3595" spans="1:3">
      <c r="A3595" s="5" t="s">
        <v>7318</v>
      </c>
      <c r="B3595" s="5" t="s">
        <v>19</v>
      </c>
      <c r="C3595">
        <v>4.9000000000000004</v>
      </c>
    </row>
    <row r="3596" spans="1:3">
      <c r="A3596" s="5" t="s">
        <v>7319</v>
      </c>
      <c r="B3596" s="5" t="s">
        <v>19</v>
      </c>
      <c r="C3596">
        <v>4.9000000000000004</v>
      </c>
    </row>
    <row r="3597" spans="1:3">
      <c r="A3597" s="5" t="s">
        <v>7322</v>
      </c>
      <c r="B3597" s="5" t="s">
        <v>19</v>
      </c>
      <c r="C3597">
        <v>4.9000000000000004</v>
      </c>
    </row>
    <row r="3598" spans="1:3">
      <c r="A3598" s="5" t="s">
        <v>7323</v>
      </c>
      <c r="B3598" s="5" t="s">
        <v>19</v>
      </c>
      <c r="C3598">
        <v>4.9000000000000004</v>
      </c>
    </row>
    <row r="3599" spans="1:3">
      <c r="A3599" s="5" t="s">
        <v>7324</v>
      </c>
      <c r="B3599" s="5" t="s">
        <v>19</v>
      </c>
      <c r="C3599">
        <v>4.9000000000000004</v>
      </c>
    </row>
    <row r="3600" spans="1:3">
      <c r="A3600" s="5" t="s">
        <v>7325</v>
      </c>
      <c r="B3600" s="5" t="s">
        <v>19</v>
      </c>
      <c r="C3600">
        <v>4.9000000000000004</v>
      </c>
    </row>
    <row r="3601" spans="1:3">
      <c r="A3601" s="5" t="s">
        <v>7326</v>
      </c>
      <c r="B3601" s="5" t="s">
        <v>19</v>
      </c>
      <c r="C3601">
        <v>4.9000000000000004</v>
      </c>
    </row>
    <row r="3602" spans="1:3">
      <c r="A3602" s="5" t="s">
        <v>7328</v>
      </c>
      <c r="B3602" s="5" t="s">
        <v>19</v>
      </c>
      <c r="C3602">
        <v>4.9000000000000004</v>
      </c>
    </row>
    <row r="3603" spans="1:3">
      <c r="A3603" s="5" t="s">
        <v>7330</v>
      </c>
      <c r="B3603" s="5" t="s">
        <v>19</v>
      </c>
      <c r="C3603">
        <v>4.9000000000000004</v>
      </c>
    </row>
    <row r="3604" spans="1:3">
      <c r="A3604" s="5" t="s">
        <v>7331</v>
      </c>
      <c r="B3604" s="5" t="s">
        <v>19</v>
      </c>
      <c r="C3604">
        <v>4.9000000000000004</v>
      </c>
    </row>
    <row r="3605" spans="1:3">
      <c r="A3605" s="5" t="s">
        <v>7332</v>
      </c>
      <c r="B3605" s="5" t="s">
        <v>19</v>
      </c>
      <c r="C3605">
        <v>4.9000000000000004</v>
      </c>
    </row>
    <row r="3606" spans="1:3">
      <c r="A3606" s="5" t="s">
        <v>7333</v>
      </c>
      <c r="B3606" s="5" t="s">
        <v>19</v>
      </c>
      <c r="C3606">
        <v>4.9000000000000004</v>
      </c>
    </row>
    <row r="3607" spans="1:3">
      <c r="A3607" s="5" t="s">
        <v>7335</v>
      </c>
      <c r="B3607" s="5" t="s">
        <v>19</v>
      </c>
      <c r="C3607">
        <v>4.9000000000000004</v>
      </c>
    </row>
    <row r="3608" spans="1:3">
      <c r="A3608" s="5" t="s">
        <v>7336</v>
      </c>
      <c r="B3608" s="5" t="s">
        <v>19</v>
      </c>
      <c r="C3608">
        <v>4.9000000000000004</v>
      </c>
    </row>
    <row r="3609" spans="1:3">
      <c r="A3609" s="5" t="s">
        <v>7338</v>
      </c>
      <c r="B3609" s="5" t="s">
        <v>19</v>
      </c>
      <c r="C3609">
        <v>4.9000000000000004</v>
      </c>
    </row>
    <row r="3610" spans="1:3">
      <c r="A3610" s="5" t="s">
        <v>7340</v>
      </c>
      <c r="B3610" s="5" t="s">
        <v>19</v>
      </c>
      <c r="C3610">
        <v>4.9000000000000004</v>
      </c>
    </row>
    <row r="3611" spans="1:3">
      <c r="A3611" s="5" t="s">
        <v>7341</v>
      </c>
      <c r="B3611" s="5" t="s">
        <v>19</v>
      </c>
      <c r="C3611">
        <v>4.9000000000000004</v>
      </c>
    </row>
    <row r="3612" spans="1:3">
      <c r="A3612" s="5" t="s">
        <v>7342</v>
      </c>
      <c r="B3612" s="5" t="s">
        <v>19</v>
      </c>
      <c r="C3612">
        <v>4.9000000000000004</v>
      </c>
    </row>
    <row r="3613" spans="1:3">
      <c r="A3613" s="5" t="s">
        <v>7344</v>
      </c>
      <c r="B3613" s="5" t="s">
        <v>19</v>
      </c>
      <c r="C3613">
        <v>4.9000000000000004</v>
      </c>
    </row>
    <row r="3614" spans="1:3">
      <c r="A3614" s="5" t="s">
        <v>7346</v>
      </c>
      <c r="B3614" s="5" t="s">
        <v>19</v>
      </c>
      <c r="C3614">
        <v>4.9000000000000004</v>
      </c>
    </row>
    <row r="3615" spans="1:3">
      <c r="A3615" s="5" t="s">
        <v>7347</v>
      </c>
      <c r="B3615" s="5" t="s">
        <v>19</v>
      </c>
      <c r="C3615">
        <v>4.9000000000000004</v>
      </c>
    </row>
    <row r="3616" spans="1:3">
      <c r="A3616" s="5" t="s">
        <v>7348</v>
      </c>
      <c r="B3616" s="5" t="s">
        <v>19</v>
      </c>
      <c r="C3616">
        <v>4.9000000000000004</v>
      </c>
    </row>
    <row r="3617" spans="1:3">
      <c r="A3617" s="5" t="s">
        <v>7349</v>
      </c>
      <c r="B3617" s="5" t="s">
        <v>19</v>
      </c>
      <c r="C3617">
        <v>4.9000000000000004</v>
      </c>
    </row>
    <row r="3618" spans="1:3">
      <c r="A3618" s="5" t="s">
        <v>7350</v>
      </c>
      <c r="B3618" s="5" t="s">
        <v>19</v>
      </c>
      <c r="C3618">
        <v>4.9000000000000004</v>
      </c>
    </row>
    <row r="3619" spans="1:3">
      <c r="A3619" s="5" t="s">
        <v>7352</v>
      </c>
      <c r="B3619" s="5" t="s">
        <v>19</v>
      </c>
      <c r="C3619">
        <v>4.9000000000000004</v>
      </c>
    </row>
    <row r="3620" spans="1:3">
      <c r="A3620" s="5" t="s">
        <v>7353</v>
      </c>
      <c r="B3620" s="5" t="s">
        <v>19</v>
      </c>
      <c r="C3620">
        <v>4.9000000000000004</v>
      </c>
    </row>
    <row r="3621" spans="1:3">
      <c r="A3621" s="5" t="s">
        <v>7355</v>
      </c>
      <c r="B3621" s="5" t="s">
        <v>19</v>
      </c>
      <c r="C3621">
        <v>4.9000000000000004</v>
      </c>
    </row>
    <row r="3622" spans="1:3">
      <c r="A3622" s="5" t="s">
        <v>7356</v>
      </c>
      <c r="B3622" s="5" t="s">
        <v>19</v>
      </c>
      <c r="C3622">
        <v>4.9000000000000004</v>
      </c>
    </row>
    <row r="3623" spans="1:3">
      <c r="A3623" s="5" t="s">
        <v>7359</v>
      </c>
      <c r="B3623" s="5" t="s">
        <v>19</v>
      </c>
      <c r="C3623">
        <v>4.9000000000000004</v>
      </c>
    </row>
    <row r="3624" spans="1:3">
      <c r="A3624" s="5" t="s">
        <v>7361</v>
      </c>
      <c r="B3624" s="5" t="s">
        <v>19</v>
      </c>
      <c r="C3624">
        <v>4.9000000000000004</v>
      </c>
    </row>
    <row r="3625" spans="1:3">
      <c r="A3625" s="5" t="s">
        <v>7362</v>
      </c>
      <c r="B3625" s="5" t="s">
        <v>19</v>
      </c>
      <c r="C3625">
        <v>4.9000000000000004</v>
      </c>
    </row>
    <row r="3626" spans="1:3">
      <c r="A3626" s="5" t="s">
        <v>7364</v>
      </c>
      <c r="B3626" s="5" t="s">
        <v>19</v>
      </c>
      <c r="C3626">
        <v>4.9000000000000004</v>
      </c>
    </row>
    <row r="3627" spans="1:3">
      <c r="A3627" s="5" t="s">
        <v>7366</v>
      </c>
      <c r="B3627" s="5" t="s">
        <v>19</v>
      </c>
      <c r="C3627">
        <v>4.9000000000000004</v>
      </c>
    </row>
    <row r="3628" spans="1:3">
      <c r="A3628" s="5" t="s">
        <v>7368</v>
      </c>
      <c r="B3628" s="5" t="s">
        <v>19</v>
      </c>
      <c r="C3628">
        <v>4.9000000000000004</v>
      </c>
    </row>
    <row r="3629" spans="1:3">
      <c r="A3629" s="5" t="s">
        <v>7369</v>
      </c>
      <c r="B3629" s="5" t="s">
        <v>19</v>
      </c>
      <c r="C3629">
        <v>4.9000000000000004</v>
      </c>
    </row>
    <row r="3630" spans="1:3">
      <c r="A3630" s="5" t="s">
        <v>7370</v>
      </c>
      <c r="B3630" s="5" t="s">
        <v>19</v>
      </c>
      <c r="C3630">
        <v>4.9000000000000004</v>
      </c>
    </row>
    <row r="3631" spans="1:3">
      <c r="A3631" s="5" t="s">
        <v>7372</v>
      </c>
      <c r="B3631" s="5" t="s">
        <v>19</v>
      </c>
      <c r="C3631">
        <v>4.9000000000000004</v>
      </c>
    </row>
    <row r="3632" spans="1:3">
      <c r="A3632" s="5" t="s">
        <v>7356</v>
      </c>
      <c r="B3632" s="5" t="s">
        <v>19</v>
      </c>
      <c r="C3632">
        <v>4.9000000000000004</v>
      </c>
    </row>
    <row r="3633" spans="1:3">
      <c r="A3633" s="5" t="s">
        <v>7374</v>
      </c>
      <c r="B3633" s="5" t="s">
        <v>19</v>
      </c>
      <c r="C3633">
        <v>4.8</v>
      </c>
    </row>
    <row r="3634" spans="1:3">
      <c r="A3634" s="5" t="s">
        <v>7375</v>
      </c>
      <c r="B3634" s="5" t="s">
        <v>19</v>
      </c>
      <c r="C3634">
        <v>4.8</v>
      </c>
    </row>
    <row r="3635" spans="1:3">
      <c r="A3635" s="5" t="s">
        <v>7376</v>
      </c>
      <c r="B3635" s="5" t="s">
        <v>19</v>
      </c>
      <c r="C3635">
        <v>4.8</v>
      </c>
    </row>
    <row r="3636" spans="1:3">
      <c r="A3636" s="5" t="s">
        <v>7377</v>
      </c>
      <c r="B3636" s="5" t="s">
        <v>19</v>
      </c>
      <c r="C3636">
        <v>4.8</v>
      </c>
    </row>
    <row r="3637" spans="1:3">
      <c r="A3637" s="5" t="s">
        <v>7378</v>
      </c>
      <c r="B3637" s="5" t="s">
        <v>19</v>
      </c>
      <c r="C3637">
        <v>4.8</v>
      </c>
    </row>
    <row r="3638" spans="1:3">
      <c r="A3638" s="5" t="s">
        <v>7379</v>
      </c>
      <c r="B3638" s="5" t="s">
        <v>19</v>
      </c>
      <c r="C3638">
        <v>4.8</v>
      </c>
    </row>
    <row r="3639" spans="1:3">
      <c r="A3639" s="5" t="s">
        <v>7380</v>
      </c>
      <c r="B3639" s="5" t="s">
        <v>19</v>
      </c>
      <c r="C3639">
        <v>4.8</v>
      </c>
    </row>
    <row r="3640" spans="1:3">
      <c r="A3640" s="5" t="s">
        <v>7381</v>
      </c>
      <c r="B3640" s="5" t="s">
        <v>19</v>
      </c>
      <c r="C3640">
        <v>4.8</v>
      </c>
    </row>
    <row r="3641" spans="1:3">
      <c r="A3641" s="5" t="s">
        <v>7383</v>
      </c>
      <c r="B3641" s="5" t="s">
        <v>19</v>
      </c>
      <c r="C3641">
        <v>4.8</v>
      </c>
    </row>
    <row r="3642" spans="1:3">
      <c r="A3642" s="5" t="s">
        <v>7384</v>
      </c>
      <c r="B3642" s="5" t="s">
        <v>19</v>
      </c>
      <c r="C3642">
        <v>4.8</v>
      </c>
    </row>
    <row r="3643" spans="1:3">
      <c r="A3643" s="5" t="s">
        <v>7386</v>
      </c>
      <c r="B3643" s="5" t="s">
        <v>19</v>
      </c>
      <c r="C3643">
        <v>4.8</v>
      </c>
    </row>
    <row r="3644" spans="1:3">
      <c r="A3644" s="5" t="s">
        <v>7389</v>
      </c>
      <c r="B3644" s="5" t="s">
        <v>19</v>
      </c>
      <c r="C3644">
        <v>4.8</v>
      </c>
    </row>
    <row r="3645" spans="1:3">
      <c r="A3645" s="5" t="s">
        <v>7391</v>
      </c>
      <c r="B3645" s="5" t="s">
        <v>19</v>
      </c>
      <c r="C3645">
        <v>4.8</v>
      </c>
    </row>
    <row r="3646" spans="1:3">
      <c r="A3646" s="5" t="s">
        <v>7394</v>
      </c>
      <c r="B3646" s="5" t="s">
        <v>19</v>
      </c>
      <c r="C3646">
        <v>4.8</v>
      </c>
    </row>
    <row r="3647" spans="1:3">
      <c r="A3647" s="5" t="s">
        <v>7396</v>
      </c>
      <c r="B3647" s="5" t="s">
        <v>19</v>
      </c>
      <c r="C3647">
        <v>4.8</v>
      </c>
    </row>
    <row r="3648" spans="1:3">
      <c r="A3648" s="5" t="s">
        <v>7399</v>
      </c>
      <c r="B3648" s="5" t="s">
        <v>19</v>
      </c>
      <c r="C3648">
        <v>4.8</v>
      </c>
    </row>
    <row r="3649" spans="1:3">
      <c r="A3649" s="5" t="s">
        <v>7400</v>
      </c>
      <c r="B3649" s="5" t="s">
        <v>19</v>
      </c>
      <c r="C3649">
        <v>4.8</v>
      </c>
    </row>
    <row r="3650" spans="1:3">
      <c r="A3650" s="5" t="s">
        <v>7401</v>
      </c>
      <c r="B3650" s="5" t="s">
        <v>19</v>
      </c>
      <c r="C3650">
        <v>4.8</v>
      </c>
    </row>
    <row r="3651" spans="1:3">
      <c r="A3651" s="5" t="s">
        <v>7404</v>
      </c>
      <c r="B3651" s="5" t="s">
        <v>19</v>
      </c>
      <c r="C3651">
        <v>4.8</v>
      </c>
    </row>
    <row r="3652" spans="1:3">
      <c r="A3652" s="5" t="s">
        <v>7405</v>
      </c>
      <c r="B3652" s="5" t="s">
        <v>19</v>
      </c>
      <c r="C3652">
        <v>4.8</v>
      </c>
    </row>
    <row r="3653" spans="1:3">
      <c r="A3653" s="5" t="s">
        <v>7406</v>
      </c>
      <c r="B3653" s="5" t="s">
        <v>19</v>
      </c>
      <c r="C3653">
        <v>4.8</v>
      </c>
    </row>
    <row r="3654" spans="1:3">
      <c r="A3654" s="5" t="s">
        <v>7407</v>
      </c>
      <c r="B3654" s="5" t="s">
        <v>19</v>
      </c>
      <c r="C3654">
        <v>4.8</v>
      </c>
    </row>
    <row r="3655" spans="1:3">
      <c r="A3655" s="5" t="s">
        <v>7408</v>
      </c>
      <c r="B3655" s="5" t="s">
        <v>19</v>
      </c>
      <c r="C3655">
        <v>4.8</v>
      </c>
    </row>
    <row r="3656" spans="1:3">
      <c r="A3656" s="5" t="s">
        <v>7409</v>
      </c>
      <c r="B3656" s="5" t="s">
        <v>19</v>
      </c>
      <c r="C3656">
        <v>4.8</v>
      </c>
    </row>
    <row r="3657" spans="1:3">
      <c r="A3657" s="5" t="s">
        <v>7411</v>
      </c>
      <c r="B3657" s="5" t="s">
        <v>19</v>
      </c>
      <c r="C3657">
        <v>4.8</v>
      </c>
    </row>
    <row r="3658" spans="1:3">
      <c r="A3658" s="5" t="s">
        <v>7413</v>
      </c>
      <c r="B3658" s="5" t="s">
        <v>19</v>
      </c>
      <c r="C3658">
        <v>4.8</v>
      </c>
    </row>
    <row r="3659" spans="1:3">
      <c r="A3659" s="5" t="s">
        <v>7416</v>
      </c>
      <c r="B3659" s="5" t="s">
        <v>19</v>
      </c>
      <c r="C3659">
        <v>4.8</v>
      </c>
    </row>
    <row r="3660" spans="1:3">
      <c r="A3660" s="5" t="s">
        <v>7400</v>
      </c>
      <c r="B3660" s="5" t="s">
        <v>19</v>
      </c>
      <c r="C3660">
        <v>4.8</v>
      </c>
    </row>
    <row r="3661" spans="1:3">
      <c r="A3661" s="5" t="s">
        <v>7419</v>
      </c>
      <c r="B3661" s="5" t="s">
        <v>19</v>
      </c>
      <c r="C3661">
        <v>4.8</v>
      </c>
    </row>
    <row r="3662" spans="1:3">
      <c r="A3662" s="5" t="s">
        <v>7422</v>
      </c>
      <c r="B3662" s="5" t="s">
        <v>649</v>
      </c>
      <c r="C3662">
        <v>4.8</v>
      </c>
    </row>
    <row r="3663" spans="1:3">
      <c r="A3663" s="5" t="s">
        <v>7409</v>
      </c>
      <c r="B3663" s="5" t="s">
        <v>19</v>
      </c>
      <c r="C3663">
        <v>4.8</v>
      </c>
    </row>
    <row r="3664" spans="1:3">
      <c r="A3664" s="5" t="s">
        <v>7425</v>
      </c>
      <c r="B3664" s="5" t="s">
        <v>19</v>
      </c>
      <c r="C3664">
        <v>4.8</v>
      </c>
    </row>
    <row r="3665" spans="1:3">
      <c r="A3665" s="5" t="s">
        <v>7430</v>
      </c>
      <c r="B3665" s="5" t="s">
        <v>19</v>
      </c>
      <c r="C3665">
        <v>4.7</v>
      </c>
    </row>
    <row r="3666" spans="1:3">
      <c r="A3666" s="5" t="s">
        <v>7431</v>
      </c>
      <c r="B3666" s="5" t="s">
        <v>19</v>
      </c>
      <c r="C3666">
        <v>4.7</v>
      </c>
    </row>
    <row r="3667" spans="1:3">
      <c r="A3667" s="5" t="s">
        <v>7433</v>
      </c>
      <c r="B3667" s="5" t="s">
        <v>19</v>
      </c>
      <c r="C3667">
        <v>4.7</v>
      </c>
    </row>
    <row r="3668" spans="1:3">
      <c r="A3668" s="5" t="s">
        <v>7435</v>
      </c>
      <c r="B3668" s="5" t="s">
        <v>19</v>
      </c>
      <c r="C3668">
        <v>4.7</v>
      </c>
    </row>
    <row r="3669" spans="1:3">
      <c r="A3669" s="5" t="s">
        <v>7437</v>
      </c>
      <c r="B3669" s="5" t="s">
        <v>19</v>
      </c>
      <c r="C3669">
        <v>4.7</v>
      </c>
    </row>
    <row r="3670" spans="1:3">
      <c r="A3670" s="5" t="s">
        <v>7440</v>
      </c>
      <c r="B3670" s="5" t="s">
        <v>19</v>
      </c>
      <c r="C3670">
        <v>4.7</v>
      </c>
    </row>
    <row r="3671" spans="1:3">
      <c r="A3671" s="5" t="s">
        <v>7443</v>
      </c>
      <c r="B3671" s="5" t="s">
        <v>19</v>
      </c>
      <c r="C3671">
        <v>4.7</v>
      </c>
    </row>
    <row r="3672" spans="1:3">
      <c r="A3672" s="5" t="s">
        <v>7444</v>
      </c>
      <c r="B3672" s="5" t="s">
        <v>19</v>
      </c>
      <c r="C3672">
        <v>4.7</v>
      </c>
    </row>
    <row r="3673" spans="1:3">
      <c r="A3673" s="5" t="s">
        <v>7446</v>
      </c>
      <c r="B3673" s="5" t="s">
        <v>19</v>
      </c>
      <c r="C3673">
        <v>4.7</v>
      </c>
    </row>
    <row r="3674" spans="1:3">
      <c r="A3674" s="5" t="s">
        <v>7447</v>
      </c>
      <c r="B3674" s="5" t="s">
        <v>19</v>
      </c>
      <c r="C3674">
        <v>4.7</v>
      </c>
    </row>
    <row r="3675" spans="1:3">
      <c r="A3675" s="5" t="s">
        <v>7449</v>
      </c>
      <c r="B3675" s="5" t="s">
        <v>19</v>
      </c>
      <c r="C3675">
        <v>4.7</v>
      </c>
    </row>
    <row r="3676" spans="1:3">
      <c r="A3676" s="5" t="s">
        <v>7451</v>
      </c>
      <c r="B3676" s="5" t="s">
        <v>19</v>
      </c>
      <c r="C3676">
        <v>4.7</v>
      </c>
    </row>
    <row r="3677" spans="1:3">
      <c r="A3677" s="5" t="s">
        <v>7454</v>
      </c>
      <c r="B3677" s="5" t="s">
        <v>19</v>
      </c>
      <c r="C3677">
        <v>4.7</v>
      </c>
    </row>
    <row r="3678" spans="1:3">
      <c r="A3678" s="5" t="s">
        <v>7456</v>
      </c>
      <c r="B3678" s="5" t="s">
        <v>19</v>
      </c>
      <c r="C3678">
        <v>4.7</v>
      </c>
    </row>
    <row r="3679" spans="1:3">
      <c r="A3679" s="5" t="s">
        <v>7459</v>
      </c>
      <c r="B3679" s="5" t="s">
        <v>19</v>
      </c>
      <c r="C3679">
        <v>4.7</v>
      </c>
    </row>
    <row r="3680" spans="1:3">
      <c r="A3680" s="5" t="s">
        <v>7461</v>
      </c>
      <c r="B3680" s="5" t="s">
        <v>19</v>
      </c>
      <c r="C3680">
        <v>4.7</v>
      </c>
    </row>
    <row r="3681" spans="1:3">
      <c r="A3681" s="5" t="s">
        <v>7463</v>
      </c>
      <c r="B3681" s="5" t="s">
        <v>19</v>
      </c>
      <c r="C3681">
        <v>4.7</v>
      </c>
    </row>
    <row r="3682" spans="1:3">
      <c r="A3682" s="5" t="s">
        <v>7467</v>
      </c>
      <c r="B3682" s="5" t="s">
        <v>19</v>
      </c>
      <c r="C3682">
        <v>4.7</v>
      </c>
    </row>
    <row r="3683" spans="1:3">
      <c r="A3683" s="5" t="s">
        <v>7470</v>
      </c>
      <c r="B3683" s="5" t="s">
        <v>19</v>
      </c>
      <c r="C3683">
        <v>4.7</v>
      </c>
    </row>
    <row r="3684" spans="1:3">
      <c r="A3684" s="5" t="s">
        <v>7471</v>
      </c>
      <c r="B3684" s="5" t="s">
        <v>19</v>
      </c>
      <c r="C3684">
        <v>4.7</v>
      </c>
    </row>
    <row r="3685" spans="1:3">
      <c r="A3685" s="5" t="s">
        <v>7475</v>
      </c>
      <c r="B3685" s="5" t="s">
        <v>19</v>
      </c>
      <c r="C3685">
        <v>4.7</v>
      </c>
    </row>
    <row r="3686" spans="1:3">
      <c r="A3686" s="5" t="s">
        <v>7478</v>
      </c>
      <c r="B3686" s="5" t="s">
        <v>19</v>
      </c>
      <c r="C3686">
        <v>4.7</v>
      </c>
    </row>
    <row r="3687" spans="1:3">
      <c r="A3687" s="5" t="s">
        <v>7479</v>
      </c>
      <c r="B3687" s="5" t="s">
        <v>19</v>
      </c>
      <c r="C3687">
        <v>4.5999999999999996</v>
      </c>
    </row>
    <row r="3688" spans="1:3">
      <c r="A3688" s="5" t="s">
        <v>7481</v>
      </c>
      <c r="B3688" s="5" t="s">
        <v>19</v>
      </c>
      <c r="C3688">
        <v>4.5999999999999996</v>
      </c>
    </row>
    <row r="3689" spans="1:3">
      <c r="A3689" s="5" t="s">
        <v>7482</v>
      </c>
      <c r="B3689" s="5" t="s">
        <v>19</v>
      </c>
      <c r="C3689">
        <v>4.5999999999999996</v>
      </c>
    </row>
    <row r="3690" spans="1:3">
      <c r="A3690" s="5" t="s">
        <v>7484</v>
      </c>
      <c r="B3690" s="5" t="s">
        <v>19</v>
      </c>
      <c r="C3690">
        <v>4.5999999999999996</v>
      </c>
    </row>
    <row r="3691" spans="1:3">
      <c r="A3691" s="5" t="s">
        <v>7485</v>
      </c>
      <c r="B3691" s="5" t="s">
        <v>19</v>
      </c>
      <c r="C3691">
        <v>4.5999999999999996</v>
      </c>
    </row>
    <row r="3692" spans="1:3">
      <c r="A3692" s="5" t="s">
        <v>7487</v>
      </c>
      <c r="B3692" s="5" t="s">
        <v>19</v>
      </c>
      <c r="C3692">
        <v>4.5999999999999996</v>
      </c>
    </row>
    <row r="3693" spans="1:3">
      <c r="A3693" s="5" t="s">
        <v>7488</v>
      </c>
      <c r="B3693" s="5" t="s">
        <v>19</v>
      </c>
      <c r="C3693">
        <v>4.5999999999999996</v>
      </c>
    </row>
    <row r="3694" spans="1:3">
      <c r="A3694" s="5" t="s">
        <v>7490</v>
      </c>
      <c r="B3694" s="5" t="s">
        <v>19</v>
      </c>
      <c r="C3694">
        <v>4.5999999999999996</v>
      </c>
    </row>
    <row r="3695" spans="1:3">
      <c r="A3695" s="5" t="s">
        <v>7491</v>
      </c>
      <c r="B3695" s="5" t="s">
        <v>19</v>
      </c>
      <c r="C3695">
        <v>4.5999999999999996</v>
      </c>
    </row>
    <row r="3696" spans="1:3">
      <c r="A3696" s="5" t="s">
        <v>7493</v>
      </c>
      <c r="B3696" s="5" t="s">
        <v>19</v>
      </c>
      <c r="C3696">
        <v>4.5999999999999996</v>
      </c>
    </row>
    <row r="3697" spans="1:3">
      <c r="A3697" s="5" t="s">
        <v>7496</v>
      </c>
      <c r="B3697" s="5" t="s">
        <v>19</v>
      </c>
      <c r="C3697">
        <v>4.5999999999999996</v>
      </c>
    </row>
    <row r="3698" spans="1:3">
      <c r="A3698" s="5" t="s">
        <v>7497</v>
      </c>
      <c r="B3698" s="5" t="s">
        <v>19</v>
      </c>
      <c r="C3698">
        <v>4.5999999999999996</v>
      </c>
    </row>
    <row r="3699" spans="1:3">
      <c r="A3699" s="5" t="s">
        <v>7500</v>
      </c>
      <c r="B3699" s="5" t="s">
        <v>19</v>
      </c>
      <c r="C3699">
        <v>4.5999999999999996</v>
      </c>
    </row>
    <row r="3700" spans="1:3">
      <c r="A3700" s="5" t="s">
        <v>7503</v>
      </c>
      <c r="B3700" s="5" t="s">
        <v>19</v>
      </c>
      <c r="C3700">
        <v>4.5999999999999996</v>
      </c>
    </row>
    <row r="3701" spans="1:3">
      <c r="A3701" s="5" t="s">
        <v>7504</v>
      </c>
      <c r="B3701" s="5" t="s">
        <v>19</v>
      </c>
      <c r="C3701">
        <v>4.5999999999999996</v>
      </c>
    </row>
    <row r="3702" spans="1:3">
      <c r="A3702" s="5" t="s">
        <v>7507</v>
      </c>
      <c r="B3702" s="5" t="s">
        <v>19</v>
      </c>
      <c r="C3702">
        <v>4.5999999999999996</v>
      </c>
    </row>
    <row r="3703" spans="1:3">
      <c r="A3703" s="5" t="s">
        <v>7509</v>
      </c>
      <c r="B3703" s="5" t="s">
        <v>19</v>
      </c>
      <c r="C3703">
        <v>4.5999999999999996</v>
      </c>
    </row>
    <row r="3704" spans="1:3">
      <c r="A3704" s="5" t="s">
        <v>7511</v>
      </c>
      <c r="B3704" s="5" t="s">
        <v>19</v>
      </c>
      <c r="C3704">
        <v>4.5999999999999996</v>
      </c>
    </row>
    <row r="3705" spans="1:3">
      <c r="A3705" s="5" t="s">
        <v>7513</v>
      </c>
      <c r="B3705" s="5" t="s">
        <v>19</v>
      </c>
      <c r="C3705">
        <v>4.5999999999999996</v>
      </c>
    </row>
    <row r="3706" spans="1:3">
      <c r="A3706" s="5" t="s">
        <v>7515</v>
      </c>
      <c r="B3706" s="5" t="s">
        <v>19</v>
      </c>
      <c r="C3706">
        <v>4.5999999999999996</v>
      </c>
    </row>
    <row r="3707" spans="1:3">
      <c r="A3707" s="5" t="s">
        <v>7517</v>
      </c>
      <c r="B3707" s="5" t="s">
        <v>19</v>
      </c>
      <c r="C3707">
        <v>4.5999999999999996</v>
      </c>
    </row>
    <row r="3708" spans="1:3">
      <c r="A3708" s="5" t="s">
        <v>7519</v>
      </c>
      <c r="B3708" s="5" t="s">
        <v>19</v>
      </c>
      <c r="C3708">
        <v>4.5999999999999996</v>
      </c>
    </row>
    <row r="3709" spans="1:3">
      <c r="A3709" s="5" t="s">
        <v>7521</v>
      </c>
      <c r="B3709" s="5" t="s">
        <v>19</v>
      </c>
      <c r="C3709">
        <v>4.5999999999999996</v>
      </c>
    </row>
    <row r="3710" spans="1:3">
      <c r="A3710" s="5" t="s">
        <v>7522</v>
      </c>
      <c r="B3710" s="5" t="s">
        <v>19</v>
      </c>
      <c r="C3710">
        <v>4.5999999999999996</v>
      </c>
    </row>
    <row r="3711" spans="1:3">
      <c r="A3711" s="5" t="s">
        <v>7523</v>
      </c>
      <c r="B3711" s="5" t="s">
        <v>19</v>
      </c>
      <c r="C3711">
        <v>4.5999999999999996</v>
      </c>
    </row>
    <row r="3712" spans="1:3">
      <c r="A3712" s="5" t="s">
        <v>7526</v>
      </c>
      <c r="B3712" s="5" t="s">
        <v>19</v>
      </c>
      <c r="C3712">
        <v>4.5999999999999996</v>
      </c>
    </row>
    <row r="3713" spans="1:3">
      <c r="A3713" s="5" t="s">
        <v>7529</v>
      </c>
      <c r="B3713" s="5" t="s">
        <v>19</v>
      </c>
      <c r="C3713">
        <v>4.5999999999999996</v>
      </c>
    </row>
    <row r="3714" spans="1:3">
      <c r="A3714" s="5" t="s">
        <v>7532</v>
      </c>
      <c r="B3714" s="5" t="s">
        <v>19</v>
      </c>
      <c r="C3714">
        <v>4.5999999999999996</v>
      </c>
    </row>
    <row r="3715" spans="1:3">
      <c r="A3715" s="5" t="s">
        <v>7534</v>
      </c>
      <c r="B3715" s="5" t="s">
        <v>19</v>
      </c>
      <c r="C3715">
        <v>4.5999999999999996</v>
      </c>
    </row>
    <row r="3716" spans="1:3">
      <c r="A3716" s="5" t="s">
        <v>7535</v>
      </c>
      <c r="B3716" s="5" t="s">
        <v>19</v>
      </c>
      <c r="C3716">
        <v>4.5</v>
      </c>
    </row>
    <row r="3717" spans="1:3">
      <c r="A3717" s="5" t="s">
        <v>7536</v>
      </c>
      <c r="B3717" s="5" t="s">
        <v>19</v>
      </c>
      <c r="C3717">
        <v>4.5</v>
      </c>
    </row>
    <row r="3718" spans="1:3">
      <c r="A3718" s="5" t="s">
        <v>7538</v>
      </c>
      <c r="B3718" s="5" t="s">
        <v>19</v>
      </c>
      <c r="C3718">
        <v>4.5</v>
      </c>
    </row>
    <row r="3719" spans="1:3">
      <c r="A3719" s="5" t="s">
        <v>7539</v>
      </c>
      <c r="B3719" s="5" t="s">
        <v>19</v>
      </c>
      <c r="C3719">
        <v>4.5</v>
      </c>
    </row>
    <row r="3720" spans="1:3">
      <c r="A3720" s="5" t="s">
        <v>7541</v>
      </c>
      <c r="B3720" s="5" t="s">
        <v>19</v>
      </c>
      <c r="C3720">
        <v>4.5</v>
      </c>
    </row>
    <row r="3721" spans="1:3">
      <c r="A3721" s="5" t="s">
        <v>7542</v>
      </c>
      <c r="B3721" s="5" t="s">
        <v>19</v>
      </c>
      <c r="C3721">
        <v>4.5</v>
      </c>
    </row>
    <row r="3722" spans="1:3">
      <c r="A3722" s="5" t="s">
        <v>7544</v>
      </c>
      <c r="B3722" s="5" t="s">
        <v>19</v>
      </c>
      <c r="C3722">
        <v>4.5</v>
      </c>
    </row>
    <row r="3723" spans="1:3">
      <c r="A3723" s="5" t="s">
        <v>7545</v>
      </c>
      <c r="B3723" s="5" t="s">
        <v>19</v>
      </c>
      <c r="C3723">
        <v>4.5</v>
      </c>
    </row>
    <row r="3724" spans="1:3">
      <c r="A3724" s="5" t="s">
        <v>7548</v>
      </c>
      <c r="B3724" s="5" t="s">
        <v>19</v>
      </c>
      <c r="C3724">
        <v>4.5</v>
      </c>
    </row>
    <row r="3725" spans="1:3">
      <c r="A3725" s="5" t="s">
        <v>7550</v>
      </c>
      <c r="B3725" s="5" t="s">
        <v>19</v>
      </c>
      <c r="C3725">
        <v>4.5</v>
      </c>
    </row>
    <row r="3726" spans="1:3">
      <c r="A3726" s="5" t="s">
        <v>7552</v>
      </c>
      <c r="B3726" s="5" t="s">
        <v>19</v>
      </c>
      <c r="C3726">
        <v>4.5</v>
      </c>
    </row>
    <row r="3727" spans="1:3">
      <c r="A3727" s="5" t="s">
        <v>7554</v>
      </c>
      <c r="B3727" s="5" t="s">
        <v>19</v>
      </c>
      <c r="C3727">
        <v>4.5</v>
      </c>
    </row>
    <row r="3728" spans="1:3">
      <c r="A3728" s="5" t="s">
        <v>7555</v>
      </c>
      <c r="B3728" s="5" t="s">
        <v>19</v>
      </c>
      <c r="C3728">
        <v>4.5</v>
      </c>
    </row>
    <row r="3729" spans="1:3">
      <c r="A3729" s="5" t="s">
        <v>7556</v>
      </c>
      <c r="B3729" s="5" t="s">
        <v>19</v>
      </c>
      <c r="C3729">
        <v>4.5</v>
      </c>
    </row>
    <row r="3730" spans="1:3">
      <c r="A3730" s="5" t="s">
        <v>7558</v>
      </c>
      <c r="B3730" s="5" t="s">
        <v>19</v>
      </c>
      <c r="C3730">
        <v>4.5</v>
      </c>
    </row>
    <row r="3731" spans="1:3">
      <c r="A3731" s="5" t="s">
        <v>7560</v>
      </c>
      <c r="B3731" s="5" t="s">
        <v>19</v>
      </c>
      <c r="C3731">
        <v>4.5</v>
      </c>
    </row>
    <row r="3732" spans="1:3">
      <c r="A3732" s="5" t="s">
        <v>7561</v>
      </c>
      <c r="B3732" s="5" t="s">
        <v>19</v>
      </c>
      <c r="C3732">
        <v>4.5</v>
      </c>
    </row>
    <row r="3733" spans="1:3">
      <c r="A3733" s="5" t="s">
        <v>7563</v>
      </c>
      <c r="B3733" s="5" t="s">
        <v>19</v>
      </c>
      <c r="C3733">
        <v>4.5</v>
      </c>
    </row>
    <row r="3734" spans="1:3">
      <c r="A3734" s="5" t="s">
        <v>7564</v>
      </c>
      <c r="B3734" s="5" t="s">
        <v>19</v>
      </c>
      <c r="C3734">
        <v>4.5</v>
      </c>
    </row>
    <row r="3735" spans="1:3">
      <c r="A3735" s="5" t="s">
        <v>7565</v>
      </c>
      <c r="B3735" s="5" t="s">
        <v>19</v>
      </c>
      <c r="C3735">
        <v>4.5</v>
      </c>
    </row>
    <row r="3736" spans="1:3">
      <c r="A3736" s="5" t="s">
        <v>7568</v>
      </c>
      <c r="B3736" s="5" t="s">
        <v>19</v>
      </c>
      <c r="C3736">
        <v>4.5</v>
      </c>
    </row>
    <row r="3737" spans="1:3">
      <c r="A3737" s="5" t="s">
        <v>7571</v>
      </c>
      <c r="B3737" s="5" t="s">
        <v>19</v>
      </c>
      <c r="C3737">
        <v>4.5</v>
      </c>
    </row>
    <row r="3738" spans="1:3">
      <c r="A3738" s="5" t="s">
        <v>7573</v>
      </c>
      <c r="B3738" s="5" t="s">
        <v>19</v>
      </c>
      <c r="C3738">
        <v>4.4000000000000004</v>
      </c>
    </row>
    <row r="3739" spans="1:3">
      <c r="A3739" s="5" t="s">
        <v>7576</v>
      </c>
      <c r="B3739" s="5" t="s">
        <v>19</v>
      </c>
      <c r="C3739">
        <v>4.4000000000000004</v>
      </c>
    </row>
    <row r="3740" spans="1:3">
      <c r="A3740" s="5" t="s">
        <v>7577</v>
      </c>
      <c r="B3740" s="5" t="s">
        <v>19</v>
      </c>
      <c r="C3740">
        <v>4.4000000000000004</v>
      </c>
    </row>
    <row r="3741" spans="1:3">
      <c r="A3741" s="5" t="s">
        <v>7578</v>
      </c>
      <c r="B3741" s="5" t="s">
        <v>19</v>
      </c>
      <c r="C3741">
        <v>4.4000000000000004</v>
      </c>
    </row>
    <row r="3742" spans="1:3">
      <c r="A3742" s="5" t="s">
        <v>7579</v>
      </c>
      <c r="B3742" s="5" t="s">
        <v>19</v>
      </c>
      <c r="C3742">
        <v>4.4000000000000004</v>
      </c>
    </row>
    <row r="3743" spans="1:3">
      <c r="A3743" s="5" t="s">
        <v>7581</v>
      </c>
      <c r="B3743" s="5" t="s">
        <v>19</v>
      </c>
      <c r="C3743">
        <v>4.4000000000000004</v>
      </c>
    </row>
    <row r="3744" spans="1:3">
      <c r="A3744" s="5" t="s">
        <v>7582</v>
      </c>
      <c r="B3744" s="5" t="s">
        <v>19</v>
      </c>
      <c r="C3744">
        <v>4.4000000000000004</v>
      </c>
    </row>
    <row r="3745" spans="1:3">
      <c r="A3745" s="5" t="s">
        <v>7585</v>
      </c>
      <c r="B3745" s="5" t="s">
        <v>19</v>
      </c>
      <c r="C3745">
        <v>4.4000000000000004</v>
      </c>
    </row>
    <row r="3746" spans="1:3">
      <c r="A3746" s="5" t="s">
        <v>7587</v>
      </c>
      <c r="B3746" s="5" t="s">
        <v>19</v>
      </c>
      <c r="C3746">
        <v>4.4000000000000004</v>
      </c>
    </row>
    <row r="3747" spans="1:3">
      <c r="A3747" s="5" t="s">
        <v>7589</v>
      </c>
      <c r="B3747" s="5" t="s">
        <v>19</v>
      </c>
      <c r="C3747">
        <v>4.4000000000000004</v>
      </c>
    </row>
    <row r="3748" spans="1:3">
      <c r="A3748" s="5" t="s">
        <v>7590</v>
      </c>
      <c r="B3748" s="5" t="s">
        <v>19</v>
      </c>
      <c r="C3748">
        <v>4.4000000000000004</v>
      </c>
    </row>
    <row r="3749" spans="1:3">
      <c r="A3749" s="5" t="s">
        <v>7591</v>
      </c>
      <c r="B3749" s="5" t="s">
        <v>19</v>
      </c>
      <c r="C3749">
        <v>4.4000000000000004</v>
      </c>
    </row>
    <row r="3750" spans="1:3">
      <c r="A3750" s="5" t="s">
        <v>7593</v>
      </c>
      <c r="B3750" s="5" t="s">
        <v>19</v>
      </c>
      <c r="C3750">
        <v>4.4000000000000004</v>
      </c>
    </row>
    <row r="3751" spans="1:3">
      <c r="A3751" s="5" t="s">
        <v>7596</v>
      </c>
      <c r="B3751" s="5" t="s">
        <v>19</v>
      </c>
      <c r="C3751">
        <v>4.4000000000000004</v>
      </c>
    </row>
    <row r="3752" spans="1:3">
      <c r="A3752" s="5" t="s">
        <v>7598</v>
      </c>
      <c r="B3752" s="5" t="s">
        <v>19</v>
      </c>
      <c r="C3752">
        <v>4.4000000000000004</v>
      </c>
    </row>
    <row r="3753" spans="1:3">
      <c r="A3753" s="5" t="s">
        <v>7601</v>
      </c>
      <c r="B3753" s="5" t="s">
        <v>19</v>
      </c>
      <c r="C3753">
        <v>4.4000000000000004</v>
      </c>
    </row>
    <row r="3754" spans="1:3">
      <c r="A3754" s="5" t="s">
        <v>7603</v>
      </c>
      <c r="B3754" s="5" t="s">
        <v>19</v>
      </c>
      <c r="C3754">
        <v>4.4000000000000004</v>
      </c>
    </row>
    <row r="3755" spans="1:3">
      <c r="A3755" s="5" t="s">
        <v>7605</v>
      </c>
      <c r="B3755" s="5" t="s">
        <v>19</v>
      </c>
      <c r="C3755">
        <v>4.4000000000000004</v>
      </c>
    </row>
    <row r="3756" spans="1:3">
      <c r="A3756" s="5" t="s">
        <v>7607</v>
      </c>
      <c r="B3756" s="5" t="s">
        <v>19</v>
      </c>
      <c r="C3756">
        <v>4.4000000000000004</v>
      </c>
    </row>
    <row r="3757" spans="1:3">
      <c r="A3757" s="5" t="s">
        <v>7610</v>
      </c>
      <c r="B3757" s="5" t="s">
        <v>19</v>
      </c>
      <c r="C3757">
        <v>4.4000000000000004</v>
      </c>
    </row>
    <row r="3758" spans="1:3">
      <c r="A3758" s="5" t="s">
        <v>7611</v>
      </c>
      <c r="B3758" s="5" t="s">
        <v>19</v>
      </c>
      <c r="C3758">
        <v>4.3</v>
      </c>
    </row>
    <row r="3759" spans="1:3">
      <c r="A3759" s="5" t="s">
        <v>7613</v>
      </c>
      <c r="B3759" s="5" t="s">
        <v>19</v>
      </c>
      <c r="C3759">
        <v>4.3</v>
      </c>
    </row>
    <row r="3760" spans="1:3">
      <c r="A3760" s="5" t="s">
        <v>7611</v>
      </c>
      <c r="B3760" s="5" t="s">
        <v>19</v>
      </c>
      <c r="C3760">
        <v>4.3</v>
      </c>
    </row>
    <row r="3761" spans="1:3">
      <c r="A3761" s="5" t="s">
        <v>7614</v>
      </c>
      <c r="B3761" s="5" t="s">
        <v>19</v>
      </c>
      <c r="C3761">
        <v>4.3</v>
      </c>
    </row>
    <row r="3762" spans="1:3">
      <c r="A3762" s="5" t="s">
        <v>7615</v>
      </c>
      <c r="B3762" s="5" t="s">
        <v>19</v>
      </c>
      <c r="C3762">
        <v>4.3</v>
      </c>
    </row>
    <row r="3763" spans="1:3">
      <c r="A3763" s="5" t="s">
        <v>7616</v>
      </c>
      <c r="B3763" s="5" t="s">
        <v>19</v>
      </c>
      <c r="C3763">
        <v>4.3</v>
      </c>
    </row>
    <row r="3764" spans="1:3">
      <c r="A3764" s="5" t="s">
        <v>7618</v>
      </c>
      <c r="B3764" s="5" t="s">
        <v>19</v>
      </c>
      <c r="C3764">
        <v>4.3</v>
      </c>
    </row>
    <row r="3765" spans="1:3">
      <c r="A3765" s="5" t="s">
        <v>7619</v>
      </c>
      <c r="B3765" s="5" t="s">
        <v>19</v>
      </c>
      <c r="C3765">
        <v>4.3</v>
      </c>
    </row>
    <row r="3766" spans="1:3">
      <c r="A3766" s="5" t="s">
        <v>7620</v>
      </c>
      <c r="B3766" s="5" t="s">
        <v>19</v>
      </c>
      <c r="C3766">
        <v>4.3</v>
      </c>
    </row>
    <row r="3767" spans="1:3">
      <c r="A3767" s="5" t="s">
        <v>7622</v>
      </c>
      <c r="B3767" s="5" t="s">
        <v>19</v>
      </c>
      <c r="C3767">
        <v>4.3</v>
      </c>
    </row>
    <row r="3768" spans="1:3">
      <c r="A3768" s="5" t="s">
        <v>7625</v>
      </c>
      <c r="B3768" s="5" t="s">
        <v>19</v>
      </c>
      <c r="C3768">
        <v>4.3</v>
      </c>
    </row>
    <row r="3769" spans="1:3">
      <c r="A3769" s="5" t="s">
        <v>7627</v>
      </c>
      <c r="B3769" s="5" t="s">
        <v>19</v>
      </c>
      <c r="C3769">
        <v>4.3</v>
      </c>
    </row>
    <row r="3770" spans="1:3">
      <c r="A3770" s="5" t="s">
        <v>7629</v>
      </c>
      <c r="B3770" s="5" t="s">
        <v>19</v>
      </c>
      <c r="C3770">
        <v>4.3</v>
      </c>
    </row>
    <row r="3771" spans="1:3">
      <c r="A3771" s="5" t="s">
        <v>7631</v>
      </c>
      <c r="B3771" s="5" t="s">
        <v>7632</v>
      </c>
      <c r="C3771">
        <v>4.3</v>
      </c>
    </row>
    <row r="3772" spans="1:3">
      <c r="A3772" s="5" t="s">
        <v>7634</v>
      </c>
      <c r="B3772" s="5" t="s">
        <v>19</v>
      </c>
      <c r="C3772">
        <v>4.3</v>
      </c>
    </row>
    <row r="3773" spans="1:3">
      <c r="A3773" s="5" t="s">
        <v>7635</v>
      </c>
      <c r="B3773" s="5" t="s">
        <v>19</v>
      </c>
      <c r="C3773">
        <v>4.3</v>
      </c>
    </row>
    <row r="3774" spans="1:3">
      <c r="A3774" s="5" t="s">
        <v>7637</v>
      </c>
      <c r="B3774" s="5" t="s">
        <v>19</v>
      </c>
      <c r="C3774">
        <v>4.3</v>
      </c>
    </row>
    <row r="3775" spans="1:3">
      <c r="A3775" s="5" t="s">
        <v>7639</v>
      </c>
      <c r="B3775" s="5" t="s">
        <v>19</v>
      </c>
      <c r="C3775">
        <v>4.3</v>
      </c>
    </row>
    <row r="3776" spans="1:3">
      <c r="A3776" s="5" t="s">
        <v>7640</v>
      </c>
      <c r="B3776" s="5" t="s">
        <v>19</v>
      </c>
      <c r="C3776">
        <v>4.3</v>
      </c>
    </row>
    <row r="3777" spans="1:3">
      <c r="A3777" s="5" t="s">
        <v>7642</v>
      </c>
      <c r="B3777" s="5" t="s">
        <v>19</v>
      </c>
      <c r="C3777">
        <v>4.2</v>
      </c>
    </row>
    <row r="3778" spans="1:3">
      <c r="A3778" s="5" t="s">
        <v>7643</v>
      </c>
      <c r="B3778" s="5" t="s">
        <v>19</v>
      </c>
      <c r="C3778">
        <v>4.2</v>
      </c>
    </row>
    <row r="3779" spans="1:3">
      <c r="A3779" s="5" t="s">
        <v>7644</v>
      </c>
      <c r="B3779" s="5" t="s">
        <v>19</v>
      </c>
      <c r="C3779">
        <v>4.2</v>
      </c>
    </row>
    <row r="3780" spans="1:3">
      <c r="A3780" s="5" t="s">
        <v>7646</v>
      </c>
      <c r="B3780" s="5" t="s">
        <v>19</v>
      </c>
      <c r="C3780">
        <v>4.2</v>
      </c>
    </row>
    <row r="3781" spans="1:3">
      <c r="A3781" s="5" t="s">
        <v>7647</v>
      </c>
      <c r="B3781" s="5" t="s">
        <v>19</v>
      </c>
      <c r="C3781">
        <v>4.2</v>
      </c>
    </row>
    <row r="3782" spans="1:3">
      <c r="A3782" s="5" t="s">
        <v>7648</v>
      </c>
      <c r="B3782" s="5" t="s">
        <v>19</v>
      </c>
      <c r="C3782">
        <v>4.2</v>
      </c>
    </row>
    <row r="3783" spans="1:3">
      <c r="A3783" s="5" t="s">
        <v>7652</v>
      </c>
      <c r="B3783" s="5" t="s">
        <v>19</v>
      </c>
      <c r="C3783">
        <v>4.2</v>
      </c>
    </row>
    <row r="3784" spans="1:3">
      <c r="A3784" s="5" t="s">
        <v>7654</v>
      </c>
      <c r="B3784" s="5" t="s">
        <v>19</v>
      </c>
      <c r="C3784">
        <v>4.2</v>
      </c>
    </row>
    <row r="3785" spans="1:3">
      <c r="A3785" s="5" t="s">
        <v>7656</v>
      </c>
      <c r="B3785" s="5" t="s">
        <v>19</v>
      </c>
      <c r="C3785">
        <v>4.2</v>
      </c>
    </row>
    <row r="3786" spans="1:3">
      <c r="A3786" s="5" t="s">
        <v>7658</v>
      </c>
      <c r="B3786" s="5" t="s">
        <v>19</v>
      </c>
      <c r="C3786">
        <v>4.2</v>
      </c>
    </row>
    <row r="3787" spans="1:3">
      <c r="A3787" s="5" t="s">
        <v>7661</v>
      </c>
      <c r="B3787" s="5" t="s">
        <v>19</v>
      </c>
      <c r="C3787">
        <v>4.2</v>
      </c>
    </row>
    <row r="3788" spans="1:3">
      <c r="A3788" s="5" t="s">
        <v>7664</v>
      </c>
      <c r="B3788" s="5" t="s">
        <v>19</v>
      </c>
      <c r="C3788">
        <v>4.2</v>
      </c>
    </row>
    <row r="3789" spans="1:3">
      <c r="A3789" s="5" t="s">
        <v>7666</v>
      </c>
      <c r="B3789" s="5" t="s">
        <v>19</v>
      </c>
      <c r="C3789">
        <v>4.2</v>
      </c>
    </row>
    <row r="3790" spans="1:3">
      <c r="A3790" s="5" t="s">
        <v>7669</v>
      </c>
      <c r="B3790" s="5" t="s">
        <v>19</v>
      </c>
      <c r="C3790">
        <v>4.2</v>
      </c>
    </row>
    <row r="3791" spans="1:3">
      <c r="A3791" s="5" t="s">
        <v>7671</v>
      </c>
      <c r="B3791" s="5" t="s">
        <v>19</v>
      </c>
      <c r="C3791">
        <v>4.0999999999999996</v>
      </c>
    </row>
    <row r="3792" spans="1:3">
      <c r="A3792" s="5" t="s">
        <v>7673</v>
      </c>
      <c r="B3792" s="5" t="s">
        <v>19</v>
      </c>
      <c r="C3792">
        <v>4.0999999999999996</v>
      </c>
    </row>
    <row r="3793" spans="1:3">
      <c r="A3793" s="5" t="s">
        <v>7675</v>
      </c>
      <c r="B3793" s="5" t="s">
        <v>19</v>
      </c>
      <c r="C3793">
        <v>4.0999999999999996</v>
      </c>
    </row>
    <row r="3794" spans="1:3">
      <c r="A3794" s="5" t="s">
        <v>7676</v>
      </c>
      <c r="B3794" s="5" t="s">
        <v>19</v>
      </c>
      <c r="C3794">
        <v>4.0999999999999996</v>
      </c>
    </row>
    <row r="3795" spans="1:3">
      <c r="A3795" s="5" t="s">
        <v>7678</v>
      </c>
      <c r="B3795" s="5" t="s">
        <v>19</v>
      </c>
      <c r="C3795">
        <v>4.0999999999999996</v>
      </c>
    </row>
    <row r="3796" spans="1:3">
      <c r="A3796" s="5" t="s">
        <v>7681</v>
      </c>
      <c r="B3796" s="5" t="s">
        <v>19</v>
      </c>
      <c r="C3796">
        <v>4.0999999999999996</v>
      </c>
    </row>
    <row r="3797" spans="1:3">
      <c r="A3797" s="5" t="s">
        <v>7684</v>
      </c>
      <c r="B3797" s="5" t="s">
        <v>19</v>
      </c>
      <c r="C3797">
        <v>4.0999999999999996</v>
      </c>
    </row>
    <row r="3798" spans="1:3">
      <c r="A3798" s="5" t="s">
        <v>7686</v>
      </c>
      <c r="B3798" s="5" t="s">
        <v>19</v>
      </c>
      <c r="C3798">
        <v>4.0999999999999996</v>
      </c>
    </row>
    <row r="3799" spans="1:3">
      <c r="A3799" s="5" t="s">
        <v>7688</v>
      </c>
      <c r="B3799" s="5" t="s">
        <v>19</v>
      </c>
      <c r="C3799">
        <v>4.0999999999999996</v>
      </c>
    </row>
    <row r="3800" spans="1:3">
      <c r="A3800" s="5" t="s">
        <v>7690</v>
      </c>
      <c r="B3800" s="5" t="s">
        <v>19</v>
      </c>
      <c r="C3800">
        <v>4.0999999999999996</v>
      </c>
    </row>
    <row r="3801" spans="1:3">
      <c r="A3801" s="5" t="s">
        <v>7692</v>
      </c>
      <c r="B3801" s="5" t="s">
        <v>19</v>
      </c>
      <c r="C3801">
        <v>4.0999999999999996</v>
      </c>
    </row>
    <row r="3802" spans="1:3">
      <c r="A3802" s="5" t="s">
        <v>7695</v>
      </c>
      <c r="B3802" s="5" t="s">
        <v>19</v>
      </c>
      <c r="C3802">
        <v>4.0999999999999996</v>
      </c>
    </row>
    <row r="3803" spans="1:3">
      <c r="A3803" s="5" t="s">
        <v>7697</v>
      </c>
      <c r="B3803" s="5" t="s">
        <v>19</v>
      </c>
      <c r="C3803">
        <v>4.0999999999999996</v>
      </c>
    </row>
    <row r="3804" spans="1:3">
      <c r="A3804" s="5" t="s">
        <v>7699</v>
      </c>
      <c r="B3804" s="5" t="s">
        <v>19</v>
      </c>
      <c r="C3804">
        <v>4.0999999999999996</v>
      </c>
    </row>
    <row r="3805" spans="1:3">
      <c r="A3805" s="5" t="s">
        <v>7701</v>
      </c>
      <c r="B3805" s="5" t="s">
        <v>19</v>
      </c>
      <c r="C3805">
        <v>4.0999999999999996</v>
      </c>
    </row>
    <row r="3806" spans="1:3">
      <c r="A3806" s="5" t="s">
        <v>7703</v>
      </c>
      <c r="B3806" s="5" t="s">
        <v>19</v>
      </c>
      <c r="C3806">
        <v>4.0999999999999996</v>
      </c>
    </row>
    <row r="3807" spans="1:3">
      <c r="A3807" s="5" t="s">
        <v>7706</v>
      </c>
      <c r="B3807" s="5" t="s">
        <v>19</v>
      </c>
      <c r="C3807">
        <v>4.0999999999999996</v>
      </c>
    </row>
    <row r="3808" spans="1:3">
      <c r="A3808" s="5" t="s">
        <v>7707</v>
      </c>
      <c r="B3808" s="5" t="s">
        <v>19</v>
      </c>
      <c r="C3808">
        <v>4.0999999999999996</v>
      </c>
    </row>
    <row r="3809" spans="1:3">
      <c r="A3809" s="5" t="s">
        <v>7710</v>
      </c>
      <c r="B3809" s="5" t="s">
        <v>19</v>
      </c>
      <c r="C3809">
        <v>4.0999999999999996</v>
      </c>
    </row>
    <row r="3810" spans="1:3">
      <c r="A3810" s="5" t="s">
        <v>7712</v>
      </c>
      <c r="B3810" s="5" t="s">
        <v>19</v>
      </c>
      <c r="C3810">
        <v>4</v>
      </c>
    </row>
    <row r="3811" spans="1:3">
      <c r="A3811" s="5" t="s">
        <v>7714</v>
      </c>
      <c r="B3811" s="5" t="s">
        <v>19</v>
      </c>
      <c r="C3811">
        <v>4</v>
      </c>
    </row>
    <row r="3812" spans="1:3">
      <c r="A3812" s="5" t="s">
        <v>7716</v>
      </c>
      <c r="B3812" s="5" t="s">
        <v>19</v>
      </c>
      <c r="C3812">
        <v>4</v>
      </c>
    </row>
    <row r="3813" spans="1:3">
      <c r="A3813" s="5" t="s">
        <v>7719</v>
      </c>
      <c r="B3813" s="5" t="s">
        <v>19</v>
      </c>
      <c r="C3813">
        <v>4</v>
      </c>
    </row>
    <row r="3814" spans="1:3">
      <c r="A3814" s="5" t="s">
        <v>7723</v>
      </c>
      <c r="B3814" s="5" t="s">
        <v>19</v>
      </c>
      <c r="C3814">
        <v>4</v>
      </c>
    </row>
    <row r="3815" spans="1:3">
      <c r="A3815" s="5" t="s">
        <v>7725</v>
      </c>
      <c r="B3815" s="5" t="s">
        <v>19</v>
      </c>
      <c r="C3815">
        <v>4</v>
      </c>
    </row>
    <row r="3816" spans="1:3">
      <c r="A3816" s="5" t="s">
        <v>7727</v>
      </c>
      <c r="B3816" s="5" t="s">
        <v>19</v>
      </c>
      <c r="C3816">
        <v>4</v>
      </c>
    </row>
    <row r="3817" spans="1:3">
      <c r="A3817" s="5" t="s">
        <v>7728</v>
      </c>
      <c r="B3817" s="5" t="s">
        <v>19</v>
      </c>
      <c r="C3817">
        <v>4</v>
      </c>
    </row>
    <row r="3818" spans="1:3">
      <c r="A3818" s="5" t="s">
        <v>7732</v>
      </c>
      <c r="B3818" s="5" t="s">
        <v>19</v>
      </c>
      <c r="C3818">
        <v>4</v>
      </c>
    </row>
    <row r="3819" spans="1:3">
      <c r="A3819" s="5" t="s">
        <v>7736</v>
      </c>
      <c r="B3819" s="5" t="s">
        <v>19</v>
      </c>
      <c r="C3819">
        <v>4</v>
      </c>
    </row>
    <row r="3820" spans="1:3">
      <c r="A3820" s="5" t="s">
        <v>7739</v>
      </c>
      <c r="B3820" s="5" t="s">
        <v>19</v>
      </c>
      <c r="C3820">
        <v>4</v>
      </c>
    </row>
    <row r="3821" spans="1:3">
      <c r="A3821" s="5" t="s">
        <v>7742</v>
      </c>
      <c r="B3821" s="5" t="s">
        <v>19</v>
      </c>
      <c r="C3821">
        <v>4</v>
      </c>
    </row>
    <row r="3822" spans="1:3">
      <c r="A3822" s="5" t="s">
        <v>7744</v>
      </c>
      <c r="B3822" s="5" t="s">
        <v>19</v>
      </c>
      <c r="C3822">
        <v>3.9</v>
      </c>
    </row>
    <row r="3823" spans="1:3">
      <c r="A3823" s="5" t="s">
        <v>7746</v>
      </c>
      <c r="B3823" s="5" t="s">
        <v>19</v>
      </c>
      <c r="C3823">
        <v>3.9</v>
      </c>
    </row>
    <row r="3824" spans="1:3">
      <c r="A3824" s="5" t="s">
        <v>7749</v>
      </c>
      <c r="B3824" s="5" t="s">
        <v>19</v>
      </c>
      <c r="C3824">
        <v>3.9</v>
      </c>
    </row>
    <row r="3825" spans="1:3">
      <c r="A3825" s="5" t="s">
        <v>7751</v>
      </c>
      <c r="B3825" s="5" t="s">
        <v>19</v>
      </c>
      <c r="C3825">
        <v>3.9</v>
      </c>
    </row>
    <row r="3826" spans="1:3">
      <c r="A3826" s="5" t="s">
        <v>7754</v>
      </c>
      <c r="B3826" s="5" t="s">
        <v>19</v>
      </c>
      <c r="C3826">
        <v>3.9</v>
      </c>
    </row>
    <row r="3827" spans="1:3">
      <c r="A3827" s="5" t="s">
        <v>7757</v>
      </c>
      <c r="B3827" s="5" t="s">
        <v>19</v>
      </c>
      <c r="C3827">
        <v>3.9</v>
      </c>
    </row>
    <row r="3828" spans="1:3">
      <c r="A3828" s="5" t="s">
        <v>7760</v>
      </c>
      <c r="B3828" s="5" t="s">
        <v>19</v>
      </c>
      <c r="C3828">
        <v>3.9</v>
      </c>
    </row>
    <row r="3829" spans="1:3">
      <c r="A3829" s="5" t="s">
        <v>7763</v>
      </c>
      <c r="B3829" s="5" t="s">
        <v>19</v>
      </c>
      <c r="C3829">
        <v>3.9</v>
      </c>
    </row>
    <row r="3830" spans="1:3">
      <c r="A3830" s="5" t="s">
        <v>7765</v>
      </c>
      <c r="B3830" s="5" t="s">
        <v>19</v>
      </c>
      <c r="C3830">
        <v>3.9</v>
      </c>
    </row>
    <row r="3831" spans="1:3">
      <c r="A3831" s="5" t="s">
        <v>7768</v>
      </c>
      <c r="B3831" s="5" t="s">
        <v>19</v>
      </c>
      <c r="C3831">
        <v>3.8</v>
      </c>
    </row>
    <row r="3832" spans="1:3">
      <c r="A3832" s="5" t="s">
        <v>7769</v>
      </c>
      <c r="B3832" s="5" t="s">
        <v>19</v>
      </c>
      <c r="C3832">
        <v>3.8</v>
      </c>
    </row>
    <row r="3833" spans="1:3">
      <c r="A3833" s="5" t="s">
        <v>7771</v>
      </c>
      <c r="B3833" s="5" t="s">
        <v>19</v>
      </c>
      <c r="C3833">
        <v>3.8</v>
      </c>
    </row>
    <row r="3834" spans="1:3">
      <c r="A3834" s="5" t="s">
        <v>7773</v>
      </c>
      <c r="B3834" s="5" t="s">
        <v>19</v>
      </c>
      <c r="C3834">
        <v>3.8</v>
      </c>
    </row>
    <row r="3835" spans="1:3">
      <c r="A3835" s="5" t="s">
        <v>7775</v>
      </c>
      <c r="B3835" s="5" t="s">
        <v>19</v>
      </c>
      <c r="C3835">
        <v>3.8</v>
      </c>
    </row>
    <row r="3836" spans="1:3">
      <c r="A3836" s="5" t="s">
        <v>7776</v>
      </c>
      <c r="B3836" s="5" t="s">
        <v>19</v>
      </c>
      <c r="C3836">
        <v>3.8</v>
      </c>
    </row>
    <row r="3837" spans="1:3">
      <c r="A3837" s="5" t="s">
        <v>7777</v>
      </c>
      <c r="B3837" s="5" t="s">
        <v>19</v>
      </c>
      <c r="C3837">
        <v>3.8</v>
      </c>
    </row>
    <row r="3838" spans="1:3">
      <c r="A3838" s="5" t="s">
        <v>7778</v>
      </c>
      <c r="B3838" s="5" t="s">
        <v>19</v>
      </c>
      <c r="C3838">
        <v>3.8</v>
      </c>
    </row>
    <row r="3839" spans="1:3">
      <c r="A3839" s="5" t="s">
        <v>7780</v>
      </c>
      <c r="B3839" s="5" t="s">
        <v>19</v>
      </c>
      <c r="C3839">
        <v>3.8</v>
      </c>
    </row>
    <row r="3840" spans="1:3">
      <c r="A3840" s="5" t="s">
        <v>7783</v>
      </c>
      <c r="B3840" s="5" t="s">
        <v>19</v>
      </c>
      <c r="C3840">
        <v>3.8</v>
      </c>
    </row>
    <row r="3841" spans="1:3">
      <c r="A3841" s="5" t="s">
        <v>7784</v>
      </c>
      <c r="B3841" s="5" t="s">
        <v>19</v>
      </c>
      <c r="C3841">
        <v>3.7</v>
      </c>
    </row>
    <row r="3842" spans="1:3">
      <c r="A3842" s="5" t="s">
        <v>7785</v>
      </c>
      <c r="B3842" s="5" t="s">
        <v>19</v>
      </c>
      <c r="C3842">
        <v>3.7</v>
      </c>
    </row>
    <row r="3843" spans="1:3">
      <c r="A3843" s="5" t="s">
        <v>7787</v>
      </c>
      <c r="B3843" s="5" t="s">
        <v>19</v>
      </c>
      <c r="C3843">
        <v>3.7</v>
      </c>
    </row>
    <row r="3844" spans="1:3">
      <c r="A3844" s="5" t="s">
        <v>7789</v>
      </c>
      <c r="B3844" s="5" t="s">
        <v>19</v>
      </c>
      <c r="C3844">
        <v>3.7</v>
      </c>
    </row>
    <row r="3845" spans="1:3">
      <c r="A3845" s="5" t="s">
        <v>7791</v>
      </c>
      <c r="B3845" s="5" t="s">
        <v>19</v>
      </c>
      <c r="C3845">
        <v>3.7</v>
      </c>
    </row>
    <row r="3846" spans="1:3">
      <c r="A3846" s="5" t="s">
        <v>7795</v>
      </c>
      <c r="B3846" s="5" t="s">
        <v>19</v>
      </c>
      <c r="C3846">
        <v>3.7</v>
      </c>
    </row>
    <row r="3847" spans="1:3">
      <c r="A3847" s="5" t="s">
        <v>7798</v>
      </c>
      <c r="B3847" s="5" t="s">
        <v>19</v>
      </c>
      <c r="C3847">
        <v>3.7</v>
      </c>
    </row>
    <row r="3848" spans="1:3">
      <c r="A3848" s="5" t="s">
        <v>7801</v>
      </c>
      <c r="B3848" s="5" t="s">
        <v>19</v>
      </c>
      <c r="C3848">
        <v>3.6</v>
      </c>
    </row>
    <row r="3849" spans="1:3">
      <c r="A3849" s="5" t="s">
        <v>7803</v>
      </c>
      <c r="B3849" s="5" t="s">
        <v>19</v>
      </c>
      <c r="C3849">
        <v>3.6</v>
      </c>
    </row>
    <row r="3850" spans="1:3">
      <c r="A3850" s="5" t="s">
        <v>7806</v>
      </c>
      <c r="B3850" s="5" t="s">
        <v>19</v>
      </c>
      <c r="C3850">
        <v>3.6</v>
      </c>
    </row>
    <row r="3851" spans="1:3">
      <c r="A3851" s="5" t="s">
        <v>7807</v>
      </c>
      <c r="B3851" s="5" t="s">
        <v>19</v>
      </c>
      <c r="C3851">
        <v>3.6</v>
      </c>
    </row>
    <row r="3852" spans="1:3">
      <c r="A3852" s="5" t="s">
        <v>7809</v>
      </c>
      <c r="B3852" s="5" t="s">
        <v>19</v>
      </c>
      <c r="C3852">
        <v>3.6</v>
      </c>
    </row>
    <row r="3853" spans="1:3">
      <c r="A3853" s="5" t="s">
        <v>7811</v>
      </c>
      <c r="B3853" s="5" t="s">
        <v>19</v>
      </c>
      <c r="C3853">
        <v>3.6</v>
      </c>
    </row>
    <row r="3854" spans="1:3">
      <c r="A3854" s="5" t="s">
        <v>7812</v>
      </c>
      <c r="B3854" s="5" t="s">
        <v>19</v>
      </c>
      <c r="C3854">
        <v>3.6</v>
      </c>
    </row>
    <row r="3855" spans="1:3">
      <c r="A3855" s="5" t="s">
        <v>7813</v>
      </c>
      <c r="B3855" s="5" t="s">
        <v>19</v>
      </c>
      <c r="C3855">
        <v>3.6</v>
      </c>
    </row>
    <row r="3856" spans="1:3">
      <c r="A3856" s="5" t="s">
        <v>7816</v>
      </c>
      <c r="B3856" s="5" t="s">
        <v>19</v>
      </c>
      <c r="C3856">
        <v>3.6</v>
      </c>
    </row>
    <row r="3857" spans="1:3">
      <c r="A3857" s="5" t="s">
        <v>7818</v>
      </c>
      <c r="B3857" s="5" t="s">
        <v>19</v>
      </c>
      <c r="C3857">
        <v>3.6</v>
      </c>
    </row>
    <row r="3858" spans="1:3">
      <c r="A3858" s="5" t="s">
        <v>7819</v>
      </c>
      <c r="B3858" s="5" t="s">
        <v>19</v>
      </c>
      <c r="C3858">
        <v>3.5</v>
      </c>
    </row>
    <row r="3859" spans="1:3">
      <c r="A3859" s="5" t="s">
        <v>7822</v>
      </c>
      <c r="B3859" s="5" t="s">
        <v>19</v>
      </c>
      <c r="C3859">
        <v>3.5</v>
      </c>
    </row>
    <row r="3860" spans="1:3">
      <c r="A3860" s="5" t="s">
        <v>7824</v>
      </c>
      <c r="B3860" s="5" t="s">
        <v>19</v>
      </c>
      <c r="C3860">
        <v>3.5</v>
      </c>
    </row>
    <row r="3861" spans="1:3">
      <c r="A3861" s="5" t="s">
        <v>7826</v>
      </c>
      <c r="B3861" s="5" t="s">
        <v>19</v>
      </c>
      <c r="C3861">
        <v>3.5</v>
      </c>
    </row>
    <row r="3862" spans="1:3">
      <c r="A3862" s="5" t="s">
        <v>7829</v>
      </c>
      <c r="B3862" s="5" t="s">
        <v>19</v>
      </c>
      <c r="C3862">
        <v>3.5</v>
      </c>
    </row>
    <row r="3863" spans="1:3">
      <c r="A3863" s="5" t="s">
        <v>7831</v>
      </c>
      <c r="B3863" s="5" t="s">
        <v>19</v>
      </c>
      <c r="C3863">
        <v>3.5</v>
      </c>
    </row>
    <row r="3864" spans="1:3">
      <c r="A3864" s="5" t="s">
        <v>7833</v>
      </c>
      <c r="B3864" s="5" t="s">
        <v>19</v>
      </c>
      <c r="C3864">
        <v>3.5</v>
      </c>
    </row>
    <row r="3865" spans="1:3">
      <c r="A3865" s="5" t="s">
        <v>7836</v>
      </c>
      <c r="B3865" s="5" t="s">
        <v>19</v>
      </c>
      <c r="C3865">
        <v>3.5</v>
      </c>
    </row>
    <row r="3866" spans="1:3">
      <c r="A3866" s="5" t="s">
        <v>7838</v>
      </c>
      <c r="B3866" s="5" t="s">
        <v>19</v>
      </c>
      <c r="C3866">
        <v>3.5</v>
      </c>
    </row>
    <row r="3867" spans="1:3">
      <c r="A3867" s="5" t="s">
        <v>7839</v>
      </c>
      <c r="B3867" s="5" t="s">
        <v>19</v>
      </c>
      <c r="C3867">
        <v>3.4</v>
      </c>
    </row>
    <row r="3868" spans="1:3">
      <c r="A3868" s="5" t="s">
        <v>7842</v>
      </c>
      <c r="B3868" s="5" t="s">
        <v>19</v>
      </c>
      <c r="C3868">
        <v>3.4</v>
      </c>
    </row>
    <row r="3869" spans="1:3">
      <c r="A3869" s="5" t="s">
        <v>7845</v>
      </c>
      <c r="B3869" s="5" t="s">
        <v>19</v>
      </c>
      <c r="C3869">
        <v>3.4</v>
      </c>
    </row>
    <row r="3870" spans="1:3">
      <c r="A3870" s="5" t="s">
        <v>7848</v>
      </c>
      <c r="B3870" s="5" t="s">
        <v>19</v>
      </c>
      <c r="C3870">
        <v>3.3</v>
      </c>
    </row>
    <row r="3871" spans="1:3">
      <c r="A3871" s="5" t="s">
        <v>7849</v>
      </c>
      <c r="B3871" s="5" t="s">
        <v>19</v>
      </c>
      <c r="C3871">
        <v>3.3</v>
      </c>
    </row>
    <row r="3872" spans="1:3">
      <c r="A3872" s="5" t="s">
        <v>7852</v>
      </c>
      <c r="B3872" s="5" t="s">
        <v>19</v>
      </c>
      <c r="C3872">
        <v>3.3</v>
      </c>
    </row>
    <row r="3873" spans="1:3">
      <c r="A3873" s="5" t="s">
        <v>7855</v>
      </c>
      <c r="B3873" s="5" t="s">
        <v>19</v>
      </c>
      <c r="C3873">
        <v>3.3</v>
      </c>
    </row>
    <row r="3874" spans="1:3">
      <c r="A3874" s="5" t="s">
        <v>7857</v>
      </c>
      <c r="B3874" s="5" t="s">
        <v>19</v>
      </c>
      <c r="C3874">
        <v>3.3</v>
      </c>
    </row>
    <row r="3875" spans="1:3">
      <c r="A3875" s="5" t="s">
        <v>7859</v>
      </c>
      <c r="B3875" s="5" t="s">
        <v>19</v>
      </c>
      <c r="C3875">
        <v>3.3</v>
      </c>
    </row>
    <row r="3876" spans="1:3">
      <c r="A3876" s="5" t="s">
        <v>7861</v>
      </c>
      <c r="B3876" s="5" t="s">
        <v>19</v>
      </c>
      <c r="C3876">
        <v>3.3</v>
      </c>
    </row>
    <row r="3877" spans="1:3">
      <c r="A3877" s="5" t="s">
        <v>7863</v>
      </c>
      <c r="B3877" s="5" t="s">
        <v>19</v>
      </c>
      <c r="C3877">
        <v>3.3</v>
      </c>
    </row>
    <row r="3878" spans="1:3">
      <c r="A3878" s="5" t="s">
        <v>7866</v>
      </c>
      <c r="B3878" s="5" t="s">
        <v>19</v>
      </c>
      <c r="C3878">
        <v>3.3</v>
      </c>
    </row>
    <row r="3879" spans="1:3">
      <c r="A3879" s="5" t="s">
        <v>7869</v>
      </c>
      <c r="B3879" s="5" t="s">
        <v>19</v>
      </c>
      <c r="C3879">
        <v>3.3</v>
      </c>
    </row>
    <row r="3880" spans="1:3">
      <c r="A3880" s="5" t="s">
        <v>7857</v>
      </c>
      <c r="B3880" s="5" t="s">
        <v>19</v>
      </c>
      <c r="C3880">
        <v>3.3</v>
      </c>
    </row>
    <row r="3881" spans="1:3">
      <c r="A3881" s="5" t="s">
        <v>7872</v>
      </c>
      <c r="B3881" s="5" t="s">
        <v>19</v>
      </c>
      <c r="C3881">
        <v>3.2</v>
      </c>
    </row>
    <row r="3882" spans="1:3">
      <c r="A3882" s="5" t="s">
        <v>7875</v>
      </c>
      <c r="B3882" s="5" t="s">
        <v>19</v>
      </c>
      <c r="C3882">
        <v>3.2</v>
      </c>
    </row>
    <row r="3883" spans="1:3">
      <c r="A3883" s="5" t="s">
        <v>7878</v>
      </c>
      <c r="B3883" s="5" t="s">
        <v>19</v>
      </c>
      <c r="C3883">
        <v>3.1</v>
      </c>
    </row>
    <row r="3884" spans="1:3">
      <c r="A3884" s="5" t="s">
        <v>7880</v>
      </c>
      <c r="B3884" s="5" t="s">
        <v>19</v>
      </c>
      <c r="C3884">
        <v>3.1</v>
      </c>
    </row>
    <row r="3885" spans="1:3">
      <c r="A3885" s="5" t="s">
        <v>7878</v>
      </c>
      <c r="B3885" s="5" t="s">
        <v>19</v>
      </c>
      <c r="C3885">
        <v>3.1</v>
      </c>
    </row>
    <row r="3886" spans="1:3">
      <c r="A3886" s="5" t="s">
        <v>7882</v>
      </c>
      <c r="B3886" s="5" t="s">
        <v>19</v>
      </c>
      <c r="C3886">
        <v>3.1</v>
      </c>
    </row>
    <row r="3887" spans="1:3">
      <c r="A3887" s="5" t="s">
        <v>7883</v>
      </c>
      <c r="B3887" s="5" t="s">
        <v>19</v>
      </c>
      <c r="C3887">
        <v>3</v>
      </c>
    </row>
    <row r="3888" spans="1:3">
      <c r="A3888" s="5" t="s">
        <v>7886</v>
      </c>
      <c r="B3888" s="5" t="s">
        <v>19</v>
      </c>
      <c r="C3888">
        <v>3</v>
      </c>
    </row>
    <row r="3889" spans="1:3">
      <c r="A3889" s="5" t="s">
        <v>7888</v>
      </c>
      <c r="B3889" s="5" t="s">
        <v>19</v>
      </c>
      <c r="C3889">
        <v>3</v>
      </c>
    </row>
    <row r="3890" spans="1:3">
      <c r="A3890" s="5" t="s">
        <v>7890</v>
      </c>
      <c r="B3890" s="5" t="s">
        <v>19</v>
      </c>
      <c r="C3890">
        <v>2.9</v>
      </c>
    </row>
    <row r="3891" spans="1:3">
      <c r="A3891" s="5" t="s">
        <v>7892</v>
      </c>
      <c r="B3891" s="5" t="s">
        <v>19</v>
      </c>
      <c r="C3891">
        <v>2.9</v>
      </c>
    </row>
    <row r="3892" spans="1:3">
      <c r="A3892" s="5" t="s">
        <v>7894</v>
      </c>
      <c r="B3892" s="5" t="s">
        <v>19</v>
      </c>
      <c r="C3892">
        <v>2.8</v>
      </c>
    </row>
    <row r="3893" spans="1:3">
      <c r="A3893" s="5" t="s">
        <v>7896</v>
      </c>
      <c r="B3893" s="5" t="s">
        <v>19</v>
      </c>
      <c r="C3893">
        <v>2.8</v>
      </c>
    </row>
    <row r="3894" spans="1:3">
      <c r="A3894" s="5" t="s">
        <v>7898</v>
      </c>
      <c r="B3894" s="5" t="s">
        <v>19</v>
      </c>
      <c r="C3894">
        <v>2.8</v>
      </c>
    </row>
    <row r="3895" spans="1:3">
      <c r="A3895" s="5" t="s">
        <v>7901</v>
      </c>
      <c r="B3895" s="5" t="s">
        <v>19</v>
      </c>
      <c r="C3895">
        <v>2.8</v>
      </c>
    </row>
    <row r="3896" spans="1:3">
      <c r="A3896" s="5" t="s">
        <v>7904</v>
      </c>
      <c r="B3896" s="5" t="s">
        <v>19</v>
      </c>
      <c r="C3896">
        <v>2.8</v>
      </c>
    </row>
    <row r="3897" spans="1:3">
      <c r="A3897" s="5" t="s">
        <v>7907</v>
      </c>
      <c r="B3897" s="5" t="s">
        <v>19</v>
      </c>
      <c r="C3897">
        <v>2.8</v>
      </c>
    </row>
    <row r="3898" spans="1:3">
      <c r="A3898" s="5" t="s">
        <v>7909</v>
      </c>
      <c r="B3898" s="5" t="s">
        <v>19</v>
      </c>
      <c r="C3898">
        <v>2.8</v>
      </c>
    </row>
    <row r="3899" spans="1:3">
      <c r="A3899" s="5" t="s">
        <v>7911</v>
      </c>
      <c r="B3899" s="5" t="s">
        <v>19</v>
      </c>
      <c r="C3899">
        <v>2.7</v>
      </c>
    </row>
    <row r="3900" spans="1:3">
      <c r="A3900" s="5" t="s">
        <v>7912</v>
      </c>
      <c r="B3900" s="5" t="s">
        <v>19</v>
      </c>
      <c r="C3900">
        <v>2.7</v>
      </c>
    </row>
    <row r="3901" spans="1:3">
      <c r="A3901" s="5" t="s">
        <v>7914</v>
      </c>
      <c r="B3901" s="5" t="s">
        <v>19</v>
      </c>
      <c r="C3901">
        <v>2.7</v>
      </c>
    </row>
    <row r="3902" spans="1:3">
      <c r="A3902" s="5" t="s">
        <v>7916</v>
      </c>
      <c r="B3902" s="5" t="s">
        <v>19</v>
      </c>
      <c r="C3902">
        <v>2.7</v>
      </c>
    </row>
    <row r="3903" spans="1:3">
      <c r="A3903" s="5" t="s">
        <v>7918</v>
      </c>
      <c r="B3903" s="5" t="s">
        <v>19</v>
      </c>
      <c r="C3903">
        <v>2.7</v>
      </c>
    </row>
    <row r="3904" spans="1:3">
      <c r="A3904" s="5" t="s">
        <v>7920</v>
      </c>
      <c r="B3904" s="5" t="s">
        <v>19</v>
      </c>
      <c r="C3904">
        <v>2.5</v>
      </c>
    </row>
    <row r="3905" spans="1:3">
      <c r="A3905" s="5" t="s">
        <v>7922</v>
      </c>
      <c r="B3905" s="5" t="s">
        <v>19</v>
      </c>
      <c r="C3905">
        <v>2.4</v>
      </c>
    </row>
    <row r="3906" spans="1:3">
      <c r="A3906" s="5" t="s">
        <v>7924</v>
      </c>
      <c r="B3906" s="5" t="s">
        <v>19</v>
      </c>
      <c r="C3906">
        <v>2.4</v>
      </c>
    </row>
    <row r="3907" spans="1:3">
      <c r="A3907" s="5" t="s">
        <v>7925</v>
      </c>
      <c r="B3907" s="5" t="s">
        <v>19</v>
      </c>
      <c r="C3907">
        <v>2.2999999999999998</v>
      </c>
    </row>
    <row r="3908" spans="1:3">
      <c r="A3908" s="5" t="s">
        <v>7927</v>
      </c>
      <c r="B3908" s="5" t="s">
        <v>19</v>
      </c>
      <c r="C3908">
        <v>2.2999999999999998</v>
      </c>
    </row>
    <row r="3909" spans="1:3">
      <c r="A3909" s="5" t="s">
        <v>7929</v>
      </c>
      <c r="B3909" s="5" t="s">
        <v>19</v>
      </c>
      <c r="C3909">
        <v>2.2999999999999998</v>
      </c>
    </row>
    <row r="3910" spans="1:3">
      <c r="A3910" s="5" t="s">
        <v>7931</v>
      </c>
      <c r="B3910" s="5" t="s">
        <v>19</v>
      </c>
      <c r="C3910">
        <v>2.2000000000000002</v>
      </c>
    </row>
    <row r="3911" spans="1:3">
      <c r="A3911" s="5" t="s">
        <v>7933</v>
      </c>
      <c r="B3911" s="5" t="s">
        <v>19</v>
      </c>
      <c r="C3911">
        <v>2.1</v>
      </c>
    </row>
    <row r="3912" spans="1:3">
      <c r="A3912" s="5" t="s">
        <v>7936</v>
      </c>
      <c r="B3912" s="5" t="s">
        <v>19</v>
      </c>
      <c r="C3912">
        <v>2.1</v>
      </c>
    </row>
    <row r="3913" spans="1:3">
      <c r="A3913" s="5" t="s">
        <v>7939</v>
      </c>
      <c r="B3913" s="5" t="s">
        <v>19</v>
      </c>
      <c r="C3913">
        <v>2.1</v>
      </c>
    </row>
    <row r="3914" spans="1:3">
      <c r="A3914" s="5" t="s">
        <v>7940</v>
      </c>
      <c r="B3914" s="5" t="s">
        <v>19</v>
      </c>
      <c r="C3914">
        <v>2</v>
      </c>
    </row>
    <row r="3915" spans="1:3">
      <c r="A3915" s="5" t="s">
        <v>7941</v>
      </c>
      <c r="B3915" s="5" t="s">
        <v>19</v>
      </c>
      <c r="C3915">
        <v>1.9</v>
      </c>
    </row>
    <row r="3916" spans="1:3">
      <c r="A3916" s="5" t="s">
        <v>7943</v>
      </c>
      <c r="B3916" s="5" t="s">
        <v>19</v>
      </c>
      <c r="C3916">
        <v>1.9</v>
      </c>
    </row>
    <row r="3917" spans="1:3">
      <c r="A3917" s="5" t="s">
        <v>7945</v>
      </c>
      <c r="B3917" s="5" t="s">
        <v>19</v>
      </c>
      <c r="C3917">
        <v>1.6</v>
      </c>
    </row>
    <row r="3918" spans="1:3" hidden="1"/>
    <row r="3919" spans="1:3" hidden="1"/>
    <row r="3920" spans="1:3" hidden="1"/>
  </sheetData>
  <autoFilter ref="A1:C391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A673-D23A-441E-9EB0-433A8F43AD5C}">
  <dimension ref="A1:H3920"/>
  <sheetViews>
    <sheetView workbookViewId="0">
      <selection activeCell="C21" sqref="C21"/>
    </sheetView>
  </sheetViews>
  <sheetFormatPr defaultRowHeight="14.5"/>
  <cols>
    <col min="1" max="1" width="43.6328125" customWidth="1"/>
    <col min="2" max="2" width="31.453125" customWidth="1"/>
    <col min="3" max="3" width="11.26953125" customWidth="1"/>
    <col min="6" max="6" width="22.26953125" customWidth="1"/>
    <col min="7" max="7" width="21.81640625" customWidth="1"/>
  </cols>
  <sheetData>
    <row r="1" spans="1:8">
      <c r="A1" s="33" t="s">
        <v>6</v>
      </c>
      <c r="B1" s="33" t="s">
        <v>0</v>
      </c>
      <c r="C1" s="33" t="s">
        <v>13</v>
      </c>
    </row>
    <row r="2" spans="1:8">
      <c r="A2" s="5" t="s">
        <v>18</v>
      </c>
      <c r="B2" s="5" t="s">
        <v>15</v>
      </c>
      <c r="C2">
        <v>9.3000000000000007</v>
      </c>
      <c r="G2" s="31" t="s">
        <v>11819</v>
      </c>
      <c r="H2" s="32">
        <f>LARGE(G10:G19,1)</f>
        <v>8.6</v>
      </c>
    </row>
    <row r="3" spans="1:8">
      <c r="A3" s="5" t="s">
        <v>23</v>
      </c>
      <c r="B3" s="5" t="s">
        <v>21</v>
      </c>
      <c r="C3">
        <v>9.1999999999999993</v>
      </c>
      <c r="F3" s="23" t="s">
        <v>11820</v>
      </c>
      <c r="G3" s="23" t="s">
        <v>11818</v>
      </c>
      <c r="H3" s="32">
        <f>PERCENTRANK(G10:G19,8.6)</f>
        <v>0.88800000000000001</v>
      </c>
    </row>
    <row r="4" spans="1:8">
      <c r="A4" s="5" t="s">
        <v>27</v>
      </c>
      <c r="B4" s="5" t="s">
        <v>24</v>
      </c>
      <c r="C4">
        <v>9</v>
      </c>
      <c r="G4" s="31" t="s">
        <v>11812</v>
      </c>
      <c r="H4" s="32">
        <f>PERCENTILE(G10:G19,H3)</f>
        <v>8.5991999999999997</v>
      </c>
    </row>
    <row r="5" spans="1:8">
      <c r="A5" s="5" t="s">
        <v>29</v>
      </c>
      <c r="B5" s="5" t="s">
        <v>21</v>
      </c>
      <c r="C5">
        <v>9</v>
      </c>
      <c r="G5" s="31"/>
      <c r="H5" s="32"/>
    </row>
    <row r="6" spans="1:8">
      <c r="A6" s="5" t="s">
        <v>33</v>
      </c>
      <c r="B6" s="5" t="s">
        <v>30</v>
      </c>
      <c r="C6">
        <v>8.9</v>
      </c>
    </row>
    <row r="7" spans="1:8">
      <c r="A7" s="5" t="s">
        <v>37</v>
      </c>
      <c r="B7" s="5" t="s">
        <v>34</v>
      </c>
      <c r="C7">
        <v>8.9</v>
      </c>
    </row>
    <row r="8" spans="1:8">
      <c r="A8" s="5" t="s">
        <v>40</v>
      </c>
      <c r="B8" s="5" t="s">
        <v>38</v>
      </c>
      <c r="C8">
        <v>8.9</v>
      </c>
    </row>
    <row r="9" spans="1:8">
      <c r="A9" s="5" t="s">
        <v>44</v>
      </c>
      <c r="B9" s="5" t="s">
        <v>41</v>
      </c>
      <c r="C9">
        <v>8.9</v>
      </c>
      <c r="F9" s="1" t="s">
        <v>11810</v>
      </c>
      <c r="G9" s="1" t="s">
        <v>11811</v>
      </c>
    </row>
    <row r="10" spans="1:8">
      <c r="A10" s="5" t="s">
        <v>49</v>
      </c>
      <c r="B10" s="5" t="s">
        <v>24</v>
      </c>
      <c r="C10">
        <v>8.8000000000000007</v>
      </c>
      <c r="F10" s="3" t="s">
        <v>110</v>
      </c>
      <c r="G10" s="4">
        <v>8.6</v>
      </c>
    </row>
    <row r="11" spans="1:8">
      <c r="A11" s="5" t="s">
        <v>51</v>
      </c>
      <c r="B11" s="5" t="s">
        <v>30</v>
      </c>
      <c r="C11">
        <v>8.8000000000000007</v>
      </c>
      <c r="F11" s="3" t="s">
        <v>104</v>
      </c>
      <c r="G11" s="4">
        <v>8.6</v>
      </c>
    </row>
    <row r="12" spans="1:8">
      <c r="A12" s="5" t="s">
        <v>56</v>
      </c>
      <c r="B12" s="5" t="s">
        <v>53</v>
      </c>
      <c r="C12">
        <v>8.8000000000000007</v>
      </c>
      <c r="F12" s="3" t="s">
        <v>145</v>
      </c>
      <c r="G12" s="4">
        <v>8.5</v>
      </c>
    </row>
    <row r="13" spans="1:8">
      <c r="A13" s="5" t="s">
        <v>60</v>
      </c>
      <c r="B13" s="5" t="s">
        <v>57</v>
      </c>
      <c r="C13">
        <v>8.8000000000000007</v>
      </c>
      <c r="F13" s="3" t="s">
        <v>164</v>
      </c>
      <c r="G13" s="4">
        <v>8.5</v>
      </c>
    </row>
    <row r="14" spans="1:8">
      <c r="A14" s="5" t="s">
        <v>64</v>
      </c>
      <c r="B14" s="5" t="s">
        <v>61</v>
      </c>
      <c r="C14">
        <v>8.8000000000000007</v>
      </c>
      <c r="F14" s="3" t="s">
        <v>174</v>
      </c>
      <c r="G14" s="4">
        <v>8.5</v>
      </c>
    </row>
    <row r="15" spans="1:8">
      <c r="A15" s="5" t="s">
        <v>65</v>
      </c>
      <c r="B15" s="5" t="s">
        <v>30</v>
      </c>
      <c r="C15">
        <v>8.6999999999999993</v>
      </c>
      <c r="F15" s="3" t="s">
        <v>159</v>
      </c>
      <c r="G15" s="4">
        <v>8.5</v>
      </c>
    </row>
    <row r="16" spans="1:8">
      <c r="A16" s="5" t="s">
        <v>69</v>
      </c>
      <c r="B16" s="5" t="s">
        <v>66</v>
      </c>
      <c r="C16">
        <v>8.6999999999999993</v>
      </c>
      <c r="F16" s="3" t="s">
        <v>41</v>
      </c>
      <c r="G16" s="4">
        <v>8.43333333333333</v>
      </c>
    </row>
    <row r="17" spans="1:7">
      <c r="A17" s="5" t="s">
        <v>72</v>
      </c>
      <c r="B17" s="5" t="s">
        <v>70</v>
      </c>
      <c r="C17">
        <v>8.6999999999999993</v>
      </c>
      <c r="F17" s="3" t="s">
        <v>24</v>
      </c>
      <c r="G17" s="4">
        <v>8.4250000000000007</v>
      </c>
    </row>
    <row r="18" spans="1:7">
      <c r="A18" s="5" t="s">
        <v>74</v>
      </c>
      <c r="B18" s="5" t="s">
        <v>73</v>
      </c>
      <c r="C18">
        <v>8.6999999999999993</v>
      </c>
      <c r="F18" s="3" t="s">
        <v>229</v>
      </c>
      <c r="G18" s="4">
        <v>8.4</v>
      </c>
    </row>
    <row r="19" spans="1:7">
      <c r="A19" s="5" t="s">
        <v>77</v>
      </c>
      <c r="B19" s="5" t="s">
        <v>75</v>
      </c>
      <c r="C19">
        <v>8.6999999999999993</v>
      </c>
      <c r="F19" s="3" t="s">
        <v>233</v>
      </c>
      <c r="G19" s="4">
        <v>8.4</v>
      </c>
    </row>
    <row r="20" spans="1:7">
      <c r="A20" s="5" t="s">
        <v>80</v>
      </c>
      <c r="B20" s="5" t="s">
        <v>78</v>
      </c>
      <c r="C20">
        <v>8.6999999999999993</v>
      </c>
      <c r="F20" s="6"/>
      <c r="G20" s="7"/>
    </row>
    <row r="21" spans="1:7">
      <c r="A21" s="5" t="s">
        <v>86</v>
      </c>
      <c r="B21" s="5" t="s">
        <v>83</v>
      </c>
      <c r="C21">
        <v>8.6999999999999993</v>
      </c>
      <c r="F21" s="6"/>
      <c r="G21" s="7"/>
    </row>
    <row r="22" spans="1:7">
      <c r="A22" s="5" t="s">
        <v>91</v>
      </c>
      <c r="B22" s="5" t="s">
        <v>24</v>
      </c>
      <c r="C22">
        <v>8.6</v>
      </c>
      <c r="F22" s="6"/>
      <c r="G22" s="7"/>
    </row>
    <row r="23" spans="1:7">
      <c r="A23" s="5" t="s">
        <v>93</v>
      </c>
      <c r="B23" s="5" t="s">
        <v>34</v>
      </c>
      <c r="C23">
        <v>8.6</v>
      </c>
    </row>
    <row r="24" spans="1:7">
      <c r="A24" s="5" t="s">
        <v>95</v>
      </c>
      <c r="B24" s="5" t="s">
        <v>53</v>
      </c>
      <c r="C24">
        <v>8.6</v>
      </c>
    </row>
    <row r="25" spans="1:7">
      <c r="A25" s="5" t="s">
        <v>99</v>
      </c>
      <c r="B25" s="5" t="s">
        <v>96</v>
      </c>
      <c r="C25">
        <v>8.6</v>
      </c>
    </row>
    <row r="26" spans="1:7">
      <c r="A26" s="5" t="s">
        <v>103</v>
      </c>
      <c r="B26" s="5" t="s">
        <v>100</v>
      </c>
      <c r="C26">
        <v>8.6</v>
      </c>
    </row>
    <row r="27" spans="1:7">
      <c r="A27" s="5" t="s">
        <v>106</v>
      </c>
      <c r="B27" s="5" t="s">
        <v>104</v>
      </c>
      <c r="C27">
        <v>8.6</v>
      </c>
    </row>
    <row r="28" spans="1:7">
      <c r="A28" s="5" t="s">
        <v>109</v>
      </c>
      <c r="B28" s="5" t="s">
        <v>107</v>
      </c>
      <c r="C28">
        <v>8.6</v>
      </c>
    </row>
    <row r="29" spans="1:7">
      <c r="A29" s="5" t="s">
        <v>113</v>
      </c>
      <c r="B29" s="5" t="s">
        <v>110</v>
      </c>
      <c r="C29">
        <v>8.6</v>
      </c>
    </row>
    <row r="30" spans="1:7">
      <c r="A30" s="5" t="s">
        <v>116</v>
      </c>
      <c r="B30" s="5" t="s">
        <v>24</v>
      </c>
      <c r="C30">
        <v>8.5</v>
      </c>
    </row>
    <row r="31" spans="1:7">
      <c r="A31" s="5" t="s">
        <v>120</v>
      </c>
      <c r="B31" s="5" t="s">
        <v>117</v>
      </c>
      <c r="C31">
        <v>8.5</v>
      </c>
    </row>
    <row r="32" spans="1:7">
      <c r="A32" s="5" t="s">
        <v>123</v>
      </c>
      <c r="B32" s="5" t="s">
        <v>121</v>
      </c>
      <c r="C32">
        <v>8.5</v>
      </c>
    </row>
    <row r="33" spans="1:3">
      <c r="A33" s="5" t="s">
        <v>125</v>
      </c>
      <c r="B33" s="5" t="s">
        <v>38</v>
      </c>
      <c r="C33">
        <v>8.5</v>
      </c>
    </row>
    <row r="34" spans="1:3">
      <c r="A34" s="5" t="s">
        <v>127</v>
      </c>
      <c r="B34" s="5" t="s">
        <v>70</v>
      </c>
      <c r="C34">
        <v>8.5</v>
      </c>
    </row>
    <row r="35" spans="1:3">
      <c r="A35" s="5" t="s">
        <v>131</v>
      </c>
      <c r="B35" s="5" t="s">
        <v>128</v>
      </c>
      <c r="C35">
        <v>8.5</v>
      </c>
    </row>
    <row r="36" spans="1:3">
      <c r="A36" s="5" t="s">
        <v>133</v>
      </c>
      <c r="B36" s="5" t="s">
        <v>15</v>
      </c>
      <c r="C36">
        <v>8.5</v>
      </c>
    </row>
    <row r="37" spans="1:3">
      <c r="A37" s="5" t="s">
        <v>135</v>
      </c>
      <c r="B37" s="5" t="s">
        <v>24</v>
      </c>
      <c r="C37">
        <v>8.5</v>
      </c>
    </row>
    <row r="38" spans="1:3">
      <c r="A38" s="5" t="s">
        <v>139</v>
      </c>
      <c r="B38" s="5" t="s">
        <v>136</v>
      </c>
      <c r="C38">
        <v>8.5</v>
      </c>
    </row>
    <row r="39" spans="1:3">
      <c r="A39" s="5" t="s">
        <v>142</v>
      </c>
      <c r="B39" s="5" t="s">
        <v>21</v>
      </c>
      <c r="C39">
        <v>8.5</v>
      </c>
    </row>
    <row r="40" spans="1:3">
      <c r="A40" s="5" t="s">
        <v>144</v>
      </c>
      <c r="B40" s="5" t="s">
        <v>34</v>
      </c>
      <c r="C40">
        <v>8.5</v>
      </c>
    </row>
    <row r="41" spans="1:3">
      <c r="A41" s="5" t="s">
        <v>148</v>
      </c>
      <c r="B41" s="5" t="s">
        <v>145</v>
      </c>
      <c r="C41">
        <v>8.5</v>
      </c>
    </row>
    <row r="42" spans="1:3">
      <c r="A42" s="5" t="s">
        <v>151</v>
      </c>
      <c r="B42" s="5" t="s">
        <v>57</v>
      </c>
      <c r="C42">
        <v>8.5</v>
      </c>
    </row>
    <row r="43" spans="1:3">
      <c r="A43" s="5" t="s">
        <v>154</v>
      </c>
      <c r="B43" s="5" t="s">
        <v>117</v>
      </c>
      <c r="C43">
        <v>8.5</v>
      </c>
    </row>
    <row r="44" spans="1:3">
      <c r="A44" s="5" t="s">
        <v>158</v>
      </c>
      <c r="B44" s="5" t="s">
        <v>24</v>
      </c>
      <c r="C44">
        <v>8.5</v>
      </c>
    </row>
    <row r="45" spans="1:3">
      <c r="A45" s="5" t="s">
        <v>162</v>
      </c>
      <c r="B45" s="5" t="s">
        <v>159</v>
      </c>
      <c r="C45">
        <v>8.5</v>
      </c>
    </row>
    <row r="46" spans="1:3">
      <c r="A46" s="5" t="s">
        <v>167</v>
      </c>
      <c r="B46" s="5" t="s">
        <v>164</v>
      </c>
      <c r="C46">
        <v>8.5</v>
      </c>
    </row>
    <row r="47" spans="1:3">
      <c r="A47" s="5" t="s">
        <v>171</v>
      </c>
      <c r="B47" s="5" t="s">
        <v>168</v>
      </c>
      <c r="C47">
        <v>8.5</v>
      </c>
    </row>
    <row r="48" spans="1:3">
      <c r="A48" s="5" t="s">
        <v>177</v>
      </c>
      <c r="B48" s="5" t="s">
        <v>174</v>
      </c>
      <c r="C48">
        <v>8.5</v>
      </c>
    </row>
    <row r="49" spans="1:3">
      <c r="A49" s="5" t="s">
        <v>183</v>
      </c>
      <c r="B49" s="5" t="s">
        <v>180</v>
      </c>
      <c r="C49">
        <v>8.4</v>
      </c>
    </row>
    <row r="50" spans="1:3">
      <c r="A50" s="5" t="s">
        <v>187</v>
      </c>
      <c r="B50" s="5" t="s">
        <v>184</v>
      </c>
      <c r="C50">
        <v>8.4</v>
      </c>
    </row>
    <row r="51" spans="1:3">
      <c r="A51" s="5" t="s">
        <v>191</v>
      </c>
      <c r="B51" s="5" t="s">
        <v>188</v>
      </c>
      <c r="C51">
        <v>8.4</v>
      </c>
    </row>
    <row r="52" spans="1:3">
      <c r="A52" s="5" t="s">
        <v>196</v>
      </c>
      <c r="B52" s="5" t="s">
        <v>193</v>
      </c>
      <c r="C52">
        <v>8.4</v>
      </c>
    </row>
    <row r="53" spans="1:3">
      <c r="A53" s="5" t="s">
        <v>200</v>
      </c>
      <c r="B53" s="5" t="s">
        <v>199</v>
      </c>
      <c r="C53">
        <v>8.4</v>
      </c>
    </row>
    <row r="54" spans="1:3">
      <c r="A54" s="5" t="s">
        <v>201</v>
      </c>
      <c r="B54" s="5" t="s">
        <v>41</v>
      </c>
      <c r="C54">
        <v>8.4</v>
      </c>
    </row>
    <row r="55" spans="1:3">
      <c r="A55" s="5" t="s">
        <v>204</v>
      </c>
      <c r="B55" s="5" t="s">
        <v>100</v>
      </c>
      <c r="C55">
        <v>8.4</v>
      </c>
    </row>
    <row r="56" spans="1:3">
      <c r="A56" s="5" t="s">
        <v>207</v>
      </c>
      <c r="B56" s="5" t="s">
        <v>121</v>
      </c>
      <c r="C56">
        <v>8.4</v>
      </c>
    </row>
    <row r="57" spans="1:3">
      <c r="A57" s="5" t="s">
        <v>209</v>
      </c>
      <c r="B57" s="5" t="s">
        <v>208</v>
      </c>
      <c r="C57">
        <v>8.4</v>
      </c>
    </row>
    <row r="58" spans="1:3">
      <c r="A58" s="5" t="s">
        <v>213</v>
      </c>
      <c r="B58" s="5" t="s">
        <v>210</v>
      </c>
      <c r="C58">
        <v>8.4</v>
      </c>
    </row>
    <row r="59" spans="1:3">
      <c r="A59" s="5" t="s">
        <v>217</v>
      </c>
      <c r="B59" s="5" t="s">
        <v>214</v>
      </c>
      <c r="C59">
        <v>8.4</v>
      </c>
    </row>
    <row r="60" spans="1:3">
      <c r="A60" s="5" t="s">
        <v>221</v>
      </c>
      <c r="B60" s="5" t="s">
        <v>219</v>
      </c>
      <c r="C60">
        <v>8.4</v>
      </c>
    </row>
    <row r="61" spans="1:3">
      <c r="A61" s="5" t="s">
        <v>225</v>
      </c>
      <c r="B61" s="5" t="s">
        <v>222</v>
      </c>
      <c r="C61">
        <v>8.4</v>
      </c>
    </row>
    <row r="62" spans="1:3">
      <c r="A62" s="5" t="s">
        <v>228</v>
      </c>
      <c r="B62" s="5" t="s">
        <v>38</v>
      </c>
      <c r="C62">
        <v>8.4</v>
      </c>
    </row>
    <row r="63" spans="1:3">
      <c r="A63" s="5" t="s">
        <v>232</v>
      </c>
      <c r="B63" s="5" t="s">
        <v>229</v>
      </c>
      <c r="C63">
        <v>8.4</v>
      </c>
    </row>
    <row r="64" spans="1:3">
      <c r="A64" s="5" t="s">
        <v>236</v>
      </c>
      <c r="B64" s="5" t="s">
        <v>233</v>
      </c>
      <c r="C64">
        <v>8.4</v>
      </c>
    </row>
    <row r="65" spans="1:3">
      <c r="A65" s="5" t="s">
        <v>239</v>
      </c>
      <c r="B65" s="5" t="s">
        <v>237</v>
      </c>
      <c r="C65">
        <v>8.3000000000000007</v>
      </c>
    </row>
    <row r="66" spans="1:3">
      <c r="A66" s="5" t="s">
        <v>242</v>
      </c>
      <c r="B66" s="5" t="s">
        <v>240</v>
      </c>
      <c r="C66">
        <v>8.3000000000000007</v>
      </c>
    </row>
    <row r="67" spans="1:3">
      <c r="A67" s="5" t="s">
        <v>245</v>
      </c>
      <c r="B67" s="5" t="s">
        <v>240</v>
      </c>
      <c r="C67">
        <v>8.3000000000000007</v>
      </c>
    </row>
    <row r="68" spans="1:3">
      <c r="A68" s="5" t="s">
        <v>246</v>
      </c>
      <c r="B68" s="5" t="s">
        <v>24</v>
      </c>
      <c r="C68">
        <v>8.3000000000000007</v>
      </c>
    </row>
    <row r="69" spans="1:3">
      <c r="A69" s="5" t="s">
        <v>249</v>
      </c>
      <c r="B69" s="5" t="s">
        <v>38</v>
      </c>
      <c r="C69">
        <v>8.3000000000000007</v>
      </c>
    </row>
    <row r="70" spans="1:3">
      <c r="A70" s="5" t="s">
        <v>251</v>
      </c>
      <c r="B70" s="5" t="s">
        <v>34</v>
      </c>
      <c r="C70">
        <v>8.3000000000000007</v>
      </c>
    </row>
    <row r="71" spans="1:3">
      <c r="A71" s="5" t="s">
        <v>253</v>
      </c>
      <c r="B71" s="5" t="s">
        <v>252</v>
      </c>
      <c r="C71">
        <v>8.3000000000000007</v>
      </c>
    </row>
    <row r="72" spans="1:3">
      <c r="A72" s="5" t="s">
        <v>255</v>
      </c>
      <c r="B72" s="5" t="s">
        <v>254</v>
      </c>
      <c r="C72">
        <v>8.3000000000000007</v>
      </c>
    </row>
    <row r="73" spans="1:3">
      <c r="A73" s="5" t="s">
        <v>257</v>
      </c>
      <c r="B73" s="5" t="s">
        <v>256</v>
      </c>
      <c r="C73">
        <v>8.3000000000000007</v>
      </c>
    </row>
    <row r="74" spans="1:3">
      <c r="A74" s="5" t="s">
        <v>261</v>
      </c>
      <c r="B74" s="5" t="s">
        <v>258</v>
      </c>
      <c r="C74">
        <v>8.3000000000000007</v>
      </c>
    </row>
    <row r="75" spans="1:3">
      <c r="A75" s="5" t="s">
        <v>264</v>
      </c>
      <c r="B75" s="5" t="s">
        <v>75</v>
      </c>
      <c r="C75">
        <v>8.3000000000000007</v>
      </c>
    </row>
    <row r="76" spans="1:3">
      <c r="A76" s="5" t="s">
        <v>266</v>
      </c>
      <c r="B76" s="5" t="s">
        <v>70</v>
      </c>
      <c r="C76">
        <v>8.3000000000000007</v>
      </c>
    </row>
    <row r="77" spans="1:3">
      <c r="A77" s="5" t="s">
        <v>270</v>
      </c>
      <c r="B77" s="5" t="s">
        <v>267</v>
      </c>
      <c r="C77">
        <v>8.3000000000000007</v>
      </c>
    </row>
    <row r="78" spans="1:3">
      <c r="A78" s="5" t="s">
        <v>271</v>
      </c>
      <c r="B78" s="5" t="s">
        <v>43</v>
      </c>
      <c r="C78">
        <v>8.3000000000000007</v>
      </c>
    </row>
    <row r="79" spans="1:3">
      <c r="A79" s="5" t="s">
        <v>274</v>
      </c>
      <c r="B79" s="5" t="s">
        <v>272</v>
      </c>
      <c r="C79">
        <v>8.3000000000000007</v>
      </c>
    </row>
    <row r="80" spans="1:3">
      <c r="A80" s="5" t="s">
        <v>277</v>
      </c>
      <c r="B80" s="5" t="s">
        <v>275</v>
      </c>
      <c r="C80">
        <v>8.3000000000000007</v>
      </c>
    </row>
    <row r="81" spans="1:3">
      <c r="A81" s="5" t="s">
        <v>282</v>
      </c>
      <c r="B81" s="5" t="s">
        <v>279</v>
      </c>
      <c r="C81">
        <v>8.3000000000000007</v>
      </c>
    </row>
    <row r="82" spans="1:3">
      <c r="A82" s="5" t="s">
        <v>286</v>
      </c>
      <c r="B82" s="5" t="s">
        <v>283</v>
      </c>
      <c r="C82">
        <v>8.3000000000000007</v>
      </c>
    </row>
    <row r="83" spans="1:3">
      <c r="A83" s="5" t="s">
        <v>289</v>
      </c>
      <c r="B83" s="5" t="s">
        <v>287</v>
      </c>
      <c r="C83">
        <v>8.3000000000000007</v>
      </c>
    </row>
    <row r="84" spans="1:3">
      <c r="A84" s="5" t="s">
        <v>282</v>
      </c>
      <c r="B84" s="5" t="s">
        <v>279</v>
      </c>
      <c r="C84">
        <v>8.3000000000000007</v>
      </c>
    </row>
    <row r="85" spans="1:3">
      <c r="A85" s="5" t="s">
        <v>293</v>
      </c>
      <c r="B85" s="5" t="s">
        <v>290</v>
      </c>
      <c r="C85">
        <v>8.3000000000000007</v>
      </c>
    </row>
    <row r="86" spans="1:3">
      <c r="A86" s="5" t="s">
        <v>296</v>
      </c>
      <c r="B86" s="5" t="s">
        <v>294</v>
      </c>
      <c r="C86">
        <v>8.3000000000000007</v>
      </c>
    </row>
    <row r="87" spans="1:3">
      <c r="A87" s="5" t="s">
        <v>302</v>
      </c>
      <c r="B87" s="5" t="s">
        <v>299</v>
      </c>
      <c r="C87">
        <v>8.3000000000000007</v>
      </c>
    </row>
    <row r="88" spans="1:3">
      <c r="A88" s="5" t="s">
        <v>306</v>
      </c>
      <c r="B88" s="5" t="s">
        <v>303</v>
      </c>
      <c r="C88">
        <v>8.3000000000000007</v>
      </c>
    </row>
    <row r="89" spans="1:3">
      <c r="A89" s="5" t="s">
        <v>310</v>
      </c>
      <c r="B89" s="5" t="s">
        <v>307</v>
      </c>
      <c r="C89">
        <v>8.3000000000000007</v>
      </c>
    </row>
    <row r="90" spans="1:3">
      <c r="A90" s="5" t="s">
        <v>314</v>
      </c>
      <c r="B90" s="5" t="s">
        <v>311</v>
      </c>
      <c r="C90">
        <v>8.3000000000000007</v>
      </c>
    </row>
    <row r="91" spans="1:3">
      <c r="A91" s="5" t="s">
        <v>317</v>
      </c>
      <c r="B91" s="5" t="s">
        <v>315</v>
      </c>
      <c r="C91">
        <v>8.1999999999999993</v>
      </c>
    </row>
    <row r="92" spans="1:3">
      <c r="A92" s="5" t="s">
        <v>320</v>
      </c>
      <c r="B92" s="5" t="s">
        <v>318</v>
      </c>
      <c r="C92">
        <v>8.1999999999999993</v>
      </c>
    </row>
    <row r="93" spans="1:3">
      <c r="A93" s="5" t="s">
        <v>322</v>
      </c>
      <c r="B93" s="5" t="s">
        <v>70</v>
      </c>
      <c r="C93">
        <v>8.1999999999999993</v>
      </c>
    </row>
    <row r="94" spans="1:3">
      <c r="A94" s="5" t="s">
        <v>324</v>
      </c>
      <c r="B94" s="5" t="s">
        <v>180</v>
      </c>
      <c r="C94">
        <v>8.1999999999999993</v>
      </c>
    </row>
    <row r="95" spans="1:3">
      <c r="A95" s="5" t="s">
        <v>328</v>
      </c>
      <c r="B95" s="5" t="s">
        <v>325</v>
      </c>
      <c r="C95">
        <v>8.1999999999999993</v>
      </c>
    </row>
    <row r="96" spans="1:3">
      <c r="A96" s="5" t="s">
        <v>329</v>
      </c>
      <c r="B96" s="5" t="s">
        <v>70</v>
      </c>
      <c r="C96">
        <v>8.1999999999999993</v>
      </c>
    </row>
    <row r="97" spans="1:3">
      <c r="A97" s="5" t="s">
        <v>333</v>
      </c>
      <c r="B97" s="5" t="s">
        <v>330</v>
      </c>
      <c r="C97">
        <v>8.1999999999999993</v>
      </c>
    </row>
    <row r="98" spans="1:3">
      <c r="A98" s="5" t="s">
        <v>337</v>
      </c>
      <c r="B98" s="5" t="s">
        <v>334</v>
      </c>
      <c r="C98">
        <v>8.1999999999999993</v>
      </c>
    </row>
    <row r="99" spans="1:3">
      <c r="A99" s="5" t="s">
        <v>340</v>
      </c>
      <c r="B99" s="5" t="s">
        <v>338</v>
      </c>
      <c r="C99">
        <v>8.1999999999999993</v>
      </c>
    </row>
    <row r="100" spans="1:3">
      <c r="A100" s="5" t="s">
        <v>342</v>
      </c>
      <c r="B100" s="5" t="s">
        <v>117</v>
      </c>
      <c r="C100">
        <v>8.1999999999999993</v>
      </c>
    </row>
    <row r="101" spans="1:3">
      <c r="A101" s="5" t="s">
        <v>343</v>
      </c>
      <c r="B101" s="5" t="s">
        <v>43</v>
      </c>
      <c r="C101">
        <v>8.1999999999999993</v>
      </c>
    </row>
    <row r="102" spans="1:3">
      <c r="A102" s="5" t="s">
        <v>346</v>
      </c>
      <c r="B102" s="5" t="s">
        <v>344</v>
      </c>
      <c r="C102">
        <v>8.1999999999999993</v>
      </c>
    </row>
    <row r="103" spans="1:3">
      <c r="A103" s="5" t="s">
        <v>347</v>
      </c>
      <c r="B103" s="5" t="s">
        <v>100</v>
      </c>
      <c r="C103">
        <v>8.1999999999999993</v>
      </c>
    </row>
    <row r="104" spans="1:3">
      <c r="A104" s="5" t="s">
        <v>351</v>
      </c>
      <c r="B104" s="5" t="s">
        <v>348</v>
      </c>
      <c r="C104">
        <v>8.1999999999999993</v>
      </c>
    </row>
    <row r="105" spans="1:3">
      <c r="A105" s="5" t="s">
        <v>355</v>
      </c>
      <c r="B105" s="5" t="s">
        <v>352</v>
      </c>
      <c r="C105">
        <v>8.1999999999999993</v>
      </c>
    </row>
    <row r="106" spans="1:3">
      <c r="A106" s="5" t="s">
        <v>360</v>
      </c>
      <c r="B106" s="5" t="s">
        <v>358</v>
      </c>
      <c r="C106">
        <v>8.1999999999999993</v>
      </c>
    </row>
    <row r="107" spans="1:3">
      <c r="A107" s="5" t="s">
        <v>364</v>
      </c>
      <c r="B107" s="5" t="s">
        <v>361</v>
      </c>
      <c r="C107">
        <v>8.1999999999999993</v>
      </c>
    </row>
    <row r="108" spans="1:3">
      <c r="A108" s="5" t="s">
        <v>369</v>
      </c>
      <c r="B108" s="5" t="s">
        <v>366</v>
      </c>
      <c r="C108">
        <v>8.1999999999999993</v>
      </c>
    </row>
    <row r="109" spans="1:3">
      <c r="A109" s="5" t="s">
        <v>372</v>
      </c>
      <c r="B109" s="5" t="s">
        <v>370</v>
      </c>
      <c r="C109">
        <v>8.1999999999999993</v>
      </c>
    </row>
    <row r="110" spans="1:3">
      <c r="A110" s="5" t="s">
        <v>376</v>
      </c>
      <c r="B110" s="5" t="s">
        <v>374</v>
      </c>
      <c r="C110">
        <v>8.1999999999999993</v>
      </c>
    </row>
    <row r="111" spans="1:3">
      <c r="A111" s="5" t="s">
        <v>378</v>
      </c>
      <c r="B111" s="5" t="s">
        <v>210</v>
      </c>
      <c r="C111">
        <v>8.1999999999999993</v>
      </c>
    </row>
    <row r="112" spans="1:3">
      <c r="A112" s="5" t="s">
        <v>379</v>
      </c>
      <c r="B112" s="5" t="s">
        <v>279</v>
      </c>
      <c r="C112">
        <v>8.1999999999999993</v>
      </c>
    </row>
    <row r="113" spans="1:3">
      <c r="A113" s="5" t="s">
        <v>383</v>
      </c>
      <c r="B113" s="5" t="s">
        <v>380</v>
      </c>
      <c r="C113">
        <v>8.1999999999999993</v>
      </c>
    </row>
    <row r="114" spans="1:3">
      <c r="A114" s="5" t="s">
        <v>388</v>
      </c>
      <c r="B114" s="5" t="s">
        <v>385</v>
      </c>
      <c r="C114">
        <v>8.1999999999999993</v>
      </c>
    </row>
    <row r="115" spans="1:3">
      <c r="A115" s="5" t="s">
        <v>391</v>
      </c>
      <c r="B115" s="5" t="s">
        <v>389</v>
      </c>
      <c r="C115">
        <v>8.1</v>
      </c>
    </row>
    <row r="116" spans="1:3">
      <c r="A116" s="5" t="s">
        <v>394</v>
      </c>
      <c r="B116" s="5" t="s">
        <v>392</v>
      </c>
      <c r="C116">
        <v>8.1</v>
      </c>
    </row>
    <row r="117" spans="1:3">
      <c r="A117" s="5" t="s">
        <v>396</v>
      </c>
      <c r="B117" s="5" t="s">
        <v>395</v>
      </c>
      <c r="C117">
        <v>8.1</v>
      </c>
    </row>
    <row r="118" spans="1:3">
      <c r="A118" s="5" t="s">
        <v>400</v>
      </c>
      <c r="B118" s="5" t="s">
        <v>398</v>
      </c>
      <c r="C118">
        <v>8.1</v>
      </c>
    </row>
    <row r="119" spans="1:3">
      <c r="A119" s="5" t="s">
        <v>404</v>
      </c>
      <c r="B119" s="5" t="s">
        <v>401</v>
      </c>
      <c r="C119">
        <v>8.1</v>
      </c>
    </row>
    <row r="120" spans="1:3">
      <c r="A120" s="5" t="s">
        <v>407</v>
      </c>
      <c r="B120" s="5" t="s">
        <v>405</v>
      </c>
      <c r="C120">
        <v>8.1</v>
      </c>
    </row>
    <row r="121" spans="1:3">
      <c r="A121" s="5" t="s">
        <v>409</v>
      </c>
      <c r="B121" s="5" t="s">
        <v>240</v>
      </c>
      <c r="C121">
        <v>8.1</v>
      </c>
    </row>
    <row r="122" spans="1:3">
      <c r="A122" s="5" t="s">
        <v>410</v>
      </c>
      <c r="B122" s="5" t="s">
        <v>117</v>
      </c>
      <c r="C122">
        <v>8.1</v>
      </c>
    </row>
    <row r="123" spans="1:3">
      <c r="A123" s="5" t="s">
        <v>411</v>
      </c>
      <c r="B123" s="5" t="s">
        <v>70</v>
      </c>
      <c r="C123">
        <v>8.1</v>
      </c>
    </row>
    <row r="124" spans="1:3">
      <c r="A124" s="5" t="s">
        <v>414</v>
      </c>
      <c r="B124" s="5" t="s">
        <v>34</v>
      </c>
      <c r="C124">
        <v>8.1</v>
      </c>
    </row>
    <row r="125" spans="1:3">
      <c r="A125" s="5" t="s">
        <v>416</v>
      </c>
      <c r="B125" s="5" t="s">
        <v>53</v>
      </c>
      <c r="C125">
        <v>8.1</v>
      </c>
    </row>
    <row r="126" spans="1:3">
      <c r="A126" s="5" t="s">
        <v>420</v>
      </c>
      <c r="B126" s="5" t="s">
        <v>417</v>
      </c>
      <c r="C126">
        <v>8.1</v>
      </c>
    </row>
    <row r="127" spans="1:3">
      <c r="A127" s="5" t="s">
        <v>391</v>
      </c>
      <c r="B127" s="5" t="s">
        <v>389</v>
      </c>
      <c r="C127">
        <v>8.1</v>
      </c>
    </row>
    <row r="128" spans="1:3">
      <c r="A128" s="5" t="s">
        <v>424</v>
      </c>
      <c r="B128" s="5" t="s">
        <v>421</v>
      </c>
      <c r="C128">
        <v>8.1</v>
      </c>
    </row>
    <row r="129" spans="1:3">
      <c r="A129" s="5" t="s">
        <v>427</v>
      </c>
      <c r="B129" s="5" t="s">
        <v>38</v>
      </c>
      <c r="C129">
        <v>8.1</v>
      </c>
    </row>
    <row r="130" spans="1:3">
      <c r="A130" s="5" t="s">
        <v>429</v>
      </c>
      <c r="B130" s="5" t="s">
        <v>361</v>
      </c>
      <c r="C130">
        <v>8.1</v>
      </c>
    </row>
    <row r="131" spans="1:3">
      <c r="A131" s="5" t="s">
        <v>431</v>
      </c>
      <c r="B131" s="5" t="s">
        <v>430</v>
      </c>
      <c r="C131">
        <v>8.1</v>
      </c>
    </row>
    <row r="132" spans="1:3">
      <c r="A132" s="5" t="s">
        <v>435</v>
      </c>
      <c r="B132" s="5" t="s">
        <v>432</v>
      </c>
      <c r="C132">
        <v>8.1</v>
      </c>
    </row>
    <row r="133" spans="1:3">
      <c r="A133" s="5" t="s">
        <v>437</v>
      </c>
      <c r="B133" s="5" t="s">
        <v>325</v>
      </c>
      <c r="C133">
        <v>8.1</v>
      </c>
    </row>
    <row r="134" spans="1:3">
      <c r="A134" s="5" t="s">
        <v>441</v>
      </c>
      <c r="B134" s="5" t="s">
        <v>438</v>
      </c>
      <c r="C134">
        <v>8.1</v>
      </c>
    </row>
    <row r="135" spans="1:3">
      <c r="A135" s="5" t="s">
        <v>442</v>
      </c>
      <c r="B135" s="5" t="s">
        <v>43</v>
      </c>
      <c r="C135">
        <v>8.1</v>
      </c>
    </row>
    <row r="136" spans="1:3">
      <c r="A136" s="5" t="s">
        <v>445</v>
      </c>
      <c r="B136" s="5" t="s">
        <v>443</v>
      </c>
      <c r="C136">
        <v>8.1</v>
      </c>
    </row>
    <row r="137" spans="1:3">
      <c r="A137" s="5" t="s">
        <v>447</v>
      </c>
      <c r="B137" s="5" t="s">
        <v>446</v>
      </c>
      <c r="C137">
        <v>8.1</v>
      </c>
    </row>
    <row r="138" spans="1:3">
      <c r="A138" s="5" t="s">
        <v>450</v>
      </c>
      <c r="B138" s="5" t="s">
        <v>448</v>
      </c>
      <c r="C138">
        <v>8.1</v>
      </c>
    </row>
    <row r="139" spans="1:3">
      <c r="A139" s="5" t="s">
        <v>453</v>
      </c>
      <c r="B139" s="5" t="s">
        <v>451</v>
      </c>
      <c r="C139">
        <v>8.1</v>
      </c>
    </row>
    <row r="140" spans="1:3">
      <c r="A140" s="5" t="s">
        <v>457</v>
      </c>
      <c r="B140" s="5" t="s">
        <v>454</v>
      </c>
      <c r="C140">
        <v>8.1</v>
      </c>
    </row>
    <row r="141" spans="1:3">
      <c r="A141" s="5" t="s">
        <v>461</v>
      </c>
      <c r="B141" s="5" t="s">
        <v>458</v>
      </c>
      <c r="C141">
        <v>8.1</v>
      </c>
    </row>
    <row r="142" spans="1:3">
      <c r="A142" s="5" t="s">
        <v>465</v>
      </c>
      <c r="B142" s="5" t="s">
        <v>462</v>
      </c>
      <c r="C142">
        <v>8.1</v>
      </c>
    </row>
    <row r="143" spans="1:3">
      <c r="A143" s="5" t="s">
        <v>469</v>
      </c>
      <c r="B143" s="5" t="s">
        <v>466</v>
      </c>
      <c r="C143">
        <v>8.1</v>
      </c>
    </row>
    <row r="144" spans="1:3">
      <c r="A144" s="5" t="s">
        <v>472</v>
      </c>
      <c r="B144" s="5" t="s">
        <v>470</v>
      </c>
      <c r="C144">
        <v>8.1</v>
      </c>
    </row>
    <row r="145" spans="1:3">
      <c r="A145" s="5" t="s">
        <v>476</v>
      </c>
      <c r="B145" s="5" t="s">
        <v>473</v>
      </c>
      <c r="C145">
        <v>8.1</v>
      </c>
    </row>
    <row r="146" spans="1:3">
      <c r="A146" s="5" t="s">
        <v>478</v>
      </c>
      <c r="B146" s="5" t="s">
        <v>477</v>
      </c>
      <c r="C146">
        <v>8.1</v>
      </c>
    </row>
    <row r="147" spans="1:3">
      <c r="A147" s="5" t="s">
        <v>481</v>
      </c>
      <c r="B147" s="5" t="s">
        <v>466</v>
      </c>
      <c r="C147">
        <v>8.1</v>
      </c>
    </row>
    <row r="148" spans="1:3">
      <c r="A148" s="5" t="s">
        <v>485</v>
      </c>
      <c r="B148" s="5" t="s">
        <v>482</v>
      </c>
      <c r="C148">
        <v>8.1</v>
      </c>
    </row>
    <row r="149" spans="1:3">
      <c r="A149" s="5" t="s">
        <v>488</v>
      </c>
      <c r="B149" s="5" t="s">
        <v>486</v>
      </c>
      <c r="C149">
        <v>8.1</v>
      </c>
    </row>
    <row r="150" spans="1:3">
      <c r="A150" s="5" t="s">
        <v>489</v>
      </c>
      <c r="B150" s="5" t="s">
        <v>121</v>
      </c>
      <c r="C150">
        <v>8.1</v>
      </c>
    </row>
    <row r="151" spans="1:3">
      <c r="A151" s="5" t="s">
        <v>491</v>
      </c>
      <c r="B151" s="5" t="s">
        <v>490</v>
      </c>
      <c r="C151">
        <v>8.1</v>
      </c>
    </row>
    <row r="152" spans="1:3">
      <c r="A152" s="5" t="s">
        <v>494</v>
      </c>
      <c r="B152" s="5" t="s">
        <v>290</v>
      </c>
      <c r="C152">
        <v>8.1</v>
      </c>
    </row>
    <row r="153" spans="1:3">
      <c r="A153" s="5" t="s">
        <v>498</v>
      </c>
      <c r="B153" s="5" t="s">
        <v>495</v>
      </c>
      <c r="C153">
        <v>8.1</v>
      </c>
    </row>
    <row r="154" spans="1:3">
      <c r="A154" s="5" t="s">
        <v>500</v>
      </c>
      <c r="B154" s="5" t="s">
        <v>499</v>
      </c>
      <c r="C154">
        <v>8.1</v>
      </c>
    </row>
    <row r="155" spans="1:3">
      <c r="A155" s="5" t="s">
        <v>503</v>
      </c>
      <c r="B155" s="5" t="s">
        <v>366</v>
      </c>
      <c r="C155">
        <v>8.1</v>
      </c>
    </row>
    <row r="156" spans="1:3">
      <c r="A156" s="5" t="s">
        <v>507</v>
      </c>
      <c r="B156" s="5" t="s">
        <v>504</v>
      </c>
      <c r="C156">
        <v>8.1</v>
      </c>
    </row>
    <row r="157" spans="1:3">
      <c r="A157" s="5" t="s">
        <v>511</v>
      </c>
      <c r="B157" s="5" t="s">
        <v>508</v>
      </c>
      <c r="C157">
        <v>8.1</v>
      </c>
    </row>
    <row r="158" spans="1:3">
      <c r="A158" s="5" t="s">
        <v>513</v>
      </c>
      <c r="B158" s="5" t="s">
        <v>398</v>
      </c>
      <c r="C158">
        <v>8.1</v>
      </c>
    </row>
    <row r="159" spans="1:3">
      <c r="A159" s="5" t="s">
        <v>518</v>
      </c>
      <c r="B159" s="5" t="s">
        <v>515</v>
      </c>
      <c r="C159">
        <v>8.1</v>
      </c>
    </row>
    <row r="160" spans="1:3">
      <c r="A160" s="5" t="s">
        <v>520</v>
      </c>
      <c r="B160" s="5" t="s">
        <v>294</v>
      </c>
      <c r="C160">
        <v>8.1</v>
      </c>
    </row>
    <row r="161" spans="1:3">
      <c r="A161" s="5" t="s">
        <v>523</v>
      </c>
      <c r="B161" s="5" t="s">
        <v>521</v>
      </c>
      <c r="C161">
        <v>8.1</v>
      </c>
    </row>
    <row r="162" spans="1:3">
      <c r="A162" s="5" t="s">
        <v>527</v>
      </c>
      <c r="B162" s="5" t="s">
        <v>524</v>
      </c>
      <c r="C162">
        <v>8.1</v>
      </c>
    </row>
    <row r="163" spans="1:3">
      <c r="A163" s="5" t="s">
        <v>530</v>
      </c>
      <c r="B163" s="5" t="s">
        <v>528</v>
      </c>
      <c r="C163">
        <v>8.1</v>
      </c>
    </row>
    <row r="164" spans="1:3">
      <c r="A164" s="5" t="s">
        <v>533</v>
      </c>
      <c r="B164" s="5" t="s">
        <v>107</v>
      </c>
      <c r="C164">
        <v>8</v>
      </c>
    </row>
    <row r="165" spans="1:3">
      <c r="A165" s="5" t="s">
        <v>537</v>
      </c>
      <c r="B165" s="5" t="s">
        <v>534</v>
      </c>
      <c r="C165">
        <v>8</v>
      </c>
    </row>
    <row r="166" spans="1:3">
      <c r="A166" s="5" t="s">
        <v>539</v>
      </c>
      <c r="B166" s="5" t="s">
        <v>538</v>
      </c>
      <c r="C166">
        <v>8</v>
      </c>
    </row>
    <row r="167" spans="1:3">
      <c r="A167" s="5" t="s">
        <v>543</v>
      </c>
      <c r="B167" s="5" t="s">
        <v>540</v>
      </c>
      <c r="C167">
        <v>8</v>
      </c>
    </row>
    <row r="168" spans="1:3">
      <c r="A168" s="5" t="s">
        <v>547</v>
      </c>
      <c r="B168" s="5" t="s">
        <v>544</v>
      </c>
      <c r="C168">
        <v>8</v>
      </c>
    </row>
    <row r="169" spans="1:3">
      <c r="A169" s="5" t="s">
        <v>550</v>
      </c>
      <c r="B169" s="5" t="s">
        <v>548</v>
      </c>
      <c r="C169">
        <v>8</v>
      </c>
    </row>
    <row r="170" spans="1:3">
      <c r="A170" s="5" t="s">
        <v>553</v>
      </c>
      <c r="B170" s="5" t="s">
        <v>534</v>
      </c>
      <c r="C170">
        <v>8</v>
      </c>
    </row>
    <row r="171" spans="1:3">
      <c r="A171" s="5" t="s">
        <v>555</v>
      </c>
      <c r="B171" s="5" t="s">
        <v>325</v>
      </c>
      <c r="C171">
        <v>8</v>
      </c>
    </row>
    <row r="172" spans="1:3">
      <c r="A172" s="5" t="s">
        <v>557</v>
      </c>
      <c r="B172" s="5" t="s">
        <v>556</v>
      </c>
      <c r="C172">
        <v>8</v>
      </c>
    </row>
    <row r="173" spans="1:3">
      <c r="A173" s="5" t="s">
        <v>560</v>
      </c>
      <c r="B173" s="5" t="s">
        <v>558</v>
      </c>
      <c r="C173">
        <v>8</v>
      </c>
    </row>
    <row r="174" spans="1:3">
      <c r="A174" s="5" t="s">
        <v>562</v>
      </c>
      <c r="B174" s="5" t="s">
        <v>38</v>
      </c>
      <c r="C174">
        <v>8</v>
      </c>
    </row>
    <row r="175" spans="1:3">
      <c r="A175" s="5" t="s">
        <v>563</v>
      </c>
      <c r="B175" s="5" t="s">
        <v>34</v>
      </c>
      <c r="C175">
        <v>8</v>
      </c>
    </row>
    <row r="176" spans="1:3">
      <c r="A176" s="5" t="s">
        <v>566</v>
      </c>
      <c r="B176" s="5" t="s">
        <v>534</v>
      </c>
      <c r="C176">
        <v>8</v>
      </c>
    </row>
    <row r="177" spans="1:3">
      <c r="A177" s="5" t="s">
        <v>569</v>
      </c>
      <c r="B177" s="5" t="s">
        <v>490</v>
      </c>
      <c r="C177">
        <v>8</v>
      </c>
    </row>
    <row r="178" spans="1:3">
      <c r="A178" s="5" t="s">
        <v>571</v>
      </c>
      <c r="B178" s="5" t="s">
        <v>389</v>
      </c>
      <c r="C178">
        <v>8</v>
      </c>
    </row>
    <row r="179" spans="1:3">
      <c r="A179" s="5" t="s">
        <v>573</v>
      </c>
      <c r="B179" s="5" t="s">
        <v>448</v>
      </c>
      <c r="C179">
        <v>8</v>
      </c>
    </row>
    <row r="180" spans="1:3">
      <c r="A180" s="5" t="s">
        <v>576</v>
      </c>
      <c r="B180" s="5" t="s">
        <v>574</v>
      </c>
      <c r="C180">
        <v>8</v>
      </c>
    </row>
    <row r="181" spans="1:3">
      <c r="A181" s="5" t="s">
        <v>580</v>
      </c>
      <c r="B181" s="5" t="s">
        <v>577</v>
      </c>
      <c r="C181">
        <v>8</v>
      </c>
    </row>
    <row r="182" spans="1:3">
      <c r="A182" s="5" t="s">
        <v>583</v>
      </c>
      <c r="B182" s="5" t="s">
        <v>43</v>
      </c>
      <c r="C182">
        <v>8</v>
      </c>
    </row>
    <row r="183" spans="1:3">
      <c r="A183" s="5" t="s">
        <v>586</v>
      </c>
      <c r="B183" s="5" t="s">
        <v>584</v>
      </c>
      <c r="C183">
        <v>8</v>
      </c>
    </row>
    <row r="184" spans="1:3">
      <c r="A184" s="5" t="s">
        <v>589</v>
      </c>
      <c r="B184" s="5" t="s">
        <v>587</v>
      </c>
      <c r="C184">
        <v>8</v>
      </c>
    </row>
    <row r="185" spans="1:3">
      <c r="A185" s="5" t="s">
        <v>592</v>
      </c>
      <c r="B185" s="5" t="s">
        <v>590</v>
      </c>
      <c r="C185">
        <v>8</v>
      </c>
    </row>
    <row r="186" spans="1:3">
      <c r="A186" s="5" t="s">
        <v>596</v>
      </c>
      <c r="B186" s="5" t="s">
        <v>593</v>
      </c>
      <c r="C186">
        <v>8</v>
      </c>
    </row>
    <row r="187" spans="1:3">
      <c r="A187" s="5" t="s">
        <v>600</v>
      </c>
      <c r="B187" s="5" t="s">
        <v>597</v>
      </c>
      <c r="C187">
        <v>8</v>
      </c>
    </row>
    <row r="188" spans="1:3">
      <c r="A188" s="5" t="s">
        <v>601</v>
      </c>
      <c r="B188" s="5" t="s">
        <v>417</v>
      </c>
      <c r="C188">
        <v>8</v>
      </c>
    </row>
    <row r="189" spans="1:3">
      <c r="A189" s="5" t="s">
        <v>605</v>
      </c>
      <c r="B189" s="5" t="s">
        <v>602</v>
      </c>
      <c r="C189">
        <v>8</v>
      </c>
    </row>
    <row r="190" spans="1:3">
      <c r="A190" s="5" t="s">
        <v>609</v>
      </c>
      <c r="B190" s="5" t="s">
        <v>606</v>
      </c>
      <c r="C190">
        <v>8</v>
      </c>
    </row>
    <row r="191" spans="1:3">
      <c r="A191" s="5" t="s">
        <v>610</v>
      </c>
      <c r="B191" s="5" t="s">
        <v>311</v>
      </c>
      <c r="C191">
        <v>8</v>
      </c>
    </row>
    <row r="192" spans="1:3">
      <c r="A192" s="5" t="s">
        <v>613</v>
      </c>
      <c r="B192" s="5" t="s">
        <v>611</v>
      </c>
      <c r="C192">
        <v>8</v>
      </c>
    </row>
    <row r="193" spans="1:3">
      <c r="A193" s="5" t="s">
        <v>616</v>
      </c>
      <c r="B193" s="5" t="s">
        <v>614</v>
      </c>
      <c r="C193">
        <v>8</v>
      </c>
    </row>
    <row r="194" spans="1:3">
      <c r="A194" s="5" t="s">
        <v>618</v>
      </c>
      <c r="B194" s="5" t="s">
        <v>374</v>
      </c>
      <c r="C194">
        <v>8</v>
      </c>
    </row>
    <row r="195" spans="1:3">
      <c r="A195" s="5" t="s">
        <v>619</v>
      </c>
      <c r="B195" s="5" t="s">
        <v>219</v>
      </c>
      <c r="C195">
        <v>8</v>
      </c>
    </row>
    <row r="196" spans="1:3">
      <c r="A196" s="5" t="s">
        <v>622</v>
      </c>
      <c r="B196" s="5" t="s">
        <v>620</v>
      </c>
      <c r="C196">
        <v>8</v>
      </c>
    </row>
    <row r="197" spans="1:3">
      <c r="A197" s="5" t="s">
        <v>625</v>
      </c>
      <c r="B197" s="5" t="s">
        <v>623</v>
      </c>
      <c r="C197">
        <v>8</v>
      </c>
    </row>
    <row r="198" spans="1:3">
      <c r="A198" s="5" t="s">
        <v>629</v>
      </c>
      <c r="B198" s="5" t="s">
        <v>626</v>
      </c>
      <c r="C198">
        <v>8</v>
      </c>
    </row>
    <row r="199" spans="1:3">
      <c r="A199" s="5" t="s">
        <v>632</v>
      </c>
      <c r="B199" s="5" t="s">
        <v>630</v>
      </c>
      <c r="C199">
        <v>8</v>
      </c>
    </row>
    <row r="200" spans="1:3">
      <c r="A200" s="5" t="s">
        <v>634</v>
      </c>
      <c r="B200" s="5" t="s">
        <v>34</v>
      </c>
      <c r="C200">
        <v>8</v>
      </c>
    </row>
    <row r="201" spans="1:3">
      <c r="A201" s="5" t="s">
        <v>547</v>
      </c>
      <c r="B201" s="5" t="s">
        <v>544</v>
      </c>
      <c r="C201">
        <v>8</v>
      </c>
    </row>
    <row r="202" spans="1:3">
      <c r="A202" s="5" t="s">
        <v>636</v>
      </c>
      <c r="B202" s="5" t="s">
        <v>210</v>
      </c>
      <c r="C202">
        <v>8</v>
      </c>
    </row>
    <row r="203" spans="1:3">
      <c r="A203" s="5" t="s">
        <v>638</v>
      </c>
      <c r="B203" s="5" t="s">
        <v>614</v>
      </c>
      <c r="C203">
        <v>8</v>
      </c>
    </row>
    <row r="204" spans="1:3">
      <c r="A204" s="5" t="s">
        <v>642</v>
      </c>
      <c r="B204" s="5" t="s">
        <v>639</v>
      </c>
      <c r="C204">
        <v>8</v>
      </c>
    </row>
    <row r="205" spans="1:3">
      <c r="A205" s="5" t="s">
        <v>645</v>
      </c>
      <c r="B205" s="5" t="s">
        <v>643</v>
      </c>
      <c r="C205">
        <v>8</v>
      </c>
    </row>
    <row r="206" spans="1:3">
      <c r="A206" s="5" t="s">
        <v>648</v>
      </c>
      <c r="B206" s="5" t="s">
        <v>646</v>
      </c>
      <c r="C206">
        <v>8</v>
      </c>
    </row>
    <row r="207" spans="1:3">
      <c r="A207" s="5" t="s">
        <v>653</v>
      </c>
      <c r="B207" s="5" t="s">
        <v>650</v>
      </c>
      <c r="C207">
        <v>8</v>
      </c>
    </row>
    <row r="208" spans="1:3">
      <c r="A208" s="5" t="s">
        <v>656</v>
      </c>
      <c r="B208" s="5" t="s">
        <v>654</v>
      </c>
      <c r="C208">
        <v>8</v>
      </c>
    </row>
    <row r="209" spans="1:3">
      <c r="A209" s="5" t="s">
        <v>658</v>
      </c>
      <c r="B209" s="5" t="s">
        <v>657</v>
      </c>
      <c r="C209">
        <v>8</v>
      </c>
    </row>
    <row r="210" spans="1:3">
      <c r="A210" s="5" t="s">
        <v>662</v>
      </c>
      <c r="B210" s="5" t="s">
        <v>659</v>
      </c>
      <c r="C210">
        <v>8</v>
      </c>
    </row>
    <row r="211" spans="1:3">
      <c r="A211" s="5" t="s">
        <v>665</v>
      </c>
      <c r="B211" s="5" t="s">
        <v>663</v>
      </c>
      <c r="C211">
        <v>8</v>
      </c>
    </row>
    <row r="212" spans="1:3">
      <c r="A212" s="5" t="s">
        <v>667</v>
      </c>
      <c r="B212" s="5" t="s">
        <v>504</v>
      </c>
      <c r="C212">
        <v>8</v>
      </c>
    </row>
    <row r="213" spans="1:3">
      <c r="A213" s="5" t="s">
        <v>669</v>
      </c>
      <c r="B213" s="5" t="s">
        <v>643</v>
      </c>
      <c r="C213">
        <v>8</v>
      </c>
    </row>
    <row r="214" spans="1:3">
      <c r="A214" s="5" t="s">
        <v>672</v>
      </c>
      <c r="B214" s="5" t="s">
        <v>670</v>
      </c>
      <c r="C214">
        <v>8</v>
      </c>
    </row>
    <row r="215" spans="1:3">
      <c r="A215" s="5" t="s">
        <v>676</v>
      </c>
      <c r="B215" s="5" t="s">
        <v>673</v>
      </c>
      <c r="C215">
        <v>8</v>
      </c>
    </row>
    <row r="216" spans="1:3">
      <c r="A216" s="5" t="s">
        <v>678</v>
      </c>
      <c r="B216" s="5" t="s">
        <v>504</v>
      </c>
      <c r="C216">
        <v>8</v>
      </c>
    </row>
    <row r="217" spans="1:3">
      <c r="A217" s="5" t="s">
        <v>681</v>
      </c>
      <c r="B217" s="5" t="s">
        <v>679</v>
      </c>
      <c r="C217">
        <v>8</v>
      </c>
    </row>
    <row r="218" spans="1:3">
      <c r="A218" s="5" t="s">
        <v>685</v>
      </c>
      <c r="B218" s="5" t="s">
        <v>41</v>
      </c>
      <c r="C218">
        <v>8</v>
      </c>
    </row>
    <row r="219" spans="1:3">
      <c r="A219" s="5" t="s">
        <v>687</v>
      </c>
      <c r="B219" s="5" t="s">
        <v>121</v>
      </c>
      <c r="C219">
        <v>7.9</v>
      </c>
    </row>
    <row r="220" spans="1:3">
      <c r="A220" s="5" t="s">
        <v>690</v>
      </c>
      <c r="B220" s="5" t="s">
        <v>30</v>
      </c>
      <c r="C220">
        <v>7.9</v>
      </c>
    </row>
    <row r="221" spans="1:3">
      <c r="A221" s="5" t="s">
        <v>692</v>
      </c>
      <c r="B221" s="5" t="s">
        <v>691</v>
      </c>
      <c r="C221">
        <v>7.9</v>
      </c>
    </row>
    <row r="222" spans="1:3">
      <c r="A222" s="5" t="s">
        <v>694</v>
      </c>
      <c r="B222" s="5" t="s">
        <v>693</v>
      </c>
      <c r="C222">
        <v>7.9</v>
      </c>
    </row>
    <row r="223" spans="1:3">
      <c r="A223" s="5" t="s">
        <v>697</v>
      </c>
      <c r="B223" s="5" t="s">
        <v>695</v>
      </c>
      <c r="C223">
        <v>7.9</v>
      </c>
    </row>
    <row r="224" spans="1:3">
      <c r="A224" s="5" t="s">
        <v>698</v>
      </c>
      <c r="B224" s="5" t="s">
        <v>30</v>
      </c>
      <c r="C224">
        <v>7.9</v>
      </c>
    </row>
    <row r="225" spans="1:3">
      <c r="A225" s="5" t="s">
        <v>700</v>
      </c>
      <c r="B225" s="5" t="s">
        <v>318</v>
      </c>
      <c r="C225">
        <v>7.9</v>
      </c>
    </row>
    <row r="226" spans="1:3">
      <c r="A226" s="5" t="s">
        <v>701</v>
      </c>
      <c r="B226" s="5" t="s">
        <v>254</v>
      </c>
      <c r="C226">
        <v>7.9</v>
      </c>
    </row>
    <row r="227" spans="1:3">
      <c r="A227" s="5" t="s">
        <v>704</v>
      </c>
      <c r="B227" s="5" t="s">
        <v>702</v>
      </c>
      <c r="C227">
        <v>7.9</v>
      </c>
    </row>
    <row r="228" spans="1:3">
      <c r="A228" s="5" t="s">
        <v>707</v>
      </c>
      <c r="B228" s="5" t="s">
        <v>705</v>
      </c>
      <c r="C228">
        <v>7.9</v>
      </c>
    </row>
    <row r="229" spans="1:3">
      <c r="A229" s="5" t="s">
        <v>710</v>
      </c>
      <c r="B229" s="5" t="s">
        <v>38</v>
      </c>
      <c r="C229">
        <v>7.9</v>
      </c>
    </row>
    <row r="230" spans="1:3">
      <c r="A230" s="5" t="s">
        <v>711</v>
      </c>
      <c r="B230" s="5" t="s">
        <v>693</v>
      </c>
      <c r="C230">
        <v>7.9</v>
      </c>
    </row>
    <row r="231" spans="1:3">
      <c r="A231" s="5" t="s">
        <v>714</v>
      </c>
      <c r="B231" s="5" t="s">
        <v>712</v>
      </c>
      <c r="C231">
        <v>7.9</v>
      </c>
    </row>
    <row r="232" spans="1:3">
      <c r="A232" s="5" t="s">
        <v>715</v>
      </c>
      <c r="B232" s="5" t="s">
        <v>401</v>
      </c>
      <c r="C232">
        <v>7.9</v>
      </c>
    </row>
    <row r="233" spans="1:3">
      <c r="A233" s="5" t="s">
        <v>718</v>
      </c>
      <c r="B233" s="5" t="s">
        <v>716</v>
      </c>
      <c r="C233">
        <v>7.9</v>
      </c>
    </row>
    <row r="234" spans="1:3">
      <c r="A234" s="5" t="s">
        <v>722</v>
      </c>
      <c r="B234" s="5" t="s">
        <v>719</v>
      </c>
      <c r="C234">
        <v>7.9</v>
      </c>
    </row>
    <row r="235" spans="1:3">
      <c r="A235" s="5" t="s">
        <v>727</v>
      </c>
      <c r="B235" s="5" t="s">
        <v>725</v>
      </c>
      <c r="C235">
        <v>7.9</v>
      </c>
    </row>
    <row r="236" spans="1:3">
      <c r="A236" s="5" t="s">
        <v>729</v>
      </c>
      <c r="B236" s="5" t="s">
        <v>548</v>
      </c>
      <c r="C236">
        <v>7.9</v>
      </c>
    </row>
    <row r="237" spans="1:3">
      <c r="A237" s="5" t="s">
        <v>733</v>
      </c>
      <c r="B237" s="5" t="s">
        <v>730</v>
      </c>
      <c r="C237">
        <v>7.9</v>
      </c>
    </row>
    <row r="238" spans="1:3">
      <c r="A238" s="5" t="s">
        <v>737</v>
      </c>
      <c r="B238" s="5" t="s">
        <v>734</v>
      </c>
      <c r="C238">
        <v>7.9</v>
      </c>
    </row>
    <row r="239" spans="1:3">
      <c r="A239" s="5" t="s">
        <v>741</v>
      </c>
      <c r="B239" s="5" t="s">
        <v>738</v>
      </c>
      <c r="C239">
        <v>7.9</v>
      </c>
    </row>
    <row r="240" spans="1:3">
      <c r="A240" s="5" t="s">
        <v>745</v>
      </c>
      <c r="B240" s="5" t="s">
        <v>742</v>
      </c>
      <c r="C240">
        <v>7.9</v>
      </c>
    </row>
    <row r="241" spans="1:3">
      <c r="A241" s="5" t="s">
        <v>747</v>
      </c>
      <c r="B241" s="5" t="s">
        <v>746</v>
      </c>
      <c r="C241">
        <v>7.9</v>
      </c>
    </row>
    <row r="242" spans="1:3">
      <c r="A242" s="5" t="s">
        <v>748</v>
      </c>
      <c r="B242" s="5" t="s">
        <v>256</v>
      </c>
      <c r="C242">
        <v>7.9</v>
      </c>
    </row>
    <row r="243" spans="1:3">
      <c r="A243" s="5" t="s">
        <v>750</v>
      </c>
      <c r="B243" s="5" t="s">
        <v>749</v>
      </c>
      <c r="C243">
        <v>7.9</v>
      </c>
    </row>
    <row r="244" spans="1:3">
      <c r="A244" s="5" t="s">
        <v>752</v>
      </c>
      <c r="B244" s="5" t="s">
        <v>556</v>
      </c>
      <c r="C244">
        <v>7.9</v>
      </c>
    </row>
    <row r="245" spans="1:3">
      <c r="A245" s="5" t="s">
        <v>729</v>
      </c>
      <c r="B245" s="5" t="s">
        <v>548</v>
      </c>
      <c r="C245">
        <v>7.9</v>
      </c>
    </row>
    <row r="246" spans="1:3">
      <c r="A246" s="5" t="s">
        <v>754</v>
      </c>
      <c r="B246" s="5" t="s">
        <v>556</v>
      </c>
      <c r="C246">
        <v>7.9</v>
      </c>
    </row>
    <row r="247" spans="1:3">
      <c r="A247" s="5" t="s">
        <v>757</v>
      </c>
      <c r="B247" s="5" t="s">
        <v>755</v>
      </c>
      <c r="C247">
        <v>7.9</v>
      </c>
    </row>
    <row r="248" spans="1:3">
      <c r="A248" s="5" t="s">
        <v>760</v>
      </c>
      <c r="B248" s="5" t="s">
        <v>334</v>
      </c>
      <c r="C248">
        <v>7.9</v>
      </c>
    </row>
    <row r="249" spans="1:3">
      <c r="A249" s="5" t="s">
        <v>722</v>
      </c>
      <c r="B249" s="5" t="s">
        <v>719</v>
      </c>
      <c r="C249">
        <v>7.9</v>
      </c>
    </row>
    <row r="250" spans="1:3">
      <c r="A250" s="5" t="s">
        <v>763</v>
      </c>
      <c r="B250" s="5" t="s">
        <v>659</v>
      </c>
      <c r="C250">
        <v>7.9</v>
      </c>
    </row>
    <row r="251" spans="1:3">
      <c r="A251" s="5" t="s">
        <v>765</v>
      </c>
      <c r="B251" s="5" t="s">
        <v>540</v>
      </c>
      <c r="C251">
        <v>7.9</v>
      </c>
    </row>
    <row r="252" spans="1:3">
      <c r="A252" s="5" t="s">
        <v>760</v>
      </c>
      <c r="B252" s="5" t="s">
        <v>334</v>
      </c>
      <c r="C252">
        <v>7.9</v>
      </c>
    </row>
    <row r="253" spans="1:3">
      <c r="A253" s="5" t="s">
        <v>768</v>
      </c>
      <c r="B253" s="5" t="s">
        <v>767</v>
      </c>
      <c r="C253">
        <v>7.9</v>
      </c>
    </row>
    <row r="254" spans="1:3">
      <c r="A254" s="5" t="s">
        <v>769</v>
      </c>
      <c r="B254" s="5" t="s">
        <v>448</v>
      </c>
      <c r="C254">
        <v>7.9</v>
      </c>
    </row>
    <row r="255" spans="1:3">
      <c r="A255" s="5" t="s">
        <v>771</v>
      </c>
      <c r="B255" s="5" t="s">
        <v>43</v>
      </c>
      <c r="C255">
        <v>7.9</v>
      </c>
    </row>
    <row r="256" spans="1:3">
      <c r="A256" s="5" t="s">
        <v>775</v>
      </c>
      <c r="B256" s="5" t="s">
        <v>772</v>
      </c>
      <c r="C256">
        <v>7.9</v>
      </c>
    </row>
    <row r="257" spans="1:3">
      <c r="A257" s="5" t="s">
        <v>777</v>
      </c>
      <c r="B257" s="5" t="s">
        <v>776</v>
      </c>
      <c r="C257">
        <v>7.9</v>
      </c>
    </row>
    <row r="258" spans="1:3">
      <c r="A258" s="5" t="s">
        <v>780</v>
      </c>
      <c r="B258" s="5" t="s">
        <v>34</v>
      </c>
      <c r="C258">
        <v>7.9</v>
      </c>
    </row>
    <row r="259" spans="1:3">
      <c r="A259" s="5" t="s">
        <v>782</v>
      </c>
      <c r="B259" s="5" t="s">
        <v>781</v>
      </c>
      <c r="C259">
        <v>7.9</v>
      </c>
    </row>
    <row r="260" spans="1:3">
      <c r="A260" s="5" t="s">
        <v>785</v>
      </c>
      <c r="B260" s="5" t="s">
        <v>783</v>
      </c>
      <c r="C260">
        <v>7.9</v>
      </c>
    </row>
    <row r="261" spans="1:3">
      <c r="A261" s="5" t="s">
        <v>787</v>
      </c>
      <c r="B261" s="5" t="s">
        <v>786</v>
      </c>
      <c r="C261">
        <v>7.9</v>
      </c>
    </row>
    <row r="262" spans="1:3">
      <c r="A262" s="5" t="s">
        <v>790</v>
      </c>
      <c r="B262" s="5" t="s">
        <v>788</v>
      </c>
      <c r="C262">
        <v>7.9</v>
      </c>
    </row>
    <row r="263" spans="1:3">
      <c r="A263" s="5" t="s">
        <v>782</v>
      </c>
      <c r="B263" s="5" t="s">
        <v>781</v>
      </c>
      <c r="C263">
        <v>7.9</v>
      </c>
    </row>
    <row r="264" spans="1:3">
      <c r="A264" s="5" t="s">
        <v>793</v>
      </c>
      <c r="B264" s="5" t="s">
        <v>791</v>
      </c>
      <c r="C264">
        <v>7.9</v>
      </c>
    </row>
    <row r="265" spans="1:3">
      <c r="A265" s="5" t="s">
        <v>795</v>
      </c>
      <c r="B265" s="5" t="s">
        <v>219</v>
      </c>
      <c r="C265">
        <v>7.9</v>
      </c>
    </row>
    <row r="266" spans="1:3">
      <c r="A266" s="5" t="s">
        <v>798</v>
      </c>
      <c r="B266" s="5" t="s">
        <v>796</v>
      </c>
      <c r="C266">
        <v>7.9</v>
      </c>
    </row>
    <row r="267" spans="1:3">
      <c r="A267" s="5" t="s">
        <v>801</v>
      </c>
      <c r="B267" s="5" t="s">
        <v>799</v>
      </c>
      <c r="C267">
        <v>7.9</v>
      </c>
    </row>
    <row r="268" spans="1:3">
      <c r="A268" s="5" t="s">
        <v>804</v>
      </c>
      <c r="B268" s="5" t="s">
        <v>802</v>
      </c>
      <c r="C268">
        <v>7.9</v>
      </c>
    </row>
    <row r="269" spans="1:3">
      <c r="A269" s="5" t="s">
        <v>806</v>
      </c>
      <c r="B269" s="5" t="s">
        <v>504</v>
      </c>
      <c r="C269">
        <v>7.9</v>
      </c>
    </row>
    <row r="270" spans="1:3">
      <c r="A270" s="5" t="s">
        <v>808</v>
      </c>
      <c r="B270" s="5" t="s">
        <v>807</v>
      </c>
      <c r="C270">
        <v>7.9</v>
      </c>
    </row>
    <row r="271" spans="1:3">
      <c r="A271" s="5" t="s">
        <v>811</v>
      </c>
      <c r="B271" s="5" t="s">
        <v>809</v>
      </c>
      <c r="C271">
        <v>7.9</v>
      </c>
    </row>
    <row r="272" spans="1:3">
      <c r="A272" s="5" t="s">
        <v>814</v>
      </c>
      <c r="B272" s="5" t="s">
        <v>812</v>
      </c>
      <c r="C272">
        <v>7.9</v>
      </c>
    </row>
    <row r="273" spans="1:3">
      <c r="A273" s="5" t="s">
        <v>760</v>
      </c>
      <c r="B273" s="5" t="s">
        <v>334</v>
      </c>
      <c r="C273">
        <v>7.9</v>
      </c>
    </row>
    <row r="274" spans="1:3">
      <c r="A274" s="5" t="s">
        <v>820</v>
      </c>
      <c r="B274" s="5" t="s">
        <v>817</v>
      </c>
      <c r="C274">
        <v>7.9</v>
      </c>
    </row>
    <row r="275" spans="1:3">
      <c r="A275" s="5" t="s">
        <v>823</v>
      </c>
      <c r="B275" s="5" t="s">
        <v>821</v>
      </c>
      <c r="C275">
        <v>7.8</v>
      </c>
    </row>
    <row r="276" spans="1:3">
      <c r="A276" s="5" t="s">
        <v>825</v>
      </c>
      <c r="B276" s="5" t="s">
        <v>208</v>
      </c>
      <c r="C276">
        <v>7.8</v>
      </c>
    </row>
    <row r="277" spans="1:3">
      <c r="A277" s="5" t="s">
        <v>826</v>
      </c>
      <c r="B277" s="5" t="s">
        <v>538</v>
      </c>
      <c r="C277">
        <v>7.8</v>
      </c>
    </row>
    <row r="278" spans="1:3">
      <c r="A278" s="5" t="s">
        <v>828</v>
      </c>
      <c r="B278" s="5" t="s">
        <v>691</v>
      </c>
      <c r="C278">
        <v>7.8</v>
      </c>
    </row>
    <row r="279" spans="1:3">
      <c r="A279" s="5" t="s">
        <v>829</v>
      </c>
      <c r="B279" s="5" t="s">
        <v>315</v>
      </c>
      <c r="C279">
        <v>7.8</v>
      </c>
    </row>
    <row r="280" spans="1:3">
      <c r="A280" s="5" t="s">
        <v>833</v>
      </c>
      <c r="B280" s="5" t="s">
        <v>830</v>
      </c>
      <c r="C280">
        <v>7.8</v>
      </c>
    </row>
    <row r="281" spans="1:3">
      <c r="A281" s="5" t="s">
        <v>835</v>
      </c>
      <c r="B281" s="5" t="s">
        <v>53</v>
      </c>
      <c r="C281">
        <v>7.8</v>
      </c>
    </row>
    <row r="282" spans="1:3">
      <c r="A282" s="5" t="s">
        <v>837</v>
      </c>
      <c r="B282" s="5" t="s">
        <v>836</v>
      </c>
      <c r="C282">
        <v>7.8</v>
      </c>
    </row>
    <row r="283" spans="1:3">
      <c r="A283" s="5" t="s">
        <v>840</v>
      </c>
      <c r="B283" s="5" t="s">
        <v>702</v>
      </c>
      <c r="C283">
        <v>7.8</v>
      </c>
    </row>
    <row r="284" spans="1:3">
      <c r="A284" s="5" t="s">
        <v>843</v>
      </c>
      <c r="B284" s="5" t="s">
        <v>702</v>
      </c>
      <c r="C284">
        <v>7.8</v>
      </c>
    </row>
    <row r="285" spans="1:3">
      <c r="A285" s="5" t="s">
        <v>844</v>
      </c>
      <c r="B285" s="5" t="s">
        <v>117</v>
      </c>
      <c r="C285">
        <v>7.8</v>
      </c>
    </row>
    <row r="286" spans="1:3">
      <c r="A286" s="5" t="s">
        <v>845</v>
      </c>
      <c r="B286" s="5" t="s">
        <v>53</v>
      </c>
      <c r="C286">
        <v>7.8</v>
      </c>
    </row>
    <row r="287" spans="1:3">
      <c r="A287" s="5" t="s">
        <v>846</v>
      </c>
      <c r="B287" s="5" t="s">
        <v>401</v>
      </c>
      <c r="C287">
        <v>7.8</v>
      </c>
    </row>
    <row r="288" spans="1:3">
      <c r="A288" s="5" t="s">
        <v>848</v>
      </c>
      <c r="B288" s="5" t="s">
        <v>847</v>
      </c>
      <c r="C288">
        <v>7.8</v>
      </c>
    </row>
    <row r="289" spans="1:3">
      <c r="A289" s="5" t="s">
        <v>850</v>
      </c>
      <c r="B289" s="5" t="s">
        <v>587</v>
      </c>
      <c r="C289">
        <v>7.8</v>
      </c>
    </row>
    <row r="290" spans="1:3">
      <c r="A290" s="5" t="s">
        <v>854</v>
      </c>
      <c r="B290" s="5" t="s">
        <v>851</v>
      </c>
      <c r="C290">
        <v>7.8</v>
      </c>
    </row>
    <row r="291" spans="1:3">
      <c r="A291" s="5" t="s">
        <v>856</v>
      </c>
      <c r="B291" s="5" t="s">
        <v>855</v>
      </c>
      <c r="C291">
        <v>7.8</v>
      </c>
    </row>
    <row r="292" spans="1:3">
      <c r="A292" s="5" t="s">
        <v>858</v>
      </c>
      <c r="B292" s="5" t="s">
        <v>43</v>
      </c>
      <c r="C292">
        <v>7.8</v>
      </c>
    </row>
    <row r="293" spans="1:3">
      <c r="A293" s="5" t="s">
        <v>860</v>
      </c>
      <c r="B293" s="5" t="s">
        <v>53</v>
      </c>
      <c r="C293">
        <v>7.8</v>
      </c>
    </row>
    <row r="294" spans="1:3">
      <c r="A294" s="5" t="s">
        <v>862</v>
      </c>
      <c r="B294" s="5" t="s">
        <v>730</v>
      </c>
      <c r="C294">
        <v>7.8</v>
      </c>
    </row>
    <row r="295" spans="1:3">
      <c r="A295" s="5" t="s">
        <v>865</v>
      </c>
      <c r="B295" s="5" t="s">
        <v>863</v>
      </c>
      <c r="C295">
        <v>7.8</v>
      </c>
    </row>
    <row r="296" spans="1:3">
      <c r="A296" s="5" t="s">
        <v>866</v>
      </c>
      <c r="B296" s="5" t="s">
        <v>57</v>
      </c>
      <c r="C296">
        <v>7.8</v>
      </c>
    </row>
    <row r="297" spans="1:3">
      <c r="A297" s="5" t="s">
        <v>869</v>
      </c>
      <c r="B297" s="5" t="s">
        <v>867</v>
      </c>
      <c r="C297">
        <v>7.8</v>
      </c>
    </row>
    <row r="298" spans="1:3">
      <c r="A298" s="5" t="s">
        <v>872</v>
      </c>
      <c r="B298" s="5" t="s">
        <v>705</v>
      </c>
      <c r="C298">
        <v>7.8</v>
      </c>
    </row>
    <row r="299" spans="1:3">
      <c r="A299" s="5" t="s">
        <v>875</v>
      </c>
      <c r="B299" s="5" t="s">
        <v>184</v>
      </c>
      <c r="C299">
        <v>7.8</v>
      </c>
    </row>
    <row r="300" spans="1:3">
      <c r="A300" s="5" t="s">
        <v>878</v>
      </c>
      <c r="B300" s="5" t="s">
        <v>438</v>
      </c>
      <c r="C300">
        <v>7.8</v>
      </c>
    </row>
    <row r="301" spans="1:3">
      <c r="A301" s="5" t="s">
        <v>881</v>
      </c>
      <c r="B301" s="5" t="s">
        <v>879</v>
      </c>
      <c r="C301">
        <v>7.8</v>
      </c>
    </row>
    <row r="302" spans="1:3">
      <c r="A302" s="5" t="s">
        <v>883</v>
      </c>
      <c r="B302" s="5" t="s">
        <v>882</v>
      </c>
      <c r="C302">
        <v>7.8</v>
      </c>
    </row>
    <row r="303" spans="1:3">
      <c r="A303" s="5" t="s">
        <v>885</v>
      </c>
      <c r="B303" s="5" t="s">
        <v>884</v>
      </c>
      <c r="C303">
        <v>7.8</v>
      </c>
    </row>
    <row r="304" spans="1:3">
      <c r="A304" s="5" t="s">
        <v>887</v>
      </c>
      <c r="B304" s="5" t="s">
        <v>886</v>
      </c>
      <c r="C304">
        <v>7.8</v>
      </c>
    </row>
    <row r="305" spans="1:3">
      <c r="A305" s="5" t="s">
        <v>890</v>
      </c>
      <c r="B305" s="5" t="s">
        <v>888</v>
      </c>
      <c r="C305">
        <v>7.8</v>
      </c>
    </row>
    <row r="306" spans="1:3">
      <c r="A306" s="5" t="s">
        <v>893</v>
      </c>
      <c r="B306" s="5" t="s">
        <v>891</v>
      </c>
      <c r="C306">
        <v>7.8</v>
      </c>
    </row>
    <row r="307" spans="1:3">
      <c r="A307" s="5" t="s">
        <v>895</v>
      </c>
      <c r="B307" s="5" t="s">
        <v>888</v>
      </c>
      <c r="C307">
        <v>7.8</v>
      </c>
    </row>
    <row r="308" spans="1:3">
      <c r="A308" s="5" t="s">
        <v>828</v>
      </c>
      <c r="B308" s="5" t="s">
        <v>691</v>
      </c>
      <c r="C308">
        <v>7.8</v>
      </c>
    </row>
    <row r="309" spans="1:3">
      <c r="A309" s="5" t="s">
        <v>897</v>
      </c>
      <c r="B309" s="5" t="s">
        <v>896</v>
      </c>
      <c r="C309">
        <v>7.8</v>
      </c>
    </row>
    <row r="310" spans="1:3">
      <c r="A310" s="5" t="s">
        <v>899</v>
      </c>
      <c r="B310" s="5" t="s">
        <v>358</v>
      </c>
      <c r="C310">
        <v>7.8</v>
      </c>
    </row>
    <row r="311" spans="1:3">
      <c r="A311" s="5" t="s">
        <v>902</v>
      </c>
      <c r="B311" s="5" t="s">
        <v>900</v>
      </c>
      <c r="C311">
        <v>7.8</v>
      </c>
    </row>
    <row r="312" spans="1:3">
      <c r="A312" s="5" t="s">
        <v>905</v>
      </c>
      <c r="B312" s="5" t="s">
        <v>903</v>
      </c>
      <c r="C312">
        <v>7.8</v>
      </c>
    </row>
    <row r="313" spans="1:3">
      <c r="A313" s="5" t="s">
        <v>908</v>
      </c>
      <c r="B313" s="5" t="s">
        <v>906</v>
      </c>
      <c r="C313">
        <v>7.8</v>
      </c>
    </row>
    <row r="314" spans="1:3">
      <c r="A314" s="5" t="s">
        <v>912</v>
      </c>
      <c r="B314" s="5" t="s">
        <v>909</v>
      </c>
      <c r="C314">
        <v>7.8</v>
      </c>
    </row>
    <row r="315" spans="1:3">
      <c r="A315" s="5" t="s">
        <v>916</v>
      </c>
      <c r="B315" s="5" t="s">
        <v>913</v>
      </c>
      <c r="C315">
        <v>7.8</v>
      </c>
    </row>
    <row r="316" spans="1:3">
      <c r="A316" s="5" t="s">
        <v>922</v>
      </c>
      <c r="B316" s="5" t="s">
        <v>919</v>
      </c>
      <c r="C316">
        <v>7.8</v>
      </c>
    </row>
    <row r="317" spans="1:3">
      <c r="A317" s="5" t="s">
        <v>925</v>
      </c>
      <c r="B317" s="5" t="s">
        <v>923</v>
      </c>
      <c r="C317">
        <v>7.8</v>
      </c>
    </row>
    <row r="318" spans="1:3">
      <c r="A318" s="5" t="s">
        <v>926</v>
      </c>
      <c r="B318" s="5" t="s">
        <v>776</v>
      </c>
      <c r="C318">
        <v>7.8</v>
      </c>
    </row>
    <row r="319" spans="1:3">
      <c r="A319" s="5" t="s">
        <v>930</v>
      </c>
      <c r="B319" s="5" t="s">
        <v>927</v>
      </c>
      <c r="C319">
        <v>7.8</v>
      </c>
    </row>
    <row r="320" spans="1:3">
      <c r="A320" s="5" t="s">
        <v>935</v>
      </c>
      <c r="B320" s="5" t="s">
        <v>338</v>
      </c>
      <c r="C320">
        <v>7.8</v>
      </c>
    </row>
    <row r="321" spans="1:3">
      <c r="A321" s="5" t="s">
        <v>936</v>
      </c>
      <c r="B321" s="5" t="s">
        <v>398</v>
      </c>
      <c r="C321">
        <v>7.8</v>
      </c>
    </row>
    <row r="322" spans="1:3">
      <c r="A322" s="5" t="s">
        <v>938</v>
      </c>
      <c r="B322" s="5" t="s">
        <v>937</v>
      </c>
      <c r="C322">
        <v>7.8</v>
      </c>
    </row>
    <row r="323" spans="1:3">
      <c r="A323" s="5" t="s">
        <v>940</v>
      </c>
      <c r="B323" s="5" t="s">
        <v>783</v>
      </c>
      <c r="C323">
        <v>7.8</v>
      </c>
    </row>
    <row r="324" spans="1:3">
      <c r="A324" s="5" t="s">
        <v>943</v>
      </c>
      <c r="B324" s="5" t="s">
        <v>941</v>
      </c>
      <c r="C324">
        <v>7.8</v>
      </c>
    </row>
    <row r="325" spans="1:3">
      <c r="A325" s="5" t="s">
        <v>945</v>
      </c>
      <c r="B325" s="5" t="s">
        <v>438</v>
      </c>
      <c r="C325">
        <v>7.8</v>
      </c>
    </row>
    <row r="326" spans="1:3">
      <c r="A326" s="5" t="s">
        <v>947</v>
      </c>
      <c r="B326" s="5" t="s">
        <v>34</v>
      </c>
      <c r="C326">
        <v>7.8</v>
      </c>
    </row>
    <row r="327" spans="1:3">
      <c r="A327" s="5" t="s">
        <v>949</v>
      </c>
      <c r="B327" s="5" t="s">
        <v>948</v>
      </c>
      <c r="C327">
        <v>7.8</v>
      </c>
    </row>
    <row r="328" spans="1:3">
      <c r="A328" s="5" t="s">
        <v>952</v>
      </c>
      <c r="B328" s="5" t="s">
        <v>593</v>
      </c>
      <c r="C328">
        <v>7.8</v>
      </c>
    </row>
    <row r="329" spans="1:3">
      <c r="A329" s="5" t="s">
        <v>955</v>
      </c>
      <c r="B329" s="5" t="s">
        <v>953</v>
      </c>
      <c r="C329">
        <v>7.8</v>
      </c>
    </row>
    <row r="330" spans="1:3">
      <c r="A330" s="5" t="s">
        <v>958</v>
      </c>
      <c r="B330" s="5" t="s">
        <v>956</v>
      </c>
      <c r="C330">
        <v>7.8</v>
      </c>
    </row>
    <row r="331" spans="1:3">
      <c r="A331" s="5" t="s">
        <v>961</v>
      </c>
      <c r="B331" s="5" t="s">
        <v>959</v>
      </c>
      <c r="C331">
        <v>7.8</v>
      </c>
    </row>
    <row r="332" spans="1:3">
      <c r="A332" s="5" t="s">
        <v>965</v>
      </c>
      <c r="B332" s="5" t="s">
        <v>962</v>
      </c>
      <c r="C332">
        <v>7.8</v>
      </c>
    </row>
    <row r="333" spans="1:3">
      <c r="A333" s="5" t="s">
        <v>968</v>
      </c>
      <c r="B333" s="5" t="s">
        <v>966</v>
      </c>
      <c r="C333">
        <v>7.8</v>
      </c>
    </row>
    <row r="334" spans="1:3">
      <c r="A334" s="5" t="s">
        <v>970</v>
      </c>
      <c r="B334" s="5" t="s">
        <v>969</v>
      </c>
      <c r="C334">
        <v>7.8</v>
      </c>
    </row>
    <row r="335" spans="1:3">
      <c r="A335" s="5" t="s">
        <v>973</v>
      </c>
      <c r="B335" s="5" t="s">
        <v>971</v>
      </c>
      <c r="C335">
        <v>7.8</v>
      </c>
    </row>
    <row r="336" spans="1:3">
      <c r="A336" s="5" t="s">
        <v>825</v>
      </c>
      <c r="B336" s="5" t="s">
        <v>208</v>
      </c>
      <c r="C336">
        <v>7.8</v>
      </c>
    </row>
    <row r="337" spans="1:3">
      <c r="A337" s="5" t="s">
        <v>976</v>
      </c>
      <c r="B337" s="5" t="s">
        <v>974</v>
      </c>
      <c r="C337">
        <v>7.8</v>
      </c>
    </row>
    <row r="338" spans="1:3">
      <c r="A338" s="5" t="s">
        <v>980</v>
      </c>
      <c r="B338" s="5" t="s">
        <v>977</v>
      </c>
      <c r="C338">
        <v>7.8</v>
      </c>
    </row>
    <row r="339" spans="1:3">
      <c r="A339" s="5" t="s">
        <v>982</v>
      </c>
      <c r="B339" s="5" t="s">
        <v>981</v>
      </c>
      <c r="C339">
        <v>7.8</v>
      </c>
    </row>
    <row r="340" spans="1:3">
      <c r="A340" s="5" t="s">
        <v>985</v>
      </c>
      <c r="B340" s="5" t="s">
        <v>983</v>
      </c>
      <c r="C340">
        <v>7.8</v>
      </c>
    </row>
    <row r="341" spans="1:3">
      <c r="A341" s="5" t="s">
        <v>988</v>
      </c>
      <c r="B341" s="5" t="s">
        <v>986</v>
      </c>
      <c r="C341">
        <v>7.8</v>
      </c>
    </row>
    <row r="342" spans="1:3">
      <c r="A342" s="5" t="s">
        <v>990</v>
      </c>
      <c r="B342" s="5" t="s">
        <v>989</v>
      </c>
      <c r="C342">
        <v>7.8</v>
      </c>
    </row>
    <row r="343" spans="1:3">
      <c r="A343" s="5" t="s">
        <v>993</v>
      </c>
      <c r="B343" s="5" t="s">
        <v>991</v>
      </c>
      <c r="C343">
        <v>7.8</v>
      </c>
    </row>
    <row r="344" spans="1:3">
      <c r="A344" s="5" t="s">
        <v>997</v>
      </c>
      <c r="B344" s="5" t="s">
        <v>994</v>
      </c>
      <c r="C344">
        <v>7.8</v>
      </c>
    </row>
    <row r="345" spans="1:3">
      <c r="A345" s="5" t="s">
        <v>1000</v>
      </c>
      <c r="B345" s="5" t="s">
        <v>998</v>
      </c>
      <c r="C345">
        <v>7.8</v>
      </c>
    </row>
    <row r="346" spans="1:3">
      <c r="A346" s="5" t="s">
        <v>1002</v>
      </c>
      <c r="B346" s="5" t="s">
        <v>1001</v>
      </c>
      <c r="C346">
        <v>7.8</v>
      </c>
    </row>
    <row r="347" spans="1:3">
      <c r="A347" s="5" t="s">
        <v>1004</v>
      </c>
      <c r="B347" s="5" t="s">
        <v>673</v>
      </c>
      <c r="C347">
        <v>7.8</v>
      </c>
    </row>
    <row r="348" spans="1:3">
      <c r="A348" s="5" t="s">
        <v>1006</v>
      </c>
      <c r="B348" s="5" t="s">
        <v>767</v>
      </c>
      <c r="C348">
        <v>7.8</v>
      </c>
    </row>
    <row r="349" spans="1:3">
      <c r="A349" s="5" t="s">
        <v>1010</v>
      </c>
      <c r="B349" s="5" t="s">
        <v>1007</v>
      </c>
      <c r="C349">
        <v>7.8</v>
      </c>
    </row>
    <row r="350" spans="1:3">
      <c r="A350" s="5" t="s">
        <v>1014</v>
      </c>
      <c r="B350" s="5" t="s">
        <v>1011</v>
      </c>
      <c r="C350">
        <v>7.8</v>
      </c>
    </row>
    <row r="351" spans="1:3">
      <c r="A351" s="5" t="s">
        <v>938</v>
      </c>
      <c r="B351" s="5" t="s">
        <v>937</v>
      </c>
      <c r="C351">
        <v>7.8</v>
      </c>
    </row>
    <row r="352" spans="1:3">
      <c r="A352" s="5" t="s">
        <v>1018</v>
      </c>
      <c r="B352" s="5" t="s">
        <v>1015</v>
      </c>
      <c r="C352">
        <v>7.8</v>
      </c>
    </row>
    <row r="353" spans="1:3">
      <c r="A353" s="5" t="s">
        <v>1022</v>
      </c>
      <c r="B353" s="5" t="s">
        <v>1019</v>
      </c>
      <c r="C353">
        <v>7.8</v>
      </c>
    </row>
    <row r="354" spans="1:3">
      <c r="A354" s="5" t="s">
        <v>1025</v>
      </c>
      <c r="B354" s="5" t="s">
        <v>1023</v>
      </c>
      <c r="C354">
        <v>7.8</v>
      </c>
    </row>
    <row r="355" spans="1:3">
      <c r="A355" s="5" t="s">
        <v>1028</v>
      </c>
      <c r="B355" s="5" t="s">
        <v>1026</v>
      </c>
      <c r="C355">
        <v>7.8</v>
      </c>
    </row>
    <row r="356" spans="1:3">
      <c r="A356" s="5" t="s">
        <v>897</v>
      </c>
      <c r="B356" s="5" t="s">
        <v>896</v>
      </c>
      <c r="C356">
        <v>7.8</v>
      </c>
    </row>
    <row r="357" spans="1:3">
      <c r="A357" s="5" t="s">
        <v>1032</v>
      </c>
      <c r="B357" s="5" t="s">
        <v>1029</v>
      </c>
      <c r="C357">
        <v>7.8</v>
      </c>
    </row>
    <row r="358" spans="1:3">
      <c r="A358" s="5" t="s">
        <v>1035</v>
      </c>
      <c r="B358" s="5" t="s">
        <v>1033</v>
      </c>
      <c r="C358">
        <v>7.8</v>
      </c>
    </row>
    <row r="359" spans="1:3">
      <c r="A359" s="5" t="s">
        <v>1038</v>
      </c>
      <c r="B359" s="5" t="s">
        <v>1036</v>
      </c>
      <c r="C359">
        <v>7.8</v>
      </c>
    </row>
    <row r="360" spans="1:3">
      <c r="A360" s="5" t="s">
        <v>1039</v>
      </c>
      <c r="B360" s="5" t="s">
        <v>121</v>
      </c>
      <c r="C360">
        <v>7.7</v>
      </c>
    </row>
    <row r="361" spans="1:3">
      <c r="A361" s="5" t="s">
        <v>1041</v>
      </c>
      <c r="B361" s="5" t="s">
        <v>548</v>
      </c>
      <c r="C361">
        <v>7.7</v>
      </c>
    </row>
    <row r="362" spans="1:3">
      <c r="A362" s="5" t="s">
        <v>1045</v>
      </c>
      <c r="B362" s="5" t="s">
        <v>1042</v>
      </c>
      <c r="C362">
        <v>7.7</v>
      </c>
    </row>
    <row r="363" spans="1:3">
      <c r="A363" s="5" t="s">
        <v>1047</v>
      </c>
      <c r="B363" s="5" t="s">
        <v>34</v>
      </c>
      <c r="C363">
        <v>7.7</v>
      </c>
    </row>
    <row r="364" spans="1:3">
      <c r="A364" s="5" t="s">
        <v>1049</v>
      </c>
      <c r="B364" s="5" t="s">
        <v>117</v>
      </c>
      <c r="C364">
        <v>7.7</v>
      </c>
    </row>
    <row r="365" spans="1:3">
      <c r="A365" s="5" t="s">
        <v>1052</v>
      </c>
      <c r="B365" s="5" t="s">
        <v>1050</v>
      </c>
      <c r="C365">
        <v>7.7</v>
      </c>
    </row>
    <row r="366" spans="1:3">
      <c r="A366" s="5" t="s">
        <v>1054</v>
      </c>
      <c r="B366" s="5" t="s">
        <v>57</v>
      </c>
      <c r="C366">
        <v>7.7</v>
      </c>
    </row>
    <row r="367" spans="1:3">
      <c r="A367" s="5" t="s">
        <v>1056</v>
      </c>
      <c r="B367" s="5" t="s">
        <v>53</v>
      </c>
      <c r="C367">
        <v>7.7</v>
      </c>
    </row>
    <row r="368" spans="1:3">
      <c r="A368" s="5" t="s">
        <v>1057</v>
      </c>
      <c r="B368" s="5" t="s">
        <v>208</v>
      </c>
      <c r="C368">
        <v>7.7</v>
      </c>
    </row>
    <row r="369" spans="1:3">
      <c r="A369" s="5" t="s">
        <v>1059</v>
      </c>
      <c r="B369" s="5" t="s">
        <v>836</v>
      </c>
      <c r="C369">
        <v>7.7</v>
      </c>
    </row>
    <row r="370" spans="1:3">
      <c r="A370" s="5" t="s">
        <v>1062</v>
      </c>
      <c r="B370" s="5" t="s">
        <v>1060</v>
      </c>
      <c r="C370">
        <v>7.7</v>
      </c>
    </row>
    <row r="371" spans="1:3">
      <c r="A371" s="5" t="s">
        <v>1064</v>
      </c>
      <c r="B371" s="5" t="s">
        <v>1042</v>
      </c>
      <c r="C371">
        <v>7.7</v>
      </c>
    </row>
    <row r="372" spans="1:3">
      <c r="A372" s="5" t="s">
        <v>1068</v>
      </c>
      <c r="B372" s="5" t="s">
        <v>1065</v>
      </c>
      <c r="C372">
        <v>7.7</v>
      </c>
    </row>
    <row r="373" spans="1:3">
      <c r="A373" s="5" t="s">
        <v>1069</v>
      </c>
      <c r="B373" s="5" t="s">
        <v>623</v>
      </c>
      <c r="C373">
        <v>7.7</v>
      </c>
    </row>
    <row r="374" spans="1:3">
      <c r="A374" s="5" t="s">
        <v>1071</v>
      </c>
      <c r="B374" s="5" t="s">
        <v>188</v>
      </c>
      <c r="C374">
        <v>7.7</v>
      </c>
    </row>
    <row r="375" spans="1:3">
      <c r="A375" s="5" t="s">
        <v>1072</v>
      </c>
      <c r="B375" s="5" t="s">
        <v>558</v>
      </c>
      <c r="C375">
        <v>7.7</v>
      </c>
    </row>
    <row r="376" spans="1:3">
      <c r="A376" s="5" t="s">
        <v>1075</v>
      </c>
      <c r="B376" s="5" t="s">
        <v>1073</v>
      </c>
      <c r="C376">
        <v>7.7</v>
      </c>
    </row>
    <row r="377" spans="1:3">
      <c r="A377" s="5" t="s">
        <v>1079</v>
      </c>
      <c r="B377" s="5" t="s">
        <v>1076</v>
      </c>
      <c r="C377">
        <v>7.7</v>
      </c>
    </row>
    <row r="378" spans="1:3">
      <c r="A378" s="5" t="s">
        <v>1081</v>
      </c>
      <c r="B378" s="5" t="s">
        <v>1080</v>
      </c>
      <c r="C378">
        <v>7.7</v>
      </c>
    </row>
    <row r="379" spans="1:3">
      <c r="A379" s="5" t="s">
        <v>1082</v>
      </c>
      <c r="B379" s="5" t="s">
        <v>966</v>
      </c>
      <c r="C379">
        <v>7.7</v>
      </c>
    </row>
    <row r="380" spans="1:3">
      <c r="A380" s="5" t="s">
        <v>1086</v>
      </c>
      <c r="B380" s="5" t="s">
        <v>1083</v>
      </c>
      <c r="C380">
        <v>7.7</v>
      </c>
    </row>
    <row r="381" spans="1:3">
      <c r="A381" s="5" t="s">
        <v>1088</v>
      </c>
      <c r="B381" s="5" t="s">
        <v>53</v>
      </c>
      <c r="C381">
        <v>7.7</v>
      </c>
    </row>
    <row r="382" spans="1:3">
      <c r="A382" s="5" t="s">
        <v>1091</v>
      </c>
      <c r="B382" s="5" t="s">
        <v>574</v>
      </c>
      <c r="C382">
        <v>7.7</v>
      </c>
    </row>
    <row r="383" spans="1:3">
      <c r="A383" s="5" t="s">
        <v>1094</v>
      </c>
      <c r="B383" s="5" t="s">
        <v>1092</v>
      </c>
      <c r="C383">
        <v>7.7</v>
      </c>
    </row>
    <row r="384" spans="1:3">
      <c r="A384" s="5" t="s">
        <v>1096</v>
      </c>
      <c r="B384" s="5" t="s">
        <v>1095</v>
      </c>
      <c r="C384">
        <v>7.7</v>
      </c>
    </row>
    <row r="385" spans="1:3">
      <c r="A385" s="5" t="s">
        <v>1099</v>
      </c>
      <c r="B385" s="5" t="s">
        <v>1097</v>
      </c>
      <c r="C385">
        <v>7.7</v>
      </c>
    </row>
    <row r="386" spans="1:3">
      <c r="A386" s="5" t="s">
        <v>1100</v>
      </c>
      <c r="B386" s="5" t="s">
        <v>446</v>
      </c>
      <c r="C386">
        <v>7.7</v>
      </c>
    </row>
    <row r="387" spans="1:3">
      <c r="A387" s="5" t="s">
        <v>1101</v>
      </c>
      <c r="B387" s="5" t="s">
        <v>799</v>
      </c>
      <c r="C387">
        <v>7.7</v>
      </c>
    </row>
    <row r="388" spans="1:3">
      <c r="A388" s="5" t="s">
        <v>1103</v>
      </c>
      <c r="B388" s="5" t="s">
        <v>100</v>
      </c>
      <c r="C388">
        <v>7.7</v>
      </c>
    </row>
    <row r="389" spans="1:3">
      <c r="A389" s="5" t="s">
        <v>1105</v>
      </c>
      <c r="B389" s="5" t="s">
        <v>499</v>
      </c>
      <c r="C389">
        <v>7.7</v>
      </c>
    </row>
    <row r="390" spans="1:3">
      <c r="A390" s="5" t="s">
        <v>1107</v>
      </c>
      <c r="B390" s="5" t="s">
        <v>325</v>
      </c>
      <c r="C390">
        <v>7.7</v>
      </c>
    </row>
    <row r="391" spans="1:3">
      <c r="A391" s="5" t="s">
        <v>1110</v>
      </c>
      <c r="B391" s="5" t="s">
        <v>836</v>
      </c>
      <c r="C391">
        <v>7.7</v>
      </c>
    </row>
    <row r="392" spans="1:3">
      <c r="A392" s="5" t="s">
        <v>1114</v>
      </c>
      <c r="B392" s="5" t="s">
        <v>1111</v>
      </c>
      <c r="C392">
        <v>7.7</v>
      </c>
    </row>
    <row r="393" spans="1:3">
      <c r="A393" s="5" t="s">
        <v>1117</v>
      </c>
      <c r="B393" s="5" t="s">
        <v>1115</v>
      </c>
      <c r="C393">
        <v>7.7</v>
      </c>
    </row>
    <row r="394" spans="1:3">
      <c r="A394" s="5" t="s">
        <v>1119</v>
      </c>
      <c r="B394" s="5" t="s">
        <v>1118</v>
      </c>
      <c r="C394">
        <v>7.7</v>
      </c>
    </row>
    <row r="395" spans="1:3">
      <c r="A395" s="5" t="s">
        <v>1122</v>
      </c>
      <c r="B395" s="5" t="s">
        <v>1120</v>
      </c>
      <c r="C395">
        <v>7.7</v>
      </c>
    </row>
    <row r="396" spans="1:3">
      <c r="A396" s="5" t="s">
        <v>1124</v>
      </c>
      <c r="B396" s="5" t="s">
        <v>34</v>
      </c>
      <c r="C396">
        <v>7.7</v>
      </c>
    </row>
    <row r="397" spans="1:3">
      <c r="A397" s="5" t="s">
        <v>1125</v>
      </c>
      <c r="B397" s="5" t="s">
        <v>398</v>
      </c>
      <c r="C397">
        <v>7.7</v>
      </c>
    </row>
    <row r="398" spans="1:3">
      <c r="A398" s="5" t="s">
        <v>1127</v>
      </c>
      <c r="B398" s="5" t="s">
        <v>593</v>
      </c>
      <c r="C398">
        <v>7.7</v>
      </c>
    </row>
    <row r="399" spans="1:3">
      <c r="A399" s="5" t="s">
        <v>1128</v>
      </c>
      <c r="B399" s="5" t="s">
        <v>311</v>
      </c>
      <c r="C399">
        <v>7.7</v>
      </c>
    </row>
    <row r="400" spans="1:3">
      <c r="A400" s="5" t="s">
        <v>1129</v>
      </c>
      <c r="B400" s="5" t="s">
        <v>540</v>
      </c>
      <c r="C400">
        <v>7.7</v>
      </c>
    </row>
    <row r="401" spans="1:3">
      <c r="A401" s="5" t="s">
        <v>1130</v>
      </c>
      <c r="B401" s="5" t="s">
        <v>96</v>
      </c>
      <c r="C401">
        <v>7.7</v>
      </c>
    </row>
    <row r="402" spans="1:3">
      <c r="A402" s="5" t="s">
        <v>1132</v>
      </c>
      <c r="B402" s="5" t="s">
        <v>1131</v>
      </c>
      <c r="C402">
        <v>7.7</v>
      </c>
    </row>
    <row r="403" spans="1:3">
      <c r="A403" s="5" t="s">
        <v>1134</v>
      </c>
      <c r="B403" s="5" t="s">
        <v>1019</v>
      </c>
      <c r="C403">
        <v>7.7</v>
      </c>
    </row>
    <row r="404" spans="1:3">
      <c r="A404" s="5" t="s">
        <v>1136</v>
      </c>
      <c r="B404" s="5" t="s">
        <v>499</v>
      </c>
      <c r="C404">
        <v>7.7</v>
      </c>
    </row>
    <row r="405" spans="1:3">
      <c r="A405" s="5" t="s">
        <v>1119</v>
      </c>
      <c r="B405" s="5" t="s">
        <v>1118</v>
      </c>
      <c r="C405">
        <v>7.7</v>
      </c>
    </row>
    <row r="406" spans="1:3">
      <c r="A406" s="5" t="s">
        <v>1138</v>
      </c>
      <c r="B406" s="5" t="s">
        <v>466</v>
      </c>
      <c r="C406">
        <v>7.7</v>
      </c>
    </row>
    <row r="407" spans="1:3">
      <c r="A407" s="5" t="s">
        <v>1139</v>
      </c>
      <c r="B407" s="5" t="s">
        <v>540</v>
      </c>
      <c r="C407">
        <v>7.7</v>
      </c>
    </row>
    <row r="408" spans="1:3">
      <c r="A408" s="5" t="s">
        <v>1141</v>
      </c>
      <c r="B408" s="5" t="s">
        <v>1140</v>
      </c>
      <c r="C408">
        <v>7.7</v>
      </c>
    </row>
    <row r="409" spans="1:3">
      <c r="A409" s="5" t="s">
        <v>1144</v>
      </c>
      <c r="B409" s="5" t="s">
        <v>1142</v>
      </c>
      <c r="C409">
        <v>7.7</v>
      </c>
    </row>
    <row r="410" spans="1:3">
      <c r="A410" s="5" t="s">
        <v>1147</v>
      </c>
      <c r="B410" s="5" t="s">
        <v>1145</v>
      </c>
      <c r="C410">
        <v>7.7</v>
      </c>
    </row>
    <row r="411" spans="1:3">
      <c r="A411" s="5" t="s">
        <v>1151</v>
      </c>
      <c r="B411" s="5" t="s">
        <v>1148</v>
      </c>
      <c r="C411">
        <v>7.7</v>
      </c>
    </row>
    <row r="412" spans="1:3">
      <c r="A412" s="5" t="s">
        <v>1154</v>
      </c>
      <c r="B412" s="5" t="s">
        <v>1152</v>
      </c>
      <c r="C412">
        <v>7.7</v>
      </c>
    </row>
    <row r="413" spans="1:3">
      <c r="A413" s="5" t="s">
        <v>1157</v>
      </c>
      <c r="B413" s="5" t="s">
        <v>1155</v>
      </c>
      <c r="C413">
        <v>7.7</v>
      </c>
    </row>
    <row r="414" spans="1:3">
      <c r="A414" s="5" t="s">
        <v>1160</v>
      </c>
      <c r="B414" s="5" t="s">
        <v>1158</v>
      </c>
      <c r="C414">
        <v>7.7</v>
      </c>
    </row>
    <row r="415" spans="1:3">
      <c r="A415" s="5" t="s">
        <v>1163</v>
      </c>
      <c r="B415" s="5" t="s">
        <v>1161</v>
      </c>
      <c r="C415">
        <v>7.7</v>
      </c>
    </row>
    <row r="416" spans="1:3">
      <c r="A416" s="5" t="s">
        <v>1164</v>
      </c>
      <c r="B416" s="5" t="s">
        <v>438</v>
      </c>
      <c r="C416">
        <v>7.7</v>
      </c>
    </row>
    <row r="417" spans="1:3">
      <c r="A417" s="5" t="s">
        <v>1168</v>
      </c>
      <c r="B417" s="5" t="s">
        <v>1165</v>
      </c>
      <c r="C417">
        <v>7.7</v>
      </c>
    </row>
    <row r="418" spans="1:3">
      <c r="A418" s="5" t="s">
        <v>1171</v>
      </c>
      <c r="B418" s="5" t="s">
        <v>937</v>
      </c>
      <c r="C418">
        <v>7.7</v>
      </c>
    </row>
    <row r="419" spans="1:3">
      <c r="A419" s="5" t="s">
        <v>1174</v>
      </c>
      <c r="B419" s="5" t="s">
        <v>1172</v>
      </c>
      <c r="C419">
        <v>7.7</v>
      </c>
    </row>
    <row r="420" spans="1:3">
      <c r="A420" s="5" t="s">
        <v>1177</v>
      </c>
      <c r="B420" s="5" t="s">
        <v>1175</v>
      </c>
      <c r="C420">
        <v>7.7</v>
      </c>
    </row>
    <row r="421" spans="1:3">
      <c r="A421" s="5" t="s">
        <v>1179</v>
      </c>
      <c r="B421" s="5" t="s">
        <v>1178</v>
      </c>
      <c r="C421">
        <v>7.7</v>
      </c>
    </row>
    <row r="422" spans="1:3">
      <c r="A422" s="5" t="s">
        <v>1180</v>
      </c>
      <c r="B422" s="5" t="s">
        <v>504</v>
      </c>
      <c r="C422">
        <v>7.7</v>
      </c>
    </row>
    <row r="423" spans="1:3">
      <c r="A423" s="5" t="s">
        <v>1183</v>
      </c>
      <c r="B423" s="5" t="s">
        <v>1181</v>
      </c>
      <c r="C423">
        <v>7.7</v>
      </c>
    </row>
    <row r="424" spans="1:3">
      <c r="A424" s="5" t="s">
        <v>1186</v>
      </c>
      <c r="B424" s="5" t="s">
        <v>1184</v>
      </c>
      <c r="C424">
        <v>7.7</v>
      </c>
    </row>
    <row r="425" spans="1:3">
      <c r="A425" s="5" t="s">
        <v>1189</v>
      </c>
      <c r="B425" s="5" t="s">
        <v>1187</v>
      </c>
      <c r="C425">
        <v>7.7</v>
      </c>
    </row>
    <row r="426" spans="1:3">
      <c r="A426" s="5" t="s">
        <v>1192</v>
      </c>
      <c r="B426" s="5" t="s">
        <v>1190</v>
      </c>
      <c r="C426">
        <v>7.7</v>
      </c>
    </row>
    <row r="427" spans="1:3">
      <c r="A427" s="5" t="s">
        <v>1195</v>
      </c>
      <c r="B427" s="5" t="s">
        <v>1193</v>
      </c>
      <c r="C427">
        <v>7.7</v>
      </c>
    </row>
    <row r="428" spans="1:3">
      <c r="A428" s="5" t="s">
        <v>1198</v>
      </c>
      <c r="B428" s="5" t="s">
        <v>1196</v>
      </c>
      <c r="C428">
        <v>7.7</v>
      </c>
    </row>
    <row r="429" spans="1:3">
      <c r="A429" s="5" t="s">
        <v>1200</v>
      </c>
      <c r="B429" s="5" t="s">
        <v>702</v>
      </c>
      <c r="C429">
        <v>7.7</v>
      </c>
    </row>
    <row r="430" spans="1:3">
      <c r="A430" s="5" t="s">
        <v>1204</v>
      </c>
      <c r="B430" s="5" t="s">
        <v>1201</v>
      </c>
      <c r="C430">
        <v>7.7</v>
      </c>
    </row>
    <row r="431" spans="1:3">
      <c r="A431" s="5" t="s">
        <v>1207</v>
      </c>
      <c r="B431" s="5" t="s">
        <v>1205</v>
      </c>
      <c r="C431">
        <v>7.7</v>
      </c>
    </row>
    <row r="432" spans="1:3">
      <c r="A432" s="5" t="s">
        <v>1209</v>
      </c>
      <c r="B432" s="5" t="s">
        <v>1208</v>
      </c>
      <c r="C432">
        <v>7.7</v>
      </c>
    </row>
    <row r="433" spans="1:3">
      <c r="A433" s="5" t="s">
        <v>1210</v>
      </c>
      <c r="B433" s="5" t="s">
        <v>799</v>
      </c>
      <c r="C433">
        <v>7.7</v>
      </c>
    </row>
    <row r="434" spans="1:3">
      <c r="A434" s="5" t="s">
        <v>1211</v>
      </c>
      <c r="B434" s="5" t="s">
        <v>222</v>
      </c>
      <c r="C434">
        <v>7.7</v>
      </c>
    </row>
    <row r="435" spans="1:3">
      <c r="A435" s="5" t="s">
        <v>1214</v>
      </c>
      <c r="B435" s="5" t="s">
        <v>1212</v>
      </c>
      <c r="C435">
        <v>7.7</v>
      </c>
    </row>
    <row r="436" spans="1:3">
      <c r="A436" s="5" t="s">
        <v>1217</v>
      </c>
      <c r="B436" s="5" t="s">
        <v>1215</v>
      </c>
      <c r="C436">
        <v>7.7</v>
      </c>
    </row>
    <row r="437" spans="1:3">
      <c r="A437" s="5" t="s">
        <v>1221</v>
      </c>
      <c r="B437" s="5" t="s">
        <v>1218</v>
      </c>
      <c r="C437">
        <v>7.7</v>
      </c>
    </row>
    <row r="438" spans="1:3">
      <c r="A438" s="5" t="s">
        <v>1224</v>
      </c>
      <c r="B438" s="5" t="s">
        <v>1222</v>
      </c>
      <c r="C438">
        <v>7.7</v>
      </c>
    </row>
    <row r="439" spans="1:3">
      <c r="A439" s="5" t="s">
        <v>1228</v>
      </c>
      <c r="B439" s="5" t="s">
        <v>1225</v>
      </c>
      <c r="C439">
        <v>7.7</v>
      </c>
    </row>
    <row r="440" spans="1:3">
      <c r="A440" s="5" t="s">
        <v>1232</v>
      </c>
      <c r="B440" s="5" t="s">
        <v>1229</v>
      </c>
      <c r="C440">
        <v>7.7</v>
      </c>
    </row>
    <row r="441" spans="1:3">
      <c r="A441" s="5" t="s">
        <v>1234</v>
      </c>
      <c r="B441" s="5" t="s">
        <v>867</v>
      </c>
      <c r="C441">
        <v>7.7</v>
      </c>
    </row>
    <row r="442" spans="1:3">
      <c r="A442" s="5" t="s">
        <v>1236</v>
      </c>
      <c r="B442" s="5" t="s">
        <v>1235</v>
      </c>
      <c r="C442">
        <v>7.7</v>
      </c>
    </row>
    <row r="443" spans="1:3">
      <c r="A443" s="5" t="s">
        <v>1237</v>
      </c>
      <c r="B443" s="5" t="s">
        <v>1222</v>
      </c>
      <c r="C443">
        <v>7.7</v>
      </c>
    </row>
    <row r="444" spans="1:3">
      <c r="A444" s="5" t="s">
        <v>1240</v>
      </c>
      <c r="B444" s="5" t="s">
        <v>1238</v>
      </c>
      <c r="C444">
        <v>7.7</v>
      </c>
    </row>
    <row r="445" spans="1:3">
      <c r="A445" s="5" t="s">
        <v>1243</v>
      </c>
      <c r="B445" s="5" t="s">
        <v>1241</v>
      </c>
      <c r="C445">
        <v>7.7</v>
      </c>
    </row>
    <row r="446" spans="1:3">
      <c r="A446" s="5" t="s">
        <v>1247</v>
      </c>
      <c r="B446" s="5" t="s">
        <v>1244</v>
      </c>
      <c r="C446">
        <v>7.7</v>
      </c>
    </row>
    <row r="447" spans="1:3">
      <c r="A447" s="5" t="s">
        <v>1249</v>
      </c>
      <c r="B447" s="5" t="s">
        <v>454</v>
      </c>
      <c r="C447">
        <v>7.7</v>
      </c>
    </row>
    <row r="448" spans="1:3">
      <c r="A448" s="5" t="s">
        <v>1251</v>
      </c>
      <c r="B448" s="5" t="s">
        <v>401</v>
      </c>
      <c r="C448">
        <v>7.7</v>
      </c>
    </row>
    <row r="449" spans="1:3">
      <c r="A449" s="5" t="s">
        <v>1253</v>
      </c>
      <c r="B449" s="5" t="s">
        <v>1252</v>
      </c>
      <c r="C449">
        <v>7.7</v>
      </c>
    </row>
    <row r="450" spans="1:3">
      <c r="A450" s="5" t="s">
        <v>1257</v>
      </c>
      <c r="B450" s="5" t="s">
        <v>1254</v>
      </c>
      <c r="C450">
        <v>7.7</v>
      </c>
    </row>
    <row r="451" spans="1:3">
      <c r="A451" s="5" t="s">
        <v>1260</v>
      </c>
      <c r="B451" s="5" t="s">
        <v>1258</v>
      </c>
      <c r="C451">
        <v>7.7</v>
      </c>
    </row>
    <row r="452" spans="1:3">
      <c r="A452" s="5" t="s">
        <v>1264</v>
      </c>
      <c r="B452" s="5" t="s">
        <v>1261</v>
      </c>
      <c r="C452">
        <v>7.6</v>
      </c>
    </row>
    <row r="453" spans="1:3">
      <c r="A453" s="5" t="s">
        <v>1266</v>
      </c>
      <c r="B453" s="5" t="s">
        <v>884</v>
      </c>
      <c r="C453">
        <v>7.6</v>
      </c>
    </row>
    <row r="454" spans="1:3">
      <c r="A454" s="5" t="s">
        <v>1270</v>
      </c>
      <c r="B454" s="5" t="s">
        <v>1267</v>
      </c>
      <c r="C454">
        <v>7.6</v>
      </c>
    </row>
    <row r="455" spans="1:3">
      <c r="A455" s="5" t="s">
        <v>1272</v>
      </c>
      <c r="B455" s="5" t="s">
        <v>851</v>
      </c>
      <c r="C455">
        <v>7.6</v>
      </c>
    </row>
    <row r="456" spans="1:3">
      <c r="A456" s="5" t="s">
        <v>1274</v>
      </c>
      <c r="B456" s="5" t="s">
        <v>1273</v>
      </c>
      <c r="C456">
        <v>7.6</v>
      </c>
    </row>
    <row r="457" spans="1:3">
      <c r="A457" s="5" t="s">
        <v>1275</v>
      </c>
      <c r="B457" s="5" t="s">
        <v>73</v>
      </c>
      <c r="C457">
        <v>7.6</v>
      </c>
    </row>
    <row r="458" spans="1:3">
      <c r="A458" s="5" t="s">
        <v>1276</v>
      </c>
      <c r="B458" s="5" t="s">
        <v>719</v>
      </c>
      <c r="C458">
        <v>7.6</v>
      </c>
    </row>
    <row r="459" spans="1:3">
      <c r="A459" s="5" t="s">
        <v>1280</v>
      </c>
      <c r="B459" s="5" t="s">
        <v>1277</v>
      </c>
      <c r="C459">
        <v>7.6</v>
      </c>
    </row>
    <row r="460" spans="1:3">
      <c r="A460" s="5" t="s">
        <v>1281</v>
      </c>
      <c r="B460" s="5" t="s">
        <v>338</v>
      </c>
      <c r="C460">
        <v>7.6</v>
      </c>
    </row>
    <row r="461" spans="1:3">
      <c r="A461" s="5" t="s">
        <v>1283</v>
      </c>
      <c r="B461" s="5" t="s">
        <v>279</v>
      </c>
      <c r="C461">
        <v>7.6</v>
      </c>
    </row>
    <row r="462" spans="1:3">
      <c r="A462" s="5" t="s">
        <v>1286</v>
      </c>
      <c r="B462" s="5" t="s">
        <v>1284</v>
      </c>
      <c r="C462">
        <v>7.6</v>
      </c>
    </row>
    <row r="463" spans="1:3">
      <c r="A463" s="5" t="s">
        <v>1287</v>
      </c>
      <c r="B463" s="5" t="s">
        <v>1131</v>
      </c>
      <c r="C463">
        <v>7.6</v>
      </c>
    </row>
    <row r="464" spans="1:3">
      <c r="A464" s="5" t="s">
        <v>1289</v>
      </c>
      <c r="B464" s="5" t="s">
        <v>34</v>
      </c>
      <c r="C464">
        <v>7.6</v>
      </c>
    </row>
    <row r="465" spans="1:3">
      <c r="A465" s="5" t="s">
        <v>1290</v>
      </c>
      <c r="B465" s="5" t="s">
        <v>121</v>
      </c>
      <c r="C465">
        <v>7.6</v>
      </c>
    </row>
    <row r="466" spans="1:3">
      <c r="A466" s="5" t="s">
        <v>1293</v>
      </c>
      <c r="B466" s="5" t="s">
        <v>1291</v>
      </c>
      <c r="C466">
        <v>7.6</v>
      </c>
    </row>
    <row r="467" spans="1:3">
      <c r="A467" s="5" t="s">
        <v>1294</v>
      </c>
      <c r="B467" s="5" t="s">
        <v>325</v>
      </c>
      <c r="C467">
        <v>7.6</v>
      </c>
    </row>
    <row r="468" spans="1:3">
      <c r="A468" s="5" t="s">
        <v>1295</v>
      </c>
      <c r="B468" s="5" t="s">
        <v>606</v>
      </c>
      <c r="C468">
        <v>7.6</v>
      </c>
    </row>
    <row r="469" spans="1:3">
      <c r="A469" s="5" t="s">
        <v>1296</v>
      </c>
      <c r="B469" s="5" t="s">
        <v>705</v>
      </c>
      <c r="C469">
        <v>7.6</v>
      </c>
    </row>
    <row r="470" spans="1:3">
      <c r="A470" s="5" t="s">
        <v>1297</v>
      </c>
      <c r="B470" s="5" t="s">
        <v>21</v>
      </c>
      <c r="C470">
        <v>7.6</v>
      </c>
    </row>
    <row r="471" spans="1:3">
      <c r="A471" s="5" t="s">
        <v>1300</v>
      </c>
      <c r="B471" s="5" t="s">
        <v>1298</v>
      </c>
      <c r="C471">
        <v>7.6</v>
      </c>
    </row>
    <row r="472" spans="1:3">
      <c r="A472" s="5" t="s">
        <v>1303</v>
      </c>
      <c r="B472" s="5" t="s">
        <v>1301</v>
      </c>
      <c r="C472">
        <v>7.6</v>
      </c>
    </row>
    <row r="473" spans="1:3">
      <c r="A473" s="5" t="s">
        <v>1306</v>
      </c>
      <c r="B473" s="5" t="s">
        <v>1304</v>
      </c>
      <c r="C473">
        <v>7.6</v>
      </c>
    </row>
    <row r="474" spans="1:3">
      <c r="A474" s="5" t="s">
        <v>1309</v>
      </c>
      <c r="B474" s="5" t="s">
        <v>1307</v>
      </c>
      <c r="C474">
        <v>7.6</v>
      </c>
    </row>
    <row r="475" spans="1:3">
      <c r="A475" s="5" t="s">
        <v>1310</v>
      </c>
      <c r="B475" s="5" t="s">
        <v>799</v>
      </c>
      <c r="C475">
        <v>7.6</v>
      </c>
    </row>
    <row r="476" spans="1:3">
      <c r="A476" s="5" t="s">
        <v>1312</v>
      </c>
      <c r="B476" s="5" t="s">
        <v>1311</v>
      </c>
      <c r="C476">
        <v>7.6</v>
      </c>
    </row>
    <row r="477" spans="1:3">
      <c r="A477" s="5" t="s">
        <v>1314</v>
      </c>
      <c r="B477" s="5" t="s">
        <v>847</v>
      </c>
      <c r="C477">
        <v>7.6</v>
      </c>
    </row>
    <row r="478" spans="1:3">
      <c r="A478" s="5" t="s">
        <v>1318</v>
      </c>
      <c r="B478" s="5" t="s">
        <v>1315</v>
      </c>
      <c r="C478">
        <v>7.6</v>
      </c>
    </row>
    <row r="479" spans="1:3">
      <c r="A479" s="5" t="s">
        <v>1319</v>
      </c>
      <c r="B479" s="5" t="s">
        <v>879</v>
      </c>
      <c r="C479">
        <v>7.6</v>
      </c>
    </row>
    <row r="480" spans="1:3">
      <c r="A480" s="5" t="s">
        <v>1323</v>
      </c>
      <c r="B480" s="5" t="s">
        <v>1320</v>
      </c>
      <c r="C480">
        <v>7.6</v>
      </c>
    </row>
    <row r="481" spans="1:3">
      <c r="A481" s="5" t="s">
        <v>1324</v>
      </c>
      <c r="B481" s="5" t="s">
        <v>34</v>
      </c>
      <c r="C481">
        <v>7.6</v>
      </c>
    </row>
    <row r="482" spans="1:3">
      <c r="A482" s="5" t="s">
        <v>1326</v>
      </c>
      <c r="B482" s="5" t="s">
        <v>1325</v>
      </c>
      <c r="C482">
        <v>7.6</v>
      </c>
    </row>
    <row r="483" spans="1:3">
      <c r="A483" s="5" t="s">
        <v>1329</v>
      </c>
      <c r="B483" s="5" t="s">
        <v>1111</v>
      </c>
      <c r="C483">
        <v>7.6</v>
      </c>
    </row>
    <row r="484" spans="1:3">
      <c r="A484" s="5" t="s">
        <v>1330</v>
      </c>
      <c r="B484" s="5" t="s">
        <v>639</v>
      </c>
      <c r="C484">
        <v>7.6</v>
      </c>
    </row>
    <row r="485" spans="1:3">
      <c r="A485" s="5" t="s">
        <v>1332</v>
      </c>
      <c r="B485" s="5" t="s">
        <v>1083</v>
      </c>
      <c r="C485">
        <v>7.6</v>
      </c>
    </row>
    <row r="486" spans="1:3">
      <c r="A486" s="5" t="s">
        <v>1334</v>
      </c>
      <c r="B486" s="5" t="s">
        <v>556</v>
      </c>
      <c r="C486">
        <v>7.6</v>
      </c>
    </row>
    <row r="487" spans="1:3">
      <c r="A487" s="5" t="s">
        <v>1335</v>
      </c>
      <c r="B487" s="5" t="s">
        <v>466</v>
      </c>
      <c r="C487">
        <v>7.6</v>
      </c>
    </row>
    <row r="488" spans="1:3">
      <c r="A488" s="5" t="s">
        <v>1336</v>
      </c>
      <c r="B488" s="5" t="s">
        <v>1196</v>
      </c>
      <c r="C488">
        <v>7.6</v>
      </c>
    </row>
    <row r="489" spans="1:3">
      <c r="A489" s="5" t="s">
        <v>1338</v>
      </c>
      <c r="B489" s="5" t="s">
        <v>338</v>
      </c>
      <c r="C489">
        <v>7.6</v>
      </c>
    </row>
    <row r="490" spans="1:3">
      <c r="A490" s="5" t="s">
        <v>1340</v>
      </c>
      <c r="B490" s="5" t="s">
        <v>1339</v>
      </c>
      <c r="C490">
        <v>7.6</v>
      </c>
    </row>
    <row r="491" spans="1:3">
      <c r="A491" s="5" t="s">
        <v>1343</v>
      </c>
      <c r="B491" s="5" t="s">
        <v>361</v>
      </c>
      <c r="C491">
        <v>7.6</v>
      </c>
    </row>
    <row r="492" spans="1:3">
      <c r="A492" s="5" t="s">
        <v>1346</v>
      </c>
      <c r="B492" s="5" t="s">
        <v>1344</v>
      </c>
      <c r="C492">
        <v>7.6</v>
      </c>
    </row>
    <row r="493" spans="1:3">
      <c r="A493" s="5" t="s">
        <v>1349</v>
      </c>
      <c r="B493" s="5" t="s">
        <v>903</v>
      </c>
      <c r="C493">
        <v>7.6</v>
      </c>
    </row>
    <row r="494" spans="1:3">
      <c r="A494" s="5" t="s">
        <v>1352</v>
      </c>
      <c r="B494" s="5" t="s">
        <v>1350</v>
      </c>
      <c r="C494">
        <v>7.6</v>
      </c>
    </row>
    <row r="495" spans="1:3">
      <c r="A495" s="5" t="s">
        <v>1353</v>
      </c>
      <c r="B495" s="5" t="s">
        <v>34</v>
      </c>
      <c r="C495">
        <v>7.6</v>
      </c>
    </row>
    <row r="496" spans="1:3">
      <c r="A496" s="5" t="s">
        <v>1354</v>
      </c>
      <c r="B496" s="5" t="s">
        <v>438</v>
      </c>
      <c r="C496">
        <v>7.6</v>
      </c>
    </row>
    <row r="497" spans="1:3">
      <c r="A497" s="5" t="s">
        <v>1356</v>
      </c>
      <c r="B497" s="5" t="s">
        <v>1196</v>
      </c>
      <c r="C497">
        <v>7.6</v>
      </c>
    </row>
    <row r="498" spans="1:3">
      <c r="A498" s="5" t="s">
        <v>1357</v>
      </c>
      <c r="B498" s="5" t="s">
        <v>311</v>
      </c>
      <c r="C498">
        <v>7.6</v>
      </c>
    </row>
    <row r="499" spans="1:3">
      <c r="A499" s="5" t="s">
        <v>1360</v>
      </c>
      <c r="B499" s="5" t="s">
        <v>1358</v>
      </c>
      <c r="C499">
        <v>7.6</v>
      </c>
    </row>
    <row r="500" spans="1:3">
      <c r="A500" s="5" t="s">
        <v>1363</v>
      </c>
      <c r="B500" s="5" t="s">
        <v>1361</v>
      </c>
      <c r="C500">
        <v>7.6</v>
      </c>
    </row>
    <row r="501" spans="1:3">
      <c r="A501" s="5" t="s">
        <v>1364</v>
      </c>
      <c r="B501" s="5" t="s">
        <v>287</v>
      </c>
      <c r="C501">
        <v>7.6</v>
      </c>
    </row>
    <row r="502" spans="1:3">
      <c r="A502" s="5" t="s">
        <v>1367</v>
      </c>
      <c r="B502" s="5" t="s">
        <v>1118</v>
      </c>
      <c r="C502">
        <v>7.6</v>
      </c>
    </row>
    <row r="503" spans="1:3">
      <c r="A503" s="5" t="s">
        <v>1369</v>
      </c>
      <c r="B503" s="5" t="s">
        <v>903</v>
      </c>
      <c r="C503">
        <v>7.6</v>
      </c>
    </row>
    <row r="504" spans="1:3">
      <c r="A504" s="5" t="s">
        <v>1373</v>
      </c>
      <c r="B504" s="5" t="s">
        <v>1371</v>
      </c>
      <c r="C504">
        <v>7.6</v>
      </c>
    </row>
    <row r="505" spans="1:3">
      <c r="A505" s="5" t="s">
        <v>1375</v>
      </c>
      <c r="B505" s="5" t="s">
        <v>401</v>
      </c>
      <c r="C505">
        <v>7.6</v>
      </c>
    </row>
    <row r="506" spans="1:3">
      <c r="A506" s="5" t="s">
        <v>1377</v>
      </c>
      <c r="B506" s="5" t="s">
        <v>374</v>
      </c>
      <c r="C506">
        <v>7.6</v>
      </c>
    </row>
    <row r="507" spans="1:3">
      <c r="A507" s="5" t="s">
        <v>1379</v>
      </c>
      <c r="B507" s="5" t="s">
        <v>1378</v>
      </c>
      <c r="C507">
        <v>7.6</v>
      </c>
    </row>
    <row r="508" spans="1:3">
      <c r="A508" s="5" t="s">
        <v>1382</v>
      </c>
      <c r="B508" s="5" t="s">
        <v>473</v>
      </c>
      <c r="C508">
        <v>7.6</v>
      </c>
    </row>
    <row r="509" spans="1:3">
      <c r="A509" s="5" t="s">
        <v>1385</v>
      </c>
      <c r="B509" s="5" t="s">
        <v>1383</v>
      </c>
      <c r="C509">
        <v>7.6</v>
      </c>
    </row>
    <row r="510" spans="1:3">
      <c r="A510" s="5" t="s">
        <v>1385</v>
      </c>
      <c r="B510" s="5" t="s">
        <v>1383</v>
      </c>
      <c r="C510">
        <v>7.6</v>
      </c>
    </row>
    <row r="511" spans="1:3">
      <c r="A511" s="5" t="s">
        <v>1388</v>
      </c>
      <c r="B511" s="5" t="s">
        <v>1386</v>
      </c>
      <c r="C511">
        <v>7.6</v>
      </c>
    </row>
    <row r="512" spans="1:3">
      <c r="A512" s="5" t="s">
        <v>1390</v>
      </c>
      <c r="B512" s="5" t="s">
        <v>466</v>
      </c>
      <c r="C512">
        <v>7.6</v>
      </c>
    </row>
    <row r="513" spans="1:3">
      <c r="A513" s="5" t="s">
        <v>1392</v>
      </c>
      <c r="B513" s="5" t="s">
        <v>499</v>
      </c>
      <c r="C513">
        <v>7.6</v>
      </c>
    </row>
    <row r="514" spans="1:3">
      <c r="A514" s="5" t="s">
        <v>1393</v>
      </c>
      <c r="B514" s="5" t="s">
        <v>728</v>
      </c>
      <c r="C514">
        <v>7.6</v>
      </c>
    </row>
    <row r="515" spans="1:3">
      <c r="A515" s="5" t="s">
        <v>1396</v>
      </c>
      <c r="B515" s="5" t="s">
        <v>1394</v>
      </c>
      <c r="C515">
        <v>7.6</v>
      </c>
    </row>
    <row r="516" spans="1:3">
      <c r="A516" s="5" t="s">
        <v>1398</v>
      </c>
      <c r="B516" s="5" t="s">
        <v>934</v>
      </c>
      <c r="C516">
        <v>7.6</v>
      </c>
    </row>
    <row r="517" spans="1:3">
      <c r="A517" s="5" t="s">
        <v>1400</v>
      </c>
      <c r="B517" s="5" t="s">
        <v>1399</v>
      </c>
      <c r="C517">
        <v>7.6</v>
      </c>
    </row>
    <row r="518" spans="1:3">
      <c r="A518" s="5" t="s">
        <v>1402</v>
      </c>
      <c r="B518" s="5" t="s">
        <v>1118</v>
      </c>
      <c r="C518">
        <v>7.6</v>
      </c>
    </row>
    <row r="519" spans="1:3">
      <c r="A519" s="5" t="s">
        <v>1405</v>
      </c>
      <c r="B519" s="5" t="s">
        <v>719</v>
      </c>
      <c r="C519">
        <v>7.6</v>
      </c>
    </row>
    <row r="520" spans="1:3">
      <c r="A520" s="5" t="s">
        <v>1408</v>
      </c>
      <c r="B520" s="5" t="s">
        <v>1406</v>
      </c>
      <c r="C520">
        <v>7.6</v>
      </c>
    </row>
    <row r="521" spans="1:3">
      <c r="A521" s="5" t="s">
        <v>1411</v>
      </c>
      <c r="B521" s="5" t="s">
        <v>994</v>
      </c>
      <c r="C521">
        <v>7.6</v>
      </c>
    </row>
    <row r="522" spans="1:3">
      <c r="A522" s="5" t="s">
        <v>1415</v>
      </c>
      <c r="B522" s="5" t="s">
        <v>1412</v>
      </c>
      <c r="C522">
        <v>7.6</v>
      </c>
    </row>
    <row r="523" spans="1:3">
      <c r="A523" s="5" t="s">
        <v>1417</v>
      </c>
      <c r="B523" s="5" t="s">
        <v>1161</v>
      </c>
      <c r="C523">
        <v>7.6</v>
      </c>
    </row>
    <row r="524" spans="1:3">
      <c r="A524" s="5" t="s">
        <v>1420</v>
      </c>
      <c r="B524" s="5" t="s">
        <v>374</v>
      </c>
      <c r="C524">
        <v>7.6</v>
      </c>
    </row>
    <row r="525" spans="1:3">
      <c r="A525" s="5" t="s">
        <v>1422</v>
      </c>
      <c r="B525" s="5" t="s">
        <v>1421</v>
      </c>
      <c r="C525">
        <v>7.6</v>
      </c>
    </row>
    <row r="526" spans="1:3">
      <c r="A526" s="5" t="s">
        <v>1424</v>
      </c>
      <c r="B526" s="5" t="s">
        <v>1423</v>
      </c>
      <c r="C526">
        <v>7.6</v>
      </c>
    </row>
    <row r="527" spans="1:3">
      <c r="A527" s="5" t="s">
        <v>1426</v>
      </c>
      <c r="B527" s="5" t="s">
        <v>1425</v>
      </c>
      <c r="C527">
        <v>7.6</v>
      </c>
    </row>
    <row r="528" spans="1:3">
      <c r="A528" s="5" t="s">
        <v>1428</v>
      </c>
      <c r="B528" s="5" t="s">
        <v>1427</v>
      </c>
      <c r="C528">
        <v>7.6</v>
      </c>
    </row>
    <row r="529" spans="1:3">
      <c r="A529" s="5" t="s">
        <v>1430</v>
      </c>
      <c r="B529" s="5" t="s">
        <v>1429</v>
      </c>
      <c r="C529">
        <v>7.6</v>
      </c>
    </row>
    <row r="530" spans="1:3">
      <c r="A530" s="5" t="s">
        <v>1431</v>
      </c>
      <c r="B530" s="5" t="s">
        <v>70</v>
      </c>
      <c r="C530">
        <v>7.6</v>
      </c>
    </row>
    <row r="531" spans="1:3">
      <c r="A531" s="5" t="s">
        <v>1432</v>
      </c>
      <c r="B531" s="5" t="s">
        <v>606</v>
      </c>
      <c r="C531">
        <v>7.6</v>
      </c>
    </row>
    <row r="532" spans="1:3">
      <c r="A532" s="5" t="s">
        <v>1436</v>
      </c>
      <c r="B532" s="5" t="s">
        <v>1433</v>
      </c>
      <c r="C532">
        <v>7.6</v>
      </c>
    </row>
    <row r="533" spans="1:3">
      <c r="A533" s="5" t="s">
        <v>1438</v>
      </c>
      <c r="B533" s="5" t="s">
        <v>462</v>
      </c>
      <c r="C533">
        <v>7.6</v>
      </c>
    </row>
    <row r="534" spans="1:3">
      <c r="A534" s="5" t="s">
        <v>1443</v>
      </c>
      <c r="B534" s="5" t="s">
        <v>1441</v>
      </c>
      <c r="C534">
        <v>7.6</v>
      </c>
    </row>
    <row r="535" spans="1:3">
      <c r="A535" s="5" t="s">
        <v>1445</v>
      </c>
      <c r="B535" s="5" t="s">
        <v>1444</v>
      </c>
      <c r="C535">
        <v>7.6</v>
      </c>
    </row>
    <row r="536" spans="1:3">
      <c r="A536" s="5" t="s">
        <v>1447</v>
      </c>
      <c r="B536" s="5" t="s">
        <v>1446</v>
      </c>
      <c r="C536">
        <v>7.6</v>
      </c>
    </row>
    <row r="537" spans="1:3">
      <c r="A537" s="5" t="s">
        <v>1450</v>
      </c>
      <c r="B537" s="5" t="s">
        <v>1448</v>
      </c>
      <c r="C537">
        <v>7.6</v>
      </c>
    </row>
    <row r="538" spans="1:3">
      <c r="A538" s="5" t="s">
        <v>1452</v>
      </c>
      <c r="B538" s="5" t="s">
        <v>1451</v>
      </c>
      <c r="C538">
        <v>7.6</v>
      </c>
    </row>
    <row r="539" spans="1:3">
      <c r="A539" s="5" t="s">
        <v>1455</v>
      </c>
      <c r="B539" s="5" t="s">
        <v>1453</v>
      </c>
      <c r="C539">
        <v>7.6</v>
      </c>
    </row>
    <row r="540" spans="1:3">
      <c r="A540" s="5" t="s">
        <v>1457</v>
      </c>
      <c r="B540" s="5" t="s">
        <v>1456</v>
      </c>
      <c r="C540">
        <v>7.6</v>
      </c>
    </row>
    <row r="541" spans="1:3">
      <c r="A541" s="5" t="s">
        <v>1458</v>
      </c>
      <c r="B541" s="5" t="s">
        <v>738</v>
      </c>
      <c r="C541">
        <v>7.6</v>
      </c>
    </row>
    <row r="542" spans="1:3">
      <c r="A542" s="5" t="s">
        <v>1461</v>
      </c>
      <c r="B542" s="5" t="s">
        <v>1459</v>
      </c>
      <c r="C542">
        <v>7.6</v>
      </c>
    </row>
    <row r="543" spans="1:3">
      <c r="A543" s="5" t="s">
        <v>1464</v>
      </c>
      <c r="B543" s="5" t="s">
        <v>1462</v>
      </c>
      <c r="C543">
        <v>7.6</v>
      </c>
    </row>
    <row r="544" spans="1:3">
      <c r="A544" s="5" t="s">
        <v>1467</v>
      </c>
      <c r="B544" s="5" t="s">
        <v>1465</v>
      </c>
      <c r="C544">
        <v>7.6</v>
      </c>
    </row>
    <row r="545" spans="1:3">
      <c r="A545" s="5" t="s">
        <v>1470</v>
      </c>
      <c r="B545" s="5" t="s">
        <v>1468</v>
      </c>
      <c r="C545">
        <v>7.6</v>
      </c>
    </row>
    <row r="546" spans="1:3">
      <c r="A546" s="5" t="s">
        <v>1472</v>
      </c>
      <c r="B546" s="5" t="s">
        <v>395</v>
      </c>
      <c r="C546">
        <v>7.6</v>
      </c>
    </row>
    <row r="547" spans="1:3">
      <c r="A547" s="5" t="s">
        <v>1475</v>
      </c>
      <c r="B547" s="5" t="s">
        <v>1473</v>
      </c>
      <c r="C547">
        <v>7.6</v>
      </c>
    </row>
    <row r="548" spans="1:3">
      <c r="A548" s="5" t="s">
        <v>1479</v>
      </c>
      <c r="B548" s="5" t="s">
        <v>1476</v>
      </c>
      <c r="C548">
        <v>7.6</v>
      </c>
    </row>
    <row r="549" spans="1:3">
      <c r="A549" s="5" t="s">
        <v>1483</v>
      </c>
      <c r="B549" s="5" t="s">
        <v>1480</v>
      </c>
      <c r="C549">
        <v>7.6</v>
      </c>
    </row>
    <row r="550" spans="1:3">
      <c r="A550" s="5" t="s">
        <v>1488</v>
      </c>
      <c r="B550" s="5" t="s">
        <v>1485</v>
      </c>
      <c r="C550">
        <v>7.6</v>
      </c>
    </row>
    <row r="551" spans="1:3">
      <c r="A551" s="5" t="s">
        <v>1492</v>
      </c>
      <c r="B551" s="5" t="s">
        <v>1489</v>
      </c>
      <c r="C551">
        <v>7.6</v>
      </c>
    </row>
    <row r="552" spans="1:3">
      <c r="A552" s="5" t="s">
        <v>1495</v>
      </c>
      <c r="B552" s="5" t="s">
        <v>1493</v>
      </c>
      <c r="C552">
        <v>7.6</v>
      </c>
    </row>
    <row r="553" spans="1:3">
      <c r="A553" s="5" t="s">
        <v>1500</v>
      </c>
      <c r="B553" s="5" t="s">
        <v>1498</v>
      </c>
      <c r="C553">
        <v>7.6</v>
      </c>
    </row>
    <row r="554" spans="1:3">
      <c r="A554" s="5" t="s">
        <v>1503</v>
      </c>
      <c r="B554" s="5" t="s">
        <v>1501</v>
      </c>
      <c r="C554">
        <v>7.6</v>
      </c>
    </row>
    <row r="555" spans="1:3">
      <c r="A555" s="5" t="s">
        <v>1504</v>
      </c>
      <c r="B555" s="5" t="s">
        <v>389</v>
      </c>
      <c r="C555">
        <v>7.5</v>
      </c>
    </row>
    <row r="556" spans="1:3">
      <c r="A556" s="5" t="s">
        <v>1506</v>
      </c>
      <c r="B556" s="5" t="s">
        <v>1505</v>
      </c>
      <c r="C556">
        <v>7.5</v>
      </c>
    </row>
    <row r="557" spans="1:3">
      <c r="A557" s="5" t="s">
        <v>1507</v>
      </c>
      <c r="B557" s="5" t="s">
        <v>30</v>
      </c>
      <c r="C557">
        <v>7.5</v>
      </c>
    </row>
    <row r="558" spans="1:3">
      <c r="A558" s="5" t="s">
        <v>1510</v>
      </c>
      <c r="B558" s="5" t="s">
        <v>1508</v>
      </c>
      <c r="C558">
        <v>7.5</v>
      </c>
    </row>
    <row r="559" spans="1:3">
      <c r="A559" s="5" t="s">
        <v>1513</v>
      </c>
      <c r="B559" s="5" t="s">
        <v>70</v>
      </c>
      <c r="C559">
        <v>7.5</v>
      </c>
    </row>
    <row r="560" spans="1:3">
      <c r="A560" s="5" t="s">
        <v>1514</v>
      </c>
      <c r="B560" s="5" t="s">
        <v>1505</v>
      </c>
      <c r="C560">
        <v>7.5</v>
      </c>
    </row>
    <row r="561" spans="1:3">
      <c r="A561" s="5" t="s">
        <v>1517</v>
      </c>
      <c r="B561" s="5" t="s">
        <v>1515</v>
      </c>
      <c r="C561">
        <v>7.5</v>
      </c>
    </row>
    <row r="562" spans="1:3">
      <c r="A562" s="5" t="s">
        <v>1518</v>
      </c>
      <c r="B562" s="5" t="s">
        <v>107</v>
      </c>
      <c r="C562">
        <v>7.5</v>
      </c>
    </row>
    <row r="563" spans="1:3">
      <c r="A563" s="5" t="s">
        <v>1519</v>
      </c>
      <c r="B563" s="5" t="s">
        <v>279</v>
      </c>
      <c r="C563">
        <v>7.5</v>
      </c>
    </row>
    <row r="564" spans="1:3">
      <c r="A564" s="5" t="s">
        <v>1521</v>
      </c>
      <c r="B564" s="5" t="s">
        <v>913</v>
      </c>
      <c r="C564">
        <v>7.5</v>
      </c>
    </row>
    <row r="565" spans="1:3">
      <c r="A565" s="5" t="s">
        <v>1522</v>
      </c>
      <c r="B565" s="5" t="s">
        <v>70</v>
      </c>
      <c r="C565">
        <v>7.5</v>
      </c>
    </row>
    <row r="566" spans="1:3">
      <c r="A566" s="5" t="s">
        <v>1523</v>
      </c>
      <c r="B566" s="5" t="s">
        <v>1023</v>
      </c>
      <c r="C566">
        <v>7.5</v>
      </c>
    </row>
    <row r="567" spans="1:3">
      <c r="A567" s="5" t="s">
        <v>1524</v>
      </c>
      <c r="B567" s="5" t="s">
        <v>70</v>
      </c>
      <c r="C567">
        <v>7.5</v>
      </c>
    </row>
    <row r="568" spans="1:3">
      <c r="A568" s="5" t="s">
        <v>1528</v>
      </c>
      <c r="B568" s="5" t="s">
        <v>1525</v>
      </c>
      <c r="C568">
        <v>7.5</v>
      </c>
    </row>
    <row r="569" spans="1:3">
      <c r="A569" s="5" t="s">
        <v>1531</v>
      </c>
      <c r="B569" s="5" t="s">
        <v>659</v>
      </c>
      <c r="C569">
        <v>7.5</v>
      </c>
    </row>
    <row r="570" spans="1:3">
      <c r="A570" s="5" t="s">
        <v>1533</v>
      </c>
      <c r="B570" s="5" t="s">
        <v>1060</v>
      </c>
      <c r="C570">
        <v>7.5</v>
      </c>
    </row>
    <row r="571" spans="1:3">
      <c r="A571" s="5" t="s">
        <v>1521</v>
      </c>
      <c r="B571" s="5" t="s">
        <v>913</v>
      </c>
      <c r="C571">
        <v>7.5</v>
      </c>
    </row>
    <row r="572" spans="1:3">
      <c r="A572" s="5" t="s">
        <v>1536</v>
      </c>
      <c r="B572" s="5" t="s">
        <v>1023</v>
      </c>
      <c r="C572">
        <v>7.5</v>
      </c>
    </row>
    <row r="573" spans="1:3">
      <c r="A573" s="5" t="s">
        <v>1537</v>
      </c>
      <c r="B573" s="5" t="s">
        <v>574</v>
      </c>
      <c r="C573">
        <v>7.5</v>
      </c>
    </row>
    <row r="574" spans="1:3">
      <c r="A574" s="5" t="s">
        <v>1539</v>
      </c>
      <c r="B574" s="5" t="s">
        <v>1538</v>
      </c>
      <c r="C574">
        <v>7.5</v>
      </c>
    </row>
    <row r="575" spans="1:3">
      <c r="A575" s="5" t="s">
        <v>1540</v>
      </c>
      <c r="B575" s="5" t="s">
        <v>590</v>
      </c>
      <c r="C575">
        <v>7.5</v>
      </c>
    </row>
    <row r="576" spans="1:3">
      <c r="A576" s="5" t="s">
        <v>1543</v>
      </c>
      <c r="B576" s="5" t="s">
        <v>1541</v>
      </c>
      <c r="C576">
        <v>7.5</v>
      </c>
    </row>
    <row r="577" spans="1:3">
      <c r="A577" s="5" t="s">
        <v>1545</v>
      </c>
      <c r="B577" s="5" t="s">
        <v>21</v>
      </c>
      <c r="C577">
        <v>7.5</v>
      </c>
    </row>
    <row r="578" spans="1:3">
      <c r="A578" s="5" t="s">
        <v>1547</v>
      </c>
      <c r="B578" s="5" t="s">
        <v>1546</v>
      </c>
      <c r="C578">
        <v>7.5</v>
      </c>
    </row>
    <row r="579" spans="1:3">
      <c r="A579" s="5" t="s">
        <v>1549</v>
      </c>
      <c r="B579" s="5" t="s">
        <v>1548</v>
      </c>
      <c r="C579">
        <v>7.5</v>
      </c>
    </row>
    <row r="580" spans="1:3">
      <c r="A580" s="5" t="s">
        <v>1551</v>
      </c>
      <c r="B580" s="5" t="s">
        <v>1097</v>
      </c>
      <c r="C580">
        <v>7.5</v>
      </c>
    </row>
    <row r="581" spans="1:3">
      <c r="A581" s="5" t="s">
        <v>1553</v>
      </c>
      <c r="B581" s="5" t="s">
        <v>802</v>
      </c>
      <c r="C581">
        <v>7.5</v>
      </c>
    </row>
    <row r="582" spans="1:3">
      <c r="A582" s="5" t="s">
        <v>1554</v>
      </c>
      <c r="B582" s="5" t="s">
        <v>1076</v>
      </c>
      <c r="C582">
        <v>7.5</v>
      </c>
    </row>
    <row r="583" spans="1:3">
      <c r="A583" s="5" t="s">
        <v>1556</v>
      </c>
      <c r="B583" s="5" t="s">
        <v>548</v>
      </c>
      <c r="C583">
        <v>7.5</v>
      </c>
    </row>
    <row r="584" spans="1:3">
      <c r="A584" s="5" t="s">
        <v>1560</v>
      </c>
      <c r="B584" s="5" t="s">
        <v>1557</v>
      </c>
      <c r="C584">
        <v>7.5</v>
      </c>
    </row>
    <row r="585" spans="1:3">
      <c r="A585" s="5" t="s">
        <v>1561</v>
      </c>
      <c r="B585" s="5" t="s">
        <v>1080</v>
      </c>
      <c r="C585">
        <v>7.5</v>
      </c>
    </row>
    <row r="586" spans="1:3">
      <c r="A586" s="5" t="s">
        <v>1564</v>
      </c>
      <c r="B586" s="5" t="s">
        <v>1562</v>
      </c>
      <c r="C586">
        <v>7.5</v>
      </c>
    </row>
    <row r="587" spans="1:3">
      <c r="A587" s="5" t="s">
        <v>1566</v>
      </c>
      <c r="B587" s="5" t="s">
        <v>1565</v>
      </c>
      <c r="C587">
        <v>7.5</v>
      </c>
    </row>
    <row r="588" spans="1:3">
      <c r="A588" s="5" t="s">
        <v>1569</v>
      </c>
      <c r="B588" s="5" t="s">
        <v>344</v>
      </c>
      <c r="C588">
        <v>7.5</v>
      </c>
    </row>
    <row r="589" spans="1:3">
      <c r="A589" s="5" t="s">
        <v>1571</v>
      </c>
      <c r="B589" s="5" t="s">
        <v>597</v>
      </c>
      <c r="C589">
        <v>7.5</v>
      </c>
    </row>
    <row r="590" spans="1:3">
      <c r="A590" s="5" t="s">
        <v>1573</v>
      </c>
      <c r="B590" s="5" t="s">
        <v>78</v>
      </c>
      <c r="C590">
        <v>7.5</v>
      </c>
    </row>
    <row r="591" spans="1:3">
      <c r="A591" s="5" t="s">
        <v>1575</v>
      </c>
      <c r="B591" s="5" t="s">
        <v>1574</v>
      </c>
      <c r="C591">
        <v>7.5</v>
      </c>
    </row>
    <row r="592" spans="1:3">
      <c r="A592" s="5" t="s">
        <v>1578</v>
      </c>
      <c r="B592" s="5" t="s">
        <v>1576</v>
      </c>
      <c r="C592">
        <v>7.5</v>
      </c>
    </row>
    <row r="593" spans="1:3">
      <c r="A593" s="5" t="s">
        <v>1581</v>
      </c>
      <c r="B593" s="5" t="s">
        <v>1579</v>
      </c>
      <c r="C593">
        <v>7.5</v>
      </c>
    </row>
    <row r="594" spans="1:3">
      <c r="A594" s="5" t="s">
        <v>1584</v>
      </c>
      <c r="B594" s="5" t="s">
        <v>1582</v>
      </c>
      <c r="C594">
        <v>7.5</v>
      </c>
    </row>
    <row r="595" spans="1:3">
      <c r="A595" s="5" t="s">
        <v>1584</v>
      </c>
      <c r="B595" s="5" t="s">
        <v>1582</v>
      </c>
      <c r="C595">
        <v>7.5</v>
      </c>
    </row>
    <row r="596" spans="1:3">
      <c r="A596" s="5" t="s">
        <v>1585</v>
      </c>
      <c r="B596" s="5" t="s">
        <v>43</v>
      </c>
      <c r="C596">
        <v>7.5</v>
      </c>
    </row>
    <row r="597" spans="1:3">
      <c r="A597" s="5" t="s">
        <v>1588</v>
      </c>
      <c r="B597" s="5" t="s">
        <v>1586</v>
      </c>
      <c r="C597">
        <v>7.5</v>
      </c>
    </row>
    <row r="598" spans="1:3">
      <c r="A598" s="5" t="s">
        <v>1589</v>
      </c>
      <c r="B598" s="5" t="s">
        <v>867</v>
      </c>
      <c r="C598">
        <v>7.5</v>
      </c>
    </row>
    <row r="599" spans="1:3">
      <c r="A599" s="5" t="s">
        <v>1591</v>
      </c>
      <c r="B599" s="5" t="s">
        <v>1590</v>
      </c>
      <c r="C599">
        <v>7.5</v>
      </c>
    </row>
    <row r="600" spans="1:3">
      <c r="A600" s="5" t="s">
        <v>1592</v>
      </c>
      <c r="B600" s="5" t="s">
        <v>398</v>
      </c>
      <c r="C600">
        <v>7.5</v>
      </c>
    </row>
    <row r="601" spans="1:3">
      <c r="A601" s="5" t="s">
        <v>1594</v>
      </c>
      <c r="B601" s="5" t="s">
        <v>1593</v>
      </c>
      <c r="C601">
        <v>7.5</v>
      </c>
    </row>
    <row r="602" spans="1:3">
      <c r="A602" s="5" t="s">
        <v>1597</v>
      </c>
      <c r="B602" s="5" t="s">
        <v>1595</v>
      </c>
      <c r="C602">
        <v>7.5</v>
      </c>
    </row>
    <row r="603" spans="1:3">
      <c r="A603" s="5" t="s">
        <v>1598</v>
      </c>
      <c r="B603" s="5" t="s">
        <v>499</v>
      </c>
      <c r="C603">
        <v>7.5</v>
      </c>
    </row>
    <row r="604" spans="1:3">
      <c r="A604" s="5" t="s">
        <v>1600</v>
      </c>
      <c r="B604" s="5" t="s">
        <v>1599</v>
      </c>
      <c r="C604">
        <v>7.5</v>
      </c>
    </row>
    <row r="605" spans="1:3">
      <c r="A605" s="5" t="s">
        <v>1602</v>
      </c>
      <c r="B605" s="5" t="s">
        <v>1601</v>
      </c>
      <c r="C605">
        <v>7.5</v>
      </c>
    </row>
    <row r="606" spans="1:3">
      <c r="A606" s="5" t="s">
        <v>1604</v>
      </c>
      <c r="B606" s="5" t="s">
        <v>1603</v>
      </c>
      <c r="C606">
        <v>7.5</v>
      </c>
    </row>
    <row r="607" spans="1:3">
      <c r="A607" s="5" t="s">
        <v>1607</v>
      </c>
      <c r="B607" s="5" t="s">
        <v>1605</v>
      </c>
      <c r="C607">
        <v>7.5</v>
      </c>
    </row>
    <row r="608" spans="1:3">
      <c r="A608" s="5" t="s">
        <v>1608</v>
      </c>
      <c r="B608" s="5" t="s">
        <v>540</v>
      </c>
      <c r="C608">
        <v>7.5</v>
      </c>
    </row>
    <row r="609" spans="1:3">
      <c r="A609" s="5" t="s">
        <v>1610</v>
      </c>
      <c r="B609" s="5" t="s">
        <v>962</v>
      </c>
      <c r="C609">
        <v>7.5</v>
      </c>
    </row>
    <row r="610" spans="1:3">
      <c r="A610" s="5" t="s">
        <v>1611</v>
      </c>
      <c r="B610" s="5" t="s">
        <v>994</v>
      </c>
      <c r="C610">
        <v>7.5</v>
      </c>
    </row>
    <row r="611" spans="1:3">
      <c r="A611" s="5" t="s">
        <v>1614</v>
      </c>
      <c r="B611" s="5" t="s">
        <v>1515</v>
      </c>
      <c r="C611">
        <v>7.5</v>
      </c>
    </row>
    <row r="612" spans="1:3">
      <c r="A612" s="5" t="s">
        <v>1616</v>
      </c>
      <c r="B612" s="5" t="s">
        <v>556</v>
      </c>
      <c r="C612">
        <v>7.5</v>
      </c>
    </row>
    <row r="613" spans="1:3">
      <c r="A613" s="5" t="s">
        <v>1620</v>
      </c>
      <c r="B613" s="5" t="s">
        <v>1617</v>
      </c>
      <c r="C613">
        <v>7.5</v>
      </c>
    </row>
    <row r="614" spans="1:3">
      <c r="A614" s="5" t="s">
        <v>1623</v>
      </c>
      <c r="B614" s="5" t="s">
        <v>1621</v>
      </c>
      <c r="C614">
        <v>7.5</v>
      </c>
    </row>
    <row r="615" spans="1:3">
      <c r="A615" s="5" t="s">
        <v>1624</v>
      </c>
      <c r="B615" s="5" t="s">
        <v>38</v>
      </c>
      <c r="C615">
        <v>7.5</v>
      </c>
    </row>
    <row r="616" spans="1:3">
      <c r="A616" s="5" t="s">
        <v>1627</v>
      </c>
      <c r="B616" s="5" t="s">
        <v>1625</v>
      </c>
      <c r="C616">
        <v>7.5</v>
      </c>
    </row>
    <row r="617" spans="1:3">
      <c r="A617" s="5" t="s">
        <v>1630</v>
      </c>
      <c r="B617" s="5" t="s">
        <v>1628</v>
      </c>
      <c r="C617">
        <v>7.5</v>
      </c>
    </row>
    <row r="618" spans="1:3">
      <c r="A618" s="5" t="s">
        <v>1633</v>
      </c>
      <c r="B618" s="5" t="s">
        <v>1631</v>
      </c>
      <c r="C618">
        <v>7.5</v>
      </c>
    </row>
    <row r="619" spans="1:3">
      <c r="A619" s="5" t="s">
        <v>1635</v>
      </c>
      <c r="B619" s="5" t="s">
        <v>83</v>
      </c>
      <c r="C619">
        <v>7.5</v>
      </c>
    </row>
    <row r="620" spans="1:3">
      <c r="A620" s="5" t="s">
        <v>1638</v>
      </c>
      <c r="B620" s="5" t="s">
        <v>1636</v>
      </c>
      <c r="C620">
        <v>7.5</v>
      </c>
    </row>
    <row r="621" spans="1:3">
      <c r="A621" s="5" t="s">
        <v>1640</v>
      </c>
      <c r="B621" s="5" t="s">
        <v>1639</v>
      </c>
      <c r="C621">
        <v>7.5</v>
      </c>
    </row>
    <row r="622" spans="1:3">
      <c r="A622" s="5" t="s">
        <v>1644</v>
      </c>
      <c r="B622" s="5" t="s">
        <v>1641</v>
      </c>
      <c r="C622">
        <v>7.5</v>
      </c>
    </row>
    <row r="623" spans="1:3">
      <c r="A623" s="5" t="s">
        <v>1646</v>
      </c>
      <c r="B623" s="5" t="s">
        <v>1645</v>
      </c>
      <c r="C623">
        <v>7.5</v>
      </c>
    </row>
    <row r="624" spans="1:3">
      <c r="A624" s="5" t="s">
        <v>1649</v>
      </c>
      <c r="B624" s="5" t="s">
        <v>1647</v>
      </c>
      <c r="C624">
        <v>7.5</v>
      </c>
    </row>
    <row r="625" spans="1:3">
      <c r="A625" s="5" t="s">
        <v>1650</v>
      </c>
      <c r="B625" s="5" t="s">
        <v>1425</v>
      </c>
      <c r="C625">
        <v>7.5</v>
      </c>
    </row>
    <row r="626" spans="1:3">
      <c r="A626" s="5" t="s">
        <v>1652</v>
      </c>
      <c r="B626" s="5" t="s">
        <v>1651</v>
      </c>
      <c r="C626">
        <v>7.5</v>
      </c>
    </row>
    <row r="627" spans="1:3">
      <c r="A627" s="5" t="s">
        <v>1656</v>
      </c>
      <c r="B627" s="5" t="s">
        <v>1653</v>
      </c>
      <c r="C627">
        <v>7.5</v>
      </c>
    </row>
    <row r="628" spans="1:3">
      <c r="A628" s="5" t="s">
        <v>1660</v>
      </c>
      <c r="B628" s="5" t="s">
        <v>1658</v>
      </c>
      <c r="C628">
        <v>7.5</v>
      </c>
    </row>
    <row r="629" spans="1:3">
      <c r="A629" s="5" t="s">
        <v>1663</v>
      </c>
      <c r="B629" s="5" t="s">
        <v>643</v>
      </c>
      <c r="C629">
        <v>7.5</v>
      </c>
    </row>
    <row r="630" spans="1:3">
      <c r="A630" s="5" t="s">
        <v>1665</v>
      </c>
      <c r="B630" s="5" t="s">
        <v>1453</v>
      </c>
      <c r="C630">
        <v>7.5</v>
      </c>
    </row>
    <row r="631" spans="1:3">
      <c r="A631" s="5" t="s">
        <v>1667</v>
      </c>
      <c r="B631" s="5" t="s">
        <v>1666</v>
      </c>
      <c r="C631">
        <v>7.5</v>
      </c>
    </row>
    <row r="632" spans="1:3">
      <c r="A632" s="5" t="s">
        <v>1670</v>
      </c>
      <c r="B632" s="5" t="s">
        <v>1668</v>
      </c>
      <c r="C632">
        <v>7.5</v>
      </c>
    </row>
    <row r="633" spans="1:3">
      <c r="A633" s="5" t="s">
        <v>1672</v>
      </c>
      <c r="B633" s="5" t="s">
        <v>1325</v>
      </c>
      <c r="C633">
        <v>7.5</v>
      </c>
    </row>
    <row r="634" spans="1:3">
      <c r="A634" s="5" t="s">
        <v>1675</v>
      </c>
      <c r="B634" s="5" t="s">
        <v>1673</v>
      </c>
      <c r="C634">
        <v>7.5</v>
      </c>
    </row>
    <row r="635" spans="1:3">
      <c r="A635" s="5" t="s">
        <v>1678</v>
      </c>
      <c r="B635" s="5" t="s">
        <v>1676</v>
      </c>
      <c r="C635">
        <v>7.5</v>
      </c>
    </row>
    <row r="636" spans="1:3">
      <c r="A636" s="5" t="s">
        <v>1681</v>
      </c>
      <c r="B636" s="5" t="s">
        <v>1679</v>
      </c>
      <c r="C636">
        <v>7.5</v>
      </c>
    </row>
    <row r="637" spans="1:3">
      <c r="A637" s="5" t="s">
        <v>1685</v>
      </c>
      <c r="B637" s="5" t="s">
        <v>1683</v>
      </c>
      <c r="C637">
        <v>7.5</v>
      </c>
    </row>
    <row r="638" spans="1:3">
      <c r="A638" s="5" t="s">
        <v>1549</v>
      </c>
      <c r="B638" s="5" t="s">
        <v>1548</v>
      </c>
      <c r="C638">
        <v>7.5</v>
      </c>
    </row>
    <row r="639" spans="1:3">
      <c r="A639" s="5" t="s">
        <v>1688</v>
      </c>
      <c r="B639" s="5" t="s">
        <v>1686</v>
      </c>
      <c r="C639">
        <v>7.5</v>
      </c>
    </row>
    <row r="640" spans="1:3">
      <c r="A640" s="5" t="s">
        <v>1691</v>
      </c>
      <c r="B640" s="5" t="s">
        <v>1399</v>
      </c>
      <c r="C640">
        <v>7.5</v>
      </c>
    </row>
    <row r="641" spans="1:3">
      <c r="A641" s="5" t="s">
        <v>1695</v>
      </c>
      <c r="B641" s="5" t="s">
        <v>1692</v>
      </c>
      <c r="C641">
        <v>7.5</v>
      </c>
    </row>
    <row r="642" spans="1:3">
      <c r="A642" s="5" t="s">
        <v>1650</v>
      </c>
      <c r="B642" s="5" t="s">
        <v>1425</v>
      </c>
      <c r="C642">
        <v>7.5</v>
      </c>
    </row>
    <row r="643" spans="1:3">
      <c r="A643" s="5" t="s">
        <v>1697</v>
      </c>
      <c r="B643" s="5" t="s">
        <v>1095</v>
      </c>
      <c r="C643">
        <v>7.5</v>
      </c>
    </row>
    <row r="644" spans="1:3">
      <c r="A644" s="5" t="s">
        <v>1699</v>
      </c>
      <c r="B644" s="5" t="s">
        <v>1001</v>
      </c>
      <c r="C644">
        <v>7.5</v>
      </c>
    </row>
    <row r="645" spans="1:3">
      <c r="A645" s="5" t="s">
        <v>1700</v>
      </c>
      <c r="B645" s="5" t="s">
        <v>73</v>
      </c>
      <c r="C645">
        <v>7.5</v>
      </c>
    </row>
    <row r="646" spans="1:3">
      <c r="A646" s="5" t="s">
        <v>1703</v>
      </c>
      <c r="B646" s="5" t="s">
        <v>1701</v>
      </c>
      <c r="C646">
        <v>7.5</v>
      </c>
    </row>
    <row r="647" spans="1:3">
      <c r="A647" s="5" t="s">
        <v>1706</v>
      </c>
      <c r="B647" s="5" t="s">
        <v>1704</v>
      </c>
      <c r="C647">
        <v>7.5</v>
      </c>
    </row>
    <row r="648" spans="1:3">
      <c r="A648" s="5" t="s">
        <v>1709</v>
      </c>
      <c r="B648" s="5" t="s">
        <v>1707</v>
      </c>
      <c r="C648">
        <v>7.5</v>
      </c>
    </row>
    <row r="649" spans="1:3">
      <c r="A649" s="5" t="s">
        <v>1649</v>
      </c>
      <c r="B649" s="5" t="s">
        <v>1647</v>
      </c>
      <c r="C649">
        <v>7.5</v>
      </c>
    </row>
    <row r="650" spans="1:3">
      <c r="A650" s="5" t="s">
        <v>1710</v>
      </c>
      <c r="B650" s="5" t="s">
        <v>643</v>
      </c>
      <c r="C650">
        <v>7.5</v>
      </c>
    </row>
    <row r="651" spans="1:3">
      <c r="A651" s="5" t="s">
        <v>1711</v>
      </c>
      <c r="B651" s="5" t="s">
        <v>219</v>
      </c>
      <c r="C651">
        <v>7.5</v>
      </c>
    </row>
    <row r="652" spans="1:3">
      <c r="A652" s="5" t="s">
        <v>1714</v>
      </c>
      <c r="B652" s="5" t="s">
        <v>1712</v>
      </c>
      <c r="C652">
        <v>7.5</v>
      </c>
    </row>
    <row r="653" spans="1:3">
      <c r="A653" s="5" t="s">
        <v>1717</v>
      </c>
      <c r="B653" s="5" t="s">
        <v>1715</v>
      </c>
      <c r="C653">
        <v>7.5</v>
      </c>
    </row>
    <row r="654" spans="1:3">
      <c r="A654" s="5" t="s">
        <v>1719</v>
      </c>
      <c r="B654" s="5" t="s">
        <v>1718</v>
      </c>
      <c r="C654">
        <v>7.4</v>
      </c>
    </row>
    <row r="655" spans="1:3">
      <c r="A655" s="5" t="s">
        <v>1720</v>
      </c>
      <c r="B655" s="5" t="s">
        <v>534</v>
      </c>
      <c r="C655">
        <v>7.4</v>
      </c>
    </row>
    <row r="656" spans="1:3">
      <c r="A656" s="5" t="s">
        <v>1723</v>
      </c>
      <c r="B656" s="5" t="s">
        <v>417</v>
      </c>
      <c r="C656">
        <v>7.4</v>
      </c>
    </row>
    <row r="657" spans="1:3">
      <c r="A657" s="5" t="s">
        <v>1727</v>
      </c>
      <c r="B657" s="5" t="s">
        <v>1724</v>
      </c>
      <c r="C657">
        <v>7.4</v>
      </c>
    </row>
    <row r="658" spans="1:3">
      <c r="A658" s="5" t="s">
        <v>1729</v>
      </c>
      <c r="B658" s="5" t="s">
        <v>34</v>
      </c>
      <c r="C658">
        <v>7.4</v>
      </c>
    </row>
    <row r="659" spans="1:3">
      <c r="A659" s="5" t="s">
        <v>1730</v>
      </c>
      <c r="B659" s="5" t="s">
        <v>1515</v>
      </c>
      <c r="C659">
        <v>7.4</v>
      </c>
    </row>
    <row r="660" spans="1:3">
      <c r="A660" s="5" t="s">
        <v>1731</v>
      </c>
      <c r="B660" s="5" t="s">
        <v>57</v>
      </c>
      <c r="C660">
        <v>7.4</v>
      </c>
    </row>
    <row r="661" spans="1:3">
      <c r="A661" s="5" t="s">
        <v>1732</v>
      </c>
      <c r="B661" s="5" t="s">
        <v>107</v>
      </c>
      <c r="C661">
        <v>7.4</v>
      </c>
    </row>
    <row r="662" spans="1:3">
      <c r="A662" s="5" t="s">
        <v>1734</v>
      </c>
      <c r="B662" s="5" t="s">
        <v>1733</v>
      </c>
      <c r="C662">
        <v>7.4</v>
      </c>
    </row>
    <row r="663" spans="1:3">
      <c r="A663" s="5" t="s">
        <v>1738</v>
      </c>
      <c r="B663" s="5" t="s">
        <v>1735</v>
      </c>
      <c r="C663">
        <v>7.4</v>
      </c>
    </row>
    <row r="664" spans="1:3">
      <c r="A664" s="5" t="s">
        <v>1739</v>
      </c>
      <c r="B664" s="5" t="s">
        <v>34</v>
      </c>
      <c r="C664">
        <v>7.4</v>
      </c>
    </row>
    <row r="665" spans="1:3">
      <c r="A665" s="5" t="s">
        <v>1740</v>
      </c>
      <c r="B665" s="5" t="s">
        <v>43</v>
      </c>
      <c r="C665">
        <v>7.4</v>
      </c>
    </row>
    <row r="666" spans="1:3">
      <c r="A666" s="5" t="s">
        <v>1743</v>
      </c>
      <c r="B666" s="5" t="s">
        <v>1741</v>
      </c>
      <c r="C666">
        <v>7.4</v>
      </c>
    </row>
    <row r="667" spans="1:3">
      <c r="A667" s="5" t="s">
        <v>1744</v>
      </c>
      <c r="B667" s="5" t="s">
        <v>734</v>
      </c>
      <c r="C667">
        <v>7.4</v>
      </c>
    </row>
    <row r="668" spans="1:3">
      <c r="A668" s="5" t="s">
        <v>1746</v>
      </c>
      <c r="B668" s="5" t="s">
        <v>1394</v>
      </c>
      <c r="C668">
        <v>7.4</v>
      </c>
    </row>
    <row r="669" spans="1:3">
      <c r="A669" s="5" t="s">
        <v>1748</v>
      </c>
      <c r="B669" s="5" t="s">
        <v>75</v>
      </c>
      <c r="C669">
        <v>7.4</v>
      </c>
    </row>
    <row r="670" spans="1:3">
      <c r="A670" s="5" t="s">
        <v>1750</v>
      </c>
      <c r="B670" s="5" t="s">
        <v>1749</v>
      </c>
      <c r="C670">
        <v>7.4</v>
      </c>
    </row>
    <row r="671" spans="1:3">
      <c r="A671" s="5" t="s">
        <v>1753</v>
      </c>
      <c r="B671" s="5" t="s">
        <v>1733</v>
      </c>
      <c r="C671">
        <v>7.4</v>
      </c>
    </row>
    <row r="672" spans="1:3">
      <c r="A672" s="5" t="s">
        <v>1755</v>
      </c>
      <c r="B672" s="5" t="s">
        <v>1754</v>
      </c>
      <c r="C672">
        <v>7.4</v>
      </c>
    </row>
    <row r="673" spans="1:3">
      <c r="A673" s="5" t="s">
        <v>1757</v>
      </c>
      <c r="B673" s="5" t="s">
        <v>1756</v>
      </c>
      <c r="C673">
        <v>7.4</v>
      </c>
    </row>
    <row r="674" spans="1:3">
      <c r="A674" s="5" t="s">
        <v>1758</v>
      </c>
      <c r="B674" s="5" t="s">
        <v>466</v>
      </c>
      <c r="C674">
        <v>7.4</v>
      </c>
    </row>
    <row r="675" spans="1:3">
      <c r="A675" s="5" t="s">
        <v>1761</v>
      </c>
      <c r="B675" s="5" t="s">
        <v>1759</v>
      </c>
      <c r="C675">
        <v>7.4</v>
      </c>
    </row>
    <row r="676" spans="1:3">
      <c r="A676" s="5" t="s">
        <v>1762</v>
      </c>
      <c r="B676" s="5" t="s">
        <v>1741</v>
      </c>
      <c r="C676">
        <v>7.4</v>
      </c>
    </row>
    <row r="677" spans="1:3">
      <c r="A677" s="5" t="s">
        <v>1764</v>
      </c>
      <c r="B677" s="5" t="s">
        <v>57</v>
      </c>
      <c r="C677">
        <v>7.4</v>
      </c>
    </row>
    <row r="678" spans="1:3">
      <c r="A678" s="5" t="s">
        <v>1766</v>
      </c>
      <c r="B678" s="5" t="s">
        <v>70</v>
      </c>
      <c r="C678">
        <v>7.4</v>
      </c>
    </row>
    <row r="679" spans="1:3">
      <c r="A679" s="5" t="s">
        <v>1768</v>
      </c>
      <c r="B679" s="5" t="s">
        <v>1767</v>
      </c>
      <c r="C679">
        <v>7.4</v>
      </c>
    </row>
    <row r="680" spans="1:3">
      <c r="A680" s="5" t="s">
        <v>1770</v>
      </c>
      <c r="B680" s="5" t="s">
        <v>1769</v>
      </c>
      <c r="C680">
        <v>7.4</v>
      </c>
    </row>
    <row r="681" spans="1:3">
      <c r="A681" s="5" t="s">
        <v>1773</v>
      </c>
      <c r="B681" s="5" t="s">
        <v>1647</v>
      </c>
      <c r="C681">
        <v>7.4</v>
      </c>
    </row>
    <row r="682" spans="1:3">
      <c r="A682" s="5" t="s">
        <v>1774</v>
      </c>
      <c r="B682" s="5" t="s">
        <v>252</v>
      </c>
      <c r="C682">
        <v>7.4</v>
      </c>
    </row>
    <row r="683" spans="1:3">
      <c r="A683" s="5" t="s">
        <v>1775</v>
      </c>
      <c r="B683" s="5" t="s">
        <v>57</v>
      </c>
      <c r="C683">
        <v>7.4</v>
      </c>
    </row>
    <row r="684" spans="1:3">
      <c r="A684" s="5" t="s">
        <v>1776</v>
      </c>
      <c r="B684" s="5" t="s">
        <v>1425</v>
      </c>
      <c r="C684">
        <v>7.4</v>
      </c>
    </row>
    <row r="685" spans="1:3">
      <c r="A685" s="5" t="s">
        <v>1779</v>
      </c>
      <c r="B685" s="5" t="s">
        <v>1777</v>
      </c>
      <c r="C685">
        <v>7.4</v>
      </c>
    </row>
    <row r="686" spans="1:3">
      <c r="A686" s="5" t="s">
        <v>1781</v>
      </c>
      <c r="B686" s="5" t="s">
        <v>556</v>
      </c>
      <c r="C686">
        <v>7.4</v>
      </c>
    </row>
    <row r="687" spans="1:3">
      <c r="A687" s="5" t="s">
        <v>1783</v>
      </c>
      <c r="B687" s="5" t="s">
        <v>781</v>
      </c>
      <c r="C687">
        <v>7.4</v>
      </c>
    </row>
    <row r="688" spans="1:3">
      <c r="A688" s="5" t="s">
        <v>1785</v>
      </c>
      <c r="B688" s="5" t="s">
        <v>1042</v>
      </c>
      <c r="C688">
        <v>7.4</v>
      </c>
    </row>
    <row r="689" spans="1:3">
      <c r="A689" s="5" t="s">
        <v>1787</v>
      </c>
      <c r="B689" s="5" t="s">
        <v>725</v>
      </c>
      <c r="C689">
        <v>7.4</v>
      </c>
    </row>
    <row r="690" spans="1:3">
      <c r="A690" s="5" t="s">
        <v>1789</v>
      </c>
      <c r="B690" s="5" t="s">
        <v>210</v>
      </c>
      <c r="C690">
        <v>7.4</v>
      </c>
    </row>
    <row r="691" spans="1:3">
      <c r="A691" s="5" t="s">
        <v>1792</v>
      </c>
      <c r="B691" s="5" t="s">
        <v>1790</v>
      </c>
      <c r="C691">
        <v>7.4</v>
      </c>
    </row>
    <row r="692" spans="1:3">
      <c r="A692" s="5" t="s">
        <v>1794</v>
      </c>
      <c r="B692" s="5" t="s">
        <v>1565</v>
      </c>
      <c r="C692">
        <v>7.4</v>
      </c>
    </row>
    <row r="693" spans="1:3">
      <c r="A693" s="5" t="s">
        <v>1795</v>
      </c>
      <c r="B693" s="5" t="s">
        <v>1565</v>
      </c>
      <c r="C693">
        <v>7.4</v>
      </c>
    </row>
    <row r="694" spans="1:3">
      <c r="A694" s="5" t="s">
        <v>1797</v>
      </c>
      <c r="B694" s="5" t="s">
        <v>1796</v>
      </c>
      <c r="C694">
        <v>7.4</v>
      </c>
    </row>
    <row r="695" spans="1:3">
      <c r="A695" s="5" t="s">
        <v>1798</v>
      </c>
      <c r="B695" s="5" t="s">
        <v>499</v>
      </c>
      <c r="C695">
        <v>7.4</v>
      </c>
    </row>
    <row r="696" spans="1:3">
      <c r="A696" s="5" t="s">
        <v>1797</v>
      </c>
      <c r="B696" s="5" t="s">
        <v>1796</v>
      </c>
      <c r="C696">
        <v>7.4</v>
      </c>
    </row>
    <row r="697" spans="1:3">
      <c r="A697" s="5" t="s">
        <v>1800</v>
      </c>
      <c r="B697" s="5" t="s">
        <v>1161</v>
      </c>
      <c r="C697">
        <v>7.4</v>
      </c>
    </row>
    <row r="698" spans="1:3">
      <c r="A698" s="5" t="s">
        <v>1802</v>
      </c>
      <c r="B698" s="5" t="s">
        <v>1801</v>
      </c>
      <c r="C698">
        <v>7.4</v>
      </c>
    </row>
    <row r="699" spans="1:3">
      <c r="A699" s="5" t="s">
        <v>1806</v>
      </c>
      <c r="B699" s="5" t="s">
        <v>1803</v>
      </c>
      <c r="C699">
        <v>7.4</v>
      </c>
    </row>
    <row r="700" spans="1:3">
      <c r="A700" s="5" t="s">
        <v>1809</v>
      </c>
      <c r="B700" s="5" t="s">
        <v>1807</v>
      </c>
      <c r="C700">
        <v>7.4</v>
      </c>
    </row>
    <row r="701" spans="1:3">
      <c r="A701" s="5" t="s">
        <v>1811</v>
      </c>
      <c r="B701" s="5" t="s">
        <v>1448</v>
      </c>
      <c r="C701">
        <v>7.4</v>
      </c>
    </row>
    <row r="702" spans="1:3">
      <c r="A702" s="5" t="s">
        <v>1814</v>
      </c>
      <c r="B702" s="5" t="s">
        <v>1812</v>
      </c>
      <c r="C702">
        <v>7.4</v>
      </c>
    </row>
    <row r="703" spans="1:3">
      <c r="A703" s="5" t="s">
        <v>1816</v>
      </c>
      <c r="B703" s="5" t="s">
        <v>490</v>
      </c>
      <c r="C703">
        <v>7.4</v>
      </c>
    </row>
    <row r="704" spans="1:3">
      <c r="A704" s="5" t="s">
        <v>1818</v>
      </c>
      <c r="B704" s="5" t="s">
        <v>1817</v>
      </c>
      <c r="C704">
        <v>7.4</v>
      </c>
    </row>
    <row r="705" spans="1:3">
      <c r="A705" s="5" t="s">
        <v>1821</v>
      </c>
      <c r="B705" s="5" t="s">
        <v>470</v>
      </c>
      <c r="C705">
        <v>7.4</v>
      </c>
    </row>
    <row r="706" spans="1:3">
      <c r="A706" s="5" t="s">
        <v>1824</v>
      </c>
      <c r="B706" s="5" t="s">
        <v>1822</v>
      </c>
      <c r="C706">
        <v>7.4</v>
      </c>
    </row>
    <row r="707" spans="1:3">
      <c r="A707" s="5" t="s">
        <v>1826</v>
      </c>
      <c r="B707" s="5" t="s">
        <v>626</v>
      </c>
      <c r="C707">
        <v>7.4</v>
      </c>
    </row>
    <row r="708" spans="1:3">
      <c r="A708" s="5" t="s">
        <v>1828</v>
      </c>
      <c r="B708" s="5" t="s">
        <v>1827</v>
      </c>
      <c r="C708">
        <v>7.4</v>
      </c>
    </row>
    <row r="709" spans="1:3">
      <c r="A709" s="5" t="s">
        <v>1829</v>
      </c>
      <c r="B709" s="5" t="s">
        <v>742</v>
      </c>
      <c r="C709">
        <v>7.4</v>
      </c>
    </row>
    <row r="710" spans="1:3">
      <c r="A710" s="5" t="s">
        <v>1831</v>
      </c>
      <c r="B710" s="5" t="s">
        <v>1830</v>
      </c>
      <c r="C710">
        <v>7.4</v>
      </c>
    </row>
    <row r="711" spans="1:3">
      <c r="A711" s="5" t="s">
        <v>1832</v>
      </c>
      <c r="B711" s="5" t="s">
        <v>417</v>
      </c>
      <c r="C711">
        <v>7.4</v>
      </c>
    </row>
    <row r="712" spans="1:3">
      <c r="A712" s="5" t="s">
        <v>1834</v>
      </c>
      <c r="B712" s="5" t="s">
        <v>1759</v>
      </c>
      <c r="C712">
        <v>7.4</v>
      </c>
    </row>
    <row r="713" spans="1:3">
      <c r="A713" s="5" t="s">
        <v>1836</v>
      </c>
      <c r="B713" s="5" t="s">
        <v>1835</v>
      </c>
      <c r="C713">
        <v>7.4</v>
      </c>
    </row>
    <row r="714" spans="1:3">
      <c r="A714" s="5" t="s">
        <v>1839</v>
      </c>
      <c r="B714" s="5" t="s">
        <v>1837</v>
      </c>
      <c r="C714">
        <v>7.4</v>
      </c>
    </row>
    <row r="715" spans="1:3">
      <c r="A715" s="5" t="s">
        <v>1841</v>
      </c>
      <c r="B715" s="5" t="s">
        <v>446</v>
      </c>
      <c r="C715">
        <v>7.4</v>
      </c>
    </row>
    <row r="716" spans="1:3">
      <c r="A716" s="5" t="s">
        <v>1773</v>
      </c>
      <c r="B716" s="5" t="s">
        <v>1647</v>
      </c>
      <c r="C716">
        <v>7.4</v>
      </c>
    </row>
    <row r="717" spans="1:3">
      <c r="A717" s="5" t="s">
        <v>1843</v>
      </c>
      <c r="B717" s="5" t="s">
        <v>1036</v>
      </c>
      <c r="C717">
        <v>7.4</v>
      </c>
    </row>
    <row r="718" spans="1:3">
      <c r="A718" s="5" t="s">
        <v>1845</v>
      </c>
      <c r="B718" s="5" t="s">
        <v>1844</v>
      </c>
      <c r="C718">
        <v>7.4</v>
      </c>
    </row>
    <row r="719" spans="1:3">
      <c r="A719" s="5" t="s">
        <v>1848</v>
      </c>
      <c r="B719" s="5" t="s">
        <v>1846</v>
      </c>
      <c r="C719">
        <v>7.4</v>
      </c>
    </row>
    <row r="720" spans="1:3">
      <c r="A720" s="5" t="s">
        <v>1850</v>
      </c>
      <c r="B720" s="5" t="s">
        <v>1118</v>
      </c>
      <c r="C720">
        <v>7.4</v>
      </c>
    </row>
    <row r="721" spans="1:3">
      <c r="A721" s="5" t="s">
        <v>1851</v>
      </c>
      <c r="B721" s="5" t="s">
        <v>937</v>
      </c>
      <c r="C721">
        <v>7.4</v>
      </c>
    </row>
    <row r="722" spans="1:3">
      <c r="A722" s="5" t="s">
        <v>1853</v>
      </c>
      <c r="B722" s="5" t="s">
        <v>817</v>
      </c>
      <c r="C722">
        <v>7.4</v>
      </c>
    </row>
    <row r="723" spans="1:3">
      <c r="A723" s="5" t="s">
        <v>1855</v>
      </c>
      <c r="B723" s="5" t="s">
        <v>1854</v>
      </c>
      <c r="C723">
        <v>7.4</v>
      </c>
    </row>
    <row r="724" spans="1:3">
      <c r="A724" s="5" t="s">
        <v>1856</v>
      </c>
      <c r="B724" s="5" t="s">
        <v>1311</v>
      </c>
      <c r="C724">
        <v>7.4</v>
      </c>
    </row>
    <row r="725" spans="1:3">
      <c r="A725" s="5" t="s">
        <v>1857</v>
      </c>
      <c r="B725" s="5" t="s">
        <v>836</v>
      </c>
      <c r="C725">
        <v>7.4</v>
      </c>
    </row>
    <row r="726" spans="1:3">
      <c r="A726" s="5" t="s">
        <v>1859</v>
      </c>
      <c r="B726" s="5" t="s">
        <v>470</v>
      </c>
      <c r="C726">
        <v>7.4</v>
      </c>
    </row>
    <row r="727" spans="1:3">
      <c r="A727" s="5" t="s">
        <v>1861</v>
      </c>
      <c r="B727" s="5" t="s">
        <v>1860</v>
      </c>
      <c r="C727">
        <v>7.4</v>
      </c>
    </row>
    <row r="728" spans="1:3">
      <c r="A728" s="5" t="s">
        <v>1863</v>
      </c>
      <c r="B728" s="5" t="s">
        <v>1862</v>
      </c>
      <c r="C728">
        <v>7.4</v>
      </c>
    </row>
    <row r="729" spans="1:3">
      <c r="A729" s="5" t="s">
        <v>1864</v>
      </c>
      <c r="B729" s="5" t="s">
        <v>1036</v>
      </c>
      <c r="C729">
        <v>7.4</v>
      </c>
    </row>
    <row r="730" spans="1:3">
      <c r="A730" s="5" t="s">
        <v>1866</v>
      </c>
      <c r="B730" s="5" t="s">
        <v>1865</v>
      </c>
      <c r="C730">
        <v>7.4</v>
      </c>
    </row>
    <row r="731" spans="1:3">
      <c r="A731" s="5" t="s">
        <v>1868</v>
      </c>
      <c r="B731" s="5" t="s">
        <v>30</v>
      </c>
      <c r="C731">
        <v>7.4</v>
      </c>
    </row>
    <row r="732" spans="1:3">
      <c r="A732" s="5" t="s">
        <v>1872</v>
      </c>
      <c r="B732" s="5" t="s">
        <v>1869</v>
      </c>
      <c r="C732">
        <v>7.4</v>
      </c>
    </row>
    <row r="733" spans="1:3">
      <c r="A733" s="5" t="s">
        <v>1876</v>
      </c>
      <c r="B733" s="5" t="s">
        <v>1844</v>
      </c>
      <c r="C733">
        <v>7.4</v>
      </c>
    </row>
    <row r="734" spans="1:3">
      <c r="A734" s="5" t="s">
        <v>1878</v>
      </c>
      <c r="B734" s="5" t="s">
        <v>66</v>
      </c>
      <c r="C734">
        <v>7.4</v>
      </c>
    </row>
    <row r="735" spans="1:3">
      <c r="A735" s="5" t="s">
        <v>1879</v>
      </c>
      <c r="B735" s="5" t="s">
        <v>1801</v>
      </c>
      <c r="C735">
        <v>7.4</v>
      </c>
    </row>
    <row r="736" spans="1:3">
      <c r="A736" s="5" t="s">
        <v>1881</v>
      </c>
      <c r="B736" s="5" t="s">
        <v>1880</v>
      </c>
      <c r="C736">
        <v>7.4</v>
      </c>
    </row>
    <row r="737" spans="1:3">
      <c r="A737" s="5" t="s">
        <v>1883</v>
      </c>
      <c r="B737" s="5" t="s">
        <v>767</v>
      </c>
      <c r="C737">
        <v>7.4</v>
      </c>
    </row>
    <row r="738" spans="1:3">
      <c r="A738" s="5" t="s">
        <v>1886</v>
      </c>
      <c r="B738" s="5" t="s">
        <v>1628</v>
      </c>
      <c r="C738">
        <v>7.4</v>
      </c>
    </row>
    <row r="739" spans="1:3">
      <c r="A739" s="5" t="s">
        <v>1890</v>
      </c>
      <c r="B739" s="5" t="s">
        <v>1887</v>
      </c>
      <c r="C739">
        <v>7.4</v>
      </c>
    </row>
    <row r="740" spans="1:3">
      <c r="A740" s="5" t="s">
        <v>1893</v>
      </c>
      <c r="B740" s="5" t="s">
        <v>1891</v>
      </c>
      <c r="C740">
        <v>7.4</v>
      </c>
    </row>
    <row r="741" spans="1:3">
      <c r="A741" s="5" t="s">
        <v>1785</v>
      </c>
      <c r="B741" s="5" t="s">
        <v>1042</v>
      </c>
      <c r="C741">
        <v>7.4</v>
      </c>
    </row>
    <row r="742" spans="1:3">
      <c r="A742" s="5" t="s">
        <v>1896</v>
      </c>
      <c r="B742" s="5" t="s">
        <v>1894</v>
      </c>
      <c r="C742">
        <v>7.4</v>
      </c>
    </row>
    <row r="743" spans="1:3">
      <c r="A743" s="5" t="s">
        <v>1899</v>
      </c>
      <c r="B743" s="5" t="s">
        <v>1897</v>
      </c>
      <c r="C743">
        <v>7.4</v>
      </c>
    </row>
    <row r="744" spans="1:3">
      <c r="A744" s="5" t="s">
        <v>1903</v>
      </c>
      <c r="B744" s="5" t="s">
        <v>1901</v>
      </c>
      <c r="C744">
        <v>7.4</v>
      </c>
    </row>
    <row r="745" spans="1:3">
      <c r="A745" s="5" t="s">
        <v>1905</v>
      </c>
      <c r="B745" s="5" t="s">
        <v>1904</v>
      </c>
      <c r="C745">
        <v>7.4</v>
      </c>
    </row>
    <row r="746" spans="1:3">
      <c r="A746" s="5" t="s">
        <v>1907</v>
      </c>
      <c r="B746" s="5" t="s">
        <v>1906</v>
      </c>
      <c r="C746">
        <v>7.4</v>
      </c>
    </row>
    <row r="747" spans="1:3">
      <c r="A747" s="5" t="s">
        <v>1910</v>
      </c>
      <c r="B747" s="5" t="s">
        <v>1908</v>
      </c>
      <c r="C747">
        <v>7.4</v>
      </c>
    </row>
    <row r="748" spans="1:3">
      <c r="A748" s="5" t="s">
        <v>1913</v>
      </c>
      <c r="B748" s="5" t="s">
        <v>1911</v>
      </c>
      <c r="C748">
        <v>7.4</v>
      </c>
    </row>
    <row r="749" spans="1:3">
      <c r="A749" s="5" t="s">
        <v>1916</v>
      </c>
      <c r="B749" s="5" t="s">
        <v>1914</v>
      </c>
      <c r="C749">
        <v>7.4</v>
      </c>
    </row>
    <row r="750" spans="1:3">
      <c r="A750" s="5" t="s">
        <v>1919</v>
      </c>
      <c r="B750" s="5" t="s">
        <v>1917</v>
      </c>
      <c r="C750">
        <v>7.4</v>
      </c>
    </row>
    <row r="751" spans="1:3">
      <c r="A751" s="5" t="s">
        <v>1761</v>
      </c>
      <c r="B751" s="5" t="s">
        <v>1759</v>
      </c>
      <c r="C751">
        <v>7.4</v>
      </c>
    </row>
    <row r="752" spans="1:3">
      <c r="A752" s="5" t="s">
        <v>1921</v>
      </c>
      <c r="B752" s="5" t="s">
        <v>693</v>
      </c>
      <c r="C752">
        <v>7.4</v>
      </c>
    </row>
    <row r="753" spans="1:3">
      <c r="A753" s="5" t="s">
        <v>1924</v>
      </c>
      <c r="B753" s="5" t="s">
        <v>1922</v>
      </c>
      <c r="C753">
        <v>7.4</v>
      </c>
    </row>
    <row r="754" spans="1:3">
      <c r="A754" s="5" t="s">
        <v>1928</v>
      </c>
      <c r="B754" s="5" t="s">
        <v>1925</v>
      </c>
      <c r="C754">
        <v>7.4</v>
      </c>
    </row>
    <row r="755" spans="1:3">
      <c r="A755" s="5" t="s">
        <v>1929</v>
      </c>
      <c r="B755" s="5" t="s">
        <v>405</v>
      </c>
      <c r="C755">
        <v>7.3</v>
      </c>
    </row>
    <row r="756" spans="1:3">
      <c r="A756" s="5" t="s">
        <v>1931</v>
      </c>
      <c r="B756" s="5" t="s">
        <v>994</v>
      </c>
      <c r="C756">
        <v>7.3</v>
      </c>
    </row>
    <row r="757" spans="1:3">
      <c r="A757" s="5" t="s">
        <v>1933</v>
      </c>
      <c r="B757" s="5" t="s">
        <v>1932</v>
      </c>
      <c r="C757">
        <v>7.3</v>
      </c>
    </row>
    <row r="758" spans="1:3">
      <c r="A758" s="5" t="s">
        <v>1934</v>
      </c>
      <c r="B758" s="5" t="s">
        <v>1298</v>
      </c>
      <c r="C758">
        <v>7.3</v>
      </c>
    </row>
    <row r="759" spans="1:3">
      <c r="A759" s="5" t="s">
        <v>1935</v>
      </c>
      <c r="B759" s="5" t="s">
        <v>107</v>
      </c>
      <c r="C759">
        <v>7.3</v>
      </c>
    </row>
    <row r="760" spans="1:3">
      <c r="A760" s="5" t="s">
        <v>1937</v>
      </c>
      <c r="B760" s="5" t="s">
        <v>802</v>
      </c>
      <c r="C760">
        <v>7.3</v>
      </c>
    </row>
    <row r="761" spans="1:3">
      <c r="A761" s="5" t="s">
        <v>1939</v>
      </c>
      <c r="B761" s="5" t="s">
        <v>1938</v>
      </c>
      <c r="C761">
        <v>7.3</v>
      </c>
    </row>
    <row r="762" spans="1:3">
      <c r="A762" s="5" t="s">
        <v>1941</v>
      </c>
      <c r="B762" s="5" t="s">
        <v>1940</v>
      </c>
      <c r="C762">
        <v>7.3</v>
      </c>
    </row>
    <row r="763" spans="1:3">
      <c r="A763" s="5" t="s">
        <v>1942</v>
      </c>
      <c r="B763" s="5" t="s">
        <v>994</v>
      </c>
      <c r="C763">
        <v>7.3</v>
      </c>
    </row>
    <row r="764" spans="1:3">
      <c r="A764" s="5" t="s">
        <v>1945</v>
      </c>
      <c r="B764" s="5" t="s">
        <v>1943</v>
      </c>
      <c r="C764">
        <v>7.3</v>
      </c>
    </row>
    <row r="765" spans="1:3">
      <c r="A765" s="5" t="s">
        <v>1946</v>
      </c>
      <c r="B765" s="5" t="s">
        <v>1508</v>
      </c>
      <c r="C765">
        <v>7.3</v>
      </c>
    </row>
    <row r="766" spans="1:3">
      <c r="A766" s="5" t="s">
        <v>1948</v>
      </c>
      <c r="B766" s="5" t="s">
        <v>1947</v>
      </c>
      <c r="C766">
        <v>7.3</v>
      </c>
    </row>
    <row r="767" spans="1:3">
      <c r="A767" s="5" t="s">
        <v>1951</v>
      </c>
      <c r="B767" s="5" t="s">
        <v>1949</v>
      </c>
      <c r="C767">
        <v>7.3</v>
      </c>
    </row>
    <row r="768" spans="1:3">
      <c r="A768" s="5" t="s">
        <v>1954</v>
      </c>
      <c r="B768" s="5" t="s">
        <v>1952</v>
      </c>
      <c r="C768">
        <v>7.3</v>
      </c>
    </row>
    <row r="769" spans="1:3">
      <c r="A769" s="5" t="s">
        <v>1957</v>
      </c>
      <c r="B769" s="5" t="s">
        <v>1955</v>
      </c>
      <c r="C769">
        <v>7.3</v>
      </c>
    </row>
    <row r="770" spans="1:3">
      <c r="A770" s="5" t="s">
        <v>1961</v>
      </c>
      <c r="B770" s="5" t="s">
        <v>1958</v>
      </c>
      <c r="C770">
        <v>7.3</v>
      </c>
    </row>
    <row r="771" spans="1:3">
      <c r="A771" s="5" t="s">
        <v>1964</v>
      </c>
      <c r="B771" s="5" t="s">
        <v>1962</v>
      </c>
      <c r="C771">
        <v>7.3</v>
      </c>
    </row>
    <row r="772" spans="1:3">
      <c r="A772" s="5" t="s">
        <v>1965</v>
      </c>
      <c r="B772" s="5" t="s">
        <v>623</v>
      </c>
      <c r="C772">
        <v>7.3</v>
      </c>
    </row>
    <row r="773" spans="1:3">
      <c r="A773" s="5" t="s">
        <v>1967</v>
      </c>
      <c r="B773" s="5" t="s">
        <v>1966</v>
      </c>
      <c r="C773">
        <v>7.3</v>
      </c>
    </row>
    <row r="774" spans="1:3">
      <c r="A774" s="5" t="s">
        <v>1968</v>
      </c>
      <c r="B774" s="5" t="s">
        <v>1962</v>
      </c>
      <c r="C774">
        <v>7.3</v>
      </c>
    </row>
    <row r="775" spans="1:3">
      <c r="A775" s="5" t="s">
        <v>1970</v>
      </c>
      <c r="B775" s="5" t="s">
        <v>1767</v>
      </c>
      <c r="C775">
        <v>7.3</v>
      </c>
    </row>
    <row r="776" spans="1:3">
      <c r="A776" s="5" t="s">
        <v>1972</v>
      </c>
      <c r="B776" s="5" t="s">
        <v>1007</v>
      </c>
      <c r="C776">
        <v>7.3</v>
      </c>
    </row>
    <row r="777" spans="1:3">
      <c r="A777" s="5" t="s">
        <v>1973</v>
      </c>
      <c r="B777" s="5" t="s">
        <v>749</v>
      </c>
      <c r="C777">
        <v>7.3</v>
      </c>
    </row>
    <row r="778" spans="1:3">
      <c r="A778" s="5" t="s">
        <v>1975</v>
      </c>
      <c r="B778" s="5" t="s">
        <v>1974</v>
      </c>
      <c r="C778">
        <v>7.3</v>
      </c>
    </row>
    <row r="779" spans="1:3">
      <c r="A779" s="5" t="s">
        <v>1976</v>
      </c>
      <c r="B779" s="5" t="s">
        <v>34</v>
      </c>
      <c r="C779">
        <v>7.3</v>
      </c>
    </row>
    <row r="780" spans="1:3">
      <c r="A780" s="5" t="s">
        <v>1978</v>
      </c>
      <c r="B780" s="5" t="s">
        <v>279</v>
      </c>
      <c r="C780">
        <v>7.3</v>
      </c>
    </row>
    <row r="781" spans="1:3">
      <c r="A781" s="5" t="s">
        <v>1979</v>
      </c>
      <c r="B781" s="5" t="s">
        <v>283</v>
      </c>
      <c r="C781">
        <v>7.3</v>
      </c>
    </row>
    <row r="782" spans="1:3">
      <c r="A782" s="5" t="s">
        <v>1982</v>
      </c>
      <c r="B782" s="5" t="s">
        <v>1980</v>
      </c>
      <c r="C782">
        <v>7.3</v>
      </c>
    </row>
    <row r="783" spans="1:3">
      <c r="A783" s="5" t="s">
        <v>1984</v>
      </c>
      <c r="B783" s="5" t="s">
        <v>43</v>
      </c>
      <c r="C783">
        <v>7.3</v>
      </c>
    </row>
    <row r="784" spans="1:3">
      <c r="A784" s="5" t="s">
        <v>1987</v>
      </c>
      <c r="B784" s="5" t="s">
        <v>1985</v>
      </c>
      <c r="C784">
        <v>7.3</v>
      </c>
    </row>
    <row r="785" spans="1:3">
      <c r="A785" s="5" t="s">
        <v>1988</v>
      </c>
      <c r="B785" s="5" t="s">
        <v>623</v>
      </c>
      <c r="C785">
        <v>7.3</v>
      </c>
    </row>
    <row r="786" spans="1:3">
      <c r="A786" s="5" t="s">
        <v>1991</v>
      </c>
      <c r="B786" s="5" t="s">
        <v>1989</v>
      </c>
      <c r="C786">
        <v>7.3</v>
      </c>
    </row>
    <row r="787" spans="1:3">
      <c r="A787" s="5" t="s">
        <v>1992</v>
      </c>
      <c r="B787" s="5" t="s">
        <v>712</v>
      </c>
      <c r="C787">
        <v>7.3</v>
      </c>
    </row>
    <row r="788" spans="1:3">
      <c r="A788" s="5" t="s">
        <v>1994</v>
      </c>
      <c r="B788" s="5" t="s">
        <v>847</v>
      </c>
      <c r="C788">
        <v>7.3</v>
      </c>
    </row>
    <row r="789" spans="1:3">
      <c r="A789" s="5" t="s">
        <v>1998</v>
      </c>
      <c r="B789" s="5" t="s">
        <v>1995</v>
      </c>
      <c r="C789">
        <v>7.3</v>
      </c>
    </row>
    <row r="790" spans="1:3">
      <c r="A790" s="5" t="s">
        <v>1999</v>
      </c>
      <c r="B790" s="5" t="s">
        <v>734</v>
      </c>
      <c r="C790">
        <v>7.3</v>
      </c>
    </row>
    <row r="791" spans="1:3">
      <c r="A791" s="5" t="s">
        <v>2000</v>
      </c>
      <c r="B791" s="5" t="s">
        <v>438</v>
      </c>
      <c r="C791">
        <v>7.3</v>
      </c>
    </row>
    <row r="792" spans="1:3">
      <c r="A792" s="5" t="s">
        <v>2004</v>
      </c>
      <c r="B792" s="5" t="s">
        <v>2001</v>
      </c>
      <c r="C792">
        <v>7.3</v>
      </c>
    </row>
    <row r="793" spans="1:3">
      <c r="A793" s="5" t="s">
        <v>2006</v>
      </c>
      <c r="B793" s="5" t="s">
        <v>2005</v>
      </c>
      <c r="C793">
        <v>7.3</v>
      </c>
    </row>
    <row r="794" spans="1:3">
      <c r="A794" s="5" t="s">
        <v>2007</v>
      </c>
      <c r="B794" s="5" t="s">
        <v>208</v>
      </c>
      <c r="C794">
        <v>7.3</v>
      </c>
    </row>
    <row r="795" spans="1:3">
      <c r="A795" s="5" t="s">
        <v>2009</v>
      </c>
      <c r="B795" s="5" t="s">
        <v>287</v>
      </c>
      <c r="C795">
        <v>7.3</v>
      </c>
    </row>
    <row r="796" spans="1:3">
      <c r="A796" s="5" t="s">
        <v>2010</v>
      </c>
      <c r="B796" s="5" t="s">
        <v>776</v>
      </c>
      <c r="C796">
        <v>7.3</v>
      </c>
    </row>
    <row r="797" spans="1:3">
      <c r="A797" s="5" t="s">
        <v>2011</v>
      </c>
      <c r="B797" s="5" t="s">
        <v>1769</v>
      </c>
      <c r="C797">
        <v>7.3</v>
      </c>
    </row>
    <row r="798" spans="1:3">
      <c r="A798" s="5" t="s">
        <v>2014</v>
      </c>
      <c r="B798" s="5" t="s">
        <v>2012</v>
      </c>
      <c r="C798">
        <v>7.3</v>
      </c>
    </row>
    <row r="799" spans="1:3">
      <c r="A799" s="5" t="s">
        <v>2015</v>
      </c>
      <c r="B799" s="5" t="s">
        <v>2001</v>
      </c>
      <c r="C799">
        <v>7.3</v>
      </c>
    </row>
    <row r="800" spans="1:3">
      <c r="A800" s="5" t="s">
        <v>2017</v>
      </c>
      <c r="B800" s="5" t="s">
        <v>374</v>
      </c>
      <c r="C800">
        <v>7.3</v>
      </c>
    </row>
    <row r="801" spans="1:3">
      <c r="A801" s="5" t="s">
        <v>2019</v>
      </c>
      <c r="B801" s="5" t="s">
        <v>358</v>
      </c>
      <c r="C801">
        <v>7.3</v>
      </c>
    </row>
    <row r="802" spans="1:3">
      <c r="A802" s="5" t="s">
        <v>2022</v>
      </c>
      <c r="B802" s="5" t="s">
        <v>2020</v>
      </c>
      <c r="C802">
        <v>7.3</v>
      </c>
    </row>
    <row r="803" spans="1:3">
      <c r="A803" s="5" t="s">
        <v>2024</v>
      </c>
      <c r="B803" s="5" t="s">
        <v>2023</v>
      </c>
      <c r="C803">
        <v>7.3</v>
      </c>
    </row>
    <row r="804" spans="1:3">
      <c r="A804" s="5" t="s">
        <v>2025</v>
      </c>
      <c r="B804" s="5" t="s">
        <v>70</v>
      </c>
      <c r="C804">
        <v>7.3</v>
      </c>
    </row>
    <row r="805" spans="1:3">
      <c r="A805" s="5" t="s">
        <v>2027</v>
      </c>
      <c r="B805" s="5" t="s">
        <v>2026</v>
      </c>
      <c r="C805">
        <v>7.3</v>
      </c>
    </row>
    <row r="806" spans="1:3">
      <c r="A806" s="5" t="s">
        <v>2028</v>
      </c>
      <c r="B806" s="5" t="s">
        <v>657</v>
      </c>
      <c r="C806">
        <v>7.3</v>
      </c>
    </row>
    <row r="807" spans="1:3">
      <c r="A807" s="5" t="s">
        <v>2029</v>
      </c>
      <c r="B807" s="5" t="s">
        <v>219</v>
      </c>
      <c r="C807">
        <v>7.3</v>
      </c>
    </row>
    <row r="808" spans="1:3">
      <c r="A808" s="5" t="s">
        <v>2032</v>
      </c>
      <c r="B808" s="5" t="s">
        <v>2030</v>
      </c>
      <c r="C808">
        <v>7.3</v>
      </c>
    </row>
    <row r="809" spans="1:3">
      <c r="A809" s="5" t="s">
        <v>2033</v>
      </c>
      <c r="B809" s="5" t="s">
        <v>57</v>
      </c>
      <c r="C809">
        <v>7.3</v>
      </c>
    </row>
    <row r="810" spans="1:3">
      <c r="A810" s="5" t="s">
        <v>2036</v>
      </c>
      <c r="B810" s="5" t="s">
        <v>2034</v>
      </c>
      <c r="C810">
        <v>7.3</v>
      </c>
    </row>
    <row r="811" spans="1:3">
      <c r="A811" s="5" t="s">
        <v>2040</v>
      </c>
      <c r="B811" s="5" t="s">
        <v>2037</v>
      </c>
      <c r="C811">
        <v>7.3</v>
      </c>
    </row>
    <row r="812" spans="1:3">
      <c r="A812" s="5" t="s">
        <v>2041</v>
      </c>
      <c r="B812" s="5" t="s">
        <v>1448</v>
      </c>
      <c r="C812">
        <v>7.3</v>
      </c>
    </row>
    <row r="813" spans="1:3">
      <c r="A813" s="5" t="s">
        <v>2042</v>
      </c>
      <c r="B813" s="5" t="s">
        <v>730</v>
      </c>
      <c r="C813">
        <v>7.3</v>
      </c>
    </row>
    <row r="814" spans="1:3">
      <c r="A814" s="5" t="s">
        <v>2044</v>
      </c>
      <c r="B814" s="5" t="s">
        <v>969</v>
      </c>
      <c r="C814">
        <v>7.3</v>
      </c>
    </row>
    <row r="815" spans="1:3">
      <c r="A815" s="5" t="s">
        <v>2046</v>
      </c>
      <c r="B815" s="5" t="s">
        <v>2045</v>
      </c>
      <c r="C815">
        <v>7.3</v>
      </c>
    </row>
    <row r="816" spans="1:3">
      <c r="A816" s="5" t="s">
        <v>2048</v>
      </c>
      <c r="B816" s="5" t="s">
        <v>448</v>
      </c>
      <c r="C816">
        <v>7.3</v>
      </c>
    </row>
    <row r="817" spans="1:3">
      <c r="A817" s="5" t="s">
        <v>2049</v>
      </c>
      <c r="B817" s="5" t="s">
        <v>1538</v>
      </c>
      <c r="C817">
        <v>7.3</v>
      </c>
    </row>
    <row r="818" spans="1:3">
      <c r="A818" s="5" t="s">
        <v>2052</v>
      </c>
      <c r="B818" s="5" t="s">
        <v>334</v>
      </c>
      <c r="C818">
        <v>7.3</v>
      </c>
    </row>
    <row r="819" spans="1:3">
      <c r="A819" s="5" t="s">
        <v>2053</v>
      </c>
      <c r="B819" s="5" t="s">
        <v>1803</v>
      </c>
      <c r="C819">
        <v>7.3</v>
      </c>
    </row>
    <row r="820" spans="1:3">
      <c r="A820" s="5" t="s">
        <v>2054</v>
      </c>
      <c r="B820" s="5" t="s">
        <v>1146</v>
      </c>
      <c r="C820">
        <v>7.3</v>
      </c>
    </row>
    <row r="821" spans="1:3">
      <c r="A821" s="5" t="s">
        <v>2055</v>
      </c>
      <c r="B821" s="5" t="s">
        <v>730</v>
      </c>
      <c r="C821">
        <v>7.3</v>
      </c>
    </row>
    <row r="822" spans="1:3">
      <c r="A822" s="5" t="s">
        <v>2057</v>
      </c>
      <c r="B822" s="5" t="s">
        <v>969</v>
      </c>
      <c r="C822">
        <v>7.3</v>
      </c>
    </row>
    <row r="823" spans="1:3">
      <c r="A823" s="5" t="s">
        <v>2061</v>
      </c>
      <c r="B823" s="5" t="s">
        <v>2058</v>
      </c>
      <c r="C823">
        <v>7.3</v>
      </c>
    </row>
    <row r="824" spans="1:3">
      <c r="A824" s="5" t="s">
        <v>2063</v>
      </c>
      <c r="B824" s="5" t="s">
        <v>2062</v>
      </c>
      <c r="C824">
        <v>7.3</v>
      </c>
    </row>
    <row r="825" spans="1:3">
      <c r="A825" s="5" t="s">
        <v>2064</v>
      </c>
      <c r="B825" s="5" t="s">
        <v>962</v>
      </c>
      <c r="C825">
        <v>7.3</v>
      </c>
    </row>
    <row r="826" spans="1:3">
      <c r="A826" s="5" t="s">
        <v>2065</v>
      </c>
      <c r="B826" s="5" t="s">
        <v>749</v>
      </c>
      <c r="C826">
        <v>7.3</v>
      </c>
    </row>
    <row r="827" spans="1:3">
      <c r="A827" s="5" t="s">
        <v>2067</v>
      </c>
      <c r="B827" s="5" t="s">
        <v>1301</v>
      </c>
      <c r="C827">
        <v>7.3</v>
      </c>
    </row>
    <row r="828" spans="1:3">
      <c r="A828" s="5" t="s">
        <v>2070</v>
      </c>
      <c r="B828" s="5" t="s">
        <v>2068</v>
      </c>
      <c r="C828">
        <v>7.3</v>
      </c>
    </row>
    <row r="829" spans="1:3">
      <c r="A829" s="5" t="s">
        <v>2072</v>
      </c>
      <c r="B829" s="5" t="s">
        <v>1218</v>
      </c>
      <c r="C829">
        <v>7.3</v>
      </c>
    </row>
    <row r="830" spans="1:3">
      <c r="A830" s="5" t="s">
        <v>2074</v>
      </c>
      <c r="B830" s="5" t="s">
        <v>2073</v>
      </c>
      <c r="C830">
        <v>7.3</v>
      </c>
    </row>
    <row r="831" spans="1:3">
      <c r="A831" s="5" t="s">
        <v>2076</v>
      </c>
      <c r="B831" s="5" t="s">
        <v>499</v>
      </c>
      <c r="C831">
        <v>7.3</v>
      </c>
    </row>
    <row r="832" spans="1:3">
      <c r="A832" s="5" t="s">
        <v>2079</v>
      </c>
      <c r="B832" s="5" t="s">
        <v>2077</v>
      </c>
      <c r="C832">
        <v>7.3</v>
      </c>
    </row>
    <row r="833" spans="1:3">
      <c r="A833" s="5" t="s">
        <v>2082</v>
      </c>
      <c r="B833" s="5" t="s">
        <v>279</v>
      </c>
      <c r="C833">
        <v>7.3</v>
      </c>
    </row>
    <row r="834" spans="1:3">
      <c r="A834" s="5" t="s">
        <v>2085</v>
      </c>
      <c r="B834" s="5" t="s">
        <v>2083</v>
      </c>
      <c r="C834">
        <v>7.3</v>
      </c>
    </row>
    <row r="835" spans="1:3">
      <c r="A835" s="5" t="s">
        <v>2089</v>
      </c>
      <c r="B835" s="5" t="s">
        <v>2086</v>
      </c>
      <c r="C835">
        <v>7.3</v>
      </c>
    </row>
    <row r="836" spans="1:3">
      <c r="A836" s="5" t="s">
        <v>2092</v>
      </c>
      <c r="B836" s="5" t="s">
        <v>1350</v>
      </c>
      <c r="C836">
        <v>7.3</v>
      </c>
    </row>
    <row r="837" spans="1:3">
      <c r="A837" s="5" t="s">
        <v>2094</v>
      </c>
      <c r="B837" s="5" t="s">
        <v>1118</v>
      </c>
      <c r="C837">
        <v>7.3</v>
      </c>
    </row>
    <row r="838" spans="1:3">
      <c r="A838" s="5" t="s">
        <v>2097</v>
      </c>
      <c r="B838" s="5" t="s">
        <v>2095</v>
      </c>
      <c r="C838">
        <v>7.3</v>
      </c>
    </row>
    <row r="839" spans="1:3">
      <c r="A839" s="5" t="s">
        <v>2098</v>
      </c>
      <c r="B839" s="5" t="s">
        <v>1906</v>
      </c>
      <c r="C839">
        <v>7.3</v>
      </c>
    </row>
    <row r="840" spans="1:3">
      <c r="A840" s="5" t="s">
        <v>2101</v>
      </c>
      <c r="B840" s="5" t="s">
        <v>2099</v>
      </c>
      <c r="C840">
        <v>7.3</v>
      </c>
    </row>
    <row r="841" spans="1:3">
      <c r="A841" s="5" t="s">
        <v>2103</v>
      </c>
      <c r="B841" s="5" t="s">
        <v>590</v>
      </c>
      <c r="C841">
        <v>7.3</v>
      </c>
    </row>
    <row r="842" spans="1:3">
      <c r="A842" s="5" t="s">
        <v>2105</v>
      </c>
      <c r="B842" s="5" t="s">
        <v>2104</v>
      </c>
      <c r="C842">
        <v>7.3</v>
      </c>
    </row>
    <row r="843" spans="1:3">
      <c r="A843" s="5" t="s">
        <v>2107</v>
      </c>
      <c r="B843" s="5" t="s">
        <v>2106</v>
      </c>
      <c r="C843">
        <v>7.3</v>
      </c>
    </row>
    <row r="844" spans="1:3">
      <c r="A844" s="5" t="s">
        <v>2110</v>
      </c>
      <c r="B844" s="5" t="s">
        <v>2108</v>
      </c>
      <c r="C844">
        <v>7.3</v>
      </c>
    </row>
    <row r="845" spans="1:3">
      <c r="A845" s="5" t="s">
        <v>2111</v>
      </c>
      <c r="B845" s="5" t="s">
        <v>728</v>
      </c>
      <c r="C845">
        <v>7.3</v>
      </c>
    </row>
    <row r="846" spans="1:3">
      <c r="A846" s="5" t="s">
        <v>2115</v>
      </c>
      <c r="B846" s="5" t="s">
        <v>2112</v>
      </c>
      <c r="C846">
        <v>7.3</v>
      </c>
    </row>
    <row r="847" spans="1:3">
      <c r="A847" s="5" t="s">
        <v>2118</v>
      </c>
      <c r="B847" s="5" t="s">
        <v>2116</v>
      </c>
      <c r="C847">
        <v>7.3</v>
      </c>
    </row>
    <row r="848" spans="1:3">
      <c r="A848" s="5" t="s">
        <v>2121</v>
      </c>
      <c r="B848" s="5" t="s">
        <v>2119</v>
      </c>
      <c r="C848">
        <v>7.3</v>
      </c>
    </row>
    <row r="849" spans="1:3">
      <c r="A849" s="5" t="s">
        <v>2123</v>
      </c>
      <c r="B849" s="5" t="s">
        <v>2122</v>
      </c>
      <c r="C849">
        <v>7.3</v>
      </c>
    </row>
    <row r="850" spans="1:3">
      <c r="A850" s="5" t="s">
        <v>2125</v>
      </c>
      <c r="B850" s="5" t="s">
        <v>2124</v>
      </c>
      <c r="C850">
        <v>7.3</v>
      </c>
    </row>
    <row r="851" spans="1:3">
      <c r="A851" s="5" t="s">
        <v>2022</v>
      </c>
      <c r="B851" s="5" t="s">
        <v>2020</v>
      </c>
      <c r="C851">
        <v>7.3</v>
      </c>
    </row>
    <row r="852" spans="1:3">
      <c r="A852" s="5" t="s">
        <v>2127</v>
      </c>
      <c r="B852" s="5" t="s">
        <v>2126</v>
      </c>
      <c r="C852">
        <v>7.3</v>
      </c>
    </row>
    <row r="853" spans="1:3">
      <c r="A853" s="5" t="s">
        <v>2130</v>
      </c>
      <c r="B853" s="5" t="s">
        <v>2128</v>
      </c>
      <c r="C853">
        <v>7.3</v>
      </c>
    </row>
    <row r="854" spans="1:3">
      <c r="A854" s="5" t="s">
        <v>2134</v>
      </c>
      <c r="B854" s="5" t="s">
        <v>2131</v>
      </c>
      <c r="C854">
        <v>7.3</v>
      </c>
    </row>
    <row r="855" spans="1:3">
      <c r="A855" s="5" t="s">
        <v>2137</v>
      </c>
      <c r="B855" s="5" t="s">
        <v>927</v>
      </c>
      <c r="C855">
        <v>7.3</v>
      </c>
    </row>
    <row r="856" spans="1:3">
      <c r="A856" s="5" t="s">
        <v>2140</v>
      </c>
      <c r="B856" s="5" t="s">
        <v>2138</v>
      </c>
      <c r="C856">
        <v>7.3</v>
      </c>
    </row>
    <row r="857" spans="1:3">
      <c r="A857" s="5" t="s">
        <v>2144</v>
      </c>
      <c r="B857" s="5" t="s">
        <v>2141</v>
      </c>
      <c r="C857">
        <v>7.3</v>
      </c>
    </row>
    <row r="858" spans="1:3">
      <c r="A858" s="5" t="s">
        <v>2147</v>
      </c>
      <c r="B858" s="5" t="s">
        <v>2145</v>
      </c>
      <c r="C858">
        <v>7.3</v>
      </c>
    </row>
    <row r="859" spans="1:3">
      <c r="A859" s="5" t="s">
        <v>2149</v>
      </c>
      <c r="B859" s="5" t="s">
        <v>2148</v>
      </c>
      <c r="C859">
        <v>7.3</v>
      </c>
    </row>
    <row r="860" spans="1:3">
      <c r="A860" s="5" t="s">
        <v>2150</v>
      </c>
      <c r="B860" s="5" t="s">
        <v>962</v>
      </c>
      <c r="C860">
        <v>7.3</v>
      </c>
    </row>
    <row r="861" spans="1:3">
      <c r="A861" s="5" t="s">
        <v>2153</v>
      </c>
      <c r="B861" s="5" t="s">
        <v>2151</v>
      </c>
      <c r="C861">
        <v>7.3</v>
      </c>
    </row>
    <row r="862" spans="1:3">
      <c r="A862" s="5" t="s">
        <v>2154</v>
      </c>
      <c r="B862" s="5" t="s">
        <v>1161</v>
      </c>
      <c r="C862">
        <v>7.3</v>
      </c>
    </row>
    <row r="863" spans="1:3">
      <c r="A863" s="5" t="s">
        <v>2156</v>
      </c>
      <c r="B863" s="5" t="s">
        <v>2155</v>
      </c>
      <c r="C863">
        <v>7.3</v>
      </c>
    </row>
    <row r="864" spans="1:3">
      <c r="A864" s="5" t="s">
        <v>1934</v>
      </c>
      <c r="B864" s="5" t="s">
        <v>1298</v>
      </c>
      <c r="C864">
        <v>7.3</v>
      </c>
    </row>
    <row r="865" spans="1:3">
      <c r="A865" s="5" t="s">
        <v>2159</v>
      </c>
      <c r="B865" s="5" t="s">
        <v>2157</v>
      </c>
      <c r="C865">
        <v>7.3</v>
      </c>
    </row>
    <row r="866" spans="1:3">
      <c r="A866" s="5" t="s">
        <v>2160</v>
      </c>
      <c r="B866" s="5" t="s">
        <v>43</v>
      </c>
      <c r="C866">
        <v>7.3</v>
      </c>
    </row>
    <row r="867" spans="1:3">
      <c r="A867" s="5" t="s">
        <v>2164</v>
      </c>
      <c r="B867" s="5" t="s">
        <v>2161</v>
      </c>
      <c r="C867">
        <v>7.3</v>
      </c>
    </row>
    <row r="868" spans="1:3">
      <c r="A868" s="5" t="s">
        <v>2165</v>
      </c>
      <c r="B868" s="5" t="s">
        <v>693</v>
      </c>
      <c r="C868">
        <v>7.3</v>
      </c>
    </row>
    <row r="869" spans="1:3">
      <c r="A869" s="5" t="s">
        <v>2166</v>
      </c>
      <c r="B869" s="5" t="s">
        <v>451</v>
      </c>
      <c r="C869">
        <v>7.3</v>
      </c>
    </row>
    <row r="870" spans="1:3">
      <c r="A870" s="5" t="s">
        <v>2168</v>
      </c>
      <c r="B870" s="5" t="s">
        <v>2167</v>
      </c>
      <c r="C870">
        <v>7.3</v>
      </c>
    </row>
    <row r="871" spans="1:3">
      <c r="A871" s="5" t="s">
        <v>2171</v>
      </c>
      <c r="B871" s="5" t="s">
        <v>2169</v>
      </c>
      <c r="C871">
        <v>7.3</v>
      </c>
    </row>
    <row r="872" spans="1:3">
      <c r="A872" s="5" t="s">
        <v>2173</v>
      </c>
      <c r="B872" s="5" t="s">
        <v>2172</v>
      </c>
      <c r="C872">
        <v>7.3</v>
      </c>
    </row>
    <row r="873" spans="1:3">
      <c r="A873" s="5" t="s">
        <v>2176</v>
      </c>
      <c r="B873" s="5" t="s">
        <v>2174</v>
      </c>
      <c r="C873">
        <v>7.3</v>
      </c>
    </row>
    <row r="874" spans="1:3">
      <c r="A874" s="5" t="s">
        <v>2179</v>
      </c>
      <c r="B874" s="5" t="s">
        <v>2177</v>
      </c>
      <c r="C874">
        <v>7.3</v>
      </c>
    </row>
    <row r="875" spans="1:3">
      <c r="A875" s="5" t="s">
        <v>2182</v>
      </c>
      <c r="B875" s="5" t="s">
        <v>2180</v>
      </c>
      <c r="C875">
        <v>7.3</v>
      </c>
    </row>
    <row r="876" spans="1:3">
      <c r="A876" s="5" t="s">
        <v>2184</v>
      </c>
      <c r="B876" s="5" t="s">
        <v>2183</v>
      </c>
      <c r="C876">
        <v>7.3</v>
      </c>
    </row>
    <row r="877" spans="1:3">
      <c r="A877" s="5" t="s">
        <v>2187</v>
      </c>
      <c r="B877" s="5" t="s">
        <v>2185</v>
      </c>
      <c r="C877">
        <v>7.3</v>
      </c>
    </row>
    <row r="878" spans="1:3">
      <c r="A878" s="5" t="s">
        <v>2190</v>
      </c>
      <c r="B878" s="5" t="s">
        <v>2188</v>
      </c>
      <c r="C878">
        <v>7.3</v>
      </c>
    </row>
    <row r="879" spans="1:3">
      <c r="A879" s="5" t="s">
        <v>2191</v>
      </c>
      <c r="B879" s="5" t="s">
        <v>1307</v>
      </c>
      <c r="C879">
        <v>7.3</v>
      </c>
    </row>
    <row r="880" spans="1:3">
      <c r="A880" s="5" t="s">
        <v>2194</v>
      </c>
      <c r="B880" s="5" t="s">
        <v>334</v>
      </c>
      <c r="C880">
        <v>7.3</v>
      </c>
    </row>
    <row r="881" spans="1:3">
      <c r="A881" s="5" t="s">
        <v>2195</v>
      </c>
      <c r="B881" s="5" t="s">
        <v>490</v>
      </c>
      <c r="C881">
        <v>7.3</v>
      </c>
    </row>
    <row r="882" spans="1:3">
      <c r="A882" s="5" t="s">
        <v>2197</v>
      </c>
      <c r="B882" s="5" t="s">
        <v>734</v>
      </c>
      <c r="C882">
        <v>7.3</v>
      </c>
    </row>
    <row r="883" spans="1:3">
      <c r="A883" s="5" t="s">
        <v>2200</v>
      </c>
      <c r="B883" s="5" t="s">
        <v>2198</v>
      </c>
      <c r="C883">
        <v>7.3</v>
      </c>
    </row>
    <row r="884" spans="1:3">
      <c r="A884" s="5" t="s">
        <v>2203</v>
      </c>
      <c r="B884" s="5" t="s">
        <v>2202</v>
      </c>
      <c r="C884">
        <v>7.3</v>
      </c>
    </row>
    <row r="885" spans="1:3">
      <c r="A885" s="5" t="s">
        <v>2206</v>
      </c>
      <c r="B885" s="5" t="s">
        <v>2204</v>
      </c>
      <c r="C885">
        <v>7.3</v>
      </c>
    </row>
    <row r="886" spans="1:3">
      <c r="A886" s="5" t="s">
        <v>2209</v>
      </c>
      <c r="B886" s="5" t="s">
        <v>2207</v>
      </c>
      <c r="C886">
        <v>7.3</v>
      </c>
    </row>
    <row r="887" spans="1:3">
      <c r="A887" s="5" t="s">
        <v>2211</v>
      </c>
      <c r="B887" s="5" t="s">
        <v>1683</v>
      </c>
      <c r="C887">
        <v>7.3</v>
      </c>
    </row>
    <row r="888" spans="1:3">
      <c r="A888" s="5" t="s">
        <v>2214</v>
      </c>
      <c r="B888" s="5" t="s">
        <v>2212</v>
      </c>
      <c r="C888">
        <v>7.3</v>
      </c>
    </row>
    <row r="889" spans="1:3">
      <c r="A889" s="5" t="s">
        <v>2218</v>
      </c>
      <c r="B889" s="5" t="s">
        <v>2215</v>
      </c>
      <c r="C889">
        <v>7.3</v>
      </c>
    </row>
    <row r="890" spans="1:3">
      <c r="A890" s="5" t="s">
        <v>2221</v>
      </c>
      <c r="B890" s="5" t="s">
        <v>2219</v>
      </c>
      <c r="C890">
        <v>7.3</v>
      </c>
    </row>
    <row r="891" spans="1:3">
      <c r="A891" s="5" t="s">
        <v>2224</v>
      </c>
      <c r="B891" s="5" t="s">
        <v>2222</v>
      </c>
      <c r="C891">
        <v>7.3</v>
      </c>
    </row>
    <row r="892" spans="1:3">
      <c r="A892" s="5" t="s">
        <v>2225</v>
      </c>
      <c r="B892" s="5" t="s">
        <v>1036</v>
      </c>
      <c r="C892">
        <v>7.3</v>
      </c>
    </row>
    <row r="893" spans="1:3">
      <c r="A893" s="5" t="s">
        <v>2228</v>
      </c>
      <c r="B893" s="5" t="s">
        <v>2226</v>
      </c>
      <c r="C893">
        <v>7.3</v>
      </c>
    </row>
    <row r="894" spans="1:3">
      <c r="A894" s="5" t="s">
        <v>2231</v>
      </c>
      <c r="B894" s="5" t="s">
        <v>2229</v>
      </c>
      <c r="C894">
        <v>7.3</v>
      </c>
    </row>
    <row r="895" spans="1:3">
      <c r="A895" s="5" t="s">
        <v>2235</v>
      </c>
      <c r="B895" s="5" t="s">
        <v>2232</v>
      </c>
      <c r="C895">
        <v>7.3</v>
      </c>
    </row>
    <row r="896" spans="1:3">
      <c r="A896" s="5" t="s">
        <v>2238</v>
      </c>
      <c r="B896" s="5" t="s">
        <v>2236</v>
      </c>
      <c r="C896">
        <v>7.3</v>
      </c>
    </row>
    <row r="897" spans="1:3">
      <c r="A897" s="5" t="s">
        <v>2239</v>
      </c>
      <c r="B897" s="5" t="s">
        <v>1042</v>
      </c>
      <c r="C897">
        <v>7.2</v>
      </c>
    </row>
    <row r="898" spans="1:3">
      <c r="A898" s="5" t="s">
        <v>2240</v>
      </c>
      <c r="B898" s="5" t="s">
        <v>30</v>
      </c>
      <c r="C898">
        <v>7.2</v>
      </c>
    </row>
    <row r="899" spans="1:3">
      <c r="A899" s="5" t="s">
        <v>2241</v>
      </c>
      <c r="B899" s="5" t="s">
        <v>934</v>
      </c>
      <c r="C899">
        <v>7.2</v>
      </c>
    </row>
    <row r="900" spans="1:3">
      <c r="A900" s="5" t="s">
        <v>2242</v>
      </c>
      <c r="B900" s="5" t="s">
        <v>867</v>
      </c>
      <c r="C900">
        <v>7.2</v>
      </c>
    </row>
    <row r="901" spans="1:3">
      <c r="A901" s="5" t="s">
        <v>2244</v>
      </c>
      <c r="B901" s="5" t="s">
        <v>2243</v>
      </c>
      <c r="C901">
        <v>7.2</v>
      </c>
    </row>
    <row r="902" spans="1:3">
      <c r="A902" s="5" t="s">
        <v>2246</v>
      </c>
      <c r="B902" s="5" t="s">
        <v>1273</v>
      </c>
      <c r="C902">
        <v>7.2</v>
      </c>
    </row>
    <row r="903" spans="1:3">
      <c r="A903" s="5" t="s">
        <v>2248</v>
      </c>
      <c r="B903" s="5" t="s">
        <v>66</v>
      </c>
      <c r="C903">
        <v>7.2</v>
      </c>
    </row>
    <row r="904" spans="1:3">
      <c r="A904" s="5" t="s">
        <v>2250</v>
      </c>
      <c r="B904" s="5" t="s">
        <v>214</v>
      </c>
      <c r="C904">
        <v>7.2</v>
      </c>
    </row>
    <row r="905" spans="1:3">
      <c r="A905" s="5" t="s">
        <v>2252</v>
      </c>
      <c r="B905" s="5" t="s">
        <v>2251</v>
      </c>
      <c r="C905">
        <v>7.2</v>
      </c>
    </row>
    <row r="906" spans="1:3">
      <c r="A906" s="5" t="s">
        <v>2254</v>
      </c>
      <c r="B906" s="5" t="s">
        <v>405</v>
      </c>
      <c r="C906">
        <v>7.2</v>
      </c>
    </row>
    <row r="907" spans="1:3">
      <c r="A907" s="5" t="s">
        <v>2256</v>
      </c>
      <c r="B907" s="5" t="s">
        <v>2255</v>
      </c>
      <c r="C907">
        <v>7.2</v>
      </c>
    </row>
    <row r="908" spans="1:3">
      <c r="A908" s="5" t="s">
        <v>2257</v>
      </c>
      <c r="B908" s="5" t="s">
        <v>117</v>
      </c>
      <c r="C908">
        <v>7.2</v>
      </c>
    </row>
    <row r="909" spans="1:3">
      <c r="A909" s="5" t="s">
        <v>2259</v>
      </c>
      <c r="B909" s="5" t="s">
        <v>121</v>
      </c>
      <c r="C909">
        <v>7.2</v>
      </c>
    </row>
    <row r="910" spans="1:3">
      <c r="A910" s="5" t="s">
        <v>2262</v>
      </c>
      <c r="B910" s="5" t="s">
        <v>913</v>
      </c>
      <c r="C910">
        <v>7.2</v>
      </c>
    </row>
    <row r="911" spans="1:3">
      <c r="A911" s="5" t="s">
        <v>2265</v>
      </c>
      <c r="B911" s="5" t="s">
        <v>2263</v>
      </c>
      <c r="C911">
        <v>7.2</v>
      </c>
    </row>
    <row r="912" spans="1:3">
      <c r="A912" s="5" t="s">
        <v>2268</v>
      </c>
      <c r="B912" s="5" t="s">
        <v>318</v>
      </c>
      <c r="C912">
        <v>7.2</v>
      </c>
    </row>
    <row r="913" spans="1:3">
      <c r="A913" s="5" t="s">
        <v>2270</v>
      </c>
      <c r="B913" s="5" t="s">
        <v>1769</v>
      </c>
      <c r="C913">
        <v>7.2</v>
      </c>
    </row>
    <row r="914" spans="1:3">
      <c r="A914" s="5" t="s">
        <v>2272</v>
      </c>
      <c r="B914" s="5" t="s">
        <v>2271</v>
      </c>
      <c r="C914">
        <v>7.2</v>
      </c>
    </row>
    <row r="915" spans="1:3">
      <c r="A915" s="5" t="s">
        <v>2273</v>
      </c>
      <c r="B915" s="5" t="s">
        <v>430</v>
      </c>
      <c r="C915">
        <v>7.2</v>
      </c>
    </row>
    <row r="916" spans="1:3">
      <c r="A916" s="5" t="s">
        <v>2275</v>
      </c>
      <c r="B916" s="5" t="s">
        <v>716</v>
      </c>
      <c r="C916">
        <v>7.2</v>
      </c>
    </row>
    <row r="917" spans="1:3">
      <c r="A917" s="5" t="s">
        <v>2277</v>
      </c>
      <c r="B917" s="5" t="s">
        <v>254</v>
      </c>
      <c r="C917">
        <v>7.2</v>
      </c>
    </row>
    <row r="918" spans="1:3">
      <c r="A918" s="5" t="s">
        <v>2279</v>
      </c>
      <c r="B918" s="5" t="s">
        <v>34</v>
      </c>
      <c r="C918">
        <v>7.2</v>
      </c>
    </row>
    <row r="919" spans="1:3">
      <c r="A919" s="5" t="s">
        <v>2282</v>
      </c>
      <c r="B919" s="5" t="s">
        <v>473</v>
      </c>
      <c r="C919">
        <v>7.2</v>
      </c>
    </row>
    <row r="920" spans="1:3">
      <c r="A920" s="5" t="s">
        <v>2285</v>
      </c>
      <c r="B920" s="5" t="s">
        <v>857</v>
      </c>
      <c r="C920">
        <v>7.2</v>
      </c>
    </row>
    <row r="921" spans="1:3">
      <c r="A921" s="5" t="s">
        <v>2287</v>
      </c>
      <c r="B921" s="5" t="s">
        <v>544</v>
      </c>
      <c r="C921">
        <v>7.2</v>
      </c>
    </row>
    <row r="922" spans="1:3">
      <c r="A922" s="5" t="s">
        <v>2289</v>
      </c>
      <c r="B922" s="5" t="s">
        <v>1080</v>
      </c>
      <c r="C922">
        <v>7.2</v>
      </c>
    </row>
    <row r="923" spans="1:3">
      <c r="A923" s="5" t="s">
        <v>2290</v>
      </c>
      <c r="B923" s="5" t="s">
        <v>1080</v>
      </c>
      <c r="C923">
        <v>7.2</v>
      </c>
    </row>
    <row r="924" spans="1:3">
      <c r="A924" s="5" t="s">
        <v>2292</v>
      </c>
      <c r="B924" s="5" t="s">
        <v>2291</v>
      </c>
      <c r="C924">
        <v>7.2</v>
      </c>
    </row>
    <row r="925" spans="1:3">
      <c r="A925" s="5" t="s">
        <v>2293</v>
      </c>
      <c r="B925" s="5" t="s">
        <v>24</v>
      </c>
      <c r="C925">
        <v>7.2</v>
      </c>
    </row>
    <row r="926" spans="1:3">
      <c r="A926" s="5" t="s">
        <v>2295</v>
      </c>
      <c r="B926" s="5" t="s">
        <v>2294</v>
      </c>
      <c r="C926">
        <v>7.2</v>
      </c>
    </row>
    <row r="927" spans="1:3">
      <c r="A927" s="5" t="s">
        <v>2296</v>
      </c>
      <c r="B927" s="5" t="s">
        <v>254</v>
      </c>
      <c r="C927">
        <v>7.2</v>
      </c>
    </row>
    <row r="928" spans="1:3">
      <c r="A928" s="5" t="s">
        <v>2298</v>
      </c>
      <c r="B928" s="5" t="s">
        <v>136</v>
      </c>
      <c r="C928">
        <v>7.2</v>
      </c>
    </row>
    <row r="929" spans="1:3">
      <c r="A929" s="5" t="s">
        <v>2299</v>
      </c>
      <c r="B929" s="5" t="s">
        <v>855</v>
      </c>
      <c r="C929">
        <v>7.2</v>
      </c>
    </row>
    <row r="930" spans="1:3">
      <c r="A930" s="5" t="s">
        <v>2301</v>
      </c>
      <c r="B930" s="5" t="s">
        <v>188</v>
      </c>
      <c r="C930">
        <v>7.2</v>
      </c>
    </row>
    <row r="931" spans="1:3">
      <c r="A931" s="5" t="s">
        <v>2304</v>
      </c>
      <c r="B931" s="5" t="s">
        <v>521</v>
      </c>
      <c r="C931">
        <v>7.2</v>
      </c>
    </row>
    <row r="932" spans="1:3">
      <c r="A932" s="5" t="s">
        <v>2305</v>
      </c>
      <c r="B932" s="5" t="s">
        <v>2068</v>
      </c>
      <c r="C932">
        <v>7.2</v>
      </c>
    </row>
    <row r="933" spans="1:3">
      <c r="A933" s="5" t="s">
        <v>2307</v>
      </c>
      <c r="B933" s="5" t="s">
        <v>2306</v>
      </c>
      <c r="C933">
        <v>7.2</v>
      </c>
    </row>
    <row r="934" spans="1:3">
      <c r="A934" s="5" t="s">
        <v>2285</v>
      </c>
      <c r="B934" s="5" t="s">
        <v>857</v>
      </c>
      <c r="C934">
        <v>7.2</v>
      </c>
    </row>
    <row r="935" spans="1:3">
      <c r="A935" s="5" t="s">
        <v>2309</v>
      </c>
      <c r="B935" s="5" t="s">
        <v>34</v>
      </c>
      <c r="C935">
        <v>7.2</v>
      </c>
    </row>
    <row r="936" spans="1:3">
      <c r="A936" s="5" t="s">
        <v>2311</v>
      </c>
      <c r="B936" s="5" t="s">
        <v>490</v>
      </c>
      <c r="C936">
        <v>7.2</v>
      </c>
    </row>
    <row r="937" spans="1:3">
      <c r="A937" s="5" t="s">
        <v>2313</v>
      </c>
      <c r="B937" s="5" t="s">
        <v>2312</v>
      </c>
      <c r="C937">
        <v>7.2</v>
      </c>
    </row>
    <row r="938" spans="1:3">
      <c r="A938" s="5" t="s">
        <v>2317</v>
      </c>
      <c r="B938" s="5" t="s">
        <v>2314</v>
      </c>
      <c r="C938">
        <v>7.2</v>
      </c>
    </row>
    <row r="939" spans="1:3">
      <c r="A939" s="5" t="s">
        <v>2320</v>
      </c>
      <c r="B939" s="5" t="s">
        <v>2318</v>
      </c>
      <c r="C939">
        <v>7.2</v>
      </c>
    </row>
    <row r="940" spans="1:3">
      <c r="A940" s="5" t="s">
        <v>2322</v>
      </c>
      <c r="B940" s="5" t="s">
        <v>70</v>
      </c>
      <c r="C940">
        <v>7.2</v>
      </c>
    </row>
    <row r="941" spans="1:3">
      <c r="A941" s="5" t="s">
        <v>2324</v>
      </c>
      <c r="B941" s="5" t="s">
        <v>2323</v>
      </c>
      <c r="C941">
        <v>7.2</v>
      </c>
    </row>
    <row r="942" spans="1:3">
      <c r="A942" s="5" t="s">
        <v>2325</v>
      </c>
      <c r="B942" s="5" t="s">
        <v>1817</v>
      </c>
      <c r="C942">
        <v>7.2</v>
      </c>
    </row>
    <row r="943" spans="1:3">
      <c r="A943" s="5" t="s">
        <v>2328</v>
      </c>
      <c r="B943" s="5" t="s">
        <v>1966</v>
      </c>
      <c r="C943">
        <v>7.2</v>
      </c>
    </row>
    <row r="944" spans="1:3">
      <c r="A944" s="5" t="s">
        <v>2330</v>
      </c>
      <c r="B944" s="5" t="s">
        <v>2329</v>
      </c>
      <c r="C944">
        <v>7.2</v>
      </c>
    </row>
    <row r="945" spans="1:3">
      <c r="A945" s="5" t="s">
        <v>2332</v>
      </c>
      <c r="B945" s="5" t="s">
        <v>2020</v>
      </c>
      <c r="C945">
        <v>7.2</v>
      </c>
    </row>
    <row r="946" spans="1:3">
      <c r="A946" s="5" t="s">
        <v>2334</v>
      </c>
      <c r="B946" s="5" t="s">
        <v>962</v>
      </c>
      <c r="C946">
        <v>7.2</v>
      </c>
    </row>
    <row r="947" spans="1:3">
      <c r="A947" s="5" t="s">
        <v>2337</v>
      </c>
      <c r="B947" s="5" t="s">
        <v>2335</v>
      </c>
      <c r="C947">
        <v>7.2</v>
      </c>
    </row>
    <row r="948" spans="1:3">
      <c r="A948" s="5" t="s">
        <v>2339</v>
      </c>
      <c r="B948" s="5" t="s">
        <v>2338</v>
      </c>
      <c r="C948">
        <v>7.2</v>
      </c>
    </row>
    <row r="949" spans="1:3">
      <c r="A949" s="5" t="s">
        <v>2340</v>
      </c>
      <c r="B949" s="5" t="s">
        <v>1145</v>
      </c>
      <c r="C949">
        <v>7.2</v>
      </c>
    </row>
    <row r="950" spans="1:3">
      <c r="A950" s="5" t="s">
        <v>2341</v>
      </c>
      <c r="B950" s="5" t="s">
        <v>2126</v>
      </c>
      <c r="C950">
        <v>7.2</v>
      </c>
    </row>
    <row r="951" spans="1:3">
      <c r="A951" s="5" t="s">
        <v>2344</v>
      </c>
      <c r="B951" s="5" t="s">
        <v>2342</v>
      </c>
      <c r="C951">
        <v>7.2</v>
      </c>
    </row>
    <row r="952" spans="1:3">
      <c r="A952" s="5" t="s">
        <v>2347</v>
      </c>
      <c r="B952" s="5" t="s">
        <v>2345</v>
      </c>
      <c r="C952">
        <v>7.2</v>
      </c>
    </row>
    <row r="953" spans="1:3">
      <c r="A953" s="5" t="s">
        <v>2349</v>
      </c>
      <c r="B953" s="5" t="s">
        <v>891</v>
      </c>
      <c r="C953">
        <v>7.2</v>
      </c>
    </row>
    <row r="954" spans="1:3">
      <c r="A954" s="5" t="s">
        <v>2352</v>
      </c>
      <c r="B954" s="5" t="s">
        <v>2350</v>
      </c>
      <c r="C954">
        <v>7.2</v>
      </c>
    </row>
    <row r="955" spans="1:3">
      <c r="A955" s="5" t="s">
        <v>2353</v>
      </c>
      <c r="B955" s="5" t="s">
        <v>522</v>
      </c>
      <c r="C955">
        <v>7.2</v>
      </c>
    </row>
    <row r="956" spans="1:3">
      <c r="A956" s="5" t="s">
        <v>2354</v>
      </c>
      <c r="B956" s="5" t="s">
        <v>882</v>
      </c>
      <c r="C956">
        <v>7.2</v>
      </c>
    </row>
    <row r="957" spans="1:3">
      <c r="A957" s="5" t="s">
        <v>2358</v>
      </c>
      <c r="B957" s="5" t="s">
        <v>2355</v>
      </c>
      <c r="C957">
        <v>7.2</v>
      </c>
    </row>
    <row r="958" spans="1:3">
      <c r="A958" s="5" t="s">
        <v>2240</v>
      </c>
      <c r="B958" s="5" t="s">
        <v>30</v>
      </c>
      <c r="C958">
        <v>7.2</v>
      </c>
    </row>
    <row r="959" spans="1:3">
      <c r="A959" s="5" t="s">
        <v>2360</v>
      </c>
      <c r="B959" s="5" t="s">
        <v>1307</v>
      </c>
      <c r="C959">
        <v>7.2</v>
      </c>
    </row>
    <row r="960" spans="1:3">
      <c r="A960" s="5" t="s">
        <v>2362</v>
      </c>
      <c r="B960" s="5" t="s">
        <v>2361</v>
      </c>
      <c r="C960">
        <v>7.2</v>
      </c>
    </row>
    <row r="961" spans="1:3">
      <c r="A961" s="5" t="s">
        <v>2364</v>
      </c>
      <c r="B961" s="5" t="s">
        <v>923</v>
      </c>
      <c r="C961">
        <v>7.2</v>
      </c>
    </row>
    <row r="962" spans="1:3">
      <c r="A962" s="5" t="s">
        <v>2366</v>
      </c>
      <c r="B962" s="5" t="s">
        <v>1261</v>
      </c>
      <c r="C962">
        <v>7.2</v>
      </c>
    </row>
    <row r="963" spans="1:3">
      <c r="A963" s="5" t="s">
        <v>2367</v>
      </c>
      <c r="B963" s="5" t="s">
        <v>1880</v>
      </c>
      <c r="C963">
        <v>7.2</v>
      </c>
    </row>
    <row r="964" spans="1:3">
      <c r="A964" s="5" t="s">
        <v>2369</v>
      </c>
      <c r="B964" s="5" t="s">
        <v>2368</v>
      </c>
      <c r="C964">
        <v>7.2</v>
      </c>
    </row>
    <row r="965" spans="1:3">
      <c r="A965" s="5" t="s">
        <v>2372</v>
      </c>
      <c r="B965" s="5" t="s">
        <v>1548</v>
      </c>
      <c r="C965">
        <v>7.2</v>
      </c>
    </row>
    <row r="966" spans="1:3">
      <c r="A966" s="5" t="s">
        <v>2373</v>
      </c>
      <c r="B966" s="5" t="s">
        <v>374</v>
      </c>
      <c r="C966">
        <v>7.2</v>
      </c>
    </row>
    <row r="967" spans="1:3">
      <c r="A967" s="5" t="s">
        <v>2375</v>
      </c>
      <c r="B967" s="5" t="s">
        <v>2374</v>
      </c>
      <c r="C967">
        <v>7.2</v>
      </c>
    </row>
    <row r="968" spans="1:3">
      <c r="A968" s="5" t="s">
        <v>2377</v>
      </c>
      <c r="B968" s="5" t="s">
        <v>2376</v>
      </c>
      <c r="C968">
        <v>7.2</v>
      </c>
    </row>
    <row r="969" spans="1:3">
      <c r="A969" s="5" t="s">
        <v>2378</v>
      </c>
      <c r="B969" s="5" t="s">
        <v>499</v>
      </c>
      <c r="C969">
        <v>7.2</v>
      </c>
    </row>
    <row r="970" spans="1:3">
      <c r="A970" s="5" t="s">
        <v>2380</v>
      </c>
      <c r="B970" s="5" t="s">
        <v>2379</v>
      </c>
      <c r="C970">
        <v>7.2</v>
      </c>
    </row>
    <row r="971" spans="1:3">
      <c r="A971" s="5" t="s">
        <v>2382</v>
      </c>
      <c r="B971" s="5" t="s">
        <v>2381</v>
      </c>
      <c r="C971">
        <v>7.2</v>
      </c>
    </row>
    <row r="972" spans="1:3">
      <c r="A972" s="5" t="s">
        <v>2384</v>
      </c>
      <c r="B972" s="5" t="s">
        <v>2383</v>
      </c>
      <c r="C972">
        <v>7.2</v>
      </c>
    </row>
    <row r="973" spans="1:3">
      <c r="A973" s="5" t="s">
        <v>2387</v>
      </c>
      <c r="B973" s="5" t="s">
        <v>2385</v>
      </c>
      <c r="C973">
        <v>7.2</v>
      </c>
    </row>
    <row r="974" spans="1:3">
      <c r="A974" s="5" t="s">
        <v>2389</v>
      </c>
      <c r="B974" s="5" t="s">
        <v>2119</v>
      </c>
      <c r="C974">
        <v>7.2</v>
      </c>
    </row>
    <row r="975" spans="1:3">
      <c r="A975" s="5" t="s">
        <v>2390</v>
      </c>
      <c r="B975" s="5" t="s">
        <v>499</v>
      </c>
      <c r="C975">
        <v>7.2</v>
      </c>
    </row>
    <row r="976" spans="1:3">
      <c r="A976" s="5" t="s">
        <v>2392</v>
      </c>
      <c r="B976" s="5" t="s">
        <v>2391</v>
      </c>
      <c r="C976">
        <v>7.2</v>
      </c>
    </row>
    <row r="977" spans="1:3">
      <c r="A977" s="5" t="s">
        <v>2394</v>
      </c>
      <c r="B977" s="5" t="s">
        <v>746</v>
      </c>
      <c r="C977">
        <v>7.2</v>
      </c>
    </row>
    <row r="978" spans="1:3">
      <c r="A978" s="5" t="s">
        <v>2395</v>
      </c>
      <c r="B978" s="5" t="s">
        <v>490</v>
      </c>
      <c r="C978">
        <v>7.2</v>
      </c>
    </row>
    <row r="979" spans="1:3">
      <c r="A979" s="5" t="s">
        <v>2397</v>
      </c>
      <c r="B979" s="5" t="s">
        <v>611</v>
      </c>
      <c r="C979">
        <v>7.2</v>
      </c>
    </row>
    <row r="980" spans="1:3">
      <c r="A980" s="5" t="s">
        <v>2399</v>
      </c>
      <c r="B980" s="5" t="s">
        <v>2398</v>
      </c>
      <c r="C980">
        <v>7.2</v>
      </c>
    </row>
    <row r="981" spans="1:3">
      <c r="A981" s="5" t="s">
        <v>2400</v>
      </c>
      <c r="B981" s="5" t="s">
        <v>15</v>
      </c>
      <c r="C981">
        <v>7.2</v>
      </c>
    </row>
    <row r="982" spans="1:3">
      <c r="A982" s="5" t="s">
        <v>2403</v>
      </c>
      <c r="B982" s="5" t="s">
        <v>2401</v>
      </c>
      <c r="C982">
        <v>7.2</v>
      </c>
    </row>
    <row r="983" spans="1:3">
      <c r="A983" s="5" t="s">
        <v>2406</v>
      </c>
      <c r="B983" s="5" t="s">
        <v>2404</v>
      </c>
      <c r="C983">
        <v>7.2</v>
      </c>
    </row>
    <row r="984" spans="1:3">
      <c r="A984" s="5" t="s">
        <v>2409</v>
      </c>
      <c r="B984" s="5" t="s">
        <v>2407</v>
      </c>
      <c r="C984">
        <v>7.2</v>
      </c>
    </row>
    <row r="985" spans="1:3">
      <c r="A985" s="5" t="s">
        <v>2410</v>
      </c>
      <c r="B985" s="5" t="s">
        <v>21</v>
      </c>
      <c r="C985">
        <v>7.2</v>
      </c>
    </row>
    <row r="986" spans="1:3">
      <c r="A986" s="5" t="s">
        <v>2413</v>
      </c>
      <c r="B986" s="5" t="s">
        <v>2411</v>
      </c>
      <c r="C986">
        <v>7.2</v>
      </c>
    </row>
    <row r="987" spans="1:3">
      <c r="A987" s="5" t="s">
        <v>2415</v>
      </c>
      <c r="B987" s="5" t="s">
        <v>2414</v>
      </c>
      <c r="C987">
        <v>7.2</v>
      </c>
    </row>
    <row r="988" spans="1:3">
      <c r="A988" s="5" t="s">
        <v>2417</v>
      </c>
      <c r="B988" s="5" t="s">
        <v>2416</v>
      </c>
      <c r="C988">
        <v>7.2</v>
      </c>
    </row>
    <row r="989" spans="1:3">
      <c r="A989" s="5" t="s">
        <v>2304</v>
      </c>
      <c r="B989" s="5" t="s">
        <v>521</v>
      </c>
      <c r="C989">
        <v>7.2</v>
      </c>
    </row>
    <row r="990" spans="1:3">
      <c r="A990" s="5" t="s">
        <v>2420</v>
      </c>
      <c r="B990" s="5" t="s">
        <v>2418</v>
      </c>
      <c r="C990">
        <v>7.2</v>
      </c>
    </row>
    <row r="991" spans="1:3">
      <c r="A991" s="5" t="s">
        <v>2422</v>
      </c>
      <c r="B991" s="5" t="s">
        <v>2421</v>
      </c>
      <c r="C991">
        <v>7.2</v>
      </c>
    </row>
    <row r="992" spans="1:3">
      <c r="A992" s="5" t="s">
        <v>2424</v>
      </c>
      <c r="B992" s="5" t="s">
        <v>2423</v>
      </c>
      <c r="C992">
        <v>7.2</v>
      </c>
    </row>
    <row r="993" spans="1:3">
      <c r="A993" s="5" t="s">
        <v>2426</v>
      </c>
      <c r="B993" s="5" t="s">
        <v>2425</v>
      </c>
      <c r="C993">
        <v>7.2</v>
      </c>
    </row>
    <row r="994" spans="1:3">
      <c r="A994" s="5" t="s">
        <v>2427</v>
      </c>
      <c r="B994" s="5" t="s">
        <v>1301</v>
      </c>
      <c r="C994">
        <v>7.2</v>
      </c>
    </row>
    <row r="995" spans="1:3">
      <c r="A995" s="5" t="s">
        <v>2431</v>
      </c>
      <c r="B995" s="5" t="s">
        <v>2428</v>
      </c>
      <c r="C995">
        <v>7.2</v>
      </c>
    </row>
    <row r="996" spans="1:3">
      <c r="A996" s="5" t="s">
        <v>2433</v>
      </c>
      <c r="B996" s="5" t="s">
        <v>2432</v>
      </c>
      <c r="C996">
        <v>7.2</v>
      </c>
    </row>
    <row r="997" spans="1:3">
      <c r="A997" s="5" t="s">
        <v>2435</v>
      </c>
      <c r="B997" s="5" t="s">
        <v>2434</v>
      </c>
      <c r="C997">
        <v>7.2</v>
      </c>
    </row>
    <row r="998" spans="1:3">
      <c r="A998" s="5" t="s">
        <v>2436</v>
      </c>
      <c r="B998" s="5" t="s">
        <v>1036</v>
      </c>
      <c r="C998">
        <v>7.2</v>
      </c>
    </row>
    <row r="999" spans="1:3">
      <c r="A999" s="5" t="s">
        <v>2440</v>
      </c>
      <c r="B999" s="5" t="s">
        <v>2437</v>
      </c>
      <c r="C999">
        <v>7.2</v>
      </c>
    </row>
    <row r="1000" spans="1:3">
      <c r="A1000" s="5" t="s">
        <v>2441</v>
      </c>
      <c r="B1000" s="5" t="s">
        <v>334</v>
      </c>
      <c r="C1000">
        <v>7.2</v>
      </c>
    </row>
    <row r="1001" spans="1:3">
      <c r="A1001" s="5" t="s">
        <v>2443</v>
      </c>
      <c r="B1001" s="5" t="s">
        <v>989</v>
      </c>
      <c r="C1001">
        <v>7.2</v>
      </c>
    </row>
    <row r="1002" spans="1:3">
      <c r="A1002" s="5" t="s">
        <v>2446</v>
      </c>
      <c r="B1002" s="5" t="s">
        <v>2444</v>
      </c>
      <c r="C1002">
        <v>7.2</v>
      </c>
    </row>
    <row r="1003" spans="1:3">
      <c r="A1003" s="5" t="s">
        <v>2449</v>
      </c>
      <c r="B1003" s="5" t="s">
        <v>2447</v>
      </c>
      <c r="C1003">
        <v>7.2</v>
      </c>
    </row>
    <row r="1004" spans="1:3">
      <c r="A1004" s="5" t="s">
        <v>2452</v>
      </c>
      <c r="B1004" s="5" t="s">
        <v>2450</v>
      </c>
      <c r="C1004">
        <v>7.2</v>
      </c>
    </row>
    <row r="1005" spans="1:3">
      <c r="A1005" s="5" t="s">
        <v>2455</v>
      </c>
      <c r="B1005" s="5" t="s">
        <v>664</v>
      </c>
      <c r="C1005">
        <v>7.2</v>
      </c>
    </row>
    <row r="1006" spans="1:3">
      <c r="A1006" s="5" t="s">
        <v>2457</v>
      </c>
      <c r="B1006" s="5" t="s">
        <v>590</v>
      </c>
      <c r="C1006">
        <v>7.2</v>
      </c>
    </row>
    <row r="1007" spans="1:3">
      <c r="A1007" s="5" t="s">
        <v>2460</v>
      </c>
      <c r="B1007" s="5" t="s">
        <v>2458</v>
      </c>
      <c r="C1007">
        <v>7.2</v>
      </c>
    </row>
    <row r="1008" spans="1:3">
      <c r="A1008" s="5" t="s">
        <v>2463</v>
      </c>
      <c r="B1008" s="5" t="s">
        <v>2461</v>
      </c>
      <c r="C1008">
        <v>7.2</v>
      </c>
    </row>
    <row r="1009" spans="1:3">
      <c r="A1009" s="5" t="s">
        <v>2467</v>
      </c>
      <c r="B1009" s="5" t="s">
        <v>2464</v>
      </c>
      <c r="C1009">
        <v>7.2</v>
      </c>
    </row>
    <row r="1010" spans="1:3">
      <c r="A1010" s="5" t="s">
        <v>2470</v>
      </c>
      <c r="B1010" s="5" t="s">
        <v>2468</v>
      </c>
      <c r="C1010">
        <v>7.2</v>
      </c>
    </row>
    <row r="1011" spans="1:3">
      <c r="A1011" s="5" t="s">
        <v>2472</v>
      </c>
      <c r="B1011" s="5" t="s">
        <v>2471</v>
      </c>
      <c r="C1011">
        <v>7.2</v>
      </c>
    </row>
    <row r="1012" spans="1:3">
      <c r="A1012" s="5" t="s">
        <v>2474</v>
      </c>
      <c r="B1012" s="5" t="s">
        <v>2473</v>
      </c>
      <c r="C1012">
        <v>7.2</v>
      </c>
    </row>
    <row r="1013" spans="1:3">
      <c r="A1013" s="5" t="s">
        <v>2477</v>
      </c>
      <c r="B1013" s="5" t="s">
        <v>258</v>
      </c>
      <c r="C1013">
        <v>7.2</v>
      </c>
    </row>
    <row r="1014" spans="1:3">
      <c r="A1014" s="5" t="s">
        <v>2481</v>
      </c>
      <c r="B1014" s="5" t="s">
        <v>2478</v>
      </c>
      <c r="C1014">
        <v>7.2</v>
      </c>
    </row>
    <row r="1015" spans="1:3">
      <c r="A1015" s="5" t="s">
        <v>2485</v>
      </c>
      <c r="B1015" s="5" t="s">
        <v>2482</v>
      </c>
      <c r="C1015">
        <v>7.2</v>
      </c>
    </row>
    <row r="1016" spans="1:3">
      <c r="A1016" s="5" t="s">
        <v>2488</v>
      </c>
      <c r="B1016" s="5" t="s">
        <v>2486</v>
      </c>
      <c r="C1016">
        <v>7.2</v>
      </c>
    </row>
    <row r="1017" spans="1:3">
      <c r="A1017" s="5" t="s">
        <v>2491</v>
      </c>
      <c r="B1017" s="5" t="s">
        <v>2489</v>
      </c>
      <c r="C1017">
        <v>7.2</v>
      </c>
    </row>
    <row r="1018" spans="1:3">
      <c r="A1018" s="5" t="s">
        <v>2493</v>
      </c>
      <c r="B1018" s="5" t="s">
        <v>2492</v>
      </c>
      <c r="C1018">
        <v>7.2</v>
      </c>
    </row>
    <row r="1019" spans="1:3">
      <c r="A1019" s="5" t="s">
        <v>2496</v>
      </c>
      <c r="B1019" s="5" t="s">
        <v>2494</v>
      </c>
      <c r="C1019">
        <v>7.2</v>
      </c>
    </row>
    <row r="1020" spans="1:3">
      <c r="A1020" s="5" t="s">
        <v>2499</v>
      </c>
      <c r="B1020" s="5" t="s">
        <v>2497</v>
      </c>
      <c r="C1020">
        <v>7.2</v>
      </c>
    </row>
    <row r="1021" spans="1:3">
      <c r="A1021" s="5" t="s">
        <v>2502</v>
      </c>
      <c r="B1021" s="5" t="s">
        <v>2501</v>
      </c>
      <c r="C1021">
        <v>7.2</v>
      </c>
    </row>
    <row r="1022" spans="1:3">
      <c r="A1022" s="5" t="s">
        <v>2504</v>
      </c>
      <c r="B1022" s="5" t="s">
        <v>1205</v>
      </c>
      <c r="C1022">
        <v>7.2</v>
      </c>
    </row>
    <row r="1023" spans="1:3">
      <c r="A1023" s="5" t="s">
        <v>2506</v>
      </c>
      <c r="B1023" s="5" t="s">
        <v>2505</v>
      </c>
      <c r="C1023">
        <v>7.2</v>
      </c>
    </row>
    <row r="1024" spans="1:3">
      <c r="A1024" s="5" t="s">
        <v>2507</v>
      </c>
      <c r="B1024" s="5" t="s">
        <v>408</v>
      </c>
      <c r="C1024">
        <v>7.2</v>
      </c>
    </row>
    <row r="1025" spans="1:3">
      <c r="A1025" s="5" t="s">
        <v>2509</v>
      </c>
      <c r="B1025" s="5" t="s">
        <v>847</v>
      </c>
      <c r="C1025">
        <v>7.2</v>
      </c>
    </row>
    <row r="1026" spans="1:3">
      <c r="A1026" s="5" t="s">
        <v>2512</v>
      </c>
      <c r="B1026" s="5" t="s">
        <v>2510</v>
      </c>
      <c r="C1026">
        <v>7.2</v>
      </c>
    </row>
    <row r="1027" spans="1:3">
      <c r="A1027" s="5" t="s">
        <v>2516</v>
      </c>
      <c r="B1027" s="5" t="s">
        <v>2513</v>
      </c>
      <c r="C1027">
        <v>7.2</v>
      </c>
    </row>
    <row r="1028" spans="1:3">
      <c r="A1028" s="5" t="s">
        <v>2519</v>
      </c>
      <c r="B1028" s="5" t="s">
        <v>2517</v>
      </c>
      <c r="C1028">
        <v>7.2</v>
      </c>
    </row>
    <row r="1029" spans="1:3">
      <c r="A1029" s="5" t="s">
        <v>2472</v>
      </c>
      <c r="B1029" s="5" t="s">
        <v>2471</v>
      </c>
      <c r="C1029">
        <v>7.2</v>
      </c>
    </row>
    <row r="1030" spans="1:3">
      <c r="A1030" s="5" t="s">
        <v>2522</v>
      </c>
      <c r="B1030" s="5" t="s">
        <v>2520</v>
      </c>
      <c r="C1030">
        <v>7.2</v>
      </c>
    </row>
    <row r="1031" spans="1:3">
      <c r="A1031" s="5" t="s">
        <v>2524</v>
      </c>
      <c r="B1031" s="5" t="s">
        <v>2523</v>
      </c>
      <c r="C1031">
        <v>7.2</v>
      </c>
    </row>
    <row r="1032" spans="1:3">
      <c r="A1032" s="5" t="s">
        <v>2526</v>
      </c>
      <c r="B1032" s="5" t="s">
        <v>2525</v>
      </c>
      <c r="C1032">
        <v>7.2</v>
      </c>
    </row>
    <row r="1033" spans="1:3">
      <c r="A1033" s="5" t="s">
        <v>2529</v>
      </c>
      <c r="B1033" s="5" t="s">
        <v>2527</v>
      </c>
      <c r="C1033">
        <v>7.2</v>
      </c>
    </row>
    <row r="1034" spans="1:3">
      <c r="A1034" s="5" t="s">
        <v>2532</v>
      </c>
      <c r="B1034" s="5" t="s">
        <v>2530</v>
      </c>
      <c r="C1034">
        <v>7.2</v>
      </c>
    </row>
    <row r="1035" spans="1:3">
      <c r="A1035" s="5" t="s">
        <v>2535</v>
      </c>
      <c r="B1035" s="5" t="s">
        <v>2533</v>
      </c>
      <c r="C1035">
        <v>7.2</v>
      </c>
    </row>
    <row r="1036" spans="1:3">
      <c r="A1036" s="5" t="s">
        <v>2240</v>
      </c>
      <c r="B1036" s="5" t="s">
        <v>30</v>
      </c>
      <c r="C1036">
        <v>7.2</v>
      </c>
    </row>
    <row r="1037" spans="1:3">
      <c r="A1037" s="5" t="s">
        <v>2537</v>
      </c>
      <c r="B1037" s="5" t="s">
        <v>2536</v>
      </c>
      <c r="C1037">
        <v>7.2</v>
      </c>
    </row>
    <row r="1038" spans="1:3">
      <c r="A1038" s="5" t="s">
        <v>2539</v>
      </c>
      <c r="B1038" s="5" t="s">
        <v>2538</v>
      </c>
      <c r="C1038">
        <v>7.2</v>
      </c>
    </row>
    <row r="1039" spans="1:3">
      <c r="A1039" s="5" t="s">
        <v>2543</v>
      </c>
      <c r="B1039" s="5" t="s">
        <v>2540</v>
      </c>
      <c r="C1039">
        <v>7.2</v>
      </c>
    </row>
    <row r="1040" spans="1:3">
      <c r="A1040" s="5" t="s">
        <v>2546</v>
      </c>
      <c r="B1040" s="5" t="s">
        <v>2544</v>
      </c>
      <c r="C1040">
        <v>7.2</v>
      </c>
    </row>
    <row r="1041" spans="1:3">
      <c r="A1041" s="5" t="s">
        <v>2548</v>
      </c>
      <c r="B1041" s="5" t="s">
        <v>1508</v>
      </c>
      <c r="C1041">
        <v>7.2</v>
      </c>
    </row>
    <row r="1042" spans="1:3">
      <c r="A1042" s="5" t="s">
        <v>2551</v>
      </c>
      <c r="B1042" s="5" t="s">
        <v>2549</v>
      </c>
      <c r="C1042">
        <v>7.2</v>
      </c>
    </row>
    <row r="1043" spans="1:3">
      <c r="A1043" s="5" t="s">
        <v>2552</v>
      </c>
      <c r="B1043" s="5" t="s">
        <v>405</v>
      </c>
      <c r="C1043">
        <v>7.1</v>
      </c>
    </row>
    <row r="1044" spans="1:3">
      <c r="A1044" s="5" t="s">
        <v>2553</v>
      </c>
      <c r="B1044" s="5" t="s">
        <v>1733</v>
      </c>
      <c r="C1044">
        <v>7.1</v>
      </c>
    </row>
    <row r="1045" spans="1:3">
      <c r="A1045" s="5" t="s">
        <v>2555</v>
      </c>
      <c r="B1045" s="5" t="s">
        <v>2554</v>
      </c>
      <c r="C1045">
        <v>7.1</v>
      </c>
    </row>
    <row r="1046" spans="1:3">
      <c r="A1046" s="5" t="s">
        <v>2556</v>
      </c>
      <c r="B1046" s="5" t="s">
        <v>401</v>
      </c>
      <c r="C1046">
        <v>7.1</v>
      </c>
    </row>
    <row r="1047" spans="1:3">
      <c r="A1047" s="5" t="s">
        <v>2559</v>
      </c>
      <c r="B1047" s="5" t="s">
        <v>2557</v>
      </c>
      <c r="C1047">
        <v>7.1</v>
      </c>
    </row>
    <row r="1048" spans="1:3">
      <c r="A1048" s="5" t="s">
        <v>2562</v>
      </c>
      <c r="B1048" s="5" t="s">
        <v>2560</v>
      </c>
      <c r="C1048">
        <v>7.1</v>
      </c>
    </row>
    <row r="1049" spans="1:3">
      <c r="A1049" s="5" t="s">
        <v>2563</v>
      </c>
      <c r="B1049" s="5" t="s">
        <v>1111</v>
      </c>
      <c r="C1049">
        <v>7.1</v>
      </c>
    </row>
    <row r="1050" spans="1:3">
      <c r="A1050" s="5" t="s">
        <v>2565</v>
      </c>
      <c r="B1050" s="5" t="s">
        <v>584</v>
      </c>
      <c r="C1050">
        <v>7.1</v>
      </c>
    </row>
    <row r="1051" spans="1:3">
      <c r="A1051" s="5" t="s">
        <v>2566</v>
      </c>
      <c r="B1051" s="5" t="s">
        <v>584</v>
      </c>
      <c r="C1051">
        <v>7.1</v>
      </c>
    </row>
    <row r="1052" spans="1:3">
      <c r="A1052" s="5" t="s">
        <v>2567</v>
      </c>
      <c r="B1052" s="5" t="s">
        <v>107</v>
      </c>
      <c r="C1052">
        <v>7.1</v>
      </c>
    </row>
    <row r="1053" spans="1:3">
      <c r="A1053" s="5" t="s">
        <v>2568</v>
      </c>
      <c r="B1053" s="5" t="s">
        <v>34</v>
      </c>
      <c r="C1053">
        <v>7.1</v>
      </c>
    </row>
    <row r="1054" spans="1:3">
      <c r="A1054" s="5" t="s">
        <v>2570</v>
      </c>
      <c r="B1054" s="5" t="s">
        <v>2569</v>
      </c>
      <c r="C1054">
        <v>7.1</v>
      </c>
    </row>
    <row r="1055" spans="1:3">
      <c r="A1055" s="5" t="s">
        <v>2574</v>
      </c>
      <c r="B1055" s="5" t="s">
        <v>2571</v>
      </c>
      <c r="C1055">
        <v>7.1</v>
      </c>
    </row>
    <row r="1056" spans="1:3">
      <c r="A1056" s="5" t="s">
        <v>2576</v>
      </c>
      <c r="B1056" s="5" t="s">
        <v>2575</v>
      </c>
      <c r="C1056">
        <v>7.1</v>
      </c>
    </row>
    <row r="1057" spans="1:3">
      <c r="A1057" s="5" t="s">
        <v>2577</v>
      </c>
      <c r="B1057" s="5" t="s">
        <v>1350</v>
      </c>
      <c r="C1057">
        <v>7.1</v>
      </c>
    </row>
    <row r="1058" spans="1:3">
      <c r="A1058" s="5" t="s">
        <v>2580</v>
      </c>
      <c r="B1058" s="5" t="s">
        <v>2578</v>
      </c>
      <c r="C1058">
        <v>7.1</v>
      </c>
    </row>
    <row r="1059" spans="1:3">
      <c r="A1059" s="5" t="s">
        <v>2581</v>
      </c>
      <c r="B1059" s="5" t="s">
        <v>256</v>
      </c>
      <c r="C1059">
        <v>7.1</v>
      </c>
    </row>
    <row r="1060" spans="1:3">
      <c r="A1060" s="5" t="s">
        <v>2582</v>
      </c>
      <c r="B1060" s="5" t="s">
        <v>2026</v>
      </c>
      <c r="C1060">
        <v>7.1</v>
      </c>
    </row>
    <row r="1061" spans="1:3">
      <c r="A1061" s="5" t="s">
        <v>2584</v>
      </c>
      <c r="B1061" s="5" t="s">
        <v>1320</v>
      </c>
      <c r="C1061">
        <v>7.1</v>
      </c>
    </row>
    <row r="1062" spans="1:3">
      <c r="A1062" s="5" t="s">
        <v>2585</v>
      </c>
      <c r="B1062" s="5" t="s">
        <v>208</v>
      </c>
      <c r="C1062">
        <v>7.1</v>
      </c>
    </row>
    <row r="1063" spans="1:3">
      <c r="A1063" s="5" t="s">
        <v>2587</v>
      </c>
      <c r="B1063" s="5" t="s">
        <v>1284</v>
      </c>
      <c r="C1063">
        <v>7.1</v>
      </c>
    </row>
    <row r="1064" spans="1:3">
      <c r="A1064" s="5" t="s">
        <v>2589</v>
      </c>
      <c r="B1064" s="5" t="s">
        <v>2588</v>
      </c>
      <c r="C1064">
        <v>7.1</v>
      </c>
    </row>
    <row r="1065" spans="1:3">
      <c r="A1065" s="5" t="s">
        <v>2591</v>
      </c>
      <c r="B1065" s="5" t="s">
        <v>2318</v>
      </c>
      <c r="C1065">
        <v>7.1</v>
      </c>
    </row>
    <row r="1066" spans="1:3">
      <c r="A1066" s="5" t="s">
        <v>2592</v>
      </c>
      <c r="B1066" s="5" t="s">
        <v>117</v>
      </c>
      <c r="C1066">
        <v>7.1</v>
      </c>
    </row>
    <row r="1067" spans="1:3">
      <c r="A1067" s="5" t="s">
        <v>2594</v>
      </c>
      <c r="B1067" s="5" t="s">
        <v>2593</v>
      </c>
      <c r="C1067">
        <v>7.1</v>
      </c>
    </row>
    <row r="1068" spans="1:3">
      <c r="A1068" s="5" t="s">
        <v>2598</v>
      </c>
      <c r="B1068" s="5" t="s">
        <v>2595</v>
      </c>
      <c r="C1068">
        <v>7.1</v>
      </c>
    </row>
    <row r="1069" spans="1:3">
      <c r="A1069" s="5" t="s">
        <v>2601</v>
      </c>
      <c r="B1069" s="5" t="s">
        <v>2599</v>
      </c>
      <c r="C1069">
        <v>7.1</v>
      </c>
    </row>
    <row r="1070" spans="1:3">
      <c r="A1070" s="5" t="s">
        <v>2603</v>
      </c>
      <c r="B1070" s="5" t="s">
        <v>2602</v>
      </c>
      <c r="C1070">
        <v>7.1</v>
      </c>
    </row>
    <row r="1071" spans="1:3">
      <c r="A1071" s="5" t="s">
        <v>2605</v>
      </c>
      <c r="B1071" s="5" t="s">
        <v>2112</v>
      </c>
      <c r="C1071">
        <v>7.1</v>
      </c>
    </row>
    <row r="1072" spans="1:3">
      <c r="A1072" s="5" t="s">
        <v>2606</v>
      </c>
      <c r="B1072" s="5" t="s">
        <v>43</v>
      </c>
      <c r="C1072">
        <v>7.1</v>
      </c>
    </row>
    <row r="1073" spans="1:3">
      <c r="A1073" s="5" t="s">
        <v>2609</v>
      </c>
      <c r="B1073" s="5" t="s">
        <v>2607</v>
      </c>
      <c r="C1073">
        <v>7.1</v>
      </c>
    </row>
    <row r="1074" spans="1:3">
      <c r="A1074" s="5" t="s">
        <v>2611</v>
      </c>
      <c r="B1074" s="5" t="s">
        <v>538</v>
      </c>
      <c r="C1074">
        <v>7.1</v>
      </c>
    </row>
    <row r="1075" spans="1:3">
      <c r="A1075" s="5" t="s">
        <v>2612</v>
      </c>
      <c r="B1075" s="5" t="s">
        <v>855</v>
      </c>
      <c r="C1075">
        <v>7.1</v>
      </c>
    </row>
    <row r="1076" spans="1:3">
      <c r="A1076" s="5" t="s">
        <v>2614</v>
      </c>
      <c r="B1076" s="5" t="s">
        <v>1546</v>
      </c>
      <c r="C1076">
        <v>7.1</v>
      </c>
    </row>
    <row r="1077" spans="1:3">
      <c r="A1077" s="5" t="s">
        <v>2616</v>
      </c>
      <c r="B1077" s="5" t="s">
        <v>776</v>
      </c>
      <c r="C1077">
        <v>7.1</v>
      </c>
    </row>
    <row r="1078" spans="1:3">
      <c r="A1078" s="5" t="s">
        <v>2620</v>
      </c>
      <c r="B1078" s="5" t="s">
        <v>2617</v>
      </c>
      <c r="C1078">
        <v>7.1</v>
      </c>
    </row>
    <row r="1079" spans="1:3">
      <c r="A1079" s="5" t="s">
        <v>2624</v>
      </c>
      <c r="B1079" s="5" t="s">
        <v>2621</v>
      </c>
      <c r="C1079">
        <v>7.1</v>
      </c>
    </row>
    <row r="1080" spans="1:3">
      <c r="A1080" s="5" t="s">
        <v>2580</v>
      </c>
      <c r="B1080" s="5" t="s">
        <v>2578</v>
      </c>
      <c r="C1080">
        <v>7.1</v>
      </c>
    </row>
    <row r="1081" spans="1:3">
      <c r="A1081" s="5" t="s">
        <v>2625</v>
      </c>
      <c r="B1081" s="5" t="s">
        <v>490</v>
      </c>
      <c r="C1081">
        <v>7.1</v>
      </c>
    </row>
    <row r="1082" spans="1:3">
      <c r="A1082" s="5" t="s">
        <v>2627</v>
      </c>
      <c r="B1082" s="5" t="s">
        <v>2626</v>
      </c>
      <c r="C1082">
        <v>7.1</v>
      </c>
    </row>
    <row r="1083" spans="1:3">
      <c r="A1083" s="5" t="s">
        <v>2628</v>
      </c>
      <c r="B1083" s="5" t="s">
        <v>21</v>
      </c>
      <c r="C1083">
        <v>7.1</v>
      </c>
    </row>
    <row r="1084" spans="1:3">
      <c r="A1084" s="5" t="s">
        <v>2631</v>
      </c>
      <c r="B1084" s="5" t="s">
        <v>2629</v>
      </c>
      <c r="C1084">
        <v>7.1</v>
      </c>
    </row>
    <row r="1085" spans="1:3">
      <c r="A1085" s="5" t="s">
        <v>2633</v>
      </c>
      <c r="B1085" s="5" t="s">
        <v>2602</v>
      </c>
      <c r="C1085">
        <v>7.1</v>
      </c>
    </row>
    <row r="1086" spans="1:3">
      <c r="A1086" s="5" t="s">
        <v>2635</v>
      </c>
      <c r="B1086" s="5" t="s">
        <v>448</v>
      </c>
      <c r="C1086">
        <v>7.1</v>
      </c>
    </row>
    <row r="1087" spans="1:3">
      <c r="A1087" s="5" t="s">
        <v>2637</v>
      </c>
      <c r="B1087" s="5" t="s">
        <v>2636</v>
      </c>
      <c r="C1087">
        <v>7.1</v>
      </c>
    </row>
    <row r="1088" spans="1:3">
      <c r="A1088" s="5" t="s">
        <v>2639</v>
      </c>
      <c r="B1088" s="5" t="s">
        <v>2323</v>
      </c>
      <c r="C1088">
        <v>7.1</v>
      </c>
    </row>
    <row r="1089" spans="1:3">
      <c r="A1089" s="5" t="s">
        <v>2641</v>
      </c>
      <c r="B1089" s="5" t="s">
        <v>2640</v>
      </c>
      <c r="C1089">
        <v>7.1</v>
      </c>
    </row>
    <row r="1090" spans="1:3">
      <c r="A1090" s="5" t="s">
        <v>2643</v>
      </c>
      <c r="B1090" s="5" t="s">
        <v>2012</v>
      </c>
      <c r="C1090">
        <v>7.1</v>
      </c>
    </row>
    <row r="1091" spans="1:3">
      <c r="A1091" s="5" t="s">
        <v>2645</v>
      </c>
      <c r="B1091" s="5" t="s">
        <v>188</v>
      </c>
      <c r="C1091">
        <v>7.1</v>
      </c>
    </row>
    <row r="1092" spans="1:3">
      <c r="A1092" s="5" t="s">
        <v>2646</v>
      </c>
      <c r="B1092" s="5" t="s">
        <v>1586</v>
      </c>
      <c r="C1092">
        <v>7.1</v>
      </c>
    </row>
    <row r="1093" spans="1:3">
      <c r="A1093" s="5" t="s">
        <v>2650</v>
      </c>
      <c r="B1093" s="5" t="s">
        <v>2647</v>
      </c>
      <c r="C1093">
        <v>7.1</v>
      </c>
    </row>
    <row r="1094" spans="1:3">
      <c r="A1094" s="5" t="s">
        <v>2651</v>
      </c>
      <c r="B1094" s="5" t="s">
        <v>847</v>
      </c>
      <c r="C1094">
        <v>7.1</v>
      </c>
    </row>
    <row r="1095" spans="1:3">
      <c r="A1095" s="5" t="s">
        <v>2653</v>
      </c>
      <c r="B1095" s="5" t="s">
        <v>2652</v>
      </c>
      <c r="C1095">
        <v>7.1</v>
      </c>
    </row>
    <row r="1096" spans="1:3">
      <c r="A1096" s="5" t="s">
        <v>2655</v>
      </c>
      <c r="B1096" s="5" t="s">
        <v>2654</v>
      </c>
      <c r="C1096">
        <v>7.1</v>
      </c>
    </row>
    <row r="1097" spans="1:3">
      <c r="A1097" s="5" t="s">
        <v>2657</v>
      </c>
      <c r="B1097" s="5" t="s">
        <v>2411</v>
      </c>
      <c r="C1097">
        <v>7.1</v>
      </c>
    </row>
    <row r="1098" spans="1:3">
      <c r="A1098" s="5" t="s">
        <v>2659</v>
      </c>
      <c r="B1098" s="5" t="s">
        <v>2658</v>
      </c>
      <c r="C1098">
        <v>7.1</v>
      </c>
    </row>
    <row r="1099" spans="1:3">
      <c r="A1099" s="5" t="s">
        <v>2661</v>
      </c>
      <c r="B1099" s="5" t="s">
        <v>2660</v>
      </c>
      <c r="C1099">
        <v>7.1</v>
      </c>
    </row>
    <row r="1100" spans="1:3">
      <c r="A1100" s="5" t="s">
        <v>2663</v>
      </c>
      <c r="B1100" s="5" t="s">
        <v>184</v>
      </c>
      <c r="C1100">
        <v>7.1</v>
      </c>
    </row>
    <row r="1101" spans="1:3">
      <c r="A1101" s="5" t="s">
        <v>2666</v>
      </c>
      <c r="B1101" s="5" t="s">
        <v>2665</v>
      </c>
      <c r="C1101">
        <v>7.1</v>
      </c>
    </row>
    <row r="1102" spans="1:3">
      <c r="A1102" s="5" t="s">
        <v>2667</v>
      </c>
      <c r="B1102" s="5" t="s">
        <v>1307</v>
      </c>
      <c r="C1102">
        <v>7.1</v>
      </c>
    </row>
    <row r="1103" spans="1:3">
      <c r="A1103" s="5" t="s">
        <v>2670</v>
      </c>
      <c r="B1103" s="5" t="s">
        <v>2668</v>
      </c>
      <c r="C1103">
        <v>7.1</v>
      </c>
    </row>
    <row r="1104" spans="1:3">
      <c r="A1104" s="5" t="s">
        <v>2671</v>
      </c>
      <c r="B1104" s="5" t="s">
        <v>1651</v>
      </c>
      <c r="C1104">
        <v>7.1</v>
      </c>
    </row>
    <row r="1105" spans="1:3">
      <c r="A1105" s="5" t="s">
        <v>2673</v>
      </c>
      <c r="B1105" s="5" t="s">
        <v>2672</v>
      </c>
      <c r="C1105">
        <v>7.1</v>
      </c>
    </row>
    <row r="1106" spans="1:3">
      <c r="A1106" s="5" t="s">
        <v>2675</v>
      </c>
      <c r="B1106" s="5" t="s">
        <v>673</v>
      </c>
      <c r="C1106">
        <v>7.1</v>
      </c>
    </row>
    <row r="1107" spans="1:3">
      <c r="A1107" s="5" t="s">
        <v>2678</v>
      </c>
      <c r="B1107" s="5" t="s">
        <v>2676</v>
      </c>
      <c r="C1107">
        <v>7.1</v>
      </c>
    </row>
    <row r="1108" spans="1:3">
      <c r="A1108" s="5" t="s">
        <v>2681</v>
      </c>
      <c r="B1108" s="5" t="s">
        <v>2679</v>
      </c>
      <c r="C1108">
        <v>7.1</v>
      </c>
    </row>
    <row r="1109" spans="1:3">
      <c r="A1109" s="5" t="s">
        <v>2682</v>
      </c>
      <c r="B1109" s="5" t="s">
        <v>208</v>
      </c>
      <c r="C1109">
        <v>7.1</v>
      </c>
    </row>
    <row r="1110" spans="1:3">
      <c r="A1110" s="5" t="s">
        <v>2684</v>
      </c>
      <c r="B1110" s="5" t="s">
        <v>2683</v>
      </c>
      <c r="C1110">
        <v>7.1</v>
      </c>
    </row>
    <row r="1111" spans="1:3">
      <c r="A1111" s="5" t="s">
        <v>2688</v>
      </c>
      <c r="B1111" s="5" t="s">
        <v>2685</v>
      </c>
      <c r="C1111">
        <v>7.1</v>
      </c>
    </row>
    <row r="1112" spans="1:3">
      <c r="A1112" s="5" t="s">
        <v>2691</v>
      </c>
      <c r="B1112" s="5" t="s">
        <v>504</v>
      </c>
      <c r="C1112">
        <v>7.1</v>
      </c>
    </row>
    <row r="1113" spans="1:3">
      <c r="A1113" s="5" t="s">
        <v>2694</v>
      </c>
      <c r="B1113" s="5" t="s">
        <v>863</v>
      </c>
      <c r="C1113">
        <v>7.1</v>
      </c>
    </row>
    <row r="1114" spans="1:3">
      <c r="A1114" s="5" t="s">
        <v>2698</v>
      </c>
      <c r="B1114" s="5" t="s">
        <v>2695</v>
      </c>
      <c r="C1114">
        <v>7.1</v>
      </c>
    </row>
    <row r="1115" spans="1:3">
      <c r="A1115" s="5" t="s">
        <v>2700</v>
      </c>
      <c r="B1115" s="5" t="s">
        <v>1653</v>
      </c>
      <c r="C1115">
        <v>7.1</v>
      </c>
    </row>
    <row r="1116" spans="1:3">
      <c r="A1116" s="5" t="s">
        <v>2702</v>
      </c>
      <c r="B1116" s="5" t="s">
        <v>1118</v>
      </c>
      <c r="C1116">
        <v>7.1</v>
      </c>
    </row>
    <row r="1117" spans="1:3">
      <c r="A1117" s="5" t="s">
        <v>2704</v>
      </c>
      <c r="B1117" s="5" t="s">
        <v>504</v>
      </c>
      <c r="C1117">
        <v>7.1</v>
      </c>
    </row>
    <row r="1118" spans="1:3">
      <c r="A1118" s="5" t="s">
        <v>2707</v>
      </c>
      <c r="B1118" s="5" t="s">
        <v>2705</v>
      </c>
      <c r="C1118">
        <v>7.1</v>
      </c>
    </row>
    <row r="1119" spans="1:3">
      <c r="A1119" s="5" t="s">
        <v>2710</v>
      </c>
      <c r="B1119" s="5" t="s">
        <v>2708</v>
      </c>
      <c r="C1119">
        <v>7.1</v>
      </c>
    </row>
    <row r="1120" spans="1:3">
      <c r="A1120" s="5" t="s">
        <v>2713</v>
      </c>
      <c r="B1120" s="5" t="s">
        <v>1862</v>
      </c>
      <c r="C1120">
        <v>7.1</v>
      </c>
    </row>
    <row r="1121" spans="1:3">
      <c r="A1121" s="5" t="s">
        <v>2716</v>
      </c>
      <c r="B1121" s="5" t="s">
        <v>2714</v>
      </c>
      <c r="C1121">
        <v>7.1</v>
      </c>
    </row>
    <row r="1122" spans="1:3">
      <c r="A1122" s="5" t="s">
        <v>2719</v>
      </c>
      <c r="B1122" s="5" t="s">
        <v>2717</v>
      </c>
      <c r="C1122">
        <v>7.1</v>
      </c>
    </row>
    <row r="1123" spans="1:3">
      <c r="A1123" s="5" t="s">
        <v>2721</v>
      </c>
      <c r="B1123" s="5" t="s">
        <v>2720</v>
      </c>
      <c r="C1123">
        <v>7.1</v>
      </c>
    </row>
    <row r="1124" spans="1:3">
      <c r="A1124" s="5" t="s">
        <v>2724</v>
      </c>
      <c r="B1124" s="5" t="s">
        <v>2722</v>
      </c>
      <c r="C1124">
        <v>7.1</v>
      </c>
    </row>
    <row r="1125" spans="1:3">
      <c r="A1125" s="5" t="s">
        <v>2725</v>
      </c>
      <c r="B1125" s="5" t="s">
        <v>590</v>
      </c>
      <c r="C1125">
        <v>7.1</v>
      </c>
    </row>
    <row r="1126" spans="1:3">
      <c r="A1126" s="5" t="s">
        <v>2726</v>
      </c>
      <c r="B1126" s="5" t="s">
        <v>657</v>
      </c>
      <c r="C1126">
        <v>7.1</v>
      </c>
    </row>
    <row r="1127" spans="1:3">
      <c r="A1127" s="5" t="s">
        <v>2729</v>
      </c>
      <c r="B1127" s="5" t="s">
        <v>2727</v>
      </c>
      <c r="C1127">
        <v>7.1</v>
      </c>
    </row>
    <row r="1128" spans="1:3">
      <c r="A1128" s="5" t="s">
        <v>2661</v>
      </c>
      <c r="B1128" s="5" t="s">
        <v>2660</v>
      </c>
      <c r="C1128">
        <v>7.1</v>
      </c>
    </row>
    <row r="1129" spans="1:3">
      <c r="A1129" s="5" t="s">
        <v>2730</v>
      </c>
      <c r="B1129" s="5" t="s">
        <v>941</v>
      </c>
      <c r="C1129">
        <v>7.1</v>
      </c>
    </row>
    <row r="1130" spans="1:3">
      <c r="A1130" s="5" t="s">
        <v>2731</v>
      </c>
      <c r="B1130" s="5" t="s">
        <v>2414</v>
      </c>
      <c r="C1130">
        <v>7.1</v>
      </c>
    </row>
    <row r="1131" spans="1:3">
      <c r="A1131" s="5" t="s">
        <v>2733</v>
      </c>
      <c r="B1131" s="5" t="s">
        <v>2732</v>
      </c>
      <c r="C1131">
        <v>7.1</v>
      </c>
    </row>
    <row r="1132" spans="1:3">
      <c r="A1132" s="5" t="s">
        <v>2735</v>
      </c>
      <c r="B1132" s="5" t="s">
        <v>2734</v>
      </c>
      <c r="C1132">
        <v>7.1</v>
      </c>
    </row>
    <row r="1133" spans="1:3">
      <c r="A1133" s="5" t="s">
        <v>2738</v>
      </c>
      <c r="B1133" s="5" t="s">
        <v>2736</v>
      </c>
      <c r="C1133">
        <v>7.1</v>
      </c>
    </row>
    <row r="1134" spans="1:3">
      <c r="A1134" s="5" t="s">
        <v>2741</v>
      </c>
      <c r="B1134" s="5" t="s">
        <v>2739</v>
      </c>
      <c r="C1134">
        <v>7.1</v>
      </c>
    </row>
    <row r="1135" spans="1:3">
      <c r="A1135" s="5" t="s">
        <v>2744</v>
      </c>
      <c r="B1135" s="5" t="s">
        <v>2742</v>
      </c>
      <c r="C1135">
        <v>7.1</v>
      </c>
    </row>
    <row r="1136" spans="1:3">
      <c r="A1136" s="5" t="s">
        <v>2747</v>
      </c>
      <c r="B1136" s="5" t="s">
        <v>2745</v>
      </c>
      <c r="C1136">
        <v>7.1</v>
      </c>
    </row>
    <row r="1137" spans="1:3">
      <c r="A1137" s="5" t="s">
        <v>2750</v>
      </c>
      <c r="B1137" s="5" t="s">
        <v>1741</v>
      </c>
      <c r="C1137">
        <v>7.1</v>
      </c>
    </row>
    <row r="1138" spans="1:3">
      <c r="A1138" s="5" t="s">
        <v>2751</v>
      </c>
      <c r="B1138" s="5" t="s">
        <v>1676</v>
      </c>
      <c r="C1138">
        <v>7.1</v>
      </c>
    </row>
    <row r="1139" spans="1:3">
      <c r="A1139" s="5" t="s">
        <v>2755</v>
      </c>
      <c r="B1139" s="5" t="s">
        <v>2752</v>
      </c>
      <c r="C1139">
        <v>7.1</v>
      </c>
    </row>
    <row r="1140" spans="1:3">
      <c r="A1140" s="5" t="s">
        <v>2758</v>
      </c>
      <c r="B1140" s="5" t="s">
        <v>2756</v>
      </c>
      <c r="C1140">
        <v>7.1</v>
      </c>
    </row>
    <row r="1141" spans="1:3">
      <c r="A1141" s="5" t="s">
        <v>2760</v>
      </c>
      <c r="B1141" s="5" t="s">
        <v>2759</v>
      </c>
      <c r="C1141">
        <v>7.1</v>
      </c>
    </row>
    <row r="1142" spans="1:3">
      <c r="A1142" s="5" t="s">
        <v>2762</v>
      </c>
      <c r="B1142" s="5" t="s">
        <v>847</v>
      </c>
      <c r="C1142">
        <v>7.1</v>
      </c>
    </row>
    <row r="1143" spans="1:3">
      <c r="A1143" s="5" t="s">
        <v>2765</v>
      </c>
      <c r="B1143" s="5" t="s">
        <v>2763</v>
      </c>
      <c r="C1143">
        <v>7.1</v>
      </c>
    </row>
    <row r="1144" spans="1:3">
      <c r="A1144" s="5" t="s">
        <v>2767</v>
      </c>
      <c r="B1144" s="5" t="s">
        <v>626</v>
      </c>
      <c r="C1144">
        <v>7.1</v>
      </c>
    </row>
    <row r="1145" spans="1:3">
      <c r="A1145" s="5" t="s">
        <v>2770</v>
      </c>
      <c r="B1145" s="5" t="s">
        <v>2768</v>
      </c>
      <c r="C1145">
        <v>7.1</v>
      </c>
    </row>
    <row r="1146" spans="1:3">
      <c r="A1146" s="5" t="s">
        <v>2772</v>
      </c>
      <c r="B1146" s="5" t="s">
        <v>1446</v>
      </c>
      <c r="C1146">
        <v>7.1</v>
      </c>
    </row>
    <row r="1147" spans="1:3">
      <c r="A1147" s="5" t="s">
        <v>2775</v>
      </c>
      <c r="B1147" s="5" t="s">
        <v>2773</v>
      </c>
      <c r="C1147">
        <v>7.1</v>
      </c>
    </row>
    <row r="1148" spans="1:3">
      <c r="A1148" s="5" t="s">
        <v>2777</v>
      </c>
      <c r="B1148" s="5" t="s">
        <v>2776</v>
      </c>
      <c r="C1148">
        <v>7.1</v>
      </c>
    </row>
    <row r="1149" spans="1:3">
      <c r="A1149" s="5" t="s">
        <v>2780</v>
      </c>
      <c r="B1149" s="5" t="s">
        <v>2778</v>
      </c>
      <c r="C1149">
        <v>7.1</v>
      </c>
    </row>
    <row r="1150" spans="1:3">
      <c r="A1150" s="5" t="s">
        <v>2782</v>
      </c>
      <c r="B1150" s="5" t="s">
        <v>2781</v>
      </c>
      <c r="C1150">
        <v>7.1</v>
      </c>
    </row>
    <row r="1151" spans="1:3">
      <c r="A1151" s="5" t="s">
        <v>2784</v>
      </c>
      <c r="B1151" s="5" t="s">
        <v>2783</v>
      </c>
      <c r="C1151">
        <v>7.1</v>
      </c>
    </row>
    <row r="1152" spans="1:3">
      <c r="A1152" s="5" t="s">
        <v>2787</v>
      </c>
      <c r="B1152" s="5" t="s">
        <v>256</v>
      </c>
      <c r="C1152">
        <v>7.1</v>
      </c>
    </row>
    <row r="1153" spans="1:3">
      <c r="A1153" s="5" t="s">
        <v>2789</v>
      </c>
      <c r="B1153" s="5" t="s">
        <v>2788</v>
      </c>
      <c r="C1153">
        <v>7.1</v>
      </c>
    </row>
    <row r="1154" spans="1:3">
      <c r="A1154" s="5" t="s">
        <v>2792</v>
      </c>
      <c r="B1154" s="5" t="s">
        <v>2790</v>
      </c>
      <c r="C1154">
        <v>7.1</v>
      </c>
    </row>
    <row r="1155" spans="1:3">
      <c r="A1155" s="5" t="s">
        <v>2795</v>
      </c>
      <c r="B1155" s="5" t="s">
        <v>2793</v>
      </c>
      <c r="C1155">
        <v>7.1</v>
      </c>
    </row>
    <row r="1156" spans="1:3">
      <c r="A1156" s="5" t="s">
        <v>2798</v>
      </c>
      <c r="B1156" s="5" t="s">
        <v>1790</v>
      </c>
      <c r="C1156">
        <v>7.1</v>
      </c>
    </row>
    <row r="1157" spans="1:3">
      <c r="A1157" s="5" t="s">
        <v>2758</v>
      </c>
      <c r="B1157" s="5" t="s">
        <v>2756</v>
      </c>
      <c r="C1157">
        <v>7.1</v>
      </c>
    </row>
    <row r="1158" spans="1:3">
      <c r="A1158" s="5" t="s">
        <v>2802</v>
      </c>
      <c r="B1158" s="5" t="s">
        <v>2799</v>
      </c>
      <c r="C1158">
        <v>7.1</v>
      </c>
    </row>
    <row r="1159" spans="1:3">
      <c r="A1159" s="5" t="s">
        <v>2804</v>
      </c>
      <c r="B1159" s="5" t="s">
        <v>438</v>
      </c>
      <c r="C1159">
        <v>7.1</v>
      </c>
    </row>
    <row r="1160" spans="1:3">
      <c r="A1160" s="5" t="s">
        <v>2805</v>
      </c>
      <c r="B1160" s="5" t="s">
        <v>884</v>
      </c>
      <c r="C1160">
        <v>7.1</v>
      </c>
    </row>
    <row r="1161" spans="1:3">
      <c r="A1161" s="5" t="s">
        <v>2806</v>
      </c>
      <c r="B1161" s="5" t="s">
        <v>903</v>
      </c>
      <c r="C1161">
        <v>7.1</v>
      </c>
    </row>
    <row r="1162" spans="1:3">
      <c r="A1162" s="5" t="s">
        <v>2808</v>
      </c>
      <c r="B1162" s="5" t="s">
        <v>2807</v>
      </c>
      <c r="C1162">
        <v>7.1</v>
      </c>
    </row>
    <row r="1163" spans="1:3">
      <c r="A1163" s="5" t="s">
        <v>2810</v>
      </c>
      <c r="B1163" s="5" t="s">
        <v>2809</v>
      </c>
      <c r="C1163">
        <v>7.1</v>
      </c>
    </row>
    <row r="1164" spans="1:3">
      <c r="A1164" s="5" t="s">
        <v>2814</v>
      </c>
      <c r="B1164" s="5" t="s">
        <v>2811</v>
      </c>
      <c r="C1164">
        <v>7.1</v>
      </c>
    </row>
    <row r="1165" spans="1:3">
      <c r="A1165" s="5" t="s">
        <v>2816</v>
      </c>
      <c r="B1165" s="5" t="s">
        <v>2815</v>
      </c>
      <c r="C1165">
        <v>7.1</v>
      </c>
    </row>
    <row r="1166" spans="1:3">
      <c r="A1166" s="5" t="s">
        <v>2819</v>
      </c>
      <c r="B1166" s="5" t="s">
        <v>2817</v>
      </c>
      <c r="C1166">
        <v>7.1</v>
      </c>
    </row>
    <row r="1167" spans="1:3">
      <c r="A1167" s="5" t="s">
        <v>2821</v>
      </c>
      <c r="B1167" s="5" t="s">
        <v>2820</v>
      </c>
      <c r="C1167">
        <v>7.1</v>
      </c>
    </row>
    <row r="1168" spans="1:3">
      <c r="A1168" s="5" t="s">
        <v>2822</v>
      </c>
      <c r="B1168" s="5" t="s">
        <v>2527</v>
      </c>
      <c r="C1168">
        <v>7.1</v>
      </c>
    </row>
    <row r="1169" spans="1:3">
      <c r="A1169" s="5" t="s">
        <v>2823</v>
      </c>
      <c r="B1169" s="5" t="s">
        <v>287</v>
      </c>
      <c r="C1169">
        <v>7.1</v>
      </c>
    </row>
    <row r="1170" spans="1:3">
      <c r="A1170" s="5" t="s">
        <v>2827</v>
      </c>
      <c r="B1170" s="5" t="s">
        <v>2824</v>
      </c>
      <c r="C1170">
        <v>7.1</v>
      </c>
    </row>
    <row r="1171" spans="1:3">
      <c r="A1171" s="5" t="s">
        <v>2829</v>
      </c>
      <c r="B1171" s="5" t="s">
        <v>2828</v>
      </c>
      <c r="C1171">
        <v>7.1</v>
      </c>
    </row>
    <row r="1172" spans="1:3">
      <c r="A1172" s="5" t="s">
        <v>2833</v>
      </c>
      <c r="B1172" s="5" t="s">
        <v>2830</v>
      </c>
      <c r="C1172">
        <v>7.1</v>
      </c>
    </row>
    <row r="1173" spans="1:3">
      <c r="A1173" s="5" t="s">
        <v>2836</v>
      </c>
      <c r="B1173" s="5" t="s">
        <v>2834</v>
      </c>
      <c r="C1173">
        <v>7.1</v>
      </c>
    </row>
    <row r="1174" spans="1:3">
      <c r="A1174" s="5" t="s">
        <v>2838</v>
      </c>
      <c r="B1174" s="5" t="s">
        <v>2837</v>
      </c>
      <c r="C1174">
        <v>7.1</v>
      </c>
    </row>
    <row r="1175" spans="1:3">
      <c r="A1175" s="5" t="s">
        <v>2841</v>
      </c>
      <c r="B1175" s="5" t="s">
        <v>2839</v>
      </c>
      <c r="C1175">
        <v>7.1</v>
      </c>
    </row>
    <row r="1176" spans="1:3">
      <c r="A1176" s="5" t="s">
        <v>2844</v>
      </c>
      <c r="B1176" s="5" t="s">
        <v>2842</v>
      </c>
      <c r="C1176">
        <v>7.1</v>
      </c>
    </row>
    <row r="1177" spans="1:3">
      <c r="A1177" s="5" t="s">
        <v>2847</v>
      </c>
      <c r="B1177" s="5" t="s">
        <v>2845</v>
      </c>
      <c r="C1177">
        <v>7.1</v>
      </c>
    </row>
    <row r="1178" spans="1:3">
      <c r="A1178" s="5" t="s">
        <v>2850</v>
      </c>
      <c r="B1178" s="5" t="s">
        <v>2848</v>
      </c>
      <c r="C1178">
        <v>7.1</v>
      </c>
    </row>
    <row r="1179" spans="1:3">
      <c r="A1179" s="5" t="s">
        <v>2852</v>
      </c>
      <c r="B1179" s="5" t="s">
        <v>2851</v>
      </c>
      <c r="C1179">
        <v>7.1</v>
      </c>
    </row>
    <row r="1180" spans="1:3">
      <c r="A1180" s="5" t="s">
        <v>2854</v>
      </c>
      <c r="B1180" s="5" t="s">
        <v>2853</v>
      </c>
      <c r="C1180">
        <v>7.1</v>
      </c>
    </row>
    <row r="1181" spans="1:3">
      <c r="A1181" s="5" t="s">
        <v>2855</v>
      </c>
      <c r="B1181" s="5" t="s">
        <v>2799</v>
      </c>
      <c r="C1181">
        <v>7.1</v>
      </c>
    </row>
    <row r="1182" spans="1:3">
      <c r="A1182" s="5" t="s">
        <v>2857</v>
      </c>
      <c r="B1182" s="5" t="s">
        <v>1666</v>
      </c>
      <c r="C1182">
        <v>7.1</v>
      </c>
    </row>
    <row r="1183" spans="1:3">
      <c r="A1183" s="5" t="s">
        <v>2860</v>
      </c>
      <c r="B1183" s="5" t="s">
        <v>2858</v>
      </c>
      <c r="C1183">
        <v>7.1</v>
      </c>
    </row>
    <row r="1184" spans="1:3">
      <c r="A1184" s="5" t="s">
        <v>2863</v>
      </c>
      <c r="B1184" s="5" t="s">
        <v>2861</v>
      </c>
      <c r="C1184">
        <v>7.1</v>
      </c>
    </row>
    <row r="1185" spans="1:3">
      <c r="A1185" s="5" t="s">
        <v>2651</v>
      </c>
      <c r="B1185" s="5" t="s">
        <v>847</v>
      </c>
      <c r="C1185">
        <v>7.1</v>
      </c>
    </row>
    <row r="1186" spans="1:3">
      <c r="A1186" s="5" t="s">
        <v>2866</v>
      </c>
      <c r="B1186" s="5" t="s">
        <v>2864</v>
      </c>
      <c r="C1186">
        <v>7.1</v>
      </c>
    </row>
    <row r="1187" spans="1:3">
      <c r="A1187" s="5" t="s">
        <v>2868</v>
      </c>
      <c r="B1187" s="5" t="s">
        <v>504</v>
      </c>
      <c r="C1187">
        <v>7.1</v>
      </c>
    </row>
    <row r="1188" spans="1:3">
      <c r="A1188" s="5" t="s">
        <v>2869</v>
      </c>
      <c r="B1188" s="5" t="s">
        <v>1178</v>
      </c>
      <c r="C1188">
        <v>7</v>
      </c>
    </row>
    <row r="1189" spans="1:3">
      <c r="A1189" s="5" t="s">
        <v>2871</v>
      </c>
      <c r="B1189" s="5" t="s">
        <v>2870</v>
      </c>
      <c r="C1189">
        <v>7</v>
      </c>
    </row>
    <row r="1190" spans="1:3">
      <c r="A1190" s="5" t="s">
        <v>2874</v>
      </c>
      <c r="B1190" s="5" t="s">
        <v>903</v>
      </c>
      <c r="C1190">
        <v>7</v>
      </c>
    </row>
    <row r="1191" spans="1:3">
      <c r="A1191" s="5" t="s">
        <v>2875</v>
      </c>
      <c r="B1191" s="5" t="s">
        <v>352</v>
      </c>
      <c r="C1191">
        <v>7</v>
      </c>
    </row>
    <row r="1192" spans="1:3">
      <c r="A1192" s="5" t="s">
        <v>2876</v>
      </c>
      <c r="B1192" s="5" t="s">
        <v>691</v>
      </c>
      <c r="C1192">
        <v>7</v>
      </c>
    </row>
    <row r="1193" spans="1:3">
      <c r="A1193" s="5" t="s">
        <v>2879</v>
      </c>
      <c r="B1193" s="5" t="s">
        <v>2877</v>
      </c>
      <c r="C1193">
        <v>7</v>
      </c>
    </row>
    <row r="1194" spans="1:3">
      <c r="A1194" s="5" t="s">
        <v>2880</v>
      </c>
      <c r="B1194" s="5" t="s">
        <v>937</v>
      </c>
      <c r="C1194">
        <v>7</v>
      </c>
    </row>
    <row r="1195" spans="1:3">
      <c r="A1195" s="5" t="s">
        <v>2881</v>
      </c>
      <c r="B1195" s="5" t="s">
        <v>117</v>
      </c>
      <c r="C1195">
        <v>7</v>
      </c>
    </row>
    <row r="1196" spans="1:3">
      <c r="A1196" s="5" t="s">
        <v>2884</v>
      </c>
      <c r="B1196" s="5" t="s">
        <v>2882</v>
      </c>
      <c r="C1196">
        <v>7</v>
      </c>
    </row>
    <row r="1197" spans="1:3">
      <c r="A1197" s="5" t="s">
        <v>2886</v>
      </c>
      <c r="B1197" s="5" t="s">
        <v>705</v>
      </c>
      <c r="C1197">
        <v>7</v>
      </c>
    </row>
    <row r="1198" spans="1:3">
      <c r="A1198" s="5" t="s">
        <v>2888</v>
      </c>
      <c r="B1198" s="5" t="s">
        <v>1042</v>
      </c>
      <c r="C1198">
        <v>7</v>
      </c>
    </row>
    <row r="1199" spans="1:3">
      <c r="A1199" s="5" t="s">
        <v>2890</v>
      </c>
      <c r="B1199" s="5" t="s">
        <v>325</v>
      </c>
      <c r="C1199">
        <v>7</v>
      </c>
    </row>
    <row r="1200" spans="1:3">
      <c r="A1200" s="5" t="s">
        <v>2893</v>
      </c>
      <c r="B1200" s="5" t="s">
        <v>937</v>
      </c>
      <c r="C1200">
        <v>7</v>
      </c>
    </row>
    <row r="1201" spans="1:3">
      <c r="A1201" s="5" t="s">
        <v>2895</v>
      </c>
      <c r="B1201" s="5" t="s">
        <v>855</v>
      </c>
      <c r="C1201">
        <v>7</v>
      </c>
    </row>
    <row r="1202" spans="1:3">
      <c r="A1202" s="5" t="s">
        <v>2898</v>
      </c>
      <c r="B1202" s="5" t="s">
        <v>2896</v>
      </c>
      <c r="C1202">
        <v>7</v>
      </c>
    </row>
    <row r="1203" spans="1:3">
      <c r="A1203" s="5" t="s">
        <v>2899</v>
      </c>
      <c r="B1203" s="5" t="s">
        <v>1958</v>
      </c>
      <c r="C1203">
        <v>7</v>
      </c>
    </row>
    <row r="1204" spans="1:3">
      <c r="A1204" s="5" t="s">
        <v>2900</v>
      </c>
      <c r="B1204" s="5" t="s">
        <v>623</v>
      </c>
      <c r="C1204">
        <v>7</v>
      </c>
    </row>
    <row r="1205" spans="1:3">
      <c r="A1205" s="5" t="s">
        <v>2901</v>
      </c>
      <c r="B1205" s="5" t="s">
        <v>2896</v>
      </c>
      <c r="C1205">
        <v>7</v>
      </c>
    </row>
    <row r="1206" spans="1:3">
      <c r="A1206" s="5" t="s">
        <v>2904</v>
      </c>
      <c r="B1206" s="5" t="s">
        <v>352</v>
      </c>
      <c r="C1206">
        <v>7</v>
      </c>
    </row>
    <row r="1207" spans="1:3">
      <c r="A1207" s="5" t="s">
        <v>2905</v>
      </c>
      <c r="B1207" s="5" t="s">
        <v>556</v>
      </c>
      <c r="C1207">
        <v>7</v>
      </c>
    </row>
    <row r="1208" spans="1:3">
      <c r="A1208" s="5" t="s">
        <v>2908</v>
      </c>
      <c r="B1208" s="5" t="s">
        <v>2906</v>
      </c>
      <c r="C1208">
        <v>7</v>
      </c>
    </row>
    <row r="1209" spans="1:3">
      <c r="A1209" s="5" t="s">
        <v>2910</v>
      </c>
      <c r="B1209" s="5" t="s">
        <v>2909</v>
      </c>
      <c r="C1209">
        <v>7</v>
      </c>
    </row>
    <row r="1210" spans="1:3">
      <c r="A1210" s="5" t="s">
        <v>2911</v>
      </c>
      <c r="B1210" s="5" t="s">
        <v>1284</v>
      </c>
      <c r="C1210">
        <v>7</v>
      </c>
    </row>
    <row r="1211" spans="1:3">
      <c r="A1211" s="5" t="s">
        <v>2913</v>
      </c>
      <c r="B1211" s="5" t="s">
        <v>2912</v>
      </c>
      <c r="C1211">
        <v>7</v>
      </c>
    </row>
    <row r="1212" spans="1:3">
      <c r="A1212" s="5" t="s">
        <v>2917</v>
      </c>
      <c r="B1212" s="5" t="s">
        <v>2914</v>
      </c>
      <c r="C1212">
        <v>7</v>
      </c>
    </row>
    <row r="1213" spans="1:3">
      <c r="A1213" s="5" t="s">
        <v>2918</v>
      </c>
      <c r="B1213" s="5" t="s">
        <v>734</v>
      </c>
      <c r="C1213">
        <v>7</v>
      </c>
    </row>
    <row r="1214" spans="1:3">
      <c r="A1214" s="5" t="s">
        <v>2920</v>
      </c>
      <c r="B1214" s="5" t="s">
        <v>1718</v>
      </c>
      <c r="C1214">
        <v>7</v>
      </c>
    </row>
    <row r="1215" spans="1:3">
      <c r="A1215" s="5" t="s">
        <v>2922</v>
      </c>
      <c r="B1215" s="5" t="s">
        <v>2921</v>
      </c>
      <c r="C1215">
        <v>7</v>
      </c>
    </row>
    <row r="1216" spans="1:3">
      <c r="A1216" s="5" t="s">
        <v>2924</v>
      </c>
      <c r="B1216" s="5" t="s">
        <v>2923</v>
      </c>
      <c r="C1216">
        <v>7</v>
      </c>
    </row>
    <row r="1217" spans="1:3">
      <c r="A1217" s="5" t="s">
        <v>2925</v>
      </c>
      <c r="B1217" s="5" t="s">
        <v>2148</v>
      </c>
      <c r="C1217">
        <v>7</v>
      </c>
    </row>
    <row r="1218" spans="1:3">
      <c r="A1218" s="5" t="s">
        <v>2926</v>
      </c>
      <c r="B1218" s="5" t="s">
        <v>2903</v>
      </c>
      <c r="C1218">
        <v>7</v>
      </c>
    </row>
    <row r="1219" spans="1:3">
      <c r="A1219" s="5" t="s">
        <v>2928</v>
      </c>
      <c r="B1219" s="5" t="s">
        <v>2927</v>
      </c>
      <c r="C1219">
        <v>7</v>
      </c>
    </row>
    <row r="1220" spans="1:3">
      <c r="A1220" s="5" t="s">
        <v>2930</v>
      </c>
      <c r="B1220" s="5" t="s">
        <v>2929</v>
      </c>
      <c r="C1220">
        <v>7</v>
      </c>
    </row>
    <row r="1221" spans="1:3">
      <c r="A1221" s="5" t="s">
        <v>2931</v>
      </c>
      <c r="B1221" s="5" t="s">
        <v>847</v>
      </c>
      <c r="C1221">
        <v>7</v>
      </c>
    </row>
    <row r="1222" spans="1:3">
      <c r="A1222" s="5" t="s">
        <v>2932</v>
      </c>
      <c r="B1222" s="5" t="s">
        <v>719</v>
      </c>
      <c r="C1222">
        <v>7</v>
      </c>
    </row>
    <row r="1223" spans="1:3">
      <c r="A1223" s="5" t="s">
        <v>2933</v>
      </c>
      <c r="B1223" s="5" t="s">
        <v>1974</v>
      </c>
      <c r="C1223">
        <v>7</v>
      </c>
    </row>
    <row r="1224" spans="1:3">
      <c r="A1224" s="5" t="s">
        <v>2935</v>
      </c>
      <c r="B1224" s="5" t="s">
        <v>2934</v>
      </c>
      <c r="C1224">
        <v>7</v>
      </c>
    </row>
    <row r="1225" spans="1:3">
      <c r="A1225" s="5" t="s">
        <v>2939</v>
      </c>
      <c r="B1225" s="5" t="s">
        <v>2936</v>
      </c>
      <c r="C1225">
        <v>7</v>
      </c>
    </row>
    <row r="1226" spans="1:3">
      <c r="A1226" s="5" t="s">
        <v>2941</v>
      </c>
      <c r="B1226" s="5" t="s">
        <v>2940</v>
      </c>
      <c r="C1226">
        <v>7</v>
      </c>
    </row>
    <row r="1227" spans="1:3">
      <c r="A1227" s="5" t="s">
        <v>2943</v>
      </c>
      <c r="B1227" s="5" t="s">
        <v>252</v>
      </c>
      <c r="C1227">
        <v>7</v>
      </c>
    </row>
    <row r="1228" spans="1:3">
      <c r="A1228" s="5" t="s">
        <v>2945</v>
      </c>
      <c r="B1228" s="5" t="s">
        <v>2944</v>
      </c>
      <c r="C1228">
        <v>7</v>
      </c>
    </row>
    <row r="1229" spans="1:3">
      <c r="A1229" s="5" t="s">
        <v>2947</v>
      </c>
      <c r="B1229" s="5" t="s">
        <v>1378</v>
      </c>
      <c r="C1229">
        <v>7</v>
      </c>
    </row>
    <row r="1230" spans="1:3">
      <c r="A1230" s="5" t="s">
        <v>2948</v>
      </c>
      <c r="B1230" s="5" t="s">
        <v>1515</v>
      </c>
      <c r="C1230">
        <v>7</v>
      </c>
    </row>
    <row r="1231" spans="1:3">
      <c r="A1231" s="5" t="s">
        <v>2950</v>
      </c>
      <c r="B1231" s="5" t="s">
        <v>2949</v>
      </c>
      <c r="C1231">
        <v>7</v>
      </c>
    </row>
    <row r="1232" spans="1:3">
      <c r="A1232" s="5" t="s">
        <v>2952</v>
      </c>
      <c r="B1232" s="5" t="s">
        <v>556</v>
      </c>
      <c r="C1232">
        <v>7</v>
      </c>
    </row>
    <row r="1233" spans="1:3">
      <c r="A1233" s="5" t="s">
        <v>2953</v>
      </c>
      <c r="B1233" s="5" t="s">
        <v>446</v>
      </c>
      <c r="C1233">
        <v>7</v>
      </c>
    </row>
    <row r="1234" spans="1:3">
      <c r="A1234" s="5" t="s">
        <v>2954</v>
      </c>
      <c r="B1234" s="5" t="s">
        <v>725</v>
      </c>
      <c r="C1234">
        <v>7</v>
      </c>
    </row>
    <row r="1235" spans="1:3">
      <c r="A1235" s="5" t="s">
        <v>2957</v>
      </c>
      <c r="B1235" s="5" t="s">
        <v>2955</v>
      </c>
      <c r="C1235">
        <v>7</v>
      </c>
    </row>
    <row r="1236" spans="1:3">
      <c r="A1236" s="5" t="s">
        <v>2958</v>
      </c>
      <c r="B1236" s="5" t="s">
        <v>1985</v>
      </c>
      <c r="C1236">
        <v>7</v>
      </c>
    </row>
    <row r="1237" spans="1:3">
      <c r="A1237" s="5" t="s">
        <v>2960</v>
      </c>
      <c r="B1237" s="5" t="s">
        <v>2959</v>
      </c>
      <c r="C1237">
        <v>7</v>
      </c>
    </row>
    <row r="1238" spans="1:3">
      <c r="A1238" s="5" t="s">
        <v>2963</v>
      </c>
      <c r="B1238" s="5" t="s">
        <v>2961</v>
      </c>
      <c r="C1238">
        <v>7</v>
      </c>
    </row>
    <row r="1239" spans="1:3">
      <c r="A1239" s="5" t="s">
        <v>2965</v>
      </c>
      <c r="B1239" s="5" t="s">
        <v>2964</v>
      </c>
      <c r="C1239">
        <v>7</v>
      </c>
    </row>
    <row r="1240" spans="1:3">
      <c r="A1240" s="5" t="s">
        <v>2967</v>
      </c>
      <c r="B1240" s="5" t="s">
        <v>896</v>
      </c>
      <c r="C1240">
        <v>7</v>
      </c>
    </row>
    <row r="1241" spans="1:3">
      <c r="A1241" s="5" t="s">
        <v>2968</v>
      </c>
      <c r="B1241" s="5" t="s">
        <v>969</v>
      </c>
      <c r="C1241">
        <v>7</v>
      </c>
    </row>
    <row r="1242" spans="1:3">
      <c r="A1242" s="5" t="s">
        <v>2970</v>
      </c>
      <c r="B1242" s="5" t="s">
        <v>2969</v>
      </c>
      <c r="C1242">
        <v>7</v>
      </c>
    </row>
    <row r="1243" spans="1:3">
      <c r="A1243" s="5" t="s">
        <v>2972</v>
      </c>
      <c r="B1243" s="5" t="s">
        <v>70</v>
      </c>
      <c r="C1243">
        <v>7</v>
      </c>
    </row>
    <row r="1244" spans="1:3">
      <c r="A1244" s="5" t="s">
        <v>2973</v>
      </c>
      <c r="B1244" s="5" t="s">
        <v>2658</v>
      </c>
      <c r="C1244">
        <v>7</v>
      </c>
    </row>
    <row r="1245" spans="1:3">
      <c r="A1245" s="5" t="s">
        <v>2974</v>
      </c>
      <c r="B1245" s="5" t="s">
        <v>1712</v>
      </c>
      <c r="C1245">
        <v>7</v>
      </c>
    </row>
    <row r="1246" spans="1:3">
      <c r="A1246" s="5" t="s">
        <v>2976</v>
      </c>
      <c r="B1246" s="5" t="s">
        <v>2975</v>
      </c>
      <c r="C1246">
        <v>7</v>
      </c>
    </row>
    <row r="1247" spans="1:3">
      <c r="A1247" s="5" t="s">
        <v>2979</v>
      </c>
      <c r="B1247" s="5" t="s">
        <v>1261</v>
      </c>
      <c r="C1247">
        <v>7</v>
      </c>
    </row>
    <row r="1248" spans="1:3">
      <c r="A1248" s="5" t="s">
        <v>2980</v>
      </c>
      <c r="B1248" s="5" t="s">
        <v>1830</v>
      </c>
      <c r="C1248">
        <v>7</v>
      </c>
    </row>
    <row r="1249" spans="1:3">
      <c r="A1249" s="5" t="s">
        <v>2982</v>
      </c>
      <c r="B1249" s="5" t="s">
        <v>1546</v>
      </c>
      <c r="C1249">
        <v>7</v>
      </c>
    </row>
    <row r="1250" spans="1:3">
      <c r="A1250" s="5" t="s">
        <v>2984</v>
      </c>
      <c r="B1250" s="5" t="s">
        <v>981</v>
      </c>
      <c r="C1250">
        <v>7</v>
      </c>
    </row>
    <row r="1251" spans="1:3">
      <c r="A1251" s="5" t="s">
        <v>2988</v>
      </c>
      <c r="B1251" s="5" t="s">
        <v>2985</v>
      </c>
      <c r="C1251">
        <v>7</v>
      </c>
    </row>
    <row r="1252" spans="1:3">
      <c r="A1252" s="5" t="s">
        <v>2990</v>
      </c>
      <c r="B1252" s="5" t="s">
        <v>1097</v>
      </c>
      <c r="C1252">
        <v>7</v>
      </c>
    </row>
    <row r="1253" spans="1:3">
      <c r="A1253" s="5" t="s">
        <v>2993</v>
      </c>
      <c r="B1253" s="5" t="s">
        <v>2255</v>
      </c>
      <c r="C1253">
        <v>7</v>
      </c>
    </row>
    <row r="1254" spans="1:3">
      <c r="A1254" s="5" t="s">
        <v>2995</v>
      </c>
      <c r="B1254" s="5" t="s">
        <v>2994</v>
      </c>
      <c r="C1254">
        <v>7</v>
      </c>
    </row>
    <row r="1255" spans="1:3">
      <c r="A1255" s="5" t="s">
        <v>2967</v>
      </c>
      <c r="B1255" s="5" t="s">
        <v>896</v>
      </c>
      <c r="C1255">
        <v>7</v>
      </c>
    </row>
    <row r="1256" spans="1:3">
      <c r="A1256" s="5" t="s">
        <v>2997</v>
      </c>
      <c r="B1256" s="5" t="s">
        <v>659</v>
      </c>
      <c r="C1256">
        <v>7</v>
      </c>
    </row>
    <row r="1257" spans="1:3">
      <c r="A1257" s="5" t="s">
        <v>2998</v>
      </c>
      <c r="B1257" s="5" t="s">
        <v>2815</v>
      </c>
      <c r="C1257">
        <v>7</v>
      </c>
    </row>
    <row r="1258" spans="1:3">
      <c r="A1258" s="5" t="s">
        <v>3001</v>
      </c>
      <c r="B1258" s="5" t="s">
        <v>2999</v>
      </c>
      <c r="C1258">
        <v>7</v>
      </c>
    </row>
    <row r="1259" spans="1:3">
      <c r="A1259" s="5" t="s">
        <v>3002</v>
      </c>
      <c r="B1259" s="5" t="s">
        <v>1827</v>
      </c>
      <c r="C1259">
        <v>7</v>
      </c>
    </row>
    <row r="1260" spans="1:3">
      <c r="A1260" s="5" t="s">
        <v>3005</v>
      </c>
      <c r="B1260" s="5" t="s">
        <v>3003</v>
      </c>
      <c r="C1260">
        <v>7</v>
      </c>
    </row>
    <row r="1261" spans="1:3">
      <c r="A1261" s="5" t="s">
        <v>3007</v>
      </c>
      <c r="B1261" s="5" t="s">
        <v>749</v>
      </c>
      <c r="C1261">
        <v>7</v>
      </c>
    </row>
    <row r="1262" spans="1:3">
      <c r="A1262" s="5" t="s">
        <v>3008</v>
      </c>
      <c r="B1262" s="5" t="s">
        <v>2923</v>
      </c>
      <c r="C1262">
        <v>7</v>
      </c>
    </row>
    <row r="1263" spans="1:3">
      <c r="A1263" s="5" t="s">
        <v>3011</v>
      </c>
      <c r="B1263" s="5" t="s">
        <v>3009</v>
      </c>
      <c r="C1263">
        <v>7</v>
      </c>
    </row>
    <row r="1264" spans="1:3">
      <c r="A1264" s="5" t="s">
        <v>3014</v>
      </c>
      <c r="B1264" s="5" t="s">
        <v>3012</v>
      </c>
      <c r="C1264">
        <v>7</v>
      </c>
    </row>
    <row r="1265" spans="1:3">
      <c r="A1265" s="5" t="s">
        <v>3017</v>
      </c>
      <c r="B1265" s="5" t="s">
        <v>3015</v>
      </c>
      <c r="C1265">
        <v>7</v>
      </c>
    </row>
    <row r="1266" spans="1:3">
      <c r="A1266" s="5" t="s">
        <v>3018</v>
      </c>
      <c r="B1266" s="5" t="s">
        <v>374</v>
      </c>
      <c r="C1266">
        <v>7</v>
      </c>
    </row>
    <row r="1267" spans="1:3">
      <c r="A1267" s="5" t="s">
        <v>3020</v>
      </c>
      <c r="B1267" s="5" t="s">
        <v>3019</v>
      </c>
      <c r="C1267">
        <v>7</v>
      </c>
    </row>
    <row r="1268" spans="1:3">
      <c r="A1268" s="5" t="s">
        <v>3021</v>
      </c>
      <c r="B1268" s="5" t="s">
        <v>2155</v>
      </c>
      <c r="C1268">
        <v>7</v>
      </c>
    </row>
    <row r="1269" spans="1:3">
      <c r="A1269" s="5" t="s">
        <v>3022</v>
      </c>
      <c r="B1269" s="5" t="s">
        <v>1887</v>
      </c>
      <c r="C1269">
        <v>7</v>
      </c>
    </row>
    <row r="1270" spans="1:3">
      <c r="A1270" s="5" t="s">
        <v>3024</v>
      </c>
      <c r="B1270" s="5" t="s">
        <v>3023</v>
      </c>
      <c r="C1270">
        <v>7</v>
      </c>
    </row>
    <row r="1271" spans="1:3">
      <c r="A1271" s="5" t="s">
        <v>3027</v>
      </c>
      <c r="B1271" s="5" t="s">
        <v>1383</v>
      </c>
      <c r="C1271">
        <v>7</v>
      </c>
    </row>
    <row r="1272" spans="1:3">
      <c r="A1272" s="5" t="s">
        <v>3031</v>
      </c>
      <c r="B1272" s="5" t="s">
        <v>3028</v>
      </c>
      <c r="C1272">
        <v>7</v>
      </c>
    </row>
    <row r="1273" spans="1:3">
      <c r="A1273" s="5" t="s">
        <v>3034</v>
      </c>
      <c r="B1273" s="5" t="s">
        <v>3032</v>
      </c>
      <c r="C1273">
        <v>7</v>
      </c>
    </row>
    <row r="1274" spans="1:3">
      <c r="A1274" s="5" t="s">
        <v>3037</v>
      </c>
      <c r="B1274" s="5" t="s">
        <v>311</v>
      </c>
      <c r="C1274">
        <v>7</v>
      </c>
    </row>
    <row r="1275" spans="1:3">
      <c r="A1275" s="5" t="s">
        <v>3039</v>
      </c>
      <c r="B1275" s="5" t="s">
        <v>3038</v>
      </c>
      <c r="C1275">
        <v>7</v>
      </c>
    </row>
    <row r="1276" spans="1:3">
      <c r="A1276" s="5" t="s">
        <v>3041</v>
      </c>
      <c r="B1276" s="5" t="s">
        <v>3040</v>
      </c>
      <c r="C1276">
        <v>7</v>
      </c>
    </row>
    <row r="1277" spans="1:3">
      <c r="A1277" s="5" t="s">
        <v>3044</v>
      </c>
      <c r="B1277" s="5" t="s">
        <v>3042</v>
      </c>
      <c r="C1277">
        <v>7</v>
      </c>
    </row>
    <row r="1278" spans="1:3">
      <c r="A1278" s="5" t="s">
        <v>3046</v>
      </c>
      <c r="B1278" s="5" t="s">
        <v>3045</v>
      </c>
      <c r="C1278">
        <v>7</v>
      </c>
    </row>
    <row r="1279" spans="1:3">
      <c r="A1279" s="5" t="s">
        <v>3049</v>
      </c>
      <c r="B1279" s="5" t="s">
        <v>2949</v>
      </c>
      <c r="C1279">
        <v>7</v>
      </c>
    </row>
    <row r="1280" spans="1:3">
      <c r="A1280" s="5" t="s">
        <v>3051</v>
      </c>
      <c r="B1280" s="5" t="s">
        <v>3050</v>
      </c>
      <c r="C1280">
        <v>7</v>
      </c>
    </row>
    <row r="1281" spans="1:3">
      <c r="A1281" s="5" t="s">
        <v>3052</v>
      </c>
      <c r="B1281" s="5" t="s">
        <v>70</v>
      </c>
      <c r="C1281">
        <v>7</v>
      </c>
    </row>
    <row r="1282" spans="1:3">
      <c r="A1282" s="5" t="s">
        <v>3054</v>
      </c>
      <c r="B1282" s="5" t="s">
        <v>3053</v>
      </c>
      <c r="C1282">
        <v>7</v>
      </c>
    </row>
    <row r="1283" spans="1:3">
      <c r="A1283" s="5" t="s">
        <v>3055</v>
      </c>
      <c r="B1283" s="5" t="s">
        <v>2124</v>
      </c>
      <c r="C1283">
        <v>7</v>
      </c>
    </row>
    <row r="1284" spans="1:3">
      <c r="A1284" s="5" t="s">
        <v>3058</v>
      </c>
      <c r="B1284" s="5" t="s">
        <v>3056</v>
      </c>
      <c r="C1284">
        <v>7</v>
      </c>
    </row>
    <row r="1285" spans="1:3">
      <c r="A1285" s="5" t="s">
        <v>3060</v>
      </c>
      <c r="B1285" s="5" t="s">
        <v>556</v>
      </c>
      <c r="C1285">
        <v>7</v>
      </c>
    </row>
    <row r="1286" spans="1:3">
      <c r="A1286" s="5" t="s">
        <v>3063</v>
      </c>
      <c r="B1286" s="5" t="s">
        <v>3061</v>
      </c>
      <c r="C1286">
        <v>7</v>
      </c>
    </row>
    <row r="1287" spans="1:3">
      <c r="A1287" s="5" t="s">
        <v>3065</v>
      </c>
      <c r="B1287" s="5" t="s">
        <v>1683</v>
      </c>
      <c r="C1287">
        <v>7</v>
      </c>
    </row>
    <row r="1288" spans="1:3">
      <c r="A1288" s="5" t="s">
        <v>3067</v>
      </c>
      <c r="B1288" s="5" t="s">
        <v>3066</v>
      </c>
      <c r="C1288">
        <v>7</v>
      </c>
    </row>
    <row r="1289" spans="1:3">
      <c r="A1289" s="5" t="s">
        <v>3069</v>
      </c>
      <c r="B1289" s="5" t="s">
        <v>3068</v>
      </c>
      <c r="C1289">
        <v>7</v>
      </c>
    </row>
    <row r="1290" spans="1:3">
      <c r="A1290" s="5" t="s">
        <v>3071</v>
      </c>
      <c r="B1290" s="5" t="s">
        <v>3070</v>
      </c>
      <c r="C1290">
        <v>7</v>
      </c>
    </row>
    <row r="1291" spans="1:3">
      <c r="A1291" s="5" t="s">
        <v>3072</v>
      </c>
      <c r="B1291" s="5" t="s">
        <v>1427</v>
      </c>
      <c r="C1291">
        <v>7</v>
      </c>
    </row>
    <row r="1292" spans="1:3">
      <c r="A1292" s="5" t="s">
        <v>2930</v>
      </c>
      <c r="B1292" s="5" t="s">
        <v>2929</v>
      </c>
      <c r="C1292">
        <v>7</v>
      </c>
    </row>
    <row r="1293" spans="1:3">
      <c r="A1293" s="5" t="s">
        <v>3073</v>
      </c>
      <c r="B1293" s="5" t="s">
        <v>948</v>
      </c>
      <c r="C1293">
        <v>7</v>
      </c>
    </row>
    <row r="1294" spans="1:3">
      <c r="A1294" s="5" t="s">
        <v>3076</v>
      </c>
      <c r="B1294" s="5" t="s">
        <v>3074</v>
      </c>
      <c r="C1294">
        <v>7</v>
      </c>
    </row>
    <row r="1295" spans="1:3">
      <c r="A1295" s="5" t="s">
        <v>3078</v>
      </c>
      <c r="B1295" s="5" t="s">
        <v>446</v>
      </c>
      <c r="C1295">
        <v>7</v>
      </c>
    </row>
    <row r="1296" spans="1:3">
      <c r="A1296" s="5" t="s">
        <v>3082</v>
      </c>
      <c r="B1296" s="5" t="s">
        <v>3079</v>
      </c>
      <c r="C1296">
        <v>7</v>
      </c>
    </row>
    <row r="1297" spans="1:3">
      <c r="A1297" s="5" t="s">
        <v>3084</v>
      </c>
      <c r="B1297" s="5" t="s">
        <v>3083</v>
      </c>
      <c r="C1297">
        <v>7</v>
      </c>
    </row>
    <row r="1298" spans="1:3">
      <c r="A1298" s="5" t="s">
        <v>3086</v>
      </c>
      <c r="B1298" s="5" t="s">
        <v>3085</v>
      </c>
      <c r="C1298">
        <v>7</v>
      </c>
    </row>
    <row r="1299" spans="1:3">
      <c r="A1299" s="5" t="s">
        <v>3088</v>
      </c>
      <c r="B1299" s="5" t="s">
        <v>1172</v>
      </c>
      <c r="C1299">
        <v>7</v>
      </c>
    </row>
    <row r="1300" spans="1:3">
      <c r="A1300" s="5" t="s">
        <v>3091</v>
      </c>
      <c r="B1300" s="5" t="s">
        <v>3089</v>
      </c>
      <c r="C1300">
        <v>7</v>
      </c>
    </row>
    <row r="1301" spans="1:3">
      <c r="A1301" s="5" t="s">
        <v>3095</v>
      </c>
      <c r="B1301" s="5" t="s">
        <v>3092</v>
      </c>
      <c r="C1301">
        <v>7</v>
      </c>
    </row>
    <row r="1302" spans="1:3">
      <c r="A1302" s="5" t="s">
        <v>3097</v>
      </c>
      <c r="B1302" s="5" t="s">
        <v>2533</v>
      </c>
      <c r="C1302">
        <v>7</v>
      </c>
    </row>
    <row r="1303" spans="1:3">
      <c r="A1303" s="5" t="s">
        <v>3098</v>
      </c>
      <c r="B1303" s="5" t="s">
        <v>983</v>
      </c>
      <c r="C1303">
        <v>7</v>
      </c>
    </row>
    <row r="1304" spans="1:3">
      <c r="A1304" s="5" t="s">
        <v>3101</v>
      </c>
      <c r="B1304" s="5" t="s">
        <v>1812</v>
      </c>
      <c r="C1304">
        <v>7</v>
      </c>
    </row>
    <row r="1305" spans="1:3">
      <c r="A1305" s="5" t="s">
        <v>3104</v>
      </c>
      <c r="B1305" s="5" t="s">
        <v>3102</v>
      </c>
      <c r="C1305">
        <v>7</v>
      </c>
    </row>
    <row r="1306" spans="1:3">
      <c r="A1306" s="5" t="s">
        <v>3107</v>
      </c>
      <c r="B1306" s="5" t="s">
        <v>3105</v>
      </c>
      <c r="C1306">
        <v>7</v>
      </c>
    </row>
    <row r="1307" spans="1:3">
      <c r="A1307" s="5" t="s">
        <v>3111</v>
      </c>
      <c r="B1307" s="5" t="s">
        <v>3108</v>
      </c>
      <c r="C1307">
        <v>7</v>
      </c>
    </row>
    <row r="1308" spans="1:3">
      <c r="A1308" s="5" t="s">
        <v>3115</v>
      </c>
      <c r="B1308" s="5" t="s">
        <v>3112</v>
      </c>
      <c r="C1308">
        <v>7</v>
      </c>
    </row>
    <row r="1309" spans="1:3">
      <c r="A1309" s="5" t="s">
        <v>3117</v>
      </c>
      <c r="B1309" s="5" t="s">
        <v>303</v>
      </c>
      <c r="C1309">
        <v>7</v>
      </c>
    </row>
    <row r="1310" spans="1:3">
      <c r="A1310" s="5" t="s">
        <v>3120</v>
      </c>
      <c r="B1310" s="5" t="s">
        <v>3118</v>
      </c>
      <c r="C1310">
        <v>7</v>
      </c>
    </row>
    <row r="1311" spans="1:3">
      <c r="A1311" s="5" t="s">
        <v>2893</v>
      </c>
      <c r="B1311" s="5" t="s">
        <v>937</v>
      </c>
      <c r="C1311">
        <v>7</v>
      </c>
    </row>
    <row r="1312" spans="1:3">
      <c r="A1312" s="5" t="s">
        <v>3122</v>
      </c>
      <c r="B1312" s="5" t="s">
        <v>3121</v>
      </c>
      <c r="C1312">
        <v>7</v>
      </c>
    </row>
    <row r="1313" spans="1:3">
      <c r="A1313" s="5" t="s">
        <v>3125</v>
      </c>
      <c r="B1313" s="5" t="s">
        <v>3123</v>
      </c>
      <c r="C1313">
        <v>7</v>
      </c>
    </row>
    <row r="1314" spans="1:3">
      <c r="A1314" s="5" t="s">
        <v>3126</v>
      </c>
      <c r="B1314" s="5" t="s">
        <v>1131</v>
      </c>
      <c r="C1314">
        <v>7</v>
      </c>
    </row>
    <row r="1315" spans="1:3">
      <c r="A1315" s="5" t="s">
        <v>3128</v>
      </c>
      <c r="B1315" s="5" t="s">
        <v>3127</v>
      </c>
      <c r="C1315">
        <v>7</v>
      </c>
    </row>
    <row r="1316" spans="1:3">
      <c r="A1316" s="5" t="s">
        <v>3130</v>
      </c>
      <c r="B1316" s="5" t="s">
        <v>3129</v>
      </c>
      <c r="C1316">
        <v>7</v>
      </c>
    </row>
    <row r="1317" spans="1:3">
      <c r="A1317" s="5" t="s">
        <v>3132</v>
      </c>
      <c r="B1317" s="5" t="s">
        <v>3131</v>
      </c>
      <c r="C1317">
        <v>7</v>
      </c>
    </row>
    <row r="1318" spans="1:3">
      <c r="A1318" s="5" t="s">
        <v>2920</v>
      </c>
      <c r="B1318" s="5" t="s">
        <v>1718</v>
      </c>
      <c r="C1318">
        <v>7</v>
      </c>
    </row>
    <row r="1319" spans="1:3">
      <c r="A1319" s="5" t="s">
        <v>3135</v>
      </c>
      <c r="B1319" s="5" t="s">
        <v>3133</v>
      </c>
      <c r="C1319">
        <v>7</v>
      </c>
    </row>
    <row r="1320" spans="1:3">
      <c r="A1320" s="5" t="s">
        <v>3139</v>
      </c>
      <c r="B1320" s="5" t="s">
        <v>3136</v>
      </c>
      <c r="C1320">
        <v>7</v>
      </c>
    </row>
    <row r="1321" spans="1:3">
      <c r="A1321" s="5" t="s">
        <v>3142</v>
      </c>
      <c r="B1321" s="5" t="s">
        <v>3140</v>
      </c>
      <c r="C1321">
        <v>7</v>
      </c>
    </row>
    <row r="1322" spans="1:3">
      <c r="A1322" s="5" t="s">
        <v>3145</v>
      </c>
      <c r="B1322" s="5" t="s">
        <v>3143</v>
      </c>
      <c r="C1322">
        <v>7</v>
      </c>
    </row>
    <row r="1323" spans="1:3">
      <c r="A1323" s="5" t="s">
        <v>3147</v>
      </c>
      <c r="B1323" s="5" t="s">
        <v>3146</v>
      </c>
      <c r="C1323">
        <v>7</v>
      </c>
    </row>
    <row r="1324" spans="1:3">
      <c r="A1324" s="5" t="s">
        <v>3018</v>
      </c>
      <c r="B1324" s="5" t="s">
        <v>374</v>
      </c>
      <c r="C1324">
        <v>7</v>
      </c>
    </row>
    <row r="1325" spans="1:3">
      <c r="A1325" s="5" t="s">
        <v>3149</v>
      </c>
      <c r="B1325" s="5" t="s">
        <v>2870</v>
      </c>
      <c r="C1325">
        <v>7</v>
      </c>
    </row>
    <row r="1326" spans="1:3">
      <c r="A1326" s="5" t="s">
        <v>3152</v>
      </c>
      <c r="B1326" s="5" t="s">
        <v>3150</v>
      </c>
      <c r="C1326">
        <v>7</v>
      </c>
    </row>
    <row r="1327" spans="1:3">
      <c r="A1327" s="5" t="s">
        <v>3156</v>
      </c>
      <c r="B1327" s="5" t="s">
        <v>3153</v>
      </c>
      <c r="C1327">
        <v>7</v>
      </c>
    </row>
    <row r="1328" spans="1:3">
      <c r="A1328" s="5" t="s">
        <v>3159</v>
      </c>
      <c r="B1328" s="5" t="s">
        <v>3157</v>
      </c>
      <c r="C1328">
        <v>7</v>
      </c>
    </row>
    <row r="1329" spans="1:3">
      <c r="A1329" s="5" t="s">
        <v>3162</v>
      </c>
      <c r="B1329" s="5" t="s">
        <v>3160</v>
      </c>
      <c r="C1329">
        <v>7</v>
      </c>
    </row>
    <row r="1330" spans="1:3">
      <c r="A1330" s="5" t="s">
        <v>3166</v>
      </c>
      <c r="B1330" s="5" t="s">
        <v>3163</v>
      </c>
      <c r="C1330">
        <v>7</v>
      </c>
    </row>
    <row r="1331" spans="1:3">
      <c r="A1331" s="5" t="s">
        <v>3168</v>
      </c>
      <c r="B1331" s="5" t="s">
        <v>3167</v>
      </c>
      <c r="C1331">
        <v>7</v>
      </c>
    </row>
    <row r="1332" spans="1:3">
      <c r="A1332" s="5" t="s">
        <v>3171</v>
      </c>
      <c r="B1332" s="5" t="s">
        <v>3169</v>
      </c>
      <c r="C1332">
        <v>7</v>
      </c>
    </row>
    <row r="1333" spans="1:3">
      <c r="A1333" s="5" t="s">
        <v>3173</v>
      </c>
      <c r="B1333" s="5" t="s">
        <v>3172</v>
      </c>
      <c r="C1333">
        <v>7</v>
      </c>
    </row>
    <row r="1334" spans="1:3">
      <c r="A1334" s="5" t="s">
        <v>3174</v>
      </c>
      <c r="B1334" s="5" t="s">
        <v>1042</v>
      </c>
      <c r="C1334">
        <v>6.9</v>
      </c>
    </row>
    <row r="1335" spans="1:3">
      <c r="A1335" s="5" t="s">
        <v>3175</v>
      </c>
      <c r="B1335" s="5" t="s">
        <v>716</v>
      </c>
      <c r="C1335">
        <v>6.9</v>
      </c>
    </row>
    <row r="1336" spans="1:3">
      <c r="A1336" s="5" t="s">
        <v>3176</v>
      </c>
      <c r="B1336" s="5" t="s">
        <v>1131</v>
      </c>
      <c r="C1336">
        <v>6.9</v>
      </c>
    </row>
    <row r="1337" spans="1:3">
      <c r="A1337" s="5" t="s">
        <v>3178</v>
      </c>
      <c r="B1337" s="5" t="s">
        <v>3177</v>
      </c>
      <c r="C1337">
        <v>6.9</v>
      </c>
    </row>
    <row r="1338" spans="1:3">
      <c r="A1338" s="5" t="s">
        <v>3179</v>
      </c>
      <c r="B1338" s="5" t="s">
        <v>538</v>
      </c>
      <c r="C1338">
        <v>6.9</v>
      </c>
    </row>
    <row r="1339" spans="1:3">
      <c r="A1339" s="5" t="s">
        <v>3181</v>
      </c>
      <c r="B1339" s="5" t="s">
        <v>3180</v>
      </c>
      <c r="C1339">
        <v>6.9</v>
      </c>
    </row>
    <row r="1340" spans="1:3">
      <c r="A1340" s="5" t="s">
        <v>3183</v>
      </c>
      <c r="B1340" s="5" t="s">
        <v>3182</v>
      </c>
      <c r="C1340">
        <v>6.9</v>
      </c>
    </row>
    <row r="1341" spans="1:3">
      <c r="A1341" s="5" t="s">
        <v>3185</v>
      </c>
      <c r="B1341" s="5" t="s">
        <v>3184</v>
      </c>
      <c r="C1341">
        <v>6.9</v>
      </c>
    </row>
    <row r="1342" spans="1:3">
      <c r="A1342" s="5" t="s">
        <v>3187</v>
      </c>
      <c r="B1342" s="5" t="s">
        <v>1733</v>
      </c>
      <c r="C1342">
        <v>6.9</v>
      </c>
    </row>
    <row r="1343" spans="1:3">
      <c r="A1343" s="5" t="s">
        <v>3190</v>
      </c>
      <c r="B1343" s="5" t="s">
        <v>3188</v>
      </c>
      <c r="C1343">
        <v>6.9</v>
      </c>
    </row>
    <row r="1344" spans="1:3">
      <c r="A1344" s="5" t="s">
        <v>3193</v>
      </c>
      <c r="B1344" s="5" t="s">
        <v>3191</v>
      </c>
      <c r="C1344">
        <v>6.9</v>
      </c>
    </row>
    <row r="1345" spans="1:3">
      <c r="A1345" s="5" t="s">
        <v>3194</v>
      </c>
      <c r="B1345" s="5" t="s">
        <v>401</v>
      </c>
      <c r="C1345">
        <v>6.9</v>
      </c>
    </row>
    <row r="1346" spans="1:3">
      <c r="A1346" s="5" t="s">
        <v>3198</v>
      </c>
      <c r="B1346" s="5" t="s">
        <v>3195</v>
      </c>
      <c r="C1346">
        <v>6.9</v>
      </c>
    </row>
    <row r="1347" spans="1:3">
      <c r="A1347" s="5" t="s">
        <v>3201</v>
      </c>
      <c r="B1347" s="5" t="s">
        <v>3199</v>
      </c>
      <c r="C1347">
        <v>6.9</v>
      </c>
    </row>
    <row r="1348" spans="1:3">
      <c r="A1348" s="5" t="s">
        <v>3204</v>
      </c>
      <c r="B1348" s="5" t="s">
        <v>3202</v>
      </c>
      <c r="C1348">
        <v>6.9</v>
      </c>
    </row>
    <row r="1349" spans="1:3">
      <c r="A1349" s="5" t="s">
        <v>3205</v>
      </c>
      <c r="B1349" s="5" t="s">
        <v>2306</v>
      </c>
      <c r="C1349">
        <v>6.9</v>
      </c>
    </row>
    <row r="1350" spans="1:3">
      <c r="A1350" s="5" t="s">
        <v>3206</v>
      </c>
      <c r="B1350" s="5" t="s">
        <v>847</v>
      </c>
      <c r="C1350">
        <v>6.9</v>
      </c>
    </row>
    <row r="1351" spans="1:3">
      <c r="A1351" s="5" t="s">
        <v>3207</v>
      </c>
      <c r="B1351" s="5" t="s">
        <v>1673</v>
      </c>
      <c r="C1351">
        <v>6.9</v>
      </c>
    </row>
    <row r="1352" spans="1:3">
      <c r="A1352" s="5" t="s">
        <v>3208</v>
      </c>
      <c r="B1352" s="5" t="s">
        <v>2557</v>
      </c>
      <c r="C1352">
        <v>6.9</v>
      </c>
    </row>
    <row r="1353" spans="1:3">
      <c r="A1353" s="5" t="s">
        <v>3209</v>
      </c>
      <c r="B1353" s="5" t="s">
        <v>3182</v>
      </c>
      <c r="C1353">
        <v>6.9</v>
      </c>
    </row>
    <row r="1354" spans="1:3">
      <c r="A1354" s="5" t="s">
        <v>3210</v>
      </c>
      <c r="B1354" s="5" t="s">
        <v>2896</v>
      </c>
      <c r="C1354">
        <v>6.9</v>
      </c>
    </row>
    <row r="1355" spans="1:3">
      <c r="A1355" s="5" t="s">
        <v>3211</v>
      </c>
      <c r="B1355" s="5" t="s">
        <v>15</v>
      </c>
      <c r="C1355">
        <v>6.9</v>
      </c>
    </row>
    <row r="1356" spans="1:3">
      <c r="A1356" s="5" t="s">
        <v>3213</v>
      </c>
      <c r="B1356" s="5" t="s">
        <v>712</v>
      </c>
      <c r="C1356">
        <v>6.9</v>
      </c>
    </row>
    <row r="1357" spans="1:3">
      <c r="A1357" s="5" t="s">
        <v>3214</v>
      </c>
      <c r="B1357" s="5" t="s">
        <v>891</v>
      </c>
      <c r="C1357">
        <v>6.9</v>
      </c>
    </row>
    <row r="1358" spans="1:3">
      <c r="A1358" s="5" t="s">
        <v>3216</v>
      </c>
      <c r="B1358" s="5" t="s">
        <v>136</v>
      </c>
      <c r="C1358">
        <v>6.9</v>
      </c>
    </row>
    <row r="1359" spans="1:3">
      <c r="A1359" s="5" t="s">
        <v>3217</v>
      </c>
      <c r="B1359" s="5" t="s">
        <v>1653</v>
      </c>
      <c r="C1359">
        <v>6.9</v>
      </c>
    </row>
    <row r="1360" spans="1:3">
      <c r="A1360" s="5" t="s">
        <v>3218</v>
      </c>
      <c r="B1360" s="5" t="s">
        <v>3066</v>
      </c>
      <c r="C1360">
        <v>6.9</v>
      </c>
    </row>
    <row r="1361" spans="1:3">
      <c r="A1361" s="5" t="s">
        <v>3219</v>
      </c>
      <c r="B1361" s="5" t="s">
        <v>1576</v>
      </c>
      <c r="C1361">
        <v>6.9</v>
      </c>
    </row>
    <row r="1362" spans="1:3">
      <c r="A1362" s="5" t="s">
        <v>3220</v>
      </c>
      <c r="B1362" s="5" t="s">
        <v>1092</v>
      </c>
      <c r="C1362">
        <v>6.9</v>
      </c>
    </row>
    <row r="1363" spans="1:3">
      <c r="A1363" s="5" t="s">
        <v>3221</v>
      </c>
      <c r="B1363" s="5" t="s">
        <v>577</v>
      </c>
      <c r="C1363">
        <v>6.9</v>
      </c>
    </row>
    <row r="1364" spans="1:3">
      <c r="A1364" s="5" t="s">
        <v>3222</v>
      </c>
      <c r="B1364" s="5" t="s">
        <v>1653</v>
      </c>
      <c r="C1364">
        <v>6.9</v>
      </c>
    </row>
    <row r="1365" spans="1:3">
      <c r="A1365" s="5" t="s">
        <v>3224</v>
      </c>
      <c r="B1365" s="5" t="s">
        <v>1546</v>
      </c>
      <c r="C1365">
        <v>6.9</v>
      </c>
    </row>
    <row r="1366" spans="1:3">
      <c r="A1366" s="5" t="s">
        <v>3225</v>
      </c>
      <c r="B1366" s="5" t="s">
        <v>2927</v>
      </c>
      <c r="C1366">
        <v>6.9</v>
      </c>
    </row>
    <row r="1367" spans="1:3">
      <c r="A1367" s="5" t="s">
        <v>3227</v>
      </c>
      <c r="B1367" s="5" t="s">
        <v>43</v>
      </c>
      <c r="C1367">
        <v>6.9</v>
      </c>
    </row>
    <row r="1368" spans="1:3">
      <c r="A1368" s="5" t="s">
        <v>3229</v>
      </c>
      <c r="B1368" s="5" t="s">
        <v>1196</v>
      </c>
      <c r="C1368">
        <v>6.9</v>
      </c>
    </row>
    <row r="1369" spans="1:3">
      <c r="A1369" s="5" t="s">
        <v>3231</v>
      </c>
      <c r="B1369" s="5" t="s">
        <v>2374</v>
      </c>
      <c r="C1369">
        <v>6.9</v>
      </c>
    </row>
    <row r="1370" spans="1:3">
      <c r="A1370" s="5" t="s">
        <v>3235</v>
      </c>
      <c r="B1370" s="5" t="s">
        <v>3232</v>
      </c>
      <c r="C1370">
        <v>6.9</v>
      </c>
    </row>
    <row r="1371" spans="1:3">
      <c r="A1371" s="5" t="s">
        <v>3236</v>
      </c>
      <c r="B1371" s="5" t="s">
        <v>1273</v>
      </c>
      <c r="C1371">
        <v>6.9</v>
      </c>
    </row>
    <row r="1372" spans="1:3">
      <c r="A1372" s="5" t="s">
        <v>3238</v>
      </c>
      <c r="B1372" s="5" t="s">
        <v>3237</v>
      </c>
      <c r="C1372">
        <v>6.9</v>
      </c>
    </row>
    <row r="1373" spans="1:3">
      <c r="A1373" s="5" t="s">
        <v>3241</v>
      </c>
      <c r="B1373" s="5" t="s">
        <v>3239</v>
      </c>
      <c r="C1373">
        <v>6.9</v>
      </c>
    </row>
    <row r="1374" spans="1:3">
      <c r="A1374" s="5" t="s">
        <v>3243</v>
      </c>
      <c r="B1374" s="5" t="s">
        <v>3242</v>
      </c>
      <c r="C1374">
        <v>6.9</v>
      </c>
    </row>
    <row r="1375" spans="1:3">
      <c r="A1375" s="5" t="s">
        <v>3245</v>
      </c>
      <c r="B1375" s="5" t="s">
        <v>3244</v>
      </c>
      <c r="C1375">
        <v>6.9</v>
      </c>
    </row>
    <row r="1376" spans="1:3">
      <c r="A1376" s="5" t="s">
        <v>3246</v>
      </c>
      <c r="B1376" s="5" t="s">
        <v>117</v>
      </c>
      <c r="C1376">
        <v>6.9</v>
      </c>
    </row>
    <row r="1377" spans="1:3">
      <c r="A1377" s="5" t="s">
        <v>3247</v>
      </c>
      <c r="B1377" s="5" t="s">
        <v>1985</v>
      </c>
      <c r="C1377">
        <v>6.9</v>
      </c>
    </row>
    <row r="1378" spans="1:3">
      <c r="A1378" s="5" t="s">
        <v>3249</v>
      </c>
      <c r="B1378" s="5" t="s">
        <v>691</v>
      </c>
      <c r="C1378">
        <v>6.9</v>
      </c>
    </row>
    <row r="1379" spans="1:3">
      <c r="A1379" s="5" t="s">
        <v>3252</v>
      </c>
      <c r="B1379" s="5" t="s">
        <v>3250</v>
      </c>
      <c r="C1379">
        <v>6.9</v>
      </c>
    </row>
    <row r="1380" spans="1:3">
      <c r="A1380" s="5" t="s">
        <v>3255</v>
      </c>
      <c r="B1380" s="5" t="s">
        <v>1949</v>
      </c>
      <c r="C1380">
        <v>6.9</v>
      </c>
    </row>
    <row r="1381" spans="1:3">
      <c r="A1381" s="5" t="s">
        <v>3256</v>
      </c>
      <c r="B1381" s="5" t="s">
        <v>1406</v>
      </c>
      <c r="C1381">
        <v>6.9</v>
      </c>
    </row>
    <row r="1382" spans="1:3">
      <c r="A1382" s="5" t="s">
        <v>3257</v>
      </c>
      <c r="B1382" s="5" t="s">
        <v>1193</v>
      </c>
      <c r="C1382">
        <v>6.9</v>
      </c>
    </row>
    <row r="1383" spans="1:3">
      <c r="A1383" s="5" t="s">
        <v>3258</v>
      </c>
      <c r="B1383" s="5" t="s">
        <v>1955</v>
      </c>
      <c r="C1383">
        <v>6.9</v>
      </c>
    </row>
    <row r="1384" spans="1:3">
      <c r="A1384" s="5" t="s">
        <v>3261</v>
      </c>
      <c r="B1384" s="5" t="s">
        <v>1172</v>
      </c>
      <c r="C1384">
        <v>6.9</v>
      </c>
    </row>
    <row r="1385" spans="1:3">
      <c r="A1385" s="5" t="s">
        <v>3263</v>
      </c>
      <c r="B1385" s="5" t="s">
        <v>974</v>
      </c>
      <c r="C1385">
        <v>6.9</v>
      </c>
    </row>
    <row r="1386" spans="1:3">
      <c r="A1386" s="5" t="s">
        <v>3265</v>
      </c>
      <c r="B1386" s="5" t="s">
        <v>1796</v>
      </c>
      <c r="C1386">
        <v>6.9</v>
      </c>
    </row>
    <row r="1387" spans="1:3">
      <c r="A1387" s="5" t="s">
        <v>3269</v>
      </c>
      <c r="B1387" s="5" t="s">
        <v>3266</v>
      </c>
      <c r="C1387">
        <v>6.9</v>
      </c>
    </row>
    <row r="1388" spans="1:3">
      <c r="A1388" s="5" t="s">
        <v>3271</v>
      </c>
      <c r="B1388" s="5" t="s">
        <v>443</v>
      </c>
      <c r="C1388">
        <v>6.9</v>
      </c>
    </row>
    <row r="1389" spans="1:3">
      <c r="A1389" s="5" t="s">
        <v>3273</v>
      </c>
      <c r="B1389" s="5" t="s">
        <v>2342</v>
      </c>
      <c r="C1389">
        <v>6.9</v>
      </c>
    </row>
    <row r="1390" spans="1:3">
      <c r="A1390" s="5" t="s">
        <v>3276</v>
      </c>
      <c r="B1390" s="5" t="s">
        <v>3274</v>
      </c>
      <c r="C1390">
        <v>6.9</v>
      </c>
    </row>
    <row r="1391" spans="1:3">
      <c r="A1391" s="5" t="s">
        <v>3279</v>
      </c>
      <c r="B1391" s="5" t="s">
        <v>3277</v>
      </c>
      <c r="C1391">
        <v>6.9</v>
      </c>
    </row>
    <row r="1392" spans="1:3">
      <c r="A1392" s="5" t="s">
        <v>3282</v>
      </c>
      <c r="B1392" s="5" t="s">
        <v>3280</v>
      </c>
      <c r="C1392">
        <v>6.9</v>
      </c>
    </row>
    <row r="1393" spans="1:3">
      <c r="A1393" s="5" t="s">
        <v>3283</v>
      </c>
      <c r="B1393" s="5" t="s">
        <v>2736</v>
      </c>
      <c r="C1393">
        <v>6.9</v>
      </c>
    </row>
    <row r="1394" spans="1:3">
      <c r="A1394" s="5" t="s">
        <v>3285</v>
      </c>
      <c r="B1394" s="5" t="s">
        <v>2557</v>
      </c>
      <c r="C1394">
        <v>6.9</v>
      </c>
    </row>
    <row r="1395" spans="1:3">
      <c r="A1395" s="5" t="s">
        <v>3287</v>
      </c>
      <c r="B1395" s="5" t="s">
        <v>3286</v>
      </c>
      <c r="C1395">
        <v>6.9</v>
      </c>
    </row>
    <row r="1396" spans="1:3">
      <c r="A1396" s="5" t="s">
        <v>3289</v>
      </c>
      <c r="B1396" s="5" t="s">
        <v>1515</v>
      </c>
      <c r="C1396">
        <v>6.9</v>
      </c>
    </row>
    <row r="1397" spans="1:3">
      <c r="A1397" s="5" t="s">
        <v>3290</v>
      </c>
      <c r="B1397" s="5" t="s">
        <v>2679</v>
      </c>
      <c r="C1397">
        <v>6.9</v>
      </c>
    </row>
    <row r="1398" spans="1:3">
      <c r="A1398" s="5" t="s">
        <v>3291</v>
      </c>
      <c r="B1398" s="5" t="s">
        <v>799</v>
      </c>
      <c r="C1398">
        <v>6.9</v>
      </c>
    </row>
    <row r="1399" spans="1:3">
      <c r="A1399" s="5" t="s">
        <v>3294</v>
      </c>
      <c r="B1399" s="5" t="s">
        <v>3292</v>
      </c>
      <c r="C1399">
        <v>6.9</v>
      </c>
    </row>
    <row r="1400" spans="1:3">
      <c r="A1400" s="5" t="s">
        <v>3297</v>
      </c>
      <c r="B1400" s="5" t="s">
        <v>3296</v>
      </c>
      <c r="C1400">
        <v>6.9</v>
      </c>
    </row>
    <row r="1401" spans="1:3">
      <c r="A1401" s="5" t="s">
        <v>3298</v>
      </c>
      <c r="B1401" s="5" t="s">
        <v>1036</v>
      </c>
      <c r="C1401">
        <v>6.9</v>
      </c>
    </row>
    <row r="1402" spans="1:3">
      <c r="A1402" s="5" t="s">
        <v>3187</v>
      </c>
      <c r="B1402" s="5" t="s">
        <v>1733</v>
      </c>
      <c r="C1402">
        <v>6.9</v>
      </c>
    </row>
    <row r="1403" spans="1:3">
      <c r="A1403" s="5" t="s">
        <v>3231</v>
      </c>
      <c r="B1403" s="5" t="s">
        <v>2374</v>
      </c>
      <c r="C1403">
        <v>6.9</v>
      </c>
    </row>
    <row r="1404" spans="1:3">
      <c r="A1404" s="5" t="s">
        <v>3204</v>
      </c>
      <c r="B1404" s="5" t="s">
        <v>3202</v>
      </c>
      <c r="C1404">
        <v>6.9</v>
      </c>
    </row>
    <row r="1405" spans="1:3">
      <c r="A1405" s="5" t="s">
        <v>3299</v>
      </c>
      <c r="B1405" s="5" t="s">
        <v>2126</v>
      </c>
      <c r="C1405">
        <v>6.9</v>
      </c>
    </row>
    <row r="1406" spans="1:3">
      <c r="A1406" s="5" t="s">
        <v>3301</v>
      </c>
      <c r="B1406" s="5" t="s">
        <v>3300</v>
      </c>
      <c r="C1406">
        <v>6.9</v>
      </c>
    </row>
    <row r="1407" spans="1:3">
      <c r="A1407" s="5" t="s">
        <v>3303</v>
      </c>
      <c r="B1407" s="5" t="s">
        <v>1777</v>
      </c>
      <c r="C1407">
        <v>6.9</v>
      </c>
    </row>
    <row r="1408" spans="1:3">
      <c r="A1408" s="5" t="s">
        <v>3307</v>
      </c>
      <c r="B1408" s="5" t="s">
        <v>3304</v>
      </c>
      <c r="C1408">
        <v>6.9</v>
      </c>
    </row>
    <row r="1409" spans="1:3">
      <c r="A1409" s="5" t="s">
        <v>3310</v>
      </c>
      <c r="B1409" s="5" t="s">
        <v>482</v>
      </c>
      <c r="C1409">
        <v>6.9</v>
      </c>
    </row>
    <row r="1410" spans="1:3">
      <c r="A1410" s="5" t="s">
        <v>3313</v>
      </c>
      <c r="B1410" s="5" t="s">
        <v>3311</v>
      </c>
      <c r="C1410">
        <v>6.9</v>
      </c>
    </row>
    <row r="1411" spans="1:3">
      <c r="A1411" s="5" t="s">
        <v>3314</v>
      </c>
      <c r="B1411" s="5" t="s">
        <v>1425</v>
      </c>
      <c r="C1411">
        <v>6.9</v>
      </c>
    </row>
    <row r="1412" spans="1:3">
      <c r="A1412" s="5" t="s">
        <v>3316</v>
      </c>
      <c r="B1412" s="5" t="s">
        <v>1741</v>
      </c>
      <c r="C1412">
        <v>6.9</v>
      </c>
    </row>
    <row r="1413" spans="1:3">
      <c r="A1413" s="5" t="s">
        <v>3317</v>
      </c>
      <c r="B1413" s="5" t="s">
        <v>623</v>
      </c>
      <c r="C1413">
        <v>6.9</v>
      </c>
    </row>
    <row r="1414" spans="1:3">
      <c r="A1414" s="5" t="s">
        <v>3318</v>
      </c>
      <c r="B1414" s="5" t="s">
        <v>730</v>
      </c>
      <c r="C1414">
        <v>6.9</v>
      </c>
    </row>
    <row r="1415" spans="1:3">
      <c r="A1415" s="5" t="s">
        <v>3321</v>
      </c>
      <c r="B1415" s="5" t="s">
        <v>3319</v>
      </c>
      <c r="C1415">
        <v>6.9</v>
      </c>
    </row>
    <row r="1416" spans="1:3">
      <c r="A1416" s="5" t="s">
        <v>3323</v>
      </c>
      <c r="B1416" s="5" t="s">
        <v>3322</v>
      </c>
      <c r="C1416">
        <v>6.9</v>
      </c>
    </row>
    <row r="1417" spans="1:3">
      <c r="A1417" s="5" t="s">
        <v>3327</v>
      </c>
      <c r="B1417" s="5" t="s">
        <v>3324</v>
      </c>
      <c r="C1417">
        <v>6.9</v>
      </c>
    </row>
    <row r="1418" spans="1:3">
      <c r="A1418" s="5" t="s">
        <v>3329</v>
      </c>
      <c r="B1418" s="5" t="s">
        <v>3328</v>
      </c>
      <c r="C1418">
        <v>6.9</v>
      </c>
    </row>
    <row r="1419" spans="1:3">
      <c r="A1419" s="5" t="s">
        <v>3331</v>
      </c>
      <c r="B1419" s="5" t="s">
        <v>3330</v>
      </c>
      <c r="C1419">
        <v>6.9</v>
      </c>
    </row>
    <row r="1420" spans="1:3">
      <c r="A1420" s="5" t="s">
        <v>3334</v>
      </c>
      <c r="B1420" s="5" t="s">
        <v>3191</v>
      </c>
      <c r="C1420">
        <v>6.9</v>
      </c>
    </row>
    <row r="1421" spans="1:3">
      <c r="A1421" s="5" t="s">
        <v>3337</v>
      </c>
      <c r="B1421" s="5" t="s">
        <v>3335</v>
      </c>
      <c r="C1421">
        <v>6.9</v>
      </c>
    </row>
    <row r="1422" spans="1:3">
      <c r="A1422" s="5" t="s">
        <v>3338</v>
      </c>
      <c r="B1422" s="5" t="s">
        <v>799</v>
      </c>
      <c r="C1422">
        <v>6.9</v>
      </c>
    </row>
    <row r="1423" spans="1:3">
      <c r="A1423" s="5" t="s">
        <v>3340</v>
      </c>
      <c r="B1423" s="5" t="s">
        <v>3012</v>
      </c>
      <c r="C1423">
        <v>6.9</v>
      </c>
    </row>
    <row r="1424" spans="1:3">
      <c r="A1424" s="5" t="s">
        <v>3343</v>
      </c>
      <c r="B1424" s="5" t="s">
        <v>3341</v>
      </c>
      <c r="C1424">
        <v>6.9</v>
      </c>
    </row>
    <row r="1425" spans="1:3">
      <c r="A1425" s="5" t="s">
        <v>3344</v>
      </c>
      <c r="B1425" s="5" t="s">
        <v>1595</v>
      </c>
      <c r="C1425">
        <v>6.9</v>
      </c>
    </row>
    <row r="1426" spans="1:3">
      <c r="A1426" s="5" t="s">
        <v>3347</v>
      </c>
      <c r="B1426" s="5" t="s">
        <v>3345</v>
      </c>
      <c r="C1426">
        <v>6.9</v>
      </c>
    </row>
    <row r="1427" spans="1:3">
      <c r="A1427" s="5" t="s">
        <v>3348</v>
      </c>
      <c r="B1427" s="5" t="s">
        <v>3322</v>
      </c>
      <c r="C1427">
        <v>6.9</v>
      </c>
    </row>
    <row r="1428" spans="1:3">
      <c r="A1428" s="5" t="s">
        <v>3351</v>
      </c>
      <c r="B1428" s="5" t="s">
        <v>3349</v>
      </c>
      <c r="C1428">
        <v>6.9</v>
      </c>
    </row>
    <row r="1429" spans="1:3">
      <c r="A1429" s="5" t="s">
        <v>3353</v>
      </c>
      <c r="B1429" s="5" t="s">
        <v>2030</v>
      </c>
      <c r="C1429">
        <v>6.9</v>
      </c>
    </row>
    <row r="1430" spans="1:3">
      <c r="A1430" s="5" t="s">
        <v>3356</v>
      </c>
      <c r="B1430" s="5" t="s">
        <v>3354</v>
      </c>
      <c r="C1430">
        <v>6.9</v>
      </c>
    </row>
    <row r="1431" spans="1:3">
      <c r="A1431" s="5" t="s">
        <v>3358</v>
      </c>
      <c r="B1431" s="5" t="s">
        <v>3357</v>
      </c>
      <c r="C1431">
        <v>6.9</v>
      </c>
    </row>
    <row r="1432" spans="1:3">
      <c r="A1432" s="5" t="s">
        <v>3361</v>
      </c>
      <c r="B1432" s="5" t="s">
        <v>3359</v>
      </c>
      <c r="C1432">
        <v>6.9</v>
      </c>
    </row>
    <row r="1433" spans="1:3">
      <c r="A1433" s="5" t="s">
        <v>3364</v>
      </c>
      <c r="B1433" s="5" t="s">
        <v>2727</v>
      </c>
      <c r="C1433">
        <v>6.9</v>
      </c>
    </row>
    <row r="1434" spans="1:3">
      <c r="A1434" s="5" t="s">
        <v>3365</v>
      </c>
      <c r="B1434" s="5" t="s">
        <v>791</v>
      </c>
      <c r="C1434">
        <v>6.9</v>
      </c>
    </row>
    <row r="1435" spans="1:3">
      <c r="A1435" s="5" t="s">
        <v>3368</v>
      </c>
      <c r="B1435" s="5" t="s">
        <v>3366</v>
      </c>
      <c r="C1435">
        <v>6.9</v>
      </c>
    </row>
    <row r="1436" spans="1:3">
      <c r="A1436" s="5" t="s">
        <v>3369</v>
      </c>
      <c r="B1436" s="5" t="s">
        <v>2815</v>
      </c>
      <c r="C1436">
        <v>6.9</v>
      </c>
    </row>
    <row r="1437" spans="1:3">
      <c r="A1437" s="5" t="s">
        <v>3373</v>
      </c>
      <c r="B1437" s="5" t="s">
        <v>3370</v>
      </c>
      <c r="C1437">
        <v>6.9</v>
      </c>
    </row>
    <row r="1438" spans="1:3">
      <c r="A1438" s="5" t="s">
        <v>3375</v>
      </c>
      <c r="B1438" s="5" t="s">
        <v>3374</v>
      </c>
      <c r="C1438">
        <v>6.9</v>
      </c>
    </row>
    <row r="1439" spans="1:3">
      <c r="A1439" s="5" t="s">
        <v>3377</v>
      </c>
      <c r="B1439" s="5" t="s">
        <v>1636</v>
      </c>
      <c r="C1439">
        <v>6.9</v>
      </c>
    </row>
    <row r="1440" spans="1:3">
      <c r="A1440" s="5" t="s">
        <v>3380</v>
      </c>
      <c r="B1440" s="5" t="s">
        <v>3378</v>
      </c>
      <c r="C1440">
        <v>6.9</v>
      </c>
    </row>
    <row r="1441" spans="1:3">
      <c r="A1441" s="5" t="s">
        <v>3382</v>
      </c>
      <c r="B1441" s="5" t="s">
        <v>2323</v>
      </c>
      <c r="C1441">
        <v>6.9</v>
      </c>
    </row>
    <row r="1442" spans="1:3">
      <c r="A1442" s="5" t="s">
        <v>3385</v>
      </c>
      <c r="B1442" s="5" t="s">
        <v>3383</v>
      </c>
      <c r="C1442">
        <v>6.9</v>
      </c>
    </row>
    <row r="1443" spans="1:3">
      <c r="A1443" s="5" t="s">
        <v>3389</v>
      </c>
      <c r="B1443" s="5" t="s">
        <v>3386</v>
      </c>
      <c r="C1443">
        <v>6.9</v>
      </c>
    </row>
    <row r="1444" spans="1:3">
      <c r="A1444" s="5" t="s">
        <v>3393</v>
      </c>
      <c r="B1444" s="5" t="s">
        <v>3390</v>
      </c>
      <c r="C1444">
        <v>6.9</v>
      </c>
    </row>
    <row r="1445" spans="1:3">
      <c r="A1445" s="5" t="s">
        <v>3394</v>
      </c>
      <c r="B1445" s="5" t="s">
        <v>2119</v>
      </c>
      <c r="C1445">
        <v>6.9</v>
      </c>
    </row>
    <row r="1446" spans="1:3">
      <c r="A1446" s="5" t="s">
        <v>3395</v>
      </c>
      <c r="B1446" s="5" t="s">
        <v>2321</v>
      </c>
      <c r="C1446">
        <v>6.9</v>
      </c>
    </row>
    <row r="1447" spans="1:3">
      <c r="A1447" s="5" t="s">
        <v>3397</v>
      </c>
      <c r="B1447" s="5" t="s">
        <v>3396</v>
      </c>
      <c r="C1447">
        <v>6.9</v>
      </c>
    </row>
    <row r="1448" spans="1:3">
      <c r="A1448" s="5" t="s">
        <v>3398</v>
      </c>
      <c r="B1448" s="5" t="s">
        <v>2157</v>
      </c>
      <c r="C1448">
        <v>6.9</v>
      </c>
    </row>
    <row r="1449" spans="1:3">
      <c r="A1449" s="5" t="s">
        <v>3400</v>
      </c>
      <c r="B1449" s="5" t="s">
        <v>3399</v>
      </c>
      <c r="C1449">
        <v>6.9</v>
      </c>
    </row>
    <row r="1450" spans="1:3">
      <c r="A1450" s="5" t="s">
        <v>3402</v>
      </c>
      <c r="B1450" s="5" t="s">
        <v>1446</v>
      </c>
      <c r="C1450">
        <v>6.9</v>
      </c>
    </row>
    <row r="1451" spans="1:3">
      <c r="A1451" s="5" t="s">
        <v>3404</v>
      </c>
      <c r="B1451" s="5" t="s">
        <v>3403</v>
      </c>
      <c r="C1451">
        <v>6.9</v>
      </c>
    </row>
    <row r="1452" spans="1:3">
      <c r="A1452" s="5" t="s">
        <v>3406</v>
      </c>
      <c r="B1452" s="5" t="s">
        <v>3405</v>
      </c>
      <c r="C1452">
        <v>6.9</v>
      </c>
    </row>
    <row r="1453" spans="1:3">
      <c r="A1453" s="5" t="s">
        <v>3408</v>
      </c>
      <c r="B1453" s="5" t="s">
        <v>3407</v>
      </c>
      <c r="C1453">
        <v>6.9</v>
      </c>
    </row>
    <row r="1454" spans="1:3">
      <c r="A1454" s="5" t="s">
        <v>3411</v>
      </c>
      <c r="B1454" s="5" t="s">
        <v>3409</v>
      </c>
      <c r="C1454">
        <v>6.9</v>
      </c>
    </row>
    <row r="1455" spans="1:3">
      <c r="A1455" s="5" t="s">
        <v>3414</v>
      </c>
      <c r="B1455" s="5" t="s">
        <v>3412</v>
      </c>
      <c r="C1455">
        <v>6.9</v>
      </c>
    </row>
    <row r="1456" spans="1:3">
      <c r="A1456" s="5" t="s">
        <v>3415</v>
      </c>
      <c r="B1456" s="5" t="s">
        <v>1712</v>
      </c>
      <c r="C1456">
        <v>6.9</v>
      </c>
    </row>
    <row r="1457" spans="1:3">
      <c r="A1457" s="5" t="s">
        <v>3418</v>
      </c>
      <c r="B1457" s="5" t="s">
        <v>3416</v>
      </c>
      <c r="C1457">
        <v>6.9</v>
      </c>
    </row>
    <row r="1458" spans="1:3">
      <c r="A1458" s="5" t="s">
        <v>3420</v>
      </c>
      <c r="B1458" s="5" t="s">
        <v>3419</v>
      </c>
      <c r="C1458">
        <v>6.9</v>
      </c>
    </row>
    <row r="1459" spans="1:3">
      <c r="A1459" s="5" t="s">
        <v>3225</v>
      </c>
      <c r="B1459" s="5" t="s">
        <v>2927</v>
      </c>
      <c r="C1459">
        <v>6.9</v>
      </c>
    </row>
    <row r="1460" spans="1:3">
      <c r="A1460" s="5" t="s">
        <v>3422</v>
      </c>
      <c r="B1460" s="5" t="s">
        <v>3421</v>
      </c>
      <c r="C1460">
        <v>6.9</v>
      </c>
    </row>
    <row r="1461" spans="1:3">
      <c r="A1461" s="5" t="s">
        <v>3424</v>
      </c>
      <c r="B1461" s="5" t="s">
        <v>3423</v>
      </c>
      <c r="C1461">
        <v>6.9</v>
      </c>
    </row>
    <row r="1462" spans="1:3">
      <c r="A1462" s="5" t="s">
        <v>3425</v>
      </c>
      <c r="B1462" s="5" t="s">
        <v>59</v>
      </c>
      <c r="C1462">
        <v>6.9</v>
      </c>
    </row>
    <row r="1463" spans="1:3">
      <c r="A1463" s="5" t="s">
        <v>3428</v>
      </c>
      <c r="B1463" s="5" t="s">
        <v>3426</v>
      </c>
      <c r="C1463">
        <v>6.9</v>
      </c>
    </row>
    <row r="1464" spans="1:3">
      <c r="A1464" s="5" t="s">
        <v>3430</v>
      </c>
      <c r="B1464" s="5" t="s">
        <v>3429</v>
      </c>
      <c r="C1464">
        <v>6.9</v>
      </c>
    </row>
    <row r="1465" spans="1:3">
      <c r="A1465" s="5" t="s">
        <v>3433</v>
      </c>
      <c r="B1465" s="5" t="s">
        <v>3431</v>
      </c>
      <c r="C1465">
        <v>6.9</v>
      </c>
    </row>
    <row r="1466" spans="1:3">
      <c r="A1466" s="5" t="s">
        <v>3434</v>
      </c>
      <c r="B1466" s="5" t="s">
        <v>1712</v>
      </c>
      <c r="C1466">
        <v>6.9</v>
      </c>
    </row>
    <row r="1467" spans="1:3">
      <c r="A1467" s="5" t="s">
        <v>3437</v>
      </c>
      <c r="B1467" s="5" t="s">
        <v>3435</v>
      </c>
      <c r="C1467">
        <v>6.9</v>
      </c>
    </row>
    <row r="1468" spans="1:3">
      <c r="A1468" s="5" t="s">
        <v>3440</v>
      </c>
      <c r="B1468" s="5" t="s">
        <v>3438</v>
      </c>
      <c r="C1468">
        <v>6.9</v>
      </c>
    </row>
    <row r="1469" spans="1:3">
      <c r="A1469" s="5" t="s">
        <v>3443</v>
      </c>
      <c r="B1469" s="5" t="s">
        <v>3441</v>
      </c>
      <c r="C1469">
        <v>6.9</v>
      </c>
    </row>
    <row r="1470" spans="1:3">
      <c r="A1470" s="5" t="s">
        <v>3446</v>
      </c>
      <c r="B1470" s="5" t="s">
        <v>3444</v>
      </c>
      <c r="C1470">
        <v>6.9</v>
      </c>
    </row>
    <row r="1471" spans="1:3">
      <c r="A1471" s="5" t="s">
        <v>3448</v>
      </c>
      <c r="B1471" s="5" t="s">
        <v>2172</v>
      </c>
      <c r="C1471">
        <v>6.9</v>
      </c>
    </row>
    <row r="1472" spans="1:3">
      <c r="A1472" s="5" t="s">
        <v>3450</v>
      </c>
      <c r="B1472" s="5" t="s">
        <v>2773</v>
      </c>
      <c r="C1472">
        <v>6.9</v>
      </c>
    </row>
    <row r="1473" spans="1:3">
      <c r="A1473" s="5" t="s">
        <v>3453</v>
      </c>
      <c r="B1473" s="5" t="s">
        <v>3451</v>
      </c>
      <c r="C1473">
        <v>6.9</v>
      </c>
    </row>
    <row r="1474" spans="1:3">
      <c r="A1474" s="5" t="s">
        <v>3455</v>
      </c>
      <c r="B1474" s="5" t="s">
        <v>2106</v>
      </c>
      <c r="C1474">
        <v>6.9</v>
      </c>
    </row>
    <row r="1475" spans="1:3">
      <c r="A1475" s="5" t="s">
        <v>3457</v>
      </c>
      <c r="B1475" s="5" t="s">
        <v>1301</v>
      </c>
      <c r="C1475">
        <v>6.9</v>
      </c>
    </row>
    <row r="1476" spans="1:3">
      <c r="A1476" s="5" t="s">
        <v>3458</v>
      </c>
      <c r="B1476" s="5" t="s">
        <v>208</v>
      </c>
      <c r="C1476">
        <v>6.8</v>
      </c>
    </row>
    <row r="1477" spans="1:3">
      <c r="A1477" s="5" t="s">
        <v>3460</v>
      </c>
      <c r="B1477" s="5" t="s">
        <v>1955</v>
      </c>
      <c r="C1477">
        <v>6.8</v>
      </c>
    </row>
    <row r="1478" spans="1:3">
      <c r="A1478" s="5" t="s">
        <v>3461</v>
      </c>
      <c r="B1478" s="5" t="s">
        <v>2271</v>
      </c>
      <c r="C1478">
        <v>6.8</v>
      </c>
    </row>
    <row r="1479" spans="1:3">
      <c r="A1479" s="5" t="s">
        <v>3462</v>
      </c>
      <c r="B1479" s="5" t="s">
        <v>2882</v>
      </c>
      <c r="C1479">
        <v>6.8</v>
      </c>
    </row>
    <row r="1480" spans="1:3">
      <c r="A1480" s="5" t="s">
        <v>3464</v>
      </c>
      <c r="B1480" s="5" t="s">
        <v>57</v>
      </c>
      <c r="C1480">
        <v>6.8</v>
      </c>
    </row>
    <row r="1481" spans="1:3">
      <c r="A1481" s="5" t="s">
        <v>3465</v>
      </c>
      <c r="B1481" s="5" t="s">
        <v>1974</v>
      </c>
      <c r="C1481">
        <v>6.8</v>
      </c>
    </row>
    <row r="1482" spans="1:3">
      <c r="A1482" s="5" t="s">
        <v>3467</v>
      </c>
      <c r="B1482" s="5" t="s">
        <v>34</v>
      </c>
      <c r="C1482">
        <v>6.8</v>
      </c>
    </row>
    <row r="1483" spans="1:3">
      <c r="A1483" s="5" t="s">
        <v>3468</v>
      </c>
      <c r="B1483" s="5" t="s">
        <v>705</v>
      </c>
      <c r="C1483">
        <v>6.8</v>
      </c>
    </row>
    <row r="1484" spans="1:3">
      <c r="A1484" s="5" t="s">
        <v>3469</v>
      </c>
      <c r="B1484" s="5" t="s">
        <v>593</v>
      </c>
      <c r="C1484">
        <v>6.8</v>
      </c>
    </row>
    <row r="1485" spans="1:3">
      <c r="A1485" s="5" t="s">
        <v>3472</v>
      </c>
      <c r="B1485" s="5" t="s">
        <v>3470</v>
      </c>
      <c r="C1485">
        <v>6.8</v>
      </c>
    </row>
    <row r="1486" spans="1:3">
      <c r="A1486" s="5" t="s">
        <v>3473</v>
      </c>
      <c r="B1486" s="5" t="s">
        <v>623</v>
      </c>
      <c r="C1486">
        <v>6.8</v>
      </c>
    </row>
    <row r="1487" spans="1:3">
      <c r="A1487" s="5" t="s">
        <v>3475</v>
      </c>
      <c r="B1487" s="5" t="s">
        <v>3188</v>
      </c>
      <c r="C1487">
        <v>6.8</v>
      </c>
    </row>
    <row r="1488" spans="1:3">
      <c r="A1488" s="5" t="s">
        <v>3476</v>
      </c>
      <c r="B1488" s="5" t="s">
        <v>1515</v>
      </c>
      <c r="C1488">
        <v>6.8</v>
      </c>
    </row>
    <row r="1489" spans="1:3">
      <c r="A1489" s="5" t="s">
        <v>3478</v>
      </c>
      <c r="B1489" s="5" t="s">
        <v>3477</v>
      </c>
      <c r="C1489">
        <v>6.8</v>
      </c>
    </row>
    <row r="1490" spans="1:3">
      <c r="A1490" s="5" t="s">
        <v>3480</v>
      </c>
      <c r="B1490" s="5" t="s">
        <v>3479</v>
      </c>
      <c r="C1490">
        <v>6.8</v>
      </c>
    </row>
    <row r="1491" spans="1:3">
      <c r="A1491" s="5" t="s">
        <v>3482</v>
      </c>
      <c r="B1491" s="5" t="s">
        <v>3481</v>
      </c>
      <c r="C1491">
        <v>6.8</v>
      </c>
    </row>
    <row r="1492" spans="1:3">
      <c r="A1492" s="5" t="s">
        <v>3484</v>
      </c>
      <c r="B1492" s="5" t="s">
        <v>3483</v>
      </c>
      <c r="C1492">
        <v>6.8</v>
      </c>
    </row>
    <row r="1493" spans="1:3">
      <c r="A1493" s="5" t="s">
        <v>3486</v>
      </c>
      <c r="B1493" s="5" t="s">
        <v>3485</v>
      </c>
      <c r="C1493">
        <v>6.8</v>
      </c>
    </row>
    <row r="1494" spans="1:3">
      <c r="A1494" s="5" t="s">
        <v>3487</v>
      </c>
      <c r="B1494" s="5" t="s">
        <v>1796</v>
      </c>
      <c r="C1494">
        <v>6.8</v>
      </c>
    </row>
    <row r="1495" spans="1:3">
      <c r="A1495" s="5" t="s">
        <v>3489</v>
      </c>
      <c r="B1495" s="5" t="s">
        <v>466</v>
      </c>
      <c r="C1495">
        <v>6.8</v>
      </c>
    </row>
    <row r="1496" spans="1:3">
      <c r="A1496" s="5" t="s">
        <v>3490</v>
      </c>
      <c r="B1496" s="5" t="s">
        <v>490</v>
      </c>
      <c r="C1496">
        <v>6.8</v>
      </c>
    </row>
    <row r="1497" spans="1:3">
      <c r="A1497" s="5" t="s">
        <v>3493</v>
      </c>
      <c r="B1497" s="5" t="s">
        <v>352</v>
      </c>
      <c r="C1497">
        <v>6.8</v>
      </c>
    </row>
    <row r="1498" spans="1:3">
      <c r="A1498" s="5" t="s">
        <v>3496</v>
      </c>
      <c r="B1498" s="5" t="s">
        <v>3494</v>
      </c>
      <c r="C1498">
        <v>6.8</v>
      </c>
    </row>
    <row r="1499" spans="1:3">
      <c r="A1499" s="5" t="s">
        <v>3499</v>
      </c>
      <c r="B1499" s="5" t="s">
        <v>3497</v>
      </c>
      <c r="C1499">
        <v>6.8</v>
      </c>
    </row>
    <row r="1500" spans="1:3">
      <c r="A1500" s="5" t="s">
        <v>3502</v>
      </c>
      <c r="B1500" s="5" t="s">
        <v>1244</v>
      </c>
      <c r="C1500">
        <v>6.8</v>
      </c>
    </row>
    <row r="1501" spans="1:3">
      <c r="A1501" s="5" t="s">
        <v>3503</v>
      </c>
      <c r="B1501" s="5" t="s">
        <v>1724</v>
      </c>
      <c r="C1501">
        <v>6.8</v>
      </c>
    </row>
    <row r="1502" spans="1:3">
      <c r="A1502" s="5" t="s">
        <v>3504</v>
      </c>
      <c r="B1502" s="5" t="s">
        <v>693</v>
      </c>
      <c r="C1502">
        <v>6.8</v>
      </c>
    </row>
    <row r="1503" spans="1:3">
      <c r="A1503" s="5" t="s">
        <v>3505</v>
      </c>
      <c r="B1503" s="5" t="s">
        <v>53</v>
      </c>
      <c r="C1503">
        <v>6.8</v>
      </c>
    </row>
    <row r="1504" spans="1:3">
      <c r="A1504" s="5" t="s">
        <v>3507</v>
      </c>
      <c r="B1504" s="5" t="s">
        <v>338</v>
      </c>
      <c r="C1504">
        <v>6.8</v>
      </c>
    </row>
    <row r="1505" spans="1:3">
      <c r="A1505" s="5" t="s">
        <v>3509</v>
      </c>
      <c r="B1505" s="5" t="s">
        <v>3341</v>
      </c>
      <c r="C1505">
        <v>6.8</v>
      </c>
    </row>
    <row r="1506" spans="1:3">
      <c r="A1506" s="5" t="s">
        <v>3510</v>
      </c>
      <c r="B1506" s="5" t="s">
        <v>1673</v>
      </c>
      <c r="C1506">
        <v>6.8</v>
      </c>
    </row>
    <row r="1507" spans="1:3">
      <c r="A1507" s="5" t="s">
        <v>3512</v>
      </c>
      <c r="B1507" s="5" t="s">
        <v>3511</v>
      </c>
      <c r="C1507">
        <v>6.8</v>
      </c>
    </row>
    <row r="1508" spans="1:3">
      <c r="A1508" s="5" t="s">
        <v>3514</v>
      </c>
      <c r="B1508" s="5" t="s">
        <v>348</v>
      </c>
      <c r="C1508">
        <v>6.8</v>
      </c>
    </row>
    <row r="1509" spans="1:3">
      <c r="A1509" s="5" t="s">
        <v>3516</v>
      </c>
      <c r="B1509" s="5" t="s">
        <v>3515</v>
      </c>
      <c r="C1509">
        <v>6.8</v>
      </c>
    </row>
    <row r="1510" spans="1:3">
      <c r="A1510" s="5" t="s">
        <v>3517</v>
      </c>
      <c r="B1510" s="5" t="s">
        <v>2255</v>
      </c>
      <c r="C1510">
        <v>6.8</v>
      </c>
    </row>
    <row r="1511" spans="1:3">
      <c r="A1511" s="5" t="s">
        <v>3518</v>
      </c>
      <c r="B1511" s="5" t="s">
        <v>1817</v>
      </c>
      <c r="C1511">
        <v>6.8</v>
      </c>
    </row>
    <row r="1512" spans="1:3">
      <c r="A1512" s="5" t="s">
        <v>3520</v>
      </c>
      <c r="B1512" s="5" t="s">
        <v>3519</v>
      </c>
      <c r="C1512">
        <v>6.8</v>
      </c>
    </row>
    <row r="1513" spans="1:3">
      <c r="A1513" s="5" t="s">
        <v>3524</v>
      </c>
      <c r="B1513" s="5" t="s">
        <v>3521</v>
      </c>
      <c r="C1513">
        <v>6.8</v>
      </c>
    </row>
    <row r="1514" spans="1:3">
      <c r="A1514" s="5" t="s">
        <v>3526</v>
      </c>
      <c r="B1514" s="5" t="s">
        <v>1193</v>
      </c>
      <c r="C1514">
        <v>6.8</v>
      </c>
    </row>
    <row r="1515" spans="1:3">
      <c r="A1515" s="5" t="s">
        <v>3527</v>
      </c>
      <c r="B1515" s="5" t="s">
        <v>2599</v>
      </c>
      <c r="C1515">
        <v>6.8</v>
      </c>
    </row>
    <row r="1516" spans="1:3">
      <c r="A1516" s="5" t="s">
        <v>3529</v>
      </c>
      <c r="B1516" s="5" t="s">
        <v>3528</v>
      </c>
      <c r="C1516">
        <v>6.8</v>
      </c>
    </row>
    <row r="1517" spans="1:3">
      <c r="A1517" s="5" t="s">
        <v>3510</v>
      </c>
      <c r="B1517" s="5" t="s">
        <v>1673</v>
      </c>
      <c r="C1517">
        <v>6.8</v>
      </c>
    </row>
    <row r="1518" spans="1:3">
      <c r="A1518" s="5" t="s">
        <v>3531</v>
      </c>
      <c r="B1518" s="5" t="s">
        <v>2665</v>
      </c>
      <c r="C1518">
        <v>6.8</v>
      </c>
    </row>
    <row r="1519" spans="1:3">
      <c r="A1519" s="5" t="s">
        <v>3532</v>
      </c>
      <c r="B1519" s="5" t="s">
        <v>969</v>
      </c>
      <c r="C1519">
        <v>6.8</v>
      </c>
    </row>
    <row r="1520" spans="1:3">
      <c r="A1520" s="5" t="s">
        <v>3534</v>
      </c>
      <c r="B1520" s="5" t="s">
        <v>540</v>
      </c>
      <c r="C1520">
        <v>6.8</v>
      </c>
    </row>
    <row r="1521" spans="1:3">
      <c r="A1521" s="5" t="s">
        <v>3537</v>
      </c>
      <c r="B1521" s="5" t="s">
        <v>3535</v>
      </c>
      <c r="C1521">
        <v>6.8</v>
      </c>
    </row>
    <row r="1522" spans="1:3">
      <c r="A1522" s="5" t="s">
        <v>3540</v>
      </c>
      <c r="B1522" s="5" t="s">
        <v>3538</v>
      </c>
      <c r="C1522">
        <v>6.8</v>
      </c>
    </row>
    <row r="1523" spans="1:3">
      <c r="A1523" s="5" t="s">
        <v>3543</v>
      </c>
      <c r="B1523" s="5" t="s">
        <v>3541</v>
      </c>
      <c r="C1523">
        <v>6.8</v>
      </c>
    </row>
    <row r="1524" spans="1:3">
      <c r="A1524" s="5" t="s">
        <v>3544</v>
      </c>
      <c r="B1524" s="5" t="s">
        <v>70</v>
      </c>
      <c r="C1524">
        <v>6.8</v>
      </c>
    </row>
    <row r="1525" spans="1:3">
      <c r="A1525" s="5" t="s">
        <v>3546</v>
      </c>
      <c r="B1525" s="5" t="s">
        <v>3545</v>
      </c>
      <c r="C1525">
        <v>6.8</v>
      </c>
    </row>
    <row r="1526" spans="1:3">
      <c r="A1526" s="5" t="s">
        <v>3547</v>
      </c>
      <c r="B1526" s="5" t="s">
        <v>1955</v>
      </c>
      <c r="C1526">
        <v>6.8</v>
      </c>
    </row>
    <row r="1527" spans="1:3">
      <c r="A1527" s="5" t="s">
        <v>3548</v>
      </c>
      <c r="B1527" s="5" t="s">
        <v>2969</v>
      </c>
      <c r="C1527">
        <v>6.8</v>
      </c>
    </row>
    <row r="1528" spans="1:3">
      <c r="A1528" s="5" t="s">
        <v>3550</v>
      </c>
      <c r="B1528" s="5" t="s">
        <v>888</v>
      </c>
      <c r="C1528">
        <v>6.8</v>
      </c>
    </row>
    <row r="1529" spans="1:3">
      <c r="A1529" s="5" t="s">
        <v>3552</v>
      </c>
      <c r="B1529" s="5" t="s">
        <v>3551</v>
      </c>
      <c r="C1529">
        <v>6.8</v>
      </c>
    </row>
    <row r="1530" spans="1:3">
      <c r="A1530" s="5" t="s">
        <v>3554</v>
      </c>
      <c r="B1530" s="5" t="s">
        <v>311</v>
      </c>
      <c r="C1530">
        <v>6.8</v>
      </c>
    </row>
    <row r="1531" spans="1:3">
      <c r="A1531" s="5" t="s">
        <v>3555</v>
      </c>
      <c r="B1531" s="5" t="s">
        <v>903</v>
      </c>
      <c r="C1531">
        <v>6.8</v>
      </c>
    </row>
    <row r="1532" spans="1:3">
      <c r="A1532" s="5" t="s">
        <v>3558</v>
      </c>
      <c r="B1532" s="5" t="s">
        <v>3556</v>
      </c>
      <c r="C1532">
        <v>6.8</v>
      </c>
    </row>
    <row r="1533" spans="1:3">
      <c r="A1533" s="5" t="s">
        <v>3559</v>
      </c>
      <c r="B1533" s="5" t="s">
        <v>2198</v>
      </c>
      <c r="C1533">
        <v>6.8</v>
      </c>
    </row>
    <row r="1534" spans="1:3">
      <c r="A1534" s="5" t="s">
        <v>3561</v>
      </c>
      <c r="B1534" s="5" t="s">
        <v>3560</v>
      </c>
      <c r="C1534">
        <v>6.8</v>
      </c>
    </row>
    <row r="1535" spans="1:3">
      <c r="A1535" s="5" t="s">
        <v>3563</v>
      </c>
      <c r="B1535" s="5" t="s">
        <v>499</v>
      </c>
      <c r="C1535">
        <v>6.8</v>
      </c>
    </row>
    <row r="1536" spans="1:3">
      <c r="A1536" s="5" t="s">
        <v>3564</v>
      </c>
      <c r="B1536" s="5" t="s">
        <v>2423</v>
      </c>
      <c r="C1536">
        <v>6.8</v>
      </c>
    </row>
    <row r="1537" spans="1:3">
      <c r="A1537" s="5" t="s">
        <v>3566</v>
      </c>
      <c r="B1537" s="5" t="s">
        <v>3565</v>
      </c>
      <c r="C1537">
        <v>6.8</v>
      </c>
    </row>
    <row r="1538" spans="1:3">
      <c r="A1538" s="5" t="s">
        <v>3569</v>
      </c>
      <c r="B1538" s="5" t="s">
        <v>3567</v>
      </c>
      <c r="C1538">
        <v>6.8</v>
      </c>
    </row>
    <row r="1539" spans="1:3">
      <c r="A1539" s="5" t="s">
        <v>3570</v>
      </c>
      <c r="B1539" s="5" t="s">
        <v>3349</v>
      </c>
      <c r="C1539">
        <v>6.8</v>
      </c>
    </row>
    <row r="1540" spans="1:3">
      <c r="A1540" s="5" t="s">
        <v>3572</v>
      </c>
      <c r="B1540" s="5" t="s">
        <v>504</v>
      </c>
      <c r="C1540">
        <v>6.8</v>
      </c>
    </row>
    <row r="1541" spans="1:3">
      <c r="A1541" s="5" t="s">
        <v>3574</v>
      </c>
      <c r="B1541" s="5" t="s">
        <v>1733</v>
      </c>
      <c r="C1541">
        <v>6.8</v>
      </c>
    </row>
    <row r="1542" spans="1:3">
      <c r="A1542" s="5" t="s">
        <v>3576</v>
      </c>
      <c r="B1542" s="5" t="s">
        <v>3575</v>
      </c>
      <c r="C1542">
        <v>6.8</v>
      </c>
    </row>
    <row r="1543" spans="1:3">
      <c r="A1543" s="5" t="s">
        <v>3579</v>
      </c>
      <c r="B1543" s="5" t="s">
        <v>3577</v>
      </c>
      <c r="C1543">
        <v>6.8</v>
      </c>
    </row>
    <row r="1544" spans="1:3">
      <c r="A1544" s="5" t="s">
        <v>3580</v>
      </c>
      <c r="B1544" s="5" t="s">
        <v>2148</v>
      </c>
      <c r="C1544">
        <v>6.8</v>
      </c>
    </row>
    <row r="1545" spans="1:3">
      <c r="A1545" s="5" t="s">
        <v>3581</v>
      </c>
      <c r="B1545" s="5" t="s">
        <v>1974</v>
      </c>
      <c r="C1545">
        <v>6.8</v>
      </c>
    </row>
    <row r="1546" spans="1:3">
      <c r="A1546" s="5" t="s">
        <v>3582</v>
      </c>
      <c r="B1546" s="5" t="s">
        <v>1076</v>
      </c>
      <c r="C1546">
        <v>6.8</v>
      </c>
    </row>
    <row r="1547" spans="1:3">
      <c r="A1547" s="5" t="s">
        <v>3585</v>
      </c>
      <c r="B1547" s="5" t="s">
        <v>886</v>
      </c>
      <c r="C1547">
        <v>6.8</v>
      </c>
    </row>
    <row r="1548" spans="1:3">
      <c r="A1548" s="5" t="s">
        <v>3586</v>
      </c>
      <c r="B1548" s="5" t="s">
        <v>1131</v>
      </c>
      <c r="C1548">
        <v>6.8</v>
      </c>
    </row>
    <row r="1549" spans="1:3">
      <c r="A1549" s="5" t="s">
        <v>3589</v>
      </c>
      <c r="B1549" s="5" t="s">
        <v>3587</v>
      </c>
      <c r="C1549">
        <v>6.8</v>
      </c>
    </row>
    <row r="1550" spans="1:3">
      <c r="A1550" s="5" t="s">
        <v>3591</v>
      </c>
      <c r="B1550" s="5" t="s">
        <v>287</v>
      </c>
      <c r="C1550">
        <v>6.8</v>
      </c>
    </row>
    <row r="1551" spans="1:3">
      <c r="A1551" s="5" t="s">
        <v>3593</v>
      </c>
      <c r="B1551" s="5" t="s">
        <v>499</v>
      </c>
      <c r="C1551">
        <v>6.8</v>
      </c>
    </row>
    <row r="1552" spans="1:3">
      <c r="A1552" s="5" t="s">
        <v>3595</v>
      </c>
      <c r="B1552" s="5" t="s">
        <v>867</v>
      </c>
      <c r="C1552">
        <v>6.8</v>
      </c>
    </row>
    <row r="1553" spans="1:3">
      <c r="A1553" s="5" t="s">
        <v>3597</v>
      </c>
      <c r="B1553" s="5" t="s">
        <v>3596</v>
      </c>
      <c r="C1553">
        <v>6.8</v>
      </c>
    </row>
    <row r="1554" spans="1:3">
      <c r="A1554" s="5" t="s">
        <v>3598</v>
      </c>
      <c r="B1554" s="5" t="s">
        <v>334</v>
      </c>
      <c r="C1554">
        <v>6.8</v>
      </c>
    </row>
    <row r="1555" spans="1:3">
      <c r="A1555" s="5" t="s">
        <v>3601</v>
      </c>
      <c r="B1555" s="5" t="s">
        <v>590</v>
      </c>
      <c r="C1555">
        <v>6.8</v>
      </c>
    </row>
    <row r="1556" spans="1:3">
      <c r="A1556" s="5" t="s">
        <v>3462</v>
      </c>
      <c r="B1556" s="5" t="s">
        <v>2882</v>
      </c>
      <c r="C1556">
        <v>6.8</v>
      </c>
    </row>
    <row r="1557" spans="1:3">
      <c r="A1557" s="5" t="s">
        <v>3603</v>
      </c>
      <c r="B1557" s="5" t="s">
        <v>3602</v>
      </c>
      <c r="C1557">
        <v>6.8</v>
      </c>
    </row>
    <row r="1558" spans="1:3">
      <c r="A1558" s="5" t="s">
        <v>3605</v>
      </c>
      <c r="B1558" s="5" t="s">
        <v>3604</v>
      </c>
      <c r="C1558">
        <v>6.8</v>
      </c>
    </row>
    <row r="1559" spans="1:3">
      <c r="A1559" s="5" t="s">
        <v>3607</v>
      </c>
      <c r="B1559" s="5" t="s">
        <v>3606</v>
      </c>
      <c r="C1559">
        <v>6.8</v>
      </c>
    </row>
    <row r="1560" spans="1:3">
      <c r="A1560" s="5" t="s">
        <v>3609</v>
      </c>
      <c r="B1560" s="5" t="s">
        <v>3608</v>
      </c>
      <c r="C1560">
        <v>6.8</v>
      </c>
    </row>
    <row r="1561" spans="1:3">
      <c r="A1561" s="5" t="s">
        <v>3610</v>
      </c>
      <c r="B1561" s="5" t="s">
        <v>1184</v>
      </c>
      <c r="C1561">
        <v>6.8</v>
      </c>
    </row>
    <row r="1562" spans="1:3">
      <c r="A1562" s="5" t="s">
        <v>3611</v>
      </c>
      <c r="B1562" s="5" t="s">
        <v>2023</v>
      </c>
      <c r="C1562">
        <v>6.8</v>
      </c>
    </row>
    <row r="1563" spans="1:3">
      <c r="A1563" s="5" t="s">
        <v>3612</v>
      </c>
      <c r="B1563" s="5" t="s">
        <v>1298</v>
      </c>
      <c r="C1563">
        <v>6.8</v>
      </c>
    </row>
    <row r="1564" spans="1:3">
      <c r="A1564" s="5" t="s">
        <v>3613</v>
      </c>
      <c r="B1564" s="5" t="s">
        <v>1161</v>
      </c>
      <c r="C1564">
        <v>6.8</v>
      </c>
    </row>
    <row r="1565" spans="1:3">
      <c r="A1565" s="5" t="s">
        <v>3616</v>
      </c>
      <c r="B1565" s="5" t="s">
        <v>3614</v>
      </c>
      <c r="C1565">
        <v>6.8</v>
      </c>
    </row>
    <row r="1566" spans="1:3">
      <c r="A1566" s="5" t="s">
        <v>3617</v>
      </c>
      <c r="B1566" s="5" t="s">
        <v>3292</v>
      </c>
      <c r="C1566">
        <v>6.8</v>
      </c>
    </row>
    <row r="1567" spans="1:3">
      <c r="A1567" s="5" t="s">
        <v>3621</v>
      </c>
      <c r="B1567" s="5" t="s">
        <v>3618</v>
      </c>
      <c r="C1567">
        <v>6.8</v>
      </c>
    </row>
    <row r="1568" spans="1:3">
      <c r="A1568" s="5" t="s">
        <v>3624</v>
      </c>
      <c r="B1568" s="5" t="s">
        <v>2927</v>
      </c>
      <c r="C1568">
        <v>6.8</v>
      </c>
    </row>
    <row r="1569" spans="1:3">
      <c r="A1569" s="5" t="s">
        <v>3626</v>
      </c>
      <c r="B1569" s="5" t="s">
        <v>3066</v>
      </c>
      <c r="C1569">
        <v>6.8</v>
      </c>
    </row>
    <row r="1570" spans="1:3">
      <c r="A1570" s="5" t="s">
        <v>3628</v>
      </c>
      <c r="B1570" s="5" t="s">
        <v>3627</v>
      </c>
      <c r="C1570">
        <v>6.8</v>
      </c>
    </row>
    <row r="1571" spans="1:3">
      <c r="A1571" s="5" t="s">
        <v>3630</v>
      </c>
      <c r="B1571" s="5" t="s">
        <v>971</v>
      </c>
      <c r="C1571">
        <v>6.8</v>
      </c>
    </row>
    <row r="1572" spans="1:3">
      <c r="A1572" s="5" t="s">
        <v>3631</v>
      </c>
      <c r="B1572" s="5" t="s">
        <v>2391</v>
      </c>
      <c r="C1572">
        <v>6.8</v>
      </c>
    </row>
    <row r="1573" spans="1:3">
      <c r="A1573" s="5" t="s">
        <v>3633</v>
      </c>
      <c r="B1573" s="5" t="s">
        <v>222</v>
      </c>
      <c r="C1573">
        <v>6.8</v>
      </c>
    </row>
    <row r="1574" spans="1:3">
      <c r="A1574" s="5" t="s">
        <v>3635</v>
      </c>
      <c r="B1574" s="5" t="s">
        <v>1307</v>
      </c>
      <c r="C1574">
        <v>6.8</v>
      </c>
    </row>
    <row r="1575" spans="1:3">
      <c r="A1575" s="5" t="s">
        <v>3638</v>
      </c>
      <c r="B1575" s="5" t="s">
        <v>3636</v>
      </c>
      <c r="C1575">
        <v>6.8</v>
      </c>
    </row>
    <row r="1576" spans="1:3">
      <c r="A1576" s="5" t="s">
        <v>3641</v>
      </c>
      <c r="B1576" s="5" t="s">
        <v>3639</v>
      </c>
      <c r="C1576">
        <v>6.8</v>
      </c>
    </row>
    <row r="1577" spans="1:3">
      <c r="A1577" s="5" t="s">
        <v>3644</v>
      </c>
      <c r="B1577" s="5" t="s">
        <v>3642</v>
      </c>
      <c r="C1577">
        <v>6.8</v>
      </c>
    </row>
    <row r="1578" spans="1:3">
      <c r="A1578" s="5" t="s">
        <v>3645</v>
      </c>
      <c r="B1578" s="5" t="s">
        <v>2073</v>
      </c>
      <c r="C1578">
        <v>6.8</v>
      </c>
    </row>
    <row r="1579" spans="1:3">
      <c r="A1579" s="5" t="s">
        <v>3647</v>
      </c>
      <c r="B1579" s="5" t="s">
        <v>3232</v>
      </c>
      <c r="C1579">
        <v>6.8</v>
      </c>
    </row>
    <row r="1580" spans="1:3">
      <c r="A1580" s="5" t="s">
        <v>3649</v>
      </c>
      <c r="B1580" s="5" t="s">
        <v>1076</v>
      </c>
      <c r="C1580">
        <v>6.8</v>
      </c>
    </row>
    <row r="1581" spans="1:3">
      <c r="A1581" s="5" t="s">
        <v>3650</v>
      </c>
      <c r="B1581" s="5" t="s">
        <v>734</v>
      </c>
      <c r="C1581">
        <v>6.8</v>
      </c>
    </row>
    <row r="1582" spans="1:3">
      <c r="A1582" s="5" t="s">
        <v>3653</v>
      </c>
      <c r="B1582" s="5" t="s">
        <v>3651</v>
      </c>
      <c r="C1582">
        <v>6.8</v>
      </c>
    </row>
    <row r="1583" spans="1:3">
      <c r="A1583" s="5" t="s">
        <v>3655</v>
      </c>
      <c r="B1583" s="5" t="s">
        <v>307</v>
      </c>
      <c r="C1583">
        <v>6.8</v>
      </c>
    </row>
    <row r="1584" spans="1:3">
      <c r="A1584" s="5" t="s">
        <v>3658</v>
      </c>
      <c r="B1584" s="5" t="s">
        <v>3656</v>
      </c>
      <c r="C1584">
        <v>6.8</v>
      </c>
    </row>
    <row r="1585" spans="1:3">
      <c r="A1585" s="5" t="s">
        <v>3659</v>
      </c>
      <c r="B1585" s="5" t="s">
        <v>998</v>
      </c>
      <c r="C1585">
        <v>6.8</v>
      </c>
    </row>
    <row r="1586" spans="1:3">
      <c r="A1586" s="5" t="s">
        <v>3662</v>
      </c>
      <c r="B1586" s="5" t="s">
        <v>3660</v>
      </c>
      <c r="C1586">
        <v>6.8</v>
      </c>
    </row>
    <row r="1587" spans="1:3">
      <c r="A1587" s="5" t="s">
        <v>3663</v>
      </c>
      <c r="B1587" s="5" t="s">
        <v>998</v>
      </c>
      <c r="C1587">
        <v>6.8</v>
      </c>
    </row>
    <row r="1588" spans="1:3">
      <c r="A1588" s="5" t="s">
        <v>3664</v>
      </c>
      <c r="B1588" s="5" t="s">
        <v>776</v>
      </c>
      <c r="C1588">
        <v>6.8</v>
      </c>
    </row>
    <row r="1589" spans="1:3">
      <c r="A1589" s="5" t="s">
        <v>3665</v>
      </c>
      <c r="B1589" s="5" t="s">
        <v>1952</v>
      </c>
      <c r="C1589">
        <v>6.8</v>
      </c>
    </row>
    <row r="1590" spans="1:3">
      <c r="A1590" s="5" t="s">
        <v>3668</v>
      </c>
      <c r="B1590" s="5" t="s">
        <v>3666</v>
      </c>
      <c r="C1590">
        <v>6.8</v>
      </c>
    </row>
    <row r="1591" spans="1:3">
      <c r="A1591" s="5" t="s">
        <v>3670</v>
      </c>
      <c r="B1591" s="5" t="s">
        <v>3669</v>
      </c>
      <c r="C1591">
        <v>6.8</v>
      </c>
    </row>
    <row r="1592" spans="1:3">
      <c r="A1592" s="5" t="s">
        <v>3673</v>
      </c>
      <c r="B1592" s="5" t="s">
        <v>3671</v>
      </c>
      <c r="C1592">
        <v>6.8</v>
      </c>
    </row>
    <row r="1593" spans="1:3">
      <c r="A1593" s="5" t="s">
        <v>3674</v>
      </c>
      <c r="B1593" s="5" t="s">
        <v>504</v>
      </c>
      <c r="C1593">
        <v>6.8</v>
      </c>
    </row>
    <row r="1594" spans="1:3">
      <c r="A1594" s="5" t="s">
        <v>3677</v>
      </c>
      <c r="B1594" s="5" t="s">
        <v>3675</v>
      </c>
      <c r="C1594">
        <v>6.8</v>
      </c>
    </row>
    <row r="1595" spans="1:3">
      <c r="A1595" s="5" t="s">
        <v>3680</v>
      </c>
      <c r="B1595" s="5" t="s">
        <v>3678</v>
      </c>
      <c r="C1595">
        <v>6.8</v>
      </c>
    </row>
    <row r="1596" spans="1:3">
      <c r="A1596" s="5" t="s">
        <v>3681</v>
      </c>
      <c r="B1596" s="5" t="s">
        <v>2830</v>
      </c>
      <c r="C1596">
        <v>6.8</v>
      </c>
    </row>
    <row r="1597" spans="1:3">
      <c r="A1597" s="5" t="s">
        <v>3684</v>
      </c>
      <c r="B1597" s="5" t="s">
        <v>3682</v>
      </c>
      <c r="C1597">
        <v>6.8</v>
      </c>
    </row>
    <row r="1598" spans="1:3">
      <c r="A1598" s="5" t="s">
        <v>3686</v>
      </c>
      <c r="B1598" s="5" t="s">
        <v>3685</v>
      </c>
      <c r="C1598">
        <v>6.8</v>
      </c>
    </row>
    <row r="1599" spans="1:3">
      <c r="A1599" s="5" t="s">
        <v>3688</v>
      </c>
      <c r="B1599" s="5" t="s">
        <v>3687</v>
      </c>
      <c r="C1599">
        <v>6.8</v>
      </c>
    </row>
    <row r="1600" spans="1:3">
      <c r="A1600" s="5" t="s">
        <v>3692</v>
      </c>
      <c r="B1600" s="5" t="s">
        <v>3689</v>
      </c>
      <c r="C1600">
        <v>6.8</v>
      </c>
    </row>
    <row r="1601" spans="1:3">
      <c r="A1601" s="5" t="s">
        <v>3694</v>
      </c>
      <c r="B1601" s="5" t="s">
        <v>3693</v>
      </c>
      <c r="C1601">
        <v>6.8</v>
      </c>
    </row>
    <row r="1602" spans="1:3">
      <c r="A1602" s="5" t="s">
        <v>3697</v>
      </c>
      <c r="B1602" s="5" t="s">
        <v>3695</v>
      </c>
      <c r="C1602">
        <v>6.8</v>
      </c>
    </row>
    <row r="1603" spans="1:3">
      <c r="A1603" s="5" t="s">
        <v>3700</v>
      </c>
      <c r="B1603" s="5" t="s">
        <v>3698</v>
      </c>
      <c r="C1603">
        <v>6.8</v>
      </c>
    </row>
    <row r="1604" spans="1:3">
      <c r="A1604" s="5" t="s">
        <v>3703</v>
      </c>
      <c r="B1604" s="5" t="s">
        <v>3701</v>
      </c>
      <c r="C1604">
        <v>6.8</v>
      </c>
    </row>
    <row r="1605" spans="1:3">
      <c r="A1605" s="5" t="s">
        <v>3706</v>
      </c>
      <c r="B1605" s="5" t="s">
        <v>3704</v>
      </c>
      <c r="C1605">
        <v>6.8</v>
      </c>
    </row>
    <row r="1606" spans="1:3">
      <c r="A1606" s="5" t="s">
        <v>3708</v>
      </c>
      <c r="B1606" s="5" t="s">
        <v>392</v>
      </c>
      <c r="C1606">
        <v>6.8</v>
      </c>
    </row>
    <row r="1607" spans="1:3">
      <c r="A1607" s="5" t="s">
        <v>3709</v>
      </c>
      <c r="B1607" s="5" t="s">
        <v>799</v>
      </c>
      <c r="C1607">
        <v>6.8</v>
      </c>
    </row>
    <row r="1608" spans="1:3">
      <c r="A1608" s="5" t="s">
        <v>3710</v>
      </c>
      <c r="B1608" s="5" t="s">
        <v>2665</v>
      </c>
      <c r="C1608">
        <v>6.8</v>
      </c>
    </row>
    <row r="1609" spans="1:3">
      <c r="A1609" s="5" t="s">
        <v>3714</v>
      </c>
      <c r="B1609" s="5" t="s">
        <v>3711</v>
      </c>
      <c r="C1609">
        <v>6.8</v>
      </c>
    </row>
    <row r="1610" spans="1:3">
      <c r="A1610" s="5" t="s">
        <v>3717</v>
      </c>
      <c r="B1610" s="5" t="s">
        <v>3715</v>
      </c>
      <c r="C1610">
        <v>6.8</v>
      </c>
    </row>
    <row r="1611" spans="1:3">
      <c r="A1611" s="5" t="s">
        <v>3719</v>
      </c>
      <c r="B1611" s="5" t="s">
        <v>3718</v>
      </c>
      <c r="C1611">
        <v>6.8</v>
      </c>
    </row>
    <row r="1612" spans="1:3">
      <c r="A1612" s="5" t="s">
        <v>3722</v>
      </c>
      <c r="B1612" s="5" t="s">
        <v>3720</v>
      </c>
      <c r="C1612">
        <v>6.8</v>
      </c>
    </row>
    <row r="1613" spans="1:3">
      <c r="A1613" s="5" t="s">
        <v>3724</v>
      </c>
      <c r="B1613" s="5" t="s">
        <v>867</v>
      </c>
      <c r="C1613">
        <v>6.8</v>
      </c>
    </row>
    <row r="1614" spans="1:3">
      <c r="A1614" s="5" t="s">
        <v>3726</v>
      </c>
      <c r="B1614" s="5" t="s">
        <v>3725</v>
      </c>
      <c r="C1614">
        <v>6.8</v>
      </c>
    </row>
    <row r="1615" spans="1:3">
      <c r="A1615" s="5" t="s">
        <v>3598</v>
      </c>
      <c r="B1615" s="5" t="s">
        <v>334</v>
      </c>
      <c r="C1615">
        <v>6.8</v>
      </c>
    </row>
    <row r="1616" spans="1:3">
      <c r="A1616" s="5" t="s">
        <v>3728</v>
      </c>
      <c r="B1616" s="5" t="s">
        <v>2773</v>
      </c>
      <c r="C1616">
        <v>6.8</v>
      </c>
    </row>
    <row r="1617" spans="1:3">
      <c r="A1617" s="5" t="s">
        <v>3731</v>
      </c>
      <c r="B1617" s="5" t="s">
        <v>3729</v>
      </c>
      <c r="C1617">
        <v>6.8</v>
      </c>
    </row>
    <row r="1618" spans="1:3">
      <c r="A1618" s="5" t="s">
        <v>3734</v>
      </c>
      <c r="B1618" s="5" t="s">
        <v>3732</v>
      </c>
      <c r="C1618">
        <v>6.8</v>
      </c>
    </row>
    <row r="1619" spans="1:3">
      <c r="A1619" s="5" t="s">
        <v>3738</v>
      </c>
      <c r="B1619" s="5" t="s">
        <v>3735</v>
      </c>
      <c r="C1619">
        <v>6.8</v>
      </c>
    </row>
    <row r="1620" spans="1:3">
      <c r="A1620" s="5" t="s">
        <v>3741</v>
      </c>
      <c r="B1620" s="5" t="s">
        <v>3739</v>
      </c>
      <c r="C1620">
        <v>6.8</v>
      </c>
    </row>
    <row r="1621" spans="1:3">
      <c r="A1621" s="5" t="s">
        <v>3745</v>
      </c>
      <c r="B1621" s="5" t="s">
        <v>3742</v>
      </c>
      <c r="C1621">
        <v>6.8</v>
      </c>
    </row>
    <row r="1622" spans="1:3">
      <c r="A1622" s="5" t="s">
        <v>3749</v>
      </c>
      <c r="B1622" s="5" t="s">
        <v>3746</v>
      </c>
      <c r="C1622">
        <v>6.8</v>
      </c>
    </row>
    <row r="1623" spans="1:3">
      <c r="A1623" s="5" t="s">
        <v>3751</v>
      </c>
      <c r="B1623" s="5" t="s">
        <v>903</v>
      </c>
      <c r="C1623">
        <v>6.7</v>
      </c>
    </row>
    <row r="1624" spans="1:3">
      <c r="A1624" s="5" t="s">
        <v>3752</v>
      </c>
      <c r="B1624" s="5" t="s">
        <v>1966</v>
      </c>
      <c r="C1624">
        <v>6.7</v>
      </c>
    </row>
    <row r="1625" spans="1:3">
      <c r="A1625" s="5" t="s">
        <v>3755</v>
      </c>
      <c r="B1625" s="5" t="s">
        <v>117</v>
      </c>
      <c r="C1625">
        <v>6.7</v>
      </c>
    </row>
    <row r="1626" spans="1:3">
      <c r="A1626" s="5" t="s">
        <v>3756</v>
      </c>
      <c r="B1626" s="5" t="s">
        <v>1178</v>
      </c>
      <c r="C1626">
        <v>6.7</v>
      </c>
    </row>
    <row r="1627" spans="1:3">
      <c r="A1627" s="5" t="s">
        <v>3758</v>
      </c>
      <c r="B1627" s="5" t="s">
        <v>3757</v>
      </c>
      <c r="C1627">
        <v>6.7</v>
      </c>
    </row>
    <row r="1628" spans="1:3">
      <c r="A1628" s="5" t="s">
        <v>3760</v>
      </c>
      <c r="B1628" s="5" t="s">
        <v>556</v>
      </c>
      <c r="C1628">
        <v>6.7</v>
      </c>
    </row>
    <row r="1629" spans="1:3">
      <c r="A1629" s="5" t="s">
        <v>3761</v>
      </c>
      <c r="B1629" s="5" t="s">
        <v>3182</v>
      </c>
      <c r="C1629">
        <v>6.7</v>
      </c>
    </row>
    <row r="1630" spans="1:3">
      <c r="A1630" s="5" t="s">
        <v>3762</v>
      </c>
      <c r="B1630" s="5" t="s">
        <v>2198</v>
      </c>
      <c r="C1630">
        <v>6.7</v>
      </c>
    </row>
    <row r="1631" spans="1:3">
      <c r="A1631" s="5" t="s">
        <v>3764</v>
      </c>
      <c r="B1631" s="5" t="s">
        <v>66</v>
      </c>
      <c r="C1631">
        <v>6.7</v>
      </c>
    </row>
    <row r="1632" spans="1:3">
      <c r="A1632" s="5" t="s">
        <v>3765</v>
      </c>
      <c r="B1632" s="5" t="s">
        <v>325</v>
      </c>
      <c r="C1632">
        <v>6.7</v>
      </c>
    </row>
    <row r="1633" spans="1:3">
      <c r="A1633" s="5" t="s">
        <v>3767</v>
      </c>
      <c r="B1633" s="5" t="s">
        <v>3766</v>
      </c>
      <c r="C1633">
        <v>6.7</v>
      </c>
    </row>
    <row r="1634" spans="1:3">
      <c r="A1634" s="5" t="s">
        <v>3768</v>
      </c>
      <c r="B1634" s="5" t="s">
        <v>3182</v>
      </c>
      <c r="C1634">
        <v>6.7</v>
      </c>
    </row>
    <row r="1635" spans="1:3">
      <c r="A1635" s="5" t="s">
        <v>3771</v>
      </c>
      <c r="B1635" s="5" t="s">
        <v>3479</v>
      </c>
      <c r="C1635">
        <v>6.7</v>
      </c>
    </row>
    <row r="1636" spans="1:3">
      <c r="A1636" s="5" t="s">
        <v>3773</v>
      </c>
      <c r="B1636" s="5" t="s">
        <v>3772</v>
      </c>
      <c r="C1636">
        <v>6.7</v>
      </c>
    </row>
    <row r="1637" spans="1:3">
      <c r="A1637" s="5" t="s">
        <v>3774</v>
      </c>
      <c r="B1637" s="5" t="s">
        <v>1273</v>
      </c>
      <c r="C1637">
        <v>6.7</v>
      </c>
    </row>
    <row r="1638" spans="1:3">
      <c r="A1638" s="5" t="s">
        <v>3775</v>
      </c>
      <c r="B1638" s="5" t="s">
        <v>2062</v>
      </c>
      <c r="C1638">
        <v>6.7</v>
      </c>
    </row>
    <row r="1639" spans="1:3">
      <c r="A1639" s="5" t="s">
        <v>3776</v>
      </c>
      <c r="B1639" s="5" t="s">
        <v>2672</v>
      </c>
      <c r="C1639">
        <v>6.7</v>
      </c>
    </row>
    <row r="1640" spans="1:3">
      <c r="A1640" s="5" t="s">
        <v>3777</v>
      </c>
      <c r="B1640" s="5" t="s">
        <v>73</v>
      </c>
      <c r="C1640">
        <v>6.7</v>
      </c>
    </row>
    <row r="1641" spans="1:3">
      <c r="A1641" s="5" t="s">
        <v>3778</v>
      </c>
      <c r="B1641" s="5" t="s">
        <v>730</v>
      </c>
      <c r="C1641">
        <v>6.7</v>
      </c>
    </row>
    <row r="1642" spans="1:3">
      <c r="A1642" s="5" t="s">
        <v>3779</v>
      </c>
      <c r="B1642" s="5" t="s">
        <v>2198</v>
      </c>
      <c r="C1642">
        <v>6.7</v>
      </c>
    </row>
    <row r="1643" spans="1:3">
      <c r="A1643" s="5" t="s">
        <v>3780</v>
      </c>
      <c r="B1643" s="5" t="s">
        <v>891</v>
      </c>
      <c r="C1643">
        <v>6.7</v>
      </c>
    </row>
    <row r="1644" spans="1:3">
      <c r="A1644" s="5" t="s">
        <v>3781</v>
      </c>
      <c r="B1644" s="5" t="s">
        <v>3481</v>
      </c>
      <c r="C1644">
        <v>6.7</v>
      </c>
    </row>
    <row r="1645" spans="1:3">
      <c r="A1645" s="5" t="s">
        <v>3782</v>
      </c>
      <c r="B1645" s="5" t="s">
        <v>1291</v>
      </c>
      <c r="C1645">
        <v>6.7</v>
      </c>
    </row>
    <row r="1646" spans="1:3">
      <c r="A1646" s="5" t="s">
        <v>3785</v>
      </c>
      <c r="B1646" s="5" t="s">
        <v>30</v>
      </c>
      <c r="C1646">
        <v>6.7</v>
      </c>
    </row>
    <row r="1647" spans="1:3">
      <c r="A1647" s="5" t="s">
        <v>3786</v>
      </c>
      <c r="B1647" s="5" t="s">
        <v>1394</v>
      </c>
      <c r="C1647">
        <v>6.7</v>
      </c>
    </row>
    <row r="1648" spans="1:3">
      <c r="A1648" s="5" t="s">
        <v>3758</v>
      </c>
      <c r="B1648" s="5" t="s">
        <v>3757</v>
      </c>
      <c r="C1648">
        <v>6.7</v>
      </c>
    </row>
    <row r="1649" spans="1:3">
      <c r="A1649" s="5" t="s">
        <v>3787</v>
      </c>
      <c r="B1649" s="5" t="s">
        <v>1383</v>
      </c>
      <c r="C1649">
        <v>6.7</v>
      </c>
    </row>
    <row r="1650" spans="1:3">
      <c r="A1650" s="5" t="s">
        <v>3789</v>
      </c>
      <c r="B1650" s="5" t="s">
        <v>1320</v>
      </c>
      <c r="C1650">
        <v>6.7</v>
      </c>
    </row>
    <row r="1651" spans="1:3">
      <c r="A1651" s="5" t="s">
        <v>3790</v>
      </c>
      <c r="B1651" s="5" t="s">
        <v>3341</v>
      </c>
      <c r="C1651">
        <v>6.7</v>
      </c>
    </row>
    <row r="1652" spans="1:3">
      <c r="A1652" s="5" t="s">
        <v>3791</v>
      </c>
      <c r="B1652" s="5" t="s">
        <v>2005</v>
      </c>
      <c r="C1652">
        <v>6.7</v>
      </c>
    </row>
    <row r="1653" spans="1:3">
      <c r="A1653" s="5" t="s">
        <v>3792</v>
      </c>
      <c r="B1653" s="5" t="s">
        <v>2306</v>
      </c>
      <c r="C1653">
        <v>6.7</v>
      </c>
    </row>
    <row r="1654" spans="1:3">
      <c r="A1654" s="5" t="s">
        <v>3794</v>
      </c>
      <c r="B1654" s="5" t="s">
        <v>1985</v>
      </c>
      <c r="C1654">
        <v>6.7</v>
      </c>
    </row>
    <row r="1655" spans="1:3">
      <c r="A1655" s="5" t="s">
        <v>3795</v>
      </c>
      <c r="B1655" s="5" t="s">
        <v>2569</v>
      </c>
      <c r="C1655">
        <v>6.7</v>
      </c>
    </row>
    <row r="1656" spans="1:3">
      <c r="A1656" s="5" t="s">
        <v>3797</v>
      </c>
      <c r="B1656" s="5" t="s">
        <v>3184</v>
      </c>
      <c r="C1656">
        <v>6.7</v>
      </c>
    </row>
    <row r="1657" spans="1:3">
      <c r="A1657" s="5" t="s">
        <v>3800</v>
      </c>
      <c r="B1657" s="5" t="s">
        <v>3798</v>
      </c>
      <c r="C1657">
        <v>6.7</v>
      </c>
    </row>
    <row r="1658" spans="1:3">
      <c r="A1658" s="5" t="s">
        <v>3803</v>
      </c>
      <c r="B1658" s="5" t="s">
        <v>1837</v>
      </c>
      <c r="C1658">
        <v>6.7</v>
      </c>
    </row>
    <row r="1659" spans="1:3">
      <c r="A1659" s="5" t="s">
        <v>3806</v>
      </c>
      <c r="B1659" s="5" t="s">
        <v>2975</v>
      </c>
      <c r="C1659">
        <v>6.7</v>
      </c>
    </row>
    <row r="1660" spans="1:3">
      <c r="A1660" s="5" t="s">
        <v>3807</v>
      </c>
      <c r="B1660" s="5" t="s">
        <v>430</v>
      </c>
      <c r="C1660">
        <v>6.7</v>
      </c>
    </row>
    <row r="1661" spans="1:3">
      <c r="A1661" s="5" t="s">
        <v>3808</v>
      </c>
      <c r="B1661" s="5" t="s">
        <v>34</v>
      </c>
      <c r="C1661">
        <v>6.7</v>
      </c>
    </row>
    <row r="1662" spans="1:3">
      <c r="A1662" s="5" t="s">
        <v>3810</v>
      </c>
      <c r="B1662" s="5" t="s">
        <v>3577</v>
      </c>
      <c r="C1662">
        <v>6.7</v>
      </c>
    </row>
    <row r="1663" spans="1:3">
      <c r="A1663" s="5" t="s">
        <v>3812</v>
      </c>
      <c r="B1663" s="5" t="s">
        <v>544</v>
      </c>
      <c r="C1663">
        <v>6.7</v>
      </c>
    </row>
    <row r="1664" spans="1:3">
      <c r="A1664" s="5" t="s">
        <v>3813</v>
      </c>
      <c r="B1664" s="5" t="s">
        <v>2026</v>
      </c>
      <c r="C1664">
        <v>6.7</v>
      </c>
    </row>
    <row r="1665" spans="1:3">
      <c r="A1665" s="5" t="s">
        <v>3815</v>
      </c>
      <c r="B1665" s="5" t="s">
        <v>2588</v>
      </c>
      <c r="C1665">
        <v>6.7</v>
      </c>
    </row>
    <row r="1666" spans="1:3">
      <c r="A1666" s="5" t="s">
        <v>3816</v>
      </c>
      <c r="B1666" s="5" t="s">
        <v>2595</v>
      </c>
      <c r="C1666">
        <v>6.7</v>
      </c>
    </row>
    <row r="1667" spans="1:3">
      <c r="A1667" s="5" t="s">
        <v>3817</v>
      </c>
      <c r="B1667" s="5" t="s">
        <v>2271</v>
      </c>
      <c r="C1667">
        <v>6.7</v>
      </c>
    </row>
    <row r="1668" spans="1:3">
      <c r="A1668" s="5" t="s">
        <v>3818</v>
      </c>
      <c r="B1668" s="5" t="s">
        <v>1120</v>
      </c>
      <c r="C1668">
        <v>6.7</v>
      </c>
    </row>
    <row r="1669" spans="1:3">
      <c r="A1669" s="5" t="s">
        <v>3819</v>
      </c>
      <c r="B1669" s="5" t="s">
        <v>888</v>
      </c>
      <c r="C1669">
        <v>6.7</v>
      </c>
    </row>
    <row r="1670" spans="1:3">
      <c r="A1670" s="5" t="s">
        <v>3821</v>
      </c>
      <c r="B1670" s="5" t="s">
        <v>981</v>
      </c>
      <c r="C1670">
        <v>6.7</v>
      </c>
    </row>
    <row r="1671" spans="1:3">
      <c r="A1671" s="5" t="s">
        <v>3824</v>
      </c>
      <c r="B1671" s="5" t="s">
        <v>3822</v>
      </c>
      <c r="C1671">
        <v>6.7</v>
      </c>
    </row>
    <row r="1672" spans="1:3">
      <c r="A1672" s="5" t="s">
        <v>3826</v>
      </c>
      <c r="B1672" s="5" t="s">
        <v>3825</v>
      </c>
      <c r="C1672">
        <v>6.7</v>
      </c>
    </row>
    <row r="1673" spans="1:3">
      <c r="A1673" s="5" t="s">
        <v>3827</v>
      </c>
      <c r="B1673" s="5" t="s">
        <v>1835</v>
      </c>
      <c r="C1673">
        <v>6.7</v>
      </c>
    </row>
    <row r="1674" spans="1:3">
      <c r="A1674" s="5" t="s">
        <v>3829</v>
      </c>
      <c r="B1674" s="5" t="s">
        <v>3009</v>
      </c>
      <c r="C1674">
        <v>6.7</v>
      </c>
    </row>
    <row r="1675" spans="1:3">
      <c r="A1675" s="5" t="s">
        <v>3831</v>
      </c>
      <c r="B1675" s="5" t="s">
        <v>3830</v>
      </c>
      <c r="C1675">
        <v>6.7</v>
      </c>
    </row>
    <row r="1676" spans="1:3">
      <c r="A1676" s="5" t="s">
        <v>3832</v>
      </c>
      <c r="B1676" s="5" t="s">
        <v>2936</v>
      </c>
      <c r="C1676">
        <v>6.7</v>
      </c>
    </row>
    <row r="1677" spans="1:3">
      <c r="A1677" s="5" t="s">
        <v>3834</v>
      </c>
      <c r="B1677" s="5" t="s">
        <v>352</v>
      </c>
      <c r="C1677">
        <v>6.7</v>
      </c>
    </row>
    <row r="1678" spans="1:3">
      <c r="A1678" s="5" t="s">
        <v>3835</v>
      </c>
      <c r="B1678" s="5" t="s">
        <v>3341</v>
      </c>
      <c r="C1678">
        <v>6.7</v>
      </c>
    </row>
    <row r="1679" spans="1:3">
      <c r="A1679" s="5" t="s">
        <v>3836</v>
      </c>
      <c r="B1679" s="5" t="s">
        <v>1515</v>
      </c>
      <c r="C1679">
        <v>6.7</v>
      </c>
    </row>
    <row r="1680" spans="1:3">
      <c r="A1680" s="5" t="s">
        <v>3838</v>
      </c>
      <c r="B1680" s="5" t="s">
        <v>3328</v>
      </c>
      <c r="C1680">
        <v>6.7</v>
      </c>
    </row>
    <row r="1681" spans="1:3">
      <c r="A1681" s="5" t="s">
        <v>3839</v>
      </c>
      <c r="B1681" s="5" t="s">
        <v>43</v>
      </c>
      <c r="C1681">
        <v>6.7</v>
      </c>
    </row>
    <row r="1682" spans="1:3">
      <c r="A1682" s="5" t="s">
        <v>3841</v>
      </c>
      <c r="B1682" s="5" t="s">
        <v>3840</v>
      </c>
      <c r="C1682">
        <v>6.7</v>
      </c>
    </row>
    <row r="1683" spans="1:3">
      <c r="A1683" s="5" t="s">
        <v>3843</v>
      </c>
      <c r="B1683" s="5" t="s">
        <v>1962</v>
      </c>
      <c r="C1683">
        <v>6.7</v>
      </c>
    </row>
    <row r="1684" spans="1:3">
      <c r="A1684" s="5" t="s">
        <v>3844</v>
      </c>
      <c r="B1684" s="5" t="s">
        <v>1653</v>
      </c>
      <c r="C1684">
        <v>6.7</v>
      </c>
    </row>
    <row r="1685" spans="1:3">
      <c r="A1685" s="5" t="s">
        <v>3846</v>
      </c>
      <c r="B1685" s="5" t="s">
        <v>1741</v>
      </c>
      <c r="C1685">
        <v>6.7</v>
      </c>
    </row>
    <row r="1686" spans="1:3">
      <c r="A1686" s="5" t="s">
        <v>3848</v>
      </c>
      <c r="B1686" s="5" t="s">
        <v>3847</v>
      </c>
      <c r="C1686">
        <v>6.7</v>
      </c>
    </row>
    <row r="1687" spans="1:3">
      <c r="A1687" s="5" t="s">
        <v>3850</v>
      </c>
      <c r="B1687" s="5" t="s">
        <v>3556</v>
      </c>
      <c r="C1687">
        <v>6.7</v>
      </c>
    </row>
    <row r="1688" spans="1:3">
      <c r="A1688" s="5" t="s">
        <v>3851</v>
      </c>
      <c r="B1688" s="5" t="s">
        <v>2640</v>
      </c>
      <c r="C1688">
        <v>6.7</v>
      </c>
    </row>
    <row r="1689" spans="1:3">
      <c r="A1689" s="5" t="s">
        <v>3853</v>
      </c>
      <c r="B1689" s="5" t="s">
        <v>3852</v>
      </c>
      <c r="C1689">
        <v>6.7</v>
      </c>
    </row>
    <row r="1690" spans="1:3">
      <c r="A1690" s="5" t="s">
        <v>3758</v>
      </c>
      <c r="B1690" s="5" t="s">
        <v>3757</v>
      </c>
      <c r="C1690">
        <v>6.7</v>
      </c>
    </row>
    <row r="1691" spans="1:3">
      <c r="A1691" s="5" t="s">
        <v>3854</v>
      </c>
      <c r="B1691" s="5" t="s">
        <v>136</v>
      </c>
      <c r="C1691">
        <v>6.7</v>
      </c>
    </row>
    <row r="1692" spans="1:3">
      <c r="A1692" s="5" t="s">
        <v>3856</v>
      </c>
      <c r="B1692" s="5" t="s">
        <v>466</v>
      </c>
      <c r="C1692">
        <v>6.7</v>
      </c>
    </row>
    <row r="1693" spans="1:3">
      <c r="A1693" s="5" t="s">
        <v>3858</v>
      </c>
      <c r="B1693" s="5" t="s">
        <v>1985</v>
      </c>
      <c r="C1693">
        <v>6.7</v>
      </c>
    </row>
    <row r="1694" spans="1:3">
      <c r="A1694" s="5" t="s">
        <v>3859</v>
      </c>
      <c r="B1694" s="5" t="s">
        <v>3825</v>
      </c>
      <c r="C1694">
        <v>6.7</v>
      </c>
    </row>
    <row r="1695" spans="1:3">
      <c r="A1695" s="5" t="s">
        <v>3861</v>
      </c>
      <c r="B1695" s="5" t="s">
        <v>879</v>
      </c>
      <c r="C1695">
        <v>6.7</v>
      </c>
    </row>
    <row r="1696" spans="1:3">
      <c r="A1696" s="5" t="s">
        <v>3863</v>
      </c>
      <c r="B1696" s="5" t="s">
        <v>3092</v>
      </c>
      <c r="C1696">
        <v>6.7</v>
      </c>
    </row>
    <row r="1697" spans="1:3">
      <c r="A1697" s="5" t="s">
        <v>3864</v>
      </c>
      <c r="B1697" s="5" t="s">
        <v>1304</v>
      </c>
      <c r="C1697">
        <v>6.7</v>
      </c>
    </row>
    <row r="1698" spans="1:3">
      <c r="A1698" s="5" t="s">
        <v>3866</v>
      </c>
      <c r="B1698" s="5" t="s">
        <v>3865</v>
      </c>
      <c r="C1698">
        <v>6.7</v>
      </c>
    </row>
    <row r="1699" spans="1:3">
      <c r="A1699" s="5" t="s">
        <v>3867</v>
      </c>
      <c r="B1699" s="5" t="s">
        <v>2955</v>
      </c>
      <c r="C1699">
        <v>6.7</v>
      </c>
    </row>
    <row r="1700" spans="1:3">
      <c r="A1700" s="5" t="s">
        <v>3868</v>
      </c>
      <c r="B1700" s="5" t="s">
        <v>470</v>
      </c>
      <c r="C1700">
        <v>6.7</v>
      </c>
    </row>
    <row r="1701" spans="1:3">
      <c r="A1701" s="5" t="s">
        <v>3870</v>
      </c>
      <c r="B1701" s="5" t="s">
        <v>3869</v>
      </c>
      <c r="C1701">
        <v>6.7</v>
      </c>
    </row>
    <row r="1702" spans="1:3">
      <c r="A1702" s="5" t="s">
        <v>3871</v>
      </c>
      <c r="B1702" s="5" t="s">
        <v>548</v>
      </c>
      <c r="C1702">
        <v>6.7</v>
      </c>
    </row>
    <row r="1703" spans="1:3">
      <c r="A1703" s="5" t="s">
        <v>3872</v>
      </c>
      <c r="B1703" s="5" t="s">
        <v>344</v>
      </c>
      <c r="C1703">
        <v>6.7</v>
      </c>
    </row>
    <row r="1704" spans="1:3">
      <c r="A1704" s="5" t="s">
        <v>3873</v>
      </c>
      <c r="B1704" s="5" t="s">
        <v>1304</v>
      </c>
      <c r="C1704">
        <v>6.7</v>
      </c>
    </row>
    <row r="1705" spans="1:3">
      <c r="A1705" s="5" t="s">
        <v>3874</v>
      </c>
      <c r="B1705" s="5" t="s">
        <v>540</v>
      </c>
      <c r="C1705">
        <v>6.7</v>
      </c>
    </row>
    <row r="1706" spans="1:3">
      <c r="A1706" s="5" t="s">
        <v>3876</v>
      </c>
      <c r="B1706" s="5" t="s">
        <v>969</v>
      </c>
      <c r="C1706">
        <v>6.7</v>
      </c>
    </row>
    <row r="1707" spans="1:3">
      <c r="A1707" s="5" t="s">
        <v>3879</v>
      </c>
      <c r="B1707" s="5" t="s">
        <v>1980</v>
      </c>
      <c r="C1707">
        <v>6.7</v>
      </c>
    </row>
    <row r="1708" spans="1:3">
      <c r="A1708" s="5" t="s">
        <v>3881</v>
      </c>
      <c r="B1708" s="5" t="s">
        <v>2923</v>
      </c>
      <c r="C1708">
        <v>6.7</v>
      </c>
    </row>
    <row r="1709" spans="1:3">
      <c r="A1709" s="5" t="s">
        <v>3883</v>
      </c>
      <c r="B1709" s="5" t="s">
        <v>3882</v>
      </c>
      <c r="C1709">
        <v>6.7</v>
      </c>
    </row>
    <row r="1710" spans="1:3">
      <c r="A1710" s="5" t="s">
        <v>3885</v>
      </c>
      <c r="B1710" s="5" t="s">
        <v>3012</v>
      </c>
      <c r="C1710">
        <v>6.7</v>
      </c>
    </row>
    <row r="1711" spans="1:3">
      <c r="A1711" s="5" t="s">
        <v>3887</v>
      </c>
      <c r="B1711" s="5" t="s">
        <v>3886</v>
      </c>
      <c r="C1711">
        <v>6.7</v>
      </c>
    </row>
    <row r="1712" spans="1:3">
      <c r="A1712" s="5" t="s">
        <v>3890</v>
      </c>
      <c r="B1712" s="5" t="s">
        <v>3888</v>
      </c>
      <c r="C1712">
        <v>6.7</v>
      </c>
    </row>
    <row r="1713" spans="1:3">
      <c r="A1713" s="5" t="s">
        <v>3891</v>
      </c>
      <c r="B1713" s="5" t="s">
        <v>969</v>
      </c>
      <c r="C1713">
        <v>6.7</v>
      </c>
    </row>
    <row r="1714" spans="1:3">
      <c r="A1714" s="5" t="s">
        <v>3892</v>
      </c>
      <c r="B1714" s="5" t="s">
        <v>2128</v>
      </c>
      <c r="C1714">
        <v>6.7</v>
      </c>
    </row>
    <row r="1715" spans="1:3">
      <c r="A1715" s="5" t="s">
        <v>3893</v>
      </c>
      <c r="B1715" s="5" t="s">
        <v>1636</v>
      </c>
      <c r="C1715">
        <v>6.7</v>
      </c>
    </row>
    <row r="1716" spans="1:3">
      <c r="A1716" s="5" t="s">
        <v>3894</v>
      </c>
      <c r="B1716" s="5" t="s">
        <v>108</v>
      </c>
      <c r="C1716">
        <v>6.7</v>
      </c>
    </row>
    <row r="1717" spans="1:3">
      <c r="A1717" s="5" t="s">
        <v>3897</v>
      </c>
      <c r="B1717" s="5" t="s">
        <v>3895</v>
      </c>
      <c r="C1717">
        <v>6.7</v>
      </c>
    </row>
    <row r="1718" spans="1:3">
      <c r="A1718" s="5" t="s">
        <v>3899</v>
      </c>
      <c r="B1718" s="5" t="s">
        <v>3898</v>
      </c>
      <c r="C1718">
        <v>6.7</v>
      </c>
    </row>
    <row r="1719" spans="1:3">
      <c r="A1719" s="5" t="s">
        <v>3902</v>
      </c>
      <c r="B1719" s="5" t="s">
        <v>3900</v>
      </c>
      <c r="C1719">
        <v>6.7</v>
      </c>
    </row>
    <row r="1720" spans="1:3">
      <c r="A1720" s="5" t="s">
        <v>3903</v>
      </c>
      <c r="B1720" s="5" t="s">
        <v>776</v>
      </c>
      <c r="C1720">
        <v>6.7</v>
      </c>
    </row>
    <row r="1721" spans="1:3">
      <c r="A1721" s="5" t="s">
        <v>3904</v>
      </c>
      <c r="B1721" s="5" t="s">
        <v>3830</v>
      </c>
      <c r="C1721">
        <v>6.7</v>
      </c>
    </row>
    <row r="1722" spans="1:3">
      <c r="A1722" s="5" t="s">
        <v>3905</v>
      </c>
      <c r="B1722" s="5" t="s">
        <v>3882</v>
      </c>
      <c r="C1722">
        <v>6.7</v>
      </c>
    </row>
    <row r="1723" spans="1:3">
      <c r="A1723" s="5" t="s">
        <v>3907</v>
      </c>
      <c r="B1723" s="5" t="s">
        <v>3906</v>
      </c>
      <c r="C1723">
        <v>6.7</v>
      </c>
    </row>
    <row r="1724" spans="1:3">
      <c r="A1724" s="5" t="s">
        <v>3910</v>
      </c>
      <c r="B1724" s="5" t="s">
        <v>3908</v>
      </c>
      <c r="C1724">
        <v>6.7</v>
      </c>
    </row>
    <row r="1725" spans="1:3">
      <c r="A1725" s="5" t="s">
        <v>3912</v>
      </c>
      <c r="B1725" s="5" t="s">
        <v>3038</v>
      </c>
      <c r="C1725">
        <v>6.7</v>
      </c>
    </row>
    <row r="1726" spans="1:3">
      <c r="A1726" s="5" t="s">
        <v>3914</v>
      </c>
      <c r="B1726" s="5" t="s">
        <v>448</v>
      </c>
      <c r="C1726">
        <v>6.7</v>
      </c>
    </row>
    <row r="1727" spans="1:3">
      <c r="A1727" s="5" t="s">
        <v>3916</v>
      </c>
      <c r="B1727" s="5" t="s">
        <v>3915</v>
      </c>
      <c r="C1727">
        <v>6.7</v>
      </c>
    </row>
    <row r="1728" spans="1:3">
      <c r="A1728" s="5" t="s">
        <v>3917</v>
      </c>
      <c r="B1728" s="5" t="s">
        <v>3701</v>
      </c>
      <c r="C1728">
        <v>6.7</v>
      </c>
    </row>
    <row r="1729" spans="1:3">
      <c r="A1729" s="5" t="s">
        <v>3920</v>
      </c>
      <c r="B1729" s="5" t="s">
        <v>3918</v>
      </c>
      <c r="C1729">
        <v>6.7</v>
      </c>
    </row>
    <row r="1730" spans="1:3">
      <c r="A1730" s="5" t="s">
        <v>3921</v>
      </c>
      <c r="B1730" s="5" t="s">
        <v>499</v>
      </c>
      <c r="C1730">
        <v>6.7</v>
      </c>
    </row>
    <row r="1731" spans="1:3">
      <c r="A1731" s="5" t="s">
        <v>3923</v>
      </c>
      <c r="B1731" s="5" t="s">
        <v>3419</v>
      </c>
      <c r="C1731">
        <v>6.7</v>
      </c>
    </row>
    <row r="1732" spans="1:3">
      <c r="A1732" s="5" t="s">
        <v>3926</v>
      </c>
      <c r="B1732" s="5" t="s">
        <v>3924</v>
      </c>
      <c r="C1732">
        <v>6.7</v>
      </c>
    </row>
    <row r="1733" spans="1:3">
      <c r="A1733" s="5" t="s">
        <v>3927</v>
      </c>
      <c r="B1733" s="5" t="s">
        <v>1844</v>
      </c>
      <c r="C1733">
        <v>6.7</v>
      </c>
    </row>
    <row r="1734" spans="1:3">
      <c r="A1734" s="5" t="s">
        <v>3932</v>
      </c>
      <c r="B1734" s="5" t="s">
        <v>3929</v>
      </c>
      <c r="C1734">
        <v>6.7</v>
      </c>
    </row>
    <row r="1735" spans="1:3">
      <c r="A1735" s="5" t="s">
        <v>3935</v>
      </c>
      <c r="B1735" s="5" t="s">
        <v>3933</v>
      </c>
      <c r="C1735">
        <v>6.7</v>
      </c>
    </row>
    <row r="1736" spans="1:3">
      <c r="A1736" s="5" t="s">
        <v>3936</v>
      </c>
      <c r="B1736" s="5" t="s">
        <v>2423</v>
      </c>
      <c r="C1736">
        <v>6.7</v>
      </c>
    </row>
    <row r="1737" spans="1:3">
      <c r="A1737" s="5" t="s">
        <v>3937</v>
      </c>
      <c r="B1737" s="5" t="s">
        <v>1080</v>
      </c>
      <c r="C1737">
        <v>6.7</v>
      </c>
    </row>
    <row r="1738" spans="1:3">
      <c r="A1738" s="5" t="s">
        <v>3907</v>
      </c>
      <c r="B1738" s="5" t="s">
        <v>3906</v>
      </c>
      <c r="C1738">
        <v>6.7</v>
      </c>
    </row>
    <row r="1739" spans="1:3">
      <c r="A1739" s="5" t="s">
        <v>3938</v>
      </c>
      <c r="B1739" s="5" t="s">
        <v>767</v>
      </c>
      <c r="C1739">
        <v>6.7</v>
      </c>
    </row>
    <row r="1740" spans="1:3">
      <c r="A1740" s="5" t="s">
        <v>3940</v>
      </c>
      <c r="B1740" s="5" t="s">
        <v>2294</v>
      </c>
      <c r="C1740">
        <v>6.7</v>
      </c>
    </row>
    <row r="1741" spans="1:3">
      <c r="A1741" s="5" t="s">
        <v>3943</v>
      </c>
      <c r="B1741" s="5" t="s">
        <v>3941</v>
      </c>
      <c r="C1741">
        <v>6.7</v>
      </c>
    </row>
    <row r="1742" spans="1:3">
      <c r="A1742" s="5" t="s">
        <v>3944</v>
      </c>
      <c r="B1742" s="5" t="s">
        <v>3074</v>
      </c>
      <c r="C1742">
        <v>6.7</v>
      </c>
    </row>
    <row r="1743" spans="1:3">
      <c r="A1743" s="5" t="s">
        <v>3946</v>
      </c>
      <c r="B1743" s="5" t="s">
        <v>953</v>
      </c>
      <c r="C1743">
        <v>6.7</v>
      </c>
    </row>
    <row r="1744" spans="1:3">
      <c r="A1744" s="5" t="s">
        <v>3948</v>
      </c>
      <c r="B1744" s="5" t="s">
        <v>3685</v>
      </c>
      <c r="C1744">
        <v>6.7</v>
      </c>
    </row>
    <row r="1745" spans="1:3">
      <c r="A1745" s="5" t="s">
        <v>3949</v>
      </c>
      <c r="B1745" s="5" t="s">
        <v>1208</v>
      </c>
      <c r="C1745">
        <v>6.7</v>
      </c>
    </row>
    <row r="1746" spans="1:3">
      <c r="A1746" s="5" t="s">
        <v>3951</v>
      </c>
      <c r="B1746" s="5" t="s">
        <v>2437</v>
      </c>
      <c r="C1746">
        <v>6.7</v>
      </c>
    </row>
    <row r="1747" spans="1:3">
      <c r="A1747" s="5" t="s">
        <v>3953</v>
      </c>
      <c r="B1747" s="5" t="s">
        <v>1653</v>
      </c>
      <c r="C1747">
        <v>6.7</v>
      </c>
    </row>
    <row r="1748" spans="1:3">
      <c r="A1748" s="5" t="s">
        <v>3956</v>
      </c>
      <c r="B1748" s="5" t="s">
        <v>3954</v>
      </c>
      <c r="C1748">
        <v>6.7</v>
      </c>
    </row>
    <row r="1749" spans="1:3">
      <c r="A1749" s="5" t="s">
        <v>3957</v>
      </c>
      <c r="B1749" s="5" t="s">
        <v>1208</v>
      </c>
      <c r="C1749">
        <v>6.7</v>
      </c>
    </row>
    <row r="1750" spans="1:3">
      <c r="A1750" s="5" t="s">
        <v>3958</v>
      </c>
      <c r="B1750" s="5" t="s">
        <v>2095</v>
      </c>
      <c r="C1750">
        <v>6.7</v>
      </c>
    </row>
    <row r="1751" spans="1:3">
      <c r="A1751" s="5" t="s">
        <v>3960</v>
      </c>
      <c r="B1751" s="5" t="s">
        <v>3959</v>
      </c>
      <c r="C1751">
        <v>6.7</v>
      </c>
    </row>
    <row r="1752" spans="1:3">
      <c r="A1752" s="5" t="s">
        <v>3963</v>
      </c>
      <c r="B1752" s="5" t="s">
        <v>3961</v>
      </c>
      <c r="C1752">
        <v>6.7</v>
      </c>
    </row>
    <row r="1753" spans="1:3">
      <c r="A1753" s="5" t="s">
        <v>3966</v>
      </c>
      <c r="B1753" s="5" t="s">
        <v>3964</v>
      </c>
      <c r="C1753">
        <v>6.7</v>
      </c>
    </row>
    <row r="1754" spans="1:3">
      <c r="A1754" s="5" t="s">
        <v>3771</v>
      </c>
      <c r="B1754" s="5" t="s">
        <v>3479</v>
      </c>
      <c r="C1754">
        <v>6.7</v>
      </c>
    </row>
    <row r="1755" spans="1:3">
      <c r="A1755" s="5" t="s">
        <v>3968</v>
      </c>
      <c r="B1755" s="5" t="s">
        <v>2530</v>
      </c>
      <c r="C1755">
        <v>6.7</v>
      </c>
    </row>
    <row r="1756" spans="1:3">
      <c r="A1756" s="5" t="s">
        <v>3971</v>
      </c>
      <c r="B1756" s="5" t="s">
        <v>3969</v>
      </c>
      <c r="C1756">
        <v>6.7</v>
      </c>
    </row>
    <row r="1757" spans="1:3">
      <c r="A1757" s="5" t="s">
        <v>3974</v>
      </c>
      <c r="B1757" s="5" t="s">
        <v>3972</v>
      </c>
      <c r="C1757">
        <v>6.7</v>
      </c>
    </row>
    <row r="1758" spans="1:3">
      <c r="A1758" s="5" t="s">
        <v>3977</v>
      </c>
      <c r="B1758" s="5" t="s">
        <v>3975</v>
      </c>
      <c r="C1758">
        <v>6.7</v>
      </c>
    </row>
    <row r="1759" spans="1:3">
      <c r="A1759" s="5" t="s">
        <v>3978</v>
      </c>
      <c r="B1759" s="5" t="s">
        <v>630</v>
      </c>
      <c r="C1759">
        <v>6.7</v>
      </c>
    </row>
    <row r="1760" spans="1:3">
      <c r="A1760" s="5" t="s">
        <v>3979</v>
      </c>
      <c r="B1760" s="5" t="s">
        <v>1625</v>
      </c>
      <c r="C1760">
        <v>6.7</v>
      </c>
    </row>
    <row r="1761" spans="1:3">
      <c r="A1761" s="5" t="s">
        <v>3981</v>
      </c>
      <c r="B1761" s="5" t="s">
        <v>3980</v>
      </c>
      <c r="C1761">
        <v>6.7</v>
      </c>
    </row>
    <row r="1762" spans="1:3">
      <c r="A1762" s="5" t="s">
        <v>3984</v>
      </c>
      <c r="B1762" s="5" t="s">
        <v>3982</v>
      </c>
      <c r="C1762">
        <v>6.7</v>
      </c>
    </row>
    <row r="1763" spans="1:3">
      <c r="A1763" s="5" t="s">
        <v>3985</v>
      </c>
      <c r="B1763" s="5" t="s">
        <v>3933</v>
      </c>
      <c r="C1763">
        <v>6.7</v>
      </c>
    </row>
    <row r="1764" spans="1:3">
      <c r="A1764" s="5" t="s">
        <v>3987</v>
      </c>
      <c r="B1764" s="5" t="s">
        <v>1718</v>
      </c>
      <c r="C1764">
        <v>6.7</v>
      </c>
    </row>
    <row r="1765" spans="1:3">
      <c r="A1765" s="5" t="s">
        <v>3990</v>
      </c>
      <c r="B1765" s="5" t="s">
        <v>3988</v>
      </c>
      <c r="C1765">
        <v>6.7</v>
      </c>
    </row>
    <row r="1766" spans="1:3">
      <c r="A1766" s="5" t="s">
        <v>3993</v>
      </c>
      <c r="B1766" s="5" t="s">
        <v>3991</v>
      </c>
      <c r="C1766">
        <v>6.7</v>
      </c>
    </row>
    <row r="1767" spans="1:3">
      <c r="A1767" s="5" t="s">
        <v>3996</v>
      </c>
      <c r="B1767" s="5" t="s">
        <v>3994</v>
      </c>
      <c r="C1767">
        <v>6.7</v>
      </c>
    </row>
    <row r="1768" spans="1:3">
      <c r="A1768" s="5" t="s">
        <v>3997</v>
      </c>
      <c r="B1768" s="5" t="s">
        <v>2432</v>
      </c>
      <c r="C1768">
        <v>6.7</v>
      </c>
    </row>
    <row r="1769" spans="1:3">
      <c r="A1769" s="5" t="s">
        <v>3998</v>
      </c>
      <c r="B1769" s="5" t="s">
        <v>998</v>
      </c>
      <c r="C1769">
        <v>6.7</v>
      </c>
    </row>
    <row r="1770" spans="1:3">
      <c r="A1770" s="5" t="s">
        <v>4001</v>
      </c>
      <c r="B1770" s="5" t="s">
        <v>3999</v>
      </c>
      <c r="C1770">
        <v>6.7</v>
      </c>
    </row>
    <row r="1771" spans="1:3">
      <c r="A1771" s="5" t="s">
        <v>4002</v>
      </c>
      <c r="B1771" s="5" t="s">
        <v>1459</v>
      </c>
      <c r="C1771">
        <v>6.7</v>
      </c>
    </row>
    <row r="1772" spans="1:3">
      <c r="A1772" s="5" t="s">
        <v>4006</v>
      </c>
      <c r="B1772" s="5" t="s">
        <v>4003</v>
      </c>
      <c r="C1772">
        <v>6.7</v>
      </c>
    </row>
    <row r="1773" spans="1:3">
      <c r="A1773" s="5" t="s">
        <v>4008</v>
      </c>
      <c r="B1773" s="5" t="s">
        <v>4007</v>
      </c>
      <c r="C1773">
        <v>6.7</v>
      </c>
    </row>
    <row r="1774" spans="1:3">
      <c r="A1774" s="5" t="s">
        <v>4010</v>
      </c>
      <c r="B1774" s="5" t="s">
        <v>4009</v>
      </c>
      <c r="C1774">
        <v>6.7</v>
      </c>
    </row>
    <row r="1775" spans="1:3">
      <c r="A1775" s="5" t="s">
        <v>4013</v>
      </c>
      <c r="B1775" s="5" t="s">
        <v>4011</v>
      </c>
      <c r="C1775">
        <v>6.7</v>
      </c>
    </row>
    <row r="1776" spans="1:3">
      <c r="A1776" s="5" t="s">
        <v>4016</v>
      </c>
      <c r="B1776" s="5" t="s">
        <v>4014</v>
      </c>
      <c r="C1776">
        <v>6.7</v>
      </c>
    </row>
    <row r="1777" spans="1:3">
      <c r="A1777" s="5" t="s">
        <v>4018</v>
      </c>
      <c r="B1777" s="5" t="s">
        <v>4017</v>
      </c>
      <c r="C1777">
        <v>6.7</v>
      </c>
    </row>
    <row r="1778" spans="1:3">
      <c r="A1778" s="5" t="s">
        <v>4021</v>
      </c>
      <c r="B1778" s="5" t="s">
        <v>4019</v>
      </c>
      <c r="C1778">
        <v>6.7</v>
      </c>
    </row>
    <row r="1779" spans="1:3">
      <c r="A1779" s="5" t="s">
        <v>4022</v>
      </c>
      <c r="B1779" s="5" t="s">
        <v>499</v>
      </c>
      <c r="C1779">
        <v>6.7</v>
      </c>
    </row>
    <row r="1780" spans="1:3">
      <c r="A1780" s="5" t="s">
        <v>4024</v>
      </c>
      <c r="B1780" s="5" t="s">
        <v>4023</v>
      </c>
      <c r="C1780">
        <v>6.7</v>
      </c>
    </row>
    <row r="1781" spans="1:3">
      <c r="A1781" s="5" t="s">
        <v>4026</v>
      </c>
      <c r="B1781" s="5" t="s">
        <v>4025</v>
      </c>
      <c r="C1781">
        <v>6.7</v>
      </c>
    </row>
    <row r="1782" spans="1:3">
      <c r="A1782" s="5" t="s">
        <v>4028</v>
      </c>
      <c r="B1782" s="5" t="s">
        <v>4027</v>
      </c>
      <c r="C1782">
        <v>6.7</v>
      </c>
    </row>
    <row r="1783" spans="1:3">
      <c r="A1783" s="5" t="s">
        <v>4032</v>
      </c>
      <c r="B1783" s="5" t="s">
        <v>4029</v>
      </c>
      <c r="C1783">
        <v>6.7</v>
      </c>
    </row>
    <row r="1784" spans="1:3">
      <c r="A1784" s="5" t="s">
        <v>3867</v>
      </c>
      <c r="B1784" s="5" t="s">
        <v>2955</v>
      </c>
      <c r="C1784">
        <v>6.7</v>
      </c>
    </row>
    <row r="1785" spans="1:3">
      <c r="A1785" s="5" t="s">
        <v>4036</v>
      </c>
      <c r="B1785" s="5" t="s">
        <v>4033</v>
      </c>
      <c r="C1785">
        <v>6.7</v>
      </c>
    </row>
    <row r="1786" spans="1:3">
      <c r="A1786" s="5" t="s">
        <v>4039</v>
      </c>
      <c r="B1786" s="5" t="s">
        <v>4037</v>
      </c>
      <c r="C1786">
        <v>6.7</v>
      </c>
    </row>
    <row r="1787" spans="1:3">
      <c r="A1787" s="5" t="s">
        <v>4041</v>
      </c>
      <c r="B1787" s="5" t="s">
        <v>2215</v>
      </c>
      <c r="C1787">
        <v>6.7</v>
      </c>
    </row>
    <row r="1788" spans="1:3">
      <c r="A1788" s="5" t="s">
        <v>4044</v>
      </c>
      <c r="B1788" s="5" t="s">
        <v>4042</v>
      </c>
      <c r="C1788">
        <v>6.7</v>
      </c>
    </row>
    <row r="1789" spans="1:3">
      <c r="A1789" s="5" t="s">
        <v>4047</v>
      </c>
      <c r="B1789" s="5" t="s">
        <v>4045</v>
      </c>
      <c r="C1789">
        <v>6.7</v>
      </c>
    </row>
    <row r="1790" spans="1:3">
      <c r="A1790" s="5" t="s">
        <v>4050</v>
      </c>
      <c r="B1790" s="5" t="s">
        <v>4048</v>
      </c>
      <c r="C1790">
        <v>6.7</v>
      </c>
    </row>
    <row r="1791" spans="1:3">
      <c r="A1791" s="5" t="s">
        <v>4052</v>
      </c>
      <c r="B1791" s="5" t="s">
        <v>4051</v>
      </c>
      <c r="C1791">
        <v>6.7</v>
      </c>
    </row>
    <row r="1792" spans="1:3">
      <c r="A1792" s="5" t="s">
        <v>4053</v>
      </c>
      <c r="B1792" s="5" t="s">
        <v>1208</v>
      </c>
      <c r="C1792">
        <v>6.7</v>
      </c>
    </row>
    <row r="1793" spans="1:3">
      <c r="A1793" s="5" t="s">
        <v>4055</v>
      </c>
      <c r="B1793" s="5" t="s">
        <v>4054</v>
      </c>
      <c r="C1793">
        <v>6.7</v>
      </c>
    </row>
    <row r="1794" spans="1:3">
      <c r="A1794" s="5" t="s">
        <v>3785</v>
      </c>
      <c r="B1794" s="5" t="s">
        <v>30</v>
      </c>
      <c r="C1794">
        <v>6.7</v>
      </c>
    </row>
    <row r="1795" spans="1:3">
      <c r="A1795" s="5" t="s">
        <v>3771</v>
      </c>
      <c r="B1795" s="5" t="s">
        <v>3479</v>
      </c>
      <c r="C1795">
        <v>6.7</v>
      </c>
    </row>
    <row r="1796" spans="1:3">
      <c r="A1796" s="5" t="s">
        <v>4057</v>
      </c>
      <c r="B1796" s="5" t="s">
        <v>344</v>
      </c>
      <c r="C1796">
        <v>6.7</v>
      </c>
    </row>
    <row r="1797" spans="1:3">
      <c r="A1797" s="5" t="s">
        <v>4059</v>
      </c>
      <c r="B1797" s="5" t="s">
        <v>2861</v>
      </c>
      <c r="C1797">
        <v>6.7</v>
      </c>
    </row>
    <row r="1798" spans="1:3">
      <c r="A1798" s="5" t="s">
        <v>4062</v>
      </c>
      <c r="B1798" s="5" t="s">
        <v>4060</v>
      </c>
      <c r="C1798">
        <v>6.7</v>
      </c>
    </row>
    <row r="1799" spans="1:3">
      <c r="A1799" s="5" t="s">
        <v>4064</v>
      </c>
      <c r="B1799" s="5" t="s">
        <v>4063</v>
      </c>
      <c r="C1799">
        <v>6.7</v>
      </c>
    </row>
    <row r="1800" spans="1:3">
      <c r="A1800" s="5" t="s">
        <v>4068</v>
      </c>
      <c r="B1800" s="5" t="s">
        <v>4065</v>
      </c>
      <c r="C1800">
        <v>6.7</v>
      </c>
    </row>
    <row r="1801" spans="1:3">
      <c r="A1801" s="5" t="s">
        <v>4071</v>
      </c>
      <c r="B1801" s="5" t="s">
        <v>4069</v>
      </c>
      <c r="C1801">
        <v>6.7</v>
      </c>
    </row>
    <row r="1802" spans="1:3">
      <c r="A1802" s="5" t="s">
        <v>4072</v>
      </c>
      <c r="B1802" s="5" t="s">
        <v>3123</v>
      </c>
      <c r="C1802">
        <v>6.7</v>
      </c>
    </row>
    <row r="1803" spans="1:3">
      <c r="A1803" s="5" t="s">
        <v>4075</v>
      </c>
      <c r="B1803" s="5" t="s">
        <v>4073</v>
      </c>
      <c r="C1803">
        <v>6.7</v>
      </c>
    </row>
    <row r="1804" spans="1:3">
      <c r="A1804" s="5" t="s">
        <v>4077</v>
      </c>
      <c r="B1804" s="5" t="s">
        <v>180</v>
      </c>
      <c r="C1804">
        <v>6.6</v>
      </c>
    </row>
    <row r="1805" spans="1:3">
      <c r="A1805" s="5" t="s">
        <v>4079</v>
      </c>
      <c r="B1805" s="5" t="s">
        <v>716</v>
      </c>
      <c r="C1805">
        <v>6.6</v>
      </c>
    </row>
    <row r="1806" spans="1:3">
      <c r="A1806" s="5" t="s">
        <v>4080</v>
      </c>
      <c r="B1806" s="5" t="s">
        <v>2593</v>
      </c>
      <c r="C1806">
        <v>6.6</v>
      </c>
    </row>
    <row r="1807" spans="1:3">
      <c r="A1807" s="5" t="s">
        <v>4081</v>
      </c>
      <c r="B1807" s="5" t="s">
        <v>884</v>
      </c>
      <c r="C1807">
        <v>6.6</v>
      </c>
    </row>
    <row r="1808" spans="1:3">
      <c r="A1808" s="5" t="s">
        <v>4082</v>
      </c>
      <c r="B1808" s="5" t="s">
        <v>1505</v>
      </c>
      <c r="C1808">
        <v>6.6</v>
      </c>
    </row>
    <row r="1809" spans="1:3">
      <c r="A1809" s="5" t="s">
        <v>4083</v>
      </c>
      <c r="B1809" s="5" t="s">
        <v>57</v>
      </c>
      <c r="C1809">
        <v>6.6</v>
      </c>
    </row>
    <row r="1810" spans="1:3">
      <c r="A1810" s="5" t="s">
        <v>4085</v>
      </c>
      <c r="B1810" s="5" t="s">
        <v>1273</v>
      </c>
      <c r="C1810">
        <v>6.6</v>
      </c>
    </row>
    <row r="1811" spans="1:3">
      <c r="A1811" s="5" t="s">
        <v>4086</v>
      </c>
      <c r="B1811" s="5" t="s">
        <v>2554</v>
      </c>
      <c r="C1811">
        <v>6.6</v>
      </c>
    </row>
    <row r="1812" spans="1:3">
      <c r="A1812" s="5" t="s">
        <v>4082</v>
      </c>
      <c r="B1812" s="5" t="s">
        <v>1505</v>
      </c>
      <c r="C1812">
        <v>6.6</v>
      </c>
    </row>
    <row r="1813" spans="1:3">
      <c r="A1813" s="5" t="s">
        <v>4087</v>
      </c>
      <c r="B1813" s="5" t="s">
        <v>1733</v>
      </c>
      <c r="C1813">
        <v>6.6</v>
      </c>
    </row>
    <row r="1814" spans="1:3">
      <c r="A1814" s="5" t="s">
        <v>4088</v>
      </c>
      <c r="B1814" s="5" t="s">
        <v>1985</v>
      </c>
      <c r="C1814">
        <v>6.6</v>
      </c>
    </row>
    <row r="1815" spans="1:3">
      <c r="A1815" s="5" t="s">
        <v>4089</v>
      </c>
      <c r="B1815" s="5" t="s">
        <v>1733</v>
      </c>
      <c r="C1815">
        <v>6.6</v>
      </c>
    </row>
    <row r="1816" spans="1:3">
      <c r="A1816" s="5" t="s">
        <v>4091</v>
      </c>
      <c r="B1816" s="5" t="s">
        <v>1298</v>
      </c>
      <c r="C1816">
        <v>6.6</v>
      </c>
    </row>
    <row r="1817" spans="1:3">
      <c r="A1817" s="5" t="s">
        <v>4092</v>
      </c>
      <c r="B1817" s="5" t="s">
        <v>325</v>
      </c>
      <c r="C1817">
        <v>6.6</v>
      </c>
    </row>
    <row r="1818" spans="1:3">
      <c r="A1818" s="5" t="s">
        <v>4093</v>
      </c>
      <c r="B1818" s="5" t="s">
        <v>338</v>
      </c>
      <c r="C1818">
        <v>6.6</v>
      </c>
    </row>
    <row r="1819" spans="1:3">
      <c r="A1819" s="5" t="s">
        <v>4094</v>
      </c>
      <c r="B1819" s="5" t="s">
        <v>577</v>
      </c>
      <c r="C1819">
        <v>6.6</v>
      </c>
    </row>
    <row r="1820" spans="1:3">
      <c r="A1820" s="5" t="s">
        <v>4095</v>
      </c>
      <c r="B1820" s="5" t="s">
        <v>2263</v>
      </c>
      <c r="C1820">
        <v>6.6</v>
      </c>
    </row>
    <row r="1821" spans="1:3">
      <c r="A1821" s="5" t="s">
        <v>4096</v>
      </c>
      <c r="B1821" s="5" t="s">
        <v>3009</v>
      </c>
      <c r="C1821">
        <v>6.6</v>
      </c>
    </row>
    <row r="1822" spans="1:3">
      <c r="A1822" s="5" t="s">
        <v>4098</v>
      </c>
      <c r="B1822" s="5" t="s">
        <v>2271</v>
      </c>
      <c r="C1822">
        <v>6.6</v>
      </c>
    </row>
    <row r="1823" spans="1:3">
      <c r="A1823" s="5" t="s">
        <v>4100</v>
      </c>
      <c r="B1823" s="5" t="s">
        <v>57</v>
      </c>
      <c r="C1823">
        <v>6.6</v>
      </c>
    </row>
    <row r="1824" spans="1:3">
      <c r="A1824" s="5" t="s">
        <v>4101</v>
      </c>
      <c r="B1824" s="5" t="s">
        <v>2306</v>
      </c>
      <c r="C1824">
        <v>6.6</v>
      </c>
    </row>
    <row r="1825" spans="1:3">
      <c r="A1825" s="5" t="s">
        <v>4102</v>
      </c>
      <c r="B1825" s="5" t="s">
        <v>2374</v>
      </c>
      <c r="C1825">
        <v>6.6</v>
      </c>
    </row>
    <row r="1826" spans="1:3">
      <c r="A1826" s="5" t="s">
        <v>4103</v>
      </c>
      <c r="B1826" s="5" t="s">
        <v>96</v>
      </c>
      <c r="C1826">
        <v>6.6</v>
      </c>
    </row>
    <row r="1827" spans="1:3">
      <c r="A1827" s="5" t="s">
        <v>4104</v>
      </c>
      <c r="B1827" s="5" t="s">
        <v>1080</v>
      </c>
      <c r="C1827">
        <v>6.6</v>
      </c>
    </row>
    <row r="1828" spans="1:3">
      <c r="A1828" s="5" t="s">
        <v>4107</v>
      </c>
      <c r="B1828" s="5" t="s">
        <v>4105</v>
      </c>
      <c r="C1828">
        <v>6.6</v>
      </c>
    </row>
    <row r="1829" spans="1:3">
      <c r="A1829" s="5" t="s">
        <v>4108</v>
      </c>
      <c r="B1829" s="5" t="s">
        <v>590</v>
      </c>
      <c r="C1829">
        <v>6.6</v>
      </c>
    </row>
    <row r="1830" spans="1:3">
      <c r="A1830" s="5" t="s">
        <v>4110</v>
      </c>
      <c r="B1830" s="5" t="s">
        <v>4109</v>
      </c>
      <c r="C1830">
        <v>6.6</v>
      </c>
    </row>
    <row r="1831" spans="1:3">
      <c r="A1831" s="5" t="s">
        <v>4112</v>
      </c>
      <c r="B1831" s="5" t="s">
        <v>2112</v>
      </c>
      <c r="C1831">
        <v>6.6</v>
      </c>
    </row>
    <row r="1832" spans="1:3">
      <c r="A1832" s="5" t="s">
        <v>4113</v>
      </c>
      <c r="B1832" s="5" t="s">
        <v>891</v>
      </c>
      <c r="C1832">
        <v>6.6</v>
      </c>
    </row>
    <row r="1833" spans="1:3">
      <c r="A1833" s="5" t="s">
        <v>4115</v>
      </c>
      <c r="B1833" s="5" t="s">
        <v>325</v>
      </c>
      <c r="C1833">
        <v>6.6</v>
      </c>
    </row>
    <row r="1834" spans="1:3">
      <c r="A1834" s="5" t="s">
        <v>4116</v>
      </c>
      <c r="B1834" s="5" t="s">
        <v>882</v>
      </c>
      <c r="C1834">
        <v>6.6</v>
      </c>
    </row>
    <row r="1835" spans="1:3">
      <c r="A1835" s="5" t="s">
        <v>4117</v>
      </c>
      <c r="B1835" s="5" t="s">
        <v>1749</v>
      </c>
      <c r="C1835">
        <v>6.6</v>
      </c>
    </row>
    <row r="1836" spans="1:3">
      <c r="A1836" s="5" t="s">
        <v>4119</v>
      </c>
      <c r="B1836" s="5" t="s">
        <v>2342</v>
      </c>
      <c r="C1836">
        <v>6.6</v>
      </c>
    </row>
    <row r="1837" spans="1:3">
      <c r="A1837" s="5" t="s">
        <v>4121</v>
      </c>
      <c r="B1837" s="5" t="s">
        <v>3239</v>
      </c>
      <c r="C1837">
        <v>6.6</v>
      </c>
    </row>
    <row r="1838" spans="1:3">
      <c r="A1838" s="5" t="s">
        <v>4122</v>
      </c>
      <c r="B1838" s="5" t="s">
        <v>3182</v>
      </c>
      <c r="C1838">
        <v>6.6</v>
      </c>
    </row>
    <row r="1839" spans="1:3">
      <c r="A1839" s="5" t="s">
        <v>4123</v>
      </c>
      <c r="B1839" s="5" t="s">
        <v>847</v>
      </c>
      <c r="C1839">
        <v>6.6</v>
      </c>
    </row>
    <row r="1840" spans="1:3">
      <c r="A1840" s="5" t="s">
        <v>4124</v>
      </c>
      <c r="B1840" s="5" t="s">
        <v>776</v>
      </c>
      <c r="C1840">
        <v>6.6</v>
      </c>
    </row>
    <row r="1841" spans="1:3">
      <c r="A1841" s="5" t="s">
        <v>4126</v>
      </c>
      <c r="B1841" s="5" t="s">
        <v>544</v>
      </c>
      <c r="C1841">
        <v>6.6</v>
      </c>
    </row>
    <row r="1842" spans="1:3">
      <c r="A1842" s="5" t="s">
        <v>4129</v>
      </c>
      <c r="B1842" s="5" t="s">
        <v>4127</v>
      </c>
      <c r="C1842">
        <v>6.6</v>
      </c>
    </row>
    <row r="1843" spans="1:3">
      <c r="A1843" s="5" t="s">
        <v>4132</v>
      </c>
      <c r="B1843" s="5" t="s">
        <v>4130</v>
      </c>
      <c r="C1843">
        <v>6.6</v>
      </c>
    </row>
    <row r="1844" spans="1:3">
      <c r="A1844" s="5" t="s">
        <v>4133</v>
      </c>
      <c r="B1844" s="5" t="s">
        <v>2975</v>
      </c>
      <c r="C1844">
        <v>6.6</v>
      </c>
    </row>
    <row r="1845" spans="1:3">
      <c r="A1845" s="5" t="s">
        <v>4136</v>
      </c>
      <c r="B1845" s="5" t="s">
        <v>4134</v>
      </c>
      <c r="C1845">
        <v>6.6</v>
      </c>
    </row>
    <row r="1846" spans="1:3">
      <c r="A1846" s="5" t="s">
        <v>4137</v>
      </c>
      <c r="B1846" s="5" t="s">
        <v>3180</v>
      </c>
      <c r="C1846">
        <v>6.6</v>
      </c>
    </row>
    <row r="1847" spans="1:3">
      <c r="A1847" s="5" t="s">
        <v>4138</v>
      </c>
      <c r="B1847" s="5" t="s">
        <v>2955</v>
      </c>
      <c r="C1847">
        <v>6.6</v>
      </c>
    </row>
    <row r="1848" spans="1:3">
      <c r="A1848" s="5" t="s">
        <v>4139</v>
      </c>
      <c r="B1848" s="5" t="s">
        <v>214</v>
      </c>
      <c r="C1848">
        <v>6.6</v>
      </c>
    </row>
    <row r="1849" spans="1:3">
      <c r="A1849" s="5" t="s">
        <v>4141</v>
      </c>
      <c r="B1849" s="5" t="s">
        <v>4140</v>
      </c>
      <c r="C1849">
        <v>6.6</v>
      </c>
    </row>
    <row r="1850" spans="1:3">
      <c r="A1850" s="5" t="s">
        <v>4144</v>
      </c>
      <c r="B1850" s="5" t="s">
        <v>4142</v>
      </c>
      <c r="C1850">
        <v>6.6</v>
      </c>
    </row>
    <row r="1851" spans="1:3">
      <c r="A1851" s="5" t="s">
        <v>4145</v>
      </c>
      <c r="B1851" s="5" t="s">
        <v>374</v>
      </c>
      <c r="C1851">
        <v>6.6</v>
      </c>
    </row>
    <row r="1852" spans="1:3">
      <c r="A1852" s="5" t="s">
        <v>4146</v>
      </c>
      <c r="B1852" s="5" t="s">
        <v>2927</v>
      </c>
      <c r="C1852">
        <v>6.6</v>
      </c>
    </row>
    <row r="1853" spans="1:3">
      <c r="A1853" s="5" t="s">
        <v>4148</v>
      </c>
      <c r="B1853" s="5" t="s">
        <v>548</v>
      </c>
      <c r="C1853">
        <v>6.6</v>
      </c>
    </row>
    <row r="1854" spans="1:3">
      <c r="A1854" s="5" t="s">
        <v>4149</v>
      </c>
      <c r="B1854" s="5" t="s">
        <v>614</v>
      </c>
      <c r="C1854">
        <v>6.6</v>
      </c>
    </row>
    <row r="1855" spans="1:3">
      <c r="A1855" s="5" t="s">
        <v>4150</v>
      </c>
      <c r="B1855" s="5" t="s">
        <v>1985</v>
      </c>
      <c r="C1855">
        <v>6.6</v>
      </c>
    </row>
    <row r="1856" spans="1:3">
      <c r="A1856" s="5" t="s">
        <v>4151</v>
      </c>
      <c r="B1856" s="5" t="s">
        <v>3481</v>
      </c>
      <c r="C1856">
        <v>6.6</v>
      </c>
    </row>
    <row r="1857" spans="1:3">
      <c r="A1857" s="5" t="s">
        <v>4152</v>
      </c>
      <c r="B1857" s="5" t="s">
        <v>3541</v>
      </c>
      <c r="C1857">
        <v>6.6</v>
      </c>
    </row>
    <row r="1858" spans="1:3">
      <c r="A1858" s="5" t="s">
        <v>4154</v>
      </c>
      <c r="B1858" s="5" t="s">
        <v>3556</v>
      </c>
      <c r="C1858">
        <v>6.6</v>
      </c>
    </row>
    <row r="1859" spans="1:3">
      <c r="A1859" s="5" t="s">
        <v>4155</v>
      </c>
      <c r="B1859" s="5" t="s">
        <v>3865</v>
      </c>
      <c r="C1859">
        <v>6.6</v>
      </c>
    </row>
    <row r="1860" spans="1:3">
      <c r="A1860" s="5" t="s">
        <v>4158</v>
      </c>
      <c r="B1860" s="5" t="s">
        <v>4156</v>
      </c>
      <c r="C1860">
        <v>6.6</v>
      </c>
    </row>
    <row r="1861" spans="1:3">
      <c r="A1861" s="5" t="s">
        <v>4159</v>
      </c>
      <c r="B1861" s="5" t="s">
        <v>2578</v>
      </c>
      <c r="C1861">
        <v>6.6</v>
      </c>
    </row>
    <row r="1862" spans="1:3">
      <c r="A1862" s="5" t="s">
        <v>4160</v>
      </c>
      <c r="B1862" s="5" t="s">
        <v>3038</v>
      </c>
      <c r="C1862">
        <v>6.6</v>
      </c>
    </row>
    <row r="1863" spans="1:3">
      <c r="A1863" s="5" t="s">
        <v>4162</v>
      </c>
      <c r="B1863" s="5" t="s">
        <v>2858</v>
      </c>
      <c r="C1863">
        <v>6.6</v>
      </c>
    </row>
    <row r="1864" spans="1:3">
      <c r="A1864" s="5" t="s">
        <v>4165</v>
      </c>
      <c r="B1864" s="5" t="s">
        <v>4163</v>
      </c>
      <c r="C1864">
        <v>6.6</v>
      </c>
    </row>
    <row r="1865" spans="1:3">
      <c r="A1865" s="5" t="s">
        <v>4166</v>
      </c>
      <c r="B1865" s="5" t="s">
        <v>117</v>
      </c>
      <c r="C1865">
        <v>6.6</v>
      </c>
    </row>
    <row r="1866" spans="1:3">
      <c r="A1866" s="5" t="s">
        <v>4168</v>
      </c>
      <c r="B1866" s="5" t="s">
        <v>2923</v>
      </c>
      <c r="C1866">
        <v>6.6</v>
      </c>
    </row>
    <row r="1867" spans="1:3">
      <c r="A1867" s="5" t="s">
        <v>4169</v>
      </c>
      <c r="B1867" s="5" t="s">
        <v>2776</v>
      </c>
      <c r="C1867">
        <v>6.6</v>
      </c>
    </row>
    <row r="1868" spans="1:3">
      <c r="A1868" s="5" t="s">
        <v>4172</v>
      </c>
      <c r="B1868" s="5" t="s">
        <v>4170</v>
      </c>
      <c r="C1868">
        <v>6.6</v>
      </c>
    </row>
    <row r="1869" spans="1:3">
      <c r="A1869" s="5" t="s">
        <v>4173</v>
      </c>
      <c r="B1869" s="5" t="s">
        <v>43</v>
      </c>
      <c r="C1869">
        <v>6.6</v>
      </c>
    </row>
    <row r="1870" spans="1:3">
      <c r="A1870" s="5" t="s">
        <v>4175</v>
      </c>
      <c r="B1870" s="5" t="s">
        <v>4017</v>
      </c>
      <c r="C1870">
        <v>6.6</v>
      </c>
    </row>
    <row r="1871" spans="1:3">
      <c r="A1871" s="5" t="s">
        <v>4176</v>
      </c>
      <c r="B1871" s="5" t="s">
        <v>43</v>
      </c>
      <c r="C1871">
        <v>6.6</v>
      </c>
    </row>
    <row r="1872" spans="1:3">
      <c r="A1872" s="5" t="s">
        <v>4179</v>
      </c>
      <c r="B1872" s="5" t="s">
        <v>4177</v>
      </c>
      <c r="C1872">
        <v>6.6</v>
      </c>
    </row>
    <row r="1873" spans="1:3">
      <c r="A1873" s="5" t="s">
        <v>4182</v>
      </c>
      <c r="B1873" s="5" t="s">
        <v>4180</v>
      </c>
      <c r="C1873">
        <v>6.6</v>
      </c>
    </row>
    <row r="1874" spans="1:3">
      <c r="A1874" s="5" t="s">
        <v>4184</v>
      </c>
      <c r="B1874" s="5" t="s">
        <v>117</v>
      </c>
      <c r="C1874">
        <v>6.6</v>
      </c>
    </row>
    <row r="1875" spans="1:3">
      <c r="A1875" s="5" t="s">
        <v>4185</v>
      </c>
      <c r="B1875" s="5" t="s">
        <v>994</v>
      </c>
      <c r="C1875">
        <v>6.6</v>
      </c>
    </row>
    <row r="1876" spans="1:3">
      <c r="A1876" s="5" t="s">
        <v>4187</v>
      </c>
      <c r="B1876" s="5" t="s">
        <v>2845</v>
      </c>
      <c r="C1876">
        <v>6.6</v>
      </c>
    </row>
    <row r="1877" spans="1:3">
      <c r="A1877" s="5" t="s">
        <v>4189</v>
      </c>
      <c r="B1877" s="5" t="s">
        <v>4188</v>
      </c>
      <c r="C1877">
        <v>6.6</v>
      </c>
    </row>
    <row r="1878" spans="1:3">
      <c r="A1878" s="5" t="s">
        <v>4190</v>
      </c>
      <c r="B1878" s="5" t="s">
        <v>1307</v>
      </c>
      <c r="C1878">
        <v>6.6</v>
      </c>
    </row>
    <row r="1879" spans="1:3">
      <c r="A1879" s="5" t="s">
        <v>4191</v>
      </c>
      <c r="B1879" s="5" t="s">
        <v>3191</v>
      </c>
      <c r="C1879">
        <v>6.6</v>
      </c>
    </row>
    <row r="1880" spans="1:3">
      <c r="A1880" s="5" t="s">
        <v>4192</v>
      </c>
      <c r="B1880" s="5" t="s">
        <v>1958</v>
      </c>
      <c r="C1880">
        <v>6.6</v>
      </c>
    </row>
    <row r="1881" spans="1:3">
      <c r="A1881" s="5" t="s">
        <v>4194</v>
      </c>
      <c r="B1881" s="5" t="s">
        <v>4193</v>
      </c>
      <c r="C1881">
        <v>6.6</v>
      </c>
    </row>
    <row r="1882" spans="1:3">
      <c r="A1882" s="5" t="s">
        <v>4196</v>
      </c>
      <c r="B1882" s="5" t="s">
        <v>3556</v>
      </c>
      <c r="C1882">
        <v>6.6</v>
      </c>
    </row>
    <row r="1883" spans="1:3">
      <c r="A1883" s="5" t="s">
        <v>4197</v>
      </c>
      <c r="B1883" s="5" t="s">
        <v>2023</v>
      </c>
      <c r="C1883">
        <v>6.6</v>
      </c>
    </row>
    <row r="1884" spans="1:3">
      <c r="A1884" s="5" t="s">
        <v>4198</v>
      </c>
      <c r="B1884" s="5" t="s">
        <v>1741</v>
      </c>
      <c r="C1884">
        <v>6.6</v>
      </c>
    </row>
    <row r="1885" spans="1:3">
      <c r="A1885" s="5" t="s">
        <v>4199</v>
      </c>
      <c r="B1885" s="5" t="s">
        <v>1880</v>
      </c>
      <c r="C1885">
        <v>6.6</v>
      </c>
    </row>
    <row r="1886" spans="1:3">
      <c r="A1886" s="5" t="s">
        <v>4201</v>
      </c>
      <c r="B1886" s="5" t="s">
        <v>4200</v>
      </c>
      <c r="C1886">
        <v>6.6</v>
      </c>
    </row>
    <row r="1887" spans="1:3">
      <c r="A1887" s="5" t="s">
        <v>4203</v>
      </c>
      <c r="B1887" s="5" t="s">
        <v>4202</v>
      </c>
      <c r="C1887">
        <v>6.6</v>
      </c>
    </row>
    <row r="1888" spans="1:3">
      <c r="A1888" s="5" t="s">
        <v>4205</v>
      </c>
      <c r="B1888" s="5" t="s">
        <v>2421</v>
      </c>
      <c r="C1888">
        <v>6.6</v>
      </c>
    </row>
    <row r="1889" spans="1:3">
      <c r="A1889" s="5" t="s">
        <v>4207</v>
      </c>
      <c r="B1889" s="5" t="s">
        <v>4206</v>
      </c>
      <c r="C1889">
        <v>6.6</v>
      </c>
    </row>
    <row r="1890" spans="1:3">
      <c r="A1890" s="5" t="s">
        <v>4209</v>
      </c>
      <c r="B1890" s="5" t="s">
        <v>78</v>
      </c>
      <c r="C1890">
        <v>6.6</v>
      </c>
    </row>
    <row r="1891" spans="1:3">
      <c r="A1891" s="5" t="s">
        <v>4211</v>
      </c>
      <c r="B1891" s="5" t="s">
        <v>1036</v>
      </c>
      <c r="C1891">
        <v>6.6</v>
      </c>
    </row>
    <row r="1892" spans="1:3">
      <c r="A1892" s="5" t="s">
        <v>4212</v>
      </c>
      <c r="B1892" s="5" t="s">
        <v>1835</v>
      </c>
      <c r="C1892">
        <v>6.6</v>
      </c>
    </row>
    <row r="1893" spans="1:3">
      <c r="A1893" s="5" t="s">
        <v>4214</v>
      </c>
      <c r="B1893" s="5" t="s">
        <v>3577</v>
      </c>
      <c r="C1893">
        <v>6.6</v>
      </c>
    </row>
    <row r="1894" spans="1:3">
      <c r="A1894" s="5" t="s">
        <v>4216</v>
      </c>
      <c r="B1894" s="5" t="s">
        <v>799</v>
      </c>
      <c r="C1894">
        <v>6.6</v>
      </c>
    </row>
    <row r="1895" spans="1:3">
      <c r="A1895" s="5" t="s">
        <v>4218</v>
      </c>
      <c r="B1895" s="5" t="s">
        <v>4193</v>
      </c>
      <c r="C1895">
        <v>6.6</v>
      </c>
    </row>
    <row r="1896" spans="1:3">
      <c r="A1896" s="5" t="s">
        <v>4220</v>
      </c>
      <c r="B1896" s="5" t="s">
        <v>1515</v>
      </c>
      <c r="C1896">
        <v>6.6</v>
      </c>
    </row>
    <row r="1897" spans="1:3">
      <c r="A1897" s="5" t="s">
        <v>4221</v>
      </c>
      <c r="B1897" s="5" t="s">
        <v>2560</v>
      </c>
      <c r="C1897">
        <v>6.6</v>
      </c>
    </row>
    <row r="1898" spans="1:3">
      <c r="A1898" s="5" t="s">
        <v>4224</v>
      </c>
      <c r="B1898" s="5" t="s">
        <v>4222</v>
      </c>
      <c r="C1898">
        <v>6.6</v>
      </c>
    </row>
    <row r="1899" spans="1:3">
      <c r="A1899" s="5" t="s">
        <v>4225</v>
      </c>
      <c r="B1899" s="5" t="s">
        <v>3882</v>
      </c>
      <c r="C1899">
        <v>6.6</v>
      </c>
    </row>
    <row r="1900" spans="1:3">
      <c r="A1900" s="5" t="s">
        <v>4227</v>
      </c>
      <c r="B1900" s="5" t="s">
        <v>4226</v>
      </c>
      <c r="C1900">
        <v>6.6</v>
      </c>
    </row>
    <row r="1901" spans="1:3">
      <c r="A1901" s="5" t="s">
        <v>4228</v>
      </c>
      <c r="B1901" s="5" t="s">
        <v>4222</v>
      </c>
      <c r="C1901">
        <v>6.6</v>
      </c>
    </row>
    <row r="1902" spans="1:3">
      <c r="A1902" s="5" t="s">
        <v>4229</v>
      </c>
      <c r="B1902" s="5" t="s">
        <v>405</v>
      </c>
      <c r="C1902">
        <v>6.6</v>
      </c>
    </row>
    <row r="1903" spans="1:3">
      <c r="A1903" s="5" t="s">
        <v>4230</v>
      </c>
      <c r="B1903" s="5" t="s">
        <v>2045</v>
      </c>
      <c r="C1903">
        <v>6.6</v>
      </c>
    </row>
    <row r="1904" spans="1:3">
      <c r="A1904" s="5" t="s">
        <v>4231</v>
      </c>
      <c r="B1904" s="5" t="s">
        <v>1146</v>
      </c>
      <c r="C1904">
        <v>6.6</v>
      </c>
    </row>
    <row r="1905" spans="1:3">
      <c r="A1905" s="5" t="s">
        <v>4232</v>
      </c>
      <c r="B1905" s="5" t="s">
        <v>3766</v>
      </c>
      <c r="C1905">
        <v>6.6</v>
      </c>
    </row>
    <row r="1906" spans="1:3">
      <c r="A1906" s="5" t="s">
        <v>4234</v>
      </c>
      <c r="B1906" s="5" t="s">
        <v>4233</v>
      </c>
      <c r="C1906">
        <v>6.6</v>
      </c>
    </row>
    <row r="1907" spans="1:3">
      <c r="A1907" s="5" t="s">
        <v>4235</v>
      </c>
      <c r="B1907" s="5" t="s">
        <v>499</v>
      </c>
      <c r="C1907">
        <v>6.6</v>
      </c>
    </row>
    <row r="1908" spans="1:3">
      <c r="A1908" s="5" t="s">
        <v>4236</v>
      </c>
      <c r="B1908" s="5" t="s">
        <v>2736</v>
      </c>
      <c r="C1908">
        <v>6.6</v>
      </c>
    </row>
    <row r="1909" spans="1:3">
      <c r="A1909" s="5" t="s">
        <v>4238</v>
      </c>
      <c r="B1909" s="5" t="s">
        <v>1617</v>
      </c>
      <c r="C1909">
        <v>6.6</v>
      </c>
    </row>
    <row r="1910" spans="1:3">
      <c r="A1910" s="5" t="s">
        <v>4241</v>
      </c>
      <c r="B1910" s="5" t="s">
        <v>4239</v>
      </c>
      <c r="C1910">
        <v>6.6</v>
      </c>
    </row>
    <row r="1911" spans="1:3">
      <c r="A1911" s="5" t="s">
        <v>4243</v>
      </c>
      <c r="B1911" s="5" t="s">
        <v>2685</v>
      </c>
      <c r="C1911">
        <v>6.6</v>
      </c>
    </row>
    <row r="1912" spans="1:3">
      <c r="A1912" s="5" t="s">
        <v>4247</v>
      </c>
      <c r="B1912" s="5" t="s">
        <v>4244</v>
      </c>
      <c r="C1912">
        <v>6.6</v>
      </c>
    </row>
    <row r="1913" spans="1:3">
      <c r="A1913" s="5" t="s">
        <v>4249</v>
      </c>
      <c r="B1913" s="5" t="s">
        <v>1605</v>
      </c>
      <c r="C1913">
        <v>6.6</v>
      </c>
    </row>
    <row r="1914" spans="1:3">
      <c r="A1914" s="5" t="s">
        <v>4252</v>
      </c>
      <c r="B1914" s="5" t="s">
        <v>4250</v>
      </c>
      <c r="C1914">
        <v>6.6</v>
      </c>
    </row>
    <row r="1915" spans="1:3">
      <c r="A1915" s="5" t="s">
        <v>4253</v>
      </c>
      <c r="B1915" s="5" t="s">
        <v>287</v>
      </c>
      <c r="C1915">
        <v>6.6</v>
      </c>
    </row>
    <row r="1916" spans="1:3">
      <c r="A1916" s="5" t="s">
        <v>4257</v>
      </c>
      <c r="B1916" s="5" t="s">
        <v>4254</v>
      </c>
      <c r="C1916">
        <v>6.6</v>
      </c>
    </row>
    <row r="1917" spans="1:3">
      <c r="A1917" s="5" t="s">
        <v>4258</v>
      </c>
      <c r="B1917" s="5" t="s">
        <v>4246</v>
      </c>
      <c r="C1917">
        <v>6.6</v>
      </c>
    </row>
    <row r="1918" spans="1:3">
      <c r="A1918" s="5" t="s">
        <v>4262</v>
      </c>
      <c r="B1918" s="5" t="s">
        <v>4259</v>
      </c>
      <c r="C1918">
        <v>6.6</v>
      </c>
    </row>
    <row r="1919" spans="1:3">
      <c r="A1919" s="5" t="s">
        <v>4265</v>
      </c>
      <c r="B1919" s="5" t="s">
        <v>1749</v>
      </c>
      <c r="C1919">
        <v>6.6</v>
      </c>
    </row>
    <row r="1920" spans="1:3">
      <c r="A1920" s="5" t="s">
        <v>4267</v>
      </c>
      <c r="B1920" s="5" t="s">
        <v>4266</v>
      </c>
      <c r="C1920">
        <v>6.6</v>
      </c>
    </row>
    <row r="1921" spans="1:3">
      <c r="A1921" s="5" t="s">
        <v>4270</v>
      </c>
      <c r="B1921" s="5" t="s">
        <v>4268</v>
      </c>
      <c r="C1921">
        <v>6.6</v>
      </c>
    </row>
    <row r="1922" spans="1:3">
      <c r="A1922" s="5" t="s">
        <v>4272</v>
      </c>
      <c r="B1922" s="5" t="s">
        <v>3840</v>
      </c>
      <c r="C1922">
        <v>6.6</v>
      </c>
    </row>
    <row r="1923" spans="1:3">
      <c r="A1923" s="5" t="s">
        <v>4273</v>
      </c>
      <c r="B1923" s="5" t="s">
        <v>4180</v>
      </c>
      <c r="C1923">
        <v>6.6</v>
      </c>
    </row>
    <row r="1924" spans="1:3">
      <c r="A1924" s="5" t="s">
        <v>4274</v>
      </c>
      <c r="B1924" s="5" t="s">
        <v>1586</v>
      </c>
      <c r="C1924">
        <v>6.6</v>
      </c>
    </row>
    <row r="1925" spans="1:3">
      <c r="A1925" s="5" t="s">
        <v>4276</v>
      </c>
      <c r="B1925" s="5" t="s">
        <v>4275</v>
      </c>
      <c r="C1925">
        <v>6.6</v>
      </c>
    </row>
    <row r="1926" spans="1:3">
      <c r="A1926" s="5" t="s">
        <v>4279</v>
      </c>
      <c r="B1926" s="5" t="s">
        <v>4277</v>
      </c>
      <c r="C1926">
        <v>6.6</v>
      </c>
    </row>
    <row r="1927" spans="1:3">
      <c r="A1927" s="5" t="s">
        <v>4282</v>
      </c>
      <c r="B1927" s="5" t="s">
        <v>4280</v>
      </c>
      <c r="C1927">
        <v>6.6</v>
      </c>
    </row>
    <row r="1928" spans="1:3">
      <c r="A1928" s="5" t="s">
        <v>4284</v>
      </c>
      <c r="B1928" s="5" t="s">
        <v>2126</v>
      </c>
      <c r="C1928">
        <v>6.6</v>
      </c>
    </row>
    <row r="1929" spans="1:3">
      <c r="A1929" s="5" t="s">
        <v>4285</v>
      </c>
      <c r="B1929" s="5" t="s">
        <v>1595</v>
      </c>
      <c r="C1929">
        <v>6.6</v>
      </c>
    </row>
    <row r="1930" spans="1:3">
      <c r="A1930" s="5" t="s">
        <v>4287</v>
      </c>
      <c r="B1930" s="5" t="s">
        <v>4286</v>
      </c>
      <c r="C1930">
        <v>6.6</v>
      </c>
    </row>
    <row r="1931" spans="1:3">
      <c r="A1931" s="5" t="s">
        <v>4289</v>
      </c>
      <c r="B1931" s="5" t="s">
        <v>4288</v>
      </c>
      <c r="C1931">
        <v>6.6</v>
      </c>
    </row>
    <row r="1932" spans="1:3">
      <c r="A1932" s="5" t="s">
        <v>4292</v>
      </c>
      <c r="B1932" s="5" t="s">
        <v>4290</v>
      </c>
      <c r="C1932">
        <v>6.6</v>
      </c>
    </row>
    <row r="1933" spans="1:3">
      <c r="A1933" s="5" t="s">
        <v>4295</v>
      </c>
      <c r="B1933" s="5" t="s">
        <v>4293</v>
      </c>
      <c r="C1933">
        <v>6.6</v>
      </c>
    </row>
    <row r="1934" spans="1:3">
      <c r="A1934" s="5" t="s">
        <v>4297</v>
      </c>
      <c r="B1934" s="5" t="s">
        <v>4296</v>
      </c>
      <c r="C1934">
        <v>6.6</v>
      </c>
    </row>
    <row r="1935" spans="1:3">
      <c r="A1935" s="5" t="s">
        <v>4300</v>
      </c>
      <c r="B1935" s="5" t="s">
        <v>4298</v>
      </c>
      <c r="C1935">
        <v>6.6</v>
      </c>
    </row>
    <row r="1936" spans="1:3">
      <c r="A1936" s="5" t="s">
        <v>4302</v>
      </c>
      <c r="B1936" s="5" t="s">
        <v>2471</v>
      </c>
      <c r="C1936">
        <v>6.6</v>
      </c>
    </row>
    <row r="1937" spans="1:3">
      <c r="A1937" s="5" t="s">
        <v>4303</v>
      </c>
      <c r="B1937" s="5" t="s">
        <v>1754</v>
      </c>
      <c r="C1937">
        <v>6.6</v>
      </c>
    </row>
    <row r="1938" spans="1:3">
      <c r="A1938" s="5" t="s">
        <v>4305</v>
      </c>
      <c r="B1938" s="5" t="s">
        <v>294</v>
      </c>
      <c r="C1938">
        <v>6.6</v>
      </c>
    </row>
    <row r="1939" spans="1:3">
      <c r="A1939" s="5" t="s">
        <v>4306</v>
      </c>
      <c r="B1939" s="5" t="s">
        <v>3682</v>
      </c>
      <c r="C1939">
        <v>6.6</v>
      </c>
    </row>
    <row r="1940" spans="1:3">
      <c r="A1940" s="5" t="s">
        <v>4309</v>
      </c>
      <c r="B1940" s="5" t="s">
        <v>4307</v>
      </c>
      <c r="C1940">
        <v>6.6</v>
      </c>
    </row>
    <row r="1941" spans="1:3">
      <c r="A1941" s="5" t="s">
        <v>4312</v>
      </c>
      <c r="B1941" s="5" t="s">
        <v>4310</v>
      </c>
      <c r="C1941">
        <v>6.6</v>
      </c>
    </row>
    <row r="1942" spans="1:3">
      <c r="A1942" s="5" t="s">
        <v>4313</v>
      </c>
      <c r="B1942" s="5" t="s">
        <v>1173</v>
      </c>
      <c r="C1942">
        <v>6.6</v>
      </c>
    </row>
    <row r="1943" spans="1:3">
      <c r="A1943" s="5" t="s">
        <v>4316</v>
      </c>
      <c r="B1943" s="5" t="s">
        <v>4314</v>
      </c>
      <c r="C1943">
        <v>6.6</v>
      </c>
    </row>
    <row r="1944" spans="1:3">
      <c r="A1944" s="5" t="s">
        <v>4317</v>
      </c>
      <c r="B1944" s="5" t="s">
        <v>867</v>
      </c>
      <c r="C1944">
        <v>6.6</v>
      </c>
    </row>
    <row r="1945" spans="1:3">
      <c r="A1945" s="5" t="s">
        <v>4319</v>
      </c>
      <c r="B1945" s="5" t="s">
        <v>3988</v>
      </c>
      <c r="C1945">
        <v>6.6</v>
      </c>
    </row>
    <row r="1946" spans="1:3">
      <c r="A1946" s="5" t="s">
        <v>4320</v>
      </c>
      <c r="B1946" s="5" t="s">
        <v>2685</v>
      </c>
      <c r="C1946">
        <v>6.6</v>
      </c>
    </row>
    <row r="1947" spans="1:3">
      <c r="A1947" s="5" t="s">
        <v>4322</v>
      </c>
      <c r="B1947" s="5" t="s">
        <v>3311</v>
      </c>
      <c r="C1947">
        <v>6.6</v>
      </c>
    </row>
    <row r="1948" spans="1:3">
      <c r="A1948" s="5" t="s">
        <v>4326</v>
      </c>
      <c r="B1948" s="5" t="s">
        <v>4323</v>
      </c>
      <c r="C1948">
        <v>6.6</v>
      </c>
    </row>
    <row r="1949" spans="1:3">
      <c r="A1949" s="5" t="s">
        <v>4328</v>
      </c>
      <c r="B1949" s="5" t="s">
        <v>4327</v>
      </c>
      <c r="C1949">
        <v>6.6</v>
      </c>
    </row>
    <row r="1950" spans="1:3">
      <c r="A1950" s="5" t="s">
        <v>4330</v>
      </c>
      <c r="B1950" s="5" t="s">
        <v>2473</v>
      </c>
      <c r="C1950">
        <v>6.6</v>
      </c>
    </row>
    <row r="1951" spans="1:3">
      <c r="A1951" s="5" t="s">
        <v>4334</v>
      </c>
      <c r="B1951" s="5" t="s">
        <v>4331</v>
      </c>
      <c r="C1951">
        <v>6.6</v>
      </c>
    </row>
    <row r="1952" spans="1:3">
      <c r="A1952" s="5" t="s">
        <v>4335</v>
      </c>
      <c r="B1952" s="5" t="s">
        <v>799</v>
      </c>
      <c r="C1952">
        <v>6.6</v>
      </c>
    </row>
    <row r="1953" spans="1:3">
      <c r="A1953" s="5" t="s">
        <v>4338</v>
      </c>
      <c r="B1953" s="5" t="s">
        <v>4336</v>
      </c>
      <c r="C1953">
        <v>6.6</v>
      </c>
    </row>
    <row r="1954" spans="1:3">
      <c r="A1954" s="5" t="s">
        <v>4341</v>
      </c>
      <c r="B1954" s="5" t="s">
        <v>4339</v>
      </c>
      <c r="C1954">
        <v>6.6</v>
      </c>
    </row>
    <row r="1955" spans="1:3">
      <c r="A1955" s="5" t="s">
        <v>4343</v>
      </c>
      <c r="B1955" s="5" t="s">
        <v>4342</v>
      </c>
      <c r="C1955">
        <v>6.6</v>
      </c>
    </row>
    <row r="1956" spans="1:3">
      <c r="A1956" s="5" t="s">
        <v>4346</v>
      </c>
      <c r="B1956" s="5" t="s">
        <v>4344</v>
      </c>
      <c r="C1956">
        <v>6.6</v>
      </c>
    </row>
    <row r="1957" spans="1:3">
      <c r="A1957" s="5" t="s">
        <v>4347</v>
      </c>
      <c r="B1957" s="5" t="s">
        <v>2232</v>
      </c>
      <c r="C1957">
        <v>6.6</v>
      </c>
    </row>
    <row r="1958" spans="1:3">
      <c r="A1958" s="5" t="s">
        <v>4350</v>
      </c>
      <c r="B1958" s="5" t="s">
        <v>4348</v>
      </c>
      <c r="C1958">
        <v>6.6</v>
      </c>
    </row>
    <row r="1959" spans="1:3">
      <c r="A1959" s="5" t="s">
        <v>4352</v>
      </c>
      <c r="B1959" s="5" t="s">
        <v>4351</v>
      </c>
      <c r="C1959">
        <v>6.6</v>
      </c>
    </row>
    <row r="1960" spans="1:3">
      <c r="A1960" s="5" t="s">
        <v>4354</v>
      </c>
      <c r="B1960" s="5" t="s">
        <v>2404</v>
      </c>
      <c r="C1960">
        <v>6.6</v>
      </c>
    </row>
    <row r="1961" spans="1:3">
      <c r="A1961" s="5" t="s">
        <v>4356</v>
      </c>
      <c r="B1961" s="5" t="s">
        <v>1383</v>
      </c>
      <c r="C1961">
        <v>6.6</v>
      </c>
    </row>
    <row r="1962" spans="1:3">
      <c r="A1962" s="5" t="s">
        <v>4358</v>
      </c>
      <c r="B1962" s="5" t="s">
        <v>4357</v>
      </c>
      <c r="C1962">
        <v>6.6</v>
      </c>
    </row>
    <row r="1963" spans="1:3">
      <c r="A1963" s="5" t="s">
        <v>4359</v>
      </c>
      <c r="B1963" s="5" t="s">
        <v>408</v>
      </c>
      <c r="C1963">
        <v>6.6</v>
      </c>
    </row>
    <row r="1964" spans="1:3">
      <c r="A1964" s="5" t="s">
        <v>4362</v>
      </c>
      <c r="B1964" s="5" t="s">
        <v>4360</v>
      </c>
      <c r="C1964">
        <v>6.6</v>
      </c>
    </row>
    <row r="1965" spans="1:3">
      <c r="A1965" s="5" t="s">
        <v>4365</v>
      </c>
      <c r="B1965" s="5" t="s">
        <v>4363</v>
      </c>
      <c r="C1965">
        <v>6.6</v>
      </c>
    </row>
    <row r="1966" spans="1:3">
      <c r="A1966" s="5" t="s">
        <v>4367</v>
      </c>
      <c r="B1966" s="5" t="s">
        <v>4366</v>
      </c>
      <c r="C1966">
        <v>6.6</v>
      </c>
    </row>
    <row r="1967" spans="1:3">
      <c r="A1967" s="5" t="s">
        <v>4247</v>
      </c>
      <c r="B1967" s="5" t="s">
        <v>4244</v>
      </c>
      <c r="C1967">
        <v>6.6</v>
      </c>
    </row>
    <row r="1968" spans="1:3">
      <c r="A1968" s="5" t="s">
        <v>4370</v>
      </c>
      <c r="B1968" s="5" t="s">
        <v>4368</v>
      </c>
      <c r="C1968">
        <v>6.6</v>
      </c>
    </row>
    <row r="1969" spans="1:3">
      <c r="A1969" s="5" t="s">
        <v>4372</v>
      </c>
      <c r="B1969" s="5" t="s">
        <v>4371</v>
      </c>
      <c r="C1969">
        <v>6.6</v>
      </c>
    </row>
    <row r="1970" spans="1:3">
      <c r="A1970" s="5" t="s">
        <v>4375</v>
      </c>
      <c r="B1970" s="5" t="s">
        <v>4373</v>
      </c>
      <c r="C1970">
        <v>6.6</v>
      </c>
    </row>
    <row r="1971" spans="1:3">
      <c r="A1971" s="5" t="s">
        <v>4376</v>
      </c>
      <c r="B1971" s="5" t="s">
        <v>405</v>
      </c>
      <c r="C1971">
        <v>6.5</v>
      </c>
    </row>
    <row r="1972" spans="1:3">
      <c r="A1972" s="5" t="s">
        <v>4377</v>
      </c>
      <c r="B1972" s="5" t="s">
        <v>556</v>
      </c>
      <c r="C1972">
        <v>6.5</v>
      </c>
    </row>
    <row r="1973" spans="1:3">
      <c r="A1973" s="5" t="s">
        <v>4380</v>
      </c>
      <c r="B1973" s="5" t="s">
        <v>4378</v>
      </c>
      <c r="C1973">
        <v>6.5</v>
      </c>
    </row>
    <row r="1974" spans="1:3">
      <c r="A1974" s="5" t="s">
        <v>4382</v>
      </c>
      <c r="B1974" s="5" t="s">
        <v>534</v>
      </c>
      <c r="C1974">
        <v>6.5</v>
      </c>
    </row>
    <row r="1975" spans="1:3">
      <c r="A1975" s="5" t="s">
        <v>4384</v>
      </c>
      <c r="B1975" s="5" t="s">
        <v>4383</v>
      </c>
      <c r="C1975">
        <v>6.5</v>
      </c>
    </row>
    <row r="1976" spans="1:3">
      <c r="A1976" s="5" t="s">
        <v>4385</v>
      </c>
      <c r="B1976" s="5" t="s">
        <v>34</v>
      </c>
      <c r="C1976">
        <v>6.5</v>
      </c>
    </row>
    <row r="1977" spans="1:3">
      <c r="A1977" s="5" t="s">
        <v>4388</v>
      </c>
      <c r="B1977" s="5" t="s">
        <v>4386</v>
      </c>
      <c r="C1977">
        <v>6.5</v>
      </c>
    </row>
    <row r="1978" spans="1:3">
      <c r="A1978" s="5" t="s">
        <v>4389</v>
      </c>
      <c r="B1978" s="5" t="s">
        <v>73</v>
      </c>
      <c r="C1978">
        <v>6.5</v>
      </c>
    </row>
    <row r="1979" spans="1:3">
      <c r="A1979" s="5" t="s">
        <v>4391</v>
      </c>
      <c r="B1979" s="5" t="s">
        <v>2705</v>
      </c>
      <c r="C1979">
        <v>6.5</v>
      </c>
    </row>
    <row r="1980" spans="1:3">
      <c r="A1980" s="5" t="s">
        <v>4392</v>
      </c>
      <c r="B1980" s="5" t="s">
        <v>693</v>
      </c>
      <c r="C1980">
        <v>6.5</v>
      </c>
    </row>
    <row r="1981" spans="1:3">
      <c r="A1981" s="5" t="s">
        <v>4394</v>
      </c>
      <c r="B1981" s="5" t="s">
        <v>4393</v>
      </c>
      <c r="C1981">
        <v>6.5</v>
      </c>
    </row>
    <row r="1982" spans="1:3">
      <c r="A1982" s="5" t="s">
        <v>4396</v>
      </c>
      <c r="B1982" s="5" t="s">
        <v>395</v>
      </c>
      <c r="C1982">
        <v>6.5</v>
      </c>
    </row>
    <row r="1983" spans="1:3">
      <c r="A1983" s="5" t="s">
        <v>4397</v>
      </c>
      <c r="B1983" s="5" t="s">
        <v>522</v>
      </c>
      <c r="C1983">
        <v>6.5</v>
      </c>
    </row>
    <row r="1984" spans="1:3">
      <c r="A1984" s="5" t="s">
        <v>4398</v>
      </c>
      <c r="B1984" s="5" t="s">
        <v>882</v>
      </c>
      <c r="C1984">
        <v>6.5</v>
      </c>
    </row>
    <row r="1985" spans="1:3">
      <c r="A1985" s="5" t="s">
        <v>4399</v>
      </c>
      <c r="B1985" s="5" t="s">
        <v>3485</v>
      </c>
      <c r="C1985">
        <v>6.5</v>
      </c>
    </row>
    <row r="1986" spans="1:3">
      <c r="A1986" s="5" t="s">
        <v>4400</v>
      </c>
      <c r="B1986" s="5" t="s">
        <v>4393</v>
      </c>
      <c r="C1986">
        <v>6.5</v>
      </c>
    </row>
    <row r="1987" spans="1:3">
      <c r="A1987" s="5" t="s">
        <v>4403</v>
      </c>
      <c r="B1987" s="5" t="s">
        <v>4401</v>
      </c>
      <c r="C1987">
        <v>6.5</v>
      </c>
    </row>
    <row r="1988" spans="1:3">
      <c r="A1988" s="5" t="s">
        <v>4405</v>
      </c>
      <c r="B1988" s="5" t="s">
        <v>34</v>
      </c>
      <c r="C1988">
        <v>6.5</v>
      </c>
    </row>
    <row r="1989" spans="1:3">
      <c r="A1989" s="5" t="s">
        <v>4408</v>
      </c>
      <c r="B1989" s="5" t="s">
        <v>1676</v>
      </c>
      <c r="C1989">
        <v>6.5</v>
      </c>
    </row>
    <row r="1990" spans="1:3">
      <c r="A1990" s="5" t="s">
        <v>4409</v>
      </c>
      <c r="B1990" s="5" t="s">
        <v>1073</v>
      </c>
      <c r="C1990">
        <v>6.5</v>
      </c>
    </row>
    <row r="1991" spans="1:3">
      <c r="A1991" s="5" t="s">
        <v>4410</v>
      </c>
      <c r="B1991" s="5" t="s">
        <v>430</v>
      </c>
      <c r="C1991">
        <v>6.5</v>
      </c>
    </row>
    <row r="1992" spans="1:3">
      <c r="A1992" s="5" t="s">
        <v>4411</v>
      </c>
      <c r="B1992" s="5" t="s">
        <v>1080</v>
      </c>
      <c r="C1992">
        <v>6.5</v>
      </c>
    </row>
    <row r="1993" spans="1:3">
      <c r="A1993" s="5" t="s">
        <v>4413</v>
      </c>
      <c r="B1993" s="5" t="s">
        <v>4412</v>
      </c>
      <c r="C1993">
        <v>6.5</v>
      </c>
    </row>
    <row r="1994" spans="1:3">
      <c r="A1994" s="5" t="s">
        <v>4416</v>
      </c>
      <c r="B1994" s="5" t="s">
        <v>4414</v>
      </c>
      <c r="C1994">
        <v>6.5</v>
      </c>
    </row>
    <row r="1995" spans="1:3">
      <c r="A1995" s="5" t="s">
        <v>4417</v>
      </c>
      <c r="B1995" s="5" t="s">
        <v>2944</v>
      </c>
      <c r="C1995">
        <v>6.5</v>
      </c>
    </row>
    <row r="1996" spans="1:3">
      <c r="A1996" s="5" t="s">
        <v>4418</v>
      </c>
      <c r="B1996" s="5" t="s">
        <v>432</v>
      </c>
      <c r="C1996">
        <v>6.5</v>
      </c>
    </row>
    <row r="1997" spans="1:3">
      <c r="A1997" s="5" t="s">
        <v>4419</v>
      </c>
      <c r="B1997" s="5" t="s">
        <v>981</v>
      </c>
      <c r="C1997">
        <v>6.5</v>
      </c>
    </row>
    <row r="1998" spans="1:3">
      <c r="A1998" s="5" t="s">
        <v>4420</v>
      </c>
      <c r="B1998" s="5" t="s">
        <v>3074</v>
      </c>
      <c r="C1998">
        <v>6.5</v>
      </c>
    </row>
    <row r="1999" spans="1:3">
      <c r="A1999" s="5" t="s">
        <v>4422</v>
      </c>
      <c r="B1999" s="5" t="s">
        <v>4421</v>
      </c>
      <c r="C1999">
        <v>6.5</v>
      </c>
    </row>
    <row r="2000" spans="1:3">
      <c r="A2000" s="5" t="s">
        <v>4423</v>
      </c>
      <c r="B2000" s="5" t="s">
        <v>544</v>
      </c>
      <c r="C2000">
        <v>6.5</v>
      </c>
    </row>
    <row r="2001" spans="1:3">
      <c r="A2001" s="5" t="s">
        <v>4424</v>
      </c>
      <c r="B2001" s="5" t="s">
        <v>3191</v>
      </c>
      <c r="C2001">
        <v>6.5</v>
      </c>
    </row>
    <row r="2002" spans="1:3">
      <c r="A2002" s="5" t="s">
        <v>4426</v>
      </c>
      <c r="B2002" s="5" t="s">
        <v>746</v>
      </c>
      <c r="C2002">
        <v>6.5</v>
      </c>
    </row>
    <row r="2003" spans="1:3">
      <c r="A2003" s="5" t="s">
        <v>4428</v>
      </c>
      <c r="B2003" s="5" t="s">
        <v>2679</v>
      </c>
      <c r="C2003">
        <v>6.5</v>
      </c>
    </row>
    <row r="2004" spans="1:3">
      <c r="A2004" s="5" t="s">
        <v>4430</v>
      </c>
      <c r="B2004" s="5" t="s">
        <v>4429</v>
      </c>
      <c r="C2004">
        <v>6.5</v>
      </c>
    </row>
    <row r="2005" spans="1:3">
      <c r="A2005" s="5" t="s">
        <v>4431</v>
      </c>
      <c r="B2005" s="5" t="s">
        <v>2964</v>
      </c>
      <c r="C2005">
        <v>6.5</v>
      </c>
    </row>
    <row r="2006" spans="1:3">
      <c r="A2006" s="5" t="s">
        <v>4432</v>
      </c>
      <c r="B2006" s="5" t="s">
        <v>994</v>
      </c>
      <c r="C2006">
        <v>6.5</v>
      </c>
    </row>
    <row r="2007" spans="1:3">
      <c r="A2007" s="5" t="s">
        <v>4433</v>
      </c>
      <c r="B2007" s="5" t="s">
        <v>43</v>
      </c>
      <c r="C2007">
        <v>6.5</v>
      </c>
    </row>
    <row r="2008" spans="1:3">
      <c r="A2008" s="5" t="s">
        <v>4435</v>
      </c>
      <c r="B2008" s="5" t="s">
        <v>338</v>
      </c>
      <c r="C2008">
        <v>6.5</v>
      </c>
    </row>
    <row r="2009" spans="1:3">
      <c r="A2009" s="5" t="s">
        <v>4436</v>
      </c>
      <c r="B2009" s="5" t="s">
        <v>1023</v>
      </c>
      <c r="C2009">
        <v>6.5</v>
      </c>
    </row>
    <row r="2010" spans="1:3">
      <c r="A2010" s="5" t="s">
        <v>4437</v>
      </c>
      <c r="B2010" s="5" t="s">
        <v>21</v>
      </c>
      <c r="C2010">
        <v>6.5</v>
      </c>
    </row>
    <row r="2011" spans="1:3">
      <c r="A2011" s="5" t="s">
        <v>4439</v>
      </c>
      <c r="B2011" s="5" t="s">
        <v>4438</v>
      </c>
      <c r="C2011">
        <v>6.5</v>
      </c>
    </row>
    <row r="2012" spans="1:3">
      <c r="A2012" s="5" t="s">
        <v>4440</v>
      </c>
      <c r="B2012" s="5" t="s">
        <v>2934</v>
      </c>
      <c r="C2012">
        <v>6.5</v>
      </c>
    </row>
    <row r="2013" spans="1:3">
      <c r="A2013" s="5" t="s">
        <v>4443</v>
      </c>
      <c r="B2013" s="5" t="s">
        <v>4441</v>
      </c>
      <c r="C2013">
        <v>6.5</v>
      </c>
    </row>
    <row r="2014" spans="1:3">
      <c r="A2014" s="5" t="s">
        <v>4444</v>
      </c>
      <c r="B2014" s="5" t="s">
        <v>490</v>
      </c>
      <c r="C2014">
        <v>6.5</v>
      </c>
    </row>
    <row r="2015" spans="1:3">
      <c r="A2015" s="5" t="s">
        <v>4447</v>
      </c>
      <c r="B2015" s="5" t="s">
        <v>4445</v>
      </c>
      <c r="C2015">
        <v>6.5</v>
      </c>
    </row>
    <row r="2016" spans="1:3">
      <c r="A2016" s="5" t="s">
        <v>4448</v>
      </c>
      <c r="B2016" s="5" t="s">
        <v>1955</v>
      </c>
      <c r="C2016">
        <v>6.5</v>
      </c>
    </row>
    <row r="2017" spans="1:3">
      <c r="A2017" s="5" t="s">
        <v>4450</v>
      </c>
      <c r="B2017" s="5" t="s">
        <v>3070</v>
      </c>
      <c r="C2017">
        <v>6.5</v>
      </c>
    </row>
    <row r="2018" spans="1:3">
      <c r="A2018" s="5" t="s">
        <v>4451</v>
      </c>
      <c r="B2018" s="5" t="s">
        <v>4441</v>
      </c>
      <c r="C2018">
        <v>6.5</v>
      </c>
    </row>
    <row r="2019" spans="1:3">
      <c r="A2019" s="5" t="s">
        <v>4452</v>
      </c>
      <c r="B2019" s="5" t="s">
        <v>4180</v>
      </c>
      <c r="C2019">
        <v>6.5</v>
      </c>
    </row>
    <row r="2020" spans="1:3">
      <c r="A2020" s="5" t="s">
        <v>4455</v>
      </c>
      <c r="B2020" s="5" t="s">
        <v>2361</v>
      </c>
      <c r="C2020">
        <v>6.5</v>
      </c>
    </row>
    <row r="2021" spans="1:3">
      <c r="A2021" s="5" t="s">
        <v>4457</v>
      </c>
      <c r="B2021" s="5" t="s">
        <v>1756</v>
      </c>
      <c r="C2021">
        <v>6.5</v>
      </c>
    </row>
    <row r="2022" spans="1:3">
      <c r="A2022" s="5" t="s">
        <v>4458</v>
      </c>
      <c r="B2022" s="5" t="s">
        <v>1741</v>
      </c>
      <c r="C2022">
        <v>6.5</v>
      </c>
    </row>
    <row r="2023" spans="1:3">
      <c r="A2023" s="5" t="s">
        <v>4460</v>
      </c>
      <c r="B2023" s="5" t="s">
        <v>2934</v>
      </c>
      <c r="C2023">
        <v>6.5</v>
      </c>
    </row>
    <row r="2024" spans="1:3">
      <c r="A2024" s="5" t="s">
        <v>4462</v>
      </c>
      <c r="B2024" s="5" t="s">
        <v>4200</v>
      </c>
      <c r="C2024">
        <v>6.5</v>
      </c>
    </row>
    <row r="2025" spans="1:3">
      <c r="A2025" s="5" t="s">
        <v>4463</v>
      </c>
      <c r="B2025" s="5" t="s">
        <v>3528</v>
      </c>
      <c r="C2025">
        <v>6.5</v>
      </c>
    </row>
    <row r="2026" spans="1:3">
      <c r="A2026" s="5" t="s">
        <v>4466</v>
      </c>
      <c r="B2026" s="5" t="s">
        <v>1625</v>
      </c>
      <c r="C2026">
        <v>6.5</v>
      </c>
    </row>
    <row r="2027" spans="1:3">
      <c r="A2027" s="5" t="s">
        <v>4468</v>
      </c>
      <c r="B2027" s="5" t="s">
        <v>4105</v>
      </c>
      <c r="C2027">
        <v>6.5</v>
      </c>
    </row>
    <row r="2028" spans="1:3">
      <c r="A2028" s="5" t="s">
        <v>4469</v>
      </c>
      <c r="B2028" s="5" t="s">
        <v>3038</v>
      </c>
      <c r="C2028">
        <v>6.5</v>
      </c>
    </row>
    <row r="2029" spans="1:3">
      <c r="A2029" s="5" t="s">
        <v>4470</v>
      </c>
      <c r="B2029" s="5" t="s">
        <v>1576</v>
      </c>
      <c r="C2029">
        <v>6.5</v>
      </c>
    </row>
    <row r="2030" spans="1:3">
      <c r="A2030" s="5" t="s">
        <v>4473</v>
      </c>
      <c r="B2030" s="5" t="s">
        <v>4471</v>
      </c>
      <c r="C2030">
        <v>6.5</v>
      </c>
    </row>
    <row r="2031" spans="1:3">
      <c r="A2031" s="5" t="s">
        <v>4476</v>
      </c>
      <c r="B2031" s="5" t="s">
        <v>4474</v>
      </c>
      <c r="C2031">
        <v>6.5</v>
      </c>
    </row>
    <row r="2032" spans="1:3">
      <c r="A2032" s="5" t="s">
        <v>4477</v>
      </c>
      <c r="B2032" s="5" t="s">
        <v>886</v>
      </c>
      <c r="C2032">
        <v>6.5</v>
      </c>
    </row>
    <row r="2033" spans="1:3">
      <c r="A2033" s="5" t="s">
        <v>4479</v>
      </c>
      <c r="B2033" s="5" t="s">
        <v>4478</v>
      </c>
      <c r="C2033">
        <v>6.5</v>
      </c>
    </row>
    <row r="2034" spans="1:3">
      <c r="A2034" s="5" t="s">
        <v>4481</v>
      </c>
      <c r="B2034" s="5" t="s">
        <v>4480</v>
      </c>
      <c r="C2034">
        <v>6.5</v>
      </c>
    </row>
    <row r="2035" spans="1:3">
      <c r="A2035" s="5" t="s">
        <v>4483</v>
      </c>
      <c r="B2035" s="5" t="s">
        <v>4482</v>
      </c>
      <c r="C2035">
        <v>6.5</v>
      </c>
    </row>
    <row r="2036" spans="1:3">
      <c r="A2036" s="5" t="s">
        <v>4485</v>
      </c>
      <c r="B2036" s="5" t="s">
        <v>4484</v>
      </c>
      <c r="C2036">
        <v>6.5</v>
      </c>
    </row>
    <row r="2037" spans="1:3">
      <c r="A2037" s="5" t="s">
        <v>4487</v>
      </c>
      <c r="B2037" s="5" t="s">
        <v>4486</v>
      </c>
      <c r="C2037">
        <v>6.5</v>
      </c>
    </row>
    <row r="2038" spans="1:3">
      <c r="A2038" s="5" t="s">
        <v>4489</v>
      </c>
      <c r="B2038" s="5" t="s">
        <v>4488</v>
      </c>
      <c r="C2038">
        <v>6.5</v>
      </c>
    </row>
    <row r="2039" spans="1:3">
      <c r="A2039" s="5" t="s">
        <v>4491</v>
      </c>
      <c r="B2039" s="5" t="s">
        <v>1548</v>
      </c>
      <c r="C2039">
        <v>6.5</v>
      </c>
    </row>
    <row r="2040" spans="1:3">
      <c r="A2040" s="5" t="s">
        <v>4492</v>
      </c>
      <c r="B2040" s="5" t="s">
        <v>1733</v>
      </c>
      <c r="C2040">
        <v>6.5</v>
      </c>
    </row>
    <row r="2041" spans="1:3">
      <c r="A2041" s="5" t="s">
        <v>4493</v>
      </c>
      <c r="B2041" s="5" t="s">
        <v>3032</v>
      </c>
      <c r="C2041">
        <v>6.5</v>
      </c>
    </row>
    <row r="2042" spans="1:3">
      <c r="A2042" s="5" t="s">
        <v>4495</v>
      </c>
      <c r="B2042" s="5" t="s">
        <v>4494</v>
      </c>
      <c r="C2042">
        <v>6.5</v>
      </c>
    </row>
    <row r="2043" spans="1:3">
      <c r="A2043" s="5" t="s">
        <v>4497</v>
      </c>
      <c r="B2043" s="5" t="s">
        <v>1193</v>
      </c>
      <c r="C2043">
        <v>6.5</v>
      </c>
    </row>
    <row r="2044" spans="1:3">
      <c r="A2044" s="5" t="s">
        <v>4498</v>
      </c>
      <c r="B2044" s="5" t="s">
        <v>2595</v>
      </c>
      <c r="C2044">
        <v>6.5</v>
      </c>
    </row>
    <row r="2045" spans="1:3">
      <c r="A2045" s="5" t="s">
        <v>4499</v>
      </c>
      <c r="B2045" s="5" t="s">
        <v>1653</v>
      </c>
      <c r="C2045">
        <v>6.5</v>
      </c>
    </row>
    <row r="2046" spans="1:3">
      <c r="A2046" s="5" t="s">
        <v>4500</v>
      </c>
      <c r="B2046" s="5" t="s">
        <v>2668</v>
      </c>
      <c r="C2046">
        <v>6.5</v>
      </c>
    </row>
    <row r="2047" spans="1:3">
      <c r="A2047" s="5" t="s">
        <v>4501</v>
      </c>
      <c r="B2047" s="5" t="s">
        <v>1476</v>
      </c>
      <c r="C2047">
        <v>6.5</v>
      </c>
    </row>
    <row r="2048" spans="1:3">
      <c r="A2048" s="5" t="s">
        <v>4502</v>
      </c>
      <c r="B2048" s="5" t="s">
        <v>1205</v>
      </c>
      <c r="C2048">
        <v>6.5</v>
      </c>
    </row>
    <row r="2049" spans="1:3">
      <c r="A2049" s="5" t="s">
        <v>4505</v>
      </c>
      <c r="B2049" s="5" t="s">
        <v>4503</v>
      </c>
      <c r="C2049">
        <v>6.5</v>
      </c>
    </row>
    <row r="2050" spans="1:3">
      <c r="A2050" s="5" t="s">
        <v>4507</v>
      </c>
      <c r="B2050" s="5" t="s">
        <v>4506</v>
      </c>
      <c r="C2050">
        <v>6.5</v>
      </c>
    </row>
    <row r="2051" spans="1:3">
      <c r="A2051" s="5" t="s">
        <v>4508</v>
      </c>
      <c r="B2051" s="5" t="s">
        <v>2323</v>
      </c>
      <c r="C2051">
        <v>6.5</v>
      </c>
    </row>
    <row r="2052" spans="1:3">
      <c r="A2052" s="5" t="s">
        <v>4509</v>
      </c>
      <c r="B2052" s="5" t="s">
        <v>847</v>
      </c>
      <c r="C2052">
        <v>6.5</v>
      </c>
    </row>
    <row r="2053" spans="1:3">
      <c r="A2053" s="5" t="s">
        <v>4510</v>
      </c>
      <c r="B2053" s="5" t="s">
        <v>2023</v>
      </c>
      <c r="C2053">
        <v>6.5</v>
      </c>
    </row>
    <row r="2054" spans="1:3">
      <c r="A2054" s="5" t="s">
        <v>4511</v>
      </c>
      <c r="B2054" s="5" t="s">
        <v>3485</v>
      </c>
      <c r="C2054">
        <v>6.5</v>
      </c>
    </row>
    <row r="2055" spans="1:3">
      <c r="A2055" s="5" t="s">
        <v>4513</v>
      </c>
      <c r="B2055" s="5" t="s">
        <v>4512</v>
      </c>
      <c r="C2055">
        <v>6.5</v>
      </c>
    </row>
    <row r="2056" spans="1:3">
      <c r="A2056" s="5" t="s">
        <v>4516</v>
      </c>
      <c r="B2056" s="5" t="s">
        <v>4514</v>
      </c>
      <c r="C2056">
        <v>6.5</v>
      </c>
    </row>
    <row r="2057" spans="1:3">
      <c r="A2057" s="5" t="s">
        <v>4517</v>
      </c>
      <c r="B2057" s="5" t="s">
        <v>1076</v>
      </c>
      <c r="C2057">
        <v>6.5</v>
      </c>
    </row>
    <row r="2058" spans="1:3">
      <c r="A2058" s="5" t="s">
        <v>4519</v>
      </c>
      <c r="B2058" s="5" t="s">
        <v>4518</v>
      </c>
      <c r="C2058">
        <v>6.5</v>
      </c>
    </row>
    <row r="2059" spans="1:3">
      <c r="A2059" s="5" t="s">
        <v>4523</v>
      </c>
      <c r="B2059" s="5" t="s">
        <v>4520</v>
      </c>
      <c r="C2059">
        <v>6.5</v>
      </c>
    </row>
    <row r="2060" spans="1:3">
      <c r="A2060" s="5" t="s">
        <v>4524</v>
      </c>
      <c r="B2060" s="5" t="s">
        <v>4366</v>
      </c>
      <c r="C2060">
        <v>6.5</v>
      </c>
    </row>
    <row r="2061" spans="1:3">
      <c r="A2061" s="5" t="s">
        <v>4527</v>
      </c>
      <c r="B2061" s="5" t="s">
        <v>4525</v>
      </c>
      <c r="C2061">
        <v>6.5</v>
      </c>
    </row>
    <row r="2062" spans="1:3">
      <c r="A2062" s="5" t="s">
        <v>4529</v>
      </c>
      <c r="B2062" s="5" t="s">
        <v>3567</v>
      </c>
      <c r="C2062">
        <v>6.5</v>
      </c>
    </row>
    <row r="2063" spans="1:3">
      <c r="A2063" s="5" t="s">
        <v>4532</v>
      </c>
      <c r="B2063" s="5" t="s">
        <v>4530</v>
      </c>
      <c r="C2063">
        <v>6.5</v>
      </c>
    </row>
    <row r="2064" spans="1:3">
      <c r="A2064" s="5" t="s">
        <v>4533</v>
      </c>
      <c r="B2064" s="5" t="s">
        <v>2809</v>
      </c>
      <c r="C2064">
        <v>6.5</v>
      </c>
    </row>
    <row r="2065" spans="1:3">
      <c r="A2065" s="5" t="s">
        <v>4534</v>
      </c>
      <c r="B2065" s="5" t="s">
        <v>882</v>
      </c>
      <c r="C2065">
        <v>6.5</v>
      </c>
    </row>
    <row r="2066" spans="1:3">
      <c r="A2066" s="5" t="s">
        <v>4536</v>
      </c>
      <c r="B2066" s="5" t="s">
        <v>392</v>
      </c>
      <c r="C2066">
        <v>6.5</v>
      </c>
    </row>
    <row r="2067" spans="1:3">
      <c r="A2067" s="5" t="s">
        <v>4538</v>
      </c>
      <c r="B2067" s="5" t="s">
        <v>4537</v>
      </c>
      <c r="C2067">
        <v>6.5</v>
      </c>
    </row>
    <row r="2068" spans="1:3">
      <c r="A2068" s="5" t="s">
        <v>4540</v>
      </c>
      <c r="B2068" s="5" t="s">
        <v>4539</v>
      </c>
      <c r="C2068">
        <v>6.5</v>
      </c>
    </row>
    <row r="2069" spans="1:3">
      <c r="A2069" s="5" t="s">
        <v>4541</v>
      </c>
      <c r="B2069" s="5" t="s">
        <v>783</v>
      </c>
      <c r="C2069">
        <v>6.5</v>
      </c>
    </row>
    <row r="2070" spans="1:3">
      <c r="A2070" s="5" t="s">
        <v>4543</v>
      </c>
      <c r="B2070" s="5" t="s">
        <v>2672</v>
      </c>
      <c r="C2070">
        <v>6.5</v>
      </c>
    </row>
    <row r="2071" spans="1:3">
      <c r="A2071" s="5" t="s">
        <v>4545</v>
      </c>
      <c r="B2071" s="5" t="s">
        <v>4544</v>
      </c>
      <c r="C2071">
        <v>6.5</v>
      </c>
    </row>
    <row r="2072" spans="1:3">
      <c r="A2072" s="5" t="s">
        <v>4546</v>
      </c>
      <c r="B2072" s="5" t="s">
        <v>1235</v>
      </c>
      <c r="C2072">
        <v>6.5</v>
      </c>
    </row>
    <row r="2073" spans="1:3">
      <c r="A2073" s="5" t="s">
        <v>4548</v>
      </c>
      <c r="B2073" s="5" t="s">
        <v>4547</v>
      </c>
      <c r="C2073">
        <v>6.5</v>
      </c>
    </row>
    <row r="2074" spans="1:3">
      <c r="A2074" s="5" t="s">
        <v>4549</v>
      </c>
      <c r="B2074" s="5" t="s">
        <v>3685</v>
      </c>
      <c r="C2074">
        <v>6.5</v>
      </c>
    </row>
    <row r="2075" spans="1:3">
      <c r="A2075" s="5" t="s">
        <v>4553</v>
      </c>
      <c r="B2075" s="5" t="s">
        <v>4550</v>
      </c>
      <c r="C2075">
        <v>6.5</v>
      </c>
    </row>
    <row r="2076" spans="1:3">
      <c r="A2076" s="5" t="s">
        <v>4555</v>
      </c>
      <c r="B2076" s="5" t="s">
        <v>3847</v>
      </c>
      <c r="C2076">
        <v>6.5</v>
      </c>
    </row>
    <row r="2077" spans="1:3">
      <c r="A2077" s="5" t="s">
        <v>4557</v>
      </c>
      <c r="B2077" s="5" t="s">
        <v>4556</v>
      </c>
      <c r="C2077">
        <v>6.5</v>
      </c>
    </row>
    <row r="2078" spans="1:3">
      <c r="A2078" s="5" t="s">
        <v>4559</v>
      </c>
      <c r="B2078" s="5" t="s">
        <v>4558</v>
      </c>
      <c r="C2078">
        <v>6.5</v>
      </c>
    </row>
    <row r="2079" spans="1:3">
      <c r="A2079" s="5" t="s">
        <v>4562</v>
      </c>
      <c r="B2079" s="5" t="s">
        <v>4560</v>
      </c>
      <c r="C2079">
        <v>6.5</v>
      </c>
    </row>
    <row r="2080" spans="1:3">
      <c r="A2080" s="5" t="s">
        <v>4564</v>
      </c>
      <c r="B2080" s="5" t="s">
        <v>2404</v>
      </c>
      <c r="C2080">
        <v>6.5</v>
      </c>
    </row>
    <row r="2081" spans="1:3">
      <c r="A2081" s="5" t="s">
        <v>4566</v>
      </c>
      <c r="B2081" s="5" t="s">
        <v>4565</v>
      </c>
      <c r="C2081">
        <v>6.5</v>
      </c>
    </row>
    <row r="2082" spans="1:3">
      <c r="A2082" s="5" t="s">
        <v>4568</v>
      </c>
      <c r="B2082" s="5" t="s">
        <v>4567</v>
      </c>
      <c r="C2082">
        <v>6.5</v>
      </c>
    </row>
    <row r="2083" spans="1:3">
      <c r="A2083" s="5" t="s">
        <v>4569</v>
      </c>
      <c r="B2083" s="5" t="s">
        <v>799</v>
      </c>
      <c r="C2083">
        <v>6.5</v>
      </c>
    </row>
    <row r="2084" spans="1:3">
      <c r="A2084" s="5" t="s">
        <v>4572</v>
      </c>
      <c r="B2084" s="5" t="s">
        <v>4570</v>
      </c>
      <c r="C2084">
        <v>6.5</v>
      </c>
    </row>
    <row r="2085" spans="1:3">
      <c r="A2085" s="5" t="s">
        <v>4573</v>
      </c>
      <c r="B2085" s="5" t="s">
        <v>4371</v>
      </c>
      <c r="C2085">
        <v>6.5</v>
      </c>
    </row>
    <row r="2086" spans="1:3">
      <c r="A2086" s="5" t="s">
        <v>4575</v>
      </c>
      <c r="B2086" s="5" t="s">
        <v>799</v>
      </c>
      <c r="C2086">
        <v>6.5</v>
      </c>
    </row>
    <row r="2087" spans="1:3">
      <c r="A2087" s="5" t="s">
        <v>4577</v>
      </c>
      <c r="B2087" s="5" t="s">
        <v>4576</v>
      </c>
      <c r="C2087">
        <v>6.5</v>
      </c>
    </row>
    <row r="2088" spans="1:3">
      <c r="A2088" s="5" t="s">
        <v>4580</v>
      </c>
      <c r="B2088" s="5" t="s">
        <v>4578</v>
      </c>
      <c r="C2088">
        <v>6.5</v>
      </c>
    </row>
    <row r="2089" spans="1:3">
      <c r="A2089" s="5" t="s">
        <v>4583</v>
      </c>
      <c r="B2089" s="5" t="s">
        <v>4581</v>
      </c>
      <c r="C2089">
        <v>6.5</v>
      </c>
    </row>
    <row r="2090" spans="1:3">
      <c r="A2090" s="5" t="s">
        <v>4585</v>
      </c>
      <c r="B2090" s="5" t="s">
        <v>4584</v>
      </c>
      <c r="C2090">
        <v>6.5</v>
      </c>
    </row>
    <row r="2091" spans="1:3">
      <c r="A2091" s="5" t="s">
        <v>4588</v>
      </c>
      <c r="B2091" s="5" t="s">
        <v>4586</v>
      </c>
      <c r="C2091">
        <v>6.5</v>
      </c>
    </row>
    <row r="2092" spans="1:3">
      <c r="A2092" s="5" t="s">
        <v>4590</v>
      </c>
      <c r="B2092" s="5" t="s">
        <v>4589</v>
      </c>
      <c r="C2092">
        <v>6.5</v>
      </c>
    </row>
    <row r="2093" spans="1:3">
      <c r="A2093" s="5" t="s">
        <v>4592</v>
      </c>
      <c r="B2093" s="5" t="s">
        <v>4591</v>
      </c>
      <c r="C2093">
        <v>6.5</v>
      </c>
    </row>
    <row r="2094" spans="1:3">
      <c r="A2094" s="5" t="s">
        <v>4507</v>
      </c>
      <c r="B2094" s="5" t="s">
        <v>4506</v>
      </c>
      <c r="C2094">
        <v>6.5</v>
      </c>
    </row>
    <row r="2095" spans="1:3">
      <c r="A2095" s="5" t="s">
        <v>4594</v>
      </c>
      <c r="B2095" s="5" t="s">
        <v>2157</v>
      </c>
      <c r="C2095">
        <v>6.5</v>
      </c>
    </row>
    <row r="2096" spans="1:3">
      <c r="A2096" s="5" t="s">
        <v>4595</v>
      </c>
      <c r="B2096" s="5" t="s">
        <v>4366</v>
      </c>
      <c r="C2096">
        <v>6.5</v>
      </c>
    </row>
    <row r="2097" spans="1:3">
      <c r="A2097" s="5" t="s">
        <v>4597</v>
      </c>
      <c r="B2097" s="5" t="s">
        <v>4596</v>
      </c>
      <c r="C2097">
        <v>6.5</v>
      </c>
    </row>
    <row r="2098" spans="1:3">
      <c r="A2098" s="5" t="s">
        <v>4600</v>
      </c>
      <c r="B2098" s="5" t="s">
        <v>4598</v>
      </c>
      <c r="C2098">
        <v>6.5</v>
      </c>
    </row>
    <row r="2099" spans="1:3">
      <c r="A2099" s="5" t="s">
        <v>4549</v>
      </c>
      <c r="B2099" s="5" t="s">
        <v>3685</v>
      </c>
      <c r="C2099">
        <v>6.5</v>
      </c>
    </row>
    <row r="2100" spans="1:3">
      <c r="A2100" s="5" t="s">
        <v>4602</v>
      </c>
      <c r="B2100" s="5" t="s">
        <v>4601</v>
      </c>
      <c r="C2100">
        <v>6.5</v>
      </c>
    </row>
    <row r="2101" spans="1:3">
      <c r="A2101" s="5" t="s">
        <v>4604</v>
      </c>
      <c r="B2101" s="5" t="s">
        <v>4603</v>
      </c>
      <c r="C2101">
        <v>6.5</v>
      </c>
    </row>
    <row r="2102" spans="1:3">
      <c r="A2102" s="5" t="s">
        <v>4605</v>
      </c>
      <c r="B2102" s="5" t="s">
        <v>2530</v>
      </c>
      <c r="C2102">
        <v>6.5</v>
      </c>
    </row>
    <row r="2103" spans="1:3">
      <c r="A2103" s="5" t="s">
        <v>4607</v>
      </c>
      <c r="B2103" s="5" t="s">
        <v>558</v>
      </c>
      <c r="C2103">
        <v>6.5</v>
      </c>
    </row>
    <row r="2104" spans="1:3">
      <c r="A2104" s="5" t="s">
        <v>4610</v>
      </c>
      <c r="B2104" s="5" t="s">
        <v>4608</v>
      </c>
      <c r="C2104">
        <v>6.5</v>
      </c>
    </row>
    <row r="2105" spans="1:3">
      <c r="A2105" s="5" t="s">
        <v>4613</v>
      </c>
      <c r="B2105" s="5" t="s">
        <v>4611</v>
      </c>
      <c r="C2105">
        <v>6.5</v>
      </c>
    </row>
    <row r="2106" spans="1:3">
      <c r="A2106" s="5" t="s">
        <v>4615</v>
      </c>
      <c r="B2106" s="5" t="s">
        <v>4614</v>
      </c>
      <c r="C2106">
        <v>6.5</v>
      </c>
    </row>
    <row r="2107" spans="1:3">
      <c r="A2107" s="5" t="s">
        <v>4618</v>
      </c>
      <c r="B2107" s="5" t="s">
        <v>3798</v>
      </c>
      <c r="C2107">
        <v>6.5</v>
      </c>
    </row>
    <row r="2108" spans="1:3">
      <c r="A2108" s="5" t="s">
        <v>4622</v>
      </c>
      <c r="B2108" s="5" t="s">
        <v>1835</v>
      </c>
      <c r="C2108">
        <v>6.5</v>
      </c>
    </row>
    <row r="2109" spans="1:3">
      <c r="A2109" s="5" t="s">
        <v>4625</v>
      </c>
      <c r="B2109" s="5" t="s">
        <v>4623</v>
      </c>
      <c r="C2109">
        <v>6.5</v>
      </c>
    </row>
    <row r="2110" spans="1:3">
      <c r="A2110" s="5" t="s">
        <v>4628</v>
      </c>
      <c r="B2110" s="5" t="s">
        <v>4626</v>
      </c>
      <c r="C2110">
        <v>6.5</v>
      </c>
    </row>
    <row r="2111" spans="1:3">
      <c r="A2111" s="5" t="s">
        <v>4630</v>
      </c>
      <c r="B2111" s="5" t="s">
        <v>4629</v>
      </c>
      <c r="C2111">
        <v>6.5</v>
      </c>
    </row>
    <row r="2112" spans="1:3">
      <c r="A2112" s="5" t="s">
        <v>4634</v>
      </c>
      <c r="B2112" s="5" t="s">
        <v>4631</v>
      </c>
      <c r="C2112">
        <v>6.5</v>
      </c>
    </row>
    <row r="2113" spans="1:3">
      <c r="A2113" s="5" t="s">
        <v>4377</v>
      </c>
      <c r="B2113" s="5" t="s">
        <v>556</v>
      </c>
      <c r="C2113">
        <v>6.5</v>
      </c>
    </row>
    <row r="2114" spans="1:3">
      <c r="A2114" s="5" t="s">
        <v>4637</v>
      </c>
      <c r="B2114" s="5" t="s">
        <v>4635</v>
      </c>
      <c r="C2114">
        <v>6.5</v>
      </c>
    </row>
    <row r="2115" spans="1:3">
      <c r="A2115" s="5" t="s">
        <v>4639</v>
      </c>
      <c r="B2115" s="5" t="s">
        <v>983</v>
      </c>
      <c r="C2115">
        <v>6.5</v>
      </c>
    </row>
    <row r="2116" spans="1:3">
      <c r="A2116" s="5" t="s">
        <v>4640</v>
      </c>
      <c r="B2116" s="5" t="s">
        <v>4023</v>
      </c>
      <c r="C2116">
        <v>6.5</v>
      </c>
    </row>
    <row r="2117" spans="1:3">
      <c r="A2117" s="5" t="s">
        <v>4642</v>
      </c>
      <c r="B2117" s="5" t="s">
        <v>1208</v>
      </c>
      <c r="C2117">
        <v>6.5</v>
      </c>
    </row>
    <row r="2118" spans="1:3">
      <c r="A2118" s="5" t="s">
        <v>4645</v>
      </c>
      <c r="B2118" s="5" t="s">
        <v>4643</v>
      </c>
      <c r="C2118">
        <v>6.5</v>
      </c>
    </row>
    <row r="2119" spans="1:3">
      <c r="A2119" s="5" t="s">
        <v>4647</v>
      </c>
      <c r="B2119" s="5" t="s">
        <v>4646</v>
      </c>
      <c r="C2119">
        <v>6.5</v>
      </c>
    </row>
    <row r="2120" spans="1:3">
      <c r="A2120" s="5" t="s">
        <v>4538</v>
      </c>
      <c r="B2120" s="5" t="s">
        <v>4537</v>
      </c>
      <c r="C2120">
        <v>6.5</v>
      </c>
    </row>
    <row r="2121" spans="1:3">
      <c r="A2121" s="5" t="s">
        <v>4649</v>
      </c>
      <c r="B2121" s="5" t="s">
        <v>3066</v>
      </c>
      <c r="C2121">
        <v>6.5</v>
      </c>
    </row>
    <row r="2122" spans="1:3">
      <c r="A2122" s="5" t="s">
        <v>4652</v>
      </c>
      <c r="B2122" s="5" t="s">
        <v>4650</v>
      </c>
      <c r="C2122">
        <v>6.5</v>
      </c>
    </row>
    <row r="2123" spans="1:3">
      <c r="A2123" s="5" t="s">
        <v>4655</v>
      </c>
      <c r="B2123" s="5" t="s">
        <v>4653</v>
      </c>
      <c r="C2123">
        <v>6.5</v>
      </c>
    </row>
    <row r="2124" spans="1:3">
      <c r="A2124" s="5" t="s">
        <v>4657</v>
      </c>
      <c r="B2124" s="5" t="s">
        <v>3123</v>
      </c>
      <c r="C2124">
        <v>6.5</v>
      </c>
    </row>
    <row r="2125" spans="1:3">
      <c r="A2125" s="5" t="s">
        <v>4660</v>
      </c>
      <c r="B2125" s="5" t="s">
        <v>4658</v>
      </c>
      <c r="C2125">
        <v>6.5</v>
      </c>
    </row>
    <row r="2126" spans="1:3">
      <c r="A2126" s="5" t="s">
        <v>4663</v>
      </c>
      <c r="B2126" s="5" t="s">
        <v>4661</v>
      </c>
      <c r="C2126">
        <v>6.5</v>
      </c>
    </row>
    <row r="2127" spans="1:3">
      <c r="A2127" s="5" t="s">
        <v>4666</v>
      </c>
      <c r="B2127" s="5" t="s">
        <v>4664</v>
      </c>
      <c r="C2127">
        <v>6.5</v>
      </c>
    </row>
    <row r="2128" spans="1:3">
      <c r="A2128" s="5" t="s">
        <v>4669</v>
      </c>
      <c r="B2128" s="5" t="s">
        <v>4667</v>
      </c>
      <c r="C2128">
        <v>6.5</v>
      </c>
    </row>
    <row r="2129" spans="1:3">
      <c r="A2129" s="5" t="s">
        <v>4671</v>
      </c>
      <c r="B2129" s="5" t="s">
        <v>1590</v>
      </c>
      <c r="C2129">
        <v>6.5</v>
      </c>
    </row>
    <row r="2130" spans="1:3">
      <c r="A2130" s="5" t="s">
        <v>4673</v>
      </c>
      <c r="B2130" s="5" t="s">
        <v>799</v>
      </c>
      <c r="C2130">
        <v>6.5</v>
      </c>
    </row>
    <row r="2131" spans="1:3">
      <c r="A2131" s="5" t="s">
        <v>4675</v>
      </c>
      <c r="B2131" s="5" t="s">
        <v>994</v>
      </c>
      <c r="C2131">
        <v>6.4</v>
      </c>
    </row>
    <row r="2132" spans="1:3">
      <c r="A2132" s="5" t="s">
        <v>4677</v>
      </c>
      <c r="B2132" s="5" t="s">
        <v>4676</v>
      </c>
      <c r="C2132">
        <v>6.4</v>
      </c>
    </row>
    <row r="2133" spans="1:3">
      <c r="A2133" s="5" t="s">
        <v>4678</v>
      </c>
      <c r="B2133" s="5" t="s">
        <v>3239</v>
      </c>
      <c r="C2133">
        <v>6.4</v>
      </c>
    </row>
    <row r="2134" spans="1:3">
      <c r="A2134" s="5" t="s">
        <v>4679</v>
      </c>
      <c r="B2134" s="5" t="s">
        <v>2617</v>
      </c>
      <c r="C2134">
        <v>6.4</v>
      </c>
    </row>
    <row r="2135" spans="1:3">
      <c r="A2135" s="5" t="s">
        <v>4680</v>
      </c>
      <c r="B2135" s="5" t="s">
        <v>1320</v>
      </c>
      <c r="C2135">
        <v>6.4</v>
      </c>
    </row>
    <row r="2136" spans="1:3">
      <c r="A2136" s="5" t="s">
        <v>4681</v>
      </c>
      <c r="B2136" s="5" t="s">
        <v>2557</v>
      </c>
      <c r="C2136">
        <v>6.4</v>
      </c>
    </row>
    <row r="2137" spans="1:3">
      <c r="A2137" s="5" t="s">
        <v>4684</v>
      </c>
      <c r="B2137" s="5" t="s">
        <v>4682</v>
      </c>
      <c r="C2137">
        <v>6.4</v>
      </c>
    </row>
    <row r="2138" spans="1:3">
      <c r="A2138" s="5" t="s">
        <v>4686</v>
      </c>
      <c r="B2138" s="5" t="s">
        <v>2368</v>
      </c>
      <c r="C2138">
        <v>6.4</v>
      </c>
    </row>
    <row r="2139" spans="1:3">
      <c r="A2139" s="5" t="s">
        <v>4687</v>
      </c>
      <c r="B2139" s="5" t="s">
        <v>1653</v>
      </c>
      <c r="C2139">
        <v>6.4</v>
      </c>
    </row>
    <row r="2140" spans="1:3">
      <c r="A2140" s="5" t="s">
        <v>4688</v>
      </c>
      <c r="B2140" s="5" t="s">
        <v>2896</v>
      </c>
      <c r="C2140">
        <v>6.4</v>
      </c>
    </row>
    <row r="2141" spans="1:3">
      <c r="A2141" s="5" t="s">
        <v>4689</v>
      </c>
      <c r="B2141" s="5" t="s">
        <v>2557</v>
      </c>
      <c r="C2141">
        <v>6.4</v>
      </c>
    </row>
    <row r="2142" spans="1:3">
      <c r="A2142" s="5" t="s">
        <v>4691</v>
      </c>
      <c r="B2142" s="5" t="s">
        <v>214</v>
      </c>
      <c r="C2142">
        <v>6.4</v>
      </c>
    </row>
    <row r="2143" spans="1:3">
      <c r="A2143" s="5" t="s">
        <v>4693</v>
      </c>
      <c r="B2143" s="5" t="s">
        <v>2560</v>
      </c>
      <c r="C2143">
        <v>6.4</v>
      </c>
    </row>
    <row r="2144" spans="1:3">
      <c r="A2144" s="5" t="s">
        <v>4694</v>
      </c>
      <c r="B2144" s="5" t="s">
        <v>847</v>
      </c>
      <c r="C2144">
        <v>6.4</v>
      </c>
    </row>
    <row r="2145" spans="1:3">
      <c r="A2145" s="5" t="s">
        <v>4695</v>
      </c>
      <c r="B2145" s="5" t="s">
        <v>623</v>
      </c>
      <c r="C2145">
        <v>6.4</v>
      </c>
    </row>
    <row r="2146" spans="1:3">
      <c r="A2146" s="5" t="s">
        <v>4697</v>
      </c>
      <c r="B2146" s="5" t="s">
        <v>1817</v>
      </c>
      <c r="C2146">
        <v>6.4</v>
      </c>
    </row>
    <row r="2147" spans="1:3">
      <c r="A2147" s="5" t="s">
        <v>4698</v>
      </c>
      <c r="B2147" s="5" t="s">
        <v>214</v>
      </c>
      <c r="C2147">
        <v>6.4</v>
      </c>
    </row>
    <row r="2148" spans="1:3">
      <c r="A2148" s="5" t="s">
        <v>4699</v>
      </c>
      <c r="B2148" s="5" t="s">
        <v>4441</v>
      </c>
      <c r="C2148">
        <v>6.4</v>
      </c>
    </row>
    <row r="2149" spans="1:3">
      <c r="A2149" s="5" t="s">
        <v>4701</v>
      </c>
      <c r="B2149" s="5" t="s">
        <v>3485</v>
      </c>
      <c r="C2149">
        <v>6.4</v>
      </c>
    </row>
    <row r="2150" spans="1:3">
      <c r="A2150" s="5" t="s">
        <v>4702</v>
      </c>
      <c r="B2150" s="5" t="s">
        <v>3053</v>
      </c>
      <c r="C2150">
        <v>6.4</v>
      </c>
    </row>
    <row r="2151" spans="1:3">
      <c r="A2151" s="5" t="s">
        <v>4704</v>
      </c>
      <c r="B2151" s="5" t="s">
        <v>4703</v>
      </c>
      <c r="C2151">
        <v>6.4</v>
      </c>
    </row>
    <row r="2152" spans="1:3">
      <c r="A2152" s="5" t="s">
        <v>4705</v>
      </c>
      <c r="B2152" s="5" t="s">
        <v>2658</v>
      </c>
      <c r="C2152">
        <v>6.4</v>
      </c>
    </row>
    <row r="2153" spans="1:3">
      <c r="A2153" s="5" t="s">
        <v>4706</v>
      </c>
      <c r="B2153" s="5" t="s">
        <v>1315</v>
      </c>
      <c r="C2153">
        <v>6.4</v>
      </c>
    </row>
    <row r="2154" spans="1:3">
      <c r="A2154" s="5" t="s">
        <v>4710</v>
      </c>
      <c r="B2154" s="5" t="s">
        <v>4707</v>
      </c>
      <c r="C2154">
        <v>6.4</v>
      </c>
    </row>
    <row r="2155" spans="1:3">
      <c r="A2155" s="5" t="s">
        <v>4712</v>
      </c>
      <c r="B2155" s="5" t="s">
        <v>4711</v>
      </c>
      <c r="C2155">
        <v>6.4</v>
      </c>
    </row>
    <row r="2156" spans="1:3">
      <c r="A2156" s="5" t="s">
        <v>4713</v>
      </c>
      <c r="B2156" s="5" t="s">
        <v>2903</v>
      </c>
      <c r="C2156">
        <v>6.4</v>
      </c>
    </row>
    <row r="2157" spans="1:3">
      <c r="A2157" s="5" t="s">
        <v>4714</v>
      </c>
      <c r="B2157" s="5" t="s">
        <v>2306</v>
      </c>
      <c r="C2157">
        <v>6.4</v>
      </c>
    </row>
    <row r="2158" spans="1:3">
      <c r="A2158" s="5" t="s">
        <v>4715</v>
      </c>
      <c r="B2158" s="5" t="s">
        <v>43</v>
      </c>
      <c r="C2158">
        <v>6.4</v>
      </c>
    </row>
    <row r="2159" spans="1:3">
      <c r="A2159" s="5" t="s">
        <v>4716</v>
      </c>
      <c r="B2159" s="5" t="s">
        <v>2588</v>
      </c>
      <c r="C2159">
        <v>6.4</v>
      </c>
    </row>
    <row r="2160" spans="1:3">
      <c r="A2160" s="5" t="s">
        <v>4717</v>
      </c>
      <c r="B2160" s="5" t="s">
        <v>884</v>
      </c>
      <c r="C2160">
        <v>6.4</v>
      </c>
    </row>
    <row r="2161" spans="1:3">
      <c r="A2161" s="5" t="s">
        <v>4719</v>
      </c>
      <c r="B2161" s="5" t="s">
        <v>1218</v>
      </c>
      <c r="C2161">
        <v>6.4</v>
      </c>
    </row>
    <row r="2162" spans="1:3">
      <c r="A2162" s="5" t="s">
        <v>4720</v>
      </c>
      <c r="B2162" s="5" t="s">
        <v>3825</v>
      </c>
      <c r="C2162">
        <v>6.4</v>
      </c>
    </row>
    <row r="2163" spans="1:3">
      <c r="A2163" s="5" t="s">
        <v>4721</v>
      </c>
      <c r="B2163" s="5" t="s">
        <v>3535</v>
      </c>
      <c r="C2163">
        <v>6.4</v>
      </c>
    </row>
    <row r="2164" spans="1:3">
      <c r="A2164" s="5" t="s">
        <v>4723</v>
      </c>
      <c r="B2164" s="5" t="s">
        <v>4722</v>
      </c>
      <c r="C2164">
        <v>6.4</v>
      </c>
    </row>
    <row r="2165" spans="1:3">
      <c r="A2165" s="5" t="s">
        <v>4726</v>
      </c>
      <c r="B2165" s="5" t="s">
        <v>4378</v>
      </c>
      <c r="C2165">
        <v>6.4</v>
      </c>
    </row>
    <row r="2166" spans="1:3">
      <c r="A2166" s="5" t="s">
        <v>4727</v>
      </c>
      <c r="B2166" s="5" t="s">
        <v>3757</v>
      </c>
      <c r="C2166">
        <v>6.4</v>
      </c>
    </row>
    <row r="2167" spans="1:3">
      <c r="A2167" s="5" t="s">
        <v>4728</v>
      </c>
      <c r="B2167" s="5" t="s">
        <v>1796</v>
      </c>
      <c r="C2167">
        <v>6.4</v>
      </c>
    </row>
    <row r="2168" spans="1:3">
      <c r="A2168" s="5" t="s">
        <v>4729</v>
      </c>
      <c r="B2168" s="5" t="s">
        <v>57</v>
      </c>
      <c r="C2168">
        <v>6.4</v>
      </c>
    </row>
    <row r="2169" spans="1:3">
      <c r="A2169" s="5" t="s">
        <v>4730</v>
      </c>
      <c r="B2169" s="5" t="s">
        <v>4722</v>
      </c>
      <c r="C2169">
        <v>6.4</v>
      </c>
    </row>
    <row r="2170" spans="1:3">
      <c r="A2170" s="5" t="s">
        <v>4732</v>
      </c>
      <c r="B2170" s="5" t="s">
        <v>53</v>
      </c>
      <c r="C2170">
        <v>6.4</v>
      </c>
    </row>
    <row r="2171" spans="1:3">
      <c r="A2171" s="5" t="s">
        <v>4734</v>
      </c>
      <c r="B2171" s="5" t="s">
        <v>2617</v>
      </c>
      <c r="C2171">
        <v>6.4</v>
      </c>
    </row>
    <row r="2172" spans="1:3">
      <c r="A2172" s="5" t="s">
        <v>4737</v>
      </c>
      <c r="B2172" s="5" t="s">
        <v>4735</v>
      </c>
      <c r="C2172">
        <v>6.4</v>
      </c>
    </row>
    <row r="2173" spans="1:3">
      <c r="A2173" s="5" t="s">
        <v>4738</v>
      </c>
      <c r="B2173" s="5" t="s">
        <v>712</v>
      </c>
      <c r="C2173">
        <v>6.4</v>
      </c>
    </row>
    <row r="2174" spans="1:3">
      <c r="A2174" s="5" t="s">
        <v>4739</v>
      </c>
      <c r="B2174" s="5" t="s">
        <v>1754</v>
      </c>
      <c r="C2174">
        <v>6.4</v>
      </c>
    </row>
    <row r="2175" spans="1:3">
      <c r="A2175" s="5" t="s">
        <v>4741</v>
      </c>
      <c r="B2175" s="5" t="s">
        <v>4740</v>
      </c>
      <c r="C2175">
        <v>6.4</v>
      </c>
    </row>
    <row r="2176" spans="1:3">
      <c r="A2176" s="5" t="s">
        <v>4743</v>
      </c>
      <c r="B2176" s="5" t="s">
        <v>330</v>
      </c>
      <c r="C2176">
        <v>6.4</v>
      </c>
    </row>
    <row r="2177" spans="1:3">
      <c r="A2177" s="5" t="s">
        <v>4744</v>
      </c>
      <c r="B2177" s="5" t="s">
        <v>43</v>
      </c>
      <c r="C2177">
        <v>6.4</v>
      </c>
    </row>
    <row r="2178" spans="1:3">
      <c r="A2178" s="5" t="s">
        <v>4746</v>
      </c>
      <c r="B2178" s="5" t="s">
        <v>1050</v>
      </c>
      <c r="C2178">
        <v>6.4</v>
      </c>
    </row>
    <row r="2179" spans="1:3">
      <c r="A2179" s="5" t="s">
        <v>4747</v>
      </c>
      <c r="B2179" s="5" t="s">
        <v>4177</v>
      </c>
      <c r="C2179">
        <v>6.4</v>
      </c>
    </row>
    <row r="2180" spans="1:3">
      <c r="A2180" s="5" t="s">
        <v>4748</v>
      </c>
      <c r="B2180" s="5" t="s">
        <v>3477</v>
      </c>
      <c r="C2180">
        <v>6.4</v>
      </c>
    </row>
    <row r="2181" spans="1:3">
      <c r="A2181" s="5" t="s">
        <v>4750</v>
      </c>
      <c r="B2181" s="5" t="s">
        <v>2985</v>
      </c>
      <c r="C2181">
        <v>6.4</v>
      </c>
    </row>
    <row r="2182" spans="1:3">
      <c r="A2182" s="5" t="s">
        <v>4751</v>
      </c>
      <c r="B2182" s="5" t="s">
        <v>730</v>
      </c>
      <c r="C2182">
        <v>6.4</v>
      </c>
    </row>
    <row r="2183" spans="1:3">
      <c r="A2183" s="5" t="s">
        <v>4753</v>
      </c>
      <c r="B2183" s="5" t="s">
        <v>2068</v>
      </c>
      <c r="C2183">
        <v>6.4</v>
      </c>
    </row>
    <row r="2184" spans="1:3">
      <c r="A2184" s="5" t="s">
        <v>4756</v>
      </c>
      <c r="B2184" s="5" t="s">
        <v>4754</v>
      </c>
      <c r="C2184">
        <v>6.4</v>
      </c>
    </row>
    <row r="2185" spans="1:3">
      <c r="A2185" s="5" t="s">
        <v>4759</v>
      </c>
      <c r="B2185" s="5" t="s">
        <v>4757</v>
      </c>
      <c r="C2185">
        <v>6.4</v>
      </c>
    </row>
    <row r="2186" spans="1:3">
      <c r="A2186" s="5" t="s">
        <v>4761</v>
      </c>
      <c r="B2186" s="5" t="s">
        <v>884</v>
      </c>
      <c r="C2186">
        <v>6.4</v>
      </c>
    </row>
    <row r="2187" spans="1:3">
      <c r="A2187" s="5" t="s">
        <v>4763</v>
      </c>
      <c r="B2187" s="5" t="s">
        <v>900</v>
      </c>
      <c r="C2187">
        <v>6.4</v>
      </c>
    </row>
    <row r="2188" spans="1:3">
      <c r="A2188" s="5" t="s">
        <v>4764</v>
      </c>
      <c r="B2188" s="5" t="s">
        <v>1854</v>
      </c>
      <c r="C2188">
        <v>6.4</v>
      </c>
    </row>
    <row r="2189" spans="1:3">
      <c r="A2189" s="5" t="s">
        <v>4765</v>
      </c>
      <c r="B2189" s="5" t="s">
        <v>1050</v>
      </c>
      <c r="C2189">
        <v>6.4</v>
      </c>
    </row>
    <row r="2190" spans="1:3">
      <c r="A2190" s="5" t="s">
        <v>4767</v>
      </c>
      <c r="B2190" s="5" t="s">
        <v>4200</v>
      </c>
      <c r="C2190">
        <v>6.4</v>
      </c>
    </row>
    <row r="2191" spans="1:3">
      <c r="A2191" s="5" t="s">
        <v>4769</v>
      </c>
      <c r="B2191" s="5" t="s">
        <v>3070</v>
      </c>
      <c r="C2191">
        <v>6.4</v>
      </c>
    </row>
    <row r="2192" spans="1:3">
      <c r="A2192" s="5" t="s">
        <v>4772</v>
      </c>
      <c r="B2192" s="5" t="s">
        <v>4770</v>
      </c>
      <c r="C2192">
        <v>6.4</v>
      </c>
    </row>
    <row r="2193" spans="1:3">
      <c r="A2193" s="5" t="s">
        <v>4775</v>
      </c>
      <c r="B2193" s="5" t="s">
        <v>4773</v>
      </c>
      <c r="C2193">
        <v>6.4</v>
      </c>
    </row>
    <row r="2194" spans="1:3">
      <c r="A2194" s="5" t="s">
        <v>4778</v>
      </c>
      <c r="B2194" s="5" t="s">
        <v>4776</v>
      </c>
      <c r="C2194">
        <v>6.4</v>
      </c>
    </row>
    <row r="2195" spans="1:3">
      <c r="A2195" s="5" t="s">
        <v>4779</v>
      </c>
      <c r="B2195" s="5" t="s">
        <v>989</v>
      </c>
      <c r="C2195">
        <v>6.4</v>
      </c>
    </row>
    <row r="2196" spans="1:3">
      <c r="A2196" s="5" t="s">
        <v>4780</v>
      </c>
      <c r="B2196" s="5" t="s">
        <v>3485</v>
      </c>
      <c r="C2196">
        <v>6.4</v>
      </c>
    </row>
    <row r="2197" spans="1:3">
      <c r="A2197" s="5" t="s">
        <v>4781</v>
      </c>
      <c r="B2197" s="5" t="s">
        <v>2672</v>
      </c>
      <c r="C2197">
        <v>6.4</v>
      </c>
    </row>
    <row r="2198" spans="1:3">
      <c r="A2198" s="5" t="s">
        <v>4784</v>
      </c>
      <c r="B2198" s="5" t="s">
        <v>4782</v>
      </c>
      <c r="C2198">
        <v>6.4</v>
      </c>
    </row>
    <row r="2199" spans="1:3">
      <c r="A2199" s="5" t="s">
        <v>4787</v>
      </c>
      <c r="B2199" s="5" t="s">
        <v>4785</v>
      </c>
      <c r="C2199">
        <v>6.4</v>
      </c>
    </row>
    <row r="2200" spans="1:3">
      <c r="A2200" s="5" t="s">
        <v>4788</v>
      </c>
      <c r="B2200" s="5" t="s">
        <v>3237</v>
      </c>
      <c r="C2200">
        <v>6.4</v>
      </c>
    </row>
    <row r="2201" spans="1:3">
      <c r="A2201" s="5" t="s">
        <v>4789</v>
      </c>
      <c r="B2201" s="5" t="s">
        <v>650</v>
      </c>
      <c r="C2201">
        <v>6.4</v>
      </c>
    </row>
    <row r="2202" spans="1:3">
      <c r="A2202" s="5" t="s">
        <v>4790</v>
      </c>
      <c r="B2202" s="5" t="s">
        <v>2318</v>
      </c>
      <c r="C2202">
        <v>6.4</v>
      </c>
    </row>
    <row r="2203" spans="1:3">
      <c r="A2203" s="5" t="s">
        <v>4792</v>
      </c>
      <c r="B2203" s="5" t="s">
        <v>4791</v>
      </c>
      <c r="C2203">
        <v>6.4</v>
      </c>
    </row>
    <row r="2204" spans="1:3">
      <c r="A2204" s="5" t="s">
        <v>4793</v>
      </c>
      <c r="B2204" s="5" t="s">
        <v>3191</v>
      </c>
      <c r="C2204">
        <v>6.4</v>
      </c>
    </row>
    <row r="2205" spans="1:3">
      <c r="A2205" s="5" t="s">
        <v>4794</v>
      </c>
      <c r="B2205" s="5" t="s">
        <v>1741</v>
      </c>
      <c r="C2205">
        <v>6.4</v>
      </c>
    </row>
    <row r="2206" spans="1:3">
      <c r="A2206" s="5" t="s">
        <v>4796</v>
      </c>
      <c r="B2206" s="5" t="s">
        <v>994</v>
      </c>
      <c r="C2206">
        <v>6.4</v>
      </c>
    </row>
    <row r="2207" spans="1:3">
      <c r="A2207" s="5" t="s">
        <v>4797</v>
      </c>
      <c r="B2207" s="5" t="s">
        <v>3053</v>
      </c>
      <c r="C2207">
        <v>6.4</v>
      </c>
    </row>
    <row r="2208" spans="1:3">
      <c r="A2208" s="5" t="s">
        <v>4799</v>
      </c>
      <c r="B2208" s="5" t="s">
        <v>4798</v>
      </c>
      <c r="C2208">
        <v>6.4</v>
      </c>
    </row>
    <row r="2209" spans="1:3">
      <c r="A2209" s="5" t="s">
        <v>4800</v>
      </c>
      <c r="B2209" s="5" t="s">
        <v>3485</v>
      </c>
      <c r="C2209">
        <v>6.4</v>
      </c>
    </row>
    <row r="2210" spans="1:3">
      <c r="A2210" s="5" t="s">
        <v>4802</v>
      </c>
      <c r="B2210" s="5" t="s">
        <v>1830</v>
      </c>
      <c r="C2210">
        <v>6.4</v>
      </c>
    </row>
    <row r="2211" spans="1:3">
      <c r="A2211" s="5" t="s">
        <v>4804</v>
      </c>
      <c r="B2211" s="5" t="s">
        <v>2141</v>
      </c>
      <c r="C2211">
        <v>6.4</v>
      </c>
    </row>
    <row r="2212" spans="1:3">
      <c r="A2212" s="5" t="s">
        <v>4807</v>
      </c>
      <c r="B2212" s="5" t="s">
        <v>4805</v>
      </c>
      <c r="C2212">
        <v>6.4</v>
      </c>
    </row>
    <row r="2213" spans="1:3">
      <c r="A2213" s="5" t="s">
        <v>4808</v>
      </c>
      <c r="B2213" s="5" t="s">
        <v>1301</v>
      </c>
      <c r="C2213">
        <v>6.4</v>
      </c>
    </row>
    <row r="2214" spans="1:3">
      <c r="A2214" s="5" t="s">
        <v>4809</v>
      </c>
      <c r="B2214" s="5" t="s">
        <v>1741</v>
      </c>
      <c r="C2214">
        <v>6.4</v>
      </c>
    </row>
    <row r="2215" spans="1:3">
      <c r="A2215" s="5" t="s">
        <v>4810</v>
      </c>
      <c r="B2215" s="5" t="s">
        <v>2588</v>
      </c>
      <c r="C2215">
        <v>6.4</v>
      </c>
    </row>
    <row r="2216" spans="1:3">
      <c r="A2216" s="5" t="s">
        <v>4812</v>
      </c>
      <c r="B2216" s="5" t="s">
        <v>330</v>
      </c>
      <c r="C2216">
        <v>6.4</v>
      </c>
    </row>
    <row r="2217" spans="1:3">
      <c r="A2217" s="5" t="s">
        <v>4813</v>
      </c>
      <c r="B2217" s="5" t="s">
        <v>490</v>
      </c>
      <c r="C2217">
        <v>6.4</v>
      </c>
    </row>
    <row r="2218" spans="1:3">
      <c r="A2218" s="5" t="s">
        <v>4815</v>
      </c>
      <c r="B2218" s="5" t="s">
        <v>4814</v>
      </c>
      <c r="C2218">
        <v>6.4</v>
      </c>
    </row>
    <row r="2219" spans="1:3">
      <c r="A2219" s="5" t="s">
        <v>4817</v>
      </c>
      <c r="B2219" s="5" t="s">
        <v>4816</v>
      </c>
      <c r="C2219">
        <v>6.4</v>
      </c>
    </row>
    <row r="2220" spans="1:3">
      <c r="A2220" s="5" t="s">
        <v>4820</v>
      </c>
      <c r="B2220" s="5" t="s">
        <v>4818</v>
      </c>
      <c r="C2220">
        <v>6.4</v>
      </c>
    </row>
    <row r="2221" spans="1:3">
      <c r="A2221" s="5" t="s">
        <v>4822</v>
      </c>
      <c r="B2221" s="5" t="s">
        <v>4821</v>
      </c>
      <c r="C2221">
        <v>6.4</v>
      </c>
    </row>
    <row r="2222" spans="1:3">
      <c r="A2222" s="5" t="s">
        <v>4825</v>
      </c>
      <c r="B2222" s="5" t="s">
        <v>4823</v>
      </c>
      <c r="C2222">
        <v>6.4</v>
      </c>
    </row>
    <row r="2223" spans="1:3">
      <c r="A2223" s="5" t="s">
        <v>4826</v>
      </c>
      <c r="B2223" s="5" t="s">
        <v>3766</v>
      </c>
      <c r="C2223">
        <v>6.4</v>
      </c>
    </row>
    <row r="2224" spans="1:3">
      <c r="A2224" s="5" t="s">
        <v>4828</v>
      </c>
      <c r="B2224" s="5" t="s">
        <v>446</v>
      </c>
      <c r="C2224">
        <v>6.4</v>
      </c>
    </row>
    <row r="2225" spans="1:3">
      <c r="A2225" s="5" t="s">
        <v>4829</v>
      </c>
      <c r="B2225" s="5" t="s">
        <v>623</v>
      </c>
      <c r="C2225">
        <v>6.4</v>
      </c>
    </row>
    <row r="2226" spans="1:3">
      <c r="A2226" s="5" t="s">
        <v>4831</v>
      </c>
      <c r="B2226" s="5" t="s">
        <v>4830</v>
      </c>
      <c r="C2226">
        <v>6.4</v>
      </c>
    </row>
    <row r="2227" spans="1:3">
      <c r="A2227" s="5" t="s">
        <v>4835</v>
      </c>
      <c r="B2227" s="5" t="s">
        <v>4832</v>
      </c>
      <c r="C2227">
        <v>6.4</v>
      </c>
    </row>
    <row r="2228" spans="1:3">
      <c r="A2228" s="5" t="s">
        <v>4837</v>
      </c>
      <c r="B2228" s="5" t="s">
        <v>258</v>
      </c>
      <c r="C2228">
        <v>6.4</v>
      </c>
    </row>
    <row r="2229" spans="1:3">
      <c r="A2229" s="5" t="s">
        <v>4841</v>
      </c>
      <c r="B2229" s="5" t="s">
        <v>4838</v>
      </c>
      <c r="C2229">
        <v>6.4</v>
      </c>
    </row>
    <row r="2230" spans="1:3">
      <c r="A2230" s="5" t="s">
        <v>4842</v>
      </c>
      <c r="B2230" s="5" t="s">
        <v>2736</v>
      </c>
      <c r="C2230">
        <v>6.4</v>
      </c>
    </row>
    <row r="2231" spans="1:3">
      <c r="A2231" s="5" t="s">
        <v>4843</v>
      </c>
      <c r="B2231" s="5" t="s">
        <v>1092</v>
      </c>
      <c r="C2231">
        <v>6.4</v>
      </c>
    </row>
    <row r="2232" spans="1:3">
      <c r="A2232" s="5" t="s">
        <v>4844</v>
      </c>
      <c r="B2232" s="5" t="s">
        <v>3374</v>
      </c>
      <c r="C2232">
        <v>6.4</v>
      </c>
    </row>
    <row r="2233" spans="1:3">
      <c r="A2233" s="5" t="s">
        <v>4846</v>
      </c>
      <c r="B2233" s="5" t="s">
        <v>4845</v>
      </c>
      <c r="C2233">
        <v>6.4</v>
      </c>
    </row>
    <row r="2234" spans="1:3">
      <c r="A2234" s="5" t="s">
        <v>4848</v>
      </c>
      <c r="B2234" s="5" t="s">
        <v>2335</v>
      </c>
      <c r="C2234">
        <v>6.4</v>
      </c>
    </row>
    <row r="2235" spans="1:3">
      <c r="A2235" s="5" t="s">
        <v>4849</v>
      </c>
      <c r="B2235" s="5" t="s">
        <v>499</v>
      </c>
      <c r="C2235">
        <v>6.4</v>
      </c>
    </row>
    <row r="2236" spans="1:3">
      <c r="A2236" s="5" t="s">
        <v>4851</v>
      </c>
      <c r="B2236" s="5" t="s">
        <v>3704</v>
      </c>
      <c r="C2236">
        <v>6.4</v>
      </c>
    </row>
    <row r="2237" spans="1:3">
      <c r="A2237" s="5" t="s">
        <v>4854</v>
      </c>
      <c r="B2237" s="5" t="s">
        <v>4852</v>
      </c>
      <c r="C2237">
        <v>6.4</v>
      </c>
    </row>
    <row r="2238" spans="1:3">
      <c r="A2238" s="5" t="s">
        <v>4856</v>
      </c>
      <c r="B2238" s="5" t="s">
        <v>4855</v>
      </c>
      <c r="C2238">
        <v>6.4</v>
      </c>
    </row>
    <row r="2239" spans="1:3">
      <c r="A2239" s="5" t="s">
        <v>4857</v>
      </c>
      <c r="B2239" s="5" t="s">
        <v>974</v>
      </c>
      <c r="C2239">
        <v>6.4</v>
      </c>
    </row>
    <row r="2240" spans="1:3">
      <c r="A2240" s="5" t="s">
        <v>4860</v>
      </c>
      <c r="B2240" s="5" t="s">
        <v>4858</v>
      </c>
      <c r="C2240">
        <v>6.4</v>
      </c>
    </row>
    <row r="2241" spans="1:3">
      <c r="A2241" s="5" t="s">
        <v>4862</v>
      </c>
      <c r="B2241" s="5" t="s">
        <v>1301</v>
      </c>
      <c r="C2241">
        <v>6.4</v>
      </c>
    </row>
    <row r="2242" spans="1:3">
      <c r="A2242" s="5" t="s">
        <v>4864</v>
      </c>
      <c r="B2242" s="5" t="s">
        <v>4754</v>
      </c>
      <c r="C2242">
        <v>6.4</v>
      </c>
    </row>
    <row r="2243" spans="1:3">
      <c r="A2243" s="5" t="s">
        <v>4866</v>
      </c>
      <c r="B2243" s="5" t="s">
        <v>4865</v>
      </c>
      <c r="C2243">
        <v>6.4</v>
      </c>
    </row>
    <row r="2244" spans="1:3">
      <c r="A2244" s="5" t="s">
        <v>4867</v>
      </c>
      <c r="B2244" s="5" t="s">
        <v>499</v>
      </c>
      <c r="C2244">
        <v>6.4</v>
      </c>
    </row>
    <row r="2245" spans="1:3">
      <c r="A2245" s="5" t="s">
        <v>4870</v>
      </c>
      <c r="B2245" s="5" t="s">
        <v>4868</v>
      </c>
      <c r="C2245">
        <v>6.4</v>
      </c>
    </row>
    <row r="2246" spans="1:3">
      <c r="A2246" s="5" t="s">
        <v>4872</v>
      </c>
      <c r="B2246" s="5" t="s">
        <v>4871</v>
      </c>
      <c r="C2246">
        <v>6.4</v>
      </c>
    </row>
    <row r="2247" spans="1:3">
      <c r="A2247" s="5" t="s">
        <v>4875</v>
      </c>
      <c r="B2247" s="5" t="s">
        <v>4873</v>
      </c>
      <c r="C2247">
        <v>6.4</v>
      </c>
    </row>
    <row r="2248" spans="1:3">
      <c r="A2248" s="5" t="s">
        <v>4878</v>
      </c>
      <c r="B2248" s="5" t="s">
        <v>4876</v>
      </c>
      <c r="C2248">
        <v>6.4</v>
      </c>
    </row>
    <row r="2249" spans="1:3">
      <c r="A2249" s="5" t="s">
        <v>4880</v>
      </c>
      <c r="B2249" s="5" t="s">
        <v>2824</v>
      </c>
      <c r="C2249">
        <v>6.4</v>
      </c>
    </row>
    <row r="2250" spans="1:3">
      <c r="A2250" s="5" t="s">
        <v>4883</v>
      </c>
      <c r="B2250" s="5" t="s">
        <v>4881</v>
      </c>
      <c r="C2250">
        <v>6.4</v>
      </c>
    </row>
    <row r="2251" spans="1:3">
      <c r="A2251" s="5" t="s">
        <v>4885</v>
      </c>
      <c r="B2251" s="5" t="s">
        <v>315</v>
      </c>
      <c r="C2251">
        <v>6.4</v>
      </c>
    </row>
    <row r="2252" spans="1:3">
      <c r="A2252" s="5" t="s">
        <v>4887</v>
      </c>
      <c r="B2252" s="5" t="s">
        <v>1386</v>
      </c>
      <c r="C2252">
        <v>6.4</v>
      </c>
    </row>
    <row r="2253" spans="1:3">
      <c r="A2253" s="5" t="s">
        <v>4890</v>
      </c>
      <c r="B2253" s="5" t="s">
        <v>4888</v>
      </c>
      <c r="C2253">
        <v>6.4</v>
      </c>
    </row>
    <row r="2254" spans="1:3">
      <c r="A2254" s="5" t="s">
        <v>4893</v>
      </c>
      <c r="B2254" s="5" t="s">
        <v>4891</v>
      </c>
      <c r="C2254">
        <v>6.4</v>
      </c>
    </row>
    <row r="2255" spans="1:3">
      <c r="A2255" s="5" t="s">
        <v>4895</v>
      </c>
      <c r="B2255" s="5" t="s">
        <v>2030</v>
      </c>
      <c r="C2255">
        <v>6.4</v>
      </c>
    </row>
    <row r="2256" spans="1:3">
      <c r="A2256" s="5" t="s">
        <v>4897</v>
      </c>
      <c r="B2256" s="5" t="s">
        <v>4896</v>
      </c>
      <c r="C2256">
        <v>6.4</v>
      </c>
    </row>
    <row r="2257" spans="1:3">
      <c r="A2257" s="5" t="s">
        <v>4898</v>
      </c>
      <c r="B2257" s="5" t="s">
        <v>1548</v>
      </c>
      <c r="C2257">
        <v>6.4</v>
      </c>
    </row>
    <row r="2258" spans="1:3">
      <c r="A2258" s="5" t="s">
        <v>4900</v>
      </c>
      <c r="B2258" s="5" t="s">
        <v>4899</v>
      </c>
      <c r="C2258">
        <v>6.4</v>
      </c>
    </row>
    <row r="2259" spans="1:3">
      <c r="A2259" s="5" t="s">
        <v>4902</v>
      </c>
      <c r="B2259" s="5" t="s">
        <v>4901</v>
      </c>
      <c r="C2259">
        <v>6.4</v>
      </c>
    </row>
    <row r="2260" spans="1:3">
      <c r="A2260" s="5" t="s">
        <v>4904</v>
      </c>
      <c r="B2260" s="5" t="s">
        <v>4899</v>
      </c>
      <c r="C2260">
        <v>6.4</v>
      </c>
    </row>
    <row r="2261" spans="1:3">
      <c r="A2261" s="5" t="s">
        <v>4906</v>
      </c>
      <c r="B2261" s="5" t="s">
        <v>4905</v>
      </c>
      <c r="C2261">
        <v>6.4</v>
      </c>
    </row>
    <row r="2262" spans="1:3">
      <c r="A2262" s="5" t="s">
        <v>4909</v>
      </c>
      <c r="B2262" s="5" t="s">
        <v>4907</v>
      </c>
      <c r="C2262">
        <v>6.4</v>
      </c>
    </row>
    <row r="2263" spans="1:3">
      <c r="A2263" s="5" t="s">
        <v>4911</v>
      </c>
      <c r="B2263" s="5" t="s">
        <v>4910</v>
      </c>
      <c r="C2263">
        <v>6.4</v>
      </c>
    </row>
    <row r="2264" spans="1:3">
      <c r="A2264" s="5" t="s">
        <v>4913</v>
      </c>
      <c r="B2264" s="5" t="s">
        <v>4912</v>
      </c>
      <c r="C2264">
        <v>6.4</v>
      </c>
    </row>
    <row r="2265" spans="1:3">
      <c r="A2265" s="5" t="s">
        <v>4914</v>
      </c>
      <c r="B2265" s="5" t="s">
        <v>691</v>
      </c>
      <c r="C2265">
        <v>6.4</v>
      </c>
    </row>
    <row r="2266" spans="1:3">
      <c r="A2266" s="5" t="s">
        <v>4916</v>
      </c>
      <c r="B2266" s="5" t="s">
        <v>4915</v>
      </c>
      <c r="C2266">
        <v>6.4</v>
      </c>
    </row>
    <row r="2267" spans="1:3">
      <c r="A2267" s="5" t="s">
        <v>4918</v>
      </c>
      <c r="B2267" s="5" t="s">
        <v>4917</v>
      </c>
      <c r="C2267">
        <v>6.4</v>
      </c>
    </row>
    <row r="2268" spans="1:3">
      <c r="A2268" s="5" t="s">
        <v>4921</v>
      </c>
      <c r="B2268" s="5" t="s">
        <v>4919</v>
      </c>
      <c r="C2268">
        <v>6.4</v>
      </c>
    </row>
    <row r="2269" spans="1:3">
      <c r="A2269" s="5" t="s">
        <v>4924</v>
      </c>
      <c r="B2269" s="5" t="s">
        <v>4922</v>
      </c>
      <c r="C2269">
        <v>6.4</v>
      </c>
    </row>
    <row r="2270" spans="1:3">
      <c r="A2270" s="5" t="s">
        <v>4926</v>
      </c>
      <c r="B2270" s="5" t="s">
        <v>2219</v>
      </c>
      <c r="C2270">
        <v>6.4</v>
      </c>
    </row>
    <row r="2271" spans="1:3">
      <c r="A2271" s="5" t="s">
        <v>4726</v>
      </c>
      <c r="B2271" s="5" t="s">
        <v>4378</v>
      </c>
      <c r="C2271">
        <v>6.4</v>
      </c>
    </row>
    <row r="2272" spans="1:3">
      <c r="A2272" s="5" t="s">
        <v>4929</v>
      </c>
      <c r="B2272" s="5" t="s">
        <v>4927</v>
      </c>
      <c r="C2272">
        <v>6.4</v>
      </c>
    </row>
    <row r="2273" spans="1:3">
      <c r="A2273" s="5" t="s">
        <v>4930</v>
      </c>
      <c r="B2273" s="5" t="s">
        <v>4351</v>
      </c>
      <c r="C2273">
        <v>6.4</v>
      </c>
    </row>
    <row r="2274" spans="1:3">
      <c r="A2274" s="5" t="s">
        <v>4933</v>
      </c>
      <c r="B2274" s="5" t="s">
        <v>4931</v>
      </c>
      <c r="C2274">
        <v>6.4</v>
      </c>
    </row>
    <row r="2275" spans="1:3">
      <c r="A2275" s="5" t="s">
        <v>4936</v>
      </c>
      <c r="B2275" s="5" t="s">
        <v>4934</v>
      </c>
      <c r="C2275">
        <v>6.4</v>
      </c>
    </row>
    <row r="2276" spans="1:3">
      <c r="A2276" s="5" t="s">
        <v>4939</v>
      </c>
      <c r="B2276" s="5" t="s">
        <v>4937</v>
      </c>
      <c r="C2276">
        <v>6.4</v>
      </c>
    </row>
    <row r="2277" spans="1:3">
      <c r="A2277" s="5" t="s">
        <v>4942</v>
      </c>
      <c r="B2277" s="5" t="s">
        <v>4940</v>
      </c>
      <c r="C2277">
        <v>6.4</v>
      </c>
    </row>
    <row r="2278" spans="1:3">
      <c r="A2278" s="5" t="s">
        <v>4945</v>
      </c>
      <c r="B2278" s="5" t="s">
        <v>4943</v>
      </c>
      <c r="C2278">
        <v>6.4</v>
      </c>
    </row>
    <row r="2279" spans="1:3">
      <c r="A2279" s="5" t="s">
        <v>4675</v>
      </c>
      <c r="B2279" s="5" t="s">
        <v>994</v>
      </c>
      <c r="C2279">
        <v>6.4</v>
      </c>
    </row>
    <row r="2280" spans="1:3">
      <c r="A2280" s="5" t="s">
        <v>4948</v>
      </c>
      <c r="B2280" s="5" t="s">
        <v>4946</v>
      </c>
      <c r="C2280">
        <v>6.4</v>
      </c>
    </row>
    <row r="2281" spans="1:3">
      <c r="A2281" s="5" t="s">
        <v>4950</v>
      </c>
      <c r="B2281" s="5" t="s">
        <v>4949</v>
      </c>
      <c r="C2281">
        <v>6.4</v>
      </c>
    </row>
    <row r="2282" spans="1:3">
      <c r="A2282" s="5" t="s">
        <v>4953</v>
      </c>
      <c r="B2282" s="5" t="s">
        <v>4951</v>
      </c>
      <c r="C2282">
        <v>6.4</v>
      </c>
    </row>
    <row r="2283" spans="1:3">
      <c r="A2283" s="5" t="s">
        <v>4955</v>
      </c>
      <c r="B2283" s="5" t="s">
        <v>4368</v>
      </c>
      <c r="C2283">
        <v>6.4</v>
      </c>
    </row>
    <row r="2284" spans="1:3">
      <c r="A2284" s="5" t="s">
        <v>4957</v>
      </c>
      <c r="B2284" s="5" t="s">
        <v>254</v>
      </c>
      <c r="C2284">
        <v>6.3</v>
      </c>
    </row>
    <row r="2285" spans="1:3">
      <c r="A2285" s="5" t="s">
        <v>4958</v>
      </c>
      <c r="B2285" s="5" t="s">
        <v>107</v>
      </c>
      <c r="C2285">
        <v>6.3</v>
      </c>
    </row>
    <row r="2286" spans="1:3">
      <c r="A2286" s="5" t="s">
        <v>4960</v>
      </c>
      <c r="B2286" s="5" t="s">
        <v>1733</v>
      </c>
      <c r="C2286">
        <v>6.3</v>
      </c>
    </row>
    <row r="2287" spans="1:3">
      <c r="A2287" s="5" t="s">
        <v>4962</v>
      </c>
      <c r="B2287" s="5" t="s">
        <v>4961</v>
      </c>
      <c r="C2287">
        <v>6.3</v>
      </c>
    </row>
    <row r="2288" spans="1:3">
      <c r="A2288" s="5" t="s">
        <v>4964</v>
      </c>
      <c r="B2288" s="5" t="s">
        <v>2368</v>
      </c>
      <c r="C2288">
        <v>6.3</v>
      </c>
    </row>
    <row r="2289" spans="1:3">
      <c r="A2289" s="5" t="s">
        <v>4966</v>
      </c>
      <c r="B2289" s="5" t="s">
        <v>57</v>
      </c>
      <c r="C2289">
        <v>6.3</v>
      </c>
    </row>
    <row r="2290" spans="1:3">
      <c r="A2290" s="5" t="s">
        <v>4968</v>
      </c>
      <c r="B2290" s="5" t="s">
        <v>730</v>
      </c>
      <c r="C2290">
        <v>6.3</v>
      </c>
    </row>
    <row r="2291" spans="1:3">
      <c r="A2291" s="5" t="s">
        <v>4971</v>
      </c>
      <c r="B2291" s="5" t="s">
        <v>4969</v>
      </c>
      <c r="C2291">
        <v>6.3</v>
      </c>
    </row>
    <row r="2292" spans="1:3">
      <c r="A2292" s="5" t="s">
        <v>4972</v>
      </c>
      <c r="B2292" s="5" t="s">
        <v>2602</v>
      </c>
      <c r="C2292">
        <v>6.3</v>
      </c>
    </row>
    <row r="2293" spans="1:3">
      <c r="A2293" s="5" t="s">
        <v>4975</v>
      </c>
      <c r="B2293" s="5" t="s">
        <v>4973</v>
      </c>
      <c r="C2293">
        <v>6.3</v>
      </c>
    </row>
    <row r="2294" spans="1:3">
      <c r="A2294" s="5" t="s">
        <v>4978</v>
      </c>
      <c r="B2294" s="5" t="s">
        <v>4976</v>
      </c>
      <c r="C2294">
        <v>6.3</v>
      </c>
    </row>
    <row r="2295" spans="1:3">
      <c r="A2295" s="5" t="s">
        <v>4979</v>
      </c>
      <c r="B2295" s="5" t="s">
        <v>2329</v>
      </c>
      <c r="C2295">
        <v>6.3</v>
      </c>
    </row>
    <row r="2296" spans="1:3">
      <c r="A2296" s="5" t="s">
        <v>4980</v>
      </c>
      <c r="B2296" s="5" t="s">
        <v>1291</v>
      </c>
      <c r="C2296">
        <v>6.3</v>
      </c>
    </row>
    <row r="2297" spans="1:3">
      <c r="A2297" s="5" t="s">
        <v>4983</v>
      </c>
      <c r="B2297" s="5" t="s">
        <v>4981</v>
      </c>
      <c r="C2297">
        <v>6.3</v>
      </c>
    </row>
    <row r="2298" spans="1:3">
      <c r="A2298" s="5" t="s">
        <v>4984</v>
      </c>
      <c r="B2298" s="5" t="s">
        <v>556</v>
      </c>
      <c r="C2298">
        <v>6.3</v>
      </c>
    </row>
    <row r="2299" spans="1:3">
      <c r="A2299" s="5" t="s">
        <v>4985</v>
      </c>
      <c r="B2299" s="5" t="s">
        <v>3239</v>
      </c>
      <c r="C2299">
        <v>6.3</v>
      </c>
    </row>
    <row r="2300" spans="1:3">
      <c r="A2300" s="5" t="s">
        <v>4988</v>
      </c>
      <c r="B2300" s="5" t="s">
        <v>4986</v>
      </c>
      <c r="C2300">
        <v>6.3</v>
      </c>
    </row>
    <row r="2301" spans="1:3">
      <c r="A2301" s="5" t="s">
        <v>4989</v>
      </c>
      <c r="B2301" s="5" t="s">
        <v>490</v>
      </c>
      <c r="C2301">
        <v>6.3</v>
      </c>
    </row>
    <row r="2302" spans="1:3">
      <c r="A2302" s="5" t="s">
        <v>4992</v>
      </c>
      <c r="B2302" s="5" t="s">
        <v>4990</v>
      </c>
      <c r="C2302">
        <v>6.3</v>
      </c>
    </row>
    <row r="2303" spans="1:3">
      <c r="A2303" s="5" t="s">
        <v>4993</v>
      </c>
      <c r="B2303" s="5" t="s">
        <v>548</v>
      </c>
      <c r="C2303">
        <v>6.3</v>
      </c>
    </row>
    <row r="2304" spans="1:3">
      <c r="A2304" s="5" t="s">
        <v>4994</v>
      </c>
      <c r="B2304" s="5" t="s">
        <v>2034</v>
      </c>
      <c r="C2304">
        <v>6.3</v>
      </c>
    </row>
    <row r="2305" spans="1:3">
      <c r="A2305" s="5" t="s">
        <v>4995</v>
      </c>
      <c r="B2305" s="5" t="s">
        <v>2593</v>
      </c>
      <c r="C2305">
        <v>6.3</v>
      </c>
    </row>
    <row r="2306" spans="1:3">
      <c r="A2306" s="5" t="s">
        <v>4996</v>
      </c>
      <c r="B2306" s="5" t="s">
        <v>3766</v>
      </c>
      <c r="C2306">
        <v>6.3</v>
      </c>
    </row>
    <row r="2307" spans="1:3">
      <c r="A2307" s="5" t="s">
        <v>4998</v>
      </c>
      <c r="B2307" s="5" t="s">
        <v>4997</v>
      </c>
      <c r="C2307">
        <v>6.3</v>
      </c>
    </row>
    <row r="2308" spans="1:3">
      <c r="A2308" s="5" t="s">
        <v>4999</v>
      </c>
      <c r="B2308" s="5" t="s">
        <v>2923</v>
      </c>
      <c r="C2308">
        <v>6.3</v>
      </c>
    </row>
    <row r="2309" spans="1:3">
      <c r="A2309" s="5" t="s">
        <v>5001</v>
      </c>
      <c r="B2309" s="5" t="s">
        <v>3481</v>
      </c>
      <c r="C2309">
        <v>6.3</v>
      </c>
    </row>
    <row r="2310" spans="1:3">
      <c r="A2310" s="5" t="s">
        <v>5002</v>
      </c>
      <c r="B2310" s="5" t="s">
        <v>3280</v>
      </c>
      <c r="C2310">
        <v>6.3</v>
      </c>
    </row>
    <row r="2311" spans="1:3">
      <c r="A2311" s="5" t="s">
        <v>5004</v>
      </c>
      <c r="B2311" s="5" t="s">
        <v>1767</v>
      </c>
      <c r="C2311">
        <v>6.3</v>
      </c>
    </row>
    <row r="2312" spans="1:3">
      <c r="A2312" s="5" t="s">
        <v>5006</v>
      </c>
      <c r="B2312" s="5" t="s">
        <v>188</v>
      </c>
      <c r="C2312">
        <v>6.3</v>
      </c>
    </row>
    <row r="2313" spans="1:3">
      <c r="A2313" s="5" t="s">
        <v>5007</v>
      </c>
      <c r="B2313" s="5" t="s">
        <v>358</v>
      </c>
      <c r="C2313">
        <v>6.3</v>
      </c>
    </row>
    <row r="2314" spans="1:3">
      <c r="A2314" s="5" t="s">
        <v>5008</v>
      </c>
      <c r="B2314" s="5" t="s">
        <v>2560</v>
      </c>
      <c r="C2314">
        <v>6.3</v>
      </c>
    </row>
    <row r="2315" spans="1:3">
      <c r="A2315" s="5" t="s">
        <v>5010</v>
      </c>
      <c r="B2315" s="5" t="s">
        <v>2271</v>
      </c>
      <c r="C2315">
        <v>6.3</v>
      </c>
    </row>
    <row r="2316" spans="1:3">
      <c r="A2316" s="5" t="s">
        <v>5012</v>
      </c>
      <c r="B2316" s="5" t="s">
        <v>5011</v>
      </c>
      <c r="C2316">
        <v>6.3</v>
      </c>
    </row>
    <row r="2317" spans="1:3">
      <c r="A2317" s="5" t="s">
        <v>5013</v>
      </c>
      <c r="B2317" s="5" t="s">
        <v>2560</v>
      </c>
      <c r="C2317">
        <v>6.3</v>
      </c>
    </row>
    <row r="2318" spans="1:3">
      <c r="A2318" s="5" t="s">
        <v>5015</v>
      </c>
      <c r="B2318" s="5" t="s">
        <v>5014</v>
      </c>
      <c r="C2318">
        <v>6.3</v>
      </c>
    </row>
    <row r="2319" spans="1:3">
      <c r="A2319" s="5" t="s">
        <v>5018</v>
      </c>
      <c r="B2319" s="5" t="s">
        <v>1538</v>
      </c>
      <c r="C2319">
        <v>6.3</v>
      </c>
    </row>
    <row r="2320" spans="1:3">
      <c r="A2320" s="5" t="s">
        <v>5020</v>
      </c>
      <c r="B2320" s="5" t="s">
        <v>1115</v>
      </c>
      <c r="C2320">
        <v>6.3</v>
      </c>
    </row>
    <row r="2321" spans="1:3">
      <c r="A2321" s="5" t="s">
        <v>5022</v>
      </c>
      <c r="B2321" s="5" t="s">
        <v>4871</v>
      </c>
      <c r="C2321">
        <v>6.3</v>
      </c>
    </row>
    <row r="2322" spans="1:3">
      <c r="A2322" s="5" t="s">
        <v>5023</v>
      </c>
      <c r="B2322" s="5" t="s">
        <v>891</v>
      </c>
      <c r="C2322">
        <v>6.3</v>
      </c>
    </row>
    <row r="2323" spans="1:3">
      <c r="A2323" s="5" t="s">
        <v>5024</v>
      </c>
      <c r="B2323" s="5" t="s">
        <v>2023</v>
      </c>
      <c r="C2323">
        <v>6.3</v>
      </c>
    </row>
    <row r="2324" spans="1:3">
      <c r="A2324" s="5" t="s">
        <v>5025</v>
      </c>
      <c r="B2324" s="5" t="s">
        <v>2404</v>
      </c>
      <c r="C2324">
        <v>6.3</v>
      </c>
    </row>
    <row r="2325" spans="1:3">
      <c r="A2325" s="5" t="s">
        <v>5026</v>
      </c>
      <c r="B2325" s="5" t="s">
        <v>1985</v>
      </c>
      <c r="C2325">
        <v>6.3</v>
      </c>
    </row>
    <row r="2326" spans="1:3">
      <c r="A2326" s="5" t="s">
        <v>5028</v>
      </c>
      <c r="B2326" s="5" t="s">
        <v>2588</v>
      </c>
      <c r="C2326">
        <v>6.3</v>
      </c>
    </row>
    <row r="2327" spans="1:3">
      <c r="A2327" s="5" t="s">
        <v>5030</v>
      </c>
      <c r="B2327" s="5" t="s">
        <v>5029</v>
      </c>
      <c r="C2327">
        <v>6.3</v>
      </c>
    </row>
    <row r="2328" spans="1:3">
      <c r="A2328" s="5" t="s">
        <v>5031</v>
      </c>
      <c r="B2328" s="5" t="s">
        <v>4776</v>
      </c>
      <c r="C2328">
        <v>6.3</v>
      </c>
    </row>
    <row r="2329" spans="1:3">
      <c r="A2329" s="5" t="s">
        <v>5033</v>
      </c>
      <c r="B2329" s="5" t="s">
        <v>4250</v>
      </c>
      <c r="C2329">
        <v>6.3</v>
      </c>
    </row>
    <row r="2330" spans="1:3">
      <c r="A2330" s="5" t="s">
        <v>5034</v>
      </c>
      <c r="B2330" s="5" t="s">
        <v>2383</v>
      </c>
      <c r="C2330">
        <v>6.3</v>
      </c>
    </row>
    <row r="2331" spans="1:3">
      <c r="A2331" s="5" t="s">
        <v>5035</v>
      </c>
      <c r="B2331" s="5" t="s">
        <v>252</v>
      </c>
      <c r="C2331">
        <v>6.3</v>
      </c>
    </row>
    <row r="2332" spans="1:3">
      <c r="A2332" s="5" t="s">
        <v>5037</v>
      </c>
      <c r="B2332" s="5" t="s">
        <v>3322</v>
      </c>
      <c r="C2332">
        <v>6.3</v>
      </c>
    </row>
    <row r="2333" spans="1:3">
      <c r="A2333" s="5" t="s">
        <v>5038</v>
      </c>
      <c r="B2333" s="5" t="s">
        <v>2964</v>
      </c>
      <c r="C2333">
        <v>6.3</v>
      </c>
    </row>
    <row r="2334" spans="1:3">
      <c r="A2334" s="5" t="s">
        <v>5042</v>
      </c>
      <c r="B2334" s="5" t="s">
        <v>5039</v>
      </c>
      <c r="C2334">
        <v>6.3</v>
      </c>
    </row>
    <row r="2335" spans="1:3">
      <c r="A2335" s="5" t="s">
        <v>5043</v>
      </c>
      <c r="B2335" s="5" t="s">
        <v>4520</v>
      </c>
      <c r="C2335">
        <v>6.3</v>
      </c>
    </row>
    <row r="2336" spans="1:3">
      <c r="A2336" s="5" t="s">
        <v>5045</v>
      </c>
      <c r="B2336" s="5" t="s">
        <v>5044</v>
      </c>
      <c r="C2336">
        <v>6.3</v>
      </c>
    </row>
    <row r="2337" spans="1:3">
      <c r="A2337" s="5" t="s">
        <v>5047</v>
      </c>
      <c r="B2337" s="5" t="s">
        <v>5046</v>
      </c>
      <c r="C2337">
        <v>6.3</v>
      </c>
    </row>
    <row r="2338" spans="1:3">
      <c r="A2338" s="5" t="s">
        <v>5049</v>
      </c>
      <c r="B2338" s="5" t="s">
        <v>2658</v>
      </c>
      <c r="C2338">
        <v>6.3</v>
      </c>
    </row>
    <row r="2339" spans="1:3">
      <c r="A2339" s="5" t="s">
        <v>5051</v>
      </c>
      <c r="B2339" s="5" t="s">
        <v>1796</v>
      </c>
      <c r="C2339">
        <v>6.3</v>
      </c>
    </row>
    <row r="2340" spans="1:3">
      <c r="A2340" s="5" t="s">
        <v>5053</v>
      </c>
      <c r="B2340" s="5" t="s">
        <v>4494</v>
      </c>
      <c r="C2340">
        <v>6.3</v>
      </c>
    </row>
    <row r="2341" spans="1:3">
      <c r="A2341" s="5" t="s">
        <v>5056</v>
      </c>
      <c r="B2341" s="5" t="s">
        <v>5054</v>
      </c>
      <c r="C2341">
        <v>6.3</v>
      </c>
    </row>
    <row r="2342" spans="1:3">
      <c r="A2342" s="5" t="s">
        <v>5058</v>
      </c>
      <c r="B2342" s="5" t="s">
        <v>5057</v>
      </c>
      <c r="C2342">
        <v>6.3</v>
      </c>
    </row>
    <row r="2343" spans="1:3">
      <c r="A2343" s="5" t="s">
        <v>5059</v>
      </c>
      <c r="B2343" s="5" t="s">
        <v>1645</v>
      </c>
      <c r="C2343">
        <v>6.3</v>
      </c>
    </row>
    <row r="2344" spans="1:3">
      <c r="A2344" s="5" t="s">
        <v>5060</v>
      </c>
      <c r="B2344" s="5" t="s">
        <v>256</v>
      </c>
      <c r="C2344">
        <v>6.3</v>
      </c>
    </row>
    <row r="2345" spans="1:3">
      <c r="A2345" s="5" t="s">
        <v>5063</v>
      </c>
      <c r="B2345" s="5" t="s">
        <v>5061</v>
      </c>
      <c r="C2345">
        <v>6.3</v>
      </c>
    </row>
    <row r="2346" spans="1:3">
      <c r="A2346" s="5" t="s">
        <v>5064</v>
      </c>
      <c r="B2346" s="5" t="s">
        <v>1974</v>
      </c>
      <c r="C2346">
        <v>6.3</v>
      </c>
    </row>
    <row r="2347" spans="1:3">
      <c r="A2347" s="5" t="s">
        <v>5066</v>
      </c>
      <c r="B2347" s="5" t="s">
        <v>5065</v>
      </c>
      <c r="C2347">
        <v>6.3</v>
      </c>
    </row>
    <row r="2348" spans="1:3">
      <c r="A2348" s="5" t="s">
        <v>5068</v>
      </c>
      <c r="B2348" s="5" t="s">
        <v>5067</v>
      </c>
      <c r="C2348">
        <v>6.3</v>
      </c>
    </row>
    <row r="2349" spans="1:3">
      <c r="A2349" s="5" t="s">
        <v>5070</v>
      </c>
      <c r="B2349" s="5" t="s">
        <v>3357</v>
      </c>
      <c r="C2349">
        <v>6.3</v>
      </c>
    </row>
    <row r="2350" spans="1:3">
      <c r="A2350" s="5" t="s">
        <v>5071</v>
      </c>
      <c r="B2350" s="5" t="s">
        <v>2727</v>
      </c>
      <c r="C2350">
        <v>6.3</v>
      </c>
    </row>
    <row r="2351" spans="1:3">
      <c r="A2351" s="5" t="s">
        <v>5072</v>
      </c>
      <c r="B2351" s="5" t="s">
        <v>2012</v>
      </c>
      <c r="C2351">
        <v>6.3</v>
      </c>
    </row>
    <row r="2352" spans="1:3">
      <c r="A2352" s="5" t="s">
        <v>5073</v>
      </c>
      <c r="B2352" s="5" t="s">
        <v>3888</v>
      </c>
      <c r="C2352">
        <v>6.3</v>
      </c>
    </row>
    <row r="2353" spans="1:3">
      <c r="A2353" s="5" t="s">
        <v>5074</v>
      </c>
      <c r="B2353" s="5" t="s">
        <v>2599</v>
      </c>
      <c r="C2353">
        <v>6.3</v>
      </c>
    </row>
    <row r="2354" spans="1:3">
      <c r="A2354" s="5" t="s">
        <v>5075</v>
      </c>
      <c r="B2354" s="5" t="s">
        <v>3556</v>
      </c>
      <c r="C2354">
        <v>6.3</v>
      </c>
    </row>
    <row r="2355" spans="1:3">
      <c r="A2355" s="5" t="s">
        <v>5077</v>
      </c>
      <c r="B2355" s="5" t="s">
        <v>5076</v>
      </c>
      <c r="C2355">
        <v>6.3</v>
      </c>
    </row>
    <row r="2356" spans="1:3">
      <c r="A2356" s="5" t="s">
        <v>5078</v>
      </c>
      <c r="B2356" s="5" t="s">
        <v>2708</v>
      </c>
      <c r="C2356">
        <v>6.3</v>
      </c>
    </row>
    <row r="2357" spans="1:3">
      <c r="A2357" s="5" t="s">
        <v>5079</v>
      </c>
      <c r="B2357" s="5" t="s">
        <v>1193</v>
      </c>
      <c r="C2357">
        <v>6.3</v>
      </c>
    </row>
    <row r="2358" spans="1:3">
      <c r="A2358" s="5" t="s">
        <v>5082</v>
      </c>
      <c r="B2358" s="5" t="s">
        <v>5080</v>
      </c>
      <c r="C2358">
        <v>6.3</v>
      </c>
    </row>
    <row r="2359" spans="1:3">
      <c r="A2359" s="5" t="s">
        <v>5085</v>
      </c>
      <c r="B2359" s="5" t="s">
        <v>5083</v>
      </c>
      <c r="C2359">
        <v>6.3</v>
      </c>
    </row>
    <row r="2360" spans="1:3">
      <c r="A2360" s="5" t="s">
        <v>5086</v>
      </c>
      <c r="B2360" s="5" t="s">
        <v>969</v>
      </c>
      <c r="C2360">
        <v>6.3</v>
      </c>
    </row>
    <row r="2361" spans="1:3">
      <c r="A2361" s="5" t="s">
        <v>5088</v>
      </c>
      <c r="B2361" s="5" t="s">
        <v>5087</v>
      </c>
      <c r="C2361">
        <v>6.3</v>
      </c>
    </row>
    <row r="2362" spans="1:3">
      <c r="A2362" s="5" t="s">
        <v>5089</v>
      </c>
      <c r="B2362" s="5" t="s">
        <v>2236</v>
      </c>
      <c r="C2362">
        <v>6.3</v>
      </c>
    </row>
    <row r="2363" spans="1:3">
      <c r="A2363" s="5" t="s">
        <v>5091</v>
      </c>
      <c r="B2363" s="5" t="s">
        <v>5090</v>
      </c>
      <c r="C2363">
        <v>6.3</v>
      </c>
    </row>
    <row r="2364" spans="1:3">
      <c r="A2364" s="5" t="s">
        <v>5093</v>
      </c>
      <c r="B2364" s="5" t="s">
        <v>499</v>
      </c>
      <c r="C2364">
        <v>6.3</v>
      </c>
    </row>
    <row r="2365" spans="1:3">
      <c r="A2365" s="5" t="s">
        <v>5094</v>
      </c>
      <c r="B2365" s="5" t="s">
        <v>4855</v>
      </c>
      <c r="C2365">
        <v>6.3</v>
      </c>
    </row>
    <row r="2366" spans="1:3">
      <c r="A2366" s="5" t="s">
        <v>5097</v>
      </c>
      <c r="B2366" s="5" t="s">
        <v>5095</v>
      </c>
      <c r="C2366">
        <v>6.3</v>
      </c>
    </row>
    <row r="2367" spans="1:3">
      <c r="A2367" s="5" t="s">
        <v>5099</v>
      </c>
      <c r="B2367" s="5" t="s">
        <v>1184</v>
      </c>
      <c r="C2367">
        <v>6.3</v>
      </c>
    </row>
    <row r="2368" spans="1:3">
      <c r="A2368" s="5" t="s">
        <v>5102</v>
      </c>
      <c r="B2368" s="5" t="s">
        <v>1092</v>
      </c>
      <c r="C2368">
        <v>6.3</v>
      </c>
    </row>
    <row r="2369" spans="1:3">
      <c r="A2369" s="5" t="s">
        <v>5104</v>
      </c>
      <c r="B2369" s="5" t="s">
        <v>5103</v>
      </c>
      <c r="C2369">
        <v>6.3</v>
      </c>
    </row>
    <row r="2370" spans="1:3">
      <c r="A2370" s="5" t="s">
        <v>5105</v>
      </c>
      <c r="B2370" s="5" t="s">
        <v>4007</v>
      </c>
      <c r="C2370">
        <v>6.3</v>
      </c>
    </row>
    <row r="2371" spans="1:3">
      <c r="A2371" s="5" t="s">
        <v>5108</v>
      </c>
      <c r="B2371" s="5" t="s">
        <v>5106</v>
      </c>
      <c r="C2371">
        <v>6.3</v>
      </c>
    </row>
    <row r="2372" spans="1:3">
      <c r="A2372" s="5" t="s">
        <v>5109</v>
      </c>
      <c r="B2372" s="5" t="s">
        <v>1803</v>
      </c>
      <c r="C2372">
        <v>6.3</v>
      </c>
    </row>
    <row r="2373" spans="1:3">
      <c r="A2373" s="5" t="s">
        <v>5113</v>
      </c>
      <c r="B2373" s="5" t="s">
        <v>5110</v>
      </c>
      <c r="C2373">
        <v>6.3</v>
      </c>
    </row>
    <row r="2374" spans="1:3">
      <c r="A2374" s="5" t="s">
        <v>5115</v>
      </c>
      <c r="B2374" s="5" t="s">
        <v>5114</v>
      </c>
      <c r="C2374">
        <v>6.3</v>
      </c>
    </row>
    <row r="2375" spans="1:3">
      <c r="A2375" s="5" t="s">
        <v>5117</v>
      </c>
      <c r="B2375" s="5" t="s">
        <v>2073</v>
      </c>
      <c r="C2375">
        <v>6.3</v>
      </c>
    </row>
    <row r="2376" spans="1:3">
      <c r="A2376" s="5" t="s">
        <v>5120</v>
      </c>
      <c r="B2376" s="5" t="s">
        <v>5118</v>
      </c>
      <c r="C2376">
        <v>6.3</v>
      </c>
    </row>
    <row r="2377" spans="1:3">
      <c r="A2377" s="5" t="s">
        <v>5121</v>
      </c>
      <c r="B2377" s="5" t="s">
        <v>21</v>
      </c>
      <c r="C2377">
        <v>6.3</v>
      </c>
    </row>
    <row r="2378" spans="1:3">
      <c r="A2378" s="5" t="s">
        <v>5123</v>
      </c>
      <c r="B2378" s="5" t="s">
        <v>5122</v>
      </c>
      <c r="C2378">
        <v>6.3</v>
      </c>
    </row>
    <row r="2379" spans="1:3">
      <c r="A2379" s="5" t="s">
        <v>5125</v>
      </c>
      <c r="B2379" s="5" t="s">
        <v>2842</v>
      </c>
      <c r="C2379">
        <v>6.3</v>
      </c>
    </row>
    <row r="2380" spans="1:3">
      <c r="A2380" s="5" t="s">
        <v>5128</v>
      </c>
      <c r="B2380" s="5" t="s">
        <v>5126</v>
      </c>
      <c r="C2380">
        <v>6.3</v>
      </c>
    </row>
    <row r="2381" spans="1:3">
      <c r="A2381" s="5" t="s">
        <v>5130</v>
      </c>
      <c r="B2381" s="5" t="s">
        <v>4007</v>
      </c>
      <c r="C2381">
        <v>6.3</v>
      </c>
    </row>
    <row r="2382" spans="1:3">
      <c r="A2382" s="5" t="s">
        <v>5132</v>
      </c>
      <c r="B2382" s="5" t="s">
        <v>749</v>
      </c>
      <c r="C2382">
        <v>6.3</v>
      </c>
    </row>
    <row r="2383" spans="1:3">
      <c r="A2383" s="5" t="s">
        <v>5133</v>
      </c>
      <c r="B2383" s="5" t="s">
        <v>499</v>
      </c>
      <c r="C2383">
        <v>6.3</v>
      </c>
    </row>
    <row r="2384" spans="1:3">
      <c r="A2384" s="5" t="s">
        <v>5135</v>
      </c>
      <c r="B2384" s="5" t="s">
        <v>5134</v>
      </c>
      <c r="C2384">
        <v>6.3</v>
      </c>
    </row>
    <row r="2385" spans="1:3">
      <c r="A2385" s="5" t="s">
        <v>5136</v>
      </c>
      <c r="B2385" s="5" t="s">
        <v>2219</v>
      </c>
      <c r="C2385">
        <v>6.3</v>
      </c>
    </row>
    <row r="2386" spans="1:3">
      <c r="A2386" s="5" t="s">
        <v>5137</v>
      </c>
      <c r="B2386" s="5" t="s">
        <v>1205</v>
      </c>
      <c r="C2386">
        <v>6.3</v>
      </c>
    </row>
    <row r="2387" spans="1:3">
      <c r="A2387" s="5" t="s">
        <v>5139</v>
      </c>
      <c r="B2387" s="5" t="s">
        <v>4268</v>
      </c>
      <c r="C2387">
        <v>6.3</v>
      </c>
    </row>
    <row r="2388" spans="1:3">
      <c r="A2388" s="5" t="s">
        <v>5140</v>
      </c>
      <c r="B2388" s="5" t="s">
        <v>1425</v>
      </c>
      <c r="C2388">
        <v>6.3</v>
      </c>
    </row>
    <row r="2389" spans="1:3">
      <c r="A2389" s="5" t="s">
        <v>5141</v>
      </c>
      <c r="B2389" s="5" t="s">
        <v>1453</v>
      </c>
      <c r="C2389">
        <v>6.3</v>
      </c>
    </row>
    <row r="2390" spans="1:3">
      <c r="A2390" s="5" t="s">
        <v>5143</v>
      </c>
      <c r="B2390" s="5" t="s">
        <v>499</v>
      </c>
      <c r="C2390">
        <v>6.3</v>
      </c>
    </row>
    <row r="2391" spans="1:3">
      <c r="A2391" s="5" t="s">
        <v>5146</v>
      </c>
      <c r="B2391" s="5" t="s">
        <v>5144</v>
      </c>
      <c r="C2391">
        <v>6.3</v>
      </c>
    </row>
    <row r="2392" spans="1:3">
      <c r="A2392" s="5" t="s">
        <v>5149</v>
      </c>
      <c r="B2392" s="5" t="s">
        <v>5147</v>
      </c>
      <c r="C2392">
        <v>6.3</v>
      </c>
    </row>
    <row r="2393" spans="1:3">
      <c r="A2393" s="5" t="s">
        <v>5150</v>
      </c>
      <c r="B2393" s="5" t="s">
        <v>3678</v>
      </c>
      <c r="C2393">
        <v>6.3</v>
      </c>
    </row>
    <row r="2394" spans="1:3">
      <c r="A2394" s="5" t="s">
        <v>5151</v>
      </c>
      <c r="B2394" s="5" t="s">
        <v>1320</v>
      </c>
      <c r="C2394">
        <v>6.3</v>
      </c>
    </row>
    <row r="2395" spans="1:3">
      <c r="A2395" s="5" t="s">
        <v>5152</v>
      </c>
      <c r="B2395" s="5" t="s">
        <v>1894</v>
      </c>
      <c r="C2395">
        <v>6.3</v>
      </c>
    </row>
    <row r="2396" spans="1:3">
      <c r="A2396" s="5" t="s">
        <v>5154</v>
      </c>
      <c r="B2396" s="5" t="s">
        <v>5153</v>
      </c>
      <c r="C2396">
        <v>6.3</v>
      </c>
    </row>
    <row r="2397" spans="1:3">
      <c r="A2397" s="5" t="s">
        <v>5156</v>
      </c>
      <c r="B2397" s="5" t="s">
        <v>5155</v>
      </c>
      <c r="C2397">
        <v>6.3</v>
      </c>
    </row>
    <row r="2398" spans="1:3">
      <c r="A2398" s="5" t="s">
        <v>5158</v>
      </c>
      <c r="B2398" s="5" t="s">
        <v>3685</v>
      </c>
      <c r="C2398">
        <v>6.3</v>
      </c>
    </row>
    <row r="2399" spans="1:3">
      <c r="A2399" s="5" t="s">
        <v>5160</v>
      </c>
      <c r="B2399" s="5" t="s">
        <v>4371</v>
      </c>
      <c r="C2399">
        <v>6.3</v>
      </c>
    </row>
    <row r="2400" spans="1:3">
      <c r="A2400" s="5" t="s">
        <v>5162</v>
      </c>
      <c r="B2400" s="5" t="s">
        <v>5161</v>
      </c>
      <c r="C2400">
        <v>6.3</v>
      </c>
    </row>
    <row r="2401" spans="1:3">
      <c r="A2401" s="5" t="s">
        <v>5164</v>
      </c>
      <c r="B2401" s="5" t="s">
        <v>5163</v>
      </c>
      <c r="C2401">
        <v>6.3</v>
      </c>
    </row>
    <row r="2402" spans="1:3">
      <c r="A2402" s="5" t="s">
        <v>5166</v>
      </c>
      <c r="B2402" s="5" t="s">
        <v>989</v>
      </c>
      <c r="C2402">
        <v>6.3</v>
      </c>
    </row>
    <row r="2403" spans="1:3">
      <c r="A2403" s="5" t="s">
        <v>5170</v>
      </c>
      <c r="B2403" s="5" t="s">
        <v>5167</v>
      </c>
      <c r="C2403">
        <v>6.3</v>
      </c>
    </row>
    <row r="2404" spans="1:3">
      <c r="A2404" s="5" t="s">
        <v>5173</v>
      </c>
      <c r="B2404" s="5" t="s">
        <v>5171</v>
      </c>
      <c r="C2404">
        <v>6.3</v>
      </c>
    </row>
    <row r="2405" spans="1:3">
      <c r="A2405" s="5" t="s">
        <v>5175</v>
      </c>
      <c r="B2405" s="5" t="s">
        <v>5174</v>
      </c>
      <c r="C2405">
        <v>6.3</v>
      </c>
    </row>
    <row r="2406" spans="1:3">
      <c r="A2406" s="5" t="s">
        <v>5177</v>
      </c>
      <c r="B2406" s="5" t="s">
        <v>5176</v>
      </c>
      <c r="C2406">
        <v>6.3</v>
      </c>
    </row>
    <row r="2407" spans="1:3">
      <c r="A2407" s="5" t="s">
        <v>5178</v>
      </c>
      <c r="B2407" s="5" t="s">
        <v>3711</v>
      </c>
      <c r="C2407">
        <v>6.3</v>
      </c>
    </row>
    <row r="2408" spans="1:3">
      <c r="A2408" s="5" t="s">
        <v>5182</v>
      </c>
      <c r="B2408" s="5" t="s">
        <v>5179</v>
      </c>
      <c r="C2408">
        <v>6.3</v>
      </c>
    </row>
    <row r="2409" spans="1:3">
      <c r="A2409" s="5" t="s">
        <v>5184</v>
      </c>
      <c r="B2409" s="5" t="s">
        <v>5183</v>
      </c>
      <c r="C2409">
        <v>6.3</v>
      </c>
    </row>
    <row r="2410" spans="1:3">
      <c r="A2410" s="5" t="s">
        <v>5186</v>
      </c>
      <c r="B2410" s="5" t="s">
        <v>590</v>
      </c>
      <c r="C2410">
        <v>6.3</v>
      </c>
    </row>
    <row r="2411" spans="1:3">
      <c r="A2411" s="5" t="s">
        <v>5189</v>
      </c>
      <c r="B2411" s="5" t="s">
        <v>5187</v>
      </c>
      <c r="C2411">
        <v>6.3</v>
      </c>
    </row>
    <row r="2412" spans="1:3">
      <c r="A2412" s="5" t="s">
        <v>5192</v>
      </c>
      <c r="B2412" s="5" t="s">
        <v>5190</v>
      </c>
      <c r="C2412">
        <v>6.3</v>
      </c>
    </row>
    <row r="2413" spans="1:3">
      <c r="A2413" s="5" t="s">
        <v>5195</v>
      </c>
      <c r="B2413" s="5" t="s">
        <v>5193</v>
      </c>
      <c r="C2413">
        <v>6.3</v>
      </c>
    </row>
    <row r="2414" spans="1:3">
      <c r="A2414" s="5" t="s">
        <v>5197</v>
      </c>
      <c r="B2414" s="5" t="s">
        <v>5196</v>
      </c>
      <c r="C2414">
        <v>6.3</v>
      </c>
    </row>
    <row r="2415" spans="1:3">
      <c r="A2415" s="5" t="s">
        <v>5199</v>
      </c>
      <c r="B2415" s="5" t="s">
        <v>5198</v>
      </c>
      <c r="C2415">
        <v>6.3</v>
      </c>
    </row>
    <row r="2416" spans="1:3">
      <c r="A2416" s="5" t="s">
        <v>5202</v>
      </c>
      <c r="B2416" s="5" t="s">
        <v>5200</v>
      </c>
      <c r="C2416">
        <v>6.3</v>
      </c>
    </row>
    <row r="2417" spans="1:3">
      <c r="A2417" s="5" t="s">
        <v>5205</v>
      </c>
      <c r="B2417" s="5" t="s">
        <v>5203</v>
      </c>
      <c r="C2417">
        <v>6.3</v>
      </c>
    </row>
    <row r="2418" spans="1:3">
      <c r="A2418" s="5" t="s">
        <v>5209</v>
      </c>
      <c r="B2418" s="5" t="s">
        <v>5206</v>
      </c>
      <c r="C2418">
        <v>6.3</v>
      </c>
    </row>
    <row r="2419" spans="1:3">
      <c r="A2419" s="5" t="s">
        <v>5211</v>
      </c>
      <c r="B2419" s="5" t="s">
        <v>4480</v>
      </c>
      <c r="C2419">
        <v>6.3</v>
      </c>
    </row>
    <row r="2420" spans="1:3">
      <c r="A2420" s="5" t="s">
        <v>5212</v>
      </c>
      <c r="B2420" s="5" t="s">
        <v>4928</v>
      </c>
      <c r="C2420">
        <v>6.3</v>
      </c>
    </row>
    <row r="2421" spans="1:3">
      <c r="A2421" s="5" t="s">
        <v>5216</v>
      </c>
      <c r="B2421" s="5" t="s">
        <v>5213</v>
      </c>
      <c r="C2421">
        <v>6.3</v>
      </c>
    </row>
    <row r="2422" spans="1:3">
      <c r="A2422" s="5" t="s">
        <v>5218</v>
      </c>
      <c r="B2422" s="5" t="s">
        <v>994</v>
      </c>
      <c r="C2422">
        <v>6.2</v>
      </c>
    </row>
    <row r="2423" spans="1:3">
      <c r="A2423" s="5" t="s">
        <v>5219</v>
      </c>
      <c r="B2423" s="5" t="s">
        <v>34</v>
      </c>
      <c r="C2423">
        <v>6.2</v>
      </c>
    </row>
    <row r="2424" spans="1:3">
      <c r="A2424" s="5" t="s">
        <v>5221</v>
      </c>
      <c r="B2424" s="5" t="s">
        <v>2271</v>
      </c>
      <c r="C2424">
        <v>6.2</v>
      </c>
    </row>
    <row r="2425" spans="1:3">
      <c r="A2425" s="5" t="s">
        <v>5222</v>
      </c>
      <c r="B2425" s="5" t="s">
        <v>556</v>
      </c>
      <c r="C2425">
        <v>6.2</v>
      </c>
    </row>
    <row r="2426" spans="1:3">
      <c r="A2426" s="5" t="s">
        <v>5224</v>
      </c>
      <c r="B2426" s="5" t="s">
        <v>5223</v>
      </c>
      <c r="C2426">
        <v>6.2</v>
      </c>
    </row>
    <row r="2427" spans="1:3">
      <c r="A2427" s="5" t="s">
        <v>5225</v>
      </c>
      <c r="B2427" s="5" t="s">
        <v>2560</v>
      </c>
      <c r="C2427">
        <v>6.2</v>
      </c>
    </row>
    <row r="2428" spans="1:3">
      <c r="A2428" s="5" t="s">
        <v>5226</v>
      </c>
      <c r="B2428" s="5" t="s">
        <v>486</v>
      </c>
      <c r="C2428">
        <v>6.2</v>
      </c>
    </row>
    <row r="2429" spans="1:3">
      <c r="A2429" s="5" t="s">
        <v>5228</v>
      </c>
      <c r="B2429" s="5" t="s">
        <v>5227</v>
      </c>
      <c r="C2429">
        <v>6.2</v>
      </c>
    </row>
    <row r="2430" spans="1:3">
      <c r="A2430" s="5" t="s">
        <v>5229</v>
      </c>
      <c r="B2430" s="5" t="s">
        <v>2923</v>
      </c>
      <c r="C2430">
        <v>6.2</v>
      </c>
    </row>
    <row r="2431" spans="1:3">
      <c r="A2431" s="5" t="s">
        <v>5231</v>
      </c>
      <c r="B2431" s="5" t="s">
        <v>1653</v>
      </c>
      <c r="C2431">
        <v>6.2</v>
      </c>
    </row>
    <row r="2432" spans="1:3">
      <c r="A2432" s="5" t="s">
        <v>5232</v>
      </c>
      <c r="B2432" s="5" t="s">
        <v>2271</v>
      </c>
      <c r="C2432">
        <v>6.2</v>
      </c>
    </row>
    <row r="2433" spans="1:3">
      <c r="A2433" s="5" t="s">
        <v>5233</v>
      </c>
      <c r="B2433" s="5" t="s">
        <v>128</v>
      </c>
      <c r="C2433">
        <v>6.2</v>
      </c>
    </row>
    <row r="2434" spans="1:3">
      <c r="A2434" s="5" t="s">
        <v>5234</v>
      </c>
      <c r="B2434" s="5" t="s">
        <v>338</v>
      </c>
      <c r="C2434">
        <v>6.2</v>
      </c>
    </row>
    <row r="2435" spans="1:3">
      <c r="A2435" s="5" t="s">
        <v>5236</v>
      </c>
      <c r="B2435" s="5" t="s">
        <v>2026</v>
      </c>
      <c r="C2435">
        <v>6.2</v>
      </c>
    </row>
    <row r="2436" spans="1:3">
      <c r="A2436" s="5" t="s">
        <v>5238</v>
      </c>
      <c r="B2436" s="5" t="s">
        <v>2679</v>
      </c>
      <c r="C2436">
        <v>6.2</v>
      </c>
    </row>
    <row r="2437" spans="1:3">
      <c r="A2437" s="5" t="s">
        <v>5241</v>
      </c>
      <c r="B2437" s="5" t="s">
        <v>4222</v>
      </c>
      <c r="C2437">
        <v>6.2</v>
      </c>
    </row>
    <row r="2438" spans="1:3">
      <c r="A2438" s="5" t="s">
        <v>5243</v>
      </c>
      <c r="B2438" s="5" t="s">
        <v>574</v>
      </c>
      <c r="C2438">
        <v>6.2</v>
      </c>
    </row>
    <row r="2439" spans="1:3">
      <c r="A2439" s="5" t="s">
        <v>5245</v>
      </c>
      <c r="B2439" s="5" t="s">
        <v>2923</v>
      </c>
      <c r="C2439">
        <v>6.2</v>
      </c>
    </row>
    <row r="2440" spans="1:3">
      <c r="A2440" s="5" t="s">
        <v>5246</v>
      </c>
      <c r="B2440" s="5" t="s">
        <v>937</v>
      </c>
      <c r="C2440">
        <v>6.2</v>
      </c>
    </row>
    <row r="2441" spans="1:3">
      <c r="A2441" s="5" t="s">
        <v>5247</v>
      </c>
      <c r="B2441" s="5" t="s">
        <v>2912</v>
      </c>
      <c r="C2441">
        <v>6.2</v>
      </c>
    </row>
    <row r="2442" spans="1:3">
      <c r="A2442" s="5" t="s">
        <v>5248</v>
      </c>
      <c r="B2442" s="5" t="s">
        <v>2062</v>
      </c>
      <c r="C2442">
        <v>6.2</v>
      </c>
    </row>
    <row r="2443" spans="1:3">
      <c r="A2443" s="5" t="s">
        <v>5251</v>
      </c>
      <c r="B2443" s="5" t="s">
        <v>5249</v>
      </c>
      <c r="C2443">
        <v>6.2</v>
      </c>
    </row>
    <row r="2444" spans="1:3">
      <c r="A2444" s="5" t="s">
        <v>5254</v>
      </c>
      <c r="B2444" s="5" t="s">
        <v>5252</v>
      </c>
      <c r="C2444">
        <v>6.2</v>
      </c>
    </row>
    <row r="2445" spans="1:3">
      <c r="A2445" s="5" t="s">
        <v>5256</v>
      </c>
      <c r="B2445" s="5" t="s">
        <v>2602</v>
      </c>
      <c r="C2445">
        <v>6.2</v>
      </c>
    </row>
    <row r="2446" spans="1:3">
      <c r="A2446" s="5" t="s">
        <v>5257</v>
      </c>
      <c r="B2446" s="5" t="s">
        <v>4421</v>
      </c>
      <c r="C2446">
        <v>6.2</v>
      </c>
    </row>
    <row r="2447" spans="1:3">
      <c r="A2447" s="5" t="s">
        <v>5258</v>
      </c>
      <c r="B2447" s="5" t="s">
        <v>1111</v>
      </c>
      <c r="C2447">
        <v>6.2</v>
      </c>
    </row>
    <row r="2448" spans="1:3">
      <c r="A2448" s="5" t="s">
        <v>5260</v>
      </c>
      <c r="B2448" s="5" t="s">
        <v>1754</v>
      </c>
      <c r="C2448">
        <v>6.2</v>
      </c>
    </row>
    <row r="2449" spans="1:3">
      <c r="A2449" s="5" t="s">
        <v>5262</v>
      </c>
      <c r="B2449" s="5" t="s">
        <v>5261</v>
      </c>
      <c r="C2449">
        <v>6.2</v>
      </c>
    </row>
    <row r="2450" spans="1:3">
      <c r="A2450" s="5" t="s">
        <v>5264</v>
      </c>
      <c r="B2450" s="5" t="s">
        <v>5263</v>
      </c>
      <c r="C2450">
        <v>6.2</v>
      </c>
    </row>
    <row r="2451" spans="1:3">
      <c r="A2451" s="5" t="s">
        <v>5266</v>
      </c>
      <c r="B2451" s="5" t="s">
        <v>2099</v>
      </c>
      <c r="C2451">
        <v>6.2</v>
      </c>
    </row>
    <row r="2452" spans="1:3">
      <c r="A2452" s="5" t="s">
        <v>5268</v>
      </c>
      <c r="B2452" s="5" t="s">
        <v>1586</v>
      </c>
      <c r="C2452">
        <v>6.2</v>
      </c>
    </row>
    <row r="2453" spans="1:3">
      <c r="A2453" s="5" t="s">
        <v>5271</v>
      </c>
      <c r="B2453" s="5" t="s">
        <v>4740</v>
      </c>
      <c r="C2453">
        <v>6.2</v>
      </c>
    </row>
    <row r="2454" spans="1:3">
      <c r="A2454" s="5" t="s">
        <v>5273</v>
      </c>
      <c r="B2454" s="5" t="s">
        <v>2599</v>
      </c>
      <c r="C2454">
        <v>6.2</v>
      </c>
    </row>
    <row r="2455" spans="1:3">
      <c r="A2455" s="5" t="s">
        <v>5275</v>
      </c>
      <c r="B2455" s="5" t="s">
        <v>1548</v>
      </c>
      <c r="C2455">
        <v>6.2</v>
      </c>
    </row>
    <row r="2456" spans="1:3">
      <c r="A2456" s="5" t="s">
        <v>5277</v>
      </c>
      <c r="B2456" s="5" t="s">
        <v>2679</v>
      </c>
      <c r="C2456">
        <v>6.2</v>
      </c>
    </row>
    <row r="2457" spans="1:3">
      <c r="A2457" s="5" t="s">
        <v>5280</v>
      </c>
      <c r="B2457" s="5" t="s">
        <v>5278</v>
      </c>
      <c r="C2457">
        <v>6.2</v>
      </c>
    </row>
    <row r="2458" spans="1:3">
      <c r="A2458" s="5" t="s">
        <v>5281</v>
      </c>
      <c r="B2458" s="5" t="s">
        <v>3280</v>
      </c>
      <c r="C2458">
        <v>6.2</v>
      </c>
    </row>
    <row r="2459" spans="1:3">
      <c r="A2459" s="5" t="s">
        <v>5282</v>
      </c>
      <c r="B2459" s="5" t="s">
        <v>3596</v>
      </c>
      <c r="C2459">
        <v>6.2</v>
      </c>
    </row>
    <row r="2460" spans="1:3">
      <c r="A2460" s="5" t="s">
        <v>5284</v>
      </c>
      <c r="B2460" s="5" t="s">
        <v>5283</v>
      </c>
      <c r="C2460">
        <v>6.2</v>
      </c>
    </row>
    <row r="2461" spans="1:3">
      <c r="A2461" s="5" t="s">
        <v>5285</v>
      </c>
      <c r="B2461" s="5" t="s">
        <v>2023</v>
      </c>
      <c r="C2461">
        <v>6.2</v>
      </c>
    </row>
    <row r="2462" spans="1:3">
      <c r="A2462" s="5" t="s">
        <v>5286</v>
      </c>
      <c r="B2462" s="5" t="s">
        <v>1756</v>
      </c>
      <c r="C2462">
        <v>6.2</v>
      </c>
    </row>
    <row r="2463" spans="1:3">
      <c r="A2463" s="5" t="s">
        <v>5288</v>
      </c>
      <c r="B2463" s="5" t="s">
        <v>5287</v>
      </c>
      <c r="C2463">
        <v>6.2</v>
      </c>
    </row>
    <row r="2464" spans="1:3">
      <c r="A2464" s="5" t="s">
        <v>5289</v>
      </c>
      <c r="B2464" s="5" t="s">
        <v>2030</v>
      </c>
      <c r="C2464">
        <v>6.2</v>
      </c>
    </row>
    <row r="2465" spans="1:3">
      <c r="A2465" s="5" t="s">
        <v>5291</v>
      </c>
      <c r="B2465" s="5" t="s">
        <v>61</v>
      </c>
      <c r="C2465">
        <v>6.2</v>
      </c>
    </row>
    <row r="2466" spans="1:3">
      <c r="A2466" s="5" t="s">
        <v>5293</v>
      </c>
      <c r="B2466" s="5" t="s">
        <v>4676</v>
      </c>
      <c r="C2466">
        <v>6.2</v>
      </c>
    </row>
    <row r="2467" spans="1:3">
      <c r="A2467" s="5" t="s">
        <v>5295</v>
      </c>
      <c r="B2467" s="5" t="s">
        <v>2658</v>
      </c>
      <c r="C2467">
        <v>6.2</v>
      </c>
    </row>
    <row r="2468" spans="1:3">
      <c r="A2468" s="5" t="s">
        <v>5296</v>
      </c>
      <c r="B2468" s="5" t="s">
        <v>446</v>
      </c>
      <c r="C2468">
        <v>6.2</v>
      </c>
    </row>
    <row r="2469" spans="1:3">
      <c r="A2469" s="5" t="s">
        <v>5298</v>
      </c>
      <c r="B2469" s="5" t="s">
        <v>3704</v>
      </c>
      <c r="C2469">
        <v>6.2</v>
      </c>
    </row>
    <row r="2470" spans="1:3">
      <c r="A2470" s="5" t="s">
        <v>5299</v>
      </c>
      <c r="B2470" s="5" t="s">
        <v>3497</v>
      </c>
      <c r="C2470">
        <v>6.2</v>
      </c>
    </row>
    <row r="2471" spans="1:3">
      <c r="A2471" s="5" t="s">
        <v>5300</v>
      </c>
      <c r="B2471" s="5" t="s">
        <v>2034</v>
      </c>
      <c r="C2471">
        <v>6.2</v>
      </c>
    </row>
    <row r="2472" spans="1:3">
      <c r="A2472" s="5" t="s">
        <v>5301</v>
      </c>
      <c r="B2472" s="5" t="s">
        <v>1036</v>
      </c>
      <c r="C2472">
        <v>6.2</v>
      </c>
    </row>
    <row r="2473" spans="1:3">
      <c r="A2473" s="5" t="s">
        <v>5304</v>
      </c>
      <c r="B2473" s="5" t="s">
        <v>5302</v>
      </c>
      <c r="C2473">
        <v>6.2</v>
      </c>
    </row>
    <row r="2474" spans="1:3">
      <c r="A2474" s="5" t="s">
        <v>5305</v>
      </c>
      <c r="B2474" s="5" t="s">
        <v>574</v>
      </c>
      <c r="C2474">
        <v>6.2</v>
      </c>
    </row>
    <row r="2475" spans="1:3">
      <c r="A2475" s="5" t="s">
        <v>5306</v>
      </c>
      <c r="B2475" s="5" t="s">
        <v>981</v>
      </c>
      <c r="C2475">
        <v>6.2</v>
      </c>
    </row>
    <row r="2476" spans="1:3">
      <c r="A2476" s="5" t="s">
        <v>5308</v>
      </c>
      <c r="B2476" s="5" t="s">
        <v>5307</v>
      </c>
      <c r="C2476">
        <v>6.2</v>
      </c>
    </row>
    <row r="2477" spans="1:3">
      <c r="A2477" s="5" t="s">
        <v>5310</v>
      </c>
      <c r="B2477" s="5" t="s">
        <v>5309</v>
      </c>
      <c r="C2477">
        <v>6.2</v>
      </c>
    </row>
    <row r="2478" spans="1:3">
      <c r="A2478" s="5" t="s">
        <v>5311</v>
      </c>
      <c r="B2478" s="5" t="s">
        <v>3330</v>
      </c>
      <c r="C2478">
        <v>6.2</v>
      </c>
    </row>
    <row r="2479" spans="1:3">
      <c r="A2479" s="5" t="s">
        <v>5313</v>
      </c>
      <c r="B2479" s="5" t="s">
        <v>4017</v>
      </c>
      <c r="C2479">
        <v>6.2</v>
      </c>
    </row>
    <row r="2480" spans="1:3">
      <c r="A2480" s="5" t="s">
        <v>5315</v>
      </c>
      <c r="B2480" s="5" t="s">
        <v>3199</v>
      </c>
      <c r="C2480">
        <v>6.2</v>
      </c>
    </row>
    <row r="2481" spans="1:3">
      <c r="A2481" s="5" t="s">
        <v>5317</v>
      </c>
      <c r="B2481" s="5" t="s">
        <v>3701</v>
      </c>
      <c r="C2481">
        <v>6.2</v>
      </c>
    </row>
    <row r="2482" spans="1:3">
      <c r="A2482" s="5" t="s">
        <v>5318</v>
      </c>
      <c r="B2482" s="5" t="s">
        <v>2335</v>
      </c>
      <c r="C2482">
        <v>6.2</v>
      </c>
    </row>
    <row r="2483" spans="1:3">
      <c r="A2483" s="5" t="s">
        <v>5319</v>
      </c>
      <c r="B2483" s="5" t="s">
        <v>4366</v>
      </c>
      <c r="C2483">
        <v>6.2</v>
      </c>
    </row>
    <row r="2484" spans="1:3">
      <c r="A2484" s="5" t="s">
        <v>5320</v>
      </c>
      <c r="B2484" s="5" t="s">
        <v>2593</v>
      </c>
      <c r="C2484">
        <v>6.2</v>
      </c>
    </row>
    <row r="2485" spans="1:3">
      <c r="A2485" s="5" t="s">
        <v>5321</v>
      </c>
      <c r="B2485" s="5" t="s">
        <v>3521</v>
      </c>
      <c r="C2485">
        <v>6.2</v>
      </c>
    </row>
    <row r="2486" spans="1:3">
      <c r="A2486" s="5" t="s">
        <v>5322</v>
      </c>
      <c r="B2486" s="5" t="s">
        <v>639</v>
      </c>
      <c r="C2486">
        <v>6.2</v>
      </c>
    </row>
    <row r="2487" spans="1:3">
      <c r="A2487" s="5" t="s">
        <v>5324</v>
      </c>
      <c r="B2487" s="5" t="s">
        <v>4445</v>
      </c>
      <c r="C2487">
        <v>6.2</v>
      </c>
    </row>
    <row r="2488" spans="1:3">
      <c r="A2488" s="5" t="s">
        <v>5325</v>
      </c>
      <c r="B2488" s="5" t="s">
        <v>1676</v>
      </c>
      <c r="C2488">
        <v>6.2</v>
      </c>
    </row>
    <row r="2489" spans="1:3">
      <c r="A2489" s="5" t="s">
        <v>5326</v>
      </c>
      <c r="B2489" s="5" t="s">
        <v>4268</v>
      </c>
      <c r="C2489">
        <v>6.2</v>
      </c>
    </row>
    <row r="2490" spans="1:3">
      <c r="A2490" s="5" t="s">
        <v>5327</v>
      </c>
      <c r="B2490" s="5" t="s">
        <v>3349</v>
      </c>
      <c r="C2490">
        <v>6.2</v>
      </c>
    </row>
    <row r="2491" spans="1:3">
      <c r="A2491" s="5" t="s">
        <v>5329</v>
      </c>
      <c r="B2491" s="5" t="s">
        <v>5328</v>
      </c>
      <c r="C2491">
        <v>6.2</v>
      </c>
    </row>
    <row r="2492" spans="1:3">
      <c r="A2492" s="5" t="s">
        <v>5332</v>
      </c>
      <c r="B2492" s="5" t="s">
        <v>5330</v>
      </c>
      <c r="C2492">
        <v>6.2</v>
      </c>
    </row>
    <row r="2493" spans="1:3">
      <c r="A2493" s="5" t="s">
        <v>5335</v>
      </c>
      <c r="B2493" s="5" t="s">
        <v>5333</v>
      </c>
      <c r="C2493">
        <v>6.2</v>
      </c>
    </row>
    <row r="2494" spans="1:3">
      <c r="A2494" s="5" t="s">
        <v>5337</v>
      </c>
      <c r="B2494" s="5" t="s">
        <v>1118</v>
      </c>
      <c r="C2494">
        <v>6.2</v>
      </c>
    </row>
    <row r="2495" spans="1:3">
      <c r="A2495" s="5" t="s">
        <v>5338</v>
      </c>
      <c r="B2495" s="5" t="s">
        <v>1901</v>
      </c>
      <c r="C2495">
        <v>6.2</v>
      </c>
    </row>
    <row r="2496" spans="1:3">
      <c r="A2496" s="5" t="s">
        <v>5340</v>
      </c>
      <c r="B2496" s="5" t="s">
        <v>4814</v>
      </c>
      <c r="C2496">
        <v>6.2</v>
      </c>
    </row>
    <row r="2497" spans="1:3">
      <c r="A2497" s="5" t="s">
        <v>5344</v>
      </c>
      <c r="B2497" s="5" t="s">
        <v>5341</v>
      </c>
      <c r="C2497">
        <v>6.2</v>
      </c>
    </row>
    <row r="2498" spans="1:3">
      <c r="A2498" s="5" t="s">
        <v>5347</v>
      </c>
      <c r="B2498" s="5" t="s">
        <v>5345</v>
      </c>
      <c r="C2498">
        <v>6.2</v>
      </c>
    </row>
    <row r="2499" spans="1:3">
      <c r="A2499" s="5" t="s">
        <v>5348</v>
      </c>
      <c r="B2499" s="5" t="s">
        <v>590</v>
      </c>
      <c r="C2499">
        <v>6.2</v>
      </c>
    </row>
    <row r="2500" spans="1:3">
      <c r="A2500" s="5" t="s">
        <v>5349</v>
      </c>
      <c r="B2500" s="5" t="s">
        <v>3040</v>
      </c>
      <c r="C2500">
        <v>6.2</v>
      </c>
    </row>
    <row r="2501" spans="1:3">
      <c r="A2501" s="5" t="s">
        <v>5351</v>
      </c>
      <c r="B2501" s="5" t="s">
        <v>5350</v>
      </c>
      <c r="C2501">
        <v>6.2</v>
      </c>
    </row>
    <row r="2502" spans="1:3">
      <c r="A2502" s="5" t="s">
        <v>5353</v>
      </c>
      <c r="B2502" s="5" t="s">
        <v>5352</v>
      </c>
      <c r="C2502">
        <v>6.2</v>
      </c>
    </row>
    <row r="2503" spans="1:3">
      <c r="A2503" s="5" t="s">
        <v>5356</v>
      </c>
      <c r="B2503" s="5" t="s">
        <v>5354</v>
      </c>
      <c r="C2503">
        <v>6.2</v>
      </c>
    </row>
    <row r="2504" spans="1:3">
      <c r="A2504" s="5" t="s">
        <v>5357</v>
      </c>
      <c r="B2504" s="5" t="s">
        <v>3528</v>
      </c>
      <c r="C2504">
        <v>6.2</v>
      </c>
    </row>
    <row r="2505" spans="1:3">
      <c r="A2505" s="5" t="s">
        <v>5360</v>
      </c>
      <c r="B2505" s="5" t="s">
        <v>5358</v>
      </c>
      <c r="C2505">
        <v>6.2</v>
      </c>
    </row>
    <row r="2506" spans="1:3">
      <c r="A2506" s="5" t="s">
        <v>5362</v>
      </c>
      <c r="B2506" s="5" t="s">
        <v>3199</v>
      </c>
      <c r="C2506">
        <v>6.2</v>
      </c>
    </row>
    <row r="2507" spans="1:3">
      <c r="A2507" s="5" t="s">
        <v>5364</v>
      </c>
      <c r="B2507" s="5" t="s">
        <v>5363</v>
      </c>
      <c r="C2507">
        <v>6.2</v>
      </c>
    </row>
    <row r="2508" spans="1:3">
      <c r="A2508" s="5" t="s">
        <v>5366</v>
      </c>
      <c r="B2508" s="5" t="s">
        <v>5365</v>
      </c>
      <c r="C2508">
        <v>6.2</v>
      </c>
    </row>
    <row r="2509" spans="1:3">
      <c r="A2509" s="5" t="s">
        <v>5368</v>
      </c>
      <c r="B2509" s="5" t="s">
        <v>5367</v>
      </c>
      <c r="C2509">
        <v>6.2</v>
      </c>
    </row>
    <row r="2510" spans="1:3">
      <c r="A2510" s="5" t="s">
        <v>5370</v>
      </c>
      <c r="B2510" s="5" t="s">
        <v>5369</v>
      </c>
      <c r="C2510">
        <v>6.2</v>
      </c>
    </row>
    <row r="2511" spans="1:3">
      <c r="A2511" s="5" t="s">
        <v>5372</v>
      </c>
      <c r="B2511" s="5" t="s">
        <v>5371</v>
      </c>
      <c r="C2511">
        <v>6.2</v>
      </c>
    </row>
    <row r="2512" spans="1:3">
      <c r="A2512" s="5" t="s">
        <v>5374</v>
      </c>
      <c r="B2512" s="5" t="s">
        <v>4896</v>
      </c>
      <c r="C2512">
        <v>6.2</v>
      </c>
    </row>
    <row r="2513" spans="1:3">
      <c r="A2513" s="5" t="s">
        <v>5375</v>
      </c>
      <c r="B2513" s="5" t="s">
        <v>3669</v>
      </c>
      <c r="C2513">
        <v>6.2</v>
      </c>
    </row>
    <row r="2514" spans="1:3">
      <c r="A2514" s="5" t="s">
        <v>5376</v>
      </c>
      <c r="B2514" s="5" t="s">
        <v>1562</v>
      </c>
      <c r="C2514">
        <v>6.2</v>
      </c>
    </row>
    <row r="2515" spans="1:3">
      <c r="A2515" s="5" t="s">
        <v>5379</v>
      </c>
      <c r="B2515" s="5" t="s">
        <v>5377</v>
      </c>
      <c r="C2515">
        <v>6.2</v>
      </c>
    </row>
    <row r="2516" spans="1:3">
      <c r="A2516" s="5" t="s">
        <v>5380</v>
      </c>
      <c r="B2516" s="5" t="s">
        <v>2471</v>
      </c>
      <c r="C2516">
        <v>6.2</v>
      </c>
    </row>
    <row r="2517" spans="1:3">
      <c r="A2517" s="5" t="s">
        <v>5382</v>
      </c>
      <c r="B2517" s="5" t="s">
        <v>5381</v>
      </c>
      <c r="C2517">
        <v>6.2</v>
      </c>
    </row>
    <row r="2518" spans="1:3">
      <c r="A2518" s="5" t="s">
        <v>5385</v>
      </c>
      <c r="B2518" s="5" t="s">
        <v>5383</v>
      </c>
      <c r="C2518">
        <v>6.2</v>
      </c>
    </row>
    <row r="2519" spans="1:3">
      <c r="A2519" s="5" t="s">
        <v>5226</v>
      </c>
      <c r="B2519" s="5" t="s">
        <v>486</v>
      </c>
      <c r="C2519">
        <v>6.2</v>
      </c>
    </row>
    <row r="2520" spans="1:3">
      <c r="A2520" s="5" t="s">
        <v>5386</v>
      </c>
      <c r="B2520" s="5" t="s">
        <v>4905</v>
      </c>
      <c r="C2520">
        <v>6.2</v>
      </c>
    </row>
    <row r="2521" spans="1:3">
      <c r="A2521" s="5" t="s">
        <v>5388</v>
      </c>
      <c r="B2521" s="5" t="s">
        <v>5011</v>
      </c>
      <c r="C2521">
        <v>6.2</v>
      </c>
    </row>
    <row r="2522" spans="1:3">
      <c r="A2522" s="5" t="s">
        <v>5391</v>
      </c>
      <c r="B2522" s="5" t="s">
        <v>5389</v>
      </c>
      <c r="C2522">
        <v>6.2</v>
      </c>
    </row>
    <row r="2523" spans="1:3">
      <c r="A2523" s="5" t="s">
        <v>5392</v>
      </c>
      <c r="B2523" s="5" t="s">
        <v>1901</v>
      </c>
      <c r="C2523">
        <v>6.2</v>
      </c>
    </row>
    <row r="2524" spans="1:3">
      <c r="A2524" s="5" t="s">
        <v>5393</v>
      </c>
      <c r="B2524" s="5" t="s">
        <v>2693</v>
      </c>
      <c r="C2524">
        <v>6.2</v>
      </c>
    </row>
    <row r="2525" spans="1:3">
      <c r="A2525" s="5" t="s">
        <v>5394</v>
      </c>
      <c r="B2525" s="5" t="s">
        <v>3988</v>
      </c>
      <c r="C2525">
        <v>6.2</v>
      </c>
    </row>
    <row r="2526" spans="1:3">
      <c r="A2526" s="5" t="s">
        <v>5396</v>
      </c>
      <c r="B2526" s="5" t="s">
        <v>395</v>
      </c>
      <c r="C2526">
        <v>6.2</v>
      </c>
    </row>
    <row r="2527" spans="1:3">
      <c r="A2527" s="5" t="s">
        <v>5397</v>
      </c>
      <c r="B2527" s="5" t="s">
        <v>3888</v>
      </c>
      <c r="C2527">
        <v>6.2</v>
      </c>
    </row>
    <row r="2528" spans="1:3">
      <c r="A2528" s="5" t="s">
        <v>5398</v>
      </c>
      <c r="B2528" s="5" t="s">
        <v>3954</v>
      </c>
      <c r="C2528">
        <v>6.2</v>
      </c>
    </row>
    <row r="2529" spans="1:3">
      <c r="A2529" s="5" t="s">
        <v>5401</v>
      </c>
      <c r="B2529" s="5" t="s">
        <v>5399</v>
      </c>
      <c r="C2529">
        <v>6.2</v>
      </c>
    </row>
    <row r="2530" spans="1:3">
      <c r="A2530" s="5" t="s">
        <v>5404</v>
      </c>
      <c r="B2530" s="5" t="s">
        <v>5402</v>
      </c>
      <c r="C2530">
        <v>6.2</v>
      </c>
    </row>
    <row r="2531" spans="1:3">
      <c r="A2531" s="5" t="s">
        <v>5407</v>
      </c>
      <c r="B2531" s="5" t="s">
        <v>5405</v>
      </c>
      <c r="C2531">
        <v>6.2</v>
      </c>
    </row>
    <row r="2532" spans="1:3">
      <c r="A2532" s="5" t="s">
        <v>5410</v>
      </c>
      <c r="B2532" s="5" t="s">
        <v>5408</v>
      </c>
      <c r="C2532">
        <v>6.2</v>
      </c>
    </row>
    <row r="2533" spans="1:3">
      <c r="A2533" s="5" t="s">
        <v>5411</v>
      </c>
      <c r="B2533" s="5" t="s">
        <v>325</v>
      </c>
      <c r="C2533">
        <v>6.2</v>
      </c>
    </row>
    <row r="2534" spans="1:3">
      <c r="A2534" s="5" t="s">
        <v>5412</v>
      </c>
      <c r="B2534" s="5" t="s">
        <v>971</v>
      </c>
      <c r="C2534">
        <v>6.2</v>
      </c>
    </row>
    <row r="2535" spans="1:3">
      <c r="A2535" s="5" t="s">
        <v>5218</v>
      </c>
      <c r="B2535" s="5" t="s">
        <v>994</v>
      </c>
      <c r="C2535">
        <v>6.2</v>
      </c>
    </row>
    <row r="2536" spans="1:3">
      <c r="A2536" s="5" t="s">
        <v>5414</v>
      </c>
      <c r="B2536" s="5" t="s">
        <v>5413</v>
      </c>
      <c r="C2536">
        <v>6.2</v>
      </c>
    </row>
    <row r="2537" spans="1:3">
      <c r="A2537" s="5" t="s">
        <v>5417</v>
      </c>
      <c r="B2537" s="5" t="s">
        <v>4009</v>
      </c>
      <c r="C2537">
        <v>6.2</v>
      </c>
    </row>
    <row r="2538" spans="1:3">
      <c r="A2538" s="5" t="s">
        <v>5421</v>
      </c>
      <c r="B2538" s="5" t="s">
        <v>5418</v>
      </c>
      <c r="C2538">
        <v>6.2</v>
      </c>
    </row>
    <row r="2539" spans="1:3">
      <c r="A2539" s="5" t="s">
        <v>5422</v>
      </c>
      <c r="B2539" s="5" t="s">
        <v>287</v>
      </c>
      <c r="C2539">
        <v>6.2</v>
      </c>
    </row>
    <row r="2540" spans="1:3">
      <c r="A2540" s="5" t="s">
        <v>5425</v>
      </c>
      <c r="B2540" s="5" t="s">
        <v>4973</v>
      </c>
      <c r="C2540">
        <v>6.2</v>
      </c>
    </row>
    <row r="2541" spans="1:3">
      <c r="A2541" s="5" t="s">
        <v>5426</v>
      </c>
      <c r="B2541" s="5" t="s">
        <v>4740</v>
      </c>
      <c r="C2541">
        <v>6.2</v>
      </c>
    </row>
    <row r="2542" spans="1:3">
      <c r="A2542" s="5" t="s">
        <v>5428</v>
      </c>
      <c r="B2542" s="5" t="s">
        <v>5427</v>
      </c>
      <c r="C2542">
        <v>6.2</v>
      </c>
    </row>
    <row r="2543" spans="1:3">
      <c r="A2543" s="5" t="s">
        <v>5429</v>
      </c>
      <c r="B2543" s="5" t="s">
        <v>2471</v>
      </c>
      <c r="C2543">
        <v>6.2</v>
      </c>
    </row>
    <row r="2544" spans="1:3">
      <c r="A2544" s="5" t="s">
        <v>5393</v>
      </c>
      <c r="B2544" s="5" t="s">
        <v>2693</v>
      </c>
      <c r="C2544">
        <v>6.2</v>
      </c>
    </row>
    <row r="2545" spans="1:3">
      <c r="A2545" s="5" t="s">
        <v>5432</v>
      </c>
      <c r="B2545" s="5" t="s">
        <v>5430</v>
      </c>
      <c r="C2545">
        <v>6.2</v>
      </c>
    </row>
    <row r="2546" spans="1:3">
      <c r="A2546" s="5" t="s">
        <v>5433</v>
      </c>
      <c r="B2546" s="5" t="s">
        <v>4661</v>
      </c>
      <c r="C2546">
        <v>6.2</v>
      </c>
    </row>
    <row r="2547" spans="1:3">
      <c r="A2547" s="5" t="s">
        <v>5435</v>
      </c>
      <c r="B2547" s="5" t="s">
        <v>430</v>
      </c>
      <c r="C2547">
        <v>6.2</v>
      </c>
    </row>
    <row r="2548" spans="1:3">
      <c r="A2548" s="5" t="s">
        <v>5438</v>
      </c>
      <c r="B2548" s="5" t="s">
        <v>256</v>
      </c>
      <c r="C2548">
        <v>6.2</v>
      </c>
    </row>
    <row r="2549" spans="1:3">
      <c r="A2549" s="5" t="s">
        <v>5441</v>
      </c>
      <c r="B2549" s="5" t="s">
        <v>5439</v>
      </c>
      <c r="C2549">
        <v>6.2</v>
      </c>
    </row>
    <row r="2550" spans="1:3">
      <c r="A2550" s="5" t="s">
        <v>5442</v>
      </c>
      <c r="B2550" s="5" t="s">
        <v>3900</v>
      </c>
      <c r="C2550">
        <v>6.2</v>
      </c>
    </row>
    <row r="2551" spans="1:3">
      <c r="A2551" s="5" t="s">
        <v>5445</v>
      </c>
      <c r="B2551" s="5" t="s">
        <v>5443</v>
      </c>
      <c r="C2551">
        <v>6.2</v>
      </c>
    </row>
    <row r="2552" spans="1:3">
      <c r="A2552" s="5" t="s">
        <v>5448</v>
      </c>
      <c r="B2552" s="5" t="s">
        <v>5446</v>
      </c>
      <c r="C2552">
        <v>6.2</v>
      </c>
    </row>
    <row r="2553" spans="1:3">
      <c r="A2553" s="5" t="s">
        <v>5451</v>
      </c>
      <c r="B2553" s="5" t="s">
        <v>5449</v>
      </c>
      <c r="C2553">
        <v>6.2</v>
      </c>
    </row>
    <row r="2554" spans="1:3">
      <c r="A2554" s="5" t="s">
        <v>5453</v>
      </c>
      <c r="B2554" s="5" t="s">
        <v>5452</v>
      </c>
      <c r="C2554">
        <v>6.2</v>
      </c>
    </row>
    <row r="2555" spans="1:3">
      <c r="A2555" s="5" t="s">
        <v>5455</v>
      </c>
      <c r="B2555" s="5" t="s">
        <v>5454</v>
      </c>
      <c r="C2555">
        <v>6.2</v>
      </c>
    </row>
    <row r="2556" spans="1:3">
      <c r="A2556" s="5" t="s">
        <v>5458</v>
      </c>
      <c r="B2556" s="5" t="s">
        <v>2912</v>
      </c>
      <c r="C2556">
        <v>6.2</v>
      </c>
    </row>
    <row r="2557" spans="1:3">
      <c r="A2557" s="5" t="s">
        <v>5461</v>
      </c>
      <c r="B2557" s="5" t="s">
        <v>5459</v>
      </c>
      <c r="C2557">
        <v>6.2</v>
      </c>
    </row>
    <row r="2558" spans="1:3">
      <c r="A2558" s="5" t="s">
        <v>5464</v>
      </c>
      <c r="B2558" s="5" t="s">
        <v>5462</v>
      </c>
      <c r="C2558">
        <v>6.2</v>
      </c>
    </row>
    <row r="2559" spans="1:3">
      <c r="A2559" s="5" t="s">
        <v>5465</v>
      </c>
      <c r="B2559" s="5" t="s">
        <v>923</v>
      </c>
      <c r="C2559">
        <v>6.2</v>
      </c>
    </row>
    <row r="2560" spans="1:3">
      <c r="A2560" s="5" t="s">
        <v>5467</v>
      </c>
      <c r="B2560" s="5" t="s">
        <v>1508</v>
      </c>
      <c r="C2560">
        <v>6.2</v>
      </c>
    </row>
    <row r="2561" spans="1:3">
      <c r="A2561" s="5" t="s">
        <v>5470</v>
      </c>
      <c r="B2561" s="5" t="s">
        <v>5468</v>
      </c>
      <c r="C2561">
        <v>6.2</v>
      </c>
    </row>
    <row r="2562" spans="1:3">
      <c r="A2562" s="5" t="s">
        <v>5474</v>
      </c>
      <c r="B2562" s="5" t="s">
        <v>5471</v>
      </c>
      <c r="C2562">
        <v>6.2</v>
      </c>
    </row>
    <row r="2563" spans="1:3">
      <c r="A2563" s="5" t="s">
        <v>5475</v>
      </c>
      <c r="B2563" s="5" t="s">
        <v>107</v>
      </c>
      <c r="C2563">
        <v>6.1</v>
      </c>
    </row>
    <row r="2564" spans="1:3">
      <c r="A2564" s="5" t="s">
        <v>5476</v>
      </c>
      <c r="B2564" s="5" t="s">
        <v>2411</v>
      </c>
      <c r="C2564">
        <v>6.1</v>
      </c>
    </row>
    <row r="2565" spans="1:3">
      <c r="A2565" s="5" t="s">
        <v>5477</v>
      </c>
      <c r="B2565" s="5" t="s">
        <v>1092</v>
      </c>
      <c r="C2565">
        <v>6.1</v>
      </c>
    </row>
    <row r="2566" spans="1:3">
      <c r="A2566" s="5" t="s">
        <v>5479</v>
      </c>
      <c r="B2566" s="5" t="s">
        <v>5478</v>
      </c>
      <c r="C2566">
        <v>6.1</v>
      </c>
    </row>
    <row r="2567" spans="1:3">
      <c r="A2567" s="5" t="s">
        <v>5480</v>
      </c>
      <c r="B2567" s="5" t="s">
        <v>3191</v>
      </c>
      <c r="C2567">
        <v>6.1</v>
      </c>
    </row>
    <row r="2568" spans="1:3">
      <c r="A2568" s="5" t="s">
        <v>5481</v>
      </c>
      <c r="B2568" s="5" t="s">
        <v>3772</v>
      </c>
      <c r="C2568">
        <v>6.1</v>
      </c>
    </row>
    <row r="2569" spans="1:3">
      <c r="A2569" s="5" t="s">
        <v>5482</v>
      </c>
      <c r="B2569" s="5" t="s">
        <v>1733</v>
      </c>
      <c r="C2569">
        <v>6.1</v>
      </c>
    </row>
    <row r="2570" spans="1:3">
      <c r="A2570" s="5" t="s">
        <v>5483</v>
      </c>
      <c r="B2570" s="5" t="s">
        <v>2708</v>
      </c>
      <c r="C2570">
        <v>6.1</v>
      </c>
    </row>
    <row r="2571" spans="1:3">
      <c r="A2571" s="5" t="s">
        <v>5485</v>
      </c>
      <c r="B2571" s="5" t="s">
        <v>1955</v>
      </c>
      <c r="C2571">
        <v>6.1</v>
      </c>
    </row>
    <row r="2572" spans="1:3">
      <c r="A2572" s="5" t="s">
        <v>5486</v>
      </c>
      <c r="B2572" s="5" t="s">
        <v>2005</v>
      </c>
      <c r="C2572">
        <v>6.1</v>
      </c>
    </row>
    <row r="2573" spans="1:3">
      <c r="A2573" s="5" t="s">
        <v>5487</v>
      </c>
      <c r="B2573" s="5" t="s">
        <v>117</v>
      </c>
      <c r="C2573">
        <v>6.1</v>
      </c>
    </row>
    <row r="2574" spans="1:3">
      <c r="A2574" s="5" t="s">
        <v>5488</v>
      </c>
      <c r="B2574" s="5" t="s">
        <v>1767</v>
      </c>
      <c r="C2574">
        <v>6.1</v>
      </c>
    </row>
    <row r="2575" spans="1:3">
      <c r="A2575" s="5" t="s">
        <v>5490</v>
      </c>
      <c r="B2575" s="5" t="s">
        <v>66</v>
      </c>
      <c r="C2575">
        <v>6.1</v>
      </c>
    </row>
    <row r="2576" spans="1:3">
      <c r="A2576" s="5" t="s">
        <v>5492</v>
      </c>
      <c r="B2576" s="5" t="s">
        <v>5491</v>
      </c>
      <c r="C2576">
        <v>6.1</v>
      </c>
    </row>
    <row r="2577" spans="1:3">
      <c r="A2577" s="5" t="s">
        <v>5494</v>
      </c>
      <c r="B2577" s="5" t="s">
        <v>5493</v>
      </c>
      <c r="C2577">
        <v>6.1</v>
      </c>
    </row>
    <row r="2578" spans="1:3">
      <c r="A2578" s="5" t="s">
        <v>5496</v>
      </c>
      <c r="B2578" s="5" t="s">
        <v>3311</v>
      </c>
      <c r="C2578">
        <v>6.1</v>
      </c>
    </row>
    <row r="2579" spans="1:3">
      <c r="A2579" s="5" t="s">
        <v>5498</v>
      </c>
      <c r="B2579" s="5" t="s">
        <v>5497</v>
      </c>
      <c r="C2579">
        <v>6.1</v>
      </c>
    </row>
    <row r="2580" spans="1:3">
      <c r="A2580" s="5" t="s">
        <v>5499</v>
      </c>
      <c r="B2580" s="5" t="s">
        <v>4438</v>
      </c>
      <c r="C2580">
        <v>6.1</v>
      </c>
    </row>
    <row r="2581" spans="1:3">
      <c r="A2581" s="5" t="s">
        <v>5500</v>
      </c>
      <c r="B2581" s="5" t="s">
        <v>693</v>
      </c>
      <c r="C2581">
        <v>6.1</v>
      </c>
    </row>
    <row r="2582" spans="1:3">
      <c r="A2582" s="5" t="s">
        <v>5502</v>
      </c>
      <c r="B2582" s="5" t="s">
        <v>2312</v>
      </c>
      <c r="C2582">
        <v>6.1</v>
      </c>
    </row>
    <row r="2583" spans="1:3">
      <c r="A2583" s="5" t="s">
        <v>5503</v>
      </c>
      <c r="B2583" s="5" t="s">
        <v>1837</v>
      </c>
      <c r="C2583">
        <v>6.1</v>
      </c>
    </row>
    <row r="2584" spans="1:3">
      <c r="A2584" s="5" t="s">
        <v>5505</v>
      </c>
      <c r="B2584" s="5" t="s">
        <v>4494</v>
      </c>
      <c r="C2584">
        <v>6.1</v>
      </c>
    </row>
    <row r="2585" spans="1:3">
      <c r="A2585" s="5" t="s">
        <v>5506</v>
      </c>
      <c r="B2585" s="5" t="s">
        <v>4770</v>
      </c>
      <c r="C2585">
        <v>6.1</v>
      </c>
    </row>
    <row r="2586" spans="1:3">
      <c r="A2586" s="5" t="s">
        <v>5508</v>
      </c>
      <c r="B2586" s="5" t="s">
        <v>1042</v>
      </c>
      <c r="C2586">
        <v>6.1</v>
      </c>
    </row>
    <row r="2587" spans="1:3">
      <c r="A2587" s="5" t="s">
        <v>5509</v>
      </c>
      <c r="B2587" s="5" t="s">
        <v>1651</v>
      </c>
      <c r="C2587">
        <v>6.1</v>
      </c>
    </row>
    <row r="2588" spans="1:3">
      <c r="A2588" s="5" t="s">
        <v>5511</v>
      </c>
      <c r="B2588" s="5" t="s">
        <v>5510</v>
      </c>
      <c r="C2588">
        <v>6.1</v>
      </c>
    </row>
    <row r="2589" spans="1:3">
      <c r="A2589" s="5" t="s">
        <v>5512</v>
      </c>
      <c r="B2589" s="5" t="s">
        <v>3191</v>
      </c>
      <c r="C2589">
        <v>6.1</v>
      </c>
    </row>
    <row r="2590" spans="1:3">
      <c r="A2590" s="5" t="s">
        <v>5513</v>
      </c>
      <c r="B2590" s="5" t="s">
        <v>691</v>
      </c>
      <c r="C2590">
        <v>6.1</v>
      </c>
    </row>
    <row r="2591" spans="1:3">
      <c r="A2591" s="5" t="s">
        <v>5516</v>
      </c>
      <c r="B2591" s="5" t="s">
        <v>5514</v>
      </c>
      <c r="C2591">
        <v>6.1</v>
      </c>
    </row>
    <row r="2592" spans="1:3">
      <c r="A2592" s="5" t="s">
        <v>5519</v>
      </c>
      <c r="B2592" s="5" t="s">
        <v>5517</v>
      </c>
      <c r="C2592">
        <v>6.1</v>
      </c>
    </row>
    <row r="2593" spans="1:3">
      <c r="A2593" s="5" t="s">
        <v>5521</v>
      </c>
      <c r="B2593" s="5" t="s">
        <v>882</v>
      </c>
      <c r="C2593">
        <v>6.1</v>
      </c>
    </row>
    <row r="2594" spans="1:3">
      <c r="A2594" s="5" t="s">
        <v>5523</v>
      </c>
      <c r="B2594" s="5" t="s">
        <v>5522</v>
      </c>
      <c r="C2594">
        <v>6.1</v>
      </c>
    </row>
    <row r="2595" spans="1:3">
      <c r="A2595" s="5" t="s">
        <v>5526</v>
      </c>
      <c r="B2595" s="5" t="s">
        <v>5524</v>
      </c>
      <c r="C2595">
        <v>6.1</v>
      </c>
    </row>
    <row r="2596" spans="1:3">
      <c r="A2596" s="5" t="s">
        <v>5528</v>
      </c>
      <c r="B2596" s="5" t="s">
        <v>5527</v>
      </c>
      <c r="C2596">
        <v>6.1</v>
      </c>
    </row>
    <row r="2597" spans="1:3">
      <c r="A2597" s="5" t="s">
        <v>5531</v>
      </c>
      <c r="B2597" s="5" t="s">
        <v>5529</v>
      </c>
      <c r="C2597">
        <v>6.1</v>
      </c>
    </row>
    <row r="2598" spans="1:3">
      <c r="A2598" s="5" t="s">
        <v>5533</v>
      </c>
      <c r="B2598" s="5" t="s">
        <v>5532</v>
      </c>
      <c r="C2598">
        <v>6.1</v>
      </c>
    </row>
    <row r="2599" spans="1:3">
      <c r="A2599" s="5" t="s">
        <v>5534</v>
      </c>
      <c r="B2599" s="5" t="s">
        <v>3596</v>
      </c>
      <c r="C2599">
        <v>6.1</v>
      </c>
    </row>
    <row r="2600" spans="1:3">
      <c r="A2600" s="5" t="s">
        <v>5536</v>
      </c>
      <c r="B2600" s="5" t="s">
        <v>3341</v>
      </c>
      <c r="C2600">
        <v>6.1</v>
      </c>
    </row>
    <row r="2601" spans="1:3">
      <c r="A2601" s="5" t="s">
        <v>5537</v>
      </c>
      <c r="B2601" s="5" t="s">
        <v>325</v>
      </c>
      <c r="C2601">
        <v>6.1</v>
      </c>
    </row>
    <row r="2602" spans="1:3">
      <c r="A2602" s="5" t="s">
        <v>5538</v>
      </c>
      <c r="B2602" s="5" t="s">
        <v>1756</v>
      </c>
      <c r="C2602">
        <v>6.1</v>
      </c>
    </row>
    <row r="2603" spans="1:3">
      <c r="A2603" s="5" t="s">
        <v>5539</v>
      </c>
      <c r="B2603" s="5" t="s">
        <v>4520</v>
      </c>
      <c r="C2603">
        <v>6.1</v>
      </c>
    </row>
    <row r="2604" spans="1:3">
      <c r="A2604" s="5" t="s">
        <v>5540</v>
      </c>
      <c r="B2604" s="5" t="s">
        <v>4934</v>
      </c>
      <c r="C2604">
        <v>6.1</v>
      </c>
    </row>
    <row r="2605" spans="1:3">
      <c r="A2605" s="5" t="s">
        <v>5541</v>
      </c>
      <c r="B2605" s="5" t="s">
        <v>2374</v>
      </c>
      <c r="C2605">
        <v>6.1</v>
      </c>
    </row>
    <row r="2606" spans="1:3">
      <c r="A2606" s="5" t="s">
        <v>5543</v>
      </c>
      <c r="B2606" s="5" t="s">
        <v>5542</v>
      </c>
      <c r="C2606">
        <v>6.1</v>
      </c>
    </row>
    <row r="2607" spans="1:3">
      <c r="A2607" s="5" t="s">
        <v>5546</v>
      </c>
      <c r="B2607" s="5" t="s">
        <v>3551</v>
      </c>
      <c r="C2607">
        <v>6.1</v>
      </c>
    </row>
    <row r="2608" spans="1:3">
      <c r="A2608" s="5" t="s">
        <v>5547</v>
      </c>
      <c r="B2608" s="5" t="s">
        <v>3671</v>
      </c>
      <c r="C2608">
        <v>6.1</v>
      </c>
    </row>
    <row r="2609" spans="1:3">
      <c r="A2609" s="5" t="s">
        <v>5549</v>
      </c>
      <c r="B2609" s="5" t="s">
        <v>5548</v>
      </c>
      <c r="C2609">
        <v>6.1</v>
      </c>
    </row>
    <row r="2610" spans="1:3">
      <c r="A2610" s="5" t="s">
        <v>5551</v>
      </c>
      <c r="B2610" s="5" t="s">
        <v>405</v>
      </c>
      <c r="C2610">
        <v>6.1</v>
      </c>
    </row>
    <row r="2611" spans="1:3">
      <c r="A2611" s="5" t="s">
        <v>5553</v>
      </c>
      <c r="B2611" s="5" t="s">
        <v>3277</v>
      </c>
      <c r="C2611">
        <v>6.1</v>
      </c>
    </row>
    <row r="2612" spans="1:3">
      <c r="A2612" s="5" t="s">
        <v>5555</v>
      </c>
      <c r="B2612" s="5" t="s">
        <v>2404</v>
      </c>
      <c r="C2612">
        <v>6.1</v>
      </c>
    </row>
    <row r="2613" spans="1:3">
      <c r="A2613" s="5" t="s">
        <v>5556</v>
      </c>
      <c r="B2613" s="5" t="s">
        <v>2903</v>
      </c>
      <c r="C2613">
        <v>6.1</v>
      </c>
    </row>
    <row r="2614" spans="1:3">
      <c r="A2614" s="5" t="s">
        <v>5557</v>
      </c>
      <c r="B2614" s="5" t="s">
        <v>2068</v>
      </c>
      <c r="C2614">
        <v>6.1</v>
      </c>
    </row>
    <row r="2615" spans="1:3">
      <c r="A2615" s="5" t="s">
        <v>5558</v>
      </c>
      <c r="B2615" s="5" t="s">
        <v>2975</v>
      </c>
      <c r="C2615">
        <v>6.1</v>
      </c>
    </row>
    <row r="2616" spans="1:3">
      <c r="A2616" s="5" t="s">
        <v>5559</v>
      </c>
      <c r="B2616" s="5" t="s">
        <v>2368</v>
      </c>
      <c r="C2616">
        <v>6.1</v>
      </c>
    </row>
    <row r="2617" spans="1:3">
      <c r="A2617" s="5" t="s">
        <v>5561</v>
      </c>
      <c r="B2617" s="5" t="s">
        <v>5560</v>
      </c>
      <c r="C2617">
        <v>6.1</v>
      </c>
    </row>
    <row r="2618" spans="1:3">
      <c r="A2618" s="5" t="s">
        <v>5562</v>
      </c>
      <c r="B2618" s="5" t="s">
        <v>734</v>
      </c>
      <c r="C2618">
        <v>6.1</v>
      </c>
    </row>
    <row r="2619" spans="1:3">
      <c r="A2619" s="5" t="s">
        <v>5565</v>
      </c>
      <c r="B2619" s="5" t="s">
        <v>5563</v>
      </c>
      <c r="C2619">
        <v>6.1</v>
      </c>
    </row>
    <row r="2620" spans="1:3">
      <c r="A2620" s="5" t="s">
        <v>5566</v>
      </c>
      <c r="B2620" s="5" t="s">
        <v>847</v>
      </c>
      <c r="C2620">
        <v>6.1</v>
      </c>
    </row>
    <row r="2621" spans="1:3">
      <c r="A2621" s="5" t="s">
        <v>5568</v>
      </c>
      <c r="B2621" s="5" t="s">
        <v>5567</v>
      </c>
      <c r="C2621">
        <v>6.1</v>
      </c>
    </row>
    <row r="2622" spans="1:3">
      <c r="A2622" s="5" t="s">
        <v>5569</v>
      </c>
      <c r="B2622" s="5" t="s">
        <v>3847</v>
      </c>
      <c r="C2622">
        <v>6.1</v>
      </c>
    </row>
    <row r="2623" spans="1:3">
      <c r="A2623" s="5" t="s">
        <v>5572</v>
      </c>
      <c r="B2623" s="5" t="s">
        <v>5570</v>
      </c>
      <c r="C2623">
        <v>6.1</v>
      </c>
    </row>
    <row r="2624" spans="1:3">
      <c r="A2624" s="5" t="s">
        <v>5573</v>
      </c>
      <c r="B2624" s="5" t="s">
        <v>4480</v>
      </c>
      <c r="C2624">
        <v>6.1</v>
      </c>
    </row>
    <row r="2625" spans="1:3">
      <c r="A2625" s="5" t="s">
        <v>5575</v>
      </c>
      <c r="B2625" s="5" t="s">
        <v>5574</v>
      </c>
      <c r="C2625">
        <v>6.1</v>
      </c>
    </row>
    <row r="2626" spans="1:3">
      <c r="A2626" s="5" t="s">
        <v>5576</v>
      </c>
      <c r="B2626" s="5" t="s">
        <v>59</v>
      </c>
      <c r="C2626">
        <v>6.1</v>
      </c>
    </row>
    <row r="2627" spans="1:3">
      <c r="A2627" s="5" t="s">
        <v>5577</v>
      </c>
      <c r="B2627" s="5" t="s">
        <v>1080</v>
      </c>
      <c r="C2627">
        <v>6.1</v>
      </c>
    </row>
    <row r="2628" spans="1:3">
      <c r="A2628" s="5" t="s">
        <v>5580</v>
      </c>
      <c r="B2628" s="5" t="s">
        <v>5578</v>
      </c>
      <c r="C2628">
        <v>6.1</v>
      </c>
    </row>
    <row r="2629" spans="1:3">
      <c r="A2629" s="5" t="s">
        <v>5582</v>
      </c>
      <c r="B2629" s="5" t="s">
        <v>3671</v>
      </c>
      <c r="C2629">
        <v>6.1</v>
      </c>
    </row>
    <row r="2630" spans="1:3">
      <c r="A2630" s="5" t="s">
        <v>5584</v>
      </c>
      <c r="B2630" s="5" t="s">
        <v>1120</v>
      </c>
      <c r="C2630">
        <v>6.1</v>
      </c>
    </row>
    <row r="2631" spans="1:3">
      <c r="A2631" s="5" t="s">
        <v>5586</v>
      </c>
      <c r="B2631" s="5" t="s">
        <v>1712</v>
      </c>
      <c r="C2631">
        <v>6.1</v>
      </c>
    </row>
    <row r="2632" spans="1:3">
      <c r="A2632" s="5" t="s">
        <v>5588</v>
      </c>
      <c r="B2632" s="5" t="s">
        <v>3009</v>
      </c>
      <c r="C2632">
        <v>6.1</v>
      </c>
    </row>
    <row r="2633" spans="1:3">
      <c r="A2633" s="5" t="s">
        <v>5590</v>
      </c>
      <c r="B2633" s="5" t="s">
        <v>5589</v>
      </c>
      <c r="C2633">
        <v>6.1</v>
      </c>
    </row>
    <row r="2634" spans="1:3">
      <c r="A2634" s="5" t="s">
        <v>5593</v>
      </c>
      <c r="B2634" s="5" t="s">
        <v>5591</v>
      </c>
      <c r="C2634">
        <v>6.1</v>
      </c>
    </row>
    <row r="2635" spans="1:3">
      <c r="A2635" s="5" t="s">
        <v>5595</v>
      </c>
      <c r="B2635" s="5" t="s">
        <v>4814</v>
      </c>
      <c r="C2635">
        <v>6.1</v>
      </c>
    </row>
    <row r="2636" spans="1:3">
      <c r="A2636" s="5" t="s">
        <v>5597</v>
      </c>
      <c r="B2636" s="5" t="s">
        <v>5596</v>
      </c>
      <c r="C2636">
        <v>6.1</v>
      </c>
    </row>
    <row r="2637" spans="1:3">
      <c r="A2637" s="5" t="s">
        <v>5599</v>
      </c>
      <c r="B2637" s="5" t="s">
        <v>2271</v>
      </c>
      <c r="C2637">
        <v>6.1</v>
      </c>
    </row>
    <row r="2638" spans="1:3">
      <c r="A2638" s="5" t="s">
        <v>5600</v>
      </c>
      <c r="B2638" s="5" t="s">
        <v>670</v>
      </c>
      <c r="C2638">
        <v>6.1</v>
      </c>
    </row>
    <row r="2639" spans="1:3">
      <c r="A2639" s="5" t="s">
        <v>5601</v>
      </c>
      <c r="B2639" s="5" t="s">
        <v>1548</v>
      </c>
      <c r="C2639">
        <v>6.1</v>
      </c>
    </row>
    <row r="2640" spans="1:3">
      <c r="A2640" s="5" t="s">
        <v>5602</v>
      </c>
      <c r="B2640" s="5" t="s">
        <v>4441</v>
      </c>
      <c r="C2640">
        <v>6.1</v>
      </c>
    </row>
    <row r="2641" spans="1:3">
      <c r="A2641" s="5" t="s">
        <v>5603</v>
      </c>
      <c r="B2641" s="5" t="s">
        <v>4246</v>
      </c>
      <c r="C2641">
        <v>6.1</v>
      </c>
    </row>
    <row r="2642" spans="1:3">
      <c r="A2642" s="5" t="s">
        <v>5604</v>
      </c>
      <c r="B2642" s="5" t="s">
        <v>4754</v>
      </c>
      <c r="C2642">
        <v>6.1</v>
      </c>
    </row>
    <row r="2643" spans="1:3">
      <c r="A2643" s="5" t="s">
        <v>5580</v>
      </c>
      <c r="B2643" s="5" t="s">
        <v>5578</v>
      </c>
      <c r="C2643">
        <v>6.1</v>
      </c>
    </row>
    <row r="2644" spans="1:3">
      <c r="A2644" s="5" t="s">
        <v>5606</v>
      </c>
      <c r="B2644" s="5" t="s">
        <v>5605</v>
      </c>
      <c r="C2644">
        <v>6.1</v>
      </c>
    </row>
    <row r="2645" spans="1:3">
      <c r="A2645" s="5" t="s">
        <v>5608</v>
      </c>
      <c r="B2645" s="5" t="s">
        <v>5607</v>
      </c>
      <c r="C2645">
        <v>6.1</v>
      </c>
    </row>
    <row r="2646" spans="1:3">
      <c r="A2646" s="5" t="s">
        <v>5609</v>
      </c>
      <c r="B2646" s="5" t="s">
        <v>2236</v>
      </c>
      <c r="C2646">
        <v>6.1</v>
      </c>
    </row>
    <row r="2647" spans="1:3">
      <c r="A2647" s="5" t="s">
        <v>5611</v>
      </c>
      <c r="B2647" s="5" t="s">
        <v>5610</v>
      </c>
      <c r="C2647">
        <v>6.1</v>
      </c>
    </row>
    <row r="2648" spans="1:3">
      <c r="A2648" s="5" t="s">
        <v>5613</v>
      </c>
      <c r="B2648" s="5" t="s">
        <v>334</v>
      </c>
      <c r="C2648">
        <v>6.1</v>
      </c>
    </row>
    <row r="2649" spans="1:3">
      <c r="A2649" s="5" t="s">
        <v>5615</v>
      </c>
      <c r="B2649" s="5" t="s">
        <v>5614</v>
      </c>
      <c r="C2649">
        <v>6.1</v>
      </c>
    </row>
    <row r="2650" spans="1:3">
      <c r="A2650" s="5" t="s">
        <v>5619</v>
      </c>
      <c r="B2650" s="5" t="s">
        <v>5616</v>
      </c>
      <c r="C2650">
        <v>6.1</v>
      </c>
    </row>
    <row r="2651" spans="1:3">
      <c r="A2651" s="5" t="s">
        <v>5621</v>
      </c>
      <c r="B2651" s="5" t="s">
        <v>5620</v>
      </c>
      <c r="C2651">
        <v>6.1</v>
      </c>
    </row>
    <row r="2652" spans="1:3">
      <c r="A2652" s="5" t="s">
        <v>5624</v>
      </c>
      <c r="B2652" s="5" t="s">
        <v>5622</v>
      </c>
      <c r="C2652">
        <v>6.1</v>
      </c>
    </row>
    <row r="2653" spans="1:3">
      <c r="A2653" s="5" t="s">
        <v>5626</v>
      </c>
      <c r="B2653" s="5" t="s">
        <v>4997</v>
      </c>
      <c r="C2653">
        <v>6.1</v>
      </c>
    </row>
    <row r="2654" spans="1:3">
      <c r="A2654" s="5" t="s">
        <v>5627</v>
      </c>
      <c r="B2654" s="5" t="s">
        <v>1880</v>
      </c>
      <c r="C2654">
        <v>6.1</v>
      </c>
    </row>
    <row r="2655" spans="1:3">
      <c r="A2655" s="5" t="s">
        <v>5629</v>
      </c>
      <c r="B2655" s="5" t="s">
        <v>5628</v>
      </c>
      <c r="C2655">
        <v>6.1</v>
      </c>
    </row>
    <row r="2656" spans="1:3">
      <c r="A2656" s="5" t="s">
        <v>5630</v>
      </c>
      <c r="B2656" s="5" t="s">
        <v>3602</v>
      </c>
      <c r="C2656">
        <v>6.1</v>
      </c>
    </row>
    <row r="2657" spans="1:3">
      <c r="A2657" s="5" t="s">
        <v>5633</v>
      </c>
      <c r="B2657" s="5" t="s">
        <v>5631</v>
      </c>
      <c r="C2657">
        <v>6.1</v>
      </c>
    </row>
    <row r="2658" spans="1:3">
      <c r="A2658" s="5" t="s">
        <v>5636</v>
      </c>
      <c r="B2658" s="5" t="s">
        <v>5634</v>
      </c>
      <c r="C2658">
        <v>6.1</v>
      </c>
    </row>
    <row r="2659" spans="1:3">
      <c r="A2659" s="5" t="s">
        <v>5637</v>
      </c>
      <c r="B2659" s="5" t="s">
        <v>2294</v>
      </c>
      <c r="C2659">
        <v>6.1</v>
      </c>
    </row>
    <row r="2660" spans="1:3">
      <c r="A2660" s="5" t="s">
        <v>5638</v>
      </c>
      <c r="B2660" s="5" t="s">
        <v>4785</v>
      </c>
      <c r="C2660">
        <v>6.1</v>
      </c>
    </row>
    <row r="2661" spans="1:3">
      <c r="A2661" s="5" t="s">
        <v>5640</v>
      </c>
      <c r="B2661" s="5" t="s">
        <v>5639</v>
      </c>
      <c r="C2661">
        <v>6.1</v>
      </c>
    </row>
    <row r="2662" spans="1:3">
      <c r="A2662" s="5" t="s">
        <v>5642</v>
      </c>
      <c r="B2662" s="5" t="s">
        <v>5641</v>
      </c>
      <c r="C2662">
        <v>6.1</v>
      </c>
    </row>
    <row r="2663" spans="1:3">
      <c r="A2663" s="5" t="s">
        <v>5644</v>
      </c>
      <c r="B2663" s="5" t="s">
        <v>5643</v>
      </c>
      <c r="C2663">
        <v>6.1</v>
      </c>
    </row>
    <row r="2664" spans="1:3">
      <c r="A2664" s="5" t="s">
        <v>5646</v>
      </c>
      <c r="B2664" s="5" t="s">
        <v>5645</v>
      </c>
      <c r="C2664">
        <v>6.1</v>
      </c>
    </row>
    <row r="2665" spans="1:3">
      <c r="A2665" s="5" t="s">
        <v>5647</v>
      </c>
      <c r="B2665" s="5" t="s">
        <v>4896</v>
      </c>
      <c r="C2665">
        <v>6.1</v>
      </c>
    </row>
    <row r="2666" spans="1:3">
      <c r="A2666" s="5" t="s">
        <v>5649</v>
      </c>
      <c r="B2666" s="5" t="s">
        <v>5648</v>
      </c>
      <c r="C2666">
        <v>6.1</v>
      </c>
    </row>
    <row r="2667" spans="1:3">
      <c r="A2667" s="5" t="s">
        <v>5651</v>
      </c>
      <c r="B2667" s="5" t="s">
        <v>3685</v>
      </c>
      <c r="C2667">
        <v>6.1</v>
      </c>
    </row>
    <row r="2668" spans="1:3">
      <c r="A2668" s="5" t="s">
        <v>5653</v>
      </c>
      <c r="B2668" s="5" t="s">
        <v>4581</v>
      </c>
      <c r="C2668">
        <v>6.1</v>
      </c>
    </row>
    <row r="2669" spans="1:3">
      <c r="A2669" s="5" t="s">
        <v>5654</v>
      </c>
      <c r="B2669" s="5" t="s">
        <v>2131</v>
      </c>
      <c r="C2669">
        <v>6.1</v>
      </c>
    </row>
    <row r="2670" spans="1:3">
      <c r="A2670" s="5" t="s">
        <v>5656</v>
      </c>
      <c r="B2670" s="5" t="s">
        <v>5655</v>
      </c>
      <c r="C2670">
        <v>6.1</v>
      </c>
    </row>
    <row r="2671" spans="1:3">
      <c r="A2671" s="5" t="s">
        <v>5658</v>
      </c>
      <c r="B2671" s="5" t="s">
        <v>5657</v>
      </c>
      <c r="C2671">
        <v>6.1</v>
      </c>
    </row>
    <row r="2672" spans="1:3">
      <c r="A2672" s="5" t="s">
        <v>5661</v>
      </c>
      <c r="B2672" s="5" t="s">
        <v>5659</v>
      </c>
      <c r="C2672">
        <v>6.1</v>
      </c>
    </row>
    <row r="2673" spans="1:3">
      <c r="A2673" s="5" t="s">
        <v>5664</v>
      </c>
      <c r="B2673" s="5" t="s">
        <v>5662</v>
      </c>
      <c r="C2673">
        <v>6.1</v>
      </c>
    </row>
    <row r="2674" spans="1:3">
      <c r="A2674" s="5" t="s">
        <v>5667</v>
      </c>
      <c r="B2674" s="5" t="s">
        <v>5665</v>
      </c>
      <c r="C2674">
        <v>6.1</v>
      </c>
    </row>
    <row r="2675" spans="1:3">
      <c r="A2675" s="5" t="s">
        <v>5670</v>
      </c>
      <c r="B2675" s="5" t="s">
        <v>5668</v>
      </c>
      <c r="C2675">
        <v>6.1</v>
      </c>
    </row>
    <row r="2676" spans="1:3">
      <c r="A2676" s="5" t="s">
        <v>5673</v>
      </c>
      <c r="B2676" s="5" t="s">
        <v>5671</v>
      </c>
      <c r="C2676">
        <v>6.1</v>
      </c>
    </row>
    <row r="2677" spans="1:3">
      <c r="A2677" s="5" t="s">
        <v>5675</v>
      </c>
      <c r="B2677" s="5" t="s">
        <v>3328</v>
      </c>
      <c r="C2677">
        <v>6.1</v>
      </c>
    </row>
    <row r="2678" spans="1:3">
      <c r="A2678" s="5" t="s">
        <v>5676</v>
      </c>
      <c r="B2678" s="5" t="s">
        <v>847</v>
      </c>
      <c r="C2678">
        <v>6.1</v>
      </c>
    </row>
    <row r="2679" spans="1:3">
      <c r="A2679" s="5" t="s">
        <v>5678</v>
      </c>
      <c r="B2679" s="5" t="s">
        <v>5677</v>
      </c>
      <c r="C2679">
        <v>6.1</v>
      </c>
    </row>
    <row r="2680" spans="1:3">
      <c r="A2680" s="5" t="s">
        <v>5680</v>
      </c>
      <c r="B2680" s="5" t="s">
        <v>5679</v>
      </c>
      <c r="C2680">
        <v>6.1</v>
      </c>
    </row>
    <row r="2681" spans="1:3">
      <c r="A2681" s="5" t="s">
        <v>5682</v>
      </c>
      <c r="B2681" s="5" t="s">
        <v>4754</v>
      </c>
      <c r="C2681">
        <v>6.1</v>
      </c>
    </row>
    <row r="2682" spans="1:3">
      <c r="A2682" s="5" t="s">
        <v>5543</v>
      </c>
      <c r="B2682" s="5" t="s">
        <v>5542</v>
      </c>
      <c r="C2682">
        <v>6.1</v>
      </c>
    </row>
    <row r="2683" spans="1:3">
      <c r="A2683" s="5" t="s">
        <v>5685</v>
      </c>
      <c r="B2683" s="5" t="s">
        <v>5683</v>
      </c>
      <c r="C2683">
        <v>6.1</v>
      </c>
    </row>
    <row r="2684" spans="1:3">
      <c r="A2684" s="5" t="s">
        <v>5687</v>
      </c>
      <c r="B2684" s="5" t="s">
        <v>3678</v>
      </c>
      <c r="C2684">
        <v>6.1</v>
      </c>
    </row>
    <row r="2685" spans="1:3">
      <c r="A2685" s="5" t="s">
        <v>5689</v>
      </c>
      <c r="B2685" s="5" t="s">
        <v>2613</v>
      </c>
      <c r="C2685">
        <v>6.1</v>
      </c>
    </row>
    <row r="2686" spans="1:3">
      <c r="A2686" s="5" t="s">
        <v>5690</v>
      </c>
      <c r="B2686" s="5" t="s">
        <v>108</v>
      </c>
      <c r="C2686">
        <v>6.1</v>
      </c>
    </row>
    <row r="2687" spans="1:3">
      <c r="A2687" s="5" t="s">
        <v>5692</v>
      </c>
      <c r="B2687" s="5" t="s">
        <v>5691</v>
      </c>
      <c r="C2687">
        <v>6.1</v>
      </c>
    </row>
    <row r="2688" spans="1:3">
      <c r="A2688" s="5" t="s">
        <v>5487</v>
      </c>
      <c r="B2688" s="5" t="s">
        <v>117</v>
      </c>
      <c r="C2688">
        <v>6.1</v>
      </c>
    </row>
    <row r="2689" spans="1:3">
      <c r="A2689" s="5" t="s">
        <v>5694</v>
      </c>
      <c r="B2689" s="5" t="s">
        <v>5693</v>
      </c>
      <c r="C2689">
        <v>6.1</v>
      </c>
    </row>
    <row r="2690" spans="1:3">
      <c r="A2690" s="5" t="s">
        <v>5696</v>
      </c>
      <c r="B2690" s="5" t="s">
        <v>4368</v>
      </c>
      <c r="C2690">
        <v>6.1</v>
      </c>
    </row>
    <row r="2691" spans="1:3">
      <c r="A2691" s="5" t="s">
        <v>5699</v>
      </c>
      <c r="B2691" s="5" t="s">
        <v>5697</v>
      </c>
      <c r="C2691">
        <v>6.1</v>
      </c>
    </row>
    <row r="2692" spans="1:3">
      <c r="A2692" s="5" t="s">
        <v>5701</v>
      </c>
      <c r="B2692" s="5" t="s">
        <v>5174</v>
      </c>
      <c r="C2692">
        <v>6.1</v>
      </c>
    </row>
    <row r="2693" spans="1:3">
      <c r="A2693" s="5" t="s">
        <v>5704</v>
      </c>
      <c r="B2693" s="5" t="s">
        <v>5702</v>
      </c>
      <c r="C2693">
        <v>6.1</v>
      </c>
    </row>
    <row r="2694" spans="1:3">
      <c r="A2694" s="5" t="s">
        <v>5707</v>
      </c>
      <c r="B2694" s="5" t="s">
        <v>5705</v>
      </c>
      <c r="C2694">
        <v>6.1</v>
      </c>
    </row>
    <row r="2695" spans="1:3">
      <c r="A2695" s="5" t="s">
        <v>5534</v>
      </c>
      <c r="B2695" s="5" t="s">
        <v>3596</v>
      </c>
      <c r="C2695">
        <v>6.1</v>
      </c>
    </row>
    <row r="2696" spans="1:3">
      <c r="A2696" s="5" t="s">
        <v>5709</v>
      </c>
      <c r="B2696" s="5" t="s">
        <v>5413</v>
      </c>
      <c r="C2696">
        <v>6.1</v>
      </c>
    </row>
    <row r="2697" spans="1:3">
      <c r="A2697" s="5" t="s">
        <v>5712</v>
      </c>
      <c r="B2697" s="5" t="s">
        <v>5710</v>
      </c>
      <c r="C2697">
        <v>6.1</v>
      </c>
    </row>
    <row r="2698" spans="1:3">
      <c r="A2698" s="5" t="s">
        <v>5715</v>
      </c>
      <c r="B2698" s="5" t="s">
        <v>5713</v>
      </c>
      <c r="C2698">
        <v>6.1</v>
      </c>
    </row>
    <row r="2699" spans="1:3">
      <c r="A2699" s="5" t="s">
        <v>5718</v>
      </c>
      <c r="B2699" s="5" t="s">
        <v>5716</v>
      </c>
      <c r="C2699">
        <v>6.1</v>
      </c>
    </row>
    <row r="2700" spans="1:3">
      <c r="A2700" s="5" t="s">
        <v>5720</v>
      </c>
      <c r="B2700" s="5" t="s">
        <v>2626</v>
      </c>
      <c r="C2700">
        <v>6.1</v>
      </c>
    </row>
    <row r="2701" spans="1:3">
      <c r="A2701" s="5" t="s">
        <v>5723</v>
      </c>
      <c r="B2701" s="5" t="s">
        <v>5721</v>
      </c>
      <c r="C2701">
        <v>6.1</v>
      </c>
    </row>
    <row r="2702" spans="1:3">
      <c r="A2702" s="5" t="s">
        <v>5727</v>
      </c>
      <c r="B2702" s="5" t="s">
        <v>5724</v>
      </c>
      <c r="C2702">
        <v>6.1</v>
      </c>
    </row>
    <row r="2703" spans="1:3">
      <c r="A2703" s="5" t="s">
        <v>5729</v>
      </c>
      <c r="B2703" s="5" t="s">
        <v>5728</v>
      </c>
      <c r="C2703">
        <v>6.1</v>
      </c>
    </row>
    <row r="2704" spans="1:3">
      <c r="A2704" s="5" t="s">
        <v>5731</v>
      </c>
      <c r="B2704" s="5" t="s">
        <v>4478</v>
      </c>
      <c r="C2704">
        <v>6.1</v>
      </c>
    </row>
    <row r="2705" spans="1:3">
      <c r="A2705" s="5" t="s">
        <v>5734</v>
      </c>
      <c r="B2705" s="5" t="s">
        <v>5732</v>
      </c>
      <c r="C2705">
        <v>6.1</v>
      </c>
    </row>
    <row r="2706" spans="1:3">
      <c r="A2706" s="5" t="s">
        <v>5736</v>
      </c>
      <c r="B2706" s="5" t="s">
        <v>4025</v>
      </c>
      <c r="C2706">
        <v>6.1</v>
      </c>
    </row>
    <row r="2707" spans="1:3">
      <c r="A2707" s="5" t="s">
        <v>5739</v>
      </c>
      <c r="B2707" s="5" t="s">
        <v>3954</v>
      </c>
      <c r="C2707">
        <v>6.1</v>
      </c>
    </row>
    <row r="2708" spans="1:3">
      <c r="A2708" s="5" t="s">
        <v>5740</v>
      </c>
      <c r="B2708" s="5" t="s">
        <v>1733</v>
      </c>
      <c r="C2708">
        <v>6</v>
      </c>
    </row>
    <row r="2709" spans="1:3">
      <c r="A2709" s="5" t="s">
        <v>5741</v>
      </c>
      <c r="B2709" s="5" t="s">
        <v>4518</v>
      </c>
      <c r="C2709">
        <v>6</v>
      </c>
    </row>
    <row r="2710" spans="1:3">
      <c r="A2710" s="5" t="s">
        <v>5742</v>
      </c>
      <c r="B2710" s="5" t="s">
        <v>325</v>
      </c>
      <c r="C2710">
        <v>6</v>
      </c>
    </row>
    <row r="2711" spans="1:3">
      <c r="A2711" s="5" t="s">
        <v>5743</v>
      </c>
      <c r="B2711" s="5" t="s">
        <v>1767</v>
      </c>
      <c r="C2711">
        <v>6</v>
      </c>
    </row>
    <row r="2712" spans="1:3">
      <c r="A2712" s="5" t="s">
        <v>5745</v>
      </c>
      <c r="B2712" s="5" t="s">
        <v>168</v>
      </c>
      <c r="C2712">
        <v>6</v>
      </c>
    </row>
    <row r="2713" spans="1:3">
      <c r="A2713" s="5" t="s">
        <v>5746</v>
      </c>
      <c r="B2713" s="5" t="s">
        <v>2271</v>
      </c>
      <c r="C2713">
        <v>6</v>
      </c>
    </row>
    <row r="2714" spans="1:3">
      <c r="A2714" s="5" t="s">
        <v>5748</v>
      </c>
      <c r="B2714" s="5" t="s">
        <v>1097</v>
      </c>
      <c r="C2714">
        <v>6</v>
      </c>
    </row>
    <row r="2715" spans="1:3">
      <c r="A2715" s="5" t="s">
        <v>5750</v>
      </c>
      <c r="B2715" s="5" t="s">
        <v>1508</v>
      </c>
      <c r="C2715">
        <v>6</v>
      </c>
    </row>
    <row r="2716" spans="1:3">
      <c r="A2716" s="5" t="s">
        <v>5751</v>
      </c>
      <c r="B2716" s="5" t="s">
        <v>597</v>
      </c>
      <c r="C2716">
        <v>6</v>
      </c>
    </row>
    <row r="2717" spans="1:3">
      <c r="A2717" s="5" t="s">
        <v>5752</v>
      </c>
      <c r="B2717" s="5" t="s">
        <v>4518</v>
      </c>
      <c r="C2717">
        <v>6</v>
      </c>
    </row>
    <row r="2718" spans="1:3">
      <c r="A2718" s="5" t="s">
        <v>5754</v>
      </c>
      <c r="B2718" s="5" t="s">
        <v>1050</v>
      </c>
      <c r="C2718">
        <v>6</v>
      </c>
    </row>
    <row r="2719" spans="1:3">
      <c r="A2719" s="5" t="s">
        <v>5755</v>
      </c>
      <c r="B2719" s="5" t="s">
        <v>3053</v>
      </c>
      <c r="C2719">
        <v>6</v>
      </c>
    </row>
    <row r="2720" spans="1:3">
      <c r="A2720" s="5" t="s">
        <v>5756</v>
      </c>
      <c r="B2720" s="5" t="s">
        <v>3195</v>
      </c>
      <c r="C2720">
        <v>6</v>
      </c>
    </row>
    <row r="2721" spans="1:3">
      <c r="A2721" s="5" t="s">
        <v>5758</v>
      </c>
      <c r="B2721" s="5" t="s">
        <v>3825</v>
      </c>
      <c r="C2721">
        <v>6</v>
      </c>
    </row>
    <row r="2722" spans="1:3">
      <c r="A2722" s="5" t="s">
        <v>5759</v>
      </c>
      <c r="B2722" s="5" t="s">
        <v>590</v>
      </c>
      <c r="C2722">
        <v>6</v>
      </c>
    </row>
    <row r="2723" spans="1:3">
      <c r="A2723" s="5" t="s">
        <v>5762</v>
      </c>
      <c r="B2723" s="5" t="s">
        <v>5760</v>
      </c>
      <c r="C2723">
        <v>6</v>
      </c>
    </row>
    <row r="2724" spans="1:3">
      <c r="A2724" s="5" t="s">
        <v>5746</v>
      </c>
      <c r="B2724" s="5" t="s">
        <v>2271</v>
      </c>
      <c r="C2724">
        <v>6</v>
      </c>
    </row>
    <row r="2725" spans="1:3">
      <c r="A2725" s="5" t="s">
        <v>5763</v>
      </c>
      <c r="B2725" s="5" t="s">
        <v>5529</v>
      </c>
      <c r="C2725">
        <v>6</v>
      </c>
    </row>
    <row r="2726" spans="1:3">
      <c r="A2726" s="5" t="s">
        <v>5766</v>
      </c>
      <c r="B2726" s="5" t="s">
        <v>5764</v>
      </c>
      <c r="C2726">
        <v>6</v>
      </c>
    </row>
    <row r="2727" spans="1:3">
      <c r="A2727" s="5" t="s">
        <v>5767</v>
      </c>
      <c r="B2727" s="5" t="s">
        <v>1767</v>
      </c>
      <c r="C2727">
        <v>6</v>
      </c>
    </row>
    <row r="2728" spans="1:3">
      <c r="A2728" s="5" t="s">
        <v>5768</v>
      </c>
      <c r="B2728" s="5" t="s">
        <v>490</v>
      </c>
      <c r="C2728">
        <v>6</v>
      </c>
    </row>
    <row r="2729" spans="1:3">
      <c r="A2729" s="5" t="s">
        <v>5769</v>
      </c>
      <c r="B2729" s="5" t="s">
        <v>5522</v>
      </c>
      <c r="C2729">
        <v>6</v>
      </c>
    </row>
    <row r="2730" spans="1:3">
      <c r="A2730" s="5" t="s">
        <v>5772</v>
      </c>
      <c r="B2730" s="5" t="s">
        <v>5770</v>
      </c>
      <c r="C2730">
        <v>6</v>
      </c>
    </row>
    <row r="2731" spans="1:3">
      <c r="A2731" s="5" t="s">
        <v>5774</v>
      </c>
      <c r="B2731" s="5" t="s">
        <v>1651</v>
      </c>
      <c r="C2731">
        <v>6</v>
      </c>
    </row>
    <row r="2732" spans="1:3">
      <c r="A2732" s="5" t="s">
        <v>5775</v>
      </c>
      <c r="B2732" s="5" t="s">
        <v>3830</v>
      </c>
      <c r="C2732">
        <v>6</v>
      </c>
    </row>
    <row r="2733" spans="1:3">
      <c r="A2733" s="5" t="s">
        <v>5776</v>
      </c>
      <c r="B2733" s="5" t="s">
        <v>590</v>
      </c>
      <c r="C2733">
        <v>6</v>
      </c>
    </row>
    <row r="2734" spans="1:3">
      <c r="A2734" s="5" t="s">
        <v>5777</v>
      </c>
      <c r="B2734" s="5" t="s">
        <v>3009</v>
      </c>
      <c r="C2734">
        <v>6</v>
      </c>
    </row>
    <row r="2735" spans="1:3">
      <c r="A2735" s="5" t="s">
        <v>5778</v>
      </c>
      <c r="B2735" s="5" t="s">
        <v>630</v>
      </c>
      <c r="C2735">
        <v>6</v>
      </c>
    </row>
    <row r="2736" spans="1:3">
      <c r="A2736" s="5" t="s">
        <v>5780</v>
      </c>
      <c r="B2736" s="5" t="s">
        <v>1966</v>
      </c>
      <c r="C2736">
        <v>6</v>
      </c>
    </row>
    <row r="2737" spans="1:3">
      <c r="A2737" s="5" t="s">
        <v>5782</v>
      </c>
      <c r="B2737" s="5" t="s">
        <v>3330</v>
      </c>
      <c r="C2737">
        <v>6</v>
      </c>
    </row>
    <row r="2738" spans="1:3">
      <c r="A2738" s="5" t="s">
        <v>5783</v>
      </c>
      <c r="B2738" s="5" t="s">
        <v>2660</v>
      </c>
      <c r="C2738">
        <v>6</v>
      </c>
    </row>
    <row r="2739" spans="1:3">
      <c r="A2739" s="5" t="s">
        <v>5786</v>
      </c>
      <c r="B2739" s="5" t="s">
        <v>623</v>
      </c>
      <c r="C2739">
        <v>6</v>
      </c>
    </row>
    <row r="2740" spans="1:3">
      <c r="A2740" s="5" t="s">
        <v>5787</v>
      </c>
      <c r="B2740" s="5" t="s">
        <v>470</v>
      </c>
      <c r="C2740">
        <v>6</v>
      </c>
    </row>
    <row r="2741" spans="1:3">
      <c r="A2741" s="5" t="s">
        <v>5788</v>
      </c>
      <c r="B2741" s="5" t="s">
        <v>4776</v>
      </c>
      <c r="C2741">
        <v>6</v>
      </c>
    </row>
    <row r="2742" spans="1:3">
      <c r="A2742" s="5" t="s">
        <v>5790</v>
      </c>
      <c r="B2742" s="5" t="s">
        <v>1958</v>
      </c>
      <c r="C2742">
        <v>6</v>
      </c>
    </row>
    <row r="2743" spans="1:3">
      <c r="A2743" s="5" t="s">
        <v>5793</v>
      </c>
      <c r="B2743" s="5" t="s">
        <v>470</v>
      </c>
      <c r="C2743">
        <v>6</v>
      </c>
    </row>
    <row r="2744" spans="1:3">
      <c r="A2744" s="5" t="s">
        <v>5794</v>
      </c>
      <c r="B2744" s="5" t="s">
        <v>4973</v>
      </c>
      <c r="C2744">
        <v>6</v>
      </c>
    </row>
    <row r="2745" spans="1:3">
      <c r="A2745" s="5" t="s">
        <v>5796</v>
      </c>
      <c r="B2745" s="5" t="s">
        <v>799</v>
      </c>
      <c r="C2745">
        <v>6</v>
      </c>
    </row>
    <row r="2746" spans="1:3">
      <c r="A2746" s="5" t="s">
        <v>5797</v>
      </c>
      <c r="B2746" s="5" t="s">
        <v>896</v>
      </c>
      <c r="C2746">
        <v>6</v>
      </c>
    </row>
    <row r="2747" spans="1:3">
      <c r="A2747" s="5" t="s">
        <v>5799</v>
      </c>
      <c r="B2747" s="5" t="s">
        <v>5798</v>
      </c>
      <c r="C2747">
        <v>6</v>
      </c>
    </row>
    <row r="2748" spans="1:3">
      <c r="A2748" s="5" t="s">
        <v>5801</v>
      </c>
      <c r="B2748" s="5" t="s">
        <v>5800</v>
      </c>
      <c r="C2748">
        <v>6</v>
      </c>
    </row>
    <row r="2749" spans="1:3">
      <c r="A2749" s="5" t="s">
        <v>5802</v>
      </c>
      <c r="B2749" s="5" t="s">
        <v>725</v>
      </c>
      <c r="C2749">
        <v>6</v>
      </c>
    </row>
    <row r="2750" spans="1:3">
      <c r="A2750" s="5" t="s">
        <v>5804</v>
      </c>
      <c r="B2750" s="5" t="s">
        <v>338</v>
      </c>
      <c r="C2750">
        <v>6</v>
      </c>
    </row>
    <row r="2751" spans="1:3">
      <c r="A2751" s="5" t="s">
        <v>5806</v>
      </c>
      <c r="B2751" s="5" t="s">
        <v>2383</v>
      </c>
      <c r="C2751">
        <v>6</v>
      </c>
    </row>
    <row r="2752" spans="1:3">
      <c r="A2752" s="5" t="s">
        <v>5797</v>
      </c>
      <c r="B2752" s="5" t="s">
        <v>896</v>
      </c>
      <c r="C2752">
        <v>6</v>
      </c>
    </row>
    <row r="2753" spans="1:3">
      <c r="A2753" s="5" t="s">
        <v>5807</v>
      </c>
      <c r="B2753" s="5" t="s">
        <v>2077</v>
      </c>
      <c r="C2753">
        <v>6</v>
      </c>
    </row>
    <row r="2754" spans="1:3">
      <c r="A2754" s="5" t="s">
        <v>5810</v>
      </c>
      <c r="B2754" s="5" t="s">
        <v>5809</v>
      </c>
      <c r="C2754">
        <v>6</v>
      </c>
    </row>
    <row r="2755" spans="1:3">
      <c r="A2755" s="5" t="s">
        <v>5811</v>
      </c>
      <c r="B2755" s="5" t="s">
        <v>3577</v>
      </c>
      <c r="C2755">
        <v>6</v>
      </c>
    </row>
    <row r="2756" spans="1:3">
      <c r="A2756" s="5" t="s">
        <v>5812</v>
      </c>
      <c r="B2756" s="5" t="s">
        <v>2335</v>
      </c>
      <c r="C2756">
        <v>6</v>
      </c>
    </row>
    <row r="2757" spans="1:3">
      <c r="A2757" s="5" t="s">
        <v>5814</v>
      </c>
      <c r="B2757" s="5" t="s">
        <v>5046</v>
      </c>
      <c r="C2757">
        <v>6</v>
      </c>
    </row>
    <row r="2758" spans="1:3">
      <c r="A2758" s="5" t="s">
        <v>5816</v>
      </c>
      <c r="B2758" s="5" t="s">
        <v>5815</v>
      </c>
      <c r="C2758">
        <v>6</v>
      </c>
    </row>
    <row r="2759" spans="1:3">
      <c r="A2759" s="5" t="s">
        <v>5817</v>
      </c>
      <c r="B2759" s="5" t="s">
        <v>884</v>
      </c>
      <c r="C2759">
        <v>6</v>
      </c>
    </row>
    <row r="2760" spans="1:3">
      <c r="A2760" s="5" t="s">
        <v>5819</v>
      </c>
      <c r="B2760" s="5" t="s">
        <v>2428</v>
      </c>
      <c r="C2760">
        <v>6</v>
      </c>
    </row>
    <row r="2761" spans="1:3">
      <c r="A2761" s="5" t="s">
        <v>5821</v>
      </c>
      <c r="B2761" s="5" t="s">
        <v>5820</v>
      </c>
      <c r="C2761">
        <v>6</v>
      </c>
    </row>
    <row r="2762" spans="1:3">
      <c r="A2762" s="5" t="s">
        <v>5823</v>
      </c>
      <c r="B2762" s="5" t="s">
        <v>5822</v>
      </c>
      <c r="C2762">
        <v>6</v>
      </c>
    </row>
    <row r="2763" spans="1:3">
      <c r="A2763" s="5" t="s">
        <v>5825</v>
      </c>
      <c r="B2763" s="5" t="s">
        <v>5824</v>
      </c>
      <c r="C2763">
        <v>6</v>
      </c>
    </row>
    <row r="2764" spans="1:3">
      <c r="A2764" s="5" t="s">
        <v>5827</v>
      </c>
      <c r="B2764" s="5" t="s">
        <v>504</v>
      </c>
      <c r="C2764">
        <v>6</v>
      </c>
    </row>
    <row r="2765" spans="1:3">
      <c r="A2765" s="5" t="s">
        <v>5829</v>
      </c>
      <c r="B2765" s="5" t="s">
        <v>3349</v>
      </c>
      <c r="C2765">
        <v>6</v>
      </c>
    </row>
    <row r="2766" spans="1:3">
      <c r="A2766" s="5" t="s">
        <v>5831</v>
      </c>
      <c r="B2766" s="5" t="s">
        <v>5830</v>
      </c>
      <c r="C2766">
        <v>6</v>
      </c>
    </row>
    <row r="2767" spans="1:3">
      <c r="A2767" s="5" t="s">
        <v>5833</v>
      </c>
      <c r="B2767" s="5" t="s">
        <v>5832</v>
      </c>
      <c r="C2767">
        <v>6</v>
      </c>
    </row>
    <row r="2768" spans="1:3">
      <c r="A2768" s="5" t="s">
        <v>5836</v>
      </c>
      <c r="B2768" s="5" t="s">
        <v>5834</v>
      </c>
      <c r="C2768">
        <v>6</v>
      </c>
    </row>
    <row r="2769" spans="1:3">
      <c r="A2769" s="5" t="s">
        <v>5837</v>
      </c>
      <c r="B2769" s="5" t="s">
        <v>1277</v>
      </c>
      <c r="C2769">
        <v>6</v>
      </c>
    </row>
    <row r="2770" spans="1:3">
      <c r="A2770" s="5" t="s">
        <v>5838</v>
      </c>
      <c r="B2770" s="5" t="s">
        <v>3587</v>
      </c>
      <c r="C2770">
        <v>6</v>
      </c>
    </row>
    <row r="2771" spans="1:3">
      <c r="A2771" s="5" t="s">
        <v>5797</v>
      </c>
      <c r="B2771" s="5" t="s">
        <v>896</v>
      </c>
      <c r="C2771">
        <v>6</v>
      </c>
    </row>
    <row r="2772" spans="1:3">
      <c r="A2772" s="5" t="s">
        <v>5840</v>
      </c>
      <c r="B2772" s="5" t="s">
        <v>5839</v>
      </c>
      <c r="C2772">
        <v>6</v>
      </c>
    </row>
    <row r="2773" spans="1:3">
      <c r="A2773" s="5" t="s">
        <v>5841</v>
      </c>
      <c r="B2773" s="5" t="s">
        <v>1307</v>
      </c>
      <c r="C2773">
        <v>6</v>
      </c>
    </row>
    <row r="2774" spans="1:3">
      <c r="A2774" s="5" t="s">
        <v>5843</v>
      </c>
      <c r="B2774" s="5" t="s">
        <v>3079</v>
      </c>
      <c r="C2774">
        <v>6</v>
      </c>
    </row>
    <row r="2775" spans="1:3">
      <c r="A2775" s="5" t="s">
        <v>5845</v>
      </c>
      <c r="B2775" s="5" t="s">
        <v>5844</v>
      </c>
      <c r="C2775">
        <v>6</v>
      </c>
    </row>
    <row r="2776" spans="1:3">
      <c r="A2776" s="5" t="s">
        <v>5848</v>
      </c>
      <c r="B2776" s="5" t="s">
        <v>5846</v>
      </c>
      <c r="C2776">
        <v>6</v>
      </c>
    </row>
    <row r="2777" spans="1:3">
      <c r="A2777" s="5" t="s">
        <v>5851</v>
      </c>
      <c r="B2777" s="5" t="s">
        <v>5849</v>
      </c>
      <c r="C2777">
        <v>6</v>
      </c>
    </row>
    <row r="2778" spans="1:3">
      <c r="A2778" s="5" t="s">
        <v>5852</v>
      </c>
      <c r="B2778" s="5" t="s">
        <v>3349</v>
      </c>
      <c r="C2778">
        <v>6</v>
      </c>
    </row>
    <row r="2779" spans="1:3">
      <c r="A2779" s="5" t="s">
        <v>5853</v>
      </c>
      <c r="B2779" s="5" t="s">
        <v>3419</v>
      </c>
      <c r="C2779">
        <v>6</v>
      </c>
    </row>
    <row r="2780" spans="1:3">
      <c r="A2780" s="5" t="s">
        <v>5855</v>
      </c>
      <c r="B2780" s="5" t="s">
        <v>5854</v>
      </c>
      <c r="C2780">
        <v>6</v>
      </c>
    </row>
    <row r="2781" spans="1:3">
      <c r="A2781" s="5" t="s">
        <v>5857</v>
      </c>
      <c r="B2781" s="5" t="s">
        <v>5856</v>
      </c>
      <c r="C2781">
        <v>6</v>
      </c>
    </row>
    <row r="2782" spans="1:3">
      <c r="A2782" s="5" t="s">
        <v>5859</v>
      </c>
      <c r="B2782" s="5" t="s">
        <v>5858</v>
      </c>
      <c r="C2782">
        <v>6</v>
      </c>
    </row>
    <row r="2783" spans="1:3">
      <c r="A2783" s="5" t="s">
        <v>5861</v>
      </c>
      <c r="B2783" s="5" t="s">
        <v>3678</v>
      </c>
      <c r="C2783">
        <v>6</v>
      </c>
    </row>
    <row r="2784" spans="1:3">
      <c r="A2784" s="5" t="s">
        <v>5748</v>
      </c>
      <c r="B2784" s="5" t="s">
        <v>1097</v>
      </c>
      <c r="C2784">
        <v>6</v>
      </c>
    </row>
    <row r="2785" spans="1:3">
      <c r="A2785" s="5" t="s">
        <v>5863</v>
      </c>
      <c r="B2785" s="5" t="s">
        <v>941</v>
      </c>
      <c r="C2785">
        <v>6</v>
      </c>
    </row>
    <row r="2786" spans="1:3">
      <c r="A2786" s="5" t="s">
        <v>5865</v>
      </c>
      <c r="B2786" s="5" t="s">
        <v>5864</v>
      </c>
      <c r="C2786">
        <v>6</v>
      </c>
    </row>
    <row r="2787" spans="1:3">
      <c r="A2787" s="5" t="s">
        <v>5867</v>
      </c>
      <c r="B2787" s="5" t="s">
        <v>5866</v>
      </c>
      <c r="C2787">
        <v>6</v>
      </c>
    </row>
    <row r="2788" spans="1:3">
      <c r="A2788" s="5" t="s">
        <v>5869</v>
      </c>
      <c r="B2788" s="5" t="s">
        <v>256</v>
      </c>
      <c r="C2788">
        <v>6</v>
      </c>
    </row>
    <row r="2789" spans="1:3">
      <c r="A2789" s="5" t="s">
        <v>5870</v>
      </c>
      <c r="B2789" s="5" t="s">
        <v>646</v>
      </c>
      <c r="C2789">
        <v>6</v>
      </c>
    </row>
    <row r="2790" spans="1:3">
      <c r="A2790" s="5" t="s">
        <v>5873</v>
      </c>
      <c r="B2790" s="5" t="s">
        <v>5871</v>
      </c>
      <c r="C2790">
        <v>6</v>
      </c>
    </row>
    <row r="2791" spans="1:3">
      <c r="A2791" s="5" t="s">
        <v>5875</v>
      </c>
      <c r="B2791" s="5" t="s">
        <v>953</v>
      </c>
      <c r="C2791">
        <v>6</v>
      </c>
    </row>
    <row r="2792" spans="1:3">
      <c r="A2792" s="5" t="s">
        <v>5745</v>
      </c>
      <c r="B2792" s="5" t="s">
        <v>168</v>
      </c>
      <c r="C2792">
        <v>6</v>
      </c>
    </row>
    <row r="2793" spans="1:3">
      <c r="A2793" s="5" t="s">
        <v>5879</v>
      </c>
      <c r="B2793" s="5" t="s">
        <v>5876</v>
      </c>
      <c r="C2793">
        <v>6</v>
      </c>
    </row>
    <row r="2794" spans="1:3">
      <c r="A2794" s="5" t="s">
        <v>5880</v>
      </c>
      <c r="B2794" s="5" t="s">
        <v>5854</v>
      </c>
      <c r="C2794">
        <v>6</v>
      </c>
    </row>
    <row r="2795" spans="1:3">
      <c r="A2795" s="5" t="s">
        <v>5882</v>
      </c>
      <c r="B2795" s="5" t="s">
        <v>5881</v>
      </c>
      <c r="C2795">
        <v>6</v>
      </c>
    </row>
    <row r="2796" spans="1:3">
      <c r="A2796" s="5" t="s">
        <v>5885</v>
      </c>
      <c r="B2796" s="5" t="s">
        <v>5883</v>
      </c>
      <c r="C2796">
        <v>6</v>
      </c>
    </row>
    <row r="2797" spans="1:3">
      <c r="A2797" s="5" t="s">
        <v>5888</v>
      </c>
      <c r="B2797" s="5" t="s">
        <v>5886</v>
      </c>
      <c r="C2797">
        <v>6</v>
      </c>
    </row>
    <row r="2798" spans="1:3">
      <c r="A2798" s="5" t="s">
        <v>5889</v>
      </c>
      <c r="B2798" s="5" t="s">
        <v>3390</v>
      </c>
      <c r="C2798">
        <v>6</v>
      </c>
    </row>
    <row r="2799" spans="1:3">
      <c r="A2799" s="5" t="s">
        <v>5891</v>
      </c>
      <c r="B2799" s="5" t="s">
        <v>5890</v>
      </c>
      <c r="C2799">
        <v>6</v>
      </c>
    </row>
    <row r="2800" spans="1:3">
      <c r="A2800" s="5" t="s">
        <v>5893</v>
      </c>
      <c r="B2800" s="5" t="s">
        <v>5892</v>
      </c>
      <c r="C2800">
        <v>6</v>
      </c>
    </row>
    <row r="2801" spans="1:3">
      <c r="A2801" s="5" t="s">
        <v>5895</v>
      </c>
      <c r="B2801" s="5" t="s">
        <v>5894</v>
      </c>
      <c r="C2801">
        <v>6</v>
      </c>
    </row>
    <row r="2802" spans="1:3">
      <c r="A2802" s="5" t="s">
        <v>5897</v>
      </c>
      <c r="B2802" s="5" t="s">
        <v>1901</v>
      </c>
      <c r="C2802">
        <v>6</v>
      </c>
    </row>
    <row r="2803" spans="1:3">
      <c r="A2803" s="5" t="s">
        <v>5837</v>
      </c>
      <c r="B2803" s="5" t="s">
        <v>1277</v>
      </c>
      <c r="C2803">
        <v>6</v>
      </c>
    </row>
    <row r="2804" spans="1:3">
      <c r="A2804" s="5" t="s">
        <v>5899</v>
      </c>
      <c r="B2804" s="5" t="s">
        <v>5898</v>
      </c>
      <c r="C2804">
        <v>6</v>
      </c>
    </row>
    <row r="2805" spans="1:3">
      <c r="A2805" s="5" t="s">
        <v>5901</v>
      </c>
      <c r="B2805" s="5" t="s">
        <v>5900</v>
      </c>
      <c r="C2805">
        <v>6</v>
      </c>
    </row>
    <row r="2806" spans="1:3">
      <c r="A2806" s="5" t="s">
        <v>5904</v>
      </c>
      <c r="B2806" s="5" t="s">
        <v>5902</v>
      </c>
      <c r="C2806">
        <v>6</v>
      </c>
    </row>
    <row r="2807" spans="1:3">
      <c r="A2807" s="5" t="s">
        <v>5907</v>
      </c>
      <c r="B2807" s="5" t="s">
        <v>5905</v>
      </c>
      <c r="C2807">
        <v>6</v>
      </c>
    </row>
    <row r="2808" spans="1:3">
      <c r="A2808" s="5" t="s">
        <v>5909</v>
      </c>
      <c r="B2808" s="5" t="s">
        <v>5908</v>
      </c>
      <c r="C2808">
        <v>6</v>
      </c>
    </row>
    <row r="2809" spans="1:3">
      <c r="A2809" s="5" t="s">
        <v>5912</v>
      </c>
      <c r="B2809" s="5" t="s">
        <v>5910</v>
      </c>
      <c r="C2809">
        <v>6</v>
      </c>
    </row>
    <row r="2810" spans="1:3">
      <c r="A2810" s="5" t="s">
        <v>5914</v>
      </c>
      <c r="B2810" s="5" t="s">
        <v>4940</v>
      </c>
      <c r="C2810">
        <v>6</v>
      </c>
    </row>
    <row r="2811" spans="1:3">
      <c r="A2811" s="5" t="s">
        <v>5916</v>
      </c>
      <c r="B2811" s="5" t="s">
        <v>5915</v>
      </c>
      <c r="C2811">
        <v>6</v>
      </c>
    </row>
    <row r="2812" spans="1:3">
      <c r="A2812" s="5" t="s">
        <v>5917</v>
      </c>
      <c r="B2812" s="5" t="s">
        <v>1320</v>
      </c>
      <c r="C2812">
        <v>5.9</v>
      </c>
    </row>
    <row r="2813" spans="1:3">
      <c r="A2813" s="5" t="s">
        <v>5918</v>
      </c>
      <c r="B2813" s="5" t="s">
        <v>2560</v>
      </c>
      <c r="C2813">
        <v>5.9</v>
      </c>
    </row>
    <row r="2814" spans="1:3">
      <c r="A2814" s="5" t="s">
        <v>5920</v>
      </c>
      <c r="B2814" s="5" t="s">
        <v>395</v>
      </c>
      <c r="C2814">
        <v>5.9</v>
      </c>
    </row>
    <row r="2815" spans="1:3">
      <c r="A2815" s="5" t="s">
        <v>5923</v>
      </c>
      <c r="B2815" s="5" t="s">
        <v>5921</v>
      </c>
      <c r="C2815">
        <v>5.9</v>
      </c>
    </row>
    <row r="2816" spans="1:3">
      <c r="A2816" s="5" t="s">
        <v>5924</v>
      </c>
      <c r="B2816" s="5" t="s">
        <v>3180</v>
      </c>
      <c r="C2816">
        <v>5.9</v>
      </c>
    </row>
    <row r="2817" spans="1:3">
      <c r="A2817" s="5" t="s">
        <v>5925</v>
      </c>
      <c r="B2817" s="5" t="s">
        <v>3184</v>
      </c>
      <c r="C2817">
        <v>5.9</v>
      </c>
    </row>
    <row r="2818" spans="1:3">
      <c r="A2818" s="5" t="s">
        <v>5926</v>
      </c>
      <c r="B2818" s="5" t="s">
        <v>1515</v>
      </c>
      <c r="C2818">
        <v>5.9</v>
      </c>
    </row>
    <row r="2819" spans="1:3">
      <c r="A2819" s="5" t="s">
        <v>5927</v>
      </c>
      <c r="B2819" s="5" t="s">
        <v>5367</v>
      </c>
      <c r="C2819">
        <v>5.9</v>
      </c>
    </row>
    <row r="2820" spans="1:3">
      <c r="A2820" s="5" t="s">
        <v>5928</v>
      </c>
      <c r="B2820" s="5" t="s">
        <v>2705</v>
      </c>
      <c r="C2820">
        <v>5.9</v>
      </c>
    </row>
    <row r="2821" spans="1:3">
      <c r="A2821" s="5" t="s">
        <v>5930</v>
      </c>
      <c r="B2821" s="5" t="s">
        <v>5929</v>
      </c>
      <c r="C2821">
        <v>5.9</v>
      </c>
    </row>
    <row r="2822" spans="1:3">
      <c r="A2822" s="5" t="s">
        <v>5931</v>
      </c>
      <c r="B2822" s="5" t="s">
        <v>544</v>
      </c>
      <c r="C2822">
        <v>5.9</v>
      </c>
    </row>
    <row r="2823" spans="1:3">
      <c r="A2823" s="5" t="s">
        <v>5933</v>
      </c>
      <c r="B2823" s="5" t="s">
        <v>311</v>
      </c>
      <c r="C2823">
        <v>5.9</v>
      </c>
    </row>
    <row r="2824" spans="1:3">
      <c r="A2824" s="5" t="s">
        <v>5934</v>
      </c>
      <c r="B2824" s="5" t="s">
        <v>974</v>
      </c>
      <c r="C2824">
        <v>5.9</v>
      </c>
    </row>
    <row r="2825" spans="1:3">
      <c r="A2825" s="5" t="s">
        <v>5936</v>
      </c>
      <c r="B2825" s="5" t="s">
        <v>272</v>
      </c>
      <c r="C2825">
        <v>5.9</v>
      </c>
    </row>
    <row r="2826" spans="1:3">
      <c r="A2826" s="5" t="s">
        <v>5938</v>
      </c>
      <c r="B2826" s="5" t="s">
        <v>544</v>
      </c>
      <c r="C2826">
        <v>5.9</v>
      </c>
    </row>
    <row r="2827" spans="1:3">
      <c r="A2827" s="5" t="s">
        <v>5940</v>
      </c>
      <c r="B2827" s="5" t="s">
        <v>2985</v>
      </c>
      <c r="C2827">
        <v>5.9</v>
      </c>
    </row>
    <row r="2828" spans="1:3">
      <c r="A2828" s="5" t="s">
        <v>5941</v>
      </c>
      <c r="B2828" s="5" t="s">
        <v>256</v>
      </c>
      <c r="C2828">
        <v>5.9</v>
      </c>
    </row>
    <row r="2829" spans="1:3">
      <c r="A2829" s="5" t="s">
        <v>5943</v>
      </c>
      <c r="B2829" s="5" t="s">
        <v>1837</v>
      </c>
      <c r="C2829">
        <v>5.9</v>
      </c>
    </row>
    <row r="2830" spans="1:3">
      <c r="A2830" s="5" t="s">
        <v>5944</v>
      </c>
      <c r="B2830" s="5" t="s">
        <v>2679</v>
      </c>
      <c r="C2830">
        <v>5.9</v>
      </c>
    </row>
    <row r="2831" spans="1:3">
      <c r="A2831" s="5" t="s">
        <v>5945</v>
      </c>
      <c r="B2831" s="5" t="s">
        <v>3798</v>
      </c>
      <c r="C2831">
        <v>5.9</v>
      </c>
    </row>
    <row r="2832" spans="1:3">
      <c r="A2832" s="5" t="s">
        <v>5948</v>
      </c>
      <c r="B2832" s="5" t="s">
        <v>5946</v>
      </c>
      <c r="C2832">
        <v>5.9</v>
      </c>
    </row>
    <row r="2833" spans="1:3">
      <c r="A2833" s="5" t="s">
        <v>5950</v>
      </c>
      <c r="B2833" s="5" t="s">
        <v>5949</v>
      </c>
      <c r="C2833">
        <v>5.9</v>
      </c>
    </row>
    <row r="2834" spans="1:3">
      <c r="A2834" s="5" t="s">
        <v>5951</v>
      </c>
      <c r="B2834" s="5" t="s">
        <v>623</v>
      </c>
      <c r="C2834">
        <v>5.9</v>
      </c>
    </row>
    <row r="2835" spans="1:3">
      <c r="A2835" s="5" t="s">
        <v>5953</v>
      </c>
      <c r="B2835" s="5" t="s">
        <v>5952</v>
      </c>
      <c r="C2835">
        <v>5.9</v>
      </c>
    </row>
    <row r="2836" spans="1:3">
      <c r="A2836" s="5" t="s">
        <v>5954</v>
      </c>
      <c r="B2836" s="5" t="s">
        <v>470</v>
      </c>
      <c r="C2836">
        <v>5.9</v>
      </c>
    </row>
    <row r="2837" spans="1:3">
      <c r="A2837" s="5" t="s">
        <v>5955</v>
      </c>
      <c r="B2837" s="5" t="s">
        <v>3825</v>
      </c>
      <c r="C2837">
        <v>5.9</v>
      </c>
    </row>
    <row r="2838" spans="1:3">
      <c r="A2838" s="5" t="s">
        <v>5957</v>
      </c>
      <c r="B2838" s="5" t="s">
        <v>5956</v>
      </c>
      <c r="C2838">
        <v>5.9</v>
      </c>
    </row>
    <row r="2839" spans="1:3">
      <c r="A2839" s="5" t="s">
        <v>5959</v>
      </c>
      <c r="B2839" s="5" t="s">
        <v>2126</v>
      </c>
      <c r="C2839">
        <v>5.9</v>
      </c>
    </row>
    <row r="2840" spans="1:3">
      <c r="A2840" s="5" t="s">
        <v>5961</v>
      </c>
      <c r="B2840" s="5" t="s">
        <v>5960</v>
      </c>
      <c r="C2840">
        <v>5.9</v>
      </c>
    </row>
    <row r="2841" spans="1:3">
      <c r="A2841" s="5" t="s">
        <v>5962</v>
      </c>
      <c r="B2841" s="5" t="s">
        <v>974</v>
      </c>
      <c r="C2841">
        <v>5.9</v>
      </c>
    </row>
    <row r="2842" spans="1:3">
      <c r="A2842" s="5" t="s">
        <v>5964</v>
      </c>
      <c r="B2842" s="5" t="s">
        <v>96</v>
      </c>
      <c r="C2842">
        <v>5.9</v>
      </c>
    </row>
    <row r="2843" spans="1:3">
      <c r="A2843" s="5" t="s">
        <v>5965</v>
      </c>
      <c r="B2843" s="5" t="s">
        <v>252</v>
      </c>
      <c r="C2843">
        <v>5.9</v>
      </c>
    </row>
    <row r="2844" spans="1:3">
      <c r="A2844" s="5" t="s">
        <v>5967</v>
      </c>
      <c r="B2844" s="5" t="s">
        <v>2312</v>
      </c>
      <c r="C2844">
        <v>5.9</v>
      </c>
    </row>
    <row r="2845" spans="1:3">
      <c r="A2845" s="5" t="s">
        <v>5969</v>
      </c>
      <c r="B2845" s="5" t="s">
        <v>5968</v>
      </c>
      <c r="C2845">
        <v>5.9</v>
      </c>
    </row>
    <row r="2846" spans="1:3">
      <c r="A2846" s="5" t="s">
        <v>5970</v>
      </c>
      <c r="B2846" s="5" t="s">
        <v>466</v>
      </c>
      <c r="C2846">
        <v>5.9</v>
      </c>
    </row>
    <row r="2847" spans="1:3">
      <c r="A2847" s="5" t="s">
        <v>3049</v>
      </c>
      <c r="B2847" s="5" t="s">
        <v>879</v>
      </c>
      <c r="C2847">
        <v>5.9</v>
      </c>
    </row>
    <row r="2848" spans="1:3">
      <c r="A2848" s="5" t="s">
        <v>5974</v>
      </c>
      <c r="B2848" s="5" t="s">
        <v>5972</v>
      </c>
      <c r="C2848">
        <v>5.9</v>
      </c>
    </row>
    <row r="2849" spans="1:3">
      <c r="A2849" s="5" t="s">
        <v>5975</v>
      </c>
      <c r="B2849" s="5" t="s">
        <v>3895</v>
      </c>
      <c r="C2849">
        <v>5.9</v>
      </c>
    </row>
    <row r="2850" spans="1:3">
      <c r="A2850" s="5" t="s">
        <v>5976</v>
      </c>
      <c r="B2850" s="5" t="s">
        <v>1796</v>
      </c>
      <c r="C2850">
        <v>5.9</v>
      </c>
    </row>
    <row r="2851" spans="1:3">
      <c r="A2851" s="5" t="s">
        <v>5977</v>
      </c>
      <c r="B2851" s="5" t="s">
        <v>5832</v>
      </c>
      <c r="C2851">
        <v>5.9</v>
      </c>
    </row>
    <row r="2852" spans="1:3">
      <c r="A2852" s="5" t="s">
        <v>5978</v>
      </c>
      <c r="B2852" s="5" t="s">
        <v>2626</v>
      </c>
      <c r="C2852">
        <v>5.9</v>
      </c>
    </row>
    <row r="2853" spans="1:3">
      <c r="A2853" s="5" t="s">
        <v>5979</v>
      </c>
      <c r="B2853" s="5" t="s">
        <v>4268</v>
      </c>
      <c r="C2853">
        <v>5.9</v>
      </c>
    </row>
    <row r="2854" spans="1:3">
      <c r="A2854" s="5" t="s">
        <v>5980</v>
      </c>
      <c r="B2854" s="5" t="s">
        <v>2679</v>
      </c>
      <c r="C2854">
        <v>5.9</v>
      </c>
    </row>
    <row r="2855" spans="1:3">
      <c r="A2855" s="5" t="s">
        <v>5982</v>
      </c>
      <c r="B2855" s="5" t="s">
        <v>5981</v>
      </c>
      <c r="C2855">
        <v>5.9</v>
      </c>
    </row>
    <row r="2856" spans="1:3">
      <c r="A2856" s="5" t="s">
        <v>5983</v>
      </c>
      <c r="B2856" s="5" t="s">
        <v>3349</v>
      </c>
      <c r="C2856">
        <v>5.9</v>
      </c>
    </row>
    <row r="2857" spans="1:3">
      <c r="A2857" s="5" t="s">
        <v>5985</v>
      </c>
      <c r="B2857" s="5" t="s">
        <v>5984</v>
      </c>
      <c r="C2857">
        <v>5.9</v>
      </c>
    </row>
    <row r="2858" spans="1:3">
      <c r="A2858" s="5" t="s">
        <v>5986</v>
      </c>
      <c r="B2858" s="5" t="s">
        <v>1605</v>
      </c>
      <c r="C2858">
        <v>5.9</v>
      </c>
    </row>
    <row r="2859" spans="1:3">
      <c r="A2859" s="5" t="s">
        <v>5987</v>
      </c>
      <c r="B2859" s="5" t="s">
        <v>5542</v>
      </c>
      <c r="C2859">
        <v>5.9</v>
      </c>
    </row>
    <row r="2860" spans="1:3">
      <c r="A2860" s="5" t="s">
        <v>5990</v>
      </c>
      <c r="B2860" s="5" t="s">
        <v>334</v>
      </c>
      <c r="C2860">
        <v>5.9</v>
      </c>
    </row>
    <row r="2861" spans="1:3">
      <c r="A2861" s="5" t="s">
        <v>5991</v>
      </c>
      <c r="B2861" s="5" t="s">
        <v>3032</v>
      </c>
      <c r="C2861">
        <v>5.9</v>
      </c>
    </row>
    <row r="2862" spans="1:3">
      <c r="A2862" s="5" t="s">
        <v>5992</v>
      </c>
      <c r="B2862" s="5" t="s">
        <v>4855</v>
      </c>
      <c r="C2862">
        <v>5.9</v>
      </c>
    </row>
    <row r="2863" spans="1:3">
      <c r="A2863" s="5" t="s">
        <v>5994</v>
      </c>
      <c r="B2863" s="5" t="s">
        <v>5993</v>
      </c>
      <c r="C2863">
        <v>5.9</v>
      </c>
    </row>
    <row r="2864" spans="1:3">
      <c r="A2864" s="5" t="s">
        <v>5996</v>
      </c>
      <c r="B2864" s="5" t="s">
        <v>5995</v>
      </c>
      <c r="C2864">
        <v>5.9</v>
      </c>
    </row>
    <row r="2865" spans="1:3">
      <c r="A2865" s="5" t="s">
        <v>5998</v>
      </c>
      <c r="B2865" s="5" t="s">
        <v>5997</v>
      </c>
      <c r="C2865">
        <v>5.9</v>
      </c>
    </row>
    <row r="2866" spans="1:3">
      <c r="A2866" s="5" t="s">
        <v>6000</v>
      </c>
      <c r="B2866" s="5" t="s">
        <v>3567</v>
      </c>
      <c r="C2866">
        <v>5.9</v>
      </c>
    </row>
    <row r="2867" spans="1:3">
      <c r="A2867" s="5" t="s">
        <v>6003</v>
      </c>
      <c r="B2867" s="5" t="s">
        <v>6001</v>
      </c>
      <c r="C2867">
        <v>5.9</v>
      </c>
    </row>
    <row r="2868" spans="1:3">
      <c r="A2868" s="5" t="s">
        <v>6004</v>
      </c>
      <c r="B2868" s="5" t="s">
        <v>3671</v>
      </c>
      <c r="C2868">
        <v>5.9</v>
      </c>
    </row>
    <row r="2869" spans="1:3">
      <c r="A2869" s="5" t="s">
        <v>6006</v>
      </c>
      <c r="B2869" s="5" t="s">
        <v>6005</v>
      </c>
      <c r="C2869">
        <v>5.9</v>
      </c>
    </row>
    <row r="2870" spans="1:3">
      <c r="A2870" s="5" t="s">
        <v>6008</v>
      </c>
      <c r="B2870" s="5" t="s">
        <v>6007</v>
      </c>
      <c r="C2870">
        <v>5.9</v>
      </c>
    </row>
    <row r="2871" spans="1:3">
      <c r="A2871" s="5" t="s">
        <v>6012</v>
      </c>
      <c r="B2871" s="5" t="s">
        <v>6009</v>
      </c>
      <c r="C2871">
        <v>5.9</v>
      </c>
    </row>
    <row r="2872" spans="1:3">
      <c r="A2872" s="5" t="s">
        <v>6013</v>
      </c>
      <c r="B2872" s="5" t="s">
        <v>1476</v>
      </c>
      <c r="C2872">
        <v>5.9</v>
      </c>
    </row>
    <row r="2873" spans="1:3">
      <c r="A2873" s="5" t="s">
        <v>6015</v>
      </c>
      <c r="B2873" s="5" t="s">
        <v>6014</v>
      </c>
      <c r="C2873">
        <v>5.9</v>
      </c>
    </row>
    <row r="2874" spans="1:3">
      <c r="A2874" s="5" t="s">
        <v>6016</v>
      </c>
      <c r="B2874" s="5" t="s">
        <v>5522</v>
      </c>
      <c r="C2874">
        <v>5.9</v>
      </c>
    </row>
    <row r="2875" spans="1:3">
      <c r="A2875" s="5" t="s">
        <v>6018</v>
      </c>
      <c r="B2875" s="5" t="s">
        <v>6017</v>
      </c>
      <c r="C2875">
        <v>5.9</v>
      </c>
    </row>
    <row r="2876" spans="1:3">
      <c r="A2876" s="5" t="s">
        <v>6019</v>
      </c>
      <c r="B2876" s="5" t="s">
        <v>3370</v>
      </c>
      <c r="C2876">
        <v>5.9</v>
      </c>
    </row>
    <row r="2877" spans="1:3">
      <c r="A2877" s="5" t="s">
        <v>6021</v>
      </c>
      <c r="B2877" s="5" t="s">
        <v>6020</v>
      </c>
      <c r="C2877">
        <v>5.9</v>
      </c>
    </row>
    <row r="2878" spans="1:3">
      <c r="A2878" s="5" t="s">
        <v>6024</v>
      </c>
      <c r="B2878" s="5" t="s">
        <v>6022</v>
      </c>
      <c r="C2878">
        <v>5.9</v>
      </c>
    </row>
    <row r="2879" spans="1:3">
      <c r="A2879" s="5" t="s">
        <v>6026</v>
      </c>
      <c r="B2879" s="5" t="s">
        <v>6025</v>
      </c>
      <c r="C2879">
        <v>5.9</v>
      </c>
    </row>
    <row r="2880" spans="1:3">
      <c r="A2880" s="5" t="s">
        <v>6029</v>
      </c>
      <c r="B2880" s="5" t="s">
        <v>6027</v>
      </c>
      <c r="C2880">
        <v>5.9</v>
      </c>
    </row>
    <row r="2881" spans="1:3">
      <c r="A2881" s="5" t="s">
        <v>6031</v>
      </c>
      <c r="B2881" s="5" t="s">
        <v>3053</v>
      </c>
      <c r="C2881">
        <v>5.9</v>
      </c>
    </row>
    <row r="2882" spans="1:3">
      <c r="A2882" s="5" t="s">
        <v>6032</v>
      </c>
      <c r="B2882" s="5" t="s">
        <v>43</v>
      </c>
      <c r="C2882">
        <v>5.9</v>
      </c>
    </row>
    <row r="2883" spans="1:3">
      <c r="A2883" s="5" t="s">
        <v>6034</v>
      </c>
      <c r="B2883" s="5" t="s">
        <v>6033</v>
      </c>
      <c r="C2883">
        <v>5.9</v>
      </c>
    </row>
    <row r="2884" spans="1:3">
      <c r="A2884" s="5" t="s">
        <v>6037</v>
      </c>
      <c r="B2884" s="5" t="s">
        <v>4896</v>
      </c>
      <c r="C2884">
        <v>5.9</v>
      </c>
    </row>
    <row r="2885" spans="1:3">
      <c r="A2885" s="5" t="s">
        <v>6039</v>
      </c>
      <c r="B2885" s="5" t="s">
        <v>4429</v>
      </c>
      <c r="C2885">
        <v>5.9</v>
      </c>
    </row>
    <row r="2886" spans="1:3">
      <c r="A2886" s="5" t="s">
        <v>6040</v>
      </c>
      <c r="B2886" s="5" t="s">
        <v>3330</v>
      </c>
      <c r="C2886">
        <v>5.9</v>
      </c>
    </row>
    <row r="2887" spans="1:3">
      <c r="A2887" s="5" t="s">
        <v>6041</v>
      </c>
      <c r="B2887" s="5" t="s">
        <v>882</v>
      </c>
      <c r="C2887">
        <v>5.9</v>
      </c>
    </row>
    <row r="2888" spans="1:3">
      <c r="A2888" s="5" t="s">
        <v>6043</v>
      </c>
      <c r="B2888" s="5" t="s">
        <v>6042</v>
      </c>
      <c r="C2888">
        <v>5.9</v>
      </c>
    </row>
    <row r="2889" spans="1:3">
      <c r="A2889" s="5" t="s">
        <v>6045</v>
      </c>
      <c r="B2889" s="5" t="s">
        <v>3328</v>
      </c>
      <c r="C2889">
        <v>5.9</v>
      </c>
    </row>
    <row r="2890" spans="1:3">
      <c r="A2890" s="5" t="s">
        <v>6048</v>
      </c>
      <c r="B2890" s="5" t="s">
        <v>6046</v>
      </c>
      <c r="C2890">
        <v>5.9</v>
      </c>
    </row>
    <row r="2891" spans="1:3">
      <c r="A2891" s="5" t="s">
        <v>6049</v>
      </c>
      <c r="B2891" s="5" t="s">
        <v>4740</v>
      </c>
      <c r="C2891">
        <v>5.9</v>
      </c>
    </row>
    <row r="2892" spans="1:3">
      <c r="A2892" s="5" t="s">
        <v>6050</v>
      </c>
      <c r="B2892" s="5" t="s">
        <v>5921</v>
      </c>
      <c r="C2892">
        <v>5.9</v>
      </c>
    </row>
    <row r="2893" spans="1:3">
      <c r="A2893" s="5" t="s">
        <v>6053</v>
      </c>
      <c r="B2893" s="5" t="s">
        <v>6051</v>
      </c>
      <c r="C2893">
        <v>5.9</v>
      </c>
    </row>
    <row r="2894" spans="1:3">
      <c r="A2894" s="5" t="s">
        <v>6055</v>
      </c>
      <c r="B2894" s="5" t="s">
        <v>6054</v>
      </c>
      <c r="C2894">
        <v>5.9</v>
      </c>
    </row>
    <row r="2895" spans="1:3">
      <c r="A2895" s="5" t="s">
        <v>6056</v>
      </c>
      <c r="B2895" s="5" t="s">
        <v>1146</v>
      </c>
      <c r="C2895">
        <v>5.9</v>
      </c>
    </row>
    <row r="2896" spans="1:3">
      <c r="A2896" s="5" t="s">
        <v>6059</v>
      </c>
      <c r="B2896" s="5" t="s">
        <v>2714</v>
      </c>
      <c r="C2896">
        <v>5.9</v>
      </c>
    </row>
    <row r="2897" spans="1:3">
      <c r="A2897" s="5" t="s">
        <v>6062</v>
      </c>
      <c r="B2897" s="5" t="s">
        <v>6060</v>
      </c>
      <c r="C2897">
        <v>5.9</v>
      </c>
    </row>
    <row r="2898" spans="1:3">
      <c r="A2898" s="5" t="s">
        <v>6026</v>
      </c>
      <c r="B2898" s="5" t="s">
        <v>6025</v>
      </c>
      <c r="C2898">
        <v>5.9</v>
      </c>
    </row>
    <row r="2899" spans="1:3">
      <c r="A2899" s="5" t="s">
        <v>6064</v>
      </c>
      <c r="B2899" s="5" t="s">
        <v>974</v>
      </c>
      <c r="C2899">
        <v>5.9</v>
      </c>
    </row>
    <row r="2900" spans="1:3">
      <c r="A2900" s="5" t="s">
        <v>6065</v>
      </c>
      <c r="B2900" s="5" t="s">
        <v>5405</v>
      </c>
      <c r="C2900">
        <v>5.9</v>
      </c>
    </row>
    <row r="2901" spans="1:3">
      <c r="A2901" s="5" t="s">
        <v>5923</v>
      </c>
      <c r="B2901" s="5" t="s">
        <v>5921</v>
      </c>
      <c r="C2901">
        <v>5.9</v>
      </c>
    </row>
    <row r="2902" spans="1:3">
      <c r="A2902" s="5" t="s">
        <v>6067</v>
      </c>
      <c r="B2902" s="5" t="s">
        <v>6066</v>
      </c>
      <c r="C2902">
        <v>5.9</v>
      </c>
    </row>
    <row r="2903" spans="1:3">
      <c r="A2903" s="5" t="s">
        <v>6069</v>
      </c>
      <c r="B2903" s="5" t="s">
        <v>6068</v>
      </c>
      <c r="C2903">
        <v>5.9</v>
      </c>
    </row>
    <row r="2904" spans="1:3">
      <c r="A2904" s="5" t="s">
        <v>6071</v>
      </c>
      <c r="B2904" s="5" t="s">
        <v>3906</v>
      </c>
      <c r="C2904">
        <v>5.9</v>
      </c>
    </row>
    <row r="2905" spans="1:3">
      <c r="A2905" s="5" t="s">
        <v>6073</v>
      </c>
      <c r="B2905" s="5" t="s">
        <v>6072</v>
      </c>
      <c r="C2905">
        <v>5.9</v>
      </c>
    </row>
    <row r="2906" spans="1:3">
      <c r="A2906" s="5" t="s">
        <v>6076</v>
      </c>
      <c r="B2906" s="5" t="s">
        <v>6074</v>
      </c>
      <c r="C2906">
        <v>5.9</v>
      </c>
    </row>
    <row r="2907" spans="1:3">
      <c r="A2907" s="5" t="s">
        <v>6079</v>
      </c>
      <c r="B2907" s="5" t="s">
        <v>6077</v>
      </c>
      <c r="C2907">
        <v>5.9</v>
      </c>
    </row>
    <row r="2908" spans="1:3">
      <c r="A2908" s="5" t="s">
        <v>6080</v>
      </c>
      <c r="B2908" s="5" t="s">
        <v>5153</v>
      </c>
      <c r="C2908">
        <v>5.9</v>
      </c>
    </row>
    <row r="2909" spans="1:3">
      <c r="A2909" s="5" t="s">
        <v>6081</v>
      </c>
      <c r="B2909" s="5" t="s">
        <v>1724</v>
      </c>
      <c r="C2909">
        <v>5.9</v>
      </c>
    </row>
    <row r="2910" spans="1:3">
      <c r="A2910" s="5" t="s">
        <v>6082</v>
      </c>
      <c r="B2910" s="5" t="s">
        <v>3988</v>
      </c>
      <c r="C2910">
        <v>5.9</v>
      </c>
    </row>
    <row r="2911" spans="1:3">
      <c r="A2911" s="5" t="s">
        <v>6084</v>
      </c>
      <c r="B2911" s="5" t="s">
        <v>6083</v>
      </c>
      <c r="C2911">
        <v>5.9</v>
      </c>
    </row>
    <row r="2912" spans="1:3">
      <c r="A2912" s="5" t="s">
        <v>6086</v>
      </c>
      <c r="B2912" s="5" t="s">
        <v>6085</v>
      </c>
      <c r="C2912">
        <v>5.9</v>
      </c>
    </row>
    <row r="2913" spans="1:3">
      <c r="A2913" s="5" t="s">
        <v>6088</v>
      </c>
      <c r="B2913" s="5" t="s">
        <v>6087</v>
      </c>
      <c r="C2913">
        <v>5.9</v>
      </c>
    </row>
    <row r="2914" spans="1:3">
      <c r="A2914" s="5" t="s">
        <v>6091</v>
      </c>
      <c r="B2914" s="5" t="s">
        <v>6089</v>
      </c>
      <c r="C2914">
        <v>5.9</v>
      </c>
    </row>
    <row r="2915" spans="1:3">
      <c r="A2915" s="5" t="s">
        <v>6093</v>
      </c>
      <c r="B2915" s="5" t="s">
        <v>6092</v>
      </c>
      <c r="C2915">
        <v>5.9</v>
      </c>
    </row>
    <row r="2916" spans="1:3">
      <c r="A2916" s="5" t="s">
        <v>6096</v>
      </c>
      <c r="B2916" s="5" t="s">
        <v>6094</v>
      </c>
      <c r="C2916">
        <v>5.9</v>
      </c>
    </row>
    <row r="2917" spans="1:3">
      <c r="A2917" s="5" t="s">
        <v>6099</v>
      </c>
      <c r="B2917" s="5" t="s">
        <v>6097</v>
      </c>
      <c r="C2917">
        <v>5.9</v>
      </c>
    </row>
    <row r="2918" spans="1:3">
      <c r="A2918" s="5" t="s">
        <v>6101</v>
      </c>
      <c r="B2918" s="5" t="s">
        <v>2773</v>
      </c>
      <c r="C2918">
        <v>5.9</v>
      </c>
    </row>
    <row r="2919" spans="1:3">
      <c r="A2919" s="5" t="s">
        <v>6103</v>
      </c>
      <c r="B2919" s="5" t="s">
        <v>6102</v>
      </c>
      <c r="C2919">
        <v>5.9</v>
      </c>
    </row>
    <row r="2920" spans="1:3">
      <c r="A2920" s="5" t="s">
        <v>6105</v>
      </c>
      <c r="B2920" s="5" t="s">
        <v>6104</v>
      </c>
      <c r="C2920">
        <v>5.9</v>
      </c>
    </row>
    <row r="2921" spans="1:3">
      <c r="A2921" s="5" t="s">
        <v>6108</v>
      </c>
      <c r="B2921" s="5" t="s">
        <v>6106</v>
      </c>
      <c r="C2921">
        <v>5.9</v>
      </c>
    </row>
    <row r="2922" spans="1:3">
      <c r="A2922" s="5" t="s">
        <v>6110</v>
      </c>
      <c r="B2922" s="5" t="s">
        <v>6109</v>
      </c>
      <c r="C2922">
        <v>5.9</v>
      </c>
    </row>
    <row r="2923" spans="1:3">
      <c r="A2923" s="5" t="s">
        <v>6112</v>
      </c>
      <c r="B2923" s="5" t="s">
        <v>6111</v>
      </c>
      <c r="C2923">
        <v>5.9</v>
      </c>
    </row>
    <row r="2924" spans="1:3">
      <c r="A2924" s="5" t="s">
        <v>6114</v>
      </c>
      <c r="B2924" s="5" t="s">
        <v>6113</v>
      </c>
      <c r="C2924">
        <v>5.9</v>
      </c>
    </row>
    <row r="2925" spans="1:3">
      <c r="A2925" s="5" t="s">
        <v>6116</v>
      </c>
      <c r="B2925" s="5" t="s">
        <v>6115</v>
      </c>
      <c r="C2925">
        <v>5.9</v>
      </c>
    </row>
    <row r="2926" spans="1:3">
      <c r="A2926" s="5" t="s">
        <v>6117</v>
      </c>
      <c r="B2926" s="5" t="s">
        <v>2588</v>
      </c>
      <c r="C2926">
        <v>5.9</v>
      </c>
    </row>
    <row r="2927" spans="1:3">
      <c r="A2927" s="5" t="s">
        <v>6120</v>
      </c>
      <c r="B2927" s="5" t="s">
        <v>6118</v>
      </c>
      <c r="C2927">
        <v>5.9</v>
      </c>
    </row>
    <row r="2928" spans="1:3">
      <c r="A2928" s="5" t="s">
        <v>6122</v>
      </c>
      <c r="B2928" s="5" t="s">
        <v>6121</v>
      </c>
      <c r="C2928">
        <v>5.9</v>
      </c>
    </row>
    <row r="2929" spans="1:3">
      <c r="A2929" s="5" t="s">
        <v>6124</v>
      </c>
      <c r="B2929" s="5" t="s">
        <v>6123</v>
      </c>
      <c r="C2929">
        <v>5.9</v>
      </c>
    </row>
    <row r="2930" spans="1:3">
      <c r="A2930" s="5" t="s">
        <v>6127</v>
      </c>
      <c r="B2930" s="5" t="s">
        <v>6125</v>
      </c>
      <c r="C2930">
        <v>5.9</v>
      </c>
    </row>
    <row r="2931" spans="1:3">
      <c r="A2931" s="5" t="s">
        <v>6130</v>
      </c>
      <c r="B2931" s="5" t="s">
        <v>6128</v>
      </c>
      <c r="C2931">
        <v>5.9</v>
      </c>
    </row>
    <row r="2932" spans="1:3">
      <c r="A2932" s="5" t="s">
        <v>6133</v>
      </c>
      <c r="B2932" s="5" t="s">
        <v>6131</v>
      </c>
      <c r="C2932">
        <v>5.9</v>
      </c>
    </row>
    <row r="2933" spans="1:3">
      <c r="A2933" s="5" t="s">
        <v>6136</v>
      </c>
      <c r="B2933" s="5" t="s">
        <v>6134</v>
      </c>
      <c r="C2933">
        <v>5.9</v>
      </c>
    </row>
    <row r="2934" spans="1:3">
      <c r="A2934" s="5" t="s">
        <v>6137</v>
      </c>
      <c r="B2934" s="5" t="s">
        <v>2478</v>
      </c>
      <c r="C2934">
        <v>5.9</v>
      </c>
    </row>
    <row r="2935" spans="1:3">
      <c r="A2935" s="5" t="s">
        <v>6138</v>
      </c>
      <c r="B2935" s="5" t="s">
        <v>4373</v>
      </c>
      <c r="C2935">
        <v>5.9</v>
      </c>
    </row>
    <row r="2936" spans="1:3">
      <c r="A2936" s="5" t="s">
        <v>6013</v>
      </c>
      <c r="B2936" s="5" t="s">
        <v>1476</v>
      </c>
      <c r="C2936">
        <v>5.9</v>
      </c>
    </row>
    <row r="2937" spans="1:3">
      <c r="A2937" s="5" t="s">
        <v>6142</v>
      </c>
      <c r="B2937" s="5" t="s">
        <v>6139</v>
      </c>
      <c r="C2937">
        <v>5.9</v>
      </c>
    </row>
    <row r="2938" spans="1:3">
      <c r="A2938" s="5" t="s">
        <v>6144</v>
      </c>
      <c r="B2938" s="5" t="s">
        <v>4193</v>
      </c>
      <c r="C2938">
        <v>5.9</v>
      </c>
    </row>
    <row r="2939" spans="1:3">
      <c r="A2939" s="5" t="s">
        <v>6147</v>
      </c>
      <c r="B2939" s="5" t="s">
        <v>6145</v>
      </c>
      <c r="C2939">
        <v>5.9</v>
      </c>
    </row>
    <row r="2940" spans="1:3">
      <c r="A2940" s="5" t="s">
        <v>6150</v>
      </c>
      <c r="B2940" s="5" t="s">
        <v>6148</v>
      </c>
      <c r="C2940">
        <v>5.9</v>
      </c>
    </row>
    <row r="2941" spans="1:3">
      <c r="A2941" s="5" t="s">
        <v>6151</v>
      </c>
      <c r="B2941" s="5" t="s">
        <v>2557</v>
      </c>
      <c r="C2941">
        <v>5.8</v>
      </c>
    </row>
    <row r="2942" spans="1:3">
      <c r="A2942" s="5" t="s">
        <v>6152</v>
      </c>
      <c r="B2942" s="5" t="s">
        <v>4973</v>
      </c>
      <c r="C2942">
        <v>5.8</v>
      </c>
    </row>
    <row r="2943" spans="1:3">
      <c r="A2943" s="5" t="s">
        <v>6153</v>
      </c>
      <c r="B2943" s="5" t="s">
        <v>5921</v>
      </c>
      <c r="C2943">
        <v>5.8</v>
      </c>
    </row>
    <row r="2944" spans="1:3">
      <c r="A2944" s="5" t="s">
        <v>6154</v>
      </c>
      <c r="B2944" s="5" t="s">
        <v>3184</v>
      </c>
      <c r="C2944">
        <v>5.8</v>
      </c>
    </row>
    <row r="2945" spans="1:3">
      <c r="A2945" s="5" t="s">
        <v>6155</v>
      </c>
      <c r="B2945" s="5" t="s">
        <v>888</v>
      </c>
      <c r="C2945">
        <v>5.8</v>
      </c>
    </row>
    <row r="2946" spans="1:3">
      <c r="A2946" s="5" t="s">
        <v>6156</v>
      </c>
      <c r="B2946" s="5" t="s">
        <v>3199</v>
      </c>
      <c r="C2946">
        <v>5.8</v>
      </c>
    </row>
    <row r="2947" spans="1:3">
      <c r="A2947" s="5" t="s">
        <v>6157</v>
      </c>
      <c r="B2947" s="5" t="s">
        <v>219</v>
      </c>
      <c r="C2947">
        <v>5.8</v>
      </c>
    </row>
    <row r="2948" spans="1:3">
      <c r="A2948" s="5" t="s">
        <v>6158</v>
      </c>
      <c r="B2948" s="5" t="s">
        <v>1974</v>
      </c>
      <c r="C2948">
        <v>5.8</v>
      </c>
    </row>
    <row r="2949" spans="1:3">
      <c r="A2949" s="5" t="s">
        <v>6160</v>
      </c>
      <c r="B2949" s="5" t="s">
        <v>749</v>
      </c>
      <c r="C2949">
        <v>5.8</v>
      </c>
    </row>
    <row r="2950" spans="1:3">
      <c r="A2950" s="5" t="s">
        <v>6162</v>
      </c>
      <c r="B2950" s="5" t="s">
        <v>258</v>
      </c>
      <c r="C2950">
        <v>5.8</v>
      </c>
    </row>
    <row r="2951" spans="1:3">
      <c r="A2951" s="5" t="s">
        <v>6163</v>
      </c>
      <c r="B2951" s="5" t="s">
        <v>2602</v>
      </c>
      <c r="C2951">
        <v>5.8</v>
      </c>
    </row>
    <row r="2952" spans="1:3">
      <c r="A2952" s="5" t="s">
        <v>6164</v>
      </c>
      <c r="B2952" s="5" t="s">
        <v>4441</v>
      </c>
      <c r="C2952">
        <v>5.8</v>
      </c>
    </row>
    <row r="2953" spans="1:3">
      <c r="A2953" s="5" t="s">
        <v>6155</v>
      </c>
      <c r="B2953" s="5" t="s">
        <v>888</v>
      </c>
      <c r="C2953">
        <v>5.8</v>
      </c>
    </row>
    <row r="2954" spans="1:3">
      <c r="A2954" s="5" t="s">
        <v>6165</v>
      </c>
      <c r="B2954" s="5" t="s">
        <v>3825</v>
      </c>
      <c r="C2954">
        <v>5.8</v>
      </c>
    </row>
    <row r="2955" spans="1:3">
      <c r="A2955" s="5" t="s">
        <v>6166</v>
      </c>
      <c r="B2955" s="5" t="s">
        <v>3757</v>
      </c>
      <c r="C2955">
        <v>5.8</v>
      </c>
    </row>
    <row r="2956" spans="1:3">
      <c r="A2956" s="5" t="s">
        <v>6168</v>
      </c>
      <c r="B2956" s="5" t="s">
        <v>1966</v>
      </c>
      <c r="C2956">
        <v>5.8</v>
      </c>
    </row>
    <row r="2957" spans="1:3">
      <c r="A2957" s="5" t="s">
        <v>6170</v>
      </c>
      <c r="B2957" s="5" t="s">
        <v>395</v>
      </c>
      <c r="C2957">
        <v>5.8</v>
      </c>
    </row>
    <row r="2958" spans="1:3">
      <c r="A2958" s="5" t="s">
        <v>6171</v>
      </c>
      <c r="B2958" s="5" t="s">
        <v>5493</v>
      </c>
      <c r="C2958">
        <v>5.8</v>
      </c>
    </row>
    <row r="2959" spans="1:3">
      <c r="A2959" s="5" t="s">
        <v>6172</v>
      </c>
      <c r="B2959" s="5" t="s">
        <v>2621</v>
      </c>
      <c r="C2959">
        <v>5.8</v>
      </c>
    </row>
    <row r="2960" spans="1:3">
      <c r="A2960" s="5" t="s">
        <v>6173</v>
      </c>
      <c r="B2960" s="5" t="s">
        <v>3757</v>
      </c>
      <c r="C2960">
        <v>5.8</v>
      </c>
    </row>
    <row r="2961" spans="1:3">
      <c r="A2961" s="5" t="s">
        <v>6174</v>
      </c>
      <c r="B2961" s="5" t="s">
        <v>5921</v>
      </c>
      <c r="C2961">
        <v>5.8</v>
      </c>
    </row>
    <row r="2962" spans="1:3">
      <c r="A2962" s="5" t="s">
        <v>6176</v>
      </c>
      <c r="B2962" s="5" t="s">
        <v>6175</v>
      </c>
      <c r="C2962">
        <v>5.8</v>
      </c>
    </row>
    <row r="2963" spans="1:3">
      <c r="A2963" s="5" t="s">
        <v>6177</v>
      </c>
      <c r="B2963" s="5" t="s">
        <v>1949</v>
      </c>
      <c r="C2963">
        <v>5.8</v>
      </c>
    </row>
    <row r="2964" spans="1:3">
      <c r="A2964" s="5" t="s">
        <v>6178</v>
      </c>
      <c r="B2964" s="5" t="s">
        <v>2588</v>
      </c>
      <c r="C2964">
        <v>5.8</v>
      </c>
    </row>
    <row r="2965" spans="1:3">
      <c r="A2965" s="5" t="s">
        <v>6179</v>
      </c>
      <c r="B2965" s="5" t="s">
        <v>2679</v>
      </c>
      <c r="C2965">
        <v>5.8</v>
      </c>
    </row>
    <row r="2966" spans="1:3">
      <c r="A2966" s="5" t="s">
        <v>6181</v>
      </c>
      <c r="B2966" s="5" t="s">
        <v>6180</v>
      </c>
      <c r="C2966">
        <v>5.8</v>
      </c>
    </row>
    <row r="2967" spans="1:3">
      <c r="A2967" s="5" t="s">
        <v>6183</v>
      </c>
      <c r="B2967" s="5" t="s">
        <v>623</v>
      </c>
      <c r="C2967">
        <v>5.8</v>
      </c>
    </row>
    <row r="2968" spans="1:3">
      <c r="A2968" s="5" t="s">
        <v>6184</v>
      </c>
      <c r="B2968" s="5" t="s">
        <v>1724</v>
      </c>
      <c r="C2968">
        <v>5.8</v>
      </c>
    </row>
    <row r="2969" spans="1:3">
      <c r="A2969" s="5" t="s">
        <v>6185</v>
      </c>
      <c r="B2969" s="5" t="s">
        <v>6009</v>
      </c>
      <c r="C2969">
        <v>5.8</v>
      </c>
    </row>
    <row r="2970" spans="1:3">
      <c r="A2970" s="5" t="s">
        <v>6186</v>
      </c>
      <c r="B2970" s="5" t="s">
        <v>1645</v>
      </c>
      <c r="C2970">
        <v>5.8</v>
      </c>
    </row>
    <row r="2971" spans="1:3">
      <c r="A2971" s="5" t="s">
        <v>6187</v>
      </c>
      <c r="B2971" s="5" t="s">
        <v>117</v>
      </c>
      <c r="C2971">
        <v>5.8</v>
      </c>
    </row>
    <row r="2972" spans="1:3">
      <c r="A2972" s="5" t="s">
        <v>6188</v>
      </c>
      <c r="B2972" s="5" t="s">
        <v>5984</v>
      </c>
      <c r="C2972">
        <v>5.8</v>
      </c>
    </row>
    <row r="2973" spans="1:3">
      <c r="A2973" s="5" t="s">
        <v>6189</v>
      </c>
      <c r="B2973" s="5" t="s">
        <v>4547</v>
      </c>
      <c r="C2973">
        <v>5.8</v>
      </c>
    </row>
    <row r="2974" spans="1:3">
      <c r="A2974" s="5" t="s">
        <v>6190</v>
      </c>
      <c r="B2974" s="5" t="s">
        <v>3040</v>
      </c>
      <c r="C2974">
        <v>5.8</v>
      </c>
    </row>
    <row r="2975" spans="1:3">
      <c r="A2975" s="5" t="s">
        <v>6191</v>
      </c>
      <c r="B2975" s="5" t="s">
        <v>1118</v>
      </c>
      <c r="C2975">
        <v>5.8</v>
      </c>
    </row>
    <row r="2976" spans="1:3">
      <c r="A2976" s="5" t="s">
        <v>6194</v>
      </c>
      <c r="B2976" s="5" t="s">
        <v>6192</v>
      </c>
      <c r="C2976">
        <v>5.8</v>
      </c>
    </row>
    <row r="2977" spans="1:3">
      <c r="A2977" s="5" t="s">
        <v>6195</v>
      </c>
      <c r="B2977" s="5" t="s">
        <v>663</v>
      </c>
      <c r="C2977">
        <v>5.8</v>
      </c>
    </row>
    <row r="2978" spans="1:3">
      <c r="A2978" s="5" t="s">
        <v>6197</v>
      </c>
      <c r="B2978" s="5" t="s">
        <v>1218</v>
      </c>
      <c r="C2978">
        <v>5.8</v>
      </c>
    </row>
    <row r="2979" spans="1:3">
      <c r="A2979" s="5" t="s">
        <v>6199</v>
      </c>
      <c r="B2979" s="5" t="s">
        <v>2560</v>
      </c>
      <c r="C2979">
        <v>5.8</v>
      </c>
    </row>
    <row r="2980" spans="1:3">
      <c r="A2980" s="5" t="s">
        <v>6201</v>
      </c>
      <c r="B2980" s="5" t="s">
        <v>6200</v>
      </c>
      <c r="C2980">
        <v>5.8</v>
      </c>
    </row>
    <row r="2981" spans="1:3">
      <c r="A2981" s="5" t="s">
        <v>6202</v>
      </c>
      <c r="B2981" s="5" t="s">
        <v>190</v>
      </c>
      <c r="C2981">
        <v>5.8</v>
      </c>
    </row>
    <row r="2982" spans="1:3">
      <c r="A2982" s="5" t="s">
        <v>6203</v>
      </c>
      <c r="B2982" s="5" t="s">
        <v>3847</v>
      </c>
      <c r="C2982">
        <v>5.8</v>
      </c>
    </row>
    <row r="2983" spans="1:3">
      <c r="A2983" s="5" t="s">
        <v>6205</v>
      </c>
      <c r="B2983" s="5" t="s">
        <v>6204</v>
      </c>
      <c r="C2983">
        <v>5.8</v>
      </c>
    </row>
    <row r="2984" spans="1:3">
      <c r="A2984" s="5" t="s">
        <v>6206</v>
      </c>
      <c r="B2984" s="5" t="s">
        <v>2030</v>
      </c>
      <c r="C2984">
        <v>5.8</v>
      </c>
    </row>
    <row r="2985" spans="1:3">
      <c r="A2985" s="5" t="s">
        <v>6207</v>
      </c>
      <c r="B2985" s="5" t="s">
        <v>4177</v>
      </c>
      <c r="C2985">
        <v>5.8</v>
      </c>
    </row>
    <row r="2986" spans="1:3">
      <c r="A2986" s="5" t="s">
        <v>6209</v>
      </c>
      <c r="B2986" s="5" t="s">
        <v>3079</v>
      </c>
      <c r="C2986">
        <v>5.8</v>
      </c>
    </row>
    <row r="2987" spans="1:3">
      <c r="A2987" s="5" t="s">
        <v>6210</v>
      </c>
      <c r="B2987" s="5" t="s">
        <v>746</v>
      </c>
      <c r="C2987">
        <v>5.8</v>
      </c>
    </row>
    <row r="2988" spans="1:3">
      <c r="A2988" s="5" t="s">
        <v>6212</v>
      </c>
      <c r="B2988" s="5" t="s">
        <v>749</v>
      </c>
      <c r="C2988">
        <v>5.8</v>
      </c>
    </row>
    <row r="2989" spans="1:3">
      <c r="A2989" s="5" t="s">
        <v>6214</v>
      </c>
      <c r="B2989" s="5" t="s">
        <v>6213</v>
      </c>
      <c r="C2989">
        <v>5.8</v>
      </c>
    </row>
    <row r="2990" spans="1:3">
      <c r="A2990" s="5" t="s">
        <v>6215</v>
      </c>
      <c r="B2990" s="5" t="s">
        <v>2226</v>
      </c>
      <c r="C2990">
        <v>5.8</v>
      </c>
    </row>
    <row r="2991" spans="1:3">
      <c r="A2991" s="5" t="s">
        <v>6216</v>
      </c>
      <c r="B2991" s="5" t="s">
        <v>5345</v>
      </c>
      <c r="C2991">
        <v>5.8</v>
      </c>
    </row>
    <row r="2992" spans="1:3">
      <c r="A2992" s="5" t="s">
        <v>6219</v>
      </c>
      <c r="B2992" s="5" t="s">
        <v>6217</v>
      </c>
      <c r="C2992">
        <v>5.8</v>
      </c>
    </row>
    <row r="2993" spans="1:3">
      <c r="A2993" s="5" t="s">
        <v>6222</v>
      </c>
      <c r="B2993" s="5" t="s">
        <v>3070</v>
      </c>
      <c r="C2993">
        <v>5.8</v>
      </c>
    </row>
    <row r="2994" spans="1:3">
      <c r="A2994" s="5" t="s">
        <v>6224</v>
      </c>
      <c r="B2994" s="5" t="s">
        <v>5080</v>
      </c>
      <c r="C2994">
        <v>5.8</v>
      </c>
    </row>
    <row r="2995" spans="1:3">
      <c r="A2995" s="5" t="s">
        <v>6226</v>
      </c>
      <c r="B2995" s="5" t="s">
        <v>3895</v>
      </c>
      <c r="C2995">
        <v>5.8</v>
      </c>
    </row>
    <row r="2996" spans="1:3">
      <c r="A2996" s="5" t="s">
        <v>6227</v>
      </c>
      <c r="B2996" s="5" t="s">
        <v>3933</v>
      </c>
      <c r="C2996">
        <v>5.8</v>
      </c>
    </row>
    <row r="2997" spans="1:3">
      <c r="A2997" s="5" t="s">
        <v>6228</v>
      </c>
      <c r="B2997" s="5" t="s">
        <v>6051</v>
      </c>
      <c r="C2997">
        <v>5.8</v>
      </c>
    </row>
    <row r="2998" spans="1:3">
      <c r="A2998" s="5" t="s">
        <v>6229</v>
      </c>
      <c r="B2998" s="5" t="s">
        <v>5596</v>
      </c>
      <c r="C2998">
        <v>5.8</v>
      </c>
    </row>
    <row r="2999" spans="1:3">
      <c r="A2999" s="5" t="s">
        <v>6230</v>
      </c>
      <c r="B2999" s="5" t="s">
        <v>3066</v>
      </c>
      <c r="C2999">
        <v>5.8</v>
      </c>
    </row>
    <row r="3000" spans="1:3">
      <c r="A3000" s="5" t="s">
        <v>6231</v>
      </c>
      <c r="B3000" s="5" t="s">
        <v>344</v>
      </c>
      <c r="C3000">
        <v>5.8</v>
      </c>
    </row>
    <row r="3001" spans="1:3">
      <c r="A3001" s="5" t="s">
        <v>6232</v>
      </c>
      <c r="B3001" s="5" t="s">
        <v>847</v>
      </c>
      <c r="C3001">
        <v>5.8</v>
      </c>
    </row>
    <row r="3002" spans="1:3">
      <c r="A3002" s="5" t="s">
        <v>6233</v>
      </c>
      <c r="B3002" s="5" t="s">
        <v>1605</v>
      </c>
      <c r="C3002">
        <v>5.8</v>
      </c>
    </row>
    <row r="3003" spans="1:3">
      <c r="A3003" s="5" t="s">
        <v>6236</v>
      </c>
      <c r="B3003" s="5" t="s">
        <v>6234</v>
      </c>
      <c r="C3003">
        <v>5.8</v>
      </c>
    </row>
    <row r="3004" spans="1:3">
      <c r="A3004" s="5" t="s">
        <v>6237</v>
      </c>
      <c r="B3004" s="5" t="s">
        <v>5824</v>
      </c>
      <c r="C3004">
        <v>5.8</v>
      </c>
    </row>
    <row r="3005" spans="1:3">
      <c r="A3005" s="5" t="s">
        <v>6240</v>
      </c>
      <c r="B3005" s="5" t="s">
        <v>6238</v>
      </c>
      <c r="C3005">
        <v>5.8</v>
      </c>
    </row>
    <row r="3006" spans="1:3">
      <c r="A3006" s="5" t="s">
        <v>6243</v>
      </c>
      <c r="B3006" s="5" t="s">
        <v>6241</v>
      </c>
      <c r="C3006">
        <v>5.8</v>
      </c>
    </row>
    <row r="3007" spans="1:3">
      <c r="A3007" s="5" t="s">
        <v>6244</v>
      </c>
      <c r="B3007" s="5" t="s">
        <v>3825</v>
      </c>
      <c r="C3007">
        <v>5.8</v>
      </c>
    </row>
    <row r="3008" spans="1:3">
      <c r="A3008" s="5" t="s">
        <v>6247</v>
      </c>
      <c r="B3008" s="5" t="s">
        <v>6245</v>
      </c>
      <c r="C3008">
        <v>5.8</v>
      </c>
    </row>
    <row r="3009" spans="1:3">
      <c r="A3009" s="5" t="s">
        <v>6249</v>
      </c>
      <c r="B3009" s="5" t="s">
        <v>6248</v>
      </c>
      <c r="C3009">
        <v>5.8</v>
      </c>
    </row>
    <row r="3010" spans="1:3">
      <c r="A3010" s="5" t="s">
        <v>6250</v>
      </c>
      <c r="B3010" s="5" t="s">
        <v>4814</v>
      </c>
      <c r="C3010">
        <v>5.8</v>
      </c>
    </row>
    <row r="3011" spans="1:3">
      <c r="A3011" s="5" t="s">
        <v>6252</v>
      </c>
      <c r="B3011" s="5" t="s">
        <v>5118</v>
      </c>
      <c r="C3011">
        <v>5.8</v>
      </c>
    </row>
    <row r="3012" spans="1:3">
      <c r="A3012" s="5" t="s">
        <v>6255</v>
      </c>
      <c r="B3012" s="5" t="s">
        <v>6253</v>
      </c>
      <c r="C3012">
        <v>5.8</v>
      </c>
    </row>
    <row r="3013" spans="1:3">
      <c r="A3013" s="5" t="s">
        <v>6258</v>
      </c>
      <c r="B3013" s="5" t="s">
        <v>6256</v>
      </c>
      <c r="C3013">
        <v>5.8</v>
      </c>
    </row>
    <row r="3014" spans="1:3">
      <c r="A3014" s="5" t="s">
        <v>6260</v>
      </c>
      <c r="B3014" s="5" t="s">
        <v>1579</v>
      </c>
      <c r="C3014">
        <v>5.8</v>
      </c>
    </row>
    <row r="3015" spans="1:3">
      <c r="A3015" s="5" t="s">
        <v>6263</v>
      </c>
      <c r="B3015" s="5" t="s">
        <v>6261</v>
      </c>
      <c r="C3015">
        <v>5.8</v>
      </c>
    </row>
    <row r="3016" spans="1:3">
      <c r="A3016" s="5" t="s">
        <v>6158</v>
      </c>
      <c r="B3016" s="5" t="s">
        <v>1974</v>
      </c>
      <c r="C3016">
        <v>5.8</v>
      </c>
    </row>
    <row r="3017" spans="1:3">
      <c r="A3017" s="5" t="s">
        <v>6266</v>
      </c>
      <c r="B3017" s="5" t="s">
        <v>4969</v>
      </c>
      <c r="C3017">
        <v>5.8</v>
      </c>
    </row>
    <row r="3018" spans="1:3">
      <c r="A3018" s="5" t="s">
        <v>6268</v>
      </c>
      <c r="B3018" s="5" t="s">
        <v>6267</v>
      </c>
      <c r="C3018">
        <v>5.8</v>
      </c>
    </row>
    <row r="3019" spans="1:3">
      <c r="A3019" s="5" t="s">
        <v>6270</v>
      </c>
      <c r="B3019" s="5" t="s">
        <v>2318</v>
      </c>
      <c r="C3019">
        <v>5.8</v>
      </c>
    </row>
    <row r="3020" spans="1:3">
      <c r="A3020" s="5" t="s">
        <v>6272</v>
      </c>
      <c r="B3020" s="5" t="s">
        <v>6271</v>
      </c>
      <c r="C3020">
        <v>5.8</v>
      </c>
    </row>
    <row r="3021" spans="1:3">
      <c r="A3021" s="5" t="s">
        <v>6275</v>
      </c>
      <c r="B3021" s="5" t="s">
        <v>3618</v>
      </c>
      <c r="C3021">
        <v>5.8</v>
      </c>
    </row>
    <row r="3022" spans="1:3">
      <c r="A3022" s="5" t="s">
        <v>6277</v>
      </c>
      <c r="B3022" s="5" t="s">
        <v>6276</v>
      </c>
      <c r="C3022">
        <v>5.8</v>
      </c>
    </row>
    <row r="3023" spans="1:3">
      <c r="A3023" s="5" t="s">
        <v>6279</v>
      </c>
      <c r="B3023" s="5" t="s">
        <v>6278</v>
      </c>
      <c r="C3023">
        <v>5.8</v>
      </c>
    </row>
    <row r="3024" spans="1:3">
      <c r="A3024" s="5" t="s">
        <v>6281</v>
      </c>
      <c r="B3024" s="5" t="s">
        <v>6280</v>
      </c>
      <c r="C3024">
        <v>5.8</v>
      </c>
    </row>
    <row r="3025" spans="1:3">
      <c r="A3025" s="5" t="s">
        <v>6282</v>
      </c>
      <c r="B3025" s="5" t="s">
        <v>5057</v>
      </c>
      <c r="C3025">
        <v>5.8</v>
      </c>
    </row>
    <row r="3026" spans="1:3">
      <c r="A3026" s="5" t="s">
        <v>6285</v>
      </c>
      <c r="B3026" s="5" t="s">
        <v>6283</v>
      </c>
      <c r="C3026">
        <v>5.8</v>
      </c>
    </row>
    <row r="3027" spans="1:3">
      <c r="A3027" s="5" t="s">
        <v>6164</v>
      </c>
      <c r="B3027" s="5" t="s">
        <v>4441</v>
      </c>
      <c r="C3027">
        <v>5.8</v>
      </c>
    </row>
    <row r="3028" spans="1:3">
      <c r="A3028" s="5" t="s">
        <v>6287</v>
      </c>
      <c r="B3028" s="5" t="s">
        <v>799</v>
      </c>
      <c r="C3028">
        <v>5.8</v>
      </c>
    </row>
    <row r="3029" spans="1:3">
      <c r="A3029" s="5" t="s">
        <v>6290</v>
      </c>
      <c r="B3029" s="5" t="s">
        <v>6288</v>
      </c>
      <c r="C3029">
        <v>5.8</v>
      </c>
    </row>
    <row r="3030" spans="1:3">
      <c r="A3030" s="5" t="s">
        <v>6292</v>
      </c>
      <c r="B3030" s="5" t="s">
        <v>6291</v>
      </c>
      <c r="C3030">
        <v>5.8</v>
      </c>
    </row>
    <row r="3031" spans="1:3">
      <c r="A3031" s="5" t="s">
        <v>6294</v>
      </c>
      <c r="B3031" s="5" t="s">
        <v>2695</v>
      </c>
      <c r="C3031">
        <v>5.8</v>
      </c>
    </row>
    <row r="3032" spans="1:3">
      <c r="A3032" s="5" t="s">
        <v>6297</v>
      </c>
      <c r="B3032" s="5" t="s">
        <v>6295</v>
      </c>
      <c r="C3032">
        <v>5.8</v>
      </c>
    </row>
    <row r="3033" spans="1:3">
      <c r="A3033" s="5" t="s">
        <v>6155</v>
      </c>
      <c r="B3033" s="5" t="s">
        <v>888</v>
      </c>
      <c r="C3033">
        <v>5.8</v>
      </c>
    </row>
    <row r="3034" spans="1:3">
      <c r="A3034" s="5" t="s">
        <v>6299</v>
      </c>
      <c r="B3034" s="5" t="s">
        <v>6298</v>
      </c>
      <c r="C3034">
        <v>5.8</v>
      </c>
    </row>
    <row r="3035" spans="1:3">
      <c r="A3035" s="5" t="s">
        <v>6301</v>
      </c>
      <c r="B3035" s="5" t="s">
        <v>6300</v>
      </c>
      <c r="C3035">
        <v>5.8</v>
      </c>
    </row>
    <row r="3036" spans="1:3">
      <c r="A3036" s="5" t="s">
        <v>6302</v>
      </c>
      <c r="B3036" s="5" t="s">
        <v>5122</v>
      </c>
      <c r="C3036">
        <v>5.8</v>
      </c>
    </row>
    <row r="3037" spans="1:3">
      <c r="A3037" s="5" t="s">
        <v>6304</v>
      </c>
      <c r="B3037" s="5" t="s">
        <v>6303</v>
      </c>
      <c r="C3037">
        <v>5.8</v>
      </c>
    </row>
    <row r="3038" spans="1:3">
      <c r="A3038" s="5" t="s">
        <v>6307</v>
      </c>
      <c r="B3038" s="5" t="s">
        <v>6305</v>
      </c>
      <c r="C3038">
        <v>5.8</v>
      </c>
    </row>
    <row r="3039" spans="1:3">
      <c r="A3039" s="5" t="s">
        <v>6310</v>
      </c>
      <c r="B3039" s="5" t="s">
        <v>6308</v>
      </c>
      <c r="C3039">
        <v>5.8</v>
      </c>
    </row>
    <row r="3040" spans="1:3">
      <c r="A3040" s="5" t="s">
        <v>6312</v>
      </c>
      <c r="B3040" s="5" t="s">
        <v>1446</v>
      </c>
      <c r="C3040">
        <v>5.8</v>
      </c>
    </row>
    <row r="3041" spans="1:3">
      <c r="A3041" s="5" t="s">
        <v>6315</v>
      </c>
      <c r="B3041" s="5" t="s">
        <v>6313</v>
      </c>
      <c r="C3041">
        <v>5.8</v>
      </c>
    </row>
    <row r="3042" spans="1:3">
      <c r="A3042" s="5" t="s">
        <v>6316</v>
      </c>
      <c r="B3042" s="5" t="s">
        <v>1733</v>
      </c>
      <c r="C3042">
        <v>5.7</v>
      </c>
    </row>
    <row r="3043" spans="1:3">
      <c r="A3043" s="5" t="s">
        <v>6318</v>
      </c>
      <c r="B3043" s="5" t="s">
        <v>540</v>
      </c>
      <c r="C3043">
        <v>5.7</v>
      </c>
    </row>
    <row r="3044" spans="1:3">
      <c r="A3044" s="5" t="s">
        <v>6319</v>
      </c>
      <c r="B3044" s="5" t="s">
        <v>556</v>
      </c>
      <c r="C3044">
        <v>5.7</v>
      </c>
    </row>
    <row r="3045" spans="1:3">
      <c r="A3045" s="5" t="s">
        <v>6321</v>
      </c>
      <c r="B3045" s="5" t="s">
        <v>6217</v>
      </c>
      <c r="C3045">
        <v>5.7</v>
      </c>
    </row>
    <row r="3046" spans="1:3">
      <c r="A3046" s="5" t="s">
        <v>6322</v>
      </c>
      <c r="B3046" s="5" t="s">
        <v>3481</v>
      </c>
      <c r="C3046">
        <v>5.7</v>
      </c>
    </row>
    <row r="3047" spans="1:3">
      <c r="A3047" s="5" t="s">
        <v>6324</v>
      </c>
      <c r="B3047" s="5" t="s">
        <v>913</v>
      </c>
      <c r="C3047">
        <v>5.7</v>
      </c>
    </row>
    <row r="3048" spans="1:3">
      <c r="A3048" s="5" t="s">
        <v>6326</v>
      </c>
      <c r="B3048" s="5" t="s">
        <v>3349</v>
      </c>
      <c r="C3048">
        <v>5.7</v>
      </c>
    </row>
    <row r="3049" spans="1:3">
      <c r="A3049" s="5" t="s">
        <v>6327</v>
      </c>
      <c r="B3049" s="5" t="s">
        <v>2404</v>
      </c>
      <c r="C3049">
        <v>5.7</v>
      </c>
    </row>
    <row r="3050" spans="1:3">
      <c r="A3050" s="5" t="s">
        <v>6330</v>
      </c>
      <c r="B3050" s="5" t="s">
        <v>6328</v>
      </c>
      <c r="C3050">
        <v>5.7</v>
      </c>
    </row>
    <row r="3051" spans="1:3">
      <c r="A3051" s="5" t="s">
        <v>6331</v>
      </c>
      <c r="B3051" s="5" t="s">
        <v>734</v>
      </c>
      <c r="C3051">
        <v>5.7</v>
      </c>
    </row>
    <row r="3052" spans="1:3">
      <c r="A3052" s="5" t="s">
        <v>6333</v>
      </c>
      <c r="B3052" s="5" t="s">
        <v>6332</v>
      </c>
      <c r="C3052">
        <v>5.7</v>
      </c>
    </row>
    <row r="3053" spans="1:3">
      <c r="A3053" s="5" t="s">
        <v>6334</v>
      </c>
      <c r="B3053" s="5" t="s">
        <v>5389</v>
      </c>
      <c r="C3053">
        <v>5.7</v>
      </c>
    </row>
    <row r="3054" spans="1:3">
      <c r="A3054" s="5" t="s">
        <v>6336</v>
      </c>
      <c r="B3054" s="5" t="s">
        <v>6217</v>
      </c>
      <c r="C3054">
        <v>5.7</v>
      </c>
    </row>
    <row r="3055" spans="1:3">
      <c r="A3055" s="5" t="s">
        <v>6339</v>
      </c>
      <c r="B3055" s="5" t="s">
        <v>6337</v>
      </c>
      <c r="C3055">
        <v>5.7</v>
      </c>
    </row>
    <row r="3056" spans="1:3">
      <c r="A3056" s="5" t="s">
        <v>6341</v>
      </c>
      <c r="B3056" s="5" t="s">
        <v>6340</v>
      </c>
      <c r="C3056">
        <v>5.7</v>
      </c>
    </row>
    <row r="3057" spans="1:3">
      <c r="A3057" s="5" t="s">
        <v>6343</v>
      </c>
      <c r="B3057" s="5" t="s">
        <v>6342</v>
      </c>
      <c r="C3057">
        <v>5.7</v>
      </c>
    </row>
    <row r="3058" spans="1:3">
      <c r="A3058" s="5" t="s">
        <v>6344</v>
      </c>
      <c r="B3058" s="5" t="s">
        <v>5616</v>
      </c>
      <c r="C3058">
        <v>5.7</v>
      </c>
    </row>
    <row r="3059" spans="1:3">
      <c r="A3059" s="5" t="s">
        <v>6345</v>
      </c>
      <c r="B3059" s="5" t="s">
        <v>3330</v>
      </c>
      <c r="C3059">
        <v>5.7</v>
      </c>
    </row>
    <row r="3060" spans="1:3">
      <c r="A3060" s="5" t="s">
        <v>6347</v>
      </c>
      <c r="B3060" s="5" t="s">
        <v>4814</v>
      </c>
      <c r="C3060">
        <v>5.7</v>
      </c>
    </row>
    <row r="3061" spans="1:3">
      <c r="A3061" s="5" t="s">
        <v>6348</v>
      </c>
      <c r="B3061" s="5" t="s">
        <v>334</v>
      </c>
      <c r="C3061">
        <v>5.7</v>
      </c>
    </row>
    <row r="3062" spans="1:3">
      <c r="A3062" s="5" t="s">
        <v>6350</v>
      </c>
      <c r="B3062" s="5" t="s">
        <v>6349</v>
      </c>
      <c r="C3062">
        <v>5.7</v>
      </c>
    </row>
    <row r="3063" spans="1:3">
      <c r="A3063" s="5" t="s">
        <v>6351</v>
      </c>
      <c r="B3063" s="5" t="s">
        <v>3330</v>
      </c>
      <c r="C3063">
        <v>5.7</v>
      </c>
    </row>
    <row r="3064" spans="1:3">
      <c r="A3064" s="5" t="s">
        <v>6352</v>
      </c>
      <c r="B3064" s="5" t="s">
        <v>2679</v>
      </c>
      <c r="C3064">
        <v>5.7</v>
      </c>
    </row>
    <row r="3065" spans="1:3">
      <c r="A3065" s="5" t="s">
        <v>6353</v>
      </c>
      <c r="B3065" s="5" t="s">
        <v>6009</v>
      </c>
      <c r="C3065">
        <v>5.7</v>
      </c>
    </row>
    <row r="3066" spans="1:3">
      <c r="A3066" s="5" t="s">
        <v>6355</v>
      </c>
      <c r="B3066" s="5" t="s">
        <v>6354</v>
      </c>
      <c r="C3066">
        <v>5.7</v>
      </c>
    </row>
    <row r="3067" spans="1:3">
      <c r="A3067" s="5" t="s">
        <v>6356</v>
      </c>
      <c r="B3067" s="5" t="s">
        <v>3497</v>
      </c>
      <c r="C3067">
        <v>5.7</v>
      </c>
    </row>
    <row r="3068" spans="1:3">
      <c r="A3068" s="5" t="s">
        <v>6358</v>
      </c>
      <c r="B3068" s="5" t="s">
        <v>1636</v>
      </c>
      <c r="C3068">
        <v>5.7</v>
      </c>
    </row>
    <row r="3069" spans="1:3">
      <c r="A3069" s="5" t="s">
        <v>6359</v>
      </c>
      <c r="B3069" s="5" t="s">
        <v>1880</v>
      </c>
      <c r="C3069">
        <v>5.7</v>
      </c>
    </row>
    <row r="3070" spans="1:3">
      <c r="A3070" s="5" t="s">
        <v>6361</v>
      </c>
      <c r="B3070" s="5" t="s">
        <v>1989</v>
      </c>
      <c r="C3070">
        <v>5.7</v>
      </c>
    </row>
    <row r="3071" spans="1:3">
      <c r="A3071" s="5" t="s">
        <v>6362</v>
      </c>
      <c r="B3071" s="5" t="s">
        <v>3242</v>
      </c>
      <c r="C3071">
        <v>5.7</v>
      </c>
    </row>
    <row r="3072" spans="1:3">
      <c r="A3072" s="5" t="s">
        <v>6364</v>
      </c>
      <c r="B3072" s="5" t="s">
        <v>3202</v>
      </c>
      <c r="C3072">
        <v>5.7</v>
      </c>
    </row>
    <row r="3073" spans="1:3">
      <c r="A3073" s="5" t="s">
        <v>6366</v>
      </c>
      <c r="B3073" s="5" t="s">
        <v>1131</v>
      </c>
      <c r="C3073">
        <v>5.7</v>
      </c>
    </row>
    <row r="3074" spans="1:3">
      <c r="A3074" s="5" t="s">
        <v>6367</v>
      </c>
      <c r="B3074" s="5" t="s">
        <v>558</v>
      </c>
      <c r="C3074">
        <v>5.7</v>
      </c>
    </row>
    <row r="3075" spans="1:3">
      <c r="A3075" s="5" t="s">
        <v>6369</v>
      </c>
      <c r="B3075" s="5" t="s">
        <v>3441</v>
      </c>
      <c r="C3075">
        <v>5.7</v>
      </c>
    </row>
    <row r="3076" spans="1:3">
      <c r="A3076" s="5" t="s">
        <v>6371</v>
      </c>
      <c r="B3076" s="5" t="s">
        <v>6370</v>
      </c>
      <c r="C3076">
        <v>5.7</v>
      </c>
    </row>
    <row r="3077" spans="1:3">
      <c r="A3077" s="5" t="s">
        <v>6372</v>
      </c>
      <c r="B3077" s="5" t="s">
        <v>4838</v>
      </c>
      <c r="C3077">
        <v>5.7</v>
      </c>
    </row>
    <row r="3078" spans="1:3">
      <c r="A3078" s="5" t="s">
        <v>6373</v>
      </c>
      <c r="B3078" s="5" t="s">
        <v>590</v>
      </c>
      <c r="C3078">
        <v>5.7</v>
      </c>
    </row>
    <row r="3079" spans="1:3">
      <c r="A3079" s="5" t="s">
        <v>6374</v>
      </c>
      <c r="B3079" s="5" t="s">
        <v>3330</v>
      </c>
      <c r="C3079">
        <v>5.7</v>
      </c>
    </row>
    <row r="3080" spans="1:3">
      <c r="A3080" s="5" t="s">
        <v>6376</v>
      </c>
      <c r="B3080" s="5" t="s">
        <v>574</v>
      </c>
      <c r="C3080">
        <v>5.7</v>
      </c>
    </row>
    <row r="3081" spans="1:3">
      <c r="A3081" s="5" t="s">
        <v>6378</v>
      </c>
      <c r="B3081" s="5" t="s">
        <v>4268</v>
      </c>
      <c r="C3081">
        <v>5.7</v>
      </c>
    </row>
    <row r="3082" spans="1:3">
      <c r="A3082" s="5" t="s">
        <v>6379</v>
      </c>
      <c r="B3082" s="5" t="s">
        <v>1807</v>
      </c>
      <c r="C3082">
        <v>5.7</v>
      </c>
    </row>
    <row r="3083" spans="1:3">
      <c r="A3083" s="5" t="s">
        <v>6381</v>
      </c>
      <c r="B3083" s="5" t="s">
        <v>6380</v>
      </c>
      <c r="C3083">
        <v>5.7</v>
      </c>
    </row>
    <row r="3084" spans="1:3">
      <c r="A3084" s="5" t="s">
        <v>6383</v>
      </c>
      <c r="B3084" s="5" t="s">
        <v>6382</v>
      </c>
      <c r="C3084">
        <v>5.7</v>
      </c>
    </row>
    <row r="3085" spans="1:3">
      <c r="A3085" s="5" t="s">
        <v>6384</v>
      </c>
      <c r="B3085" s="5" t="s">
        <v>4773</v>
      </c>
      <c r="C3085">
        <v>5.7</v>
      </c>
    </row>
    <row r="3086" spans="1:3">
      <c r="A3086" s="5" t="s">
        <v>6385</v>
      </c>
      <c r="B3086" s="5" t="s">
        <v>3092</v>
      </c>
      <c r="C3086">
        <v>5.7</v>
      </c>
    </row>
    <row r="3087" spans="1:3">
      <c r="A3087" s="5" t="s">
        <v>6389</v>
      </c>
      <c r="B3087" s="5" t="s">
        <v>6386</v>
      </c>
      <c r="C3087">
        <v>5.7</v>
      </c>
    </row>
    <row r="3088" spans="1:3">
      <c r="A3088" s="5" t="s">
        <v>6390</v>
      </c>
      <c r="B3088" s="5" t="s">
        <v>4676</v>
      </c>
      <c r="C3088">
        <v>5.7</v>
      </c>
    </row>
    <row r="3089" spans="1:3">
      <c r="A3089" s="5" t="s">
        <v>6391</v>
      </c>
      <c r="B3089" s="5" t="s">
        <v>5995</v>
      </c>
      <c r="C3089">
        <v>5.7</v>
      </c>
    </row>
    <row r="3090" spans="1:3">
      <c r="A3090" s="5" t="s">
        <v>6392</v>
      </c>
      <c r="B3090" s="5" t="s">
        <v>1358</v>
      </c>
      <c r="C3090">
        <v>5.7</v>
      </c>
    </row>
    <row r="3091" spans="1:3">
      <c r="A3091" s="5" t="s">
        <v>6394</v>
      </c>
      <c r="B3091" s="5" t="s">
        <v>466</v>
      </c>
      <c r="C3091">
        <v>5.7</v>
      </c>
    </row>
    <row r="3092" spans="1:3">
      <c r="A3092" s="5" t="s">
        <v>6395</v>
      </c>
      <c r="B3092" s="5" t="s">
        <v>5631</v>
      </c>
      <c r="C3092">
        <v>5.7</v>
      </c>
    </row>
    <row r="3093" spans="1:3">
      <c r="A3093" s="5" t="s">
        <v>6397</v>
      </c>
      <c r="B3093" s="5" t="s">
        <v>6396</v>
      </c>
      <c r="C3093">
        <v>5.7</v>
      </c>
    </row>
    <row r="3094" spans="1:3">
      <c r="A3094" s="5" t="s">
        <v>6399</v>
      </c>
      <c r="B3094" s="5" t="s">
        <v>4254</v>
      </c>
      <c r="C3094">
        <v>5.7</v>
      </c>
    </row>
    <row r="3095" spans="1:3">
      <c r="A3095" s="5" t="s">
        <v>6401</v>
      </c>
      <c r="B3095" s="5" t="s">
        <v>6400</v>
      </c>
      <c r="C3095">
        <v>5.7</v>
      </c>
    </row>
    <row r="3096" spans="1:3">
      <c r="A3096" s="5" t="s">
        <v>6403</v>
      </c>
      <c r="B3096" s="5" t="s">
        <v>5252</v>
      </c>
      <c r="C3096">
        <v>5.7</v>
      </c>
    </row>
    <row r="3097" spans="1:3">
      <c r="A3097" s="5" t="s">
        <v>6404</v>
      </c>
      <c r="B3097" s="5" t="s">
        <v>4578</v>
      </c>
      <c r="C3097">
        <v>5.7</v>
      </c>
    </row>
    <row r="3098" spans="1:3">
      <c r="A3098" s="5" t="s">
        <v>6406</v>
      </c>
      <c r="B3098" s="5" t="s">
        <v>767</v>
      </c>
      <c r="C3098">
        <v>5.7</v>
      </c>
    </row>
    <row r="3099" spans="1:3">
      <c r="A3099" s="5" t="s">
        <v>6408</v>
      </c>
      <c r="B3099" s="5" t="s">
        <v>2588</v>
      </c>
      <c r="C3099">
        <v>5.7</v>
      </c>
    </row>
    <row r="3100" spans="1:3">
      <c r="A3100" s="5" t="s">
        <v>6411</v>
      </c>
      <c r="B3100" s="5" t="s">
        <v>6409</v>
      </c>
      <c r="C3100">
        <v>5.7</v>
      </c>
    </row>
    <row r="3101" spans="1:3">
      <c r="A3101" s="5" t="s">
        <v>6412</v>
      </c>
      <c r="B3101" s="5" t="s">
        <v>3032</v>
      </c>
      <c r="C3101">
        <v>5.7</v>
      </c>
    </row>
    <row r="3102" spans="1:3">
      <c r="A3102" s="5" t="s">
        <v>6414</v>
      </c>
      <c r="B3102" s="5" t="s">
        <v>6413</v>
      </c>
      <c r="C3102">
        <v>5.7</v>
      </c>
    </row>
    <row r="3103" spans="1:3">
      <c r="A3103" s="5" t="s">
        <v>6416</v>
      </c>
      <c r="B3103" s="5" t="s">
        <v>6415</v>
      </c>
      <c r="C3103">
        <v>5.7</v>
      </c>
    </row>
    <row r="3104" spans="1:3">
      <c r="A3104" s="5" t="s">
        <v>6418</v>
      </c>
      <c r="B3104" s="5" t="s">
        <v>6417</v>
      </c>
      <c r="C3104">
        <v>5.7</v>
      </c>
    </row>
    <row r="3105" spans="1:3">
      <c r="A3105" s="5" t="s">
        <v>6421</v>
      </c>
      <c r="B3105" s="5" t="s">
        <v>6419</v>
      </c>
      <c r="C3105">
        <v>5.7</v>
      </c>
    </row>
    <row r="3106" spans="1:3">
      <c r="A3106" s="5" t="s">
        <v>6423</v>
      </c>
      <c r="B3106" s="5" t="s">
        <v>6422</v>
      </c>
      <c r="C3106">
        <v>5.7</v>
      </c>
    </row>
    <row r="3107" spans="1:3">
      <c r="A3107" s="5" t="s">
        <v>6425</v>
      </c>
      <c r="B3107" s="5" t="s">
        <v>6424</v>
      </c>
      <c r="C3107">
        <v>5.7</v>
      </c>
    </row>
    <row r="3108" spans="1:3">
      <c r="A3108" s="5" t="s">
        <v>6428</v>
      </c>
      <c r="B3108" s="5" t="s">
        <v>6426</v>
      </c>
      <c r="C3108">
        <v>5.7</v>
      </c>
    </row>
    <row r="3109" spans="1:3">
      <c r="A3109" s="5" t="s">
        <v>6429</v>
      </c>
      <c r="B3109" s="5" t="s">
        <v>6415</v>
      </c>
      <c r="C3109">
        <v>5.7</v>
      </c>
    </row>
    <row r="3110" spans="1:3">
      <c r="A3110" s="5" t="s">
        <v>6431</v>
      </c>
      <c r="B3110" s="5" t="s">
        <v>6430</v>
      </c>
      <c r="C3110">
        <v>5.7</v>
      </c>
    </row>
    <row r="3111" spans="1:3">
      <c r="A3111" s="5" t="s">
        <v>6432</v>
      </c>
      <c r="B3111" s="5" t="s">
        <v>948</v>
      </c>
      <c r="C3111">
        <v>5.7</v>
      </c>
    </row>
    <row r="3112" spans="1:3">
      <c r="A3112" s="5" t="s">
        <v>6319</v>
      </c>
      <c r="B3112" s="5" t="s">
        <v>556</v>
      </c>
      <c r="C3112">
        <v>5.7</v>
      </c>
    </row>
    <row r="3113" spans="1:3">
      <c r="A3113" s="5" t="s">
        <v>6343</v>
      </c>
      <c r="B3113" s="5" t="s">
        <v>6342</v>
      </c>
      <c r="C3113">
        <v>5.7</v>
      </c>
    </row>
    <row r="3114" spans="1:3">
      <c r="A3114" s="5" t="s">
        <v>6435</v>
      </c>
      <c r="B3114" s="5" t="s">
        <v>6433</v>
      </c>
      <c r="C3114">
        <v>5.7</v>
      </c>
    </row>
    <row r="3115" spans="1:3">
      <c r="A3115" s="5" t="s">
        <v>6437</v>
      </c>
      <c r="B3115" s="5" t="s">
        <v>4581</v>
      </c>
      <c r="C3115">
        <v>5.7</v>
      </c>
    </row>
    <row r="3116" spans="1:3">
      <c r="A3116" s="5" t="s">
        <v>6439</v>
      </c>
      <c r="B3116" s="5" t="s">
        <v>5354</v>
      </c>
      <c r="C3116">
        <v>5.7</v>
      </c>
    </row>
    <row r="3117" spans="1:3">
      <c r="A3117" s="5" t="s">
        <v>6441</v>
      </c>
      <c r="B3117" s="5" t="s">
        <v>6440</v>
      </c>
      <c r="C3117">
        <v>5.7</v>
      </c>
    </row>
    <row r="3118" spans="1:3">
      <c r="A3118" s="5" t="s">
        <v>6443</v>
      </c>
      <c r="B3118" s="5" t="s">
        <v>5413</v>
      </c>
      <c r="C3118">
        <v>5.7</v>
      </c>
    </row>
    <row r="3119" spans="1:3">
      <c r="A3119" s="5" t="s">
        <v>6446</v>
      </c>
      <c r="B3119" s="5" t="s">
        <v>6444</v>
      </c>
      <c r="C3119">
        <v>5.7</v>
      </c>
    </row>
    <row r="3120" spans="1:3">
      <c r="A3120" s="5" t="s">
        <v>6450</v>
      </c>
      <c r="B3120" s="5" t="s">
        <v>6447</v>
      </c>
      <c r="C3120">
        <v>5.7</v>
      </c>
    </row>
    <row r="3121" spans="1:3">
      <c r="A3121" s="5" t="s">
        <v>6452</v>
      </c>
      <c r="B3121" s="5" t="s">
        <v>6451</v>
      </c>
      <c r="C3121">
        <v>5.7</v>
      </c>
    </row>
    <row r="3122" spans="1:3">
      <c r="A3122" s="5" t="s">
        <v>6454</v>
      </c>
      <c r="B3122" s="5" t="s">
        <v>6453</v>
      </c>
      <c r="C3122">
        <v>5.7</v>
      </c>
    </row>
    <row r="3123" spans="1:3">
      <c r="A3123" s="5" t="s">
        <v>6457</v>
      </c>
      <c r="B3123" s="5" t="s">
        <v>6455</v>
      </c>
      <c r="C3123">
        <v>5.7</v>
      </c>
    </row>
    <row r="3124" spans="1:3">
      <c r="A3124" s="5" t="s">
        <v>6460</v>
      </c>
      <c r="B3124" s="5" t="s">
        <v>6458</v>
      </c>
      <c r="C3124">
        <v>5.7</v>
      </c>
    </row>
    <row r="3125" spans="1:3">
      <c r="A3125" s="5" t="s">
        <v>6464</v>
      </c>
      <c r="B3125" s="5" t="s">
        <v>6461</v>
      </c>
      <c r="C3125">
        <v>5.7</v>
      </c>
    </row>
    <row r="3126" spans="1:3">
      <c r="A3126" s="5" t="s">
        <v>6466</v>
      </c>
      <c r="B3126" s="5" t="s">
        <v>2525</v>
      </c>
      <c r="C3126">
        <v>5.7</v>
      </c>
    </row>
    <row r="3127" spans="1:3">
      <c r="A3127" s="5" t="s">
        <v>6366</v>
      </c>
      <c r="B3127" s="5" t="s">
        <v>1131</v>
      </c>
      <c r="C3127">
        <v>5.7</v>
      </c>
    </row>
    <row r="3128" spans="1:3">
      <c r="A3128" s="5" t="s">
        <v>6467</v>
      </c>
      <c r="B3128" s="5" t="s">
        <v>544</v>
      </c>
      <c r="C3128">
        <v>5.6</v>
      </c>
    </row>
    <row r="3129" spans="1:3">
      <c r="A3129" s="5" t="s">
        <v>6468</v>
      </c>
      <c r="B3129" s="5" t="s">
        <v>214</v>
      </c>
      <c r="C3129">
        <v>5.6</v>
      </c>
    </row>
    <row r="3130" spans="1:3">
      <c r="A3130" s="5" t="s">
        <v>6470</v>
      </c>
      <c r="B3130" s="5" t="s">
        <v>2602</v>
      </c>
      <c r="C3130">
        <v>5.6</v>
      </c>
    </row>
    <row r="3131" spans="1:3">
      <c r="A3131" s="5" t="s">
        <v>6471</v>
      </c>
      <c r="B3131" s="5" t="s">
        <v>4268</v>
      </c>
      <c r="C3131">
        <v>5.6</v>
      </c>
    </row>
    <row r="3132" spans="1:3">
      <c r="A3132" s="5" t="s">
        <v>6473</v>
      </c>
      <c r="B3132" s="5" t="s">
        <v>2588</v>
      </c>
      <c r="C3132">
        <v>5.6</v>
      </c>
    </row>
    <row r="3133" spans="1:3">
      <c r="A3133" s="5" t="s">
        <v>6475</v>
      </c>
      <c r="B3133" s="5" t="s">
        <v>1515</v>
      </c>
      <c r="C3133">
        <v>5.6</v>
      </c>
    </row>
    <row r="3134" spans="1:3">
      <c r="A3134" s="5" t="s">
        <v>6476</v>
      </c>
      <c r="B3134" s="5" t="s">
        <v>256</v>
      </c>
      <c r="C3134">
        <v>5.6</v>
      </c>
    </row>
    <row r="3135" spans="1:3">
      <c r="A3135" s="5" t="s">
        <v>6477</v>
      </c>
      <c r="B3135" s="5" t="s">
        <v>4494</v>
      </c>
      <c r="C3135">
        <v>5.6</v>
      </c>
    </row>
    <row r="3136" spans="1:3">
      <c r="A3136" s="5" t="s">
        <v>6478</v>
      </c>
      <c r="B3136" s="5" t="s">
        <v>3242</v>
      </c>
      <c r="C3136">
        <v>5.6</v>
      </c>
    </row>
    <row r="3137" spans="1:3">
      <c r="A3137" s="5" t="s">
        <v>6480</v>
      </c>
      <c r="B3137" s="5" t="s">
        <v>2560</v>
      </c>
      <c r="C3137">
        <v>5.6</v>
      </c>
    </row>
    <row r="3138" spans="1:3">
      <c r="A3138" s="5" t="s">
        <v>6482</v>
      </c>
      <c r="B3138" s="5" t="s">
        <v>2752</v>
      </c>
      <c r="C3138">
        <v>5.6</v>
      </c>
    </row>
    <row r="3139" spans="1:3">
      <c r="A3139" s="5" t="s">
        <v>6483</v>
      </c>
      <c r="B3139" s="5" t="s">
        <v>1985</v>
      </c>
      <c r="C3139">
        <v>5.6</v>
      </c>
    </row>
    <row r="3140" spans="1:3">
      <c r="A3140" s="5" t="s">
        <v>6485</v>
      </c>
      <c r="B3140" s="5" t="s">
        <v>3825</v>
      </c>
      <c r="C3140">
        <v>5.6</v>
      </c>
    </row>
    <row r="3141" spans="1:3">
      <c r="A3141" s="5" t="s">
        <v>6487</v>
      </c>
      <c r="B3141" s="5" t="s">
        <v>2975</v>
      </c>
      <c r="C3141">
        <v>5.6</v>
      </c>
    </row>
    <row r="3142" spans="1:3">
      <c r="A3142" s="5" t="s">
        <v>6489</v>
      </c>
      <c r="B3142" s="5" t="s">
        <v>430</v>
      </c>
      <c r="C3142">
        <v>5.6</v>
      </c>
    </row>
    <row r="3143" spans="1:3">
      <c r="A3143" s="5" t="s">
        <v>6490</v>
      </c>
      <c r="B3143" s="5" t="s">
        <v>3825</v>
      </c>
      <c r="C3143">
        <v>5.6</v>
      </c>
    </row>
    <row r="3144" spans="1:3">
      <c r="A3144" s="5" t="s">
        <v>6491</v>
      </c>
      <c r="B3144" s="5" t="s">
        <v>1741</v>
      </c>
      <c r="C3144">
        <v>5.6</v>
      </c>
    </row>
    <row r="3145" spans="1:3">
      <c r="A3145" s="5" t="s">
        <v>6495</v>
      </c>
      <c r="B3145" s="5" t="s">
        <v>6492</v>
      </c>
      <c r="C3145">
        <v>5.6</v>
      </c>
    </row>
    <row r="3146" spans="1:3">
      <c r="A3146" s="5" t="s">
        <v>6498</v>
      </c>
      <c r="B3146" s="5" t="s">
        <v>6496</v>
      </c>
      <c r="C3146">
        <v>5.6</v>
      </c>
    </row>
    <row r="3147" spans="1:3">
      <c r="A3147" s="5" t="s">
        <v>6499</v>
      </c>
      <c r="B3147" s="5" t="s">
        <v>256</v>
      </c>
      <c r="C3147">
        <v>5.6</v>
      </c>
    </row>
    <row r="3148" spans="1:3">
      <c r="A3148" s="5" t="s">
        <v>6501</v>
      </c>
      <c r="B3148" s="5" t="s">
        <v>670</v>
      </c>
      <c r="C3148">
        <v>5.6</v>
      </c>
    </row>
    <row r="3149" spans="1:3">
      <c r="A3149" s="5" t="s">
        <v>6502</v>
      </c>
      <c r="B3149" s="5" t="s">
        <v>4520</v>
      </c>
      <c r="C3149">
        <v>5.6</v>
      </c>
    </row>
    <row r="3150" spans="1:3">
      <c r="A3150" s="5" t="s">
        <v>6503</v>
      </c>
      <c r="B3150" s="5" t="s">
        <v>3341</v>
      </c>
      <c r="C3150">
        <v>5.6</v>
      </c>
    </row>
    <row r="3151" spans="1:3">
      <c r="A3151" s="5" t="s">
        <v>6504</v>
      </c>
      <c r="B3151" s="5" t="s">
        <v>863</v>
      </c>
      <c r="C3151">
        <v>5.6</v>
      </c>
    </row>
    <row r="3152" spans="1:3">
      <c r="A3152" s="5" t="s">
        <v>6506</v>
      </c>
      <c r="B3152" s="5" t="s">
        <v>6505</v>
      </c>
      <c r="C3152">
        <v>5.6</v>
      </c>
    </row>
    <row r="3153" spans="1:3">
      <c r="A3153" s="5" t="s">
        <v>6508</v>
      </c>
      <c r="B3153" s="5" t="s">
        <v>315</v>
      </c>
      <c r="C3153">
        <v>5.6</v>
      </c>
    </row>
    <row r="3154" spans="1:3">
      <c r="A3154" s="5" t="s">
        <v>6510</v>
      </c>
      <c r="B3154" s="5" t="s">
        <v>3888</v>
      </c>
      <c r="C3154">
        <v>5.6</v>
      </c>
    </row>
    <row r="3155" spans="1:3">
      <c r="A3155" s="5" t="s">
        <v>6511</v>
      </c>
      <c r="B3155" s="5" t="s">
        <v>4134</v>
      </c>
      <c r="C3155">
        <v>5.6</v>
      </c>
    </row>
    <row r="3156" spans="1:3">
      <c r="A3156" s="5" t="s">
        <v>6512</v>
      </c>
      <c r="B3156" s="5" t="s">
        <v>1712</v>
      </c>
      <c r="C3156">
        <v>5.6</v>
      </c>
    </row>
    <row r="3157" spans="1:3">
      <c r="A3157" s="5" t="s">
        <v>6513</v>
      </c>
      <c r="B3157" s="5" t="s">
        <v>2026</v>
      </c>
      <c r="C3157">
        <v>5.6</v>
      </c>
    </row>
    <row r="3158" spans="1:3">
      <c r="A3158" s="5" t="s">
        <v>6516</v>
      </c>
      <c r="B3158" s="5" t="s">
        <v>6514</v>
      </c>
      <c r="C3158">
        <v>5.6</v>
      </c>
    </row>
    <row r="3159" spans="1:3">
      <c r="A3159" s="5" t="s">
        <v>6518</v>
      </c>
      <c r="B3159" s="5" t="s">
        <v>5011</v>
      </c>
      <c r="C3159">
        <v>5.6</v>
      </c>
    </row>
    <row r="3160" spans="1:3">
      <c r="A3160" s="5" t="s">
        <v>6519</v>
      </c>
      <c r="B3160" s="5" t="s">
        <v>190</v>
      </c>
      <c r="C3160">
        <v>5.6</v>
      </c>
    </row>
    <row r="3161" spans="1:3">
      <c r="A3161" s="5" t="s">
        <v>6521</v>
      </c>
      <c r="B3161" s="5" t="s">
        <v>6520</v>
      </c>
      <c r="C3161">
        <v>5.6</v>
      </c>
    </row>
    <row r="3162" spans="1:3">
      <c r="A3162" s="5" t="s">
        <v>6522</v>
      </c>
      <c r="B3162" s="5" t="s">
        <v>2368</v>
      </c>
      <c r="C3162">
        <v>5.6</v>
      </c>
    </row>
    <row r="3163" spans="1:3">
      <c r="A3163" s="5" t="s">
        <v>6524</v>
      </c>
      <c r="B3163" s="5" t="s">
        <v>5574</v>
      </c>
      <c r="C3163">
        <v>5.6</v>
      </c>
    </row>
    <row r="3164" spans="1:3">
      <c r="A3164" s="5" t="s">
        <v>6525</v>
      </c>
      <c r="B3164" s="5" t="s">
        <v>1036</v>
      </c>
      <c r="C3164">
        <v>5.6</v>
      </c>
    </row>
    <row r="3165" spans="1:3">
      <c r="A3165" s="5" t="s">
        <v>6526</v>
      </c>
      <c r="B3165" s="5" t="s">
        <v>3053</v>
      </c>
      <c r="C3165">
        <v>5.6</v>
      </c>
    </row>
    <row r="3166" spans="1:3">
      <c r="A3166" s="5" t="s">
        <v>6529</v>
      </c>
      <c r="B3166" s="5" t="s">
        <v>6527</v>
      </c>
      <c r="C3166">
        <v>5.6</v>
      </c>
    </row>
    <row r="3167" spans="1:3">
      <c r="A3167" s="5" t="s">
        <v>6530</v>
      </c>
      <c r="B3167" s="5" t="s">
        <v>2447</v>
      </c>
      <c r="C3167">
        <v>5.6</v>
      </c>
    </row>
    <row r="3168" spans="1:3">
      <c r="A3168" s="5" t="s">
        <v>6532</v>
      </c>
      <c r="B3168" s="5" t="s">
        <v>4445</v>
      </c>
      <c r="C3168">
        <v>5.6</v>
      </c>
    </row>
    <row r="3169" spans="1:3">
      <c r="A3169" s="5" t="s">
        <v>6534</v>
      </c>
      <c r="B3169" s="5" t="s">
        <v>6533</v>
      </c>
      <c r="C3169">
        <v>5.6</v>
      </c>
    </row>
    <row r="3170" spans="1:3">
      <c r="A3170" s="5" t="s">
        <v>6536</v>
      </c>
      <c r="B3170" s="5" t="s">
        <v>4547</v>
      </c>
      <c r="C3170">
        <v>5.6</v>
      </c>
    </row>
    <row r="3171" spans="1:3">
      <c r="A3171" s="5" t="s">
        <v>6538</v>
      </c>
      <c r="B3171" s="5" t="s">
        <v>466</v>
      </c>
      <c r="C3171">
        <v>5.6</v>
      </c>
    </row>
    <row r="3172" spans="1:3">
      <c r="A3172" s="5" t="s">
        <v>6539</v>
      </c>
      <c r="B3172" s="5" t="s">
        <v>2001</v>
      </c>
      <c r="C3172">
        <v>5.6</v>
      </c>
    </row>
    <row r="3173" spans="1:3">
      <c r="A3173" s="5" t="s">
        <v>6542</v>
      </c>
      <c r="B3173" s="5" t="s">
        <v>6540</v>
      </c>
      <c r="C3173">
        <v>5.6</v>
      </c>
    </row>
    <row r="3174" spans="1:3">
      <c r="A3174" s="5" t="s">
        <v>6544</v>
      </c>
      <c r="B3174" s="5" t="s">
        <v>5413</v>
      </c>
      <c r="C3174">
        <v>5.6</v>
      </c>
    </row>
    <row r="3175" spans="1:3">
      <c r="A3175" s="5" t="s">
        <v>6546</v>
      </c>
      <c r="B3175" s="5" t="s">
        <v>6545</v>
      </c>
      <c r="C3175">
        <v>5.6</v>
      </c>
    </row>
    <row r="3176" spans="1:3">
      <c r="A3176" s="5" t="s">
        <v>6548</v>
      </c>
      <c r="B3176" s="5" t="s">
        <v>2131</v>
      </c>
      <c r="C3176">
        <v>5.6</v>
      </c>
    </row>
    <row r="3177" spans="1:3">
      <c r="A3177" s="5" t="s">
        <v>6550</v>
      </c>
      <c r="B3177" s="5" t="s">
        <v>6549</v>
      </c>
      <c r="C3177">
        <v>5.6</v>
      </c>
    </row>
    <row r="3178" spans="1:3">
      <c r="A3178" s="5" t="s">
        <v>6552</v>
      </c>
      <c r="B3178" s="5" t="s">
        <v>6551</v>
      </c>
      <c r="C3178">
        <v>5.6</v>
      </c>
    </row>
    <row r="3179" spans="1:3">
      <c r="A3179" s="5" t="s">
        <v>6554</v>
      </c>
      <c r="B3179" s="5" t="s">
        <v>6553</v>
      </c>
      <c r="C3179">
        <v>5.6</v>
      </c>
    </row>
    <row r="3180" spans="1:3">
      <c r="A3180" s="5" t="s">
        <v>6555</v>
      </c>
      <c r="B3180" s="5" t="s">
        <v>495</v>
      </c>
      <c r="C3180">
        <v>5.6</v>
      </c>
    </row>
    <row r="3181" spans="1:3">
      <c r="A3181" s="5" t="s">
        <v>6532</v>
      </c>
      <c r="B3181" s="5" t="s">
        <v>4445</v>
      </c>
      <c r="C3181">
        <v>5.6</v>
      </c>
    </row>
    <row r="3182" spans="1:3">
      <c r="A3182" s="5" t="s">
        <v>6556</v>
      </c>
      <c r="B3182" s="5" t="s">
        <v>3528</v>
      </c>
      <c r="C3182">
        <v>5.6</v>
      </c>
    </row>
    <row r="3183" spans="1:3">
      <c r="A3183" s="5" t="s">
        <v>6558</v>
      </c>
      <c r="B3183" s="5" t="s">
        <v>6557</v>
      </c>
      <c r="C3183">
        <v>5.6</v>
      </c>
    </row>
    <row r="3184" spans="1:3">
      <c r="A3184" s="5" t="s">
        <v>6561</v>
      </c>
      <c r="B3184" s="5" t="s">
        <v>6559</v>
      </c>
      <c r="C3184">
        <v>5.6</v>
      </c>
    </row>
    <row r="3185" spans="1:3">
      <c r="A3185" s="5" t="s">
        <v>6564</v>
      </c>
      <c r="B3185" s="5" t="s">
        <v>6562</v>
      </c>
      <c r="C3185">
        <v>5.6</v>
      </c>
    </row>
    <row r="3186" spans="1:3">
      <c r="A3186" s="5" t="s">
        <v>6566</v>
      </c>
      <c r="B3186" s="5" t="s">
        <v>2588</v>
      </c>
      <c r="C3186">
        <v>5.6</v>
      </c>
    </row>
    <row r="3187" spans="1:3">
      <c r="A3187" s="5" t="s">
        <v>6567</v>
      </c>
      <c r="B3187" s="5" t="s">
        <v>1301</v>
      </c>
      <c r="C3187">
        <v>5.6</v>
      </c>
    </row>
    <row r="3188" spans="1:3">
      <c r="A3188" s="5" t="s">
        <v>6570</v>
      </c>
      <c r="B3188" s="5" t="s">
        <v>6568</v>
      </c>
      <c r="C3188">
        <v>5.6</v>
      </c>
    </row>
    <row r="3189" spans="1:3">
      <c r="A3189" s="5" t="s">
        <v>6572</v>
      </c>
      <c r="B3189" s="5" t="s">
        <v>6571</v>
      </c>
      <c r="C3189">
        <v>5.6</v>
      </c>
    </row>
    <row r="3190" spans="1:3">
      <c r="A3190" s="5" t="s">
        <v>6574</v>
      </c>
      <c r="B3190" s="5" t="s">
        <v>6573</v>
      </c>
      <c r="C3190">
        <v>5.6</v>
      </c>
    </row>
    <row r="3191" spans="1:3">
      <c r="A3191" s="5" t="s">
        <v>6575</v>
      </c>
      <c r="B3191" s="5" t="s">
        <v>5866</v>
      </c>
      <c r="C3191">
        <v>5.6</v>
      </c>
    </row>
    <row r="3192" spans="1:3">
      <c r="A3192" s="5" t="s">
        <v>6576</v>
      </c>
      <c r="B3192" s="5" t="s">
        <v>6332</v>
      </c>
      <c r="C3192">
        <v>5.6</v>
      </c>
    </row>
    <row r="3193" spans="1:3">
      <c r="A3193" s="5" t="s">
        <v>6578</v>
      </c>
      <c r="B3193" s="5" t="s">
        <v>6577</v>
      </c>
      <c r="C3193">
        <v>5.6</v>
      </c>
    </row>
    <row r="3194" spans="1:3">
      <c r="A3194" s="5" t="s">
        <v>6581</v>
      </c>
      <c r="B3194" s="5" t="s">
        <v>6579</v>
      </c>
      <c r="C3194">
        <v>5.6</v>
      </c>
    </row>
    <row r="3195" spans="1:3">
      <c r="A3195" s="5" t="s">
        <v>6583</v>
      </c>
      <c r="B3195" s="5" t="s">
        <v>6582</v>
      </c>
      <c r="C3195">
        <v>5.6</v>
      </c>
    </row>
    <row r="3196" spans="1:3">
      <c r="A3196" s="5" t="s">
        <v>6585</v>
      </c>
      <c r="B3196" s="5" t="s">
        <v>6584</v>
      </c>
      <c r="C3196">
        <v>5.6</v>
      </c>
    </row>
    <row r="3197" spans="1:3">
      <c r="A3197" s="5" t="s">
        <v>6586</v>
      </c>
      <c r="B3197" s="5" t="s">
        <v>3757</v>
      </c>
      <c r="C3197">
        <v>5.6</v>
      </c>
    </row>
    <row r="3198" spans="1:3">
      <c r="A3198" s="5" t="s">
        <v>6587</v>
      </c>
      <c r="B3198" s="5" t="s">
        <v>1737</v>
      </c>
      <c r="C3198">
        <v>5.6</v>
      </c>
    </row>
    <row r="3199" spans="1:3">
      <c r="A3199" s="5" t="s">
        <v>6589</v>
      </c>
      <c r="B3199" s="5" t="s">
        <v>6588</v>
      </c>
      <c r="C3199">
        <v>5.6</v>
      </c>
    </row>
    <row r="3200" spans="1:3">
      <c r="A3200" s="5" t="s">
        <v>6590</v>
      </c>
      <c r="B3200" s="5" t="s">
        <v>6118</v>
      </c>
      <c r="C3200">
        <v>5.6</v>
      </c>
    </row>
    <row r="3201" spans="1:3">
      <c r="A3201" s="5" t="s">
        <v>6593</v>
      </c>
      <c r="B3201" s="5" t="s">
        <v>6591</v>
      </c>
      <c r="C3201">
        <v>5.6</v>
      </c>
    </row>
    <row r="3202" spans="1:3">
      <c r="A3202" s="5" t="s">
        <v>6595</v>
      </c>
      <c r="B3202" s="5" t="s">
        <v>2588</v>
      </c>
      <c r="C3202">
        <v>5.6</v>
      </c>
    </row>
    <row r="3203" spans="1:3">
      <c r="A3203" s="5" t="s">
        <v>6598</v>
      </c>
      <c r="B3203" s="5" t="s">
        <v>6597</v>
      </c>
      <c r="C3203">
        <v>5.6</v>
      </c>
    </row>
    <row r="3204" spans="1:3">
      <c r="A3204" s="5" t="s">
        <v>6600</v>
      </c>
      <c r="B3204" s="5" t="s">
        <v>6599</v>
      </c>
      <c r="C3204">
        <v>5.6</v>
      </c>
    </row>
    <row r="3205" spans="1:3">
      <c r="A3205" s="5" t="s">
        <v>6603</v>
      </c>
      <c r="B3205" s="5" t="s">
        <v>6601</v>
      </c>
      <c r="C3205">
        <v>5.6</v>
      </c>
    </row>
    <row r="3206" spans="1:3">
      <c r="A3206" s="5" t="s">
        <v>6604</v>
      </c>
      <c r="B3206" s="5" t="s">
        <v>2842</v>
      </c>
      <c r="C3206">
        <v>5.6</v>
      </c>
    </row>
    <row r="3207" spans="1:3">
      <c r="A3207" s="5" t="s">
        <v>6606</v>
      </c>
      <c r="B3207" s="5" t="s">
        <v>6605</v>
      </c>
      <c r="C3207">
        <v>5.6</v>
      </c>
    </row>
    <row r="3208" spans="1:3">
      <c r="A3208" s="5" t="s">
        <v>6608</v>
      </c>
      <c r="B3208" s="5" t="s">
        <v>6607</v>
      </c>
      <c r="C3208">
        <v>5.6</v>
      </c>
    </row>
    <row r="3209" spans="1:3">
      <c r="A3209" s="5" t="s">
        <v>6611</v>
      </c>
      <c r="B3209" s="5" t="s">
        <v>6609</v>
      </c>
      <c r="C3209">
        <v>5.6</v>
      </c>
    </row>
    <row r="3210" spans="1:3">
      <c r="A3210" s="5" t="s">
        <v>6613</v>
      </c>
      <c r="B3210" s="5" t="s">
        <v>6612</v>
      </c>
      <c r="C3210">
        <v>5.6</v>
      </c>
    </row>
    <row r="3211" spans="1:3">
      <c r="A3211" s="5" t="s">
        <v>6615</v>
      </c>
      <c r="B3211" s="5" t="s">
        <v>6614</v>
      </c>
      <c r="C3211">
        <v>5.6</v>
      </c>
    </row>
    <row r="3212" spans="1:3">
      <c r="A3212" s="5" t="s">
        <v>6617</v>
      </c>
      <c r="B3212" s="5" t="s">
        <v>6616</v>
      </c>
      <c r="C3212">
        <v>5.6</v>
      </c>
    </row>
    <row r="3213" spans="1:3">
      <c r="A3213" s="5" t="s">
        <v>6619</v>
      </c>
      <c r="B3213" s="5" t="s">
        <v>6618</v>
      </c>
      <c r="C3213">
        <v>5.6</v>
      </c>
    </row>
    <row r="3214" spans="1:3">
      <c r="A3214" s="5" t="s">
        <v>6622</v>
      </c>
      <c r="B3214" s="5" t="s">
        <v>6620</v>
      </c>
      <c r="C3214">
        <v>5.6</v>
      </c>
    </row>
    <row r="3215" spans="1:3">
      <c r="A3215" s="5" t="s">
        <v>6624</v>
      </c>
      <c r="B3215" s="5" t="s">
        <v>6623</v>
      </c>
      <c r="C3215">
        <v>5.6</v>
      </c>
    </row>
    <row r="3216" spans="1:3">
      <c r="A3216" s="5" t="s">
        <v>6627</v>
      </c>
      <c r="B3216" s="5" t="s">
        <v>6625</v>
      </c>
      <c r="C3216">
        <v>5.6</v>
      </c>
    </row>
    <row r="3217" spans="1:3">
      <c r="A3217" s="5" t="s">
        <v>6631</v>
      </c>
      <c r="B3217" s="5" t="s">
        <v>6628</v>
      </c>
      <c r="C3217">
        <v>5.6</v>
      </c>
    </row>
    <row r="3218" spans="1:3">
      <c r="A3218" s="5" t="s">
        <v>6633</v>
      </c>
      <c r="B3218" s="5" t="s">
        <v>4373</v>
      </c>
      <c r="C3218">
        <v>5.6</v>
      </c>
    </row>
    <row r="3219" spans="1:3">
      <c r="A3219" s="5" t="s">
        <v>6635</v>
      </c>
      <c r="B3219" s="5" t="s">
        <v>6634</v>
      </c>
      <c r="C3219">
        <v>5.6</v>
      </c>
    </row>
    <row r="3220" spans="1:3">
      <c r="A3220" s="5" t="s">
        <v>6637</v>
      </c>
      <c r="B3220" s="5" t="s">
        <v>6636</v>
      </c>
      <c r="C3220">
        <v>5.6</v>
      </c>
    </row>
    <row r="3221" spans="1:3">
      <c r="A3221" s="5" t="s">
        <v>6638</v>
      </c>
      <c r="B3221" s="5" t="s">
        <v>2557</v>
      </c>
      <c r="C3221">
        <v>5.5</v>
      </c>
    </row>
    <row r="3222" spans="1:3">
      <c r="A3222" s="5" t="s">
        <v>6640</v>
      </c>
      <c r="B3222" s="5" t="s">
        <v>490</v>
      </c>
      <c r="C3222">
        <v>5.5</v>
      </c>
    </row>
    <row r="3223" spans="1:3">
      <c r="A3223" s="5" t="s">
        <v>6641</v>
      </c>
      <c r="B3223" s="5" t="s">
        <v>3541</v>
      </c>
      <c r="C3223">
        <v>5.5</v>
      </c>
    </row>
    <row r="3224" spans="1:3">
      <c r="A3224" s="5" t="s">
        <v>6642</v>
      </c>
      <c r="B3224" s="5" t="s">
        <v>1111</v>
      </c>
      <c r="C3224">
        <v>5.5</v>
      </c>
    </row>
    <row r="3225" spans="1:3">
      <c r="A3225" s="5" t="s">
        <v>6644</v>
      </c>
      <c r="B3225" s="5" t="s">
        <v>1676</v>
      </c>
      <c r="C3225">
        <v>5.5</v>
      </c>
    </row>
    <row r="3226" spans="1:3">
      <c r="A3226" s="5" t="s">
        <v>6644</v>
      </c>
      <c r="B3226" s="5" t="s">
        <v>1676</v>
      </c>
      <c r="C3226">
        <v>5.5</v>
      </c>
    </row>
    <row r="3227" spans="1:3">
      <c r="A3227" s="5" t="s">
        <v>6647</v>
      </c>
      <c r="B3227" s="5" t="s">
        <v>6645</v>
      </c>
      <c r="C3227">
        <v>5.5</v>
      </c>
    </row>
    <row r="3228" spans="1:3">
      <c r="A3228" s="5" t="s">
        <v>6648</v>
      </c>
      <c r="B3228" s="5" t="s">
        <v>3032</v>
      </c>
      <c r="C3228">
        <v>5.5</v>
      </c>
    </row>
    <row r="3229" spans="1:3">
      <c r="A3229" s="5" t="s">
        <v>6649</v>
      </c>
      <c r="B3229" s="5" t="s">
        <v>2077</v>
      </c>
      <c r="C3229">
        <v>5.5</v>
      </c>
    </row>
    <row r="3230" spans="1:3">
      <c r="A3230" s="5" t="s">
        <v>6651</v>
      </c>
      <c r="B3230" s="5" t="s">
        <v>2593</v>
      </c>
      <c r="C3230">
        <v>5.5</v>
      </c>
    </row>
    <row r="3231" spans="1:3">
      <c r="A3231" s="5" t="s">
        <v>6652</v>
      </c>
      <c r="B3231" s="5" t="s">
        <v>3053</v>
      </c>
      <c r="C3231">
        <v>5.5</v>
      </c>
    </row>
    <row r="3232" spans="1:3">
      <c r="A3232" s="5" t="s">
        <v>6653</v>
      </c>
      <c r="B3232" s="5" t="s">
        <v>2329</v>
      </c>
      <c r="C3232">
        <v>5.5</v>
      </c>
    </row>
    <row r="3233" spans="1:3">
      <c r="A3233" s="5" t="s">
        <v>6655</v>
      </c>
      <c r="B3233" s="5" t="s">
        <v>863</v>
      </c>
      <c r="C3233">
        <v>5.5</v>
      </c>
    </row>
    <row r="3234" spans="1:3">
      <c r="A3234" s="5" t="s">
        <v>6656</v>
      </c>
      <c r="B3234" s="5" t="s">
        <v>3701</v>
      </c>
      <c r="C3234">
        <v>5.5</v>
      </c>
    </row>
    <row r="3235" spans="1:3">
      <c r="A3235" s="5" t="s">
        <v>6657</v>
      </c>
      <c r="B3235" s="5" t="s">
        <v>3330</v>
      </c>
      <c r="C3235">
        <v>5.5</v>
      </c>
    </row>
    <row r="3236" spans="1:3">
      <c r="A3236" s="5" t="s">
        <v>6658</v>
      </c>
      <c r="B3236" s="5" t="s">
        <v>2342</v>
      </c>
      <c r="C3236">
        <v>5.5</v>
      </c>
    </row>
    <row r="3237" spans="1:3">
      <c r="A3237" s="5" t="s">
        <v>6659</v>
      </c>
      <c r="B3237" s="5" t="s">
        <v>5110</v>
      </c>
      <c r="C3237">
        <v>5.5</v>
      </c>
    </row>
    <row r="3238" spans="1:3">
      <c r="A3238" s="5" t="s">
        <v>6660</v>
      </c>
      <c r="B3238" s="5" t="s">
        <v>5333</v>
      </c>
      <c r="C3238">
        <v>5.5</v>
      </c>
    </row>
    <row r="3239" spans="1:3">
      <c r="A3239" s="5" t="s">
        <v>6661</v>
      </c>
      <c r="B3239" s="5" t="s">
        <v>5665</v>
      </c>
      <c r="C3239">
        <v>5.5</v>
      </c>
    </row>
    <row r="3240" spans="1:3">
      <c r="A3240" s="5" t="s">
        <v>6663</v>
      </c>
      <c r="B3240" s="5" t="s">
        <v>6662</v>
      </c>
      <c r="C3240">
        <v>5.5</v>
      </c>
    </row>
    <row r="3241" spans="1:3">
      <c r="A3241" s="5" t="s">
        <v>6664</v>
      </c>
      <c r="B3241" s="5" t="s">
        <v>3311</v>
      </c>
      <c r="C3241">
        <v>5.5</v>
      </c>
    </row>
    <row r="3242" spans="1:3">
      <c r="A3242" s="5" t="s">
        <v>6666</v>
      </c>
      <c r="B3242" s="5" t="s">
        <v>3038</v>
      </c>
      <c r="C3242">
        <v>5.5</v>
      </c>
    </row>
    <row r="3243" spans="1:3">
      <c r="A3243" s="5" t="s">
        <v>6668</v>
      </c>
      <c r="B3243" s="5" t="s">
        <v>1837</v>
      </c>
      <c r="C3243">
        <v>5.5</v>
      </c>
    </row>
    <row r="3244" spans="1:3">
      <c r="A3244" s="5" t="s">
        <v>6670</v>
      </c>
      <c r="B3244" s="5" t="s">
        <v>6669</v>
      </c>
      <c r="C3244">
        <v>5.5</v>
      </c>
    </row>
    <row r="3245" spans="1:3">
      <c r="A3245" s="5" t="s">
        <v>6671</v>
      </c>
      <c r="B3245" s="5" t="s">
        <v>3596</v>
      </c>
      <c r="C3245">
        <v>5.5</v>
      </c>
    </row>
    <row r="3246" spans="1:3">
      <c r="A3246" s="5" t="s">
        <v>6674</v>
      </c>
      <c r="B3246" s="5" t="s">
        <v>6672</v>
      </c>
      <c r="C3246">
        <v>5.5</v>
      </c>
    </row>
    <row r="3247" spans="1:3">
      <c r="A3247" s="5" t="s">
        <v>6675</v>
      </c>
      <c r="B3247" s="5" t="s">
        <v>738</v>
      </c>
      <c r="C3247">
        <v>5.5</v>
      </c>
    </row>
    <row r="3248" spans="1:3">
      <c r="A3248" s="5" t="s">
        <v>6677</v>
      </c>
      <c r="B3248" s="5" t="s">
        <v>6676</v>
      </c>
      <c r="C3248">
        <v>5.5</v>
      </c>
    </row>
    <row r="3249" spans="1:3">
      <c r="A3249" s="5" t="s">
        <v>6679</v>
      </c>
      <c r="B3249" s="5" t="s">
        <v>3575</v>
      </c>
      <c r="C3249">
        <v>5.5</v>
      </c>
    </row>
    <row r="3250" spans="1:3">
      <c r="A3250" s="5" t="s">
        <v>6680</v>
      </c>
      <c r="B3250" s="5" t="s">
        <v>3528</v>
      </c>
      <c r="C3250">
        <v>5.5</v>
      </c>
    </row>
    <row r="3251" spans="1:3">
      <c r="A3251" s="5" t="s">
        <v>6681</v>
      </c>
      <c r="B3251" s="5" t="s">
        <v>2975</v>
      </c>
      <c r="C3251">
        <v>5.5</v>
      </c>
    </row>
    <row r="3252" spans="1:3">
      <c r="A3252" s="5" t="s">
        <v>6683</v>
      </c>
      <c r="B3252" s="5" t="s">
        <v>1548</v>
      </c>
      <c r="C3252">
        <v>5.5</v>
      </c>
    </row>
    <row r="3253" spans="1:3">
      <c r="A3253" s="5" t="s">
        <v>6685</v>
      </c>
      <c r="B3253" s="5" t="s">
        <v>6684</v>
      </c>
      <c r="C3253">
        <v>5.5</v>
      </c>
    </row>
    <row r="3254" spans="1:3">
      <c r="A3254" s="5" t="s">
        <v>6686</v>
      </c>
      <c r="B3254" s="5" t="s">
        <v>4821</v>
      </c>
      <c r="C3254">
        <v>5.5</v>
      </c>
    </row>
    <row r="3255" spans="1:3">
      <c r="A3255" s="5" t="s">
        <v>6687</v>
      </c>
      <c r="B3255" s="5" t="s">
        <v>4393</v>
      </c>
      <c r="C3255">
        <v>5.5</v>
      </c>
    </row>
    <row r="3256" spans="1:3">
      <c r="A3256" s="5" t="s">
        <v>6688</v>
      </c>
      <c r="B3256" s="5" t="s">
        <v>3481</v>
      </c>
      <c r="C3256">
        <v>5.5</v>
      </c>
    </row>
    <row r="3257" spans="1:3">
      <c r="A3257" s="5" t="s">
        <v>6689</v>
      </c>
      <c r="B3257" s="5" t="s">
        <v>5596</v>
      </c>
      <c r="C3257">
        <v>5.5</v>
      </c>
    </row>
    <row r="3258" spans="1:3">
      <c r="A3258" s="5" t="s">
        <v>6641</v>
      </c>
      <c r="B3258" s="5" t="s">
        <v>3541</v>
      </c>
      <c r="C3258">
        <v>5.5</v>
      </c>
    </row>
    <row r="3259" spans="1:3">
      <c r="A3259" s="5" t="s">
        <v>6690</v>
      </c>
      <c r="B3259" s="5" t="s">
        <v>6579</v>
      </c>
      <c r="C3259">
        <v>5.5</v>
      </c>
    </row>
    <row r="3260" spans="1:3">
      <c r="A3260" s="5" t="s">
        <v>6692</v>
      </c>
      <c r="B3260" s="5" t="s">
        <v>6691</v>
      </c>
      <c r="C3260">
        <v>5.5</v>
      </c>
    </row>
    <row r="3261" spans="1:3">
      <c r="A3261" s="5" t="s">
        <v>6693</v>
      </c>
      <c r="B3261" s="5" t="s">
        <v>6382</v>
      </c>
      <c r="C3261">
        <v>5.5</v>
      </c>
    </row>
    <row r="3262" spans="1:3">
      <c r="A3262" s="5" t="s">
        <v>6694</v>
      </c>
      <c r="B3262" s="5" t="s">
        <v>4429</v>
      </c>
      <c r="C3262">
        <v>5.5</v>
      </c>
    </row>
    <row r="3263" spans="1:3">
      <c r="A3263" s="5" t="s">
        <v>6695</v>
      </c>
      <c r="B3263" s="5" t="s">
        <v>1307</v>
      </c>
      <c r="C3263">
        <v>5.5</v>
      </c>
    </row>
    <row r="3264" spans="1:3">
      <c r="A3264" s="5" t="s">
        <v>6697</v>
      </c>
      <c r="B3264" s="5" t="s">
        <v>6696</v>
      </c>
      <c r="C3264">
        <v>5.5</v>
      </c>
    </row>
    <row r="3265" spans="1:3">
      <c r="A3265" s="5" t="s">
        <v>6698</v>
      </c>
      <c r="B3265" s="5" t="s">
        <v>3704</v>
      </c>
      <c r="C3265">
        <v>5.5</v>
      </c>
    </row>
    <row r="3266" spans="1:3">
      <c r="A3266" s="5" t="s">
        <v>6700</v>
      </c>
      <c r="B3266" s="5" t="s">
        <v>1837</v>
      </c>
      <c r="C3266">
        <v>5.5</v>
      </c>
    </row>
    <row r="3267" spans="1:3">
      <c r="A3267" s="5" t="s">
        <v>6702</v>
      </c>
      <c r="B3267" s="5" t="s">
        <v>5995</v>
      </c>
      <c r="C3267">
        <v>5.5</v>
      </c>
    </row>
    <row r="3268" spans="1:3">
      <c r="A3268" s="5" t="s">
        <v>6705</v>
      </c>
      <c r="B3268" s="5" t="s">
        <v>6703</v>
      </c>
      <c r="C3268">
        <v>5.5</v>
      </c>
    </row>
    <row r="3269" spans="1:3">
      <c r="A3269" s="5" t="s">
        <v>6706</v>
      </c>
      <c r="B3269" s="5" t="s">
        <v>5046</v>
      </c>
      <c r="C3269">
        <v>5.5</v>
      </c>
    </row>
    <row r="3270" spans="1:3">
      <c r="A3270" s="5" t="s">
        <v>6708</v>
      </c>
      <c r="B3270" s="5" t="s">
        <v>6707</v>
      </c>
      <c r="C3270">
        <v>5.5</v>
      </c>
    </row>
    <row r="3271" spans="1:3">
      <c r="A3271" s="5" t="s">
        <v>6710</v>
      </c>
      <c r="B3271" s="5" t="s">
        <v>6703</v>
      </c>
      <c r="C3271">
        <v>5.5</v>
      </c>
    </row>
    <row r="3272" spans="1:3">
      <c r="A3272" s="5" t="s">
        <v>6712</v>
      </c>
      <c r="B3272" s="5" t="s">
        <v>6711</v>
      </c>
      <c r="C3272">
        <v>5.5</v>
      </c>
    </row>
    <row r="3273" spans="1:3">
      <c r="A3273" s="5" t="s">
        <v>6713</v>
      </c>
      <c r="B3273" s="5" t="s">
        <v>3032</v>
      </c>
      <c r="C3273">
        <v>5.5</v>
      </c>
    </row>
    <row r="3274" spans="1:3">
      <c r="A3274" s="5" t="s">
        <v>6715</v>
      </c>
      <c r="B3274" s="5" t="s">
        <v>495</v>
      </c>
      <c r="C3274">
        <v>5.5</v>
      </c>
    </row>
    <row r="3275" spans="1:3">
      <c r="A3275" s="5" t="s">
        <v>6716</v>
      </c>
      <c r="B3275" s="5" t="s">
        <v>4003</v>
      </c>
      <c r="C3275">
        <v>5.5</v>
      </c>
    </row>
    <row r="3276" spans="1:3">
      <c r="A3276" s="5" t="s">
        <v>6718</v>
      </c>
      <c r="B3276" s="5" t="s">
        <v>6717</v>
      </c>
      <c r="C3276">
        <v>5.5</v>
      </c>
    </row>
    <row r="3277" spans="1:3">
      <c r="A3277" s="5" t="s">
        <v>6720</v>
      </c>
      <c r="B3277" s="5" t="s">
        <v>6719</v>
      </c>
      <c r="C3277">
        <v>5.5</v>
      </c>
    </row>
    <row r="3278" spans="1:3">
      <c r="A3278" s="5" t="s">
        <v>6722</v>
      </c>
      <c r="B3278" s="5" t="s">
        <v>6721</v>
      </c>
      <c r="C3278">
        <v>5.5</v>
      </c>
    </row>
    <row r="3279" spans="1:3">
      <c r="A3279" s="5" t="s">
        <v>6724</v>
      </c>
      <c r="B3279" s="5" t="s">
        <v>6723</v>
      </c>
      <c r="C3279">
        <v>5.5</v>
      </c>
    </row>
    <row r="3280" spans="1:3">
      <c r="A3280" s="5" t="s">
        <v>6726</v>
      </c>
      <c r="B3280" s="5" t="s">
        <v>6676</v>
      </c>
      <c r="C3280">
        <v>5.5</v>
      </c>
    </row>
    <row r="3281" spans="1:3">
      <c r="A3281" s="5" t="s">
        <v>6728</v>
      </c>
      <c r="B3281" s="5" t="s">
        <v>6727</v>
      </c>
      <c r="C3281">
        <v>5.5</v>
      </c>
    </row>
    <row r="3282" spans="1:3">
      <c r="A3282" s="5" t="s">
        <v>6729</v>
      </c>
      <c r="B3282" s="5" t="s">
        <v>2768</v>
      </c>
      <c r="C3282">
        <v>5.5</v>
      </c>
    </row>
    <row r="3283" spans="1:3">
      <c r="A3283" s="5" t="s">
        <v>6731</v>
      </c>
      <c r="B3283" s="5" t="s">
        <v>1647</v>
      </c>
      <c r="C3283">
        <v>5.5</v>
      </c>
    </row>
    <row r="3284" spans="1:3">
      <c r="A3284" s="5" t="s">
        <v>6733</v>
      </c>
      <c r="B3284" s="5" t="s">
        <v>6732</v>
      </c>
      <c r="C3284">
        <v>5.5</v>
      </c>
    </row>
    <row r="3285" spans="1:3">
      <c r="A3285" s="5" t="s">
        <v>6735</v>
      </c>
      <c r="B3285" s="5" t="s">
        <v>6734</v>
      </c>
      <c r="C3285">
        <v>5.5</v>
      </c>
    </row>
    <row r="3286" spans="1:3">
      <c r="A3286" s="5" t="s">
        <v>6737</v>
      </c>
      <c r="B3286" s="5" t="s">
        <v>6736</v>
      </c>
      <c r="C3286">
        <v>5.5</v>
      </c>
    </row>
    <row r="3287" spans="1:3">
      <c r="A3287" s="5" t="s">
        <v>6738</v>
      </c>
      <c r="B3287" s="5" t="s">
        <v>6042</v>
      </c>
      <c r="C3287">
        <v>5.5</v>
      </c>
    </row>
    <row r="3288" spans="1:3">
      <c r="A3288" s="5" t="s">
        <v>6741</v>
      </c>
      <c r="B3288" s="5" t="s">
        <v>6739</v>
      </c>
      <c r="C3288">
        <v>5.5</v>
      </c>
    </row>
    <row r="3289" spans="1:3">
      <c r="A3289" s="5" t="s">
        <v>6744</v>
      </c>
      <c r="B3289" s="5" t="s">
        <v>6742</v>
      </c>
      <c r="C3289">
        <v>5.5</v>
      </c>
    </row>
    <row r="3290" spans="1:3">
      <c r="A3290" s="5" t="s">
        <v>6746</v>
      </c>
      <c r="B3290" s="5" t="s">
        <v>6745</v>
      </c>
      <c r="C3290">
        <v>5.5</v>
      </c>
    </row>
    <row r="3291" spans="1:3">
      <c r="A3291" s="5" t="s">
        <v>6747</v>
      </c>
      <c r="B3291" s="5" t="s">
        <v>2803</v>
      </c>
      <c r="C3291">
        <v>5.5</v>
      </c>
    </row>
    <row r="3292" spans="1:3">
      <c r="A3292" s="5" t="s">
        <v>6749</v>
      </c>
      <c r="B3292" s="5" t="s">
        <v>6748</v>
      </c>
      <c r="C3292">
        <v>5.5</v>
      </c>
    </row>
    <row r="3293" spans="1:3">
      <c r="A3293" s="5" t="s">
        <v>6751</v>
      </c>
      <c r="B3293" s="5" t="s">
        <v>1647</v>
      </c>
      <c r="C3293">
        <v>5.5</v>
      </c>
    </row>
    <row r="3294" spans="1:3">
      <c r="A3294" s="5" t="s">
        <v>6754</v>
      </c>
      <c r="B3294" s="5" t="s">
        <v>6752</v>
      </c>
      <c r="C3294">
        <v>5.5</v>
      </c>
    </row>
    <row r="3295" spans="1:3">
      <c r="A3295" s="5" t="s">
        <v>6758</v>
      </c>
      <c r="B3295" s="5" t="s">
        <v>6755</v>
      </c>
      <c r="C3295">
        <v>5.5</v>
      </c>
    </row>
    <row r="3296" spans="1:3">
      <c r="A3296" s="5" t="s">
        <v>6761</v>
      </c>
      <c r="B3296" s="5" t="s">
        <v>6759</v>
      </c>
      <c r="C3296">
        <v>5.5</v>
      </c>
    </row>
    <row r="3297" spans="1:3">
      <c r="A3297" s="5" t="s">
        <v>6764</v>
      </c>
      <c r="B3297" s="5" t="s">
        <v>6762</v>
      </c>
      <c r="C3297">
        <v>5.5</v>
      </c>
    </row>
    <row r="3298" spans="1:3">
      <c r="A3298" s="5" t="s">
        <v>6767</v>
      </c>
      <c r="B3298" s="5" t="s">
        <v>6765</v>
      </c>
      <c r="C3298">
        <v>5.5</v>
      </c>
    </row>
    <row r="3299" spans="1:3">
      <c r="A3299" s="5" t="s">
        <v>6770</v>
      </c>
      <c r="B3299" s="5" t="s">
        <v>6768</v>
      </c>
      <c r="C3299">
        <v>5.5</v>
      </c>
    </row>
    <row r="3300" spans="1:3">
      <c r="A3300" s="5" t="s">
        <v>6772</v>
      </c>
      <c r="B3300" s="5" t="s">
        <v>6771</v>
      </c>
      <c r="C3300">
        <v>5.5</v>
      </c>
    </row>
    <row r="3301" spans="1:3">
      <c r="A3301" s="5" t="s">
        <v>6656</v>
      </c>
      <c r="B3301" s="5" t="s">
        <v>3701</v>
      </c>
      <c r="C3301">
        <v>5.5</v>
      </c>
    </row>
    <row r="3302" spans="1:3">
      <c r="A3302" s="5" t="s">
        <v>6775</v>
      </c>
      <c r="B3302" s="5" t="s">
        <v>6773</v>
      </c>
      <c r="C3302">
        <v>5.5</v>
      </c>
    </row>
    <row r="3303" spans="1:3">
      <c r="A3303" s="5" t="s">
        <v>6776</v>
      </c>
      <c r="B3303" s="5" t="s">
        <v>4927</v>
      </c>
      <c r="C3303">
        <v>5.5</v>
      </c>
    </row>
    <row r="3304" spans="1:3">
      <c r="A3304" s="5" t="s">
        <v>6778</v>
      </c>
      <c r="B3304" s="5" t="s">
        <v>4912</v>
      </c>
      <c r="C3304">
        <v>5.5</v>
      </c>
    </row>
    <row r="3305" spans="1:3">
      <c r="A3305" s="5" t="s">
        <v>6780</v>
      </c>
      <c r="B3305" s="5" t="s">
        <v>4658</v>
      </c>
      <c r="C3305">
        <v>5.5</v>
      </c>
    </row>
    <row r="3306" spans="1:3">
      <c r="A3306" s="5" t="s">
        <v>6782</v>
      </c>
      <c r="B3306" s="5" t="s">
        <v>6781</v>
      </c>
      <c r="C3306">
        <v>5.5</v>
      </c>
    </row>
    <row r="3307" spans="1:3">
      <c r="A3307" s="5" t="s">
        <v>6783</v>
      </c>
      <c r="B3307" s="5" t="s">
        <v>66</v>
      </c>
      <c r="C3307">
        <v>5.4</v>
      </c>
    </row>
    <row r="3308" spans="1:3">
      <c r="A3308" s="5" t="s">
        <v>6784</v>
      </c>
      <c r="B3308" s="5" t="s">
        <v>3341</v>
      </c>
      <c r="C3308">
        <v>5.4</v>
      </c>
    </row>
    <row r="3309" spans="1:3">
      <c r="A3309" s="5" t="s">
        <v>6786</v>
      </c>
      <c r="B3309" s="5" t="s">
        <v>5929</v>
      </c>
      <c r="C3309">
        <v>5.4</v>
      </c>
    </row>
    <row r="3310" spans="1:3">
      <c r="A3310" s="5" t="s">
        <v>6787</v>
      </c>
      <c r="B3310" s="5" t="s">
        <v>3180</v>
      </c>
      <c r="C3310">
        <v>5.4</v>
      </c>
    </row>
    <row r="3311" spans="1:3">
      <c r="A3311" s="5" t="s">
        <v>6789</v>
      </c>
      <c r="B3311" s="5" t="s">
        <v>6492</v>
      </c>
      <c r="C3311">
        <v>5.4</v>
      </c>
    </row>
    <row r="3312" spans="1:3">
      <c r="A3312" s="5" t="s">
        <v>6791</v>
      </c>
      <c r="B3312" s="5" t="s">
        <v>6645</v>
      </c>
      <c r="C3312">
        <v>5.4</v>
      </c>
    </row>
    <row r="3313" spans="1:3">
      <c r="A3313" s="5" t="s">
        <v>6792</v>
      </c>
      <c r="B3313" s="5" t="s">
        <v>1741</v>
      </c>
      <c r="C3313">
        <v>5.4</v>
      </c>
    </row>
    <row r="3314" spans="1:3">
      <c r="A3314" s="5" t="s">
        <v>6793</v>
      </c>
      <c r="B3314" s="5" t="s">
        <v>3830</v>
      </c>
      <c r="C3314">
        <v>5.4</v>
      </c>
    </row>
    <row r="3315" spans="1:3">
      <c r="A3315" s="5" t="s">
        <v>6794</v>
      </c>
      <c r="B3315" s="5" t="s">
        <v>5591</v>
      </c>
      <c r="C3315">
        <v>5.4</v>
      </c>
    </row>
    <row r="3316" spans="1:3">
      <c r="A3316" s="5" t="s">
        <v>6795</v>
      </c>
      <c r="B3316" s="5" t="s">
        <v>4222</v>
      </c>
      <c r="C3316">
        <v>5.4</v>
      </c>
    </row>
    <row r="3317" spans="1:3">
      <c r="A3317" s="5" t="s">
        <v>6796</v>
      </c>
      <c r="B3317" s="5" t="s">
        <v>3053</v>
      </c>
      <c r="C3317">
        <v>5.4</v>
      </c>
    </row>
    <row r="3318" spans="1:3">
      <c r="A3318" s="5" t="s">
        <v>6797</v>
      </c>
      <c r="B3318" s="5" t="s">
        <v>5367</v>
      </c>
      <c r="C3318">
        <v>5.4</v>
      </c>
    </row>
    <row r="3319" spans="1:3">
      <c r="A3319" s="5" t="s">
        <v>6799</v>
      </c>
      <c r="B3319" s="5" t="s">
        <v>3528</v>
      </c>
      <c r="C3319">
        <v>5.4</v>
      </c>
    </row>
    <row r="3320" spans="1:3">
      <c r="A3320" s="5" t="s">
        <v>6800</v>
      </c>
      <c r="B3320" s="5" t="s">
        <v>5798</v>
      </c>
      <c r="C3320">
        <v>5.4</v>
      </c>
    </row>
    <row r="3321" spans="1:3">
      <c r="A3321" s="5" t="s">
        <v>6801</v>
      </c>
      <c r="B3321" s="5" t="s">
        <v>705</v>
      </c>
      <c r="C3321">
        <v>5.4</v>
      </c>
    </row>
    <row r="3322" spans="1:3">
      <c r="A3322" s="5" t="s">
        <v>6804</v>
      </c>
      <c r="B3322" s="5" t="s">
        <v>6802</v>
      </c>
      <c r="C3322">
        <v>5.4</v>
      </c>
    </row>
    <row r="3323" spans="1:3">
      <c r="A3323" s="5" t="s">
        <v>6805</v>
      </c>
      <c r="B3323" s="5" t="s">
        <v>3825</v>
      </c>
      <c r="C3323">
        <v>5.4</v>
      </c>
    </row>
    <row r="3324" spans="1:3">
      <c r="A3324" s="5" t="s">
        <v>6807</v>
      </c>
      <c r="B3324" s="5" t="s">
        <v>1837</v>
      </c>
      <c r="C3324">
        <v>5.4</v>
      </c>
    </row>
    <row r="3325" spans="1:3">
      <c r="A3325" s="5" t="s">
        <v>6809</v>
      </c>
      <c r="B3325" s="5" t="s">
        <v>6808</v>
      </c>
      <c r="C3325">
        <v>5.4</v>
      </c>
    </row>
    <row r="3326" spans="1:3">
      <c r="A3326" s="5" t="s">
        <v>6811</v>
      </c>
      <c r="B3326" s="5" t="s">
        <v>6810</v>
      </c>
      <c r="C3326">
        <v>5.4</v>
      </c>
    </row>
    <row r="3327" spans="1:3">
      <c r="A3327" s="5" t="s">
        <v>6813</v>
      </c>
      <c r="B3327" s="5" t="s">
        <v>6579</v>
      </c>
      <c r="C3327">
        <v>5.4</v>
      </c>
    </row>
    <row r="3328" spans="1:3">
      <c r="A3328" s="5" t="s">
        <v>6815</v>
      </c>
      <c r="B3328" s="5" t="s">
        <v>2030</v>
      </c>
      <c r="C3328">
        <v>5.4</v>
      </c>
    </row>
    <row r="3329" spans="1:3">
      <c r="A3329" s="5" t="s">
        <v>6817</v>
      </c>
      <c r="B3329" s="5" t="s">
        <v>6816</v>
      </c>
      <c r="C3329">
        <v>5.4</v>
      </c>
    </row>
    <row r="3330" spans="1:3">
      <c r="A3330" s="5" t="s">
        <v>6821</v>
      </c>
      <c r="B3330" s="5" t="s">
        <v>6426</v>
      </c>
      <c r="C3330">
        <v>5.4</v>
      </c>
    </row>
    <row r="3331" spans="1:3">
      <c r="A3331" s="5" t="s">
        <v>6823</v>
      </c>
      <c r="B3331" s="5" t="s">
        <v>6822</v>
      </c>
      <c r="C3331">
        <v>5.4</v>
      </c>
    </row>
    <row r="3332" spans="1:3">
      <c r="A3332" s="5" t="s">
        <v>6825</v>
      </c>
      <c r="B3332" s="5" t="s">
        <v>6824</v>
      </c>
      <c r="C3332">
        <v>5.4</v>
      </c>
    </row>
    <row r="3333" spans="1:3">
      <c r="A3333" s="5" t="s">
        <v>6826</v>
      </c>
      <c r="B3333" s="5" t="s">
        <v>2665</v>
      </c>
      <c r="C3333">
        <v>5.4</v>
      </c>
    </row>
    <row r="3334" spans="1:3">
      <c r="A3334" s="5" t="s">
        <v>6827</v>
      </c>
      <c r="B3334" s="5" t="s">
        <v>712</v>
      </c>
      <c r="C3334">
        <v>5.4</v>
      </c>
    </row>
    <row r="3335" spans="1:3">
      <c r="A3335" s="5" t="s">
        <v>6828</v>
      </c>
      <c r="B3335" s="5" t="s">
        <v>4556</v>
      </c>
      <c r="C3335">
        <v>5.4</v>
      </c>
    </row>
    <row r="3336" spans="1:3">
      <c r="A3336" s="5" t="s">
        <v>6829</v>
      </c>
      <c r="B3336" s="5" t="s">
        <v>1301</v>
      </c>
      <c r="C3336">
        <v>5.4</v>
      </c>
    </row>
    <row r="3337" spans="1:3">
      <c r="A3337" s="5" t="s">
        <v>6830</v>
      </c>
      <c r="B3337" s="5" t="s">
        <v>4910</v>
      </c>
      <c r="C3337">
        <v>5.4</v>
      </c>
    </row>
    <row r="3338" spans="1:3">
      <c r="A3338" s="5" t="s">
        <v>6831</v>
      </c>
      <c r="B3338" s="5" t="s">
        <v>4770</v>
      </c>
      <c r="C3338">
        <v>5.4</v>
      </c>
    </row>
    <row r="3339" spans="1:3">
      <c r="A3339" s="5" t="s">
        <v>6832</v>
      </c>
      <c r="B3339" s="5" t="s">
        <v>4823</v>
      </c>
      <c r="C3339">
        <v>5.4</v>
      </c>
    </row>
    <row r="3340" spans="1:3">
      <c r="A3340" s="5" t="s">
        <v>6833</v>
      </c>
      <c r="B3340" s="5" t="s">
        <v>2411</v>
      </c>
      <c r="C3340">
        <v>5.4</v>
      </c>
    </row>
    <row r="3341" spans="1:3">
      <c r="A3341" s="5" t="s">
        <v>6834</v>
      </c>
      <c r="B3341" s="5" t="s">
        <v>4480</v>
      </c>
      <c r="C3341">
        <v>5.4</v>
      </c>
    </row>
    <row r="3342" spans="1:3">
      <c r="A3342" s="5" t="s">
        <v>6836</v>
      </c>
      <c r="B3342" s="5" t="s">
        <v>6835</v>
      </c>
      <c r="C3342">
        <v>5.4</v>
      </c>
    </row>
    <row r="3343" spans="1:3">
      <c r="A3343" s="5" t="s">
        <v>6838</v>
      </c>
      <c r="B3343" s="5" t="s">
        <v>6837</v>
      </c>
      <c r="C3343">
        <v>5.4</v>
      </c>
    </row>
    <row r="3344" spans="1:3">
      <c r="A3344" s="5" t="s">
        <v>6840</v>
      </c>
      <c r="B3344" s="5" t="s">
        <v>6808</v>
      </c>
      <c r="C3344">
        <v>5.4</v>
      </c>
    </row>
    <row r="3345" spans="1:3">
      <c r="A3345" s="5" t="s">
        <v>6842</v>
      </c>
      <c r="B3345" s="5" t="s">
        <v>6074</v>
      </c>
      <c r="C3345">
        <v>5.4</v>
      </c>
    </row>
    <row r="3346" spans="1:3">
      <c r="A3346" s="5" t="s">
        <v>6844</v>
      </c>
      <c r="B3346" s="5" t="s">
        <v>6843</v>
      </c>
      <c r="C3346">
        <v>5.4</v>
      </c>
    </row>
    <row r="3347" spans="1:3">
      <c r="A3347" s="5" t="s">
        <v>6845</v>
      </c>
      <c r="B3347" s="5" t="s">
        <v>4250</v>
      </c>
      <c r="C3347">
        <v>5.4</v>
      </c>
    </row>
    <row r="3348" spans="1:3">
      <c r="A3348" s="5" t="s">
        <v>6847</v>
      </c>
      <c r="B3348" s="5" t="s">
        <v>6846</v>
      </c>
      <c r="C3348">
        <v>5.4</v>
      </c>
    </row>
    <row r="3349" spans="1:3">
      <c r="A3349" s="5" t="s">
        <v>6848</v>
      </c>
      <c r="B3349" s="5" t="s">
        <v>1603</v>
      </c>
      <c r="C3349">
        <v>5.4</v>
      </c>
    </row>
    <row r="3350" spans="1:3">
      <c r="A3350" s="5" t="s">
        <v>6849</v>
      </c>
      <c r="B3350" s="5" t="s">
        <v>6280</v>
      </c>
      <c r="C3350">
        <v>5.4</v>
      </c>
    </row>
    <row r="3351" spans="1:3">
      <c r="A3351" s="5" t="s">
        <v>6852</v>
      </c>
      <c r="B3351" s="5" t="s">
        <v>6850</v>
      </c>
      <c r="C3351">
        <v>5.4</v>
      </c>
    </row>
    <row r="3352" spans="1:3">
      <c r="A3352" s="5" t="s">
        <v>6854</v>
      </c>
      <c r="B3352" s="5" t="s">
        <v>6853</v>
      </c>
      <c r="C3352">
        <v>5.4</v>
      </c>
    </row>
    <row r="3353" spans="1:3">
      <c r="A3353" s="5" t="s">
        <v>6855</v>
      </c>
      <c r="B3353" s="5" t="s">
        <v>1759</v>
      </c>
      <c r="C3353">
        <v>5.4</v>
      </c>
    </row>
    <row r="3354" spans="1:3">
      <c r="A3354" s="5" t="s">
        <v>6857</v>
      </c>
      <c r="B3354" s="5" t="s">
        <v>2560</v>
      </c>
      <c r="C3354">
        <v>5.4</v>
      </c>
    </row>
    <row r="3355" spans="1:3">
      <c r="A3355" s="5" t="s">
        <v>6860</v>
      </c>
      <c r="B3355" s="5" t="s">
        <v>6858</v>
      </c>
      <c r="C3355">
        <v>5.4</v>
      </c>
    </row>
    <row r="3356" spans="1:3">
      <c r="A3356" s="5" t="s">
        <v>6863</v>
      </c>
      <c r="B3356" s="5" t="s">
        <v>6861</v>
      </c>
      <c r="C3356">
        <v>5.4</v>
      </c>
    </row>
    <row r="3357" spans="1:3">
      <c r="A3357" s="5" t="s">
        <v>6865</v>
      </c>
      <c r="B3357" s="5" t="s">
        <v>2560</v>
      </c>
      <c r="C3357">
        <v>5.4</v>
      </c>
    </row>
    <row r="3358" spans="1:3">
      <c r="A3358" s="5" t="s">
        <v>6827</v>
      </c>
      <c r="B3358" s="5" t="s">
        <v>712</v>
      </c>
      <c r="C3358">
        <v>5.4</v>
      </c>
    </row>
    <row r="3359" spans="1:3">
      <c r="A3359" s="5" t="s">
        <v>6867</v>
      </c>
      <c r="B3359" s="5" t="s">
        <v>6866</v>
      </c>
      <c r="C3359">
        <v>5.4</v>
      </c>
    </row>
    <row r="3360" spans="1:3">
      <c r="A3360" s="5" t="s">
        <v>6865</v>
      </c>
      <c r="B3360" s="5" t="s">
        <v>2560</v>
      </c>
      <c r="C3360">
        <v>5.4</v>
      </c>
    </row>
    <row r="3361" spans="1:3">
      <c r="A3361" s="5" t="s">
        <v>6870</v>
      </c>
      <c r="B3361" s="5" t="s">
        <v>3009</v>
      </c>
      <c r="C3361">
        <v>5.4</v>
      </c>
    </row>
    <row r="3362" spans="1:3">
      <c r="A3362" s="5" t="s">
        <v>6873</v>
      </c>
      <c r="B3362" s="5" t="s">
        <v>6871</v>
      </c>
      <c r="C3362">
        <v>5.4</v>
      </c>
    </row>
    <row r="3363" spans="1:3">
      <c r="A3363" s="5" t="s">
        <v>6877</v>
      </c>
      <c r="B3363" s="5" t="s">
        <v>6874</v>
      </c>
      <c r="C3363">
        <v>5.4</v>
      </c>
    </row>
    <row r="3364" spans="1:3">
      <c r="A3364" s="5" t="s">
        <v>6879</v>
      </c>
      <c r="B3364" s="5" t="s">
        <v>6878</v>
      </c>
      <c r="C3364">
        <v>5.4</v>
      </c>
    </row>
    <row r="3365" spans="1:3">
      <c r="A3365" s="5" t="s">
        <v>6881</v>
      </c>
      <c r="B3365" s="5" t="s">
        <v>6880</v>
      </c>
      <c r="C3365">
        <v>5.4</v>
      </c>
    </row>
    <row r="3366" spans="1:3">
      <c r="A3366" s="5" t="s">
        <v>6884</v>
      </c>
      <c r="B3366" s="5" t="s">
        <v>6882</v>
      </c>
      <c r="C3366">
        <v>5.4</v>
      </c>
    </row>
    <row r="3367" spans="1:3">
      <c r="A3367" s="5" t="s">
        <v>6885</v>
      </c>
      <c r="B3367" s="5" t="s">
        <v>4310</v>
      </c>
      <c r="C3367">
        <v>5.4</v>
      </c>
    </row>
    <row r="3368" spans="1:3">
      <c r="A3368" s="5" t="s">
        <v>6887</v>
      </c>
      <c r="B3368" s="5" t="s">
        <v>6691</v>
      </c>
      <c r="C3368">
        <v>5.4</v>
      </c>
    </row>
    <row r="3369" spans="1:3">
      <c r="A3369" s="5" t="s">
        <v>6889</v>
      </c>
      <c r="B3369" s="5" t="s">
        <v>6888</v>
      </c>
      <c r="C3369">
        <v>5.4</v>
      </c>
    </row>
    <row r="3370" spans="1:3">
      <c r="A3370" s="5" t="s">
        <v>6891</v>
      </c>
      <c r="B3370" s="5" t="s">
        <v>5126</v>
      </c>
      <c r="C3370">
        <v>5.4</v>
      </c>
    </row>
    <row r="3371" spans="1:3">
      <c r="A3371" s="5" t="s">
        <v>6892</v>
      </c>
      <c r="B3371" s="5" t="s">
        <v>6109</v>
      </c>
      <c r="C3371">
        <v>5.4</v>
      </c>
    </row>
    <row r="3372" spans="1:3">
      <c r="A3372" s="5" t="s">
        <v>6895</v>
      </c>
      <c r="B3372" s="5" t="s">
        <v>6893</v>
      </c>
      <c r="C3372">
        <v>5.4</v>
      </c>
    </row>
    <row r="3373" spans="1:3">
      <c r="A3373" s="5" t="s">
        <v>6897</v>
      </c>
      <c r="B3373" s="5" t="s">
        <v>6896</v>
      </c>
      <c r="C3373">
        <v>5.4</v>
      </c>
    </row>
    <row r="3374" spans="1:3">
      <c r="A3374" s="5" t="s">
        <v>6899</v>
      </c>
      <c r="B3374" s="5" t="s">
        <v>6898</v>
      </c>
      <c r="C3374">
        <v>5.4</v>
      </c>
    </row>
    <row r="3375" spans="1:3">
      <c r="A3375" s="5" t="s">
        <v>6900</v>
      </c>
      <c r="B3375" s="5" t="s">
        <v>1451</v>
      </c>
      <c r="C3375">
        <v>5.4</v>
      </c>
    </row>
    <row r="3376" spans="1:3">
      <c r="A3376" s="5" t="s">
        <v>6903</v>
      </c>
      <c r="B3376" s="5" t="s">
        <v>6901</v>
      </c>
      <c r="C3376">
        <v>5.4</v>
      </c>
    </row>
    <row r="3377" spans="1:3">
      <c r="A3377" s="5" t="s">
        <v>6906</v>
      </c>
      <c r="B3377" s="5" t="s">
        <v>6721</v>
      </c>
      <c r="C3377">
        <v>5.4</v>
      </c>
    </row>
    <row r="3378" spans="1:3">
      <c r="A3378" s="5" t="s">
        <v>6908</v>
      </c>
      <c r="B3378" s="5" t="s">
        <v>6907</v>
      </c>
      <c r="C3378">
        <v>5.4</v>
      </c>
    </row>
    <row r="3379" spans="1:3">
      <c r="A3379" s="5" t="s">
        <v>6910</v>
      </c>
      <c r="B3379" s="5" t="s">
        <v>1036</v>
      </c>
      <c r="C3379">
        <v>5.4</v>
      </c>
    </row>
    <row r="3380" spans="1:3">
      <c r="A3380" s="5" t="s">
        <v>6911</v>
      </c>
      <c r="B3380" s="5" t="s">
        <v>327</v>
      </c>
      <c r="C3380">
        <v>5.4</v>
      </c>
    </row>
    <row r="3381" spans="1:3">
      <c r="A3381" s="5" t="s">
        <v>6913</v>
      </c>
      <c r="B3381" s="5" t="s">
        <v>6109</v>
      </c>
      <c r="C3381">
        <v>5.4</v>
      </c>
    </row>
    <row r="3382" spans="1:3">
      <c r="A3382" s="5" t="s">
        <v>6914</v>
      </c>
      <c r="B3382" s="5" t="s">
        <v>4178</v>
      </c>
      <c r="C3382">
        <v>5.4</v>
      </c>
    </row>
    <row r="3383" spans="1:3">
      <c r="A3383" s="5" t="s">
        <v>6917</v>
      </c>
      <c r="B3383" s="5" t="s">
        <v>6915</v>
      </c>
      <c r="C3383">
        <v>5.4</v>
      </c>
    </row>
    <row r="3384" spans="1:3">
      <c r="A3384" s="5" t="s">
        <v>6921</v>
      </c>
      <c r="B3384" s="5" t="s">
        <v>6918</v>
      </c>
      <c r="C3384">
        <v>5.4</v>
      </c>
    </row>
    <row r="3385" spans="1:3">
      <c r="A3385" s="5" t="s">
        <v>6923</v>
      </c>
      <c r="B3385" s="5" t="s">
        <v>2120</v>
      </c>
      <c r="C3385">
        <v>5.4</v>
      </c>
    </row>
    <row r="3386" spans="1:3">
      <c r="A3386" s="5" t="s">
        <v>6925</v>
      </c>
      <c r="B3386" s="5" t="s">
        <v>1073</v>
      </c>
      <c r="C3386">
        <v>5.3</v>
      </c>
    </row>
    <row r="3387" spans="1:3">
      <c r="A3387" s="5" t="s">
        <v>6928</v>
      </c>
      <c r="B3387" s="5" t="s">
        <v>6926</v>
      </c>
      <c r="C3387">
        <v>5.3</v>
      </c>
    </row>
    <row r="3388" spans="1:3">
      <c r="A3388" s="5" t="s">
        <v>6929</v>
      </c>
      <c r="B3388" s="5" t="s">
        <v>4770</v>
      </c>
      <c r="C3388">
        <v>5.3</v>
      </c>
    </row>
    <row r="3389" spans="1:3">
      <c r="A3389" s="5" t="s">
        <v>6930</v>
      </c>
      <c r="B3389" s="5" t="s">
        <v>6009</v>
      </c>
      <c r="C3389">
        <v>5.3</v>
      </c>
    </row>
    <row r="3390" spans="1:3">
      <c r="A3390" s="5" t="s">
        <v>6931</v>
      </c>
      <c r="B3390" s="5" t="s">
        <v>4250</v>
      </c>
      <c r="C3390">
        <v>5.3</v>
      </c>
    </row>
    <row r="3391" spans="1:3">
      <c r="A3391" s="5" t="s">
        <v>6932</v>
      </c>
      <c r="B3391" s="5" t="s">
        <v>5798</v>
      </c>
      <c r="C3391">
        <v>5.3</v>
      </c>
    </row>
    <row r="3392" spans="1:3">
      <c r="A3392" s="5" t="s">
        <v>6933</v>
      </c>
      <c r="B3392" s="5" t="s">
        <v>325</v>
      </c>
      <c r="C3392">
        <v>5.3</v>
      </c>
    </row>
    <row r="3393" spans="1:3">
      <c r="A3393" s="5" t="s">
        <v>6935</v>
      </c>
      <c r="B3393" s="5" t="s">
        <v>6934</v>
      </c>
      <c r="C3393">
        <v>5.3</v>
      </c>
    </row>
    <row r="3394" spans="1:3">
      <c r="A3394" s="5" t="s">
        <v>6937</v>
      </c>
      <c r="B3394" s="5" t="s">
        <v>6936</v>
      </c>
      <c r="C3394">
        <v>5.3</v>
      </c>
    </row>
    <row r="3395" spans="1:3">
      <c r="A3395" s="5" t="s">
        <v>6938</v>
      </c>
      <c r="B3395" s="5" t="s">
        <v>6245</v>
      </c>
      <c r="C3395">
        <v>5.3</v>
      </c>
    </row>
    <row r="3396" spans="1:3">
      <c r="A3396" s="5" t="s">
        <v>6940</v>
      </c>
      <c r="B3396" s="5" t="s">
        <v>6579</v>
      </c>
      <c r="C3396">
        <v>5.3</v>
      </c>
    </row>
    <row r="3397" spans="1:3">
      <c r="A3397" s="5" t="s">
        <v>6941</v>
      </c>
      <c r="B3397" s="5" t="s">
        <v>4731</v>
      </c>
      <c r="C3397">
        <v>5.3</v>
      </c>
    </row>
    <row r="3398" spans="1:3">
      <c r="A3398" s="5" t="s">
        <v>6944</v>
      </c>
      <c r="B3398" s="5" t="s">
        <v>6942</v>
      </c>
      <c r="C3398">
        <v>5.3</v>
      </c>
    </row>
    <row r="3399" spans="1:3">
      <c r="A3399" s="5" t="s">
        <v>6945</v>
      </c>
      <c r="B3399" s="5" t="s">
        <v>4200</v>
      </c>
      <c r="C3399">
        <v>5.3</v>
      </c>
    </row>
    <row r="3400" spans="1:3">
      <c r="A3400" s="5" t="s">
        <v>6947</v>
      </c>
      <c r="B3400" s="5" t="s">
        <v>6946</v>
      </c>
      <c r="C3400">
        <v>5.3</v>
      </c>
    </row>
    <row r="3401" spans="1:3">
      <c r="A3401" s="5" t="s">
        <v>6949</v>
      </c>
      <c r="B3401" s="5" t="s">
        <v>2927</v>
      </c>
      <c r="C3401">
        <v>5.3</v>
      </c>
    </row>
    <row r="3402" spans="1:3">
      <c r="A3402" s="5" t="s">
        <v>6951</v>
      </c>
      <c r="B3402" s="5" t="s">
        <v>6950</v>
      </c>
      <c r="C3402">
        <v>5.3</v>
      </c>
    </row>
    <row r="3403" spans="1:3">
      <c r="A3403" s="5" t="s">
        <v>6953</v>
      </c>
      <c r="B3403" s="5" t="s">
        <v>6952</v>
      </c>
      <c r="C3403">
        <v>5.3</v>
      </c>
    </row>
    <row r="3404" spans="1:3">
      <c r="A3404" s="5" t="s">
        <v>6954</v>
      </c>
      <c r="B3404" s="5" t="s">
        <v>639</v>
      </c>
      <c r="C3404">
        <v>5.3</v>
      </c>
    </row>
    <row r="3405" spans="1:3">
      <c r="A3405" s="5" t="s">
        <v>6957</v>
      </c>
      <c r="B3405" s="5" t="s">
        <v>6955</v>
      </c>
      <c r="C3405">
        <v>5.3</v>
      </c>
    </row>
    <row r="3406" spans="1:3">
      <c r="A3406" s="5" t="s">
        <v>6958</v>
      </c>
      <c r="B3406" s="5" t="s">
        <v>6824</v>
      </c>
      <c r="C3406">
        <v>5.3</v>
      </c>
    </row>
    <row r="3407" spans="1:3">
      <c r="A3407" s="5" t="s">
        <v>6960</v>
      </c>
      <c r="B3407" s="5" t="s">
        <v>6959</v>
      </c>
      <c r="C3407">
        <v>5.3</v>
      </c>
    </row>
    <row r="3408" spans="1:3">
      <c r="A3408" s="5" t="s">
        <v>6962</v>
      </c>
      <c r="B3408" s="5" t="s">
        <v>4740</v>
      </c>
      <c r="C3408">
        <v>5.3</v>
      </c>
    </row>
    <row r="3409" spans="1:3">
      <c r="A3409" s="5" t="s">
        <v>6963</v>
      </c>
      <c r="B3409" s="5" t="s">
        <v>3933</v>
      </c>
      <c r="C3409">
        <v>5.3</v>
      </c>
    </row>
    <row r="3410" spans="1:3">
      <c r="A3410" s="5" t="s">
        <v>6966</v>
      </c>
      <c r="B3410" s="5" t="s">
        <v>5080</v>
      </c>
      <c r="C3410">
        <v>5.3</v>
      </c>
    </row>
    <row r="3411" spans="1:3">
      <c r="A3411" s="5" t="s">
        <v>6968</v>
      </c>
      <c r="B3411" s="5" t="s">
        <v>6967</v>
      </c>
      <c r="C3411">
        <v>5.3</v>
      </c>
    </row>
    <row r="3412" spans="1:3">
      <c r="A3412" s="5" t="s">
        <v>6969</v>
      </c>
      <c r="B3412" s="5" t="s">
        <v>117</v>
      </c>
      <c r="C3412">
        <v>5.3</v>
      </c>
    </row>
    <row r="3413" spans="1:3">
      <c r="A3413" s="5" t="s">
        <v>6928</v>
      </c>
      <c r="B3413" s="5" t="s">
        <v>6926</v>
      </c>
      <c r="C3413">
        <v>5.3</v>
      </c>
    </row>
    <row r="3414" spans="1:3">
      <c r="A3414" s="5" t="s">
        <v>6970</v>
      </c>
      <c r="B3414" s="5" t="s">
        <v>4336</v>
      </c>
      <c r="C3414">
        <v>5.3</v>
      </c>
    </row>
    <row r="3415" spans="1:3">
      <c r="A3415" s="5" t="s">
        <v>6971</v>
      </c>
      <c r="B3415" s="5" t="s">
        <v>4855</v>
      </c>
      <c r="C3415">
        <v>5.3</v>
      </c>
    </row>
    <row r="3416" spans="1:3">
      <c r="A3416" s="5" t="s">
        <v>6972</v>
      </c>
      <c r="B3416" s="5" t="s">
        <v>4567</v>
      </c>
      <c r="C3416">
        <v>5.3</v>
      </c>
    </row>
    <row r="3417" spans="1:3">
      <c r="A3417" s="5" t="s">
        <v>6975</v>
      </c>
      <c r="B3417" s="5" t="s">
        <v>6973</v>
      </c>
      <c r="C3417">
        <v>5.3</v>
      </c>
    </row>
    <row r="3418" spans="1:3">
      <c r="A3418" s="5" t="s">
        <v>6976</v>
      </c>
      <c r="B3418" s="5" t="s">
        <v>2588</v>
      </c>
      <c r="C3418">
        <v>5.3</v>
      </c>
    </row>
    <row r="3419" spans="1:3">
      <c r="A3419" s="5" t="s">
        <v>6978</v>
      </c>
      <c r="B3419" s="5" t="s">
        <v>3614</v>
      </c>
      <c r="C3419">
        <v>5.3</v>
      </c>
    </row>
    <row r="3420" spans="1:3">
      <c r="A3420" s="5" t="s">
        <v>6980</v>
      </c>
      <c r="B3420" s="5" t="s">
        <v>6696</v>
      </c>
      <c r="C3420">
        <v>5.3</v>
      </c>
    </row>
    <row r="3421" spans="1:3">
      <c r="A3421" s="5" t="s">
        <v>6981</v>
      </c>
      <c r="B3421" s="5" t="s">
        <v>857</v>
      </c>
      <c r="C3421">
        <v>5.3</v>
      </c>
    </row>
    <row r="3422" spans="1:3">
      <c r="A3422" s="5" t="s">
        <v>6984</v>
      </c>
      <c r="B3422" s="5" t="s">
        <v>6982</v>
      </c>
      <c r="C3422">
        <v>5.3</v>
      </c>
    </row>
    <row r="3423" spans="1:3">
      <c r="A3423" s="5" t="s">
        <v>6987</v>
      </c>
      <c r="B3423" s="5" t="s">
        <v>6985</v>
      </c>
      <c r="C3423">
        <v>5.3</v>
      </c>
    </row>
    <row r="3424" spans="1:3">
      <c r="A3424" s="5" t="s">
        <v>6989</v>
      </c>
      <c r="B3424" s="5" t="s">
        <v>1515</v>
      </c>
      <c r="C3424">
        <v>5.3</v>
      </c>
    </row>
    <row r="3425" spans="1:3">
      <c r="A3425" s="5" t="s">
        <v>6990</v>
      </c>
      <c r="B3425" s="5" t="s">
        <v>6276</v>
      </c>
      <c r="C3425">
        <v>5.3</v>
      </c>
    </row>
    <row r="3426" spans="1:3">
      <c r="A3426" s="5" t="s">
        <v>6994</v>
      </c>
      <c r="B3426" s="5" t="s">
        <v>6991</v>
      </c>
      <c r="C3426">
        <v>5.3</v>
      </c>
    </row>
    <row r="3427" spans="1:3">
      <c r="A3427" s="5" t="s">
        <v>6997</v>
      </c>
      <c r="B3427" s="5" t="s">
        <v>6995</v>
      </c>
      <c r="C3427">
        <v>5.3</v>
      </c>
    </row>
    <row r="3428" spans="1:3">
      <c r="A3428" s="5" t="s">
        <v>6999</v>
      </c>
      <c r="B3428" s="5" t="s">
        <v>6998</v>
      </c>
      <c r="C3428">
        <v>5.3</v>
      </c>
    </row>
    <row r="3429" spans="1:3">
      <c r="A3429" s="5" t="s">
        <v>7001</v>
      </c>
      <c r="B3429" s="5" t="s">
        <v>7000</v>
      </c>
      <c r="C3429">
        <v>5.3</v>
      </c>
    </row>
    <row r="3430" spans="1:3">
      <c r="A3430" s="5" t="s">
        <v>7003</v>
      </c>
      <c r="B3430" s="5" t="s">
        <v>3941</v>
      </c>
      <c r="C3430">
        <v>5.3</v>
      </c>
    </row>
    <row r="3431" spans="1:3">
      <c r="A3431" s="5" t="s">
        <v>7004</v>
      </c>
      <c r="B3431" s="5" t="s">
        <v>5333</v>
      </c>
      <c r="C3431">
        <v>5.3</v>
      </c>
    </row>
    <row r="3432" spans="1:3">
      <c r="A3432" s="5" t="s">
        <v>7005</v>
      </c>
      <c r="B3432" s="5" t="s">
        <v>1427</v>
      </c>
      <c r="C3432">
        <v>5.3</v>
      </c>
    </row>
    <row r="3433" spans="1:3">
      <c r="A3433" s="5" t="s">
        <v>7007</v>
      </c>
      <c r="B3433" s="5" t="s">
        <v>7006</v>
      </c>
      <c r="C3433">
        <v>5.3</v>
      </c>
    </row>
    <row r="3434" spans="1:3">
      <c r="A3434" s="5" t="s">
        <v>7009</v>
      </c>
      <c r="B3434" s="5" t="s">
        <v>7008</v>
      </c>
      <c r="C3434">
        <v>5.3</v>
      </c>
    </row>
    <row r="3435" spans="1:3">
      <c r="A3435" s="5" t="s">
        <v>7010</v>
      </c>
      <c r="B3435" s="5" t="s">
        <v>5126</v>
      </c>
      <c r="C3435">
        <v>5.3</v>
      </c>
    </row>
    <row r="3436" spans="1:3">
      <c r="A3436" s="5" t="s">
        <v>7012</v>
      </c>
      <c r="B3436" s="5" t="s">
        <v>7011</v>
      </c>
      <c r="C3436">
        <v>5.3</v>
      </c>
    </row>
    <row r="3437" spans="1:3">
      <c r="A3437" s="5" t="s">
        <v>7014</v>
      </c>
      <c r="B3437" s="5" t="s">
        <v>7013</v>
      </c>
      <c r="C3437">
        <v>5.3</v>
      </c>
    </row>
    <row r="3438" spans="1:3">
      <c r="A3438" s="5" t="s">
        <v>7017</v>
      </c>
      <c r="B3438" s="5" t="s">
        <v>7015</v>
      </c>
      <c r="C3438">
        <v>5.3</v>
      </c>
    </row>
    <row r="3439" spans="1:3">
      <c r="A3439" s="5" t="s">
        <v>7019</v>
      </c>
      <c r="B3439" s="5" t="s">
        <v>7018</v>
      </c>
      <c r="C3439">
        <v>5.3</v>
      </c>
    </row>
    <row r="3440" spans="1:3">
      <c r="A3440" s="5" t="s">
        <v>7022</v>
      </c>
      <c r="B3440" s="5" t="s">
        <v>7020</v>
      </c>
      <c r="C3440">
        <v>5.3</v>
      </c>
    </row>
    <row r="3441" spans="1:3">
      <c r="A3441" s="5" t="s">
        <v>7024</v>
      </c>
      <c r="B3441" s="5" t="s">
        <v>7023</v>
      </c>
      <c r="C3441">
        <v>5.3</v>
      </c>
    </row>
    <row r="3442" spans="1:3">
      <c r="A3442" s="5" t="s">
        <v>7027</v>
      </c>
      <c r="B3442" s="5" t="s">
        <v>7025</v>
      </c>
      <c r="C3442">
        <v>5.3</v>
      </c>
    </row>
    <row r="3443" spans="1:3">
      <c r="A3443" s="5" t="s">
        <v>7029</v>
      </c>
      <c r="B3443" s="5" t="s">
        <v>7028</v>
      </c>
      <c r="C3443">
        <v>5.3</v>
      </c>
    </row>
    <row r="3444" spans="1:3">
      <c r="A3444" s="5" t="s">
        <v>7030</v>
      </c>
      <c r="B3444" s="5" t="s">
        <v>5972</v>
      </c>
      <c r="C3444">
        <v>5.3</v>
      </c>
    </row>
    <row r="3445" spans="1:3">
      <c r="A3445" s="5" t="s">
        <v>7032</v>
      </c>
      <c r="B3445" s="5" t="s">
        <v>7031</v>
      </c>
      <c r="C3445">
        <v>5.3</v>
      </c>
    </row>
    <row r="3446" spans="1:3">
      <c r="A3446" s="5" t="s">
        <v>7035</v>
      </c>
      <c r="B3446" s="5" t="s">
        <v>7033</v>
      </c>
      <c r="C3446">
        <v>5.3</v>
      </c>
    </row>
    <row r="3447" spans="1:3">
      <c r="A3447" s="5" t="s">
        <v>7037</v>
      </c>
      <c r="B3447" s="5" t="s">
        <v>7036</v>
      </c>
      <c r="C3447">
        <v>5.3</v>
      </c>
    </row>
    <row r="3448" spans="1:3">
      <c r="A3448" s="5" t="s">
        <v>7040</v>
      </c>
      <c r="B3448" s="5" t="s">
        <v>7038</v>
      </c>
      <c r="C3448">
        <v>5.3</v>
      </c>
    </row>
    <row r="3449" spans="1:3">
      <c r="A3449" s="5" t="s">
        <v>7042</v>
      </c>
      <c r="B3449" s="5" t="s">
        <v>7041</v>
      </c>
      <c r="C3449">
        <v>5.3</v>
      </c>
    </row>
    <row r="3450" spans="1:3">
      <c r="A3450" s="5" t="s">
        <v>6951</v>
      </c>
      <c r="B3450" s="5" t="s">
        <v>6950</v>
      </c>
      <c r="C3450">
        <v>5.3</v>
      </c>
    </row>
    <row r="3451" spans="1:3">
      <c r="A3451" s="5" t="s">
        <v>7044</v>
      </c>
      <c r="B3451" s="5" t="s">
        <v>6461</v>
      </c>
      <c r="C3451">
        <v>5.3</v>
      </c>
    </row>
    <row r="3452" spans="1:3">
      <c r="A3452" s="5" t="s">
        <v>7046</v>
      </c>
      <c r="B3452" s="5" t="s">
        <v>7045</v>
      </c>
      <c r="C3452">
        <v>5.3</v>
      </c>
    </row>
    <row r="3453" spans="1:3">
      <c r="A3453" s="5" t="s">
        <v>6949</v>
      </c>
      <c r="B3453" s="5" t="s">
        <v>2927</v>
      </c>
      <c r="C3453">
        <v>5.3</v>
      </c>
    </row>
    <row r="3454" spans="1:3">
      <c r="A3454" s="5" t="s">
        <v>7049</v>
      </c>
      <c r="B3454" s="5" t="s">
        <v>7047</v>
      </c>
      <c r="C3454">
        <v>5.3</v>
      </c>
    </row>
    <row r="3455" spans="1:3">
      <c r="A3455" s="5" t="s">
        <v>7051</v>
      </c>
      <c r="B3455" s="5" t="s">
        <v>7050</v>
      </c>
      <c r="C3455">
        <v>5.3</v>
      </c>
    </row>
    <row r="3456" spans="1:3">
      <c r="A3456" s="5" t="s">
        <v>7053</v>
      </c>
      <c r="B3456" s="5" t="s">
        <v>3757</v>
      </c>
      <c r="C3456">
        <v>5.2</v>
      </c>
    </row>
    <row r="3457" spans="1:3">
      <c r="A3457" s="5" t="s">
        <v>7054</v>
      </c>
      <c r="B3457" s="5" t="s">
        <v>3300</v>
      </c>
      <c r="C3457">
        <v>5.2</v>
      </c>
    </row>
    <row r="3458" spans="1:3">
      <c r="A3458" s="5" t="s">
        <v>7056</v>
      </c>
      <c r="B3458" s="5" t="s">
        <v>1796</v>
      </c>
      <c r="C3458">
        <v>5.2</v>
      </c>
    </row>
    <row r="3459" spans="1:3">
      <c r="A3459" s="5" t="s">
        <v>7058</v>
      </c>
      <c r="B3459" s="5" t="s">
        <v>5046</v>
      </c>
      <c r="C3459">
        <v>5.2</v>
      </c>
    </row>
    <row r="3460" spans="1:3">
      <c r="A3460" s="5" t="s">
        <v>7059</v>
      </c>
      <c r="B3460" s="5" t="s">
        <v>4441</v>
      </c>
      <c r="C3460">
        <v>5.2</v>
      </c>
    </row>
    <row r="3461" spans="1:3">
      <c r="A3461" s="5" t="s">
        <v>7062</v>
      </c>
      <c r="B3461" s="5" t="s">
        <v>7060</v>
      </c>
      <c r="C3461">
        <v>5.2</v>
      </c>
    </row>
    <row r="3462" spans="1:3">
      <c r="A3462" s="5" t="s">
        <v>7063</v>
      </c>
      <c r="B3462" s="5" t="s">
        <v>5596</v>
      </c>
      <c r="C3462">
        <v>5.2</v>
      </c>
    </row>
    <row r="3463" spans="1:3">
      <c r="A3463" s="5" t="s">
        <v>7065</v>
      </c>
      <c r="B3463" s="5" t="s">
        <v>2776</v>
      </c>
      <c r="C3463">
        <v>5.2</v>
      </c>
    </row>
    <row r="3464" spans="1:3">
      <c r="A3464" s="5" t="s">
        <v>7069</v>
      </c>
      <c r="B3464" s="5" t="s">
        <v>7066</v>
      </c>
      <c r="C3464">
        <v>5.2</v>
      </c>
    </row>
    <row r="3465" spans="1:3">
      <c r="A3465" s="5" t="s">
        <v>7072</v>
      </c>
      <c r="B3465" s="5" t="s">
        <v>5333</v>
      </c>
      <c r="C3465">
        <v>5.2</v>
      </c>
    </row>
    <row r="3466" spans="1:3">
      <c r="A3466" s="5" t="s">
        <v>7073</v>
      </c>
      <c r="B3466" s="5" t="s">
        <v>6349</v>
      </c>
      <c r="C3466">
        <v>5.2</v>
      </c>
    </row>
    <row r="3467" spans="1:3">
      <c r="A3467" s="5" t="s">
        <v>7074</v>
      </c>
      <c r="B3467" s="5" t="s">
        <v>6280</v>
      </c>
      <c r="C3467">
        <v>5.2</v>
      </c>
    </row>
    <row r="3468" spans="1:3">
      <c r="A3468" s="5" t="s">
        <v>7076</v>
      </c>
      <c r="B3468" s="5" t="s">
        <v>7075</v>
      </c>
      <c r="C3468">
        <v>5.2</v>
      </c>
    </row>
    <row r="3469" spans="1:3">
      <c r="A3469" s="5" t="s">
        <v>7078</v>
      </c>
      <c r="B3469" s="5" t="s">
        <v>4445</v>
      </c>
      <c r="C3469">
        <v>5.2</v>
      </c>
    </row>
    <row r="3470" spans="1:3">
      <c r="A3470" s="5" t="s">
        <v>7080</v>
      </c>
      <c r="B3470" s="5" t="s">
        <v>7079</v>
      </c>
      <c r="C3470">
        <v>5.2</v>
      </c>
    </row>
    <row r="3471" spans="1:3">
      <c r="A3471" s="5" t="s">
        <v>7081</v>
      </c>
      <c r="B3471" s="5" t="s">
        <v>4740</v>
      </c>
      <c r="C3471">
        <v>5.2</v>
      </c>
    </row>
    <row r="3472" spans="1:3">
      <c r="A3472" s="5" t="s">
        <v>7083</v>
      </c>
      <c r="B3472" s="5" t="s">
        <v>5413</v>
      </c>
      <c r="C3472">
        <v>5.2</v>
      </c>
    </row>
    <row r="3473" spans="1:3">
      <c r="A3473" s="5" t="s">
        <v>7085</v>
      </c>
      <c r="B3473" s="5" t="s">
        <v>7084</v>
      </c>
      <c r="C3473">
        <v>5.2</v>
      </c>
    </row>
    <row r="3474" spans="1:3">
      <c r="A3474" s="5" t="s">
        <v>7086</v>
      </c>
      <c r="B3474" s="5" t="s">
        <v>2665</v>
      </c>
      <c r="C3474">
        <v>5.2</v>
      </c>
    </row>
    <row r="3475" spans="1:3">
      <c r="A3475" s="5" t="s">
        <v>7088</v>
      </c>
      <c r="B3475" s="5" t="s">
        <v>5677</v>
      </c>
      <c r="C3475">
        <v>5.2</v>
      </c>
    </row>
    <row r="3476" spans="1:3">
      <c r="A3476" s="5" t="s">
        <v>7091</v>
      </c>
      <c r="B3476" s="5" t="s">
        <v>7089</v>
      </c>
      <c r="C3476">
        <v>5.2</v>
      </c>
    </row>
    <row r="3477" spans="1:3">
      <c r="A3477" s="5" t="s">
        <v>7093</v>
      </c>
      <c r="B3477" s="5" t="s">
        <v>7092</v>
      </c>
      <c r="C3477">
        <v>5.2</v>
      </c>
    </row>
    <row r="3478" spans="1:3">
      <c r="A3478" s="5" t="s">
        <v>7094</v>
      </c>
      <c r="B3478" s="5" t="s">
        <v>1837</v>
      </c>
      <c r="C3478">
        <v>5.2</v>
      </c>
    </row>
    <row r="3479" spans="1:3">
      <c r="A3479" s="5" t="s">
        <v>7096</v>
      </c>
      <c r="B3479" s="5" t="s">
        <v>5665</v>
      </c>
      <c r="C3479">
        <v>5.2</v>
      </c>
    </row>
    <row r="3480" spans="1:3">
      <c r="A3480" s="5" t="s">
        <v>7097</v>
      </c>
      <c r="B3480" s="5" t="s">
        <v>6337</v>
      </c>
      <c r="C3480">
        <v>5.2</v>
      </c>
    </row>
    <row r="3481" spans="1:3">
      <c r="A3481" s="5" t="s">
        <v>7099</v>
      </c>
      <c r="B3481" s="5" t="s">
        <v>1315</v>
      </c>
      <c r="C3481">
        <v>5.2</v>
      </c>
    </row>
    <row r="3482" spans="1:3">
      <c r="A3482" s="5" t="s">
        <v>7101</v>
      </c>
      <c r="B3482" s="5" t="s">
        <v>4740</v>
      </c>
      <c r="C3482">
        <v>5.2</v>
      </c>
    </row>
    <row r="3483" spans="1:3">
      <c r="A3483" s="5" t="s">
        <v>7103</v>
      </c>
      <c r="B3483" s="5" t="s">
        <v>7102</v>
      </c>
      <c r="C3483">
        <v>5.2</v>
      </c>
    </row>
    <row r="3484" spans="1:3">
      <c r="A3484" s="5" t="s">
        <v>7105</v>
      </c>
      <c r="B3484" s="5" t="s">
        <v>7104</v>
      </c>
      <c r="C3484">
        <v>5.2</v>
      </c>
    </row>
    <row r="3485" spans="1:3">
      <c r="A3485" s="5" t="s">
        <v>7107</v>
      </c>
      <c r="B3485" s="5" t="s">
        <v>7106</v>
      </c>
      <c r="C3485">
        <v>5.2</v>
      </c>
    </row>
    <row r="3486" spans="1:3">
      <c r="A3486" s="5" t="s">
        <v>7110</v>
      </c>
      <c r="B3486" s="5" t="s">
        <v>941</v>
      </c>
      <c r="C3486">
        <v>5.2</v>
      </c>
    </row>
    <row r="3487" spans="1:3">
      <c r="A3487" s="5" t="s">
        <v>7086</v>
      </c>
      <c r="B3487" s="5" t="s">
        <v>2665</v>
      </c>
      <c r="C3487">
        <v>5.2</v>
      </c>
    </row>
    <row r="3488" spans="1:3">
      <c r="A3488" s="5" t="s">
        <v>7111</v>
      </c>
      <c r="B3488" s="5" t="s">
        <v>6422</v>
      </c>
      <c r="C3488">
        <v>5.2</v>
      </c>
    </row>
    <row r="3489" spans="1:3">
      <c r="A3489" s="5" t="s">
        <v>7112</v>
      </c>
      <c r="B3489" s="5" t="s">
        <v>5328</v>
      </c>
      <c r="C3489">
        <v>5.2</v>
      </c>
    </row>
    <row r="3490" spans="1:3">
      <c r="A3490" s="5" t="s">
        <v>7113</v>
      </c>
      <c r="B3490" s="5" t="s">
        <v>4816</v>
      </c>
      <c r="C3490">
        <v>5.2</v>
      </c>
    </row>
    <row r="3491" spans="1:3">
      <c r="A3491" s="5" t="s">
        <v>7116</v>
      </c>
      <c r="B3491" s="5" t="s">
        <v>7114</v>
      </c>
      <c r="C3491">
        <v>5.2</v>
      </c>
    </row>
    <row r="3492" spans="1:3">
      <c r="A3492" s="5" t="s">
        <v>7118</v>
      </c>
      <c r="B3492" s="5" t="s">
        <v>7117</v>
      </c>
      <c r="C3492">
        <v>5.2</v>
      </c>
    </row>
    <row r="3493" spans="1:3">
      <c r="A3493" s="5" t="s">
        <v>7120</v>
      </c>
      <c r="B3493" s="5" t="s">
        <v>7119</v>
      </c>
      <c r="C3493">
        <v>5.2</v>
      </c>
    </row>
    <row r="3494" spans="1:3">
      <c r="A3494" s="5" t="s">
        <v>7122</v>
      </c>
      <c r="B3494" s="5" t="s">
        <v>7121</v>
      </c>
      <c r="C3494">
        <v>5.2</v>
      </c>
    </row>
    <row r="3495" spans="1:3">
      <c r="A3495" s="5" t="s">
        <v>7124</v>
      </c>
      <c r="B3495" s="5" t="s">
        <v>7123</v>
      </c>
      <c r="C3495">
        <v>5.2</v>
      </c>
    </row>
    <row r="3496" spans="1:3">
      <c r="A3496" s="5" t="s">
        <v>7127</v>
      </c>
      <c r="B3496" s="5" t="s">
        <v>7125</v>
      </c>
      <c r="C3496">
        <v>5.2</v>
      </c>
    </row>
    <row r="3497" spans="1:3">
      <c r="A3497" s="5" t="s">
        <v>7128</v>
      </c>
      <c r="B3497" s="5" t="s">
        <v>6027</v>
      </c>
      <c r="C3497">
        <v>5.2</v>
      </c>
    </row>
    <row r="3498" spans="1:3">
      <c r="A3498" s="5" t="s">
        <v>7130</v>
      </c>
      <c r="B3498" s="5" t="s">
        <v>7129</v>
      </c>
      <c r="C3498">
        <v>5.2</v>
      </c>
    </row>
    <row r="3499" spans="1:3">
      <c r="A3499" s="5" t="s">
        <v>7132</v>
      </c>
      <c r="B3499" s="5" t="s">
        <v>7131</v>
      </c>
      <c r="C3499">
        <v>5.2</v>
      </c>
    </row>
    <row r="3500" spans="1:3">
      <c r="A3500" s="5" t="s">
        <v>7133</v>
      </c>
      <c r="B3500" s="5" t="s">
        <v>6982</v>
      </c>
      <c r="C3500">
        <v>5.2</v>
      </c>
    </row>
    <row r="3501" spans="1:3">
      <c r="A3501" s="5" t="s">
        <v>7136</v>
      </c>
      <c r="B3501" s="5" t="s">
        <v>7134</v>
      </c>
      <c r="C3501">
        <v>5.2</v>
      </c>
    </row>
    <row r="3502" spans="1:3">
      <c r="A3502" s="5" t="s">
        <v>7139</v>
      </c>
      <c r="B3502" s="5" t="s">
        <v>7137</v>
      </c>
      <c r="C3502">
        <v>5.2</v>
      </c>
    </row>
    <row r="3503" spans="1:3">
      <c r="A3503" s="5" t="s">
        <v>7143</v>
      </c>
      <c r="B3503" s="5" t="s">
        <v>7140</v>
      </c>
      <c r="C3503">
        <v>5.2</v>
      </c>
    </row>
    <row r="3504" spans="1:3">
      <c r="A3504" s="5" t="s">
        <v>7146</v>
      </c>
      <c r="B3504" s="5" t="s">
        <v>7144</v>
      </c>
      <c r="C3504">
        <v>5.2</v>
      </c>
    </row>
    <row r="3505" spans="1:3">
      <c r="A3505" s="5" t="s">
        <v>7149</v>
      </c>
      <c r="B3505" s="5" t="s">
        <v>7147</v>
      </c>
      <c r="C3505">
        <v>5.2</v>
      </c>
    </row>
    <row r="3506" spans="1:3">
      <c r="A3506" s="5" t="s">
        <v>7152</v>
      </c>
      <c r="B3506" s="5" t="s">
        <v>7150</v>
      </c>
      <c r="C3506">
        <v>5.2</v>
      </c>
    </row>
    <row r="3507" spans="1:3">
      <c r="A3507" s="5" t="s">
        <v>7155</v>
      </c>
      <c r="B3507" s="5" t="s">
        <v>7153</v>
      </c>
      <c r="C3507">
        <v>5.2</v>
      </c>
    </row>
    <row r="3508" spans="1:3">
      <c r="A3508" s="5" t="s">
        <v>7157</v>
      </c>
      <c r="B3508" s="5" t="s">
        <v>7156</v>
      </c>
      <c r="C3508">
        <v>5.2</v>
      </c>
    </row>
    <row r="3509" spans="1:3">
      <c r="A3509" s="5" t="s">
        <v>7159</v>
      </c>
      <c r="B3509" s="5" t="s">
        <v>7158</v>
      </c>
      <c r="C3509">
        <v>5.0999999999999996</v>
      </c>
    </row>
    <row r="3510" spans="1:3">
      <c r="A3510" s="5" t="s">
        <v>7161</v>
      </c>
      <c r="B3510" s="5" t="s">
        <v>7160</v>
      </c>
      <c r="C3510">
        <v>5.0999999999999996</v>
      </c>
    </row>
    <row r="3511" spans="1:3">
      <c r="A3511" s="5" t="s">
        <v>7163</v>
      </c>
      <c r="B3511" s="5" t="s">
        <v>3497</v>
      </c>
      <c r="C3511">
        <v>5.0999999999999996</v>
      </c>
    </row>
    <row r="3512" spans="1:3">
      <c r="A3512" s="5" t="s">
        <v>7164</v>
      </c>
      <c r="B3512" s="5" t="s">
        <v>2588</v>
      </c>
      <c r="C3512">
        <v>5.0999999999999996</v>
      </c>
    </row>
    <row r="3513" spans="1:3">
      <c r="A3513" s="5" t="s">
        <v>7168</v>
      </c>
      <c r="B3513" s="5" t="s">
        <v>7165</v>
      </c>
      <c r="C3513">
        <v>5.0999999999999996</v>
      </c>
    </row>
    <row r="3514" spans="1:3">
      <c r="A3514" s="5" t="s">
        <v>7169</v>
      </c>
      <c r="B3514" s="5" t="s">
        <v>1817</v>
      </c>
      <c r="C3514">
        <v>5.0999999999999996</v>
      </c>
    </row>
    <row r="3515" spans="1:3">
      <c r="A3515" s="5" t="s">
        <v>7170</v>
      </c>
      <c r="B3515" s="5" t="s">
        <v>4754</v>
      </c>
      <c r="C3515">
        <v>5.0999999999999996</v>
      </c>
    </row>
    <row r="3516" spans="1:3">
      <c r="A3516" s="5" t="s">
        <v>7172</v>
      </c>
      <c r="B3516" s="5" t="s">
        <v>2842</v>
      </c>
      <c r="C3516">
        <v>5.0999999999999996</v>
      </c>
    </row>
    <row r="3517" spans="1:3">
      <c r="A3517" s="5" t="s">
        <v>7173</v>
      </c>
      <c r="B3517" s="5" t="s">
        <v>5993</v>
      </c>
      <c r="C3517">
        <v>5.0999999999999996</v>
      </c>
    </row>
    <row r="3518" spans="1:3">
      <c r="A3518" s="5" t="s">
        <v>7174</v>
      </c>
      <c r="B3518" s="5" t="s">
        <v>630</v>
      </c>
      <c r="C3518">
        <v>5.0999999999999996</v>
      </c>
    </row>
    <row r="3519" spans="1:3">
      <c r="A3519" s="5" t="s">
        <v>7176</v>
      </c>
      <c r="B3519" s="5" t="s">
        <v>3345</v>
      </c>
      <c r="C3519">
        <v>5.0999999999999996</v>
      </c>
    </row>
    <row r="3520" spans="1:3">
      <c r="A3520" s="5" t="s">
        <v>7178</v>
      </c>
      <c r="B3520" s="5" t="s">
        <v>3575</v>
      </c>
      <c r="C3520">
        <v>5.0999999999999996</v>
      </c>
    </row>
    <row r="3521" spans="1:3">
      <c r="A3521" s="5" t="s">
        <v>7180</v>
      </c>
      <c r="B3521" s="5" t="s">
        <v>3092</v>
      </c>
      <c r="C3521">
        <v>5.0999999999999996</v>
      </c>
    </row>
    <row r="3522" spans="1:3">
      <c r="A3522" s="5" t="s">
        <v>7181</v>
      </c>
      <c r="B3522" s="5" t="s">
        <v>3311</v>
      </c>
      <c r="C3522">
        <v>5.0999999999999996</v>
      </c>
    </row>
    <row r="3523" spans="1:3">
      <c r="A3523" s="5" t="s">
        <v>7182</v>
      </c>
      <c r="B3523" s="5" t="s">
        <v>6300</v>
      </c>
      <c r="C3523">
        <v>5.0999999999999996</v>
      </c>
    </row>
    <row r="3524" spans="1:3">
      <c r="A3524" s="5" t="s">
        <v>7184</v>
      </c>
      <c r="B3524" s="5" t="s">
        <v>6734</v>
      </c>
      <c r="C3524">
        <v>5.0999999999999996</v>
      </c>
    </row>
    <row r="3525" spans="1:3">
      <c r="A3525" s="5" t="s">
        <v>7185</v>
      </c>
      <c r="B3525" s="5" t="s">
        <v>1301</v>
      </c>
      <c r="C3525">
        <v>5.0999999999999996</v>
      </c>
    </row>
    <row r="3526" spans="1:3">
      <c r="A3526" s="5" t="s">
        <v>7186</v>
      </c>
      <c r="B3526" s="5" t="s">
        <v>3757</v>
      </c>
      <c r="C3526">
        <v>5.0999999999999996</v>
      </c>
    </row>
    <row r="3527" spans="1:3">
      <c r="A3527" s="5" t="s">
        <v>7187</v>
      </c>
      <c r="B3527" s="5" t="s">
        <v>3847</v>
      </c>
      <c r="C3527">
        <v>5.0999999999999996</v>
      </c>
    </row>
    <row r="3528" spans="1:3">
      <c r="A3528" s="5" t="s">
        <v>7188</v>
      </c>
      <c r="B3528" s="5" t="s">
        <v>1546</v>
      </c>
      <c r="C3528">
        <v>5.0999999999999996</v>
      </c>
    </row>
    <row r="3529" spans="1:3">
      <c r="A3529" s="5" t="s">
        <v>7189</v>
      </c>
      <c r="B3529" s="5" t="s">
        <v>6645</v>
      </c>
      <c r="C3529">
        <v>5.0999999999999996</v>
      </c>
    </row>
    <row r="3530" spans="1:3">
      <c r="A3530" s="5" t="s">
        <v>7190</v>
      </c>
      <c r="B3530" s="5" t="s">
        <v>6808</v>
      </c>
      <c r="C3530">
        <v>5.0999999999999996</v>
      </c>
    </row>
    <row r="3531" spans="1:3">
      <c r="A3531" s="5" t="s">
        <v>7193</v>
      </c>
      <c r="B3531" s="5" t="s">
        <v>6426</v>
      </c>
      <c r="C3531">
        <v>5.0999999999999996</v>
      </c>
    </row>
    <row r="3532" spans="1:3">
      <c r="A3532" s="5" t="s">
        <v>7195</v>
      </c>
      <c r="B3532" s="5" t="s">
        <v>3349</v>
      </c>
      <c r="C3532">
        <v>5.0999999999999996</v>
      </c>
    </row>
    <row r="3533" spans="1:3">
      <c r="A3533" s="5" t="s">
        <v>7197</v>
      </c>
      <c r="B3533" s="5" t="s">
        <v>7196</v>
      </c>
      <c r="C3533">
        <v>5.0999999999999996</v>
      </c>
    </row>
    <row r="3534" spans="1:3">
      <c r="A3534" s="5" t="s">
        <v>7198</v>
      </c>
      <c r="B3534" s="5" t="s">
        <v>3541</v>
      </c>
      <c r="C3534">
        <v>5.0999999999999996</v>
      </c>
    </row>
    <row r="3535" spans="1:3">
      <c r="A3535" s="5" t="s">
        <v>7201</v>
      </c>
      <c r="B3535" s="5" t="s">
        <v>7199</v>
      </c>
      <c r="C3535">
        <v>5.0999999999999996</v>
      </c>
    </row>
    <row r="3536" spans="1:3">
      <c r="A3536" s="5" t="s">
        <v>7203</v>
      </c>
      <c r="B3536" s="5" t="s">
        <v>7202</v>
      </c>
      <c r="C3536">
        <v>5.0999999999999996</v>
      </c>
    </row>
    <row r="3537" spans="1:3">
      <c r="A3537" s="5" t="s">
        <v>7207</v>
      </c>
      <c r="B3537" s="5" t="s">
        <v>7204</v>
      </c>
      <c r="C3537">
        <v>5.0999999999999996</v>
      </c>
    </row>
    <row r="3538" spans="1:3">
      <c r="A3538" s="5" t="s">
        <v>7209</v>
      </c>
      <c r="B3538" s="5" t="s">
        <v>6370</v>
      </c>
      <c r="C3538">
        <v>5.0999999999999996</v>
      </c>
    </row>
    <row r="3539" spans="1:3">
      <c r="A3539" s="5" t="s">
        <v>7210</v>
      </c>
      <c r="B3539" s="5" t="s">
        <v>5871</v>
      </c>
      <c r="C3539">
        <v>5.0999999999999996</v>
      </c>
    </row>
    <row r="3540" spans="1:3">
      <c r="A3540" s="5" t="s">
        <v>7213</v>
      </c>
      <c r="B3540" s="5" t="s">
        <v>5054</v>
      </c>
      <c r="C3540">
        <v>5.0999999999999996</v>
      </c>
    </row>
    <row r="3541" spans="1:3">
      <c r="A3541" s="5" t="s">
        <v>7216</v>
      </c>
      <c r="B3541" s="5" t="s">
        <v>7214</v>
      </c>
      <c r="C3541">
        <v>5.0999999999999996</v>
      </c>
    </row>
    <row r="3542" spans="1:3">
      <c r="A3542" s="5" t="s">
        <v>7217</v>
      </c>
      <c r="B3542" s="5" t="s">
        <v>6669</v>
      </c>
      <c r="C3542">
        <v>5.0999999999999996</v>
      </c>
    </row>
    <row r="3543" spans="1:3">
      <c r="A3543" s="5" t="s">
        <v>7219</v>
      </c>
      <c r="B3543" s="5" t="s">
        <v>3614</v>
      </c>
      <c r="C3543">
        <v>5.0999999999999996</v>
      </c>
    </row>
    <row r="3544" spans="1:3">
      <c r="A3544" s="5" t="s">
        <v>7220</v>
      </c>
      <c r="B3544" s="5" t="s">
        <v>6861</v>
      </c>
      <c r="C3544">
        <v>5.0999999999999996</v>
      </c>
    </row>
    <row r="3545" spans="1:3">
      <c r="A3545" s="5" t="s">
        <v>7223</v>
      </c>
      <c r="B3545" s="5" t="s">
        <v>7221</v>
      </c>
      <c r="C3545">
        <v>5.0999999999999996</v>
      </c>
    </row>
    <row r="3546" spans="1:3">
      <c r="A3546" s="5" t="s">
        <v>7225</v>
      </c>
      <c r="B3546" s="5" t="s">
        <v>7224</v>
      </c>
      <c r="C3546">
        <v>5.0999999999999996</v>
      </c>
    </row>
    <row r="3547" spans="1:3">
      <c r="A3547" s="5" t="s">
        <v>7227</v>
      </c>
      <c r="B3547" s="5" t="s">
        <v>7226</v>
      </c>
      <c r="C3547">
        <v>5.0999999999999996</v>
      </c>
    </row>
    <row r="3548" spans="1:3">
      <c r="A3548" s="5" t="s">
        <v>7228</v>
      </c>
      <c r="B3548" s="5" t="s">
        <v>4785</v>
      </c>
      <c r="C3548">
        <v>5.0999999999999996</v>
      </c>
    </row>
    <row r="3549" spans="1:3">
      <c r="A3549" s="5" t="s">
        <v>7231</v>
      </c>
      <c r="B3549" s="5" t="s">
        <v>7229</v>
      </c>
      <c r="C3549">
        <v>5.0999999999999996</v>
      </c>
    </row>
    <row r="3550" spans="1:3">
      <c r="A3550" s="5" t="s">
        <v>7233</v>
      </c>
      <c r="B3550" s="5" t="s">
        <v>7232</v>
      </c>
      <c r="C3550">
        <v>5.0999999999999996</v>
      </c>
    </row>
    <row r="3551" spans="1:3">
      <c r="A3551" s="5" t="s">
        <v>7234</v>
      </c>
      <c r="B3551" s="5" t="s">
        <v>6824</v>
      </c>
      <c r="C3551">
        <v>5.0999999999999996</v>
      </c>
    </row>
    <row r="3552" spans="1:3">
      <c r="A3552" s="5" t="s">
        <v>7236</v>
      </c>
      <c r="B3552" s="5" t="s">
        <v>7235</v>
      </c>
      <c r="C3552">
        <v>5.0999999999999996</v>
      </c>
    </row>
    <row r="3553" spans="1:3">
      <c r="A3553" s="5" t="s">
        <v>7237</v>
      </c>
      <c r="B3553" s="5" t="s">
        <v>6853</v>
      </c>
      <c r="C3553">
        <v>5.0999999999999996</v>
      </c>
    </row>
    <row r="3554" spans="1:3">
      <c r="A3554" s="5" t="s">
        <v>7240</v>
      </c>
      <c r="B3554" s="5" t="s">
        <v>3497</v>
      </c>
      <c r="C3554">
        <v>5.0999999999999996</v>
      </c>
    </row>
    <row r="3555" spans="1:3">
      <c r="A3555" s="5" t="s">
        <v>7242</v>
      </c>
      <c r="B3555" s="5" t="s">
        <v>7241</v>
      </c>
      <c r="C3555">
        <v>5.0999999999999996</v>
      </c>
    </row>
    <row r="3556" spans="1:3">
      <c r="A3556" s="5" t="s">
        <v>7245</v>
      </c>
      <c r="B3556" s="5" t="s">
        <v>7243</v>
      </c>
      <c r="C3556">
        <v>5.0999999999999996</v>
      </c>
    </row>
    <row r="3557" spans="1:3">
      <c r="A3557" s="5" t="s">
        <v>7246</v>
      </c>
      <c r="B3557" s="5" t="s">
        <v>3237</v>
      </c>
      <c r="C3557">
        <v>5.0999999999999996</v>
      </c>
    </row>
    <row r="3558" spans="1:3">
      <c r="A3558" s="5" t="s">
        <v>7249</v>
      </c>
      <c r="B3558" s="5" t="s">
        <v>7247</v>
      </c>
      <c r="C3558">
        <v>5.0999999999999996</v>
      </c>
    </row>
    <row r="3559" spans="1:3">
      <c r="A3559" s="5" t="s">
        <v>7252</v>
      </c>
      <c r="B3559" s="5" t="s">
        <v>7250</v>
      </c>
      <c r="C3559">
        <v>5.0999999999999996</v>
      </c>
    </row>
    <row r="3560" spans="1:3">
      <c r="A3560" s="5" t="s">
        <v>7255</v>
      </c>
      <c r="B3560" s="5" t="s">
        <v>7253</v>
      </c>
      <c r="C3560">
        <v>5.0999999999999996</v>
      </c>
    </row>
    <row r="3561" spans="1:3">
      <c r="A3561" s="5" t="s">
        <v>7260</v>
      </c>
      <c r="B3561" s="5" t="s">
        <v>7257</v>
      </c>
      <c r="C3561">
        <v>5.0999999999999996</v>
      </c>
    </row>
    <row r="3562" spans="1:3">
      <c r="A3562" s="5" t="s">
        <v>7201</v>
      </c>
      <c r="B3562" s="5" t="s">
        <v>7199</v>
      </c>
      <c r="C3562">
        <v>5.0999999999999996</v>
      </c>
    </row>
    <row r="3563" spans="1:3">
      <c r="A3563" s="5" t="s">
        <v>7261</v>
      </c>
      <c r="B3563" s="5" t="s">
        <v>3390</v>
      </c>
      <c r="C3563">
        <v>5.0999999999999996</v>
      </c>
    </row>
    <row r="3564" spans="1:3">
      <c r="A3564" s="5" t="s">
        <v>7263</v>
      </c>
      <c r="B3564" s="5" t="s">
        <v>7262</v>
      </c>
      <c r="C3564">
        <v>5.0999999999999996</v>
      </c>
    </row>
    <row r="3565" spans="1:3">
      <c r="A3565" s="5" t="s">
        <v>7266</v>
      </c>
      <c r="B3565" s="5" t="s">
        <v>7264</v>
      </c>
      <c r="C3565">
        <v>5.0999999999999996</v>
      </c>
    </row>
    <row r="3566" spans="1:3">
      <c r="A3566" s="5" t="s">
        <v>7268</v>
      </c>
      <c r="B3566" s="5" t="s">
        <v>3757</v>
      </c>
      <c r="C3566">
        <v>5</v>
      </c>
    </row>
    <row r="3567" spans="1:3">
      <c r="A3567" s="5" t="s">
        <v>7270</v>
      </c>
      <c r="B3567" s="5" t="s">
        <v>4910</v>
      </c>
      <c r="C3567">
        <v>5</v>
      </c>
    </row>
    <row r="3568" spans="1:3">
      <c r="A3568" s="5" t="s">
        <v>7271</v>
      </c>
      <c r="B3568" s="5" t="s">
        <v>2944</v>
      </c>
      <c r="C3568">
        <v>5</v>
      </c>
    </row>
    <row r="3569" spans="1:3">
      <c r="A3569" s="5" t="s">
        <v>7272</v>
      </c>
      <c r="B3569" s="5" t="s">
        <v>430</v>
      </c>
      <c r="C3569">
        <v>5</v>
      </c>
    </row>
    <row r="3570" spans="1:3">
      <c r="A3570" s="5" t="s">
        <v>7273</v>
      </c>
      <c r="B3570" s="5" t="s">
        <v>4821</v>
      </c>
      <c r="C3570">
        <v>5</v>
      </c>
    </row>
    <row r="3571" spans="1:3">
      <c r="A3571" s="5" t="s">
        <v>7275</v>
      </c>
      <c r="B3571" s="5" t="s">
        <v>2012</v>
      </c>
      <c r="C3571">
        <v>5</v>
      </c>
    </row>
    <row r="3572" spans="1:3">
      <c r="A3572" s="5" t="s">
        <v>7276</v>
      </c>
      <c r="B3572" s="5" t="s">
        <v>5345</v>
      </c>
      <c r="C3572">
        <v>5</v>
      </c>
    </row>
    <row r="3573" spans="1:3">
      <c r="A3573" s="5" t="s">
        <v>7279</v>
      </c>
      <c r="B3573" s="5" t="s">
        <v>2660</v>
      </c>
      <c r="C3573">
        <v>5</v>
      </c>
    </row>
    <row r="3574" spans="1:3">
      <c r="A3574" s="5" t="s">
        <v>7281</v>
      </c>
      <c r="B3574" s="5" t="s">
        <v>974</v>
      </c>
      <c r="C3574">
        <v>5</v>
      </c>
    </row>
    <row r="3575" spans="1:3">
      <c r="A3575" s="5" t="s">
        <v>7282</v>
      </c>
      <c r="B3575" s="5" t="s">
        <v>1548</v>
      </c>
      <c r="C3575">
        <v>5</v>
      </c>
    </row>
    <row r="3576" spans="1:3">
      <c r="A3576" s="5" t="s">
        <v>7284</v>
      </c>
      <c r="B3576" s="5" t="s">
        <v>5770</v>
      </c>
      <c r="C3576">
        <v>5</v>
      </c>
    </row>
    <row r="3577" spans="1:3">
      <c r="A3577" s="5" t="s">
        <v>7285</v>
      </c>
      <c r="B3577" s="5" t="s">
        <v>6083</v>
      </c>
      <c r="C3577">
        <v>5</v>
      </c>
    </row>
    <row r="3578" spans="1:3">
      <c r="A3578" s="5" t="s">
        <v>7288</v>
      </c>
      <c r="B3578" s="5" t="s">
        <v>7286</v>
      </c>
      <c r="C3578">
        <v>5</v>
      </c>
    </row>
    <row r="3579" spans="1:3">
      <c r="A3579" s="5" t="s">
        <v>7290</v>
      </c>
      <c r="B3579" s="5" t="s">
        <v>7289</v>
      </c>
      <c r="C3579">
        <v>5</v>
      </c>
    </row>
    <row r="3580" spans="1:3">
      <c r="A3580" s="5" t="s">
        <v>7292</v>
      </c>
      <c r="B3580" s="5" t="s">
        <v>6888</v>
      </c>
      <c r="C3580">
        <v>5</v>
      </c>
    </row>
    <row r="3581" spans="1:3">
      <c r="A3581" s="5" t="s">
        <v>7295</v>
      </c>
      <c r="B3581" s="5" t="s">
        <v>7293</v>
      </c>
      <c r="C3581">
        <v>5</v>
      </c>
    </row>
    <row r="3582" spans="1:3">
      <c r="A3582" s="5" t="s">
        <v>7296</v>
      </c>
      <c r="B3582" s="5" t="s">
        <v>3481</v>
      </c>
      <c r="C3582">
        <v>5</v>
      </c>
    </row>
    <row r="3583" spans="1:3">
      <c r="A3583" s="5" t="s">
        <v>7297</v>
      </c>
      <c r="B3583" s="5" t="s">
        <v>2005</v>
      </c>
      <c r="C3583">
        <v>5</v>
      </c>
    </row>
    <row r="3584" spans="1:3">
      <c r="A3584" s="5" t="s">
        <v>7298</v>
      </c>
      <c r="B3584" s="5" t="s">
        <v>7199</v>
      </c>
      <c r="C3584">
        <v>5</v>
      </c>
    </row>
    <row r="3585" spans="1:3">
      <c r="A3585" s="5" t="s">
        <v>7300</v>
      </c>
      <c r="B3585" s="5" t="s">
        <v>7299</v>
      </c>
      <c r="C3585">
        <v>5</v>
      </c>
    </row>
    <row r="3586" spans="1:3">
      <c r="A3586" s="5" t="s">
        <v>7301</v>
      </c>
      <c r="B3586" s="5" t="s">
        <v>799</v>
      </c>
      <c r="C3586">
        <v>5</v>
      </c>
    </row>
    <row r="3587" spans="1:3">
      <c r="A3587" s="5" t="s">
        <v>7302</v>
      </c>
      <c r="B3587" s="5" t="s">
        <v>6584</v>
      </c>
      <c r="C3587">
        <v>5</v>
      </c>
    </row>
    <row r="3588" spans="1:3">
      <c r="A3588" s="5" t="s">
        <v>7303</v>
      </c>
      <c r="B3588" s="5" t="s">
        <v>6020</v>
      </c>
      <c r="C3588">
        <v>5</v>
      </c>
    </row>
    <row r="3589" spans="1:3">
      <c r="A3589" s="5" t="s">
        <v>7304</v>
      </c>
      <c r="B3589" s="5" t="s">
        <v>1692</v>
      </c>
      <c r="C3589">
        <v>5</v>
      </c>
    </row>
    <row r="3590" spans="1:3">
      <c r="A3590" s="5" t="s">
        <v>7306</v>
      </c>
      <c r="B3590" s="5" t="s">
        <v>7305</v>
      </c>
      <c r="C3590">
        <v>5</v>
      </c>
    </row>
    <row r="3591" spans="1:3">
      <c r="A3591" s="5" t="s">
        <v>7307</v>
      </c>
      <c r="B3591" s="5" t="s">
        <v>3274</v>
      </c>
      <c r="C3591">
        <v>5</v>
      </c>
    </row>
    <row r="3592" spans="1:3">
      <c r="A3592" s="5" t="s">
        <v>7310</v>
      </c>
      <c r="B3592" s="5" t="s">
        <v>7308</v>
      </c>
      <c r="C3592">
        <v>5</v>
      </c>
    </row>
    <row r="3593" spans="1:3">
      <c r="A3593" s="5" t="s">
        <v>7312</v>
      </c>
      <c r="B3593" s="5" t="s">
        <v>7311</v>
      </c>
      <c r="C3593">
        <v>5</v>
      </c>
    </row>
    <row r="3594" spans="1:3">
      <c r="A3594" s="5" t="s">
        <v>7313</v>
      </c>
      <c r="B3594" s="5" t="s">
        <v>5354</v>
      </c>
      <c r="C3594">
        <v>5</v>
      </c>
    </row>
    <row r="3595" spans="1:3">
      <c r="A3595" s="5" t="s">
        <v>7315</v>
      </c>
      <c r="B3595" s="5" t="s">
        <v>7314</v>
      </c>
      <c r="C3595">
        <v>5</v>
      </c>
    </row>
    <row r="3596" spans="1:3">
      <c r="A3596" s="5" t="s">
        <v>7317</v>
      </c>
      <c r="B3596" s="5" t="s">
        <v>7316</v>
      </c>
      <c r="C3596">
        <v>5</v>
      </c>
    </row>
    <row r="3597" spans="1:3">
      <c r="A3597" s="5" t="s">
        <v>7318</v>
      </c>
      <c r="B3597" s="5" t="s">
        <v>430</v>
      </c>
      <c r="C3597">
        <v>4.9000000000000004</v>
      </c>
    </row>
    <row r="3598" spans="1:3">
      <c r="A3598" s="5" t="s">
        <v>7319</v>
      </c>
      <c r="B3598" s="5" t="s">
        <v>4378</v>
      </c>
      <c r="C3598">
        <v>4.9000000000000004</v>
      </c>
    </row>
    <row r="3599" spans="1:3">
      <c r="A3599" s="5" t="s">
        <v>7322</v>
      </c>
      <c r="B3599" s="5" t="s">
        <v>3180</v>
      </c>
      <c r="C3599">
        <v>4.9000000000000004</v>
      </c>
    </row>
    <row r="3600" spans="1:3">
      <c r="A3600" s="5" t="s">
        <v>7323</v>
      </c>
      <c r="B3600" s="5" t="s">
        <v>6645</v>
      </c>
      <c r="C3600">
        <v>4.9000000000000004</v>
      </c>
    </row>
    <row r="3601" spans="1:3">
      <c r="A3601" s="5" t="s">
        <v>7324</v>
      </c>
      <c r="B3601" s="5" t="s">
        <v>2329</v>
      </c>
      <c r="C3601">
        <v>4.9000000000000004</v>
      </c>
    </row>
    <row r="3602" spans="1:3">
      <c r="A3602" s="5" t="s">
        <v>7325</v>
      </c>
      <c r="B3602" s="5" t="s">
        <v>2845</v>
      </c>
      <c r="C3602">
        <v>4.9000000000000004</v>
      </c>
    </row>
    <row r="3603" spans="1:3">
      <c r="A3603" s="5" t="s">
        <v>7326</v>
      </c>
      <c r="B3603" s="5" t="s">
        <v>470</v>
      </c>
      <c r="C3603">
        <v>4.9000000000000004</v>
      </c>
    </row>
    <row r="3604" spans="1:3">
      <c r="A3604" s="5" t="s">
        <v>7328</v>
      </c>
      <c r="B3604" s="5" t="s">
        <v>4740</v>
      </c>
      <c r="C3604">
        <v>4.9000000000000004</v>
      </c>
    </row>
    <row r="3605" spans="1:3">
      <c r="A3605" s="5" t="s">
        <v>7330</v>
      </c>
      <c r="B3605" s="5" t="s">
        <v>4855</v>
      </c>
      <c r="C3605">
        <v>4.9000000000000004</v>
      </c>
    </row>
    <row r="3606" spans="1:3">
      <c r="A3606" s="5" t="s">
        <v>7331</v>
      </c>
      <c r="B3606" s="5" t="s">
        <v>2030</v>
      </c>
      <c r="C3606">
        <v>4.9000000000000004</v>
      </c>
    </row>
    <row r="3607" spans="1:3">
      <c r="A3607" s="5" t="s">
        <v>7332</v>
      </c>
      <c r="B3607" s="5" t="s">
        <v>1822</v>
      </c>
      <c r="C3607">
        <v>4.9000000000000004</v>
      </c>
    </row>
    <row r="3608" spans="1:3">
      <c r="A3608" s="5" t="s">
        <v>7333</v>
      </c>
      <c r="B3608" s="5" t="s">
        <v>3587</v>
      </c>
      <c r="C3608">
        <v>4.9000000000000004</v>
      </c>
    </row>
    <row r="3609" spans="1:3">
      <c r="A3609" s="5" t="s">
        <v>7335</v>
      </c>
      <c r="B3609" s="5" t="s">
        <v>900</v>
      </c>
      <c r="C3609">
        <v>4.9000000000000004</v>
      </c>
    </row>
    <row r="3610" spans="1:3">
      <c r="A3610" s="5" t="s">
        <v>7336</v>
      </c>
      <c r="B3610" s="5" t="s">
        <v>1244</v>
      </c>
      <c r="C3610">
        <v>4.9000000000000004</v>
      </c>
    </row>
    <row r="3611" spans="1:3">
      <c r="A3611" s="5" t="s">
        <v>7338</v>
      </c>
      <c r="B3611" s="5" t="s">
        <v>7337</v>
      </c>
      <c r="C3611">
        <v>4.9000000000000004</v>
      </c>
    </row>
    <row r="3612" spans="1:3">
      <c r="A3612" s="5" t="s">
        <v>7340</v>
      </c>
      <c r="B3612" s="5" t="s">
        <v>7339</v>
      </c>
      <c r="C3612">
        <v>4.9000000000000004</v>
      </c>
    </row>
    <row r="3613" spans="1:3">
      <c r="A3613" s="5" t="s">
        <v>7341</v>
      </c>
      <c r="B3613" s="5" t="s">
        <v>6676</v>
      </c>
      <c r="C3613">
        <v>4.9000000000000004</v>
      </c>
    </row>
    <row r="3614" spans="1:3">
      <c r="A3614" s="5" t="s">
        <v>7342</v>
      </c>
      <c r="B3614" s="5" t="s">
        <v>334</v>
      </c>
      <c r="C3614">
        <v>4.9000000000000004</v>
      </c>
    </row>
    <row r="3615" spans="1:3">
      <c r="A3615" s="5" t="s">
        <v>7344</v>
      </c>
      <c r="B3615" s="5" t="s">
        <v>6645</v>
      </c>
      <c r="C3615">
        <v>4.9000000000000004</v>
      </c>
    </row>
    <row r="3616" spans="1:3">
      <c r="A3616" s="5" t="s">
        <v>7346</v>
      </c>
      <c r="B3616" s="5" t="s">
        <v>2929</v>
      </c>
      <c r="C3616">
        <v>4.9000000000000004</v>
      </c>
    </row>
    <row r="3617" spans="1:3">
      <c r="A3617" s="5" t="s">
        <v>7347</v>
      </c>
      <c r="B3617" s="5" t="s">
        <v>4798</v>
      </c>
      <c r="C3617">
        <v>4.9000000000000004</v>
      </c>
    </row>
    <row r="3618" spans="1:3">
      <c r="A3618" s="5" t="s">
        <v>7348</v>
      </c>
      <c r="B3618" s="5" t="s">
        <v>2414</v>
      </c>
      <c r="C3618">
        <v>4.9000000000000004</v>
      </c>
    </row>
    <row r="3619" spans="1:3">
      <c r="A3619" s="5" t="s">
        <v>7349</v>
      </c>
      <c r="B3619" s="5" t="s">
        <v>6959</v>
      </c>
      <c r="C3619">
        <v>4.9000000000000004</v>
      </c>
    </row>
    <row r="3620" spans="1:3">
      <c r="A3620" s="5" t="s">
        <v>7350</v>
      </c>
      <c r="B3620" s="5" t="s">
        <v>1301</v>
      </c>
      <c r="C3620">
        <v>4.9000000000000004</v>
      </c>
    </row>
    <row r="3621" spans="1:3">
      <c r="A3621" s="5" t="s">
        <v>7352</v>
      </c>
      <c r="B3621" s="5" t="s">
        <v>7351</v>
      </c>
      <c r="C3621">
        <v>4.9000000000000004</v>
      </c>
    </row>
    <row r="3622" spans="1:3">
      <c r="A3622" s="5" t="s">
        <v>7353</v>
      </c>
      <c r="B3622" s="5" t="s">
        <v>3244</v>
      </c>
      <c r="C3622">
        <v>4.9000000000000004</v>
      </c>
    </row>
    <row r="3623" spans="1:3">
      <c r="A3623" s="5" t="s">
        <v>7355</v>
      </c>
      <c r="B3623" s="5" t="s">
        <v>7354</v>
      </c>
      <c r="C3623">
        <v>4.9000000000000004</v>
      </c>
    </row>
    <row r="3624" spans="1:3">
      <c r="A3624" s="5" t="s">
        <v>7356</v>
      </c>
      <c r="B3624" s="5" t="s">
        <v>3390</v>
      </c>
      <c r="C3624">
        <v>4.9000000000000004</v>
      </c>
    </row>
    <row r="3625" spans="1:3">
      <c r="A3625" s="5" t="s">
        <v>7359</v>
      </c>
      <c r="B3625" s="5" t="s">
        <v>7357</v>
      </c>
      <c r="C3625">
        <v>4.9000000000000004</v>
      </c>
    </row>
    <row r="3626" spans="1:3">
      <c r="A3626" s="5" t="s">
        <v>7361</v>
      </c>
      <c r="B3626" s="5" t="s">
        <v>7360</v>
      </c>
      <c r="C3626">
        <v>4.9000000000000004</v>
      </c>
    </row>
    <row r="3627" spans="1:3">
      <c r="A3627" s="5" t="s">
        <v>7362</v>
      </c>
      <c r="B3627" s="5" t="s">
        <v>2157</v>
      </c>
      <c r="C3627">
        <v>4.9000000000000004</v>
      </c>
    </row>
    <row r="3628" spans="1:3">
      <c r="A3628" s="5" t="s">
        <v>7364</v>
      </c>
      <c r="B3628" s="5" t="s">
        <v>6562</v>
      </c>
      <c r="C3628">
        <v>4.9000000000000004</v>
      </c>
    </row>
    <row r="3629" spans="1:3">
      <c r="A3629" s="5" t="s">
        <v>7366</v>
      </c>
      <c r="B3629" s="5" t="s">
        <v>7365</v>
      </c>
      <c r="C3629">
        <v>4.9000000000000004</v>
      </c>
    </row>
    <row r="3630" spans="1:3">
      <c r="A3630" s="5" t="s">
        <v>7368</v>
      </c>
      <c r="B3630" s="5" t="s">
        <v>5921</v>
      </c>
      <c r="C3630">
        <v>4.9000000000000004</v>
      </c>
    </row>
    <row r="3631" spans="1:3">
      <c r="A3631" s="5" t="s">
        <v>7369</v>
      </c>
      <c r="B3631" s="5" t="s">
        <v>6623</v>
      </c>
      <c r="C3631">
        <v>4.9000000000000004</v>
      </c>
    </row>
    <row r="3632" spans="1:3">
      <c r="A3632" s="5" t="s">
        <v>7370</v>
      </c>
      <c r="B3632" s="5" t="s">
        <v>7106</v>
      </c>
      <c r="C3632">
        <v>4.9000000000000004</v>
      </c>
    </row>
    <row r="3633" spans="1:3">
      <c r="A3633" s="5" t="s">
        <v>7372</v>
      </c>
      <c r="B3633" s="5" t="s">
        <v>7371</v>
      </c>
      <c r="C3633">
        <v>4.9000000000000004</v>
      </c>
    </row>
    <row r="3634" spans="1:3">
      <c r="A3634" s="5" t="s">
        <v>7356</v>
      </c>
      <c r="B3634" s="5" t="s">
        <v>3390</v>
      </c>
      <c r="C3634">
        <v>4.9000000000000004</v>
      </c>
    </row>
    <row r="3635" spans="1:3">
      <c r="A3635" s="5" t="s">
        <v>7374</v>
      </c>
      <c r="B3635" s="5" t="s">
        <v>1955</v>
      </c>
      <c r="C3635">
        <v>4.8</v>
      </c>
    </row>
    <row r="3636" spans="1:3">
      <c r="A3636" s="5" t="s">
        <v>7375</v>
      </c>
      <c r="B3636" s="5" t="s">
        <v>2593</v>
      </c>
      <c r="C3636">
        <v>4.8</v>
      </c>
    </row>
    <row r="3637" spans="1:3">
      <c r="A3637" s="5" t="s">
        <v>7376</v>
      </c>
      <c r="B3637" s="5" t="s">
        <v>2571</v>
      </c>
      <c r="C3637">
        <v>4.8</v>
      </c>
    </row>
    <row r="3638" spans="1:3">
      <c r="A3638" s="5" t="s">
        <v>7377</v>
      </c>
      <c r="B3638" s="5" t="s">
        <v>2912</v>
      </c>
      <c r="C3638">
        <v>4.8</v>
      </c>
    </row>
    <row r="3639" spans="1:3">
      <c r="A3639" s="5" t="s">
        <v>7378</v>
      </c>
      <c r="B3639" s="5" t="s">
        <v>5616</v>
      </c>
      <c r="C3639">
        <v>4.8</v>
      </c>
    </row>
    <row r="3640" spans="1:3">
      <c r="A3640" s="5" t="s">
        <v>7379</v>
      </c>
      <c r="B3640" s="5" t="s">
        <v>432</v>
      </c>
      <c r="C3640">
        <v>4.8</v>
      </c>
    </row>
    <row r="3641" spans="1:3">
      <c r="A3641" s="5" t="s">
        <v>7380</v>
      </c>
      <c r="B3641" s="5" t="s">
        <v>1958</v>
      </c>
      <c r="C3641">
        <v>4.8</v>
      </c>
    </row>
    <row r="3642" spans="1:3">
      <c r="A3642" s="5" t="s">
        <v>7381</v>
      </c>
      <c r="B3642" s="5" t="s">
        <v>6808</v>
      </c>
      <c r="C3642">
        <v>4.8</v>
      </c>
    </row>
    <row r="3643" spans="1:3">
      <c r="A3643" s="5" t="s">
        <v>7383</v>
      </c>
      <c r="B3643" s="5" t="s">
        <v>6051</v>
      </c>
      <c r="C3643">
        <v>4.8</v>
      </c>
    </row>
    <row r="3644" spans="1:3">
      <c r="A3644" s="5" t="s">
        <v>7384</v>
      </c>
      <c r="B3644" s="5" t="s">
        <v>2398</v>
      </c>
      <c r="C3644">
        <v>4.8</v>
      </c>
    </row>
    <row r="3645" spans="1:3">
      <c r="A3645" s="5" t="s">
        <v>7386</v>
      </c>
      <c r="B3645" s="5" t="s">
        <v>7385</v>
      </c>
      <c r="C3645">
        <v>4.8</v>
      </c>
    </row>
    <row r="3646" spans="1:3">
      <c r="A3646" s="5" t="s">
        <v>7389</v>
      </c>
      <c r="B3646" s="5" t="s">
        <v>7388</v>
      </c>
      <c r="C3646">
        <v>4.8</v>
      </c>
    </row>
    <row r="3647" spans="1:3">
      <c r="A3647" s="5" t="s">
        <v>7391</v>
      </c>
      <c r="B3647" s="5" t="s">
        <v>7390</v>
      </c>
      <c r="C3647">
        <v>4.8</v>
      </c>
    </row>
    <row r="3648" spans="1:3">
      <c r="A3648" s="5" t="s">
        <v>7394</v>
      </c>
      <c r="B3648" s="5" t="s">
        <v>7392</v>
      </c>
      <c r="C3648">
        <v>4.8</v>
      </c>
    </row>
    <row r="3649" spans="1:3">
      <c r="A3649" s="5" t="s">
        <v>7396</v>
      </c>
      <c r="B3649" s="5" t="s">
        <v>7395</v>
      </c>
      <c r="C3649">
        <v>4.8</v>
      </c>
    </row>
    <row r="3650" spans="1:3">
      <c r="A3650" s="5" t="s">
        <v>7399</v>
      </c>
      <c r="B3650" s="5" t="s">
        <v>3587</v>
      </c>
      <c r="C3650">
        <v>4.8</v>
      </c>
    </row>
    <row r="3651" spans="1:3">
      <c r="A3651" s="5" t="s">
        <v>7400</v>
      </c>
      <c r="B3651" s="5" t="s">
        <v>1548</v>
      </c>
      <c r="C3651">
        <v>4.8</v>
      </c>
    </row>
    <row r="3652" spans="1:3">
      <c r="A3652" s="5" t="s">
        <v>7401</v>
      </c>
      <c r="B3652" s="5" t="s">
        <v>3567</v>
      </c>
      <c r="C3652">
        <v>4.8</v>
      </c>
    </row>
    <row r="3653" spans="1:3">
      <c r="A3653" s="5" t="s">
        <v>7404</v>
      </c>
      <c r="B3653" s="5" t="s">
        <v>7402</v>
      </c>
      <c r="C3653">
        <v>4.8</v>
      </c>
    </row>
    <row r="3654" spans="1:3">
      <c r="A3654" s="5" t="s">
        <v>7405</v>
      </c>
      <c r="B3654" s="5" t="s">
        <v>6584</v>
      </c>
      <c r="C3654">
        <v>4.8</v>
      </c>
    </row>
    <row r="3655" spans="1:3">
      <c r="A3655" s="5" t="s">
        <v>7406</v>
      </c>
      <c r="B3655" s="5" t="s">
        <v>5309</v>
      </c>
      <c r="C3655">
        <v>4.8</v>
      </c>
    </row>
    <row r="3656" spans="1:3">
      <c r="A3656" s="5" t="s">
        <v>7407</v>
      </c>
      <c r="B3656" s="5" t="s">
        <v>590</v>
      </c>
      <c r="C3656">
        <v>4.8</v>
      </c>
    </row>
    <row r="3657" spans="1:3">
      <c r="A3657" s="5" t="s">
        <v>7408</v>
      </c>
      <c r="B3657" s="5" t="s">
        <v>6717</v>
      </c>
      <c r="C3657">
        <v>4.8</v>
      </c>
    </row>
    <row r="3658" spans="1:3">
      <c r="A3658" s="5" t="s">
        <v>7409</v>
      </c>
      <c r="B3658" s="5" t="s">
        <v>5946</v>
      </c>
      <c r="C3658">
        <v>4.8</v>
      </c>
    </row>
    <row r="3659" spans="1:3">
      <c r="A3659" s="5" t="s">
        <v>7411</v>
      </c>
      <c r="B3659" s="5" t="s">
        <v>7410</v>
      </c>
      <c r="C3659">
        <v>4.8</v>
      </c>
    </row>
    <row r="3660" spans="1:3">
      <c r="A3660" s="5" t="s">
        <v>7413</v>
      </c>
      <c r="B3660" s="5" t="s">
        <v>7412</v>
      </c>
      <c r="C3660">
        <v>4.8</v>
      </c>
    </row>
    <row r="3661" spans="1:3">
      <c r="A3661" s="5" t="s">
        <v>7416</v>
      </c>
      <c r="B3661" s="5" t="s">
        <v>7414</v>
      </c>
      <c r="C3661">
        <v>4.8</v>
      </c>
    </row>
    <row r="3662" spans="1:3">
      <c r="A3662" s="5" t="s">
        <v>7400</v>
      </c>
      <c r="B3662" s="5" t="s">
        <v>1548</v>
      </c>
      <c r="C3662">
        <v>4.8</v>
      </c>
    </row>
    <row r="3663" spans="1:3">
      <c r="A3663" s="5" t="s">
        <v>7419</v>
      </c>
      <c r="B3663" s="5" t="s">
        <v>7417</v>
      </c>
      <c r="C3663">
        <v>4.8</v>
      </c>
    </row>
    <row r="3664" spans="1:3">
      <c r="A3664" s="5" t="s">
        <v>7422</v>
      </c>
      <c r="B3664" s="5" t="s">
        <v>7420</v>
      </c>
      <c r="C3664">
        <v>4.8</v>
      </c>
    </row>
    <row r="3665" spans="1:3">
      <c r="A3665" s="5" t="s">
        <v>7409</v>
      </c>
      <c r="B3665" s="5" t="s">
        <v>5946</v>
      </c>
      <c r="C3665">
        <v>4.8</v>
      </c>
    </row>
    <row r="3666" spans="1:3">
      <c r="A3666" s="5" t="s">
        <v>7425</v>
      </c>
      <c r="B3666" s="5" t="s">
        <v>7423</v>
      </c>
      <c r="C3666">
        <v>4.8</v>
      </c>
    </row>
    <row r="3667" spans="1:3">
      <c r="A3667" s="5" t="s">
        <v>7428</v>
      </c>
      <c r="B3667" s="5" t="s">
        <v>7426</v>
      </c>
      <c r="C3667">
        <v>4.8</v>
      </c>
    </row>
    <row r="3668" spans="1:3">
      <c r="A3668" s="5" t="s">
        <v>7430</v>
      </c>
      <c r="B3668" s="5" t="s">
        <v>1065</v>
      </c>
      <c r="C3668">
        <v>4.7</v>
      </c>
    </row>
    <row r="3669" spans="1:3">
      <c r="A3669" s="5" t="s">
        <v>7431</v>
      </c>
      <c r="B3669" s="5" t="s">
        <v>5517</v>
      </c>
      <c r="C3669">
        <v>4.7</v>
      </c>
    </row>
    <row r="3670" spans="1:3">
      <c r="A3670" s="5" t="s">
        <v>7433</v>
      </c>
      <c r="B3670" s="5" t="s">
        <v>7432</v>
      </c>
      <c r="C3670">
        <v>4.7</v>
      </c>
    </row>
    <row r="3671" spans="1:3">
      <c r="A3671" s="5" t="s">
        <v>7435</v>
      </c>
      <c r="B3671" s="5" t="s">
        <v>7028</v>
      </c>
      <c r="C3671">
        <v>4.7</v>
      </c>
    </row>
    <row r="3672" spans="1:3">
      <c r="A3672" s="5" t="s">
        <v>7437</v>
      </c>
      <c r="B3672" s="5" t="s">
        <v>5960</v>
      </c>
      <c r="C3672">
        <v>4.7</v>
      </c>
    </row>
    <row r="3673" spans="1:3">
      <c r="A3673" s="5" t="s">
        <v>7440</v>
      </c>
      <c r="B3673" s="5" t="s">
        <v>7438</v>
      </c>
      <c r="C3673">
        <v>4.7</v>
      </c>
    </row>
    <row r="3674" spans="1:3">
      <c r="A3674" s="5" t="s">
        <v>7443</v>
      </c>
      <c r="B3674" s="5" t="s">
        <v>7441</v>
      </c>
      <c r="C3674">
        <v>4.7</v>
      </c>
    </row>
    <row r="3675" spans="1:3">
      <c r="A3675" s="5" t="s">
        <v>7444</v>
      </c>
      <c r="B3675" s="5" t="s">
        <v>6217</v>
      </c>
      <c r="C3675">
        <v>4.7</v>
      </c>
    </row>
    <row r="3676" spans="1:3">
      <c r="A3676" s="5" t="s">
        <v>7446</v>
      </c>
      <c r="B3676" s="5" t="s">
        <v>7045</v>
      </c>
      <c r="C3676">
        <v>4.7</v>
      </c>
    </row>
    <row r="3677" spans="1:3">
      <c r="A3677" s="5" t="s">
        <v>7447</v>
      </c>
      <c r="B3677" s="5" t="s">
        <v>6584</v>
      </c>
      <c r="C3677">
        <v>4.7</v>
      </c>
    </row>
    <row r="3678" spans="1:3">
      <c r="A3678" s="5" t="s">
        <v>7449</v>
      </c>
      <c r="B3678" s="5" t="s">
        <v>5610</v>
      </c>
      <c r="C3678">
        <v>4.7</v>
      </c>
    </row>
    <row r="3679" spans="1:3">
      <c r="A3679" s="5" t="s">
        <v>7451</v>
      </c>
      <c r="B3679" s="5" t="s">
        <v>7450</v>
      </c>
      <c r="C3679">
        <v>4.7</v>
      </c>
    </row>
    <row r="3680" spans="1:3">
      <c r="A3680" s="5" t="s">
        <v>7454</v>
      </c>
      <c r="B3680" s="5" t="s">
        <v>7452</v>
      </c>
      <c r="C3680">
        <v>4.7</v>
      </c>
    </row>
    <row r="3681" spans="1:3">
      <c r="A3681" s="5" t="s">
        <v>7456</v>
      </c>
      <c r="B3681" s="5" t="s">
        <v>6727</v>
      </c>
      <c r="C3681">
        <v>4.7</v>
      </c>
    </row>
    <row r="3682" spans="1:3">
      <c r="A3682" s="5" t="s">
        <v>7459</v>
      </c>
      <c r="B3682" s="5" t="s">
        <v>7457</v>
      </c>
      <c r="C3682">
        <v>4.7</v>
      </c>
    </row>
    <row r="3683" spans="1:3">
      <c r="A3683" s="5" t="s">
        <v>7461</v>
      </c>
      <c r="B3683" s="5" t="s">
        <v>7460</v>
      </c>
      <c r="C3683">
        <v>4.7</v>
      </c>
    </row>
    <row r="3684" spans="1:3">
      <c r="A3684" s="5" t="s">
        <v>7463</v>
      </c>
      <c r="B3684" s="5" t="s">
        <v>7247</v>
      </c>
      <c r="C3684">
        <v>4.7</v>
      </c>
    </row>
    <row r="3685" spans="1:3">
      <c r="A3685" s="5" t="s">
        <v>7467</v>
      </c>
      <c r="B3685" s="5" t="s">
        <v>7464</v>
      </c>
      <c r="C3685">
        <v>4.7</v>
      </c>
    </row>
    <row r="3686" spans="1:3">
      <c r="A3686" s="5" t="s">
        <v>7470</v>
      </c>
      <c r="B3686" s="5" t="s">
        <v>7468</v>
      </c>
      <c r="C3686">
        <v>4.7</v>
      </c>
    </row>
    <row r="3687" spans="1:3">
      <c r="A3687" s="5" t="s">
        <v>7471</v>
      </c>
      <c r="B3687" s="5" t="s">
        <v>847</v>
      </c>
      <c r="C3687">
        <v>4.7</v>
      </c>
    </row>
    <row r="3688" spans="1:3">
      <c r="A3688" s="5" t="s">
        <v>7475</v>
      </c>
      <c r="B3688" s="5" t="s">
        <v>7472</v>
      </c>
      <c r="C3688">
        <v>4.7</v>
      </c>
    </row>
    <row r="3689" spans="1:3">
      <c r="A3689" s="5" t="s">
        <v>7478</v>
      </c>
      <c r="B3689" s="5" t="s">
        <v>7476</v>
      </c>
      <c r="C3689">
        <v>4.7</v>
      </c>
    </row>
    <row r="3690" spans="1:3">
      <c r="A3690" s="5" t="s">
        <v>7479</v>
      </c>
      <c r="B3690" s="5" t="s">
        <v>6192</v>
      </c>
      <c r="C3690">
        <v>4.5999999999999996</v>
      </c>
    </row>
    <row r="3691" spans="1:3">
      <c r="A3691" s="5" t="s">
        <v>7481</v>
      </c>
      <c r="B3691" s="5" t="s">
        <v>5665</v>
      </c>
      <c r="C3691">
        <v>4.5999999999999996</v>
      </c>
    </row>
    <row r="3692" spans="1:3">
      <c r="A3692" s="5" t="s">
        <v>7482</v>
      </c>
      <c r="B3692" s="5" t="s">
        <v>2411</v>
      </c>
      <c r="C3692">
        <v>4.5999999999999996</v>
      </c>
    </row>
    <row r="3693" spans="1:3">
      <c r="A3693" s="5" t="s">
        <v>7484</v>
      </c>
      <c r="B3693" s="5" t="s">
        <v>6816</v>
      </c>
      <c r="C3693">
        <v>4.5999999999999996</v>
      </c>
    </row>
    <row r="3694" spans="1:3">
      <c r="A3694" s="5" t="s">
        <v>7485</v>
      </c>
      <c r="B3694" s="5" t="s">
        <v>6861</v>
      </c>
      <c r="C3694">
        <v>4.5999999999999996</v>
      </c>
    </row>
    <row r="3695" spans="1:3">
      <c r="A3695" s="5" t="s">
        <v>7487</v>
      </c>
      <c r="B3695" s="5" t="s">
        <v>913</v>
      </c>
      <c r="C3695">
        <v>4.5999999999999996</v>
      </c>
    </row>
    <row r="3696" spans="1:3">
      <c r="A3696" s="5" t="s">
        <v>7488</v>
      </c>
      <c r="B3696" s="5" t="s">
        <v>5080</v>
      </c>
      <c r="C3696">
        <v>4.5999999999999996</v>
      </c>
    </row>
    <row r="3697" spans="1:3">
      <c r="A3697" s="5" t="s">
        <v>7490</v>
      </c>
      <c r="B3697" s="5" t="s">
        <v>7489</v>
      </c>
      <c r="C3697">
        <v>4.5999999999999996</v>
      </c>
    </row>
    <row r="3698" spans="1:3">
      <c r="A3698" s="5" t="s">
        <v>7491</v>
      </c>
      <c r="B3698" s="5" t="s">
        <v>2215</v>
      </c>
      <c r="C3698">
        <v>4.5999999999999996</v>
      </c>
    </row>
    <row r="3699" spans="1:3">
      <c r="A3699" s="5" t="s">
        <v>7493</v>
      </c>
      <c r="B3699" s="5" t="s">
        <v>6104</v>
      </c>
      <c r="C3699">
        <v>4.5999999999999996</v>
      </c>
    </row>
    <row r="3700" spans="1:3">
      <c r="A3700" s="5" t="s">
        <v>7496</v>
      </c>
      <c r="B3700" s="5" t="s">
        <v>7494</v>
      </c>
      <c r="C3700">
        <v>4.5999999999999996</v>
      </c>
    </row>
    <row r="3701" spans="1:3">
      <c r="A3701" s="5" t="s">
        <v>7497</v>
      </c>
      <c r="B3701" s="5" t="s">
        <v>3538</v>
      </c>
      <c r="C3701">
        <v>4.5999999999999996</v>
      </c>
    </row>
    <row r="3702" spans="1:3">
      <c r="A3702" s="5" t="s">
        <v>7500</v>
      </c>
      <c r="B3702" s="5" t="s">
        <v>7498</v>
      </c>
      <c r="C3702">
        <v>4.5999999999999996</v>
      </c>
    </row>
    <row r="3703" spans="1:3">
      <c r="A3703" s="5" t="s">
        <v>7503</v>
      </c>
      <c r="B3703" s="5" t="s">
        <v>7501</v>
      </c>
      <c r="C3703">
        <v>4.5999999999999996</v>
      </c>
    </row>
    <row r="3704" spans="1:3">
      <c r="A3704" s="5" t="s">
        <v>7504</v>
      </c>
      <c r="B3704" s="5" t="s">
        <v>6808</v>
      </c>
      <c r="C3704">
        <v>4.5999999999999996</v>
      </c>
    </row>
    <row r="3705" spans="1:3">
      <c r="A3705" s="5" t="s">
        <v>7507</v>
      </c>
      <c r="B3705" s="5" t="s">
        <v>7505</v>
      </c>
      <c r="C3705">
        <v>4.5999999999999996</v>
      </c>
    </row>
    <row r="3706" spans="1:3">
      <c r="A3706" s="5" t="s">
        <v>7509</v>
      </c>
      <c r="B3706" s="5" t="s">
        <v>7508</v>
      </c>
      <c r="C3706">
        <v>4.5999999999999996</v>
      </c>
    </row>
    <row r="3707" spans="1:3">
      <c r="A3707" s="5" t="s">
        <v>7511</v>
      </c>
      <c r="B3707" s="5" t="s">
        <v>4277</v>
      </c>
      <c r="C3707">
        <v>4.5999999999999996</v>
      </c>
    </row>
    <row r="3708" spans="1:3">
      <c r="A3708" s="5" t="s">
        <v>7513</v>
      </c>
      <c r="B3708" s="5" t="s">
        <v>3575</v>
      </c>
      <c r="C3708">
        <v>4.5999999999999996</v>
      </c>
    </row>
    <row r="3709" spans="1:3">
      <c r="A3709" s="5" t="s">
        <v>7515</v>
      </c>
      <c r="B3709" s="5" t="s">
        <v>7514</v>
      </c>
      <c r="C3709">
        <v>4.5999999999999996</v>
      </c>
    </row>
    <row r="3710" spans="1:3">
      <c r="A3710" s="5" t="s">
        <v>7517</v>
      </c>
      <c r="B3710" s="5" t="s">
        <v>7516</v>
      </c>
      <c r="C3710">
        <v>4.5999999999999996</v>
      </c>
    </row>
    <row r="3711" spans="1:3">
      <c r="A3711" s="5" t="s">
        <v>7519</v>
      </c>
      <c r="B3711" s="5" t="s">
        <v>7518</v>
      </c>
      <c r="C3711">
        <v>4.5999999999999996</v>
      </c>
    </row>
    <row r="3712" spans="1:3">
      <c r="A3712" s="5" t="s">
        <v>7521</v>
      </c>
      <c r="B3712" s="5" t="s">
        <v>2695</v>
      </c>
      <c r="C3712">
        <v>4.5999999999999996</v>
      </c>
    </row>
    <row r="3713" spans="1:3">
      <c r="A3713" s="5" t="s">
        <v>7522</v>
      </c>
      <c r="B3713" s="5" t="s">
        <v>2219</v>
      </c>
      <c r="C3713">
        <v>4.5999999999999996</v>
      </c>
    </row>
    <row r="3714" spans="1:3">
      <c r="A3714" s="5" t="s">
        <v>7523</v>
      </c>
      <c r="B3714" s="5" t="s">
        <v>3757</v>
      </c>
      <c r="C3714">
        <v>4.5999999999999996</v>
      </c>
    </row>
    <row r="3715" spans="1:3">
      <c r="A3715" s="5" t="s">
        <v>7526</v>
      </c>
      <c r="B3715" s="5" t="s">
        <v>7524</v>
      </c>
      <c r="C3715">
        <v>4.5999999999999996</v>
      </c>
    </row>
    <row r="3716" spans="1:3">
      <c r="A3716" s="5" t="s">
        <v>7529</v>
      </c>
      <c r="B3716" s="5" t="s">
        <v>7527</v>
      </c>
      <c r="C3716">
        <v>4.5999999999999996</v>
      </c>
    </row>
    <row r="3717" spans="1:3">
      <c r="A3717" s="5" t="s">
        <v>7532</v>
      </c>
      <c r="B3717" s="5" t="s">
        <v>7530</v>
      </c>
      <c r="C3717">
        <v>4.5999999999999996</v>
      </c>
    </row>
    <row r="3718" spans="1:3">
      <c r="A3718" s="5" t="s">
        <v>7534</v>
      </c>
      <c r="B3718" s="5" t="s">
        <v>7533</v>
      </c>
      <c r="C3718">
        <v>4.5999999999999996</v>
      </c>
    </row>
    <row r="3719" spans="1:3">
      <c r="A3719" s="5" t="s">
        <v>7535</v>
      </c>
      <c r="B3719" s="5" t="s">
        <v>2588</v>
      </c>
      <c r="C3719">
        <v>4.5</v>
      </c>
    </row>
    <row r="3720" spans="1:3">
      <c r="A3720" s="5" t="s">
        <v>7536</v>
      </c>
      <c r="B3720" s="5" t="s">
        <v>5798</v>
      </c>
      <c r="C3720">
        <v>4.5</v>
      </c>
    </row>
    <row r="3721" spans="1:3">
      <c r="A3721" s="5" t="s">
        <v>7538</v>
      </c>
      <c r="B3721" s="5" t="s">
        <v>7537</v>
      </c>
      <c r="C3721">
        <v>4.5</v>
      </c>
    </row>
    <row r="3722" spans="1:3">
      <c r="A3722" s="5" t="s">
        <v>7539</v>
      </c>
      <c r="B3722" s="5" t="s">
        <v>6354</v>
      </c>
      <c r="C3722">
        <v>4.5</v>
      </c>
    </row>
    <row r="3723" spans="1:3">
      <c r="A3723" s="5" t="s">
        <v>7541</v>
      </c>
      <c r="B3723" s="5" t="s">
        <v>1947</v>
      </c>
      <c r="C3723">
        <v>4.5</v>
      </c>
    </row>
    <row r="3724" spans="1:3">
      <c r="A3724" s="5" t="s">
        <v>7542</v>
      </c>
      <c r="B3724" s="5" t="s">
        <v>5908</v>
      </c>
      <c r="C3724">
        <v>4.5</v>
      </c>
    </row>
    <row r="3725" spans="1:3">
      <c r="A3725" s="5" t="s">
        <v>7544</v>
      </c>
      <c r="B3725" s="5" t="s">
        <v>5183</v>
      </c>
      <c r="C3725">
        <v>4.5</v>
      </c>
    </row>
    <row r="3726" spans="1:3">
      <c r="A3726" s="5" t="s">
        <v>7545</v>
      </c>
      <c r="B3726" s="5" t="s">
        <v>5046</v>
      </c>
      <c r="C3726">
        <v>4.5</v>
      </c>
    </row>
    <row r="3727" spans="1:3">
      <c r="A3727" s="5" t="s">
        <v>7548</v>
      </c>
      <c r="B3727" s="5" t="s">
        <v>7546</v>
      </c>
      <c r="C3727">
        <v>4.5</v>
      </c>
    </row>
    <row r="3728" spans="1:3">
      <c r="A3728" s="5" t="s">
        <v>7550</v>
      </c>
      <c r="B3728" s="5" t="s">
        <v>7549</v>
      </c>
      <c r="C3728">
        <v>4.5</v>
      </c>
    </row>
    <row r="3729" spans="1:3">
      <c r="A3729" s="5" t="s">
        <v>7552</v>
      </c>
      <c r="B3729" s="5" t="s">
        <v>7551</v>
      </c>
      <c r="C3729">
        <v>4.5</v>
      </c>
    </row>
    <row r="3730" spans="1:3">
      <c r="A3730" s="5" t="s">
        <v>7554</v>
      </c>
      <c r="B3730" s="5" t="s">
        <v>5174</v>
      </c>
      <c r="C3730">
        <v>4.5</v>
      </c>
    </row>
    <row r="3731" spans="1:3">
      <c r="A3731" s="5" t="s">
        <v>7555</v>
      </c>
      <c r="B3731" s="5" t="s">
        <v>1548</v>
      </c>
      <c r="C3731">
        <v>4.5</v>
      </c>
    </row>
    <row r="3732" spans="1:3">
      <c r="A3732" s="5" t="s">
        <v>7556</v>
      </c>
      <c r="B3732" s="5" t="s">
        <v>3040</v>
      </c>
      <c r="C3732">
        <v>4.5</v>
      </c>
    </row>
    <row r="3733" spans="1:3">
      <c r="A3733" s="5" t="s">
        <v>7558</v>
      </c>
      <c r="B3733" s="5" t="s">
        <v>1980</v>
      </c>
      <c r="C3733">
        <v>4.5</v>
      </c>
    </row>
    <row r="3734" spans="1:3">
      <c r="A3734" s="5" t="s">
        <v>7560</v>
      </c>
      <c r="B3734" s="5" t="s">
        <v>7559</v>
      </c>
      <c r="C3734">
        <v>4.5</v>
      </c>
    </row>
    <row r="3735" spans="1:3">
      <c r="A3735" s="5" t="s">
        <v>7561</v>
      </c>
      <c r="B3735" s="5" t="s">
        <v>5350</v>
      </c>
      <c r="C3735">
        <v>4.5</v>
      </c>
    </row>
    <row r="3736" spans="1:3">
      <c r="A3736" s="5" t="s">
        <v>7563</v>
      </c>
      <c r="B3736" s="5" t="s">
        <v>7562</v>
      </c>
      <c r="C3736">
        <v>4.5</v>
      </c>
    </row>
    <row r="3737" spans="1:3">
      <c r="A3737" s="5" t="s">
        <v>7564</v>
      </c>
      <c r="B3737" s="5" t="s">
        <v>6982</v>
      </c>
      <c r="C3737">
        <v>4.5</v>
      </c>
    </row>
    <row r="3738" spans="1:3">
      <c r="A3738" s="5" t="s">
        <v>7565</v>
      </c>
      <c r="B3738" s="5" t="s">
        <v>2557</v>
      </c>
      <c r="C3738">
        <v>4.5</v>
      </c>
    </row>
    <row r="3739" spans="1:3">
      <c r="A3739" s="5" t="s">
        <v>7568</v>
      </c>
      <c r="B3739" s="5" t="s">
        <v>7566</v>
      </c>
      <c r="C3739">
        <v>4.5</v>
      </c>
    </row>
    <row r="3740" spans="1:3">
      <c r="A3740" s="5" t="s">
        <v>7571</v>
      </c>
      <c r="B3740" s="5" t="s">
        <v>7569</v>
      </c>
      <c r="C3740">
        <v>4.5</v>
      </c>
    </row>
    <row r="3741" spans="1:3">
      <c r="A3741" s="5" t="s">
        <v>7573</v>
      </c>
      <c r="B3741" s="5" t="s">
        <v>3277</v>
      </c>
      <c r="C3741">
        <v>4.4000000000000004</v>
      </c>
    </row>
    <row r="3742" spans="1:3">
      <c r="A3742" s="5" t="s">
        <v>7576</v>
      </c>
      <c r="B3742" s="5" t="s">
        <v>5014</v>
      </c>
      <c r="C3742">
        <v>4.4000000000000004</v>
      </c>
    </row>
    <row r="3743" spans="1:3">
      <c r="A3743" s="5" t="s">
        <v>7577</v>
      </c>
      <c r="B3743" s="5" t="s">
        <v>4676</v>
      </c>
      <c r="C3743">
        <v>4.4000000000000004</v>
      </c>
    </row>
    <row r="3744" spans="1:3">
      <c r="A3744" s="5" t="s">
        <v>7578</v>
      </c>
      <c r="B3744" s="5" t="s">
        <v>6514</v>
      </c>
      <c r="C3744">
        <v>4.4000000000000004</v>
      </c>
    </row>
    <row r="3745" spans="1:3">
      <c r="A3745" s="5" t="s">
        <v>7579</v>
      </c>
      <c r="B3745" s="5" t="s">
        <v>4855</v>
      </c>
      <c r="C3745">
        <v>4.4000000000000004</v>
      </c>
    </row>
    <row r="3746" spans="1:3">
      <c r="A3746" s="5" t="s">
        <v>7581</v>
      </c>
      <c r="B3746" s="5" t="s">
        <v>7580</v>
      </c>
      <c r="C3746">
        <v>4.4000000000000004</v>
      </c>
    </row>
    <row r="3747" spans="1:3">
      <c r="A3747" s="5" t="s">
        <v>7582</v>
      </c>
      <c r="B3747" s="5" t="s">
        <v>1989</v>
      </c>
      <c r="C3747">
        <v>4.4000000000000004</v>
      </c>
    </row>
    <row r="3748" spans="1:3">
      <c r="A3748" s="5" t="s">
        <v>7585</v>
      </c>
      <c r="B3748" s="5" t="s">
        <v>7583</v>
      </c>
      <c r="C3748">
        <v>4.4000000000000004</v>
      </c>
    </row>
    <row r="3749" spans="1:3">
      <c r="A3749" s="5" t="s">
        <v>7587</v>
      </c>
      <c r="B3749" s="5" t="s">
        <v>4814</v>
      </c>
      <c r="C3749">
        <v>4.4000000000000004</v>
      </c>
    </row>
    <row r="3750" spans="1:3">
      <c r="A3750" s="5" t="s">
        <v>7589</v>
      </c>
      <c r="B3750" s="5" t="s">
        <v>6861</v>
      </c>
      <c r="C3750">
        <v>4.4000000000000004</v>
      </c>
    </row>
    <row r="3751" spans="1:3">
      <c r="A3751" s="5" t="s">
        <v>7590</v>
      </c>
      <c r="B3751" s="5" t="s">
        <v>1601</v>
      </c>
      <c r="C3751">
        <v>4.4000000000000004</v>
      </c>
    </row>
    <row r="3752" spans="1:3">
      <c r="A3752" s="5" t="s">
        <v>7591</v>
      </c>
      <c r="B3752" s="5" t="s">
        <v>6584</v>
      </c>
      <c r="C3752">
        <v>4.4000000000000004</v>
      </c>
    </row>
    <row r="3753" spans="1:3">
      <c r="A3753" s="5" t="s">
        <v>7593</v>
      </c>
      <c r="B3753" s="5" t="s">
        <v>7299</v>
      </c>
      <c r="C3753">
        <v>4.4000000000000004</v>
      </c>
    </row>
    <row r="3754" spans="1:3">
      <c r="A3754" s="5" t="s">
        <v>7596</v>
      </c>
      <c r="B3754" s="5" t="s">
        <v>2180</v>
      </c>
      <c r="C3754">
        <v>4.4000000000000004</v>
      </c>
    </row>
    <row r="3755" spans="1:3">
      <c r="A3755" s="5" t="s">
        <v>7598</v>
      </c>
      <c r="B3755" s="5" t="s">
        <v>7597</v>
      </c>
      <c r="C3755">
        <v>4.4000000000000004</v>
      </c>
    </row>
    <row r="3756" spans="1:3">
      <c r="A3756" s="5" t="s">
        <v>7601</v>
      </c>
      <c r="B3756" s="5" t="s">
        <v>7599</v>
      </c>
      <c r="C3756">
        <v>4.4000000000000004</v>
      </c>
    </row>
    <row r="3757" spans="1:3">
      <c r="A3757" s="5" t="s">
        <v>7603</v>
      </c>
      <c r="B3757" s="5" t="s">
        <v>7438</v>
      </c>
      <c r="C3757">
        <v>4.4000000000000004</v>
      </c>
    </row>
    <row r="3758" spans="1:3">
      <c r="A3758" s="5" t="s">
        <v>7605</v>
      </c>
      <c r="B3758" s="5" t="s">
        <v>7604</v>
      </c>
      <c r="C3758">
        <v>4.4000000000000004</v>
      </c>
    </row>
    <row r="3759" spans="1:3">
      <c r="A3759" s="5" t="s">
        <v>7607</v>
      </c>
      <c r="B3759" s="5" t="s">
        <v>7606</v>
      </c>
      <c r="C3759">
        <v>4.4000000000000004</v>
      </c>
    </row>
    <row r="3760" spans="1:3">
      <c r="A3760" s="5" t="s">
        <v>7610</v>
      </c>
      <c r="B3760" s="5" t="s">
        <v>7608</v>
      </c>
      <c r="C3760">
        <v>4.4000000000000004</v>
      </c>
    </row>
    <row r="3761" spans="1:3">
      <c r="A3761" s="5" t="s">
        <v>7611</v>
      </c>
      <c r="B3761" s="5" t="s">
        <v>2734</v>
      </c>
      <c r="C3761">
        <v>4.3</v>
      </c>
    </row>
    <row r="3762" spans="1:3">
      <c r="A3762" s="5" t="s">
        <v>7613</v>
      </c>
      <c r="B3762" s="5" t="s">
        <v>7612</v>
      </c>
      <c r="C3762">
        <v>4.3</v>
      </c>
    </row>
    <row r="3763" spans="1:3">
      <c r="A3763" s="5" t="s">
        <v>7611</v>
      </c>
      <c r="B3763" s="5" t="s">
        <v>2734</v>
      </c>
      <c r="C3763">
        <v>4.3</v>
      </c>
    </row>
    <row r="3764" spans="1:3">
      <c r="A3764" s="5" t="s">
        <v>7614</v>
      </c>
      <c r="B3764" s="5" t="s">
        <v>3485</v>
      </c>
      <c r="C3764">
        <v>4.3</v>
      </c>
    </row>
    <row r="3765" spans="1:3">
      <c r="A3765" s="5" t="s">
        <v>7615</v>
      </c>
      <c r="B3765" s="5" t="s">
        <v>5493</v>
      </c>
      <c r="C3765">
        <v>4.3</v>
      </c>
    </row>
    <row r="3766" spans="1:3">
      <c r="A3766" s="5" t="s">
        <v>7616</v>
      </c>
      <c r="B3766" s="5" t="s">
        <v>6280</v>
      </c>
      <c r="C3766">
        <v>4.3</v>
      </c>
    </row>
    <row r="3767" spans="1:3">
      <c r="A3767" s="5" t="s">
        <v>7618</v>
      </c>
      <c r="B3767" s="5" t="s">
        <v>2708</v>
      </c>
      <c r="C3767">
        <v>4.3</v>
      </c>
    </row>
    <row r="3768" spans="1:3">
      <c r="A3768" s="5" t="s">
        <v>7619</v>
      </c>
      <c r="B3768" s="5" t="s">
        <v>3040</v>
      </c>
      <c r="C3768">
        <v>4.3</v>
      </c>
    </row>
    <row r="3769" spans="1:3">
      <c r="A3769" s="5" t="s">
        <v>7620</v>
      </c>
      <c r="B3769" s="5" t="s">
        <v>6942</v>
      </c>
      <c r="C3769">
        <v>4.3</v>
      </c>
    </row>
    <row r="3770" spans="1:3">
      <c r="A3770" s="5" t="s">
        <v>7622</v>
      </c>
      <c r="B3770" s="5" t="s">
        <v>4323</v>
      </c>
      <c r="C3770">
        <v>4.3</v>
      </c>
    </row>
    <row r="3771" spans="1:3">
      <c r="A3771" s="5" t="s">
        <v>7625</v>
      </c>
      <c r="B3771" s="5" t="s">
        <v>7623</v>
      </c>
      <c r="C3771">
        <v>4.3</v>
      </c>
    </row>
    <row r="3772" spans="1:3">
      <c r="A3772" s="5" t="s">
        <v>7627</v>
      </c>
      <c r="B3772" s="5" t="s">
        <v>7626</v>
      </c>
      <c r="C3772">
        <v>4.3</v>
      </c>
    </row>
    <row r="3773" spans="1:3">
      <c r="A3773" s="5" t="s">
        <v>7629</v>
      </c>
      <c r="B3773" s="5" t="s">
        <v>3575</v>
      </c>
      <c r="C3773">
        <v>4.3</v>
      </c>
    </row>
    <row r="3774" spans="1:3">
      <c r="A3774" s="5" t="s">
        <v>7631</v>
      </c>
      <c r="B3774" s="5" t="s">
        <v>857</v>
      </c>
      <c r="C3774">
        <v>4.3</v>
      </c>
    </row>
    <row r="3775" spans="1:3">
      <c r="A3775" s="5" t="s">
        <v>7634</v>
      </c>
      <c r="B3775" s="5" t="s">
        <v>7633</v>
      </c>
      <c r="C3775">
        <v>4.3</v>
      </c>
    </row>
    <row r="3776" spans="1:3">
      <c r="A3776" s="5" t="s">
        <v>7635</v>
      </c>
      <c r="B3776" s="5" t="s">
        <v>4484</v>
      </c>
      <c r="C3776">
        <v>4.3</v>
      </c>
    </row>
    <row r="3777" spans="1:3">
      <c r="A3777" s="5" t="s">
        <v>7637</v>
      </c>
      <c r="B3777" s="5" t="s">
        <v>7636</v>
      </c>
      <c r="C3777">
        <v>4.3</v>
      </c>
    </row>
    <row r="3778" spans="1:3">
      <c r="A3778" s="5" t="s">
        <v>7639</v>
      </c>
      <c r="B3778" s="5" t="s">
        <v>7638</v>
      </c>
      <c r="C3778">
        <v>4.3</v>
      </c>
    </row>
    <row r="3779" spans="1:3">
      <c r="A3779" s="5" t="s">
        <v>7640</v>
      </c>
      <c r="B3779" s="5" t="s">
        <v>5645</v>
      </c>
      <c r="C3779">
        <v>4.3</v>
      </c>
    </row>
    <row r="3780" spans="1:3">
      <c r="A3780" s="5" t="s">
        <v>7642</v>
      </c>
      <c r="B3780" s="5" t="s">
        <v>430</v>
      </c>
      <c r="C3780">
        <v>4.2</v>
      </c>
    </row>
    <row r="3781" spans="1:3">
      <c r="A3781" s="5" t="s">
        <v>7643</v>
      </c>
      <c r="B3781" s="5" t="s">
        <v>6217</v>
      </c>
      <c r="C3781">
        <v>4.2</v>
      </c>
    </row>
    <row r="3782" spans="1:3">
      <c r="A3782" s="5" t="s">
        <v>7644</v>
      </c>
      <c r="B3782" s="5" t="s">
        <v>3280</v>
      </c>
      <c r="C3782">
        <v>4.2</v>
      </c>
    </row>
    <row r="3783" spans="1:3">
      <c r="A3783" s="5" t="s">
        <v>7646</v>
      </c>
      <c r="B3783" s="5" t="s">
        <v>2588</v>
      </c>
      <c r="C3783">
        <v>4.2</v>
      </c>
    </row>
    <row r="3784" spans="1:3">
      <c r="A3784" s="5" t="s">
        <v>7647</v>
      </c>
      <c r="B3784" s="5" t="s">
        <v>1315</v>
      </c>
      <c r="C3784">
        <v>4.2</v>
      </c>
    </row>
    <row r="3785" spans="1:3">
      <c r="A3785" s="5" t="s">
        <v>7648</v>
      </c>
      <c r="B3785" s="5" t="s">
        <v>4134</v>
      </c>
      <c r="C3785">
        <v>4.2</v>
      </c>
    </row>
    <row r="3786" spans="1:3">
      <c r="A3786" s="5" t="s">
        <v>7652</v>
      </c>
      <c r="B3786" s="5" t="s">
        <v>7649</v>
      </c>
      <c r="C3786">
        <v>4.2</v>
      </c>
    </row>
    <row r="3787" spans="1:3">
      <c r="A3787" s="5" t="s">
        <v>7654</v>
      </c>
      <c r="B3787" s="5" t="s">
        <v>5345</v>
      </c>
      <c r="C3787">
        <v>4.2</v>
      </c>
    </row>
    <row r="3788" spans="1:3">
      <c r="A3788" s="5" t="s">
        <v>7656</v>
      </c>
      <c r="B3788" s="5" t="s">
        <v>3277</v>
      </c>
      <c r="C3788">
        <v>4.2</v>
      </c>
    </row>
    <row r="3789" spans="1:3">
      <c r="A3789" s="5" t="s">
        <v>7658</v>
      </c>
      <c r="B3789" s="5" t="s">
        <v>7657</v>
      </c>
      <c r="C3789">
        <v>4.2</v>
      </c>
    </row>
    <row r="3790" spans="1:3">
      <c r="A3790" s="5" t="s">
        <v>7661</v>
      </c>
      <c r="B3790" s="5" t="s">
        <v>7659</v>
      </c>
      <c r="C3790">
        <v>4.2</v>
      </c>
    </row>
    <row r="3791" spans="1:3">
      <c r="A3791" s="5" t="s">
        <v>7664</v>
      </c>
      <c r="B3791" s="5" t="s">
        <v>7662</v>
      </c>
      <c r="C3791">
        <v>4.2</v>
      </c>
    </row>
    <row r="3792" spans="1:3">
      <c r="A3792" s="5" t="s">
        <v>7666</v>
      </c>
      <c r="B3792" s="5" t="s">
        <v>5871</v>
      </c>
      <c r="C3792">
        <v>4.2</v>
      </c>
    </row>
    <row r="3793" spans="1:3">
      <c r="A3793" s="5" t="s">
        <v>7669</v>
      </c>
      <c r="B3793" s="5" t="s">
        <v>7667</v>
      </c>
      <c r="C3793">
        <v>4.2</v>
      </c>
    </row>
    <row r="3794" spans="1:3">
      <c r="A3794" s="5" t="s">
        <v>7671</v>
      </c>
      <c r="B3794" s="5" t="s">
        <v>7670</v>
      </c>
      <c r="C3794">
        <v>4.0999999999999996</v>
      </c>
    </row>
    <row r="3795" spans="1:3">
      <c r="A3795" s="5" t="s">
        <v>7673</v>
      </c>
      <c r="B3795" s="5" t="s">
        <v>7672</v>
      </c>
      <c r="C3795">
        <v>4.0999999999999996</v>
      </c>
    </row>
    <row r="3796" spans="1:3">
      <c r="A3796" s="5" t="s">
        <v>7675</v>
      </c>
      <c r="B3796" s="5" t="s">
        <v>7674</v>
      </c>
      <c r="C3796">
        <v>4.0999999999999996</v>
      </c>
    </row>
    <row r="3797" spans="1:3">
      <c r="A3797" s="5" t="s">
        <v>7676</v>
      </c>
      <c r="B3797" s="5" t="s">
        <v>1301</v>
      </c>
      <c r="C3797">
        <v>4.0999999999999996</v>
      </c>
    </row>
    <row r="3798" spans="1:3">
      <c r="A3798" s="5" t="s">
        <v>7678</v>
      </c>
      <c r="B3798" s="5" t="s">
        <v>7677</v>
      </c>
      <c r="C3798">
        <v>4.0999999999999996</v>
      </c>
    </row>
    <row r="3799" spans="1:3">
      <c r="A3799" s="5" t="s">
        <v>7681</v>
      </c>
      <c r="B3799" s="5" t="s">
        <v>7679</v>
      </c>
      <c r="C3799">
        <v>4.0999999999999996</v>
      </c>
    </row>
    <row r="3800" spans="1:3">
      <c r="A3800" s="5" t="s">
        <v>7684</v>
      </c>
      <c r="B3800" s="5" t="s">
        <v>7682</v>
      </c>
      <c r="C3800">
        <v>4.0999999999999996</v>
      </c>
    </row>
    <row r="3801" spans="1:3">
      <c r="A3801" s="5" t="s">
        <v>7686</v>
      </c>
      <c r="B3801" s="5" t="s">
        <v>7685</v>
      </c>
      <c r="C3801">
        <v>4.0999999999999996</v>
      </c>
    </row>
    <row r="3802" spans="1:3">
      <c r="A3802" s="5" t="s">
        <v>7688</v>
      </c>
      <c r="B3802" s="5" t="s">
        <v>7687</v>
      </c>
      <c r="C3802">
        <v>4.0999999999999996</v>
      </c>
    </row>
    <row r="3803" spans="1:3">
      <c r="A3803" s="5" t="s">
        <v>7690</v>
      </c>
      <c r="B3803" s="5" t="s">
        <v>6300</v>
      </c>
      <c r="C3803">
        <v>4.0999999999999996</v>
      </c>
    </row>
    <row r="3804" spans="1:3">
      <c r="A3804" s="5" t="s">
        <v>7692</v>
      </c>
      <c r="B3804" s="5" t="s">
        <v>6584</v>
      </c>
      <c r="C3804">
        <v>4.0999999999999996</v>
      </c>
    </row>
    <row r="3805" spans="1:3">
      <c r="A3805" s="5" t="s">
        <v>7695</v>
      </c>
      <c r="B3805" s="5" t="s">
        <v>7693</v>
      </c>
      <c r="C3805">
        <v>4.0999999999999996</v>
      </c>
    </row>
    <row r="3806" spans="1:3">
      <c r="A3806" s="5" t="s">
        <v>7697</v>
      </c>
      <c r="B3806" s="5" t="s">
        <v>7696</v>
      </c>
      <c r="C3806">
        <v>4.0999999999999996</v>
      </c>
    </row>
    <row r="3807" spans="1:3">
      <c r="A3807" s="5" t="s">
        <v>7699</v>
      </c>
      <c r="B3807" s="5" t="s">
        <v>7698</v>
      </c>
      <c r="C3807">
        <v>4.0999999999999996</v>
      </c>
    </row>
    <row r="3808" spans="1:3">
      <c r="A3808" s="5" t="s">
        <v>7701</v>
      </c>
      <c r="B3808" s="5" t="s">
        <v>2232</v>
      </c>
      <c r="C3808">
        <v>4.0999999999999996</v>
      </c>
    </row>
    <row r="3809" spans="1:3">
      <c r="A3809" s="5" t="s">
        <v>7703</v>
      </c>
      <c r="B3809" s="5" t="s">
        <v>7702</v>
      </c>
      <c r="C3809">
        <v>4.0999999999999996</v>
      </c>
    </row>
    <row r="3810" spans="1:3">
      <c r="A3810" s="5" t="s">
        <v>7706</v>
      </c>
      <c r="B3810" s="5" t="s">
        <v>7704</v>
      </c>
      <c r="C3810">
        <v>4.0999999999999996</v>
      </c>
    </row>
    <row r="3811" spans="1:3">
      <c r="A3811" s="5" t="s">
        <v>7707</v>
      </c>
      <c r="B3811" s="5" t="s">
        <v>7687</v>
      </c>
      <c r="C3811">
        <v>4.0999999999999996</v>
      </c>
    </row>
    <row r="3812" spans="1:3">
      <c r="A3812" s="5" t="s">
        <v>7710</v>
      </c>
      <c r="B3812" s="5" t="s">
        <v>7708</v>
      </c>
      <c r="C3812">
        <v>4.0999999999999996</v>
      </c>
    </row>
    <row r="3813" spans="1:3">
      <c r="A3813" s="5" t="s">
        <v>7712</v>
      </c>
      <c r="B3813" s="5" t="s">
        <v>7711</v>
      </c>
      <c r="C3813">
        <v>4</v>
      </c>
    </row>
    <row r="3814" spans="1:3">
      <c r="A3814" s="5" t="s">
        <v>7714</v>
      </c>
      <c r="B3814" s="5" t="s">
        <v>7713</v>
      </c>
      <c r="C3814">
        <v>4</v>
      </c>
    </row>
    <row r="3815" spans="1:3">
      <c r="A3815" s="5" t="s">
        <v>7716</v>
      </c>
      <c r="B3815" s="5" t="s">
        <v>4445</v>
      </c>
      <c r="C3815">
        <v>4</v>
      </c>
    </row>
    <row r="3816" spans="1:3">
      <c r="A3816" s="5" t="s">
        <v>7719</v>
      </c>
      <c r="B3816" s="5" t="s">
        <v>7717</v>
      </c>
      <c r="C3816">
        <v>4</v>
      </c>
    </row>
    <row r="3817" spans="1:3">
      <c r="A3817" s="5" t="s">
        <v>7723</v>
      </c>
      <c r="B3817" s="5" t="s">
        <v>7720</v>
      </c>
      <c r="C3817">
        <v>4</v>
      </c>
    </row>
    <row r="3818" spans="1:3">
      <c r="A3818" s="5" t="s">
        <v>7725</v>
      </c>
      <c r="B3818" s="5" t="s">
        <v>7724</v>
      </c>
      <c r="C3818">
        <v>4</v>
      </c>
    </row>
    <row r="3819" spans="1:3">
      <c r="A3819" s="5" t="s">
        <v>7727</v>
      </c>
      <c r="B3819" s="5" t="s">
        <v>7726</v>
      </c>
      <c r="C3819">
        <v>4</v>
      </c>
    </row>
    <row r="3820" spans="1:3">
      <c r="A3820" s="5" t="s">
        <v>7728</v>
      </c>
      <c r="B3820" s="5" t="s">
        <v>7524</v>
      </c>
      <c r="C3820">
        <v>4</v>
      </c>
    </row>
    <row r="3821" spans="1:3">
      <c r="A3821" s="5" t="s">
        <v>7732</v>
      </c>
      <c r="B3821" s="5" t="s">
        <v>7729</v>
      </c>
      <c r="C3821">
        <v>4</v>
      </c>
    </row>
    <row r="3822" spans="1:3">
      <c r="A3822" s="5" t="s">
        <v>7736</v>
      </c>
      <c r="B3822" s="5" t="s">
        <v>7733</v>
      </c>
      <c r="C3822">
        <v>4</v>
      </c>
    </row>
    <row r="3823" spans="1:3">
      <c r="A3823" s="5" t="s">
        <v>7739</v>
      </c>
      <c r="B3823" s="5" t="s">
        <v>7737</v>
      </c>
      <c r="C3823">
        <v>4</v>
      </c>
    </row>
    <row r="3824" spans="1:3">
      <c r="A3824" s="5" t="s">
        <v>7742</v>
      </c>
      <c r="B3824" s="5" t="s">
        <v>7740</v>
      </c>
      <c r="C3824">
        <v>4</v>
      </c>
    </row>
    <row r="3825" spans="1:3">
      <c r="A3825" s="5" t="s">
        <v>7744</v>
      </c>
      <c r="B3825" s="5" t="s">
        <v>7743</v>
      </c>
      <c r="C3825">
        <v>3.9</v>
      </c>
    </row>
    <row r="3826" spans="1:3">
      <c r="A3826" s="5" t="s">
        <v>7746</v>
      </c>
      <c r="B3826" s="5" t="s">
        <v>7745</v>
      </c>
      <c r="C3826">
        <v>3.9</v>
      </c>
    </row>
    <row r="3827" spans="1:3">
      <c r="A3827" s="5" t="s">
        <v>7749</v>
      </c>
      <c r="B3827" s="5" t="s">
        <v>7747</v>
      </c>
      <c r="C3827">
        <v>3.9</v>
      </c>
    </row>
    <row r="3828" spans="1:3">
      <c r="A3828" s="5" t="s">
        <v>7751</v>
      </c>
      <c r="B3828" s="5" t="s">
        <v>7750</v>
      </c>
      <c r="C3828">
        <v>3.9</v>
      </c>
    </row>
    <row r="3829" spans="1:3">
      <c r="A3829" s="5" t="s">
        <v>7754</v>
      </c>
      <c r="B3829" s="5" t="s">
        <v>7752</v>
      </c>
      <c r="C3829">
        <v>3.9</v>
      </c>
    </row>
    <row r="3830" spans="1:3">
      <c r="A3830" s="5" t="s">
        <v>7757</v>
      </c>
      <c r="B3830" s="5" t="s">
        <v>7755</v>
      </c>
      <c r="C3830">
        <v>3.9</v>
      </c>
    </row>
    <row r="3831" spans="1:3">
      <c r="A3831" s="5" t="s">
        <v>7760</v>
      </c>
      <c r="B3831" s="5" t="s">
        <v>7758</v>
      </c>
      <c r="C3831">
        <v>3.9</v>
      </c>
    </row>
    <row r="3832" spans="1:3">
      <c r="A3832" s="5" t="s">
        <v>7763</v>
      </c>
      <c r="B3832" s="5" t="s">
        <v>7761</v>
      </c>
      <c r="C3832">
        <v>3.9</v>
      </c>
    </row>
    <row r="3833" spans="1:3">
      <c r="A3833" s="5" t="s">
        <v>7765</v>
      </c>
      <c r="B3833" s="5" t="s">
        <v>3682</v>
      </c>
      <c r="C3833">
        <v>3.9</v>
      </c>
    </row>
    <row r="3834" spans="1:3">
      <c r="A3834" s="5" t="s">
        <v>7768</v>
      </c>
      <c r="B3834" s="5" t="s">
        <v>7766</v>
      </c>
      <c r="C3834">
        <v>3.8</v>
      </c>
    </row>
    <row r="3835" spans="1:3">
      <c r="A3835" s="5" t="s">
        <v>7769</v>
      </c>
      <c r="B3835" s="5" t="s">
        <v>2752</v>
      </c>
      <c r="C3835">
        <v>3.8</v>
      </c>
    </row>
    <row r="3836" spans="1:3">
      <c r="A3836" s="5" t="s">
        <v>7771</v>
      </c>
      <c r="B3836" s="5" t="s">
        <v>7770</v>
      </c>
      <c r="C3836">
        <v>3.8</v>
      </c>
    </row>
    <row r="3837" spans="1:3">
      <c r="A3837" s="5" t="s">
        <v>7773</v>
      </c>
      <c r="B3837" s="5" t="s">
        <v>7772</v>
      </c>
      <c r="C3837">
        <v>3.8</v>
      </c>
    </row>
    <row r="3838" spans="1:3">
      <c r="A3838" s="5" t="s">
        <v>7775</v>
      </c>
      <c r="B3838" s="5" t="s">
        <v>7774</v>
      </c>
      <c r="C3838">
        <v>3.8</v>
      </c>
    </row>
    <row r="3839" spans="1:3">
      <c r="A3839" s="5" t="s">
        <v>7776</v>
      </c>
      <c r="B3839" s="5" t="s">
        <v>3345</v>
      </c>
      <c r="C3839">
        <v>3.8</v>
      </c>
    </row>
    <row r="3840" spans="1:3">
      <c r="A3840" s="5" t="s">
        <v>7777</v>
      </c>
      <c r="B3840" s="5" t="s">
        <v>4017</v>
      </c>
      <c r="C3840">
        <v>3.8</v>
      </c>
    </row>
    <row r="3841" spans="1:3">
      <c r="A3841" s="5" t="s">
        <v>7778</v>
      </c>
      <c r="B3841" s="5" t="s">
        <v>6882</v>
      </c>
      <c r="C3841">
        <v>3.8</v>
      </c>
    </row>
    <row r="3842" spans="1:3">
      <c r="A3842" s="5" t="s">
        <v>7780</v>
      </c>
      <c r="B3842" s="5" t="s">
        <v>7779</v>
      </c>
      <c r="C3842">
        <v>3.8</v>
      </c>
    </row>
    <row r="3843" spans="1:3">
      <c r="A3843" s="5" t="s">
        <v>7783</v>
      </c>
      <c r="B3843" s="5" t="s">
        <v>7781</v>
      </c>
      <c r="C3843">
        <v>3.8</v>
      </c>
    </row>
    <row r="3844" spans="1:3">
      <c r="A3844" s="5" t="s">
        <v>7784</v>
      </c>
      <c r="B3844" s="5" t="s">
        <v>1741</v>
      </c>
      <c r="C3844">
        <v>3.7</v>
      </c>
    </row>
    <row r="3845" spans="1:3">
      <c r="A3845" s="5" t="s">
        <v>7785</v>
      </c>
      <c r="B3845" s="5" t="s">
        <v>2329</v>
      </c>
      <c r="C3845">
        <v>3.7</v>
      </c>
    </row>
    <row r="3846" spans="1:3">
      <c r="A3846" s="5" t="s">
        <v>7787</v>
      </c>
      <c r="B3846" s="5" t="s">
        <v>5596</v>
      </c>
      <c r="C3846">
        <v>3.7</v>
      </c>
    </row>
    <row r="3847" spans="1:3">
      <c r="A3847" s="5" t="s">
        <v>7789</v>
      </c>
      <c r="B3847" s="5" t="s">
        <v>6896</v>
      </c>
      <c r="C3847">
        <v>3.7</v>
      </c>
    </row>
    <row r="3848" spans="1:3">
      <c r="A3848" s="5" t="s">
        <v>7791</v>
      </c>
      <c r="B3848" s="5" t="s">
        <v>6645</v>
      </c>
      <c r="C3848">
        <v>3.7</v>
      </c>
    </row>
    <row r="3849" spans="1:3">
      <c r="A3849" s="5" t="s">
        <v>7795</v>
      </c>
      <c r="B3849" s="5" t="s">
        <v>7792</v>
      </c>
      <c r="C3849">
        <v>3.7</v>
      </c>
    </row>
    <row r="3850" spans="1:3">
      <c r="A3850" s="5" t="s">
        <v>7798</v>
      </c>
      <c r="B3850" s="5" t="s">
        <v>7796</v>
      </c>
      <c r="C3850">
        <v>3.7</v>
      </c>
    </row>
    <row r="3851" spans="1:3">
      <c r="A3851" s="5" t="s">
        <v>7801</v>
      </c>
      <c r="B3851" s="5" t="s">
        <v>7799</v>
      </c>
      <c r="C3851">
        <v>3.6</v>
      </c>
    </row>
    <row r="3852" spans="1:3">
      <c r="A3852" s="5" t="s">
        <v>7803</v>
      </c>
      <c r="B3852" s="5" t="s">
        <v>6808</v>
      </c>
      <c r="C3852">
        <v>3.6</v>
      </c>
    </row>
    <row r="3853" spans="1:3">
      <c r="A3853" s="5" t="s">
        <v>7806</v>
      </c>
      <c r="B3853" s="5" t="s">
        <v>7804</v>
      </c>
      <c r="C3853">
        <v>3.6</v>
      </c>
    </row>
    <row r="3854" spans="1:3">
      <c r="A3854" s="5" t="s">
        <v>7807</v>
      </c>
      <c r="B3854" s="5" t="s">
        <v>1301</v>
      </c>
      <c r="C3854">
        <v>3.6</v>
      </c>
    </row>
    <row r="3855" spans="1:3">
      <c r="A3855" s="5" t="s">
        <v>7809</v>
      </c>
      <c r="B3855" s="5" t="s">
        <v>7808</v>
      </c>
      <c r="C3855">
        <v>3.6</v>
      </c>
    </row>
    <row r="3856" spans="1:3">
      <c r="A3856" s="5" t="s">
        <v>7811</v>
      </c>
      <c r="B3856" s="5" t="s">
        <v>7810</v>
      </c>
      <c r="C3856">
        <v>3.6</v>
      </c>
    </row>
    <row r="3857" spans="1:3">
      <c r="A3857" s="5" t="s">
        <v>7812</v>
      </c>
      <c r="B3857" s="5" t="s">
        <v>7804</v>
      </c>
      <c r="C3857">
        <v>3.6</v>
      </c>
    </row>
    <row r="3858" spans="1:3">
      <c r="A3858" s="5" t="s">
        <v>7813</v>
      </c>
      <c r="B3858" s="5" t="s">
        <v>279</v>
      </c>
      <c r="C3858">
        <v>3.6</v>
      </c>
    </row>
    <row r="3859" spans="1:3">
      <c r="A3859" s="5" t="s">
        <v>7816</v>
      </c>
      <c r="B3859" s="5" t="s">
        <v>7814</v>
      </c>
      <c r="C3859">
        <v>3.6</v>
      </c>
    </row>
    <row r="3860" spans="1:3">
      <c r="A3860" s="5" t="s">
        <v>7818</v>
      </c>
      <c r="B3860" s="5" t="s">
        <v>7817</v>
      </c>
      <c r="C3860">
        <v>3.6</v>
      </c>
    </row>
    <row r="3861" spans="1:3">
      <c r="A3861" s="5" t="s">
        <v>7819</v>
      </c>
      <c r="B3861" s="5" t="s">
        <v>1301</v>
      </c>
      <c r="C3861">
        <v>3.5</v>
      </c>
    </row>
    <row r="3862" spans="1:3">
      <c r="A3862" s="5" t="s">
        <v>7822</v>
      </c>
      <c r="B3862" s="5" t="s">
        <v>7820</v>
      </c>
      <c r="C3862">
        <v>3.5</v>
      </c>
    </row>
    <row r="3863" spans="1:3">
      <c r="A3863" s="5" t="s">
        <v>7824</v>
      </c>
      <c r="B3863" s="5" t="s">
        <v>7823</v>
      </c>
      <c r="C3863">
        <v>3.5</v>
      </c>
    </row>
    <row r="3864" spans="1:3">
      <c r="A3864" s="5" t="s">
        <v>7826</v>
      </c>
      <c r="B3864" s="5" t="s">
        <v>3933</v>
      </c>
      <c r="C3864">
        <v>3.5</v>
      </c>
    </row>
    <row r="3865" spans="1:3">
      <c r="A3865" s="5" t="s">
        <v>7829</v>
      </c>
      <c r="B3865" s="5" t="s">
        <v>7827</v>
      </c>
      <c r="C3865">
        <v>3.5</v>
      </c>
    </row>
    <row r="3866" spans="1:3">
      <c r="A3866" s="5" t="s">
        <v>7831</v>
      </c>
      <c r="B3866" s="5" t="s">
        <v>7830</v>
      </c>
      <c r="C3866">
        <v>3.5</v>
      </c>
    </row>
    <row r="3867" spans="1:3">
      <c r="A3867" s="5" t="s">
        <v>7833</v>
      </c>
      <c r="B3867" s="5" t="s">
        <v>7659</v>
      </c>
      <c r="C3867">
        <v>3.5</v>
      </c>
    </row>
    <row r="3868" spans="1:3">
      <c r="A3868" s="5" t="s">
        <v>7836</v>
      </c>
      <c r="B3868" s="5" t="s">
        <v>7834</v>
      </c>
      <c r="C3868">
        <v>3.5</v>
      </c>
    </row>
    <row r="3869" spans="1:3">
      <c r="A3869" s="5" t="s">
        <v>7838</v>
      </c>
      <c r="B3869" s="5" t="s">
        <v>7247</v>
      </c>
      <c r="C3869">
        <v>3.5</v>
      </c>
    </row>
    <row r="3870" spans="1:3">
      <c r="A3870" s="5" t="s">
        <v>7839</v>
      </c>
      <c r="B3870" s="5" t="s">
        <v>3053</v>
      </c>
      <c r="C3870">
        <v>3.4</v>
      </c>
    </row>
    <row r="3871" spans="1:3">
      <c r="A3871" s="5" t="s">
        <v>7842</v>
      </c>
      <c r="B3871" s="5" t="s">
        <v>7840</v>
      </c>
      <c r="C3871">
        <v>3.4</v>
      </c>
    </row>
    <row r="3872" spans="1:3">
      <c r="A3872" s="5" t="s">
        <v>7845</v>
      </c>
      <c r="B3872" s="5" t="s">
        <v>7843</v>
      </c>
      <c r="C3872">
        <v>3.4</v>
      </c>
    </row>
    <row r="3873" spans="1:3">
      <c r="A3873" s="5" t="s">
        <v>7848</v>
      </c>
      <c r="B3873" s="5" t="s">
        <v>7846</v>
      </c>
      <c r="C3873">
        <v>3.3</v>
      </c>
    </row>
    <row r="3874" spans="1:3">
      <c r="A3874" s="5" t="s">
        <v>7849</v>
      </c>
      <c r="B3874" s="5" t="s">
        <v>6568</v>
      </c>
      <c r="C3874">
        <v>3.3</v>
      </c>
    </row>
    <row r="3875" spans="1:3">
      <c r="A3875" s="5" t="s">
        <v>7852</v>
      </c>
      <c r="B3875" s="5" t="s">
        <v>7850</v>
      </c>
      <c r="C3875">
        <v>3.3</v>
      </c>
    </row>
    <row r="3876" spans="1:3">
      <c r="A3876" s="5" t="s">
        <v>7855</v>
      </c>
      <c r="B3876" s="5" t="s">
        <v>7853</v>
      </c>
      <c r="C3876">
        <v>3.3</v>
      </c>
    </row>
    <row r="3877" spans="1:3">
      <c r="A3877" s="5" t="s">
        <v>7857</v>
      </c>
      <c r="B3877" s="5" t="s">
        <v>3991</v>
      </c>
      <c r="C3877">
        <v>3.3</v>
      </c>
    </row>
    <row r="3878" spans="1:3">
      <c r="A3878" s="5" t="s">
        <v>7859</v>
      </c>
      <c r="B3878" s="5" t="s">
        <v>7858</v>
      </c>
      <c r="C3878">
        <v>3.3</v>
      </c>
    </row>
    <row r="3879" spans="1:3">
      <c r="A3879" s="5" t="s">
        <v>7861</v>
      </c>
      <c r="B3879" s="5" t="s">
        <v>7860</v>
      </c>
      <c r="C3879">
        <v>3.3</v>
      </c>
    </row>
    <row r="3880" spans="1:3">
      <c r="A3880" s="5" t="s">
        <v>7863</v>
      </c>
      <c r="B3880" s="5" t="s">
        <v>7862</v>
      </c>
      <c r="C3880">
        <v>3.3</v>
      </c>
    </row>
    <row r="3881" spans="1:3">
      <c r="A3881" s="5" t="s">
        <v>7866</v>
      </c>
      <c r="B3881" s="5" t="s">
        <v>7864</v>
      </c>
      <c r="C3881">
        <v>3.3</v>
      </c>
    </row>
    <row r="3882" spans="1:3">
      <c r="A3882" s="5" t="s">
        <v>7869</v>
      </c>
      <c r="B3882" s="5" t="s">
        <v>7867</v>
      </c>
      <c r="C3882">
        <v>3.3</v>
      </c>
    </row>
    <row r="3883" spans="1:3">
      <c r="A3883" s="5" t="s">
        <v>7857</v>
      </c>
      <c r="B3883" s="5" t="s">
        <v>3991</v>
      </c>
      <c r="C3883">
        <v>3.3</v>
      </c>
    </row>
    <row r="3884" spans="1:3">
      <c r="A3884" s="5" t="s">
        <v>7872</v>
      </c>
      <c r="B3884" s="5" t="s">
        <v>7870</v>
      </c>
      <c r="C3884">
        <v>3.2</v>
      </c>
    </row>
    <row r="3885" spans="1:3">
      <c r="A3885" s="5" t="s">
        <v>7875</v>
      </c>
      <c r="B3885" s="5" t="s">
        <v>7873</v>
      </c>
      <c r="C3885">
        <v>3.2</v>
      </c>
    </row>
    <row r="3886" spans="1:3">
      <c r="A3886" s="5" t="s">
        <v>7878</v>
      </c>
      <c r="B3886" s="5" t="s">
        <v>7876</v>
      </c>
      <c r="C3886">
        <v>3.1</v>
      </c>
    </row>
    <row r="3887" spans="1:3">
      <c r="A3887" s="5" t="s">
        <v>7880</v>
      </c>
      <c r="B3887" s="5" t="s">
        <v>7879</v>
      </c>
      <c r="C3887">
        <v>3.1</v>
      </c>
    </row>
    <row r="3888" spans="1:3">
      <c r="A3888" s="5" t="s">
        <v>7878</v>
      </c>
      <c r="B3888" s="5" t="s">
        <v>7876</v>
      </c>
      <c r="C3888">
        <v>3.1</v>
      </c>
    </row>
    <row r="3889" spans="1:3">
      <c r="A3889" s="5" t="s">
        <v>7882</v>
      </c>
      <c r="B3889" s="5" t="s">
        <v>7881</v>
      </c>
      <c r="C3889">
        <v>3.1</v>
      </c>
    </row>
    <row r="3890" spans="1:3">
      <c r="A3890" s="5" t="s">
        <v>7883</v>
      </c>
      <c r="B3890" s="5" t="s">
        <v>338</v>
      </c>
      <c r="C3890">
        <v>3</v>
      </c>
    </row>
    <row r="3891" spans="1:3">
      <c r="A3891" s="5" t="s">
        <v>7886</v>
      </c>
      <c r="B3891" s="5" t="s">
        <v>7884</v>
      </c>
      <c r="C3891">
        <v>3</v>
      </c>
    </row>
    <row r="3892" spans="1:3">
      <c r="A3892" s="5" t="s">
        <v>7888</v>
      </c>
      <c r="B3892" s="5" t="s">
        <v>7887</v>
      </c>
      <c r="C3892">
        <v>3</v>
      </c>
    </row>
    <row r="3893" spans="1:3">
      <c r="A3893" s="5" t="s">
        <v>7890</v>
      </c>
      <c r="B3893" s="5" t="s">
        <v>7772</v>
      </c>
      <c r="C3893">
        <v>2.9</v>
      </c>
    </row>
    <row r="3894" spans="1:3">
      <c r="A3894" s="5" t="s">
        <v>7892</v>
      </c>
      <c r="B3894" s="5" t="s">
        <v>7891</v>
      </c>
      <c r="C3894">
        <v>2.9</v>
      </c>
    </row>
    <row r="3895" spans="1:3">
      <c r="A3895" s="5" t="s">
        <v>7894</v>
      </c>
      <c r="B3895" s="5" t="s">
        <v>7893</v>
      </c>
      <c r="C3895">
        <v>2.8</v>
      </c>
    </row>
    <row r="3896" spans="1:3">
      <c r="A3896" s="5" t="s">
        <v>7896</v>
      </c>
      <c r="B3896" s="5" t="s">
        <v>7895</v>
      </c>
      <c r="C3896">
        <v>2.8</v>
      </c>
    </row>
    <row r="3897" spans="1:3">
      <c r="A3897" s="5" t="s">
        <v>7898</v>
      </c>
      <c r="B3897" s="5" t="s">
        <v>5328</v>
      </c>
      <c r="C3897">
        <v>2.8</v>
      </c>
    </row>
    <row r="3898" spans="1:3">
      <c r="A3898" s="5" t="s">
        <v>7901</v>
      </c>
      <c r="B3898" s="5" t="s">
        <v>7899</v>
      </c>
      <c r="C3898">
        <v>2.8</v>
      </c>
    </row>
    <row r="3899" spans="1:3">
      <c r="A3899" s="5" t="s">
        <v>7904</v>
      </c>
      <c r="B3899" s="5" t="s">
        <v>7902</v>
      </c>
      <c r="C3899">
        <v>2.8</v>
      </c>
    </row>
    <row r="3900" spans="1:3">
      <c r="A3900" s="5" t="s">
        <v>7907</v>
      </c>
      <c r="B3900" s="5" t="s">
        <v>7905</v>
      </c>
      <c r="C3900">
        <v>2.8</v>
      </c>
    </row>
    <row r="3901" spans="1:3">
      <c r="A3901" s="5" t="s">
        <v>7909</v>
      </c>
      <c r="B3901" s="5" t="s">
        <v>7908</v>
      </c>
      <c r="C3901">
        <v>2.8</v>
      </c>
    </row>
    <row r="3902" spans="1:3">
      <c r="A3902" s="5" t="s">
        <v>7911</v>
      </c>
      <c r="B3902" s="5" t="s">
        <v>1683</v>
      </c>
      <c r="C3902">
        <v>2.7</v>
      </c>
    </row>
    <row r="3903" spans="1:3">
      <c r="A3903" s="5" t="s">
        <v>7912</v>
      </c>
      <c r="B3903" s="5" t="s">
        <v>7823</v>
      </c>
      <c r="C3903">
        <v>2.7</v>
      </c>
    </row>
    <row r="3904" spans="1:3">
      <c r="A3904" s="5" t="s">
        <v>7914</v>
      </c>
      <c r="B3904" s="5" t="s">
        <v>3895</v>
      </c>
      <c r="C3904">
        <v>2.7</v>
      </c>
    </row>
    <row r="3905" spans="1:3">
      <c r="A3905" s="5" t="s">
        <v>7916</v>
      </c>
      <c r="B3905" s="5" t="s">
        <v>7915</v>
      </c>
      <c r="C3905">
        <v>2.7</v>
      </c>
    </row>
    <row r="3906" spans="1:3">
      <c r="A3906" s="5" t="s">
        <v>7918</v>
      </c>
      <c r="B3906" s="5" t="s">
        <v>7917</v>
      </c>
      <c r="C3906">
        <v>2.7</v>
      </c>
    </row>
    <row r="3907" spans="1:3">
      <c r="A3907" s="5" t="s">
        <v>7920</v>
      </c>
      <c r="B3907" s="5" t="s">
        <v>5439</v>
      </c>
      <c r="C3907">
        <v>2.5</v>
      </c>
    </row>
    <row r="3908" spans="1:3">
      <c r="A3908" s="5" t="s">
        <v>7922</v>
      </c>
      <c r="B3908" s="5" t="s">
        <v>7921</v>
      </c>
      <c r="C3908">
        <v>2.4</v>
      </c>
    </row>
    <row r="3909" spans="1:3">
      <c r="A3909" s="5" t="s">
        <v>7924</v>
      </c>
      <c r="B3909" s="5" t="s">
        <v>1350</v>
      </c>
      <c r="C3909">
        <v>2.4</v>
      </c>
    </row>
    <row r="3910" spans="1:3">
      <c r="A3910" s="5" t="s">
        <v>7925</v>
      </c>
      <c r="B3910" s="5" t="s">
        <v>7823</v>
      </c>
      <c r="C3910">
        <v>2.2999999999999998</v>
      </c>
    </row>
    <row r="3911" spans="1:3">
      <c r="A3911" s="5" t="s">
        <v>7927</v>
      </c>
      <c r="B3911" s="5" t="s">
        <v>7772</v>
      </c>
      <c r="C3911">
        <v>2.2999999999999998</v>
      </c>
    </row>
    <row r="3912" spans="1:3">
      <c r="A3912" s="5" t="s">
        <v>7929</v>
      </c>
      <c r="B3912" s="5" t="s">
        <v>7928</v>
      </c>
      <c r="C3912">
        <v>2.2999999999999998</v>
      </c>
    </row>
    <row r="3913" spans="1:3">
      <c r="A3913" s="5" t="s">
        <v>7931</v>
      </c>
      <c r="B3913" s="5" t="s">
        <v>7066</v>
      </c>
      <c r="C3913">
        <v>2.2000000000000002</v>
      </c>
    </row>
    <row r="3914" spans="1:3">
      <c r="A3914" s="5" t="s">
        <v>7933</v>
      </c>
      <c r="B3914" s="5" t="s">
        <v>6276</v>
      </c>
      <c r="C3914">
        <v>2.1</v>
      </c>
    </row>
    <row r="3915" spans="1:3">
      <c r="A3915" s="5" t="s">
        <v>7936</v>
      </c>
      <c r="B3915" s="5" t="s">
        <v>7934</v>
      </c>
      <c r="C3915">
        <v>2.1</v>
      </c>
    </row>
    <row r="3916" spans="1:3">
      <c r="A3916" s="5" t="s">
        <v>7939</v>
      </c>
      <c r="B3916" s="5" t="s">
        <v>5641</v>
      </c>
      <c r="C3916">
        <v>2.1</v>
      </c>
    </row>
    <row r="3917" spans="1:3">
      <c r="A3917" s="5" t="s">
        <v>7940</v>
      </c>
      <c r="B3917" s="5" t="s">
        <v>7494</v>
      </c>
      <c r="C3917">
        <v>2</v>
      </c>
    </row>
    <row r="3918" spans="1:3">
      <c r="A3918" s="5" t="s">
        <v>7941</v>
      </c>
      <c r="B3918" s="5" t="s">
        <v>7823</v>
      </c>
      <c r="C3918">
        <v>1.9</v>
      </c>
    </row>
    <row r="3919" spans="1:3">
      <c r="A3919" s="5" t="s">
        <v>7943</v>
      </c>
      <c r="B3919" s="5" t="s">
        <v>5439</v>
      </c>
      <c r="C3919">
        <v>1.9</v>
      </c>
    </row>
    <row r="3920" spans="1:3">
      <c r="A3920" s="5" t="s">
        <v>7945</v>
      </c>
      <c r="B3920" s="5" t="s">
        <v>3199</v>
      </c>
      <c r="C3920">
        <v>1.6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920"/>
  <sheetViews>
    <sheetView workbookViewId="0">
      <selection activeCell="E6" sqref="E6"/>
    </sheetView>
  </sheetViews>
  <sheetFormatPr defaultColWidth="8.90625" defaultRowHeight="14.5"/>
  <cols>
    <col min="1" max="1" width="15.54296875" customWidth="1"/>
    <col min="2" max="2" width="16.453125" customWidth="1"/>
    <col min="3" max="3" width="13.81640625" style="20" customWidth="1"/>
    <col min="4" max="4" width="32.36328125" customWidth="1"/>
    <col min="5" max="5" width="36.54296875" customWidth="1"/>
    <col min="6" max="6" width="23.26953125" customWidth="1"/>
  </cols>
  <sheetData>
    <row r="1" spans="1:6">
      <c r="A1" s="23" t="s">
        <v>3</v>
      </c>
      <c r="B1" s="23" t="s">
        <v>11</v>
      </c>
      <c r="C1" s="23" t="s">
        <v>14</v>
      </c>
    </row>
    <row r="2" spans="1:6">
      <c r="A2">
        <v>28341469</v>
      </c>
      <c r="B2">
        <v>25000000</v>
      </c>
      <c r="C2" s="20">
        <f>'CLEAN DATA'!$D2-'CLEAN DATA'!$L2</f>
        <v>3341469</v>
      </c>
    </row>
    <row r="3" spans="1:6">
      <c r="A3">
        <v>134821952</v>
      </c>
      <c r="B3">
        <v>6000000</v>
      </c>
      <c r="C3" s="20">
        <f>'CLEAN DATA'!$D3-'CLEAN DATA'!$L3</f>
        <v>128821952</v>
      </c>
    </row>
    <row r="4" spans="1:6">
      <c r="A4">
        <v>533316061</v>
      </c>
      <c r="B4">
        <v>185000000</v>
      </c>
      <c r="C4" s="20">
        <f>'CLEAN DATA'!$D4-'CLEAN DATA'!$L4</f>
        <v>348316061</v>
      </c>
    </row>
    <row r="5" spans="1:6">
      <c r="A5">
        <v>57300000</v>
      </c>
      <c r="B5">
        <v>13000000</v>
      </c>
      <c r="C5" s="20">
        <f>'CLEAN DATA'!$D5-'CLEAN DATA'!$L5</f>
        <v>44300000</v>
      </c>
    </row>
    <row r="6" spans="1:6">
      <c r="A6">
        <v>377019252</v>
      </c>
      <c r="B6">
        <v>94000000</v>
      </c>
      <c r="C6" s="20">
        <f>'CLEAN DATA'!$D6-'CLEAN DATA'!$L6</f>
        <v>283019252</v>
      </c>
      <c r="E6" s="43" t="s">
        <v>11813</v>
      </c>
    </row>
    <row r="7" spans="1:6">
      <c r="A7">
        <v>96067179</v>
      </c>
      <c r="B7">
        <v>22000000</v>
      </c>
      <c r="C7" s="20">
        <f>'CLEAN DATA'!$D7-'CLEAN DATA'!$L7</f>
        <v>74067179</v>
      </c>
      <c r="E7" s="27">
        <f>CORREL(A:A,B:B)</f>
        <v>0.10217736113547776</v>
      </c>
    </row>
    <row r="8" spans="1:6">
      <c r="A8">
        <v>107930000</v>
      </c>
      <c r="B8">
        <v>8000000</v>
      </c>
      <c r="C8" s="20">
        <f>'CLEAN DATA'!$D8-'CLEAN DATA'!$L8</f>
        <v>99930000</v>
      </c>
    </row>
    <row r="9" spans="1:6">
      <c r="A9">
        <v>6100000</v>
      </c>
      <c r="B9">
        <v>1200000</v>
      </c>
      <c r="C9" s="20">
        <f>'CLEAN DATA'!$D9-'CLEAN DATA'!$L9</f>
        <v>4900000</v>
      </c>
    </row>
    <row r="10" spans="1:6">
      <c r="A10">
        <v>292568851</v>
      </c>
      <c r="B10">
        <v>160000000</v>
      </c>
      <c r="C10" s="20">
        <f>'CLEAN DATA'!$D10-'CLEAN DATA'!$L10</f>
        <v>132568851</v>
      </c>
      <c r="E10" s="30" t="s">
        <v>11814</v>
      </c>
      <c r="F10" s="30" t="s">
        <v>11815</v>
      </c>
    </row>
    <row r="11" spans="1:6">
      <c r="A11">
        <v>313837577</v>
      </c>
      <c r="B11">
        <v>93000000</v>
      </c>
      <c r="C11" s="20">
        <f>'CLEAN DATA'!$D11-'CLEAN DATA'!$L11</f>
        <v>220837577</v>
      </c>
      <c r="E11" s="42" t="s">
        <v>11816</v>
      </c>
      <c r="F11" s="30">
        <f>MAX(C:C)</f>
        <v>523505847</v>
      </c>
    </row>
    <row r="12" spans="1:6">
      <c r="A12">
        <v>37023395</v>
      </c>
      <c r="B12">
        <v>63000000</v>
      </c>
      <c r="C12" s="20">
        <f>'CLEAN DATA'!$D12-'CLEAN DATA'!$L12</f>
        <v>-25976605</v>
      </c>
    </row>
    <row r="13" spans="1:6">
      <c r="A13">
        <v>329691196</v>
      </c>
      <c r="B13">
        <v>55000000</v>
      </c>
      <c r="C13" s="20">
        <f>'CLEAN DATA'!$D13-'CLEAN DATA'!$L13</f>
        <v>274691196</v>
      </c>
    </row>
    <row r="14" spans="1:6">
      <c r="A14">
        <v>290158751</v>
      </c>
      <c r="B14">
        <v>18000000</v>
      </c>
      <c r="C14" s="20">
        <f>'CLEAN DATA'!$D14-'CLEAN DATA'!$L14</f>
        <v>272158751</v>
      </c>
    </row>
    <row r="15" spans="1:6">
      <c r="A15">
        <v>340478898</v>
      </c>
      <c r="B15">
        <v>94000000</v>
      </c>
      <c r="C15" s="20">
        <f>'CLEAN DATA'!$D15-'CLEAN DATA'!$L15</f>
        <v>246478898</v>
      </c>
    </row>
    <row r="16" spans="1:6">
      <c r="A16">
        <v>171383253</v>
      </c>
      <c r="B16">
        <v>63000000</v>
      </c>
      <c r="C16" s="20">
        <f>'CLEAN DATA'!$D16-'CLEAN DATA'!$L16</f>
        <v>108383253</v>
      </c>
    </row>
    <row r="17" spans="1:3">
      <c r="A17">
        <v>46836394</v>
      </c>
      <c r="B17">
        <v>25000000</v>
      </c>
      <c r="C17" s="20">
        <f>'CLEAN DATA'!$D17-'CLEAN DATA'!$L17</f>
        <v>21836394</v>
      </c>
    </row>
    <row r="18" spans="1:3">
      <c r="A18">
        <v>460935665</v>
      </c>
      <c r="B18">
        <v>11000000</v>
      </c>
      <c r="C18" s="20">
        <f>'CLEAN DATA'!$D18-'CLEAN DATA'!$L18</f>
        <v>449935665</v>
      </c>
    </row>
    <row r="19" spans="1:3">
      <c r="A19">
        <v>112000000</v>
      </c>
      <c r="B19">
        <v>4400000</v>
      </c>
      <c r="C19" s="20">
        <f>'CLEAN DATA'!$D19-'CLEAN DATA'!$L19</f>
        <v>107600000</v>
      </c>
    </row>
    <row r="20" spans="1:3">
      <c r="A20">
        <v>7563397</v>
      </c>
      <c r="B20">
        <v>3300000</v>
      </c>
      <c r="C20" s="20">
        <f>'CLEAN DATA'!$D20-'CLEAN DATA'!$L20</f>
        <v>4263397</v>
      </c>
    </row>
    <row r="21" spans="1:3">
      <c r="A21">
        <v>269061</v>
      </c>
      <c r="B21">
        <v>2000000</v>
      </c>
      <c r="C21" s="20">
        <f>'CLEAN DATA'!$D21-'CLEAN DATA'!$L21</f>
        <v>-1730939</v>
      </c>
    </row>
    <row r="22" spans="1:3">
      <c r="A22">
        <v>187991439</v>
      </c>
      <c r="B22">
        <v>165000000</v>
      </c>
      <c r="C22" s="20">
        <f>'CLEAN DATA'!$D22-'CLEAN DATA'!$L22</f>
        <v>22991439</v>
      </c>
    </row>
    <row r="23" spans="1:3">
      <c r="A23">
        <v>216119491</v>
      </c>
      <c r="B23">
        <v>70000000</v>
      </c>
      <c r="C23" s="20">
        <f>'CLEAN DATA'!$D23-'CLEAN DATA'!$L23</f>
        <v>146119491</v>
      </c>
    </row>
    <row r="24" spans="1:3">
      <c r="A24">
        <v>100125340</v>
      </c>
      <c r="B24">
        <v>33000000</v>
      </c>
      <c r="C24" s="20">
        <f>'CLEAN DATA'!$D24-'CLEAN DATA'!$L24</f>
        <v>67125340</v>
      </c>
    </row>
    <row r="25" spans="1:3">
      <c r="A25">
        <v>130727000</v>
      </c>
      <c r="B25">
        <v>19000000</v>
      </c>
      <c r="C25" s="20">
        <f>'CLEAN DATA'!$D25-'CLEAN DATA'!$L25</f>
        <v>111727000</v>
      </c>
    </row>
    <row r="26" spans="1:3">
      <c r="A26">
        <v>10049886</v>
      </c>
      <c r="B26">
        <v>19000000</v>
      </c>
      <c r="C26" s="20">
        <f>'CLEAN DATA'!$D26-'CLEAN DATA'!$L26</f>
        <v>-8950114</v>
      </c>
    </row>
    <row r="27" spans="1:3">
      <c r="A27">
        <v>6712241</v>
      </c>
      <c r="B27">
        <v>7500000</v>
      </c>
      <c r="C27" s="20">
        <f>'CLEAN DATA'!$D27-'CLEAN DATA'!$L27</f>
        <v>-787759</v>
      </c>
    </row>
    <row r="28" spans="1:3">
      <c r="A28">
        <v>23272306</v>
      </c>
      <c r="B28">
        <v>6000000</v>
      </c>
      <c r="C28" s="20">
        <f>'CLEAN DATA'!$D28-'CLEAN DATA'!$L28</f>
        <v>17272306</v>
      </c>
    </row>
    <row r="29" spans="1:3">
      <c r="A29">
        <v>163245</v>
      </c>
      <c r="B29">
        <v>1500000</v>
      </c>
      <c r="C29" s="20">
        <f>'CLEAN DATA'!$D29-'CLEAN DATA'!$L29</f>
        <v>-1336755</v>
      </c>
    </row>
    <row r="30" spans="1:3">
      <c r="A30">
        <v>448130642</v>
      </c>
      <c r="B30">
        <v>250000000</v>
      </c>
      <c r="C30" s="20">
        <f>'CLEAN DATA'!$D30-'CLEAN DATA'!$L30</f>
        <v>198130642</v>
      </c>
    </row>
    <row r="31" spans="1:3">
      <c r="A31">
        <v>187670866</v>
      </c>
      <c r="B31">
        <v>103000000</v>
      </c>
      <c r="C31" s="20">
        <f>'CLEAN DATA'!$D31-'CLEAN DATA'!$L31</f>
        <v>84670866</v>
      </c>
    </row>
    <row r="32" spans="1:3">
      <c r="A32">
        <v>204843350</v>
      </c>
      <c r="B32">
        <v>102000000</v>
      </c>
      <c r="C32" s="20">
        <f>'CLEAN DATA'!$D32-'CLEAN DATA'!$L32</f>
        <v>102843350</v>
      </c>
    </row>
    <row r="33" spans="1:3">
      <c r="A33">
        <v>162804648</v>
      </c>
      <c r="B33">
        <v>100000000</v>
      </c>
      <c r="C33" s="20">
        <f>'CLEAN DATA'!$D33-'CLEAN DATA'!$L33</f>
        <v>62804648</v>
      </c>
    </row>
    <row r="34" spans="1:3">
      <c r="A34">
        <v>132373442</v>
      </c>
      <c r="B34">
        <v>90000000</v>
      </c>
      <c r="C34" s="20">
        <f>'CLEAN DATA'!$D34-'CLEAN DATA'!$L34</f>
        <v>42373442</v>
      </c>
    </row>
    <row r="35" spans="1:3">
      <c r="A35">
        <v>422783777</v>
      </c>
      <c r="B35">
        <v>45000000</v>
      </c>
      <c r="C35" s="20">
        <f>'CLEAN DATA'!$D35-'CLEAN DATA'!$L35</f>
        <v>377783777</v>
      </c>
    </row>
    <row r="36" spans="1:3">
      <c r="A36">
        <v>136801374</v>
      </c>
      <c r="B36">
        <v>60000000</v>
      </c>
      <c r="C36" s="20">
        <f>'CLEAN DATA'!$D36-'CLEAN DATA'!$L36</f>
        <v>76801374</v>
      </c>
    </row>
    <row r="37" spans="1:3">
      <c r="A37">
        <v>53082743</v>
      </c>
      <c r="B37">
        <v>40000000</v>
      </c>
      <c r="C37" s="20">
        <f>'CLEAN DATA'!$D37-'CLEAN DATA'!$L37</f>
        <v>13082743</v>
      </c>
    </row>
    <row r="38" spans="1:3">
      <c r="A38">
        <v>32519322</v>
      </c>
      <c r="B38">
        <v>35000000</v>
      </c>
      <c r="C38" s="20">
        <f>'CLEAN DATA'!$D38-'CLEAN DATA'!$L38</f>
        <v>-2480678</v>
      </c>
    </row>
    <row r="39" spans="1:3">
      <c r="A39">
        <v>78800000</v>
      </c>
      <c r="B39">
        <v>31500000</v>
      </c>
      <c r="C39" s="20">
        <f>'CLEAN DATA'!$D39-'CLEAN DATA'!$L39</f>
        <v>47300000</v>
      </c>
    </row>
    <row r="40" spans="1:3">
      <c r="A40">
        <v>242374454</v>
      </c>
      <c r="B40">
        <v>18000000</v>
      </c>
      <c r="C40" s="20">
        <f>'CLEAN DATA'!$D40-'CLEAN DATA'!$L40</f>
        <v>224374454</v>
      </c>
    </row>
    <row r="41" spans="1:3">
      <c r="A41">
        <v>32000000</v>
      </c>
      <c r="B41">
        <v>806947</v>
      </c>
      <c r="C41" s="20">
        <f>'CLEAN DATA'!$D41-'CLEAN DATA'!$L41</f>
        <v>31193053</v>
      </c>
    </row>
    <row r="42" spans="1:3">
      <c r="A42">
        <v>210609762</v>
      </c>
      <c r="B42">
        <v>19000000</v>
      </c>
      <c r="C42" s="20">
        <f>'CLEAN DATA'!$D42-'CLEAN DATA'!$L42</f>
        <v>191609762</v>
      </c>
    </row>
    <row r="43" spans="1:3">
      <c r="A43">
        <v>78900000</v>
      </c>
      <c r="B43">
        <v>11000000</v>
      </c>
      <c r="C43" s="20">
        <f>'CLEAN DATA'!$D43-'CLEAN DATA'!$L43</f>
        <v>67900000</v>
      </c>
    </row>
    <row r="44" spans="1:3">
      <c r="A44">
        <v>25530884</v>
      </c>
      <c r="B44">
        <v>9000000</v>
      </c>
      <c r="C44" s="20">
        <f>'CLEAN DATA'!$D44-'CLEAN DATA'!$L44</f>
        <v>16530884</v>
      </c>
    </row>
    <row r="45" spans="1:3">
      <c r="A45">
        <v>2601847</v>
      </c>
      <c r="B45">
        <v>4000000</v>
      </c>
      <c r="C45" s="20">
        <f>'CLEAN DATA'!$D45-'CLEAN DATA'!$L45</f>
        <v>-1398153</v>
      </c>
    </row>
    <row r="46" spans="1:3">
      <c r="A46">
        <v>13092000</v>
      </c>
      <c r="B46">
        <v>3300000</v>
      </c>
      <c r="C46" s="20">
        <f>'CLEAN DATA'!$D46-'CLEAN DATA'!$L46</f>
        <v>9792000</v>
      </c>
    </row>
    <row r="47" spans="1:3">
      <c r="A47">
        <v>11284657</v>
      </c>
      <c r="B47">
        <v>2000000</v>
      </c>
      <c r="C47" s="20">
        <f>'CLEAN DATA'!$D47-'CLEAN DATA'!$L47</f>
        <v>9284657</v>
      </c>
    </row>
    <row r="48" spans="1:3">
      <c r="A48">
        <v>925402</v>
      </c>
      <c r="B48">
        <v>180000</v>
      </c>
      <c r="C48" s="20">
        <f>'CLEAN DATA'!$D48-'CLEAN DATA'!$L48</f>
        <v>745402</v>
      </c>
    </row>
    <row r="49" spans="1:3">
      <c r="A49">
        <v>223806889</v>
      </c>
      <c r="B49">
        <v>180000000</v>
      </c>
      <c r="C49" s="20">
        <f>'CLEAN DATA'!$D49-'CLEAN DATA'!$L49</f>
        <v>43806889</v>
      </c>
    </row>
    <row r="50" spans="1:3">
      <c r="A50">
        <v>75600000</v>
      </c>
      <c r="B50">
        <v>72000000</v>
      </c>
      <c r="C50" s="20">
        <f>'CLEAN DATA'!$D50-'CLEAN DATA'!$L50</f>
        <v>3600000</v>
      </c>
    </row>
    <row r="51" spans="1:3">
      <c r="A51">
        <v>33201661</v>
      </c>
      <c r="B51">
        <v>77000000</v>
      </c>
      <c r="C51" s="20">
        <f>'CLEAN DATA'!$D51-'CLEAN DATA'!$L51</f>
        <v>-43798339</v>
      </c>
    </row>
    <row r="52" spans="1:3">
      <c r="A52">
        <v>6498000</v>
      </c>
      <c r="B52">
        <v>18026148</v>
      </c>
      <c r="C52" s="20">
        <f>'CLEAN DATA'!$D52-'CLEAN DATA'!$L52</f>
        <v>-11528148</v>
      </c>
    </row>
    <row r="53" spans="1:3">
      <c r="A53">
        <v>309125409</v>
      </c>
      <c r="B53">
        <v>32500000</v>
      </c>
      <c r="C53" s="20">
        <f>'CLEAN DATA'!$D53-'CLEAN DATA'!$L53</f>
        <v>276625409</v>
      </c>
    </row>
    <row r="54" spans="1:3">
      <c r="A54">
        <v>5300000</v>
      </c>
      <c r="B54">
        <v>30000000</v>
      </c>
      <c r="C54" s="20">
        <f>'CLEAN DATA'!$D54-'CLEAN DATA'!$L54</f>
        <v>-24700000</v>
      </c>
    </row>
    <row r="55" spans="1:3">
      <c r="A55">
        <v>2298191</v>
      </c>
      <c r="B55">
        <v>2400000000</v>
      </c>
      <c r="C55" s="20">
        <f>'CLEAN DATA'!$D55-'CLEAN DATA'!$L55</f>
        <v>-2397701809</v>
      </c>
    </row>
    <row r="56" spans="1:3">
      <c r="A56">
        <v>85200000</v>
      </c>
      <c r="B56">
        <v>18500000</v>
      </c>
      <c r="C56" s="20">
        <f>'CLEAN DATA'!$D56-'CLEAN DATA'!$L56</f>
        <v>66700000</v>
      </c>
    </row>
    <row r="57" spans="1:3">
      <c r="A57">
        <v>130058047</v>
      </c>
      <c r="B57">
        <v>15000000</v>
      </c>
      <c r="C57" s="20">
        <f>'CLEAN DATA'!$D57-'CLEAN DATA'!$L57</f>
        <v>115058047</v>
      </c>
    </row>
    <row r="58" spans="1:3">
      <c r="A58">
        <v>6000000</v>
      </c>
      <c r="B58">
        <v>15000000</v>
      </c>
      <c r="C58" s="20">
        <f>'CLEAN DATA'!$D58-'CLEAN DATA'!$L58</f>
        <v>-9000000</v>
      </c>
    </row>
    <row r="59" spans="1:3">
      <c r="A59">
        <v>11433134</v>
      </c>
      <c r="B59">
        <v>14000000</v>
      </c>
      <c r="C59" s="20">
        <f>'CLEAN DATA'!$D59-'CLEAN DATA'!$L59</f>
        <v>-2566866</v>
      </c>
    </row>
    <row r="60" spans="1:3">
      <c r="A60">
        <v>3609278</v>
      </c>
      <c r="B60">
        <v>4500000</v>
      </c>
      <c r="C60" s="20">
        <f>'CLEAN DATA'!$D60-'CLEAN DATA'!$L60</f>
        <v>-890722</v>
      </c>
    </row>
    <row r="61" spans="1:3">
      <c r="A61">
        <v>2181290</v>
      </c>
      <c r="B61">
        <v>3000000</v>
      </c>
      <c r="C61" s="20">
        <f>'CLEAN DATA'!$D61-'CLEAN DATA'!$L61</f>
        <v>-818710</v>
      </c>
    </row>
    <row r="62" spans="1:3">
      <c r="A62">
        <v>2812029</v>
      </c>
      <c r="B62">
        <v>1200000</v>
      </c>
      <c r="C62" s="20">
        <f>'CLEAN DATA'!$D62-'CLEAN DATA'!$L62</f>
        <v>1612029</v>
      </c>
    </row>
    <row r="63" spans="1:3">
      <c r="A63">
        <v>7098492</v>
      </c>
      <c r="B63">
        <v>500000</v>
      </c>
      <c r="C63" s="20">
        <f>'CLEAN DATA'!$D63-'CLEAN DATA'!$L63</f>
        <v>6598492</v>
      </c>
    </row>
    <row r="64" spans="1:3">
      <c r="A64">
        <v>133778</v>
      </c>
      <c r="B64">
        <v>500000</v>
      </c>
      <c r="C64" s="20">
        <f>'CLEAN DATA'!$D64-'CLEAN DATA'!$L64</f>
        <v>-366222</v>
      </c>
    </row>
    <row r="65" spans="1:3">
      <c r="A65">
        <v>414984497</v>
      </c>
      <c r="B65">
        <v>200000000</v>
      </c>
      <c r="C65" s="20">
        <f>'CLEAN DATA'!$D65-'CLEAN DATA'!$L65</f>
        <v>214984497</v>
      </c>
    </row>
    <row r="66" spans="1:3">
      <c r="A66">
        <v>292979556</v>
      </c>
      <c r="B66">
        <v>175000000</v>
      </c>
      <c r="C66" s="20">
        <f>'CLEAN DATA'!$D66-'CLEAN DATA'!$L66</f>
        <v>117979556</v>
      </c>
    </row>
    <row r="67" spans="1:3">
      <c r="A67">
        <v>356454367</v>
      </c>
      <c r="B67">
        <v>175000000</v>
      </c>
      <c r="C67" s="20">
        <f>'CLEAN DATA'!$D67-'CLEAN DATA'!$L67</f>
        <v>181454367</v>
      </c>
    </row>
    <row r="68" spans="1:3">
      <c r="A68">
        <v>205343774</v>
      </c>
      <c r="B68">
        <v>150000000</v>
      </c>
      <c r="C68" s="20">
        <f>'CLEAN DATA'!$D68-'CLEAN DATA'!$L68</f>
        <v>55343774</v>
      </c>
    </row>
    <row r="69" spans="1:3">
      <c r="A69">
        <v>120523073</v>
      </c>
      <c r="B69">
        <v>75000000</v>
      </c>
      <c r="C69" s="20">
        <f>'CLEAN DATA'!$D69-'CLEAN DATA'!$L69</f>
        <v>45523073</v>
      </c>
    </row>
    <row r="70" spans="1:3">
      <c r="A70">
        <v>197171806</v>
      </c>
      <c r="B70">
        <v>48000000</v>
      </c>
      <c r="C70" s="20">
        <f>'CLEAN DATA'!$D70-'CLEAN DATA'!$L70</f>
        <v>149171806</v>
      </c>
    </row>
    <row r="71" spans="1:3">
      <c r="A71">
        <v>64604977</v>
      </c>
      <c r="B71">
        <v>35000000</v>
      </c>
      <c r="C71" s="20">
        <f>'CLEAN DATA'!$D71-'CLEAN DATA'!$L71</f>
        <v>29604977</v>
      </c>
    </row>
    <row r="72" spans="1:3">
      <c r="A72">
        <v>191796233</v>
      </c>
      <c r="B72">
        <v>30000000</v>
      </c>
      <c r="C72" s="20">
        <f>'CLEAN DATA'!$D72-'CLEAN DATA'!$L72</f>
        <v>161796233</v>
      </c>
    </row>
    <row r="73" spans="1:3">
      <c r="A73">
        <v>44700000</v>
      </c>
      <c r="B73">
        <v>25000000</v>
      </c>
      <c r="C73" s="20">
        <f>'CLEAN DATA'!$D73-'CLEAN DATA'!$L73</f>
        <v>19700000</v>
      </c>
    </row>
    <row r="74" spans="1:3">
      <c r="A74">
        <v>34126138</v>
      </c>
      <c r="B74">
        <v>20000000</v>
      </c>
      <c r="C74" s="20">
        <f>'CLEAN DATA'!$D74-'CLEAN DATA'!$L74</f>
        <v>14126138</v>
      </c>
    </row>
    <row r="75" spans="1:3">
      <c r="A75">
        <v>51600000</v>
      </c>
      <c r="B75">
        <v>18000000</v>
      </c>
      <c r="C75" s="20">
        <f>'CLEAN DATA'!$D75-'CLEAN DATA'!$L75</f>
        <v>33600000</v>
      </c>
    </row>
    <row r="76" spans="1:3">
      <c r="A76">
        <v>45250</v>
      </c>
      <c r="B76">
        <v>18000000</v>
      </c>
      <c r="C76" s="20">
        <f>'CLEAN DATA'!$D76-'CLEAN DATA'!$L76</f>
        <v>-17954750</v>
      </c>
    </row>
    <row r="77" spans="1:3">
      <c r="A77">
        <v>26435</v>
      </c>
      <c r="B77">
        <v>6000000</v>
      </c>
      <c r="C77" s="20">
        <f>'CLEAN DATA'!$D77-'CLEAN DATA'!$L77</f>
        <v>-5973565</v>
      </c>
    </row>
    <row r="78" spans="1:3">
      <c r="A78">
        <v>101157447</v>
      </c>
      <c r="B78">
        <v>14400000</v>
      </c>
      <c r="C78" s="20">
        <f>'CLEAN DATA'!$D78-'CLEAN DATA'!$L78</f>
        <v>86757447</v>
      </c>
    </row>
    <row r="79" spans="1:3">
      <c r="A79">
        <v>5501940</v>
      </c>
      <c r="B79">
        <v>13500000</v>
      </c>
      <c r="C79" s="20">
        <f>'CLEAN DATA'!$D79-'CLEAN DATA'!$L79</f>
        <v>-7998060</v>
      </c>
    </row>
    <row r="80" spans="1:3">
      <c r="A80">
        <v>14677654</v>
      </c>
      <c r="B80">
        <v>13000000</v>
      </c>
      <c r="C80" s="20">
        <f>'CLEAN DATA'!$D80-'CLEAN DATA'!$L80</f>
        <v>1677654</v>
      </c>
    </row>
    <row r="81" spans="1:3">
      <c r="A81">
        <v>30093107</v>
      </c>
      <c r="B81">
        <v>6000000</v>
      </c>
      <c r="C81" s="20">
        <f>'CLEAN DATA'!$D81-'CLEAN DATA'!$L81</f>
        <v>24093107</v>
      </c>
    </row>
    <row r="82" spans="1:3">
      <c r="A82">
        <v>56715371</v>
      </c>
      <c r="B82">
        <v>12000000</v>
      </c>
      <c r="C82" s="20">
        <f>'CLEAN DATA'!$D82-'CLEAN DATA'!$L82</f>
        <v>44715371</v>
      </c>
    </row>
    <row r="83" spans="1:3">
      <c r="A83">
        <v>138339411</v>
      </c>
      <c r="B83">
        <v>10000000</v>
      </c>
      <c r="C83" s="20">
        <f>'CLEAN DATA'!$D83-'CLEAN DATA'!$L83</f>
        <v>128339411</v>
      </c>
    </row>
    <row r="84" spans="1:3">
      <c r="A84">
        <v>30093107</v>
      </c>
      <c r="B84">
        <v>6000000</v>
      </c>
      <c r="C84" s="20">
        <f>'CLEAN DATA'!$D84-'CLEAN DATA'!$L84</f>
        <v>24093107</v>
      </c>
    </row>
    <row r="85" spans="1:3">
      <c r="A85">
        <v>159600000</v>
      </c>
      <c r="B85">
        <v>5500000</v>
      </c>
      <c r="C85" s="20">
        <f>'CLEAN DATA'!$D85-'CLEAN DATA'!$L85</f>
        <v>154100000</v>
      </c>
    </row>
    <row r="86" spans="1:3">
      <c r="A86">
        <v>610968</v>
      </c>
      <c r="B86">
        <v>3800000</v>
      </c>
      <c r="C86" s="20">
        <f>'CLEAN DATA'!$D86-'CLEAN DATA'!$L86</f>
        <v>-3189032</v>
      </c>
    </row>
    <row r="87" spans="1:3">
      <c r="A87">
        <v>25000000</v>
      </c>
      <c r="B87">
        <v>2883848</v>
      </c>
      <c r="C87" s="20">
        <f>'CLEAN DATA'!$D87-'CLEAN DATA'!$L87</f>
        <v>22116152</v>
      </c>
    </row>
    <row r="88" spans="1:3">
      <c r="A88">
        <v>1430185</v>
      </c>
      <c r="B88">
        <v>2000000</v>
      </c>
      <c r="C88" s="20">
        <f>'CLEAN DATA'!$D88-'CLEAN DATA'!$L88</f>
        <v>-569815</v>
      </c>
    </row>
    <row r="89" spans="1:3">
      <c r="A89">
        <v>7830611</v>
      </c>
      <c r="B89">
        <v>700000</v>
      </c>
      <c r="C89" s="20">
        <f>'CLEAN DATA'!$D89-'CLEAN DATA'!$L89</f>
        <v>7130611</v>
      </c>
    </row>
    <row r="90" spans="1:3">
      <c r="A90">
        <v>1229197</v>
      </c>
      <c r="B90">
        <v>229575</v>
      </c>
      <c r="C90" s="20">
        <f>'CLEAN DATA'!$D90-'CLEAN DATA'!$L90</f>
        <v>999622</v>
      </c>
    </row>
    <row r="91" spans="1:3">
      <c r="A91">
        <v>407197282</v>
      </c>
      <c r="B91">
        <v>250000000</v>
      </c>
      <c r="C91" s="20">
        <f>'CLEAN DATA'!$D91-'CLEAN DATA'!$L91</f>
        <v>157197282</v>
      </c>
    </row>
    <row r="92" spans="1:3">
      <c r="A92">
        <v>217387997</v>
      </c>
      <c r="B92">
        <v>165000000</v>
      </c>
      <c r="C92" s="20">
        <f>'CLEAN DATA'!$D92-'CLEAN DATA'!$L92</f>
        <v>52387997</v>
      </c>
    </row>
    <row r="93" spans="1:3">
      <c r="A93">
        <v>116866727</v>
      </c>
      <c r="B93">
        <v>100000000</v>
      </c>
      <c r="C93" s="20">
        <f>'CLEAN DATA'!$D93-'CLEAN DATA'!$L93</f>
        <v>16866727</v>
      </c>
    </row>
    <row r="94" spans="1:3">
      <c r="A94">
        <v>380838870</v>
      </c>
      <c r="B94">
        <v>94000000</v>
      </c>
      <c r="C94" s="20">
        <f>'CLEAN DATA'!$D94-'CLEAN DATA'!$L94</f>
        <v>286838870</v>
      </c>
    </row>
    <row r="95" spans="1:3">
      <c r="A95">
        <v>170708996</v>
      </c>
      <c r="B95">
        <v>58000000</v>
      </c>
      <c r="C95" s="20">
        <f>'CLEAN DATA'!$D95-'CLEAN DATA'!$L95</f>
        <v>112708996</v>
      </c>
    </row>
    <row r="96" spans="1:3">
      <c r="A96">
        <v>42438300</v>
      </c>
      <c r="B96">
        <v>52000000</v>
      </c>
      <c r="C96" s="20">
        <f>'CLEAN DATA'!$D96-'CLEAN DATA'!$L96</f>
        <v>-9561700</v>
      </c>
    </row>
    <row r="97" spans="1:3">
      <c r="A97">
        <v>70496802</v>
      </c>
      <c r="B97">
        <v>54000000</v>
      </c>
      <c r="C97" s="20">
        <f>'CLEAN DATA'!$D97-'CLEAN DATA'!$L97</f>
        <v>16496802</v>
      </c>
    </row>
    <row r="98" spans="1:3">
      <c r="A98">
        <v>13782838</v>
      </c>
      <c r="B98">
        <v>15000000</v>
      </c>
      <c r="C98" s="20">
        <f>'CLEAN DATA'!$D98-'CLEAN DATA'!$L98</f>
        <v>-1217162</v>
      </c>
    </row>
    <row r="99" spans="1:3">
      <c r="A99">
        <v>81350242</v>
      </c>
      <c r="B99">
        <v>28000000</v>
      </c>
      <c r="C99" s="20">
        <f>'CLEAN DATA'!$D99-'CLEAN DATA'!$L99</f>
        <v>53350242</v>
      </c>
    </row>
    <row r="100" spans="1:3">
      <c r="A100">
        <v>27000000</v>
      </c>
      <c r="B100">
        <v>28000000</v>
      </c>
      <c r="C100" s="20">
        <f>'CLEAN DATA'!$D100-'CLEAN DATA'!$L100</f>
        <v>-1000000</v>
      </c>
    </row>
    <row r="101" spans="1:3">
      <c r="A101">
        <v>148085755</v>
      </c>
      <c r="B101">
        <v>33000000</v>
      </c>
      <c r="C101" s="20">
        <f>'CLEAN DATA'!$D101-'CLEAN DATA'!$L101</f>
        <v>115085755</v>
      </c>
    </row>
    <row r="102" spans="1:3">
      <c r="A102">
        <v>13651662</v>
      </c>
      <c r="B102">
        <v>25000000</v>
      </c>
      <c r="C102" s="20">
        <f>'CLEAN DATA'!$D102-'CLEAN DATA'!$L102</f>
        <v>-11348338</v>
      </c>
    </row>
    <row r="103" spans="1:3">
      <c r="A103">
        <v>4710455</v>
      </c>
      <c r="B103">
        <v>24000000</v>
      </c>
      <c r="C103" s="20">
        <f>'CLEAN DATA'!$D103-'CLEAN DATA'!$L103</f>
        <v>-19289545</v>
      </c>
    </row>
    <row r="104" spans="1:3">
      <c r="A104">
        <v>18352454</v>
      </c>
      <c r="B104">
        <v>15000000</v>
      </c>
      <c r="C104" s="20">
        <f>'CLEAN DATA'!$D104-'CLEAN DATA'!$L104</f>
        <v>3352454</v>
      </c>
    </row>
    <row r="105" spans="1:3">
      <c r="A105">
        <v>37623143</v>
      </c>
      <c r="B105">
        <v>13500000</v>
      </c>
      <c r="C105" s="20">
        <f>'CLEAN DATA'!$D105-'CLEAN DATA'!$L105</f>
        <v>24123143</v>
      </c>
    </row>
    <row r="106" spans="1:3">
      <c r="A106">
        <v>17439163</v>
      </c>
      <c r="B106">
        <v>15000000</v>
      </c>
      <c r="C106" s="20">
        <f>'CLEAN DATA'!$D106-'CLEAN DATA'!$L106</f>
        <v>2439163</v>
      </c>
    </row>
    <row r="107" spans="1:3">
      <c r="A107">
        <v>6857096</v>
      </c>
      <c r="B107">
        <v>6800000</v>
      </c>
      <c r="C107" s="20">
        <f>'CLEAN DATA'!$D107-'CLEAN DATA'!$L107</f>
        <v>57096</v>
      </c>
    </row>
    <row r="108" spans="1:3">
      <c r="A108">
        <v>198655278</v>
      </c>
      <c r="B108">
        <v>3977000</v>
      </c>
      <c r="C108" s="20">
        <f>'CLEAN DATA'!$D108-'CLEAN DATA'!$L108</f>
        <v>194678278</v>
      </c>
    </row>
    <row r="109" spans="1:3">
      <c r="A109">
        <v>20167424</v>
      </c>
      <c r="B109">
        <v>2000000</v>
      </c>
      <c r="C109" s="20">
        <f>'CLEAN DATA'!$D109-'CLEAN DATA'!$L109</f>
        <v>18167424</v>
      </c>
    </row>
    <row r="110" spans="1:3">
      <c r="A110">
        <v>16501785</v>
      </c>
      <c r="B110">
        <v>3500000</v>
      </c>
      <c r="C110" s="20">
        <f>'CLEAN DATA'!$D110-'CLEAN DATA'!$L110</f>
        <v>13001785</v>
      </c>
    </row>
    <row r="111" spans="1:3">
      <c r="A111">
        <v>27200000</v>
      </c>
      <c r="B111">
        <v>3000000</v>
      </c>
      <c r="C111" s="20">
        <f>'CLEAN DATA'!$D111-'CLEAN DATA'!$L111</f>
        <v>24200000</v>
      </c>
    </row>
    <row r="112" spans="1:3">
      <c r="A112">
        <v>3650677</v>
      </c>
      <c r="B112">
        <v>960000</v>
      </c>
      <c r="C112" s="20">
        <f>'CLEAN DATA'!$D112-'CLEAN DATA'!$L112</f>
        <v>2690677</v>
      </c>
    </row>
    <row r="113" spans="1:3">
      <c r="A113">
        <v>484221</v>
      </c>
      <c r="B113">
        <v>1000000</v>
      </c>
      <c r="C113" s="20">
        <f>'CLEAN DATA'!$D113-'CLEAN DATA'!$L113</f>
        <v>-515779</v>
      </c>
    </row>
    <row r="114" spans="1:3">
      <c r="A114">
        <v>9600000</v>
      </c>
      <c r="B114">
        <v>910000</v>
      </c>
      <c r="C114" s="20">
        <f>'CLEAN DATA'!$D114-'CLEAN DATA'!$L114</f>
        <v>8690000</v>
      </c>
    </row>
    <row r="115" spans="1:3">
      <c r="A115">
        <v>623279547</v>
      </c>
      <c r="B115">
        <v>220000000</v>
      </c>
      <c r="C115" s="20">
        <f>'CLEAN DATA'!$D115-'CLEAN DATA'!$L115</f>
        <v>403279547</v>
      </c>
    </row>
    <row r="116" spans="1:3">
      <c r="A116">
        <v>333130696</v>
      </c>
      <c r="B116">
        <v>170000000</v>
      </c>
      <c r="C116" s="20">
        <f>'CLEAN DATA'!$D116-'CLEAN DATA'!$L116</f>
        <v>163130696</v>
      </c>
    </row>
    <row r="117" spans="1:3">
      <c r="A117">
        <v>153629485</v>
      </c>
      <c r="B117">
        <v>150000000</v>
      </c>
      <c r="C117" s="20">
        <f>'CLEAN DATA'!$D117-'CLEAN DATA'!$L117</f>
        <v>3629485</v>
      </c>
    </row>
    <row r="118" spans="1:3">
      <c r="A118">
        <v>183635922</v>
      </c>
      <c r="B118">
        <v>135000000</v>
      </c>
      <c r="C118" s="20">
        <f>'CLEAN DATA'!$D118-'CLEAN DATA'!$L118</f>
        <v>48635922</v>
      </c>
    </row>
    <row r="119" spans="1:3">
      <c r="A119">
        <v>227137090</v>
      </c>
      <c r="B119">
        <v>110000000</v>
      </c>
      <c r="C119" s="20">
        <f>'CLEAN DATA'!$D119-'CLEAN DATA'!$L119</f>
        <v>117137090</v>
      </c>
    </row>
    <row r="120" spans="1:3">
      <c r="A120">
        <v>305388685</v>
      </c>
      <c r="B120">
        <v>140000000</v>
      </c>
      <c r="C120" s="20">
        <f>'CLEAN DATA'!$D120-'CLEAN DATA'!$L120</f>
        <v>165388685</v>
      </c>
    </row>
    <row r="121" spans="1:3">
      <c r="A121">
        <v>289907418</v>
      </c>
      <c r="B121">
        <v>115000000</v>
      </c>
      <c r="C121" s="20">
        <f>'CLEAN DATA'!$D121-'CLEAN DATA'!$L121</f>
        <v>174907418</v>
      </c>
    </row>
    <row r="122" spans="1:3">
      <c r="A122">
        <v>228430993</v>
      </c>
      <c r="B122">
        <v>108000000</v>
      </c>
      <c r="C122" s="20">
        <f>'CLEAN DATA'!$D122-'CLEAN DATA'!$L122</f>
        <v>120430993</v>
      </c>
    </row>
    <row r="123" spans="1:3">
      <c r="A123">
        <v>127968405</v>
      </c>
      <c r="B123">
        <v>80000000</v>
      </c>
      <c r="C123" s="20">
        <f>'CLEAN DATA'!$D123-'CLEAN DATA'!$L123</f>
        <v>47968405</v>
      </c>
    </row>
    <row r="124" spans="1:3">
      <c r="A124">
        <v>356784000</v>
      </c>
      <c r="B124">
        <v>63000000</v>
      </c>
      <c r="C124" s="20">
        <f>'CLEAN DATA'!$D124-'CLEAN DATA'!$L124</f>
        <v>293784000</v>
      </c>
    </row>
    <row r="125" spans="1:3">
      <c r="A125">
        <v>167735396</v>
      </c>
      <c r="B125">
        <v>61000000</v>
      </c>
      <c r="C125" s="20">
        <f>'CLEAN DATA'!$D125-'CLEAN DATA'!$L125</f>
        <v>106735396</v>
      </c>
    </row>
    <row r="126" spans="1:3">
      <c r="A126">
        <v>125603360</v>
      </c>
      <c r="B126">
        <v>60000000</v>
      </c>
      <c r="C126" s="20">
        <f>'CLEAN DATA'!$D126-'CLEAN DATA'!$L126</f>
        <v>65603360</v>
      </c>
    </row>
    <row r="127" spans="1:3">
      <c r="A127">
        <v>623279547</v>
      </c>
      <c r="B127">
        <v>220000000</v>
      </c>
      <c r="C127" s="20">
        <f>'CLEAN DATA'!$D127-'CLEAN DATA'!$L127</f>
        <v>403279547</v>
      </c>
    </row>
    <row r="128" spans="1:3">
      <c r="A128">
        <v>363024263</v>
      </c>
      <c r="B128">
        <v>58000000</v>
      </c>
      <c r="C128" s="20">
        <f>'CLEAN DATA'!$D128-'CLEAN DATA'!$L128</f>
        <v>305024263</v>
      </c>
    </row>
    <row r="129" spans="1:3">
      <c r="A129">
        <v>70098138</v>
      </c>
      <c r="B129">
        <v>30000000</v>
      </c>
      <c r="C129" s="20">
        <f>'CLEAN DATA'!$D129-'CLEAN DATA'!$L129</f>
        <v>40098138</v>
      </c>
    </row>
    <row r="130" spans="1:3">
      <c r="A130">
        <v>60962878</v>
      </c>
      <c r="B130">
        <v>46000000</v>
      </c>
      <c r="C130" s="20">
        <f>'CLEAN DATA'!$D130-'CLEAN DATA'!$L130</f>
        <v>14962878</v>
      </c>
    </row>
    <row r="131" spans="1:3">
      <c r="A131">
        <v>293501675</v>
      </c>
      <c r="B131">
        <v>40000000</v>
      </c>
      <c r="C131" s="20">
        <f>'CLEAN DATA'!$D131-'CLEAN DATA'!$L131</f>
        <v>253501675</v>
      </c>
    </row>
    <row r="132" spans="1:3">
      <c r="A132">
        <v>74098862</v>
      </c>
      <c r="B132">
        <v>40000000</v>
      </c>
      <c r="C132" s="20">
        <f>'CLEAN DATA'!$D132-'CLEAN DATA'!$L132</f>
        <v>34098862</v>
      </c>
    </row>
    <row r="133" spans="1:3">
      <c r="A133">
        <v>26903709</v>
      </c>
      <c r="B133">
        <v>38000000</v>
      </c>
      <c r="C133" s="20">
        <f>'CLEAN DATA'!$D133-'CLEAN DATA'!$L133</f>
        <v>-11096291</v>
      </c>
    </row>
    <row r="134" spans="1:3">
      <c r="A134">
        <v>59073773</v>
      </c>
      <c r="B134">
        <v>25000000</v>
      </c>
      <c r="C134" s="20">
        <f>'CLEAN DATA'!$D134-'CLEAN DATA'!$L134</f>
        <v>34073773</v>
      </c>
    </row>
    <row r="135" spans="1:3">
      <c r="A135">
        <v>100422786</v>
      </c>
      <c r="B135">
        <v>30000000</v>
      </c>
      <c r="C135" s="20">
        <f>'CLEAN DATA'!$D135-'CLEAN DATA'!$L135</f>
        <v>70422786</v>
      </c>
    </row>
    <row r="136" spans="1:3">
      <c r="A136">
        <v>169705587</v>
      </c>
      <c r="B136">
        <v>25000000</v>
      </c>
      <c r="C136" s="20">
        <f>'CLEAN DATA'!$D136-'CLEAN DATA'!$L136</f>
        <v>144705587</v>
      </c>
    </row>
    <row r="137" spans="1:3">
      <c r="A137">
        <v>74273505</v>
      </c>
      <c r="B137">
        <v>25000000</v>
      </c>
      <c r="C137" s="20">
        <f>'CLEAN DATA'!$D137-'CLEAN DATA'!$L137</f>
        <v>49273505</v>
      </c>
    </row>
    <row r="138" spans="1:3">
      <c r="A138">
        <v>40218903</v>
      </c>
      <c r="B138">
        <v>25000000</v>
      </c>
      <c r="C138" s="20">
        <f>'CLEAN DATA'!$D138-'CLEAN DATA'!$L138</f>
        <v>15218903</v>
      </c>
    </row>
    <row r="139" spans="1:3">
      <c r="A139">
        <v>56667870</v>
      </c>
      <c r="B139">
        <v>20000000</v>
      </c>
      <c r="C139" s="20">
        <f>'CLEAN DATA'!$D139-'CLEAN DATA'!$L139</f>
        <v>36667870</v>
      </c>
    </row>
    <row r="140" spans="1:3">
      <c r="A140">
        <v>44988180</v>
      </c>
      <c r="B140">
        <v>20000000</v>
      </c>
      <c r="C140" s="20">
        <f>'CLEAN DATA'!$D140-'CLEAN DATA'!$L140</f>
        <v>24988180</v>
      </c>
    </row>
    <row r="141" spans="1:3">
      <c r="A141">
        <v>23472900</v>
      </c>
      <c r="B141">
        <v>17500000</v>
      </c>
      <c r="C141" s="20">
        <f>'CLEAN DATA'!$D141-'CLEAN DATA'!$L141</f>
        <v>5972900</v>
      </c>
    </row>
    <row r="142" spans="1:3">
      <c r="A142">
        <v>91121452</v>
      </c>
      <c r="B142">
        <v>14000000</v>
      </c>
      <c r="C142" s="20">
        <f>'CLEAN DATA'!$D142-'CLEAN DATA'!$L142</f>
        <v>77121452</v>
      </c>
    </row>
    <row r="143" spans="1:3">
      <c r="A143">
        <v>30857814</v>
      </c>
      <c r="B143">
        <v>16000000</v>
      </c>
      <c r="C143" s="20">
        <f>'CLEAN DATA'!$D143-'CLEAN DATA'!$L143</f>
        <v>14857814</v>
      </c>
    </row>
    <row r="144" spans="1:3">
      <c r="A144">
        <v>70906973</v>
      </c>
      <c r="B144">
        <v>14600000</v>
      </c>
      <c r="C144" s="20">
        <f>'CLEAN DATA'!$D144-'CLEAN DATA'!$L144</f>
        <v>56306973</v>
      </c>
    </row>
    <row r="145" spans="1:3">
      <c r="A145">
        <v>2086345</v>
      </c>
      <c r="B145">
        <v>10000000</v>
      </c>
      <c r="C145" s="20">
        <f>'CLEAN DATA'!$D145-'CLEAN DATA'!$L145</f>
        <v>-7913655</v>
      </c>
    </row>
    <row r="146" spans="1:3">
      <c r="A146">
        <v>1110186</v>
      </c>
      <c r="B146">
        <v>12800000</v>
      </c>
      <c r="C146" s="20">
        <f>'CLEAN DATA'!$D146-'CLEAN DATA'!$L146</f>
        <v>-11689814</v>
      </c>
    </row>
    <row r="147" spans="1:3">
      <c r="A147">
        <v>52287414</v>
      </c>
      <c r="B147">
        <v>8000000</v>
      </c>
      <c r="C147" s="20">
        <f>'CLEAN DATA'!$D147-'CLEAN DATA'!$L147</f>
        <v>44287414</v>
      </c>
    </row>
    <row r="148" spans="1:3">
      <c r="A148">
        <v>439162</v>
      </c>
      <c r="B148">
        <v>1100000000</v>
      </c>
      <c r="C148" s="20">
        <f>'CLEAN DATA'!$D148-'CLEAN DATA'!$L148</f>
        <v>-1099560838</v>
      </c>
    </row>
    <row r="149" spans="1:3">
      <c r="A149">
        <v>8060</v>
      </c>
      <c r="B149">
        <v>4000000</v>
      </c>
      <c r="C149" s="20">
        <f>'CLEAN DATA'!$D149-'CLEAN DATA'!$L149</f>
        <v>-3991940</v>
      </c>
    </row>
    <row r="150" spans="1:3">
      <c r="A150">
        <v>38400000</v>
      </c>
      <c r="B150">
        <v>6500000</v>
      </c>
      <c r="C150" s="20">
        <f>'CLEAN DATA'!$D150-'CLEAN DATA'!$L150</f>
        <v>31900000</v>
      </c>
    </row>
    <row r="151" spans="1:3">
      <c r="A151">
        <v>137963328</v>
      </c>
      <c r="B151">
        <v>6000000</v>
      </c>
      <c r="C151" s="20">
        <f>'CLEAN DATA'!$D151-'CLEAN DATA'!$L151</f>
        <v>131963328</v>
      </c>
    </row>
    <row r="152" spans="1:3">
      <c r="A152">
        <v>102308900</v>
      </c>
      <c r="B152">
        <v>6000000</v>
      </c>
      <c r="C152" s="20">
        <f>'CLEAN DATA'!$D152-'CLEAN DATA'!$L152</f>
        <v>96308900</v>
      </c>
    </row>
    <row r="153" spans="1:3">
      <c r="A153">
        <v>727883</v>
      </c>
      <c r="B153">
        <v>4500000</v>
      </c>
      <c r="C153" s="20">
        <f>'CLEAN DATA'!$D153-'CLEAN DATA'!$L153</f>
        <v>-3772117</v>
      </c>
    </row>
    <row r="154" spans="1:3">
      <c r="A154">
        <v>39200000</v>
      </c>
      <c r="B154">
        <v>4000000</v>
      </c>
      <c r="C154" s="20">
        <f>'CLEAN DATA'!$D154-'CLEAN DATA'!$L154</f>
        <v>35200000</v>
      </c>
    </row>
    <row r="155" spans="1:3">
      <c r="A155">
        <v>22202612</v>
      </c>
      <c r="B155">
        <v>2800000</v>
      </c>
      <c r="C155" s="20">
        <f>'CLEAN DATA'!$D155-'CLEAN DATA'!$L155</f>
        <v>19402612</v>
      </c>
    </row>
    <row r="156" spans="1:3">
      <c r="A156">
        <v>5400000</v>
      </c>
      <c r="B156">
        <v>2500000</v>
      </c>
      <c r="C156" s="20">
        <f>'CLEAN DATA'!$D156-'CLEAN DATA'!$L156</f>
        <v>2900000</v>
      </c>
    </row>
    <row r="157" spans="1:3">
      <c r="A157">
        <v>23650000</v>
      </c>
      <c r="B157">
        <v>2100000</v>
      </c>
      <c r="C157" s="20">
        <f>'CLEAN DATA'!$D157-'CLEAN DATA'!$L157</f>
        <v>21550000</v>
      </c>
    </row>
    <row r="158" spans="1:3">
      <c r="A158">
        <v>5383834</v>
      </c>
      <c r="B158">
        <v>2000000</v>
      </c>
      <c r="C158" s="20">
        <f>'CLEAN DATA'!$D158-'CLEAN DATA'!$L158</f>
        <v>3383834</v>
      </c>
    </row>
    <row r="159" spans="1:3">
      <c r="A159">
        <v>1134049</v>
      </c>
      <c r="B159">
        <v>2000000</v>
      </c>
      <c r="C159" s="20">
        <f>'CLEAN DATA'!$D159-'CLEAN DATA'!$L159</f>
        <v>-865951</v>
      </c>
    </row>
    <row r="160" spans="1:3">
      <c r="A160">
        <v>1647780</v>
      </c>
      <c r="B160">
        <v>1300000</v>
      </c>
      <c r="C160" s="20">
        <f>'CLEAN DATA'!$D160-'CLEAN DATA'!$L160</f>
        <v>347780</v>
      </c>
    </row>
    <row r="161" spans="1:3">
      <c r="A161">
        <v>117235247</v>
      </c>
      <c r="B161">
        <v>960000</v>
      </c>
      <c r="C161" s="20">
        <f>'CLEAN DATA'!$D161-'CLEAN DATA'!$L161</f>
        <v>116275247</v>
      </c>
    </row>
    <row r="162" spans="1:3">
      <c r="A162">
        <v>13300000</v>
      </c>
      <c r="B162">
        <v>600000</v>
      </c>
      <c r="C162" s="20">
        <f>'CLEAN DATA'!$D162-'CLEAN DATA'!$L162</f>
        <v>12700000</v>
      </c>
    </row>
    <row r="163" spans="1:3">
      <c r="A163">
        <v>12438</v>
      </c>
      <c r="B163">
        <v>160000</v>
      </c>
      <c r="C163" s="20">
        <f>'CLEAN DATA'!$D163-'CLEAN DATA'!$L163</f>
        <v>-147562</v>
      </c>
    </row>
    <row r="164" spans="1:3">
      <c r="A164">
        <v>233914986</v>
      </c>
      <c r="B164">
        <v>200000000</v>
      </c>
      <c r="C164" s="20">
        <f>'CLEAN DATA'!$D164-'CLEAN DATA'!$L164</f>
        <v>33914986</v>
      </c>
    </row>
    <row r="165" spans="1:3">
      <c r="A165">
        <v>206435493</v>
      </c>
      <c r="B165">
        <v>150000000</v>
      </c>
      <c r="C165" s="20">
        <f>'CLEAN DATA'!$D165-'CLEAN DATA'!$L165</f>
        <v>56435493</v>
      </c>
    </row>
    <row r="166" spans="1:3">
      <c r="A166">
        <v>257704099</v>
      </c>
      <c r="B166">
        <v>150000000</v>
      </c>
      <c r="C166" s="20">
        <f>'CLEAN DATA'!$D166-'CLEAN DATA'!$L166</f>
        <v>107704099</v>
      </c>
    </row>
    <row r="167" spans="1:3">
      <c r="A167">
        <v>124976634</v>
      </c>
      <c r="B167">
        <v>120000000</v>
      </c>
      <c r="C167" s="20">
        <f>'CLEAN DATA'!$D167-'CLEAN DATA'!$L167</f>
        <v>4976634</v>
      </c>
    </row>
    <row r="168" spans="1:3">
      <c r="A168">
        <v>167007184</v>
      </c>
      <c r="B168">
        <v>150000000</v>
      </c>
      <c r="C168" s="20">
        <f>'CLEAN DATA'!$D168-'CLEAN DATA'!$L168</f>
        <v>17007184</v>
      </c>
    </row>
    <row r="169" spans="1:3">
      <c r="A169">
        <v>57366262</v>
      </c>
      <c r="B169">
        <v>100000000</v>
      </c>
      <c r="C169" s="20">
        <f>'CLEAN DATA'!$D169-'CLEAN DATA'!$L169</f>
        <v>-42633738</v>
      </c>
    </row>
    <row r="170" spans="1:3">
      <c r="A170">
        <v>261437578</v>
      </c>
      <c r="B170">
        <v>92000000</v>
      </c>
      <c r="C170" s="20">
        <f>'CLEAN DATA'!$D170-'CLEAN DATA'!$L170</f>
        <v>169437578</v>
      </c>
    </row>
    <row r="171" spans="1:3">
      <c r="A171">
        <v>61644321</v>
      </c>
      <c r="B171">
        <v>88000000</v>
      </c>
      <c r="C171" s="20">
        <f>'CLEAN DATA'!$D171-'CLEAN DATA'!$L171</f>
        <v>-26355679</v>
      </c>
    </row>
    <row r="172" spans="1:3">
      <c r="A172">
        <v>66257002</v>
      </c>
      <c r="B172">
        <v>70000000</v>
      </c>
      <c r="C172" s="20">
        <f>'CLEAN DATA'!$D172-'CLEAN DATA'!$L172</f>
        <v>-3742998</v>
      </c>
    </row>
    <row r="173" spans="1:3">
      <c r="A173">
        <v>162586036</v>
      </c>
      <c r="B173">
        <v>55000000</v>
      </c>
      <c r="C173" s="20">
        <f>'CLEAN DATA'!$D173-'CLEAN DATA'!$L173</f>
        <v>107586036</v>
      </c>
    </row>
    <row r="174" spans="1:3">
      <c r="A174">
        <v>66207920</v>
      </c>
      <c r="B174">
        <v>30000000</v>
      </c>
      <c r="C174" s="20">
        <f>'CLEAN DATA'!$D174-'CLEAN DATA'!$L174</f>
        <v>36207920</v>
      </c>
    </row>
    <row r="175" spans="1:3">
      <c r="A175">
        <v>164435221</v>
      </c>
      <c r="B175">
        <v>52000000</v>
      </c>
      <c r="C175" s="20">
        <f>'CLEAN DATA'!$D175-'CLEAN DATA'!$L175</f>
        <v>112435221</v>
      </c>
    </row>
    <row r="176" spans="1:3">
      <c r="A176">
        <v>23159305</v>
      </c>
      <c r="B176">
        <v>70000000</v>
      </c>
      <c r="C176" s="20">
        <f>'CLEAN DATA'!$D176-'CLEAN DATA'!$L176</f>
        <v>-46840695</v>
      </c>
    </row>
    <row r="177" spans="1:3">
      <c r="A177">
        <v>70405498</v>
      </c>
      <c r="B177">
        <v>40000000</v>
      </c>
      <c r="C177" s="20">
        <f>'CLEAN DATA'!$D177-'CLEAN DATA'!$L177</f>
        <v>30405498</v>
      </c>
    </row>
    <row r="178" spans="1:3">
      <c r="A178">
        <v>25335935</v>
      </c>
      <c r="B178">
        <v>40000000</v>
      </c>
      <c r="C178" s="20">
        <f>'CLEAN DATA'!$D178-'CLEAN DATA'!$L178</f>
        <v>-14664065</v>
      </c>
    </row>
    <row r="179" spans="1:3">
      <c r="A179">
        <v>22450975</v>
      </c>
      <c r="B179">
        <v>37000000</v>
      </c>
      <c r="C179" s="20">
        <f>'CLEAN DATA'!$D179-'CLEAN DATA'!$L179</f>
        <v>-14549025</v>
      </c>
    </row>
    <row r="180" spans="1:3">
      <c r="A180">
        <v>4496583</v>
      </c>
      <c r="B180">
        <v>35000000</v>
      </c>
      <c r="C180" s="20">
        <f>'CLEAN DATA'!$D180-'CLEAN DATA'!$L180</f>
        <v>-30503417</v>
      </c>
    </row>
    <row r="181" spans="1:3">
      <c r="A181">
        <v>115646235</v>
      </c>
      <c r="B181">
        <v>30000000</v>
      </c>
      <c r="C181" s="20">
        <f>'CLEAN DATA'!$D181-'CLEAN DATA'!$L181</f>
        <v>85646235</v>
      </c>
    </row>
    <row r="182" spans="1:3">
      <c r="A182">
        <v>90135191</v>
      </c>
      <c r="B182">
        <v>25000000</v>
      </c>
      <c r="C182" s="20">
        <f>'CLEAN DATA'!$D182-'CLEAN DATA'!$L182</f>
        <v>65135191</v>
      </c>
    </row>
    <row r="183" spans="1:3">
      <c r="A183">
        <v>217350219</v>
      </c>
      <c r="B183">
        <v>28000000</v>
      </c>
      <c r="C183" s="20">
        <f>'CLEAN DATA'!$D183-'CLEAN DATA'!$L183</f>
        <v>189350219</v>
      </c>
    </row>
    <row r="184" spans="1:3">
      <c r="A184">
        <v>10762178</v>
      </c>
      <c r="B184">
        <v>160000000</v>
      </c>
      <c r="C184" s="20">
        <f>'CLEAN DATA'!$D184-'CLEAN DATA'!$L184</f>
        <v>-149237822</v>
      </c>
    </row>
    <row r="185" spans="1:3">
      <c r="A185">
        <v>172825435</v>
      </c>
      <c r="B185">
        <v>25000000</v>
      </c>
      <c r="C185" s="20">
        <f>'CLEAN DATA'!$D185-'CLEAN DATA'!$L185</f>
        <v>147825435</v>
      </c>
    </row>
    <row r="186" spans="1:3">
      <c r="A186">
        <v>25556065</v>
      </c>
      <c r="B186">
        <v>23000000</v>
      </c>
      <c r="C186" s="20">
        <f>'CLEAN DATA'!$D186-'CLEAN DATA'!$L186</f>
        <v>2556065</v>
      </c>
    </row>
    <row r="187" spans="1:3">
      <c r="A187">
        <v>184208848</v>
      </c>
      <c r="B187">
        <v>22000000</v>
      </c>
      <c r="C187" s="20">
        <f>'CLEAN DATA'!$D187-'CLEAN DATA'!$L187</f>
        <v>162208848</v>
      </c>
    </row>
    <row r="188" spans="1:3">
      <c r="A188">
        <v>95860116</v>
      </c>
      <c r="B188">
        <v>16400000</v>
      </c>
      <c r="C188" s="20">
        <f>'CLEAN DATA'!$D188-'CLEAN DATA'!$L188</f>
        <v>79460116</v>
      </c>
    </row>
    <row r="189" spans="1:3">
      <c r="A189">
        <v>44667095</v>
      </c>
      <c r="B189">
        <v>15000000</v>
      </c>
      <c r="C189" s="20">
        <f>'CLEAN DATA'!$D189-'CLEAN DATA'!$L189</f>
        <v>29667095</v>
      </c>
    </row>
    <row r="190" spans="1:3">
      <c r="A190">
        <v>138795342</v>
      </c>
      <c r="B190">
        <v>15000000</v>
      </c>
      <c r="C190" s="20">
        <f>'CLEAN DATA'!$D190-'CLEAN DATA'!$L190</f>
        <v>123795342</v>
      </c>
    </row>
    <row r="191" spans="1:3">
      <c r="A191">
        <v>9929000</v>
      </c>
      <c r="B191">
        <v>15000000</v>
      </c>
      <c r="C191" s="20">
        <f>'CLEAN DATA'!$D191-'CLEAN DATA'!$L191</f>
        <v>-5071000</v>
      </c>
    </row>
    <row r="192" spans="1:3">
      <c r="A192">
        <v>7757130</v>
      </c>
      <c r="B192">
        <v>15000000</v>
      </c>
      <c r="C192" s="20">
        <f>'CLEAN DATA'!$D192-'CLEAN DATA'!$L192</f>
        <v>-7242870</v>
      </c>
    </row>
    <row r="193" spans="1:3">
      <c r="A193">
        <v>7219578</v>
      </c>
      <c r="B193">
        <v>15000000</v>
      </c>
      <c r="C193" s="20">
        <f>'CLEAN DATA'!$D193-'CLEAN DATA'!$L193</f>
        <v>-7780422</v>
      </c>
    </row>
    <row r="194" spans="1:3">
      <c r="A194">
        <v>141319195</v>
      </c>
      <c r="B194">
        <v>15000000</v>
      </c>
      <c r="C194" s="20">
        <f>'CLEAN DATA'!$D194-'CLEAN DATA'!$L194</f>
        <v>126319195</v>
      </c>
    </row>
    <row r="195" spans="1:3">
      <c r="A195">
        <v>106952327</v>
      </c>
      <c r="B195">
        <v>13000000</v>
      </c>
      <c r="C195" s="20">
        <f>'CLEAN DATA'!$D195-'CLEAN DATA'!$L195</f>
        <v>93952327</v>
      </c>
    </row>
    <row r="196" spans="1:3">
      <c r="A196">
        <v>17738570</v>
      </c>
      <c r="B196">
        <v>13000000</v>
      </c>
      <c r="C196" s="20">
        <f>'CLEAN DATA'!$D196-'CLEAN DATA'!$L196</f>
        <v>4738570</v>
      </c>
    </row>
    <row r="197" spans="1:3">
      <c r="A197">
        <v>12281500</v>
      </c>
      <c r="B197">
        <v>13000000</v>
      </c>
      <c r="C197" s="20">
        <f>'CLEAN DATA'!$D197-'CLEAN DATA'!$L197</f>
        <v>-718500</v>
      </c>
    </row>
    <row r="198" spans="1:3">
      <c r="A198">
        <v>4157491</v>
      </c>
      <c r="B198">
        <v>12800000</v>
      </c>
      <c r="C198" s="20">
        <f>'CLEAN DATA'!$D198-'CLEAN DATA'!$L198</f>
        <v>-8642509</v>
      </c>
    </row>
    <row r="199" spans="1:3">
      <c r="A199">
        <v>204565000</v>
      </c>
      <c r="B199">
        <v>8000000</v>
      </c>
      <c r="C199" s="20">
        <f>'CLEAN DATA'!$D199-'CLEAN DATA'!$L199</f>
        <v>196565000</v>
      </c>
    </row>
    <row r="200" spans="1:3">
      <c r="A200">
        <v>260000000</v>
      </c>
      <c r="B200">
        <v>8000000</v>
      </c>
      <c r="C200" s="20">
        <f>'CLEAN DATA'!$D200-'CLEAN DATA'!$L200</f>
        <v>252000000</v>
      </c>
    </row>
    <row r="201" spans="1:3">
      <c r="A201">
        <v>167007184</v>
      </c>
      <c r="B201">
        <v>150000000</v>
      </c>
      <c r="C201" s="20">
        <f>'CLEAN DATA'!$D201-'CLEAN DATA'!$L201</f>
        <v>17007184</v>
      </c>
    </row>
    <row r="202" spans="1:3">
      <c r="A202">
        <v>111722000</v>
      </c>
      <c r="B202">
        <v>11000000</v>
      </c>
      <c r="C202" s="20">
        <f>'CLEAN DATA'!$D202-'CLEAN DATA'!$L202</f>
        <v>100722000</v>
      </c>
    </row>
    <row r="203" spans="1:3">
      <c r="A203">
        <v>6197866</v>
      </c>
      <c r="B203">
        <v>10000000</v>
      </c>
      <c r="C203" s="20">
        <f>'CLEAN DATA'!$D203-'CLEAN DATA'!$L203</f>
        <v>-3802134</v>
      </c>
    </row>
    <row r="204" spans="1:3">
      <c r="A204">
        <v>50000000</v>
      </c>
      <c r="B204">
        <v>9000000</v>
      </c>
      <c r="C204" s="20">
        <f>'CLEAN DATA'!$D204-'CLEAN DATA'!$L204</f>
        <v>41000000</v>
      </c>
    </row>
    <row r="205" spans="1:3">
      <c r="A205">
        <v>24530513</v>
      </c>
      <c r="B205">
        <v>9000000</v>
      </c>
      <c r="C205" s="20">
        <f>'CLEAN DATA'!$D205-'CLEAN DATA'!$L205</f>
        <v>15530513</v>
      </c>
    </row>
    <row r="206" spans="1:3">
      <c r="A206">
        <v>4018695</v>
      </c>
      <c r="B206">
        <v>12000000</v>
      </c>
      <c r="C206" s="20">
        <f>'CLEAN DATA'!$D206-'CLEAN DATA'!$L206</f>
        <v>-7981305</v>
      </c>
    </row>
    <row r="207" spans="1:3">
      <c r="A207">
        <v>163214286</v>
      </c>
      <c r="B207">
        <v>8200000</v>
      </c>
      <c r="C207" s="20">
        <f>'CLEAN DATA'!$D207-'CLEAN DATA'!$L207</f>
        <v>155014286</v>
      </c>
    </row>
    <row r="208" spans="1:3">
      <c r="A208">
        <v>4443403</v>
      </c>
      <c r="B208">
        <v>7300000</v>
      </c>
      <c r="C208" s="20">
        <f>'CLEAN DATA'!$D208-'CLEAN DATA'!$L208</f>
        <v>-2856597</v>
      </c>
    </row>
    <row r="209" spans="1:3">
      <c r="A209">
        <v>27296514</v>
      </c>
      <c r="B209">
        <v>5000000</v>
      </c>
      <c r="C209" s="20">
        <f>'CLEAN DATA'!$D209-'CLEAN DATA'!$L209</f>
        <v>22296514</v>
      </c>
    </row>
    <row r="210" spans="1:3">
      <c r="A210">
        <v>13464388</v>
      </c>
      <c r="B210">
        <v>4000000</v>
      </c>
      <c r="C210" s="20">
        <f>'CLEAN DATA'!$D210-'CLEAN DATA'!$L210</f>
        <v>9464388</v>
      </c>
    </row>
    <row r="211" spans="1:3">
      <c r="A211">
        <v>24475416</v>
      </c>
      <c r="B211">
        <v>890000</v>
      </c>
      <c r="C211" s="20">
        <f>'CLEAN DATA'!$D211-'CLEAN DATA'!$L211</f>
        <v>23585416</v>
      </c>
    </row>
    <row r="212" spans="1:3">
      <c r="A212">
        <v>25359200</v>
      </c>
      <c r="B212">
        <v>4000000</v>
      </c>
      <c r="C212" s="20">
        <f>'CLEAN DATA'!$D212-'CLEAN DATA'!$L212</f>
        <v>21359200</v>
      </c>
    </row>
    <row r="213" spans="1:3">
      <c r="A213">
        <v>21244913</v>
      </c>
      <c r="B213">
        <v>4000000</v>
      </c>
      <c r="C213" s="20">
        <f>'CLEAN DATA'!$D213-'CLEAN DATA'!$L213</f>
        <v>17244913</v>
      </c>
    </row>
    <row r="214" spans="1:3">
      <c r="A214">
        <v>5595428</v>
      </c>
      <c r="B214">
        <v>2900000</v>
      </c>
      <c r="C214" s="20">
        <f>'CLEAN DATA'!$D214-'CLEAN DATA'!$L214</f>
        <v>2695428</v>
      </c>
    </row>
    <row r="215" spans="1:3">
      <c r="A215">
        <v>86300000</v>
      </c>
      <c r="B215">
        <v>2800000</v>
      </c>
      <c r="C215" s="20">
        <f>'CLEAN DATA'!$D215-'CLEAN DATA'!$L215</f>
        <v>83500000</v>
      </c>
    </row>
    <row r="216" spans="1:3">
      <c r="A216">
        <v>5792822</v>
      </c>
      <c r="B216">
        <v>2700000</v>
      </c>
      <c r="C216" s="20">
        <f>'CLEAN DATA'!$D216-'CLEAN DATA'!$L216</f>
        <v>3092822</v>
      </c>
    </row>
    <row r="217" spans="1:3">
      <c r="A217">
        <v>2283276</v>
      </c>
      <c r="B217">
        <v>1500000</v>
      </c>
      <c r="C217" s="20">
        <f>'CLEAN DATA'!$D217-'CLEAN DATA'!$L217</f>
        <v>783276</v>
      </c>
    </row>
    <row r="218" spans="1:3">
      <c r="A218">
        <v>3500000</v>
      </c>
      <c r="B218">
        <v>200000</v>
      </c>
      <c r="C218" s="20">
        <f>'CLEAN DATA'!$D218-'CLEAN DATA'!$L218</f>
        <v>3300000</v>
      </c>
    </row>
    <row r="219" spans="1:3">
      <c r="A219">
        <v>760505847</v>
      </c>
      <c r="B219">
        <v>237000000</v>
      </c>
      <c r="C219" s="20">
        <f>'CLEAN DATA'!$D219-'CLEAN DATA'!$L219</f>
        <v>523505847</v>
      </c>
    </row>
    <row r="220" spans="1:3">
      <c r="A220">
        <v>258355354</v>
      </c>
      <c r="B220">
        <v>225000000</v>
      </c>
      <c r="C220" s="20">
        <f>'CLEAN DATA'!$D220-'CLEAN DATA'!$L220</f>
        <v>33355354</v>
      </c>
    </row>
    <row r="221" spans="1:3">
      <c r="A221">
        <v>318298180</v>
      </c>
      <c r="B221">
        <v>140000000</v>
      </c>
      <c r="C221" s="20">
        <f>'CLEAN DATA'!$D221-'CLEAN DATA'!$L221</f>
        <v>178298180</v>
      </c>
    </row>
    <row r="222" spans="1:3">
      <c r="A222">
        <v>100189501</v>
      </c>
      <c r="B222">
        <v>178000000</v>
      </c>
      <c r="C222" s="20">
        <f>'CLEAN DATA'!$D222-'CLEAN DATA'!$L222</f>
        <v>-77810499</v>
      </c>
    </row>
    <row r="223" spans="1:3">
      <c r="A223">
        <v>222487711</v>
      </c>
      <c r="B223">
        <v>165000000</v>
      </c>
      <c r="C223" s="20">
        <f>'CLEAN DATA'!$D223-'CLEAN DATA'!$L223</f>
        <v>57487711</v>
      </c>
    </row>
    <row r="224" spans="1:3">
      <c r="A224">
        <v>303001229</v>
      </c>
      <c r="B224">
        <v>180000000</v>
      </c>
      <c r="C224" s="20">
        <f>'CLEAN DATA'!$D224-'CLEAN DATA'!$L224</f>
        <v>123001229</v>
      </c>
    </row>
    <row r="225" spans="1:3">
      <c r="A225">
        <v>176997107</v>
      </c>
      <c r="B225">
        <v>145000000</v>
      </c>
      <c r="C225" s="20">
        <f>'CLEAN DATA'!$D225-'CLEAN DATA'!$L225</f>
        <v>31997107</v>
      </c>
    </row>
    <row r="226" spans="1:3">
      <c r="A226">
        <v>245823397</v>
      </c>
      <c r="B226">
        <v>90000000</v>
      </c>
      <c r="C226" s="20">
        <f>'CLEAN DATA'!$D226-'CLEAN DATA'!$L226</f>
        <v>155823397</v>
      </c>
    </row>
    <row r="227" spans="1:3">
      <c r="A227">
        <v>35286428</v>
      </c>
      <c r="B227">
        <v>76000000</v>
      </c>
      <c r="C227" s="20">
        <f>'CLEAN DATA'!$D227-'CLEAN DATA'!$L227</f>
        <v>-40713572</v>
      </c>
    </row>
    <row r="228" spans="1:3">
      <c r="A228">
        <v>28965197</v>
      </c>
      <c r="B228">
        <v>68000000</v>
      </c>
      <c r="C228" s="20">
        <f>'CLEAN DATA'!$D228-'CLEAN DATA'!$L228</f>
        <v>-39034803</v>
      </c>
    </row>
    <row r="229" spans="1:3">
      <c r="A229">
        <v>54116191</v>
      </c>
      <c r="B229">
        <v>44000000</v>
      </c>
      <c r="C229" s="20">
        <f>'CLEAN DATA'!$D229-'CLEAN DATA'!$L229</f>
        <v>10116191</v>
      </c>
    </row>
    <row r="230" spans="1:3">
      <c r="A230">
        <v>121468960</v>
      </c>
      <c r="B230">
        <v>60000000</v>
      </c>
      <c r="C230" s="20">
        <f>'CLEAN DATA'!$D230-'CLEAN DATA'!$L230</f>
        <v>61468960</v>
      </c>
    </row>
    <row r="231" spans="1:3">
      <c r="A231">
        <v>32522352</v>
      </c>
      <c r="B231">
        <v>60000000</v>
      </c>
      <c r="C231" s="20">
        <f>'CLEAN DATA'!$D231-'CLEAN DATA'!$L231</f>
        <v>-27477648</v>
      </c>
    </row>
    <row r="232" spans="1:3">
      <c r="A232">
        <v>107100855</v>
      </c>
      <c r="B232">
        <v>55000000</v>
      </c>
      <c r="C232" s="20">
        <f>'CLEAN DATA'!$D232-'CLEAN DATA'!$L232</f>
        <v>52100855</v>
      </c>
    </row>
    <row r="233" spans="1:3">
      <c r="A233">
        <v>267652016</v>
      </c>
      <c r="B233">
        <v>60000000</v>
      </c>
      <c r="C233" s="20">
        <f>'CLEAN DATA'!$D233-'CLEAN DATA'!$L233</f>
        <v>207652016</v>
      </c>
    </row>
    <row r="234" spans="1:3">
      <c r="A234">
        <v>84961</v>
      </c>
      <c r="B234">
        <v>31000000</v>
      </c>
      <c r="C234" s="20">
        <f>'CLEAN DATA'!$D234-'CLEAN DATA'!$L234</f>
        <v>-30915039</v>
      </c>
    </row>
    <row r="235" spans="1:3">
      <c r="A235">
        <v>64286</v>
      </c>
      <c r="B235">
        <v>29000000</v>
      </c>
      <c r="C235" s="20">
        <f>'CLEAN DATA'!$D235-'CLEAN DATA'!$L235</f>
        <v>-28935714</v>
      </c>
    </row>
    <row r="236" spans="1:3">
      <c r="A236">
        <v>26830000</v>
      </c>
      <c r="B236">
        <v>18000000</v>
      </c>
      <c r="C236" s="20">
        <f>'CLEAN DATA'!$D236-'CLEAN DATA'!$L236</f>
        <v>8830000</v>
      </c>
    </row>
    <row r="237" spans="1:3">
      <c r="A237">
        <v>119518352</v>
      </c>
      <c r="B237">
        <v>28000000</v>
      </c>
      <c r="C237" s="20">
        <f>'CLEAN DATA'!$D237-'CLEAN DATA'!$L237</f>
        <v>91518352</v>
      </c>
    </row>
    <row r="238" spans="1:3">
      <c r="A238">
        <v>161029270</v>
      </c>
      <c r="B238">
        <v>28000000</v>
      </c>
      <c r="C238" s="20">
        <f>'CLEAN DATA'!$D238-'CLEAN DATA'!$L238</f>
        <v>133029270</v>
      </c>
    </row>
    <row r="239" spans="1:3">
      <c r="A239">
        <v>54200000</v>
      </c>
      <c r="B239">
        <v>27000000</v>
      </c>
      <c r="C239" s="20">
        <f>'CLEAN DATA'!$D239-'CLEAN DATA'!$L239</f>
        <v>27200000</v>
      </c>
    </row>
    <row r="240" spans="1:3">
      <c r="A240">
        <v>21500000</v>
      </c>
      <c r="B240">
        <v>27000000</v>
      </c>
      <c r="C240" s="20">
        <f>'CLEAN DATA'!$D240-'CLEAN DATA'!$L240</f>
        <v>-5500000</v>
      </c>
    </row>
    <row r="241" spans="1:3">
      <c r="A241">
        <v>145000989</v>
      </c>
      <c r="B241">
        <v>25000000</v>
      </c>
      <c r="C241" s="20">
        <f>'CLEAN DATA'!$D241-'CLEAN DATA'!$L241</f>
        <v>120000989</v>
      </c>
    </row>
    <row r="242" spans="1:3">
      <c r="A242">
        <v>76270454</v>
      </c>
      <c r="B242">
        <v>25000000</v>
      </c>
      <c r="C242" s="20">
        <f>'CLEAN DATA'!$D242-'CLEAN DATA'!$L242</f>
        <v>51270454</v>
      </c>
    </row>
    <row r="243" spans="1:3">
      <c r="A243">
        <v>5128124</v>
      </c>
      <c r="B243">
        <v>25000000</v>
      </c>
      <c r="C243" s="20">
        <f>'CLEAN DATA'!$D243-'CLEAN DATA'!$L243</f>
        <v>-19871876</v>
      </c>
    </row>
    <row r="244" spans="1:3">
      <c r="A244">
        <v>56362352</v>
      </c>
      <c r="B244">
        <v>20000000</v>
      </c>
      <c r="C244" s="20">
        <f>'CLEAN DATA'!$D244-'CLEAN DATA'!$L244</f>
        <v>36362352</v>
      </c>
    </row>
    <row r="245" spans="1:3">
      <c r="A245">
        <v>26830000</v>
      </c>
      <c r="B245">
        <v>18000000</v>
      </c>
      <c r="C245" s="20">
        <f>'CLEAN DATA'!$D245-'CLEAN DATA'!$L245</f>
        <v>8830000</v>
      </c>
    </row>
    <row r="246" spans="1:3">
      <c r="A246">
        <v>5887457</v>
      </c>
      <c r="B246">
        <v>18000000</v>
      </c>
      <c r="C246" s="20">
        <f>'CLEAN DATA'!$D246-'CLEAN DATA'!$L246</f>
        <v>-12112543</v>
      </c>
    </row>
    <row r="247" spans="1:3">
      <c r="A247">
        <v>72000000</v>
      </c>
      <c r="B247">
        <v>17000000</v>
      </c>
      <c r="C247" s="20">
        <f>'CLEAN DATA'!$D247-'CLEAN DATA'!$L247</f>
        <v>55000000</v>
      </c>
    </row>
    <row r="248" spans="1:3">
      <c r="A248">
        <v>47000000</v>
      </c>
      <c r="B248">
        <v>300000</v>
      </c>
      <c r="C248" s="20">
        <f>'CLEAN DATA'!$D248-'CLEAN DATA'!$L248</f>
        <v>46700000</v>
      </c>
    </row>
    <row r="249" spans="1:3">
      <c r="A249">
        <v>84961</v>
      </c>
      <c r="B249">
        <v>31000000</v>
      </c>
      <c r="C249" s="20">
        <f>'CLEAN DATA'!$D249-'CLEAN DATA'!$L249</f>
        <v>-30915039</v>
      </c>
    </row>
    <row r="250" spans="1:3">
      <c r="A250">
        <v>23618786</v>
      </c>
      <c r="B250">
        <v>8000000</v>
      </c>
      <c r="C250" s="20">
        <f>'CLEAN DATA'!$D250-'CLEAN DATA'!$L250</f>
        <v>15618786</v>
      </c>
    </row>
    <row r="251" spans="1:3">
      <c r="A251">
        <v>128067808</v>
      </c>
      <c r="B251">
        <v>15000000</v>
      </c>
      <c r="C251" s="20">
        <f>'CLEAN DATA'!$D251-'CLEAN DATA'!$L251</f>
        <v>113067808</v>
      </c>
    </row>
    <row r="252" spans="1:3">
      <c r="A252">
        <v>47000000</v>
      </c>
      <c r="B252">
        <v>300000</v>
      </c>
      <c r="C252" s="20">
        <f>'CLEAN DATA'!$D252-'CLEAN DATA'!$L252</f>
        <v>46700000</v>
      </c>
    </row>
    <row r="253" spans="1:3">
      <c r="A253">
        <v>22954968</v>
      </c>
      <c r="B253">
        <v>11500000</v>
      </c>
      <c r="C253" s="20">
        <f>'CLEAN DATA'!$D253-'CLEAN DATA'!$L253</f>
        <v>11454968</v>
      </c>
    </row>
    <row r="254" spans="1:3">
      <c r="A254">
        <v>26384919</v>
      </c>
      <c r="B254">
        <v>15000000</v>
      </c>
      <c r="C254" s="20">
        <f>'CLEAN DATA'!$D254-'CLEAN DATA'!$L254</f>
        <v>11384919</v>
      </c>
    </row>
    <row r="255" spans="1:3">
      <c r="A255">
        <v>13753931</v>
      </c>
      <c r="B255">
        <v>19000000</v>
      </c>
      <c r="C255" s="20">
        <f>'CLEAN DATA'!$D255-'CLEAN DATA'!$L255</f>
        <v>-5246069</v>
      </c>
    </row>
    <row r="256" spans="1:3">
      <c r="A256">
        <v>71442</v>
      </c>
      <c r="B256">
        <v>9600000</v>
      </c>
      <c r="C256" s="20">
        <f>'CLEAN DATA'!$D256-'CLEAN DATA'!$L256</f>
        <v>-9528558</v>
      </c>
    </row>
    <row r="257" spans="1:3">
      <c r="A257">
        <v>93571803</v>
      </c>
      <c r="B257">
        <v>25000000</v>
      </c>
      <c r="C257" s="20">
        <f>'CLEAN DATA'!$D257-'CLEAN DATA'!$L257</f>
        <v>68571803</v>
      </c>
    </row>
    <row r="258" spans="1:3">
      <c r="A258">
        <v>434949459</v>
      </c>
      <c r="B258">
        <v>10500000</v>
      </c>
      <c r="C258" s="20">
        <f>'CLEAN DATA'!$D258-'CLEAN DATA'!$L258</f>
        <v>424449459</v>
      </c>
    </row>
    <row r="259" spans="1:3">
      <c r="A259">
        <v>54557348</v>
      </c>
      <c r="B259">
        <v>6500000</v>
      </c>
      <c r="C259" s="20">
        <f>'CLEAN DATA'!$D259-'CLEAN DATA'!$L259</f>
        <v>48057348</v>
      </c>
    </row>
    <row r="260" spans="1:3">
      <c r="A260">
        <v>225377</v>
      </c>
      <c r="B260">
        <v>8900000</v>
      </c>
      <c r="C260" s="20">
        <f>'CLEAN DATA'!$D260-'CLEAN DATA'!$L260</f>
        <v>-8674623</v>
      </c>
    </row>
    <row r="261" spans="1:3">
      <c r="A261">
        <v>32279955</v>
      </c>
      <c r="B261">
        <v>8500000</v>
      </c>
      <c r="C261" s="20">
        <f>'CLEAN DATA'!$D261-'CLEAN DATA'!$L261</f>
        <v>23779955</v>
      </c>
    </row>
    <row r="262" spans="1:3">
      <c r="A262">
        <v>59889948</v>
      </c>
      <c r="B262">
        <v>8000000</v>
      </c>
      <c r="C262" s="20">
        <f>'CLEAN DATA'!$D262-'CLEAN DATA'!$L262</f>
        <v>51889948</v>
      </c>
    </row>
    <row r="263" spans="1:3">
      <c r="A263">
        <v>54557348</v>
      </c>
      <c r="B263">
        <v>6500000</v>
      </c>
      <c r="C263" s="20">
        <f>'CLEAN DATA'!$D263-'CLEAN DATA'!$L263</f>
        <v>48057348</v>
      </c>
    </row>
    <row r="264" spans="1:3">
      <c r="A264">
        <v>2921738</v>
      </c>
      <c r="B264">
        <v>7000000</v>
      </c>
      <c r="C264" s="20">
        <f>'CLEAN DATA'!$D264-'CLEAN DATA'!$L264</f>
        <v>-4078262</v>
      </c>
    </row>
    <row r="265" spans="1:3">
      <c r="A265">
        <v>26236603</v>
      </c>
      <c r="B265">
        <v>6000000</v>
      </c>
      <c r="C265" s="20">
        <f>'CLEAN DATA'!$D265-'CLEAN DATA'!$L265</f>
        <v>20236603</v>
      </c>
    </row>
    <row r="266" spans="1:3">
      <c r="A266">
        <v>3629758</v>
      </c>
      <c r="B266">
        <v>5500000</v>
      </c>
      <c r="C266" s="20">
        <f>'CLEAN DATA'!$D266-'CLEAN DATA'!$L266</f>
        <v>-1870242</v>
      </c>
    </row>
    <row r="267" spans="1:3">
      <c r="A267">
        <v>27545445</v>
      </c>
      <c r="B267">
        <v>6500000</v>
      </c>
      <c r="C267" s="20">
        <f>'CLEAN DATA'!$D267-'CLEAN DATA'!$L267</f>
        <v>21045445</v>
      </c>
    </row>
    <row r="268" spans="1:3">
      <c r="A268">
        <v>5009677</v>
      </c>
      <c r="B268">
        <v>5000000</v>
      </c>
      <c r="C268" s="20">
        <f>'CLEAN DATA'!$D268-'CLEAN DATA'!$L268</f>
        <v>9677</v>
      </c>
    </row>
    <row r="269" spans="1:3">
      <c r="A269">
        <v>8114507</v>
      </c>
      <c r="B269">
        <v>3000000</v>
      </c>
      <c r="C269" s="20">
        <f>'CLEAN DATA'!$D269-'CLEAN DATA'!$L269</f>
        <v>5114507</v>
      </c>
    </row>
    <row r="270" spans="1:3">
      <c r="A270">
        <v>1221261</v>
      </c>
      <c r="B270">
        <v>1500000</v>
      </c>
      <c r="C270" s="20">
        <f>'CLEAN DATA'!$D270-'CLEAN DATA'!$L270</f>
        <v>-278739</v>
      </c>
    </row>
    <row r="271" spans="1:3">
      <c r="A271">
        <v>375723</v>
      </c>
      <c r="B271">
        <v>4000000</v>
      </c>
      <c r="C271" s="20">
        <f>'CLEAN DATA'!$D271-'CLEAN DATA'!$L271</f>
        <v>-3624277</v>
      </c>
    </row>
    <row r="272" spans="1:3">
      <c r="A272">
        <v>1185783</v>
      </c>
      <c r="B272">
        <v>590000</v>
      </c>
      <c r="C272" s="20">
        <f>'CLEAN DATA'!$D272-'CLEAN DATA'!$L272</f>
        <v>595783</v>
      </c>
    </row>
    <row r="273" spans="1:3">
      <c r="A273">
        <v>47000000</v>
      </c>
      <c r="B273">
        <v>300000</v>
      </c>
      <c r="C273" s="20">
        <f>'CLEAN DATA'!$D273-'CLEAN DATA'!$L273</f>
        <v>46700000</v>
      </c>
    </row>
    <row r="274" spans="1:3">
      <c r="A274">
        <v>9437933</v>
      </c>
      <c r="B274">
        <v>180000</v>
      </c>
      <c r="C274" s="20">
        <f>'CLEAN DATA'!$D274-'CLEAN DATA'!$L274</f>
        <v>9257933</v>
      </c>
    </row>
    <row r="275" spans="1:3">
      <c r="A275">
        <v>200807262</v>
      </c>
      <c r="B275">
        <v>260000000</v>
      </c>
      <c r="C275" s="20">
        <f>'CLEAN DATA'!$D275-'CLEAN DATA'!$L275</f>
        <v>-59192738</v>
      </c>
    </row>
    <row r="276" spans="1:3">
      <c r="A276">
        <v>304360277</v>
      </c>
      <c r="B276">
        <v>200000000</v>
      </c>
      <c r="C276" s="20">
        <f>'CLEAN DATA'!$D276-'CLEAN DATA'!$L276</f>
        <v>104360277</v>
      </c>
    </row>
    <row r="277" spans="1:3">
      <c r="A277">
        <v>228756232</v>
      </c>
      <c r="B277">
        <v>190000000</v>
      </c>
      <c r="C277" s="20">
        <f>'CLEAN DATA'!$D277-'CLEAN DATA'!$L277</f>
        <v>38756232</v>
      </c>
    </row>
    <row r="278" spans="1:3">
      <c r="A278">
        <v>362645141</v>
      </c>
      <c r="B278">
        <v>175000000</v>
      </c>
      <c r="C278" s="20">
        <f>'CLEAN DATA'!$D278-'CLEAN DATA'!$L278</f>
        <v>187645141</v>
      </c>
    </row>
    <row r="279" spans="1:3">
      <c r="A279">
        <v>259746958</v>
      </c>
      <c r="B279">
        <v>170000000</v>
      </c>
      <c r="C279" s="20">
        <f>'CLEAN DATA'!$D279-'CLEAN DATA'!$L279</f>
        <v>89746958</v>
      </c>
    </row>
    <row r="280" spans="1:3">
      <c r="A280">
        <v>189412677</v>
      </c>
      <c r="B280">
        <v>165000000</v>
      </c>
      <c r="C280" s="20">
        <f>'CLEAN DATA'!$D280-'CLEAN DATA'!$L280</f>
        <v>24412677</v>
      </c>
    </row>
    <row r="281" spans="1:3">
      <c r="A281">
        <v>127490802</v>
      </c>
      <c r="B281">
        <v>150000000</v>
      </c>
      <c r="C281" s="20">
        <f>'CLEAN DATA'!$D281-'CLEAN DATA'!$L281</f>
        <v>-22509198</v>
      </c>
    </row>
    <row r="282" spans="1:3">
      <c r="A282">
        <v>146405371</v>
      </c>
      <c r="B282">
        <v>160000000</v>
      </c>
      <c r="C282" s="20">
        <f>'CLEAN DATA'!$D282-'CLEAN DATA'!$L282</f>
        <v>-13594629</v>
      </c>
    </row>
    <row r="283" spans="1:3">
      <c r="A283">
        <v>249358727</v>
      </c>
      <c r="B283">
        <v>130000000</v>
      </c>
      <c r="C283" s="20">
        <f>'CLEAN DATA'!$D283-'CLEAN DATA'!$L283</f>
        <v>119358727</v>
      </c>
    </row>
    <row r="284" spans="1:3">
      <c r="A284">
        <v>274084951</v>
      </c>
      <c r="B284">
        <v>100000000</v>
      </c>
      <c r="C284" s="20">
        <f>'CLEAN DATA'!$D284-'CLEAN DATA'!$L284</f>
        <v>174084951</v>
      </c>
    </row>
    <row r="285" spans="1:3">
      <c r="A285">
        <v>130127620</v>
      </c>
      <c r="B285">
        <v>100000000</v>
      </c>
      <c r="C285" s="20">
        <f>'CLEAN DATA'!$D285-'CLEAN DATA'!$L285</f>
        <v>30127620</v>
      </c>
    </row>
    <row r="286" spans="1:3">
      <c r="A286">
        <v>102515793</v>
      </c>
      <c r="B286">
        <v>90000000</v>
      </c>
      <c r="C286" s="20">
        <f>'CLEAN DATA'!$D286-'CLEAN DATA'!$L286</f>
        <v>12515793</v>
      </c>
    </row>
    <row r="287" spans="1:3">
      <c r="A287">
        <v>176049130</v>
      </c>
      <c r="B287">
        <v>75000000</v>
      </c>
      <c r="C287" s="20">
        <f>'CLEAN DATA'!$D287-'CLEAN DATA'!$L287</f>
        <v>101049130</v>
      </c>
    </row>
    <row r="288" spans="1:3">
      <c r="A288">
        <v>183405771</v>
      </c>
      <c r="B288">
        <v>85000000</v>
      </c>
      <c r="C288" s="20">
        <f>'CLEAN DATA'!$D288-'CLEAN DATA'!$L288</f>
        <v>98405771</v>
      </c>
    </row>
    <row r="289" spans="1:3">
      <c r="A289">
        <v>19406406</v>
      </c>
      <c r="B289">
        <v>40000000</v>
      </c>
      <c r="C289" s="20">
        <f>'CLEAN DATA'!$D289-'CLEAN DATA'!$L289</f>
        <v>-20593594</v>
      </c>
    </row>
    <row r="290" spans="1:3">
      <c r="A290">
        <v>1339152</v>
      </c>
      <c r="B290">
        <v>81200000</v>
      </c>
      <c r="C290" s="20">
        <f>'CLEAN DATA'!$D290-'CLEAN DATA'!$L290</f>
        <v>-79860848</v>
      </c>
    </row>
    <row r="291" spans="1:3">
      <c r="A291">
        <v>257756197</v>
      </c>
      <c r="B291">
        <v>60000000</v>
      </c>
      <c r="C291" s="20">
        <f>'CLEAN DATA'!$D291-'CLEAN DATA'!$L291</f>
        <v>197756197</v>
      </c>
    </row>
    <row r="292" spans="1:3">
      <c r="A292">
        <v>35707327</v>
      </c>
      <c r="B292">
        <v>55000000</v>
      </c>
      <c r="C292" s="20">
        <f>'CLEAN DATA'!$D292-'CLEAN DATA'!$L292</f>
        <v>-19292673</v>
      </c>
    </row>
    <row r="293" spans="1:3">
      <c r="A293">
        <v>48265581</v>
      </c>
      <c r="B293">
        <v>50000000</v>
      </c>
      <c r="C293" s="20">
        <f>'CLEAN DATA'!$D293-'CLEAN DATA'!$L293</f>
        <v>-1734419</v>
      </c>
    </row>
    <row r="294" spans="1:3">
      <c r="A294">
        <v>53574088</v>
      </c>
      <c r="B294">
        <v>55000000</v>
      </c>
      <c r="C294" s="20">
        <f>'CLEAN DATA'!$D294-'CLEAN DATA'!$L294</f>
        <v>-1425912</v>
      </c>
    </row>
    <row r="295" spans="1:3">
      <c r="A295">
        <v>183875760</v>
      </c>
      <c r="B295">
        <v>44000000</v>
      </c>
      <c r="C295" s="20">
        <f>'CLEAN DATA'!$D295-'CLEAN DATA'!$L295</f>
        <v>139875760</v>
      </c>
    </row>
    <row r="296" spans="1:3">
      <c r="A296">
        <v>118500000</v>
      </c>
      <c r="B296">
        <v>40000000</v>
      </c>
      <c r="C296" s="20">
        <f>'CLEAN DATA'!$D296-'CLEAN DATA'!$L296</f>
        <v>78500000</v>
      </c>
    </row>
    <row r="297" spans="1:3">
      <c r="A297">
        <v>102310175</v>
      </c>
      <c r="B297">
        <v>40000000</v>
      </c>
      <c r="C297" s="20">
        <f>'CLEAN DATA'!$D297-'CLEAN DATA'!$L297</f>
        <v>62310175</v>
      </c>
    </row>
    <row r="298" spans="1:3">
      <c r="A298">
        <v>72455275</v>
      </c>
      <c r="B298">
        <v>40000000</v>
      </c>
      <c r="C298" s="20">
        <f>'CLEAN DATA'!$D298-'CLEAN DATA'!$L298</f>
        <v>32455275</v>
      </c>
    </row>
    <row r="299" spans="1:3">
      <c r="A299">
        <v>50859889</v>
      </c>
      <c r="B299">
        <v>40000000</v>
      </c>
      <c r="C299" s="20">
        <f>'CLEAN DATA'!$D299-'CLEAN DATA'!$L299</f>
        <v>10859889</v>
      </c>
    </row>
    <row r="300" spans="1:3">
      <c r="A300">
        <v>20999103</v>
      </c>
      <c r="B300">
        <v>40000000</v>
      </c>
      <c r="C300" s="20">
        <f>'CLEAN DATA'!$D300-'CLEAN DATA'!$L300</f>
        <v>-19000897</v>
      </c>
    </row>
    <row r="301" spans="1:3">
      <c r="A301">
        <v>12339633</v>
      </c>
      <c r="B301">
        <v>36000000</v>
      </c>
      <c r="C301" s="20">
        <f>'CLEAN DATA'!$D301-'CLEAN DATA'!$L301</f>
        <v>-23660367</v>
      </c>
    </row>
    <row r="302" spans="1:3">
      <c r="A302">
        <v>277313371</v>
      </c>
      <c r="B302">
        <v>35000000</v>
      </c>
      <c r="C302" s="20">
        <f>'CLEAN DATA'!$D302-'CLEAN DATA'!$L302</f>
        <v>242313371</v>
      </c>
    </row>
    <row r="303" spans="1:3">
      <c r="A303">
        <v>41954997</v>
      </c>
      <c r="B303">
        <v>35000000</v>
      </c>
      <c r="C303" s="20">
        <f>'CLEAN DATA'!$D303-'CLEAN DATA'!$L303</f>
        <v>6954997</v>
      </c>
    </row>
    <row r="304" spans="1:3">
      <c r="A304">
        <v>115648585</v>
      </c>
      <c r="B304">
        <v>30000000</v>
      </c>
      <c r="C304" s="20">
        <f>'CLEAN DATA'!$D304-'CLEAN DATA'!$L304</f>
        <v>85648585</v>
      </c>
    </row>
    <row r="305" spans="1:3">
      <c r="A305">
        <v>50921738</v>
      </c>
      <c r="B305">
        <v>30000000</v>
      </c>
      <c r="C305" s="20">
        <f>'CLEAN DATA'!$D305-'CLEAN DATA'!$L305</f>
        <v>20921738</v>
      </c>
    </row>
    <row r="306" spans="1:3">
      <c r="A306">
        <v>70235322</v>
      </c>
      <c r="B306">
        <v>28000000</v>
      </c>
      <c r="C306" s="20">
        <f>'CLEAN DATA'!$D306-'CLEAN DATA'!$L306</f>
        <v>42235322</v>
      </c>
    </row>
    <row r="307" spans="1:3">
      <c r="A307">
        <v>38372662</v>
      </c>
      <c r="B307">
        <v>28000000</v>
      </c>
      <c r="C307" s="20">
        <f>'CLEAN DATA'!$D307-'CLEAN DATA'!$L307</f>
        <v>10372662</v>
      </c>
    </row>
    <row r="308" spans="1:3">
      <c r="A308">
        <v>362645141</v>
      </c>
      <c r="B308">
        <v>175000000</v>
      </c>
      <c r="C308" s="20">
        <f>'CLEAN DATA'!$D308-'CLEAN DATA'!$L308</f>
        <v>187645141</v>
      </c>
    </row>
    <row r="309" spans="1:3">
      <c r="A309">
        <v>22494487</v>
      </c>
      <c r="B309">
        <v>27000000</v>
      </c>
      <c r="C309" s="20">
        <f>'CLEAN DATA'!$D309-'CLEAN DATA'!$L309</f>
        <v>-4505513</v>
      </c>
    </row>
    <row r="310" spans="1:3">
      <c r="A310">
        <v>45506619</v>
      </c>
      <c r="B310">
        <v>26000000</v>
      </c>
      <c r="C310" s="20">
        <f>'CLEAN DATA'!$D310-'CLEAN DATA'!$L310</f>
        <v>19506619</v>
      </c>
    </row>
    <row r="311" spans="1:3">
      <c r="A311">
        <v>56505065</v>
      </c>
      <c r="B311">
        <v>25000000</v>
      </c>
      <c r="C311" s="20">
        <f>'CLEAN DATA'!$D311-'CLEAN DATA'!$L311</f>
        <v>31505065</v>
      </c>
    </row>
    <row r="312" spans="1:3">
      <c r="A312">
        <v>51676606</v>
      </c>
      <c r="B312">
        <v>25000000</v>
      </c>
      <c r="C312" s="20">
        <f>'CLEAN DATA'!$D312-'CLEAN DATA'!$L312</f>
        <v>26676606</v>
      </c>
    </row>
    <row r="313" spans="1:3">
      <c r="A313">
        <v>43984230</v>
      </c>
      <c r="B313">
        <v>23000000</v>
      </c>
      <c r="C313" s="20">
        <f>'CLEAN DATA'!$D313-'CLEAN DATA'!$L313</f>
        <v>20984230</v>
      </c>
    </row>
    <row r="314" spans="1:3">
      <c r="A314">
        <v>85433</v>
      </c>
      <c r="B314">
        <v>13500000</v>
      </c>
      <c r="C314" s="20">
        <f>'CLEAN DATA'!$D314-'CLEAN DATA'!$L314</f>
        <v>-13414567</v>
      </c>
    </row>
    <row r="315" spans="1:3">
      <c r="A315">
        <v>4398392</v>
      </c>
      <c r="B315">
        <v>21000000</v>
      </c>
      <c r="C315" s="20">
        <f>'CLEAN DATA'!$D315-'CLEAN DATA'!$L315</f>
        <v>-16601608</v>
      </c>
    </row>
    <row r="316" spans="1:3">
      <c r="A316">
        <v>1050445</v>
      </c>
      <c r="B316">
        <v>22000000</v>
      </c>
      <c r="C316" s="20">
        <f>'CLEAN DATA'!$D316-'CLEAN DATA'!$L316</f>
        <v>-20949555</v>
      </c>
    </row>
    <row r="317" spans="1:3">
      <c r="A317">
        <v>52008288</v>
      </c>
      <c r="B317">
        <v>21000000</v>
      </c>
      <c r="C317" s="20">
        <f>'CLEAN DATA'!$D317-'CLEAN DATA'!$L317</f>
        <v>31008288</v>
      </c>
    </row>
    <row r="318" spans="1:3">
      <c r="A318">
        <v>132088910</v>
      </c>
      <c r="B318">
        <v>21000000</v>
      </c>
      <c r="C318" s="20">
        <f>'CLEAN DATA'!$D318-'CLEAN DATA'!$L318</f>
        <v>111088910</v>
      </c>
    </row>
    <row r="319" spans="1:3">
      <c r="A319">
        <v>17104669</v>
      </c>
      <c r="B319">
        <v>20000000</v>
      </c>
      <c r="C319" s="20">
        <f>'CLEAN DATA'!$D319-'CLEAN DATA'!$L319</f>
        <v>-2895331</v>
      </c>
    </row>
    <row r="320" spans="1:3">
      <c r="A320">
        <v>59735548</v>
      </c>
      <c r="B320">
        <v>15000000</v>
      </c>
      <c r="C320" s="20">
        <f>'CLEAN DATA'!$D320-'CLEAN DATA'!$L320</f>
        <v>44735548</v>
      </c>
    </row>
    <row r="321" spans="1:3">
      <c r="A321">
        <v>42335698</v>
      </c>
      <c r="B321">
        <v>18000000</v>
      </c>
      <c r="C321" s="20">
        <f>'CLEAN DATA'!$D321-'CLEAN DATA'!$L321</f>
        <v>24335698</v>
      </c>
    </row>
    <row r="322" spans="1:3">
      <c r="A322">
        <v>4414535</v>
      </c>
      <c r="B322">
        <v>18000000</v>
      </c>
      <c r="C322" s="20">
        <f>'CLEAN DATA'!$D322-'CLEAN DATA'!$L322</f>
        <v>-13585465</v>
      </c>
    </row>
    <row r="323" spans="1:3">
      <c r="A323">
        <v>2222647</v>
      </c>
      <c r="B323">
        <v>12000000</v>
      </c>
      <c r="C323" s="20">
        <f>'CLEAN DATA'!$D323-'CLEAN DATA'!$L323</f>
        <v>-9777353</v>
      </c>
    </row>
    <row r="324" spans="1:3">
      <c r="A324">
        <v>54000000</v>
      </c>
      <c r="B324">
        <v>16000000</v>
      </c>
      <c r="C324" s="20">
        <f>'CLEAN DATA'!$D324-'CLEAN DATA'!$L324</f>
        <v>38000000</v>
      </c>
    </row>
    <row r="325" spans="1:3">
      <c r="A325">
        <v>45507053</v>
      </c>
      <c r="B325">
        <v>16000000</v>
      </c>
      <c r="C325" s="20">
        <f>'CLEAN DATA'!$D325-'CLEAN DATA'!$L325</f>
        <v>29507053</v>
      </c>
    </row>
    <row r="326" spans="1:3">
      <c r="A326">
        <v>94175854</v>
      </c>
      <c r="B326">
        <v>15000000</v>
      </c>
      <c r="C326" s="20">
        <f>'CLEAN DATA'!$D326-'CLEAN DATA'!$L326</f>
        <v>79175854</v>
      </c>
    </row>
    <row r="327" spans="1:3">
      <c r="A327">
        <v>35054909</v>
      </c>
      <c r="B327">
        <v>15000000</v>
      </c>
      <c r="C327" s="20">
        <f>'CLEAN DATA'!$D327-'CLEAN DATA'!$L327</f>
        <v>20054909</v>
      </c>
    </row>
    <row r="328" spans="1:3">
      <c r="A328">
        <v>22858926</v>
      </c>
      <c r="B328">
        <v>13000000</v>
      </c>
      <c r="C328" s="20">
        <f>'CLEAN DATA'!$D328-'CLEAN DATA'!$L328</f>
        <v>9858926</v>
      </c>
    </row>
    <row r="329" spans="1:3">
      <c r="A329">
        <v>10725228</v>
      </c>
      <c r="B329">
        <v>12500000</v>
      </c>
      <c r="C329" s="20">
        <f>'CLEAN DATA'!$D329-'CLEAN DATA'!$L329</f>
        <v>-1774772</v>
      </c>
    </row>
    <row r="330" spans="1:3">
      <c r="A330">
        <v>9030581</v>
      </c>
      <c r="B330">
        <v>12500000</v>
      </c>
      <c r="C330" s="20">
        <f>'CLEAN DATA'!$D330-'CLEAN DATA'!$L330</f>
        <v>-3469419</v>
      </c>
    </row>
    <row r="331" spans="1:3">
      <c r="A331">
        <v>124868837</v>
      </c>
      <c r="B331">
        <v>12000000</v>
      </c>
      <c r="C331" s="20">
        <f>'CLEAN DATA'!$D331-'CLEAN DATA'!$L331</f>
        <v>112868837</v>
      </c>
    </row>
    <row r="332" spans="1:3">
      <c r="A332">
        <v>17613460</v>
      </c>
      <c r="B332">
        <v>12000000</v>
      </c>
      <c r="C332" s="20">
        <f>'CLEAN DATA'!$D332-'CLEAN DATA'!$L332</f>
        <v>5613460</v>
      </c>
    </row>
    <row r="333" spans="1:3">
      <c r="A333">
        <v>15294553</v>
      </c>
      <c r="B333">
        <v>12000000</v>
      </c>
      <c r="C333" s="20">
        <f>'CLEAN DATA'!$D333-'CLEAN DATA'!$L333</f>
        <v>3294553</v>
      </c>
    </row>
    <row r="334" spans="1:3">
      <c r="A334">
        <v>9170214</v>
      </c>
      <c r="B334">
        <v>11000000</v>
      </c>
      <c r="C334" s="20">
        <f>'CLEAN DATA'!$D334-'CLEAN DATA'!$L334</f>
        <v>-1829786</v>
      </c>
    </row>
    <row r="335" spans="1:3">
      <c r="A335">
        <v>10824921</v>
      </c>
      <c r="B335">
        <v>10000000</v>
      </c>
      <c r="C335" s="20">
        <f>'CLEAN DATA'!$D335-'CLEAN DATA'!$L335</f>
        <v>824921</v>
      </c>
    </row>
    <row r="336" spans="1:3">
      <c r="A336">
        <v>304360277</v>
      </c>
      <c r="B336">
        <v>200000000</v>
      </c>
      <c r="C336" s="20">
        <f>'CLEAN DATA'!$D336-'CLEAN DATA'!$L336</f>
        <v>104360277</v>
      </c>
    </row>
    <row r="337" spans="1:3">
      <c r="A337">
        <v>57504069</v>
      </c>
      <c r="B337">
        <v>6000000</v>
      </c>
      <c r="C337" s="20">
        <f>'CLEAN DATA'!$D337-'CLEAN DATA'!$L337</f>
        <v>51504069</v>
      </c>
    </row>
    <row r="338" spans="1:3">
      <c r="A338">
        <v>102300000</v>
      </c>
      <c r="B338">
        <v>6000000</v>
      </c>
      <c r="C338" s="20">
        <f>'CLEAN DATA'!$D338-'CLEAN DATA'!$L338</f>
        <v>96300000</v>
      </c>
    </row>
    <row r="339" spans="1:3">
      <c r="A339">
        <v>54800000</v>
      </c>
      <c r="B339">
        <v>6000000</v>
      </c>
      <c r="C339" s="20">
        <f>'CLEAN DATA'!$D339-'CLEAN DATA'!$L339</f>
        <v>48800000</v>
      </c>
    </row>
    <row r="340" spans="1:3">
      <c r="A340">
        <v>3029081</v>
      </c>
      <c r="B340">
        <v>6000000</v>
      </c>
      <c r="C340" s="20">
        <f>'CLEAN DATA'!$D340-'CLEAN DATA'!$L340</f>
        <v>-2970919</v>
      </c>
    </row>
    <row r="341" spans="1:3">
      <c r="A341">
        <v>713413</v>
      </c>
      <c r="B341">
        <v>4500000</v>
      </c>
      <c r="C341" s="20">
        <f>'CLEAN DATA'!$D341-'CLEAN DATA'!$L341</f>
        <v>-3786587</v>
      </c>
    </row>
    <row r="342" spans="1:3">
      <c r="A342">
        <v>44566004</v>
      </c>
      <c r="B342">
        <v>4000000</v>
      </c>
      <c r="C342" s="20">
        <f>'CLEAN DATA'!$D342-'CLEAN DATA'!$L342</f>
        <v>40566004</v>
      </c>
    </row>
    <row r="343" spans="1:3">
      <c r="A343">
        <v>83400000</v>
      </c>
      <c r="B343">
        <v>3500000</v>
      </c>
      <c r="C343" s="20">
        <f>'CLEAN DATA'!$D343-'CLEAN DATA'!$L343</f>
        <v>79900000</v>
      </c>
    </row>
    <row r="344" spans="1:3">
      <c r="A344">
        <v>5923044</v>
      </c>
      <c r="B344">
        <v>3600000</v>
      </c>
      <c r="C344" s="20">
        <f>'CLEAN DATA'!$D344-'CLEAN DATA'!$L344</f>
        <v>2323044</v>
      </c>
    </row>
    <row r="345" spans="1:3">
      <c r="A345">
        <v>51100000</v>
      </c>
      <c r="B345">
        <v>3000000</v>
      </c>
      <c r="C345" s="20">
        <f>'CLEAN DATA'!$D345-'CLEAN DATA'!$L345</f>
        <v>48100000</v>
      </c>
    </row>
    <row r="346" spans="1:3">
      <c r="A346">
        <v>3000000</v>
      </c>
      <c r="B346">
        <v>3000000</v>
      </c>
      <c r="C346" s="20">
        <f>'CLEAN DATA'!$D346-'CLEAN DATA'!$L346</f>
        <v>0</v>
      </c>
    </row>
    <row r="347" spans="1:3">
      <c r="A347">
        <v>119500000</v>
      </c>
      <c r="B347">
        <v>2600000</v>
      </c>
      <c r="C347" s="20">
        <f>'CLEAN DATA'!$D347-'CLEAN DATA'!$L347</f>
        <v>116900000</v>
      </c>
    </row>
    <row r="348" spans="1:3">
      <c r="A348">
        <v>3130592</v>
      </c>
      <c r="B348">
        <v>2600000</v>
      </c>
      <c r="C348" s="20">
        <f>'CLEAN DATA'!$D348-'CLEAN DATA'!$L348</f>
        <v>530592</v>
      </c>
    </row>
    <row r="349" spans="1:3">
      <c r="A349">
        <v>76400000</v>
      </c>
      <c r="B349">
        <v>2280000</v>
      </c>
      <c r="C349" s="20">
        <f>'CLEAN DATA'!$D349-'CLEAN DATA'!$L349</f>
        <v>74120000</v>
      </c>
    </row>
    <row r="350" spans="1:3">
      <c r="A350">
        <v>7002255</v>
      </c>
      <c r="B350">
        <v>9500000</v>
      </c>
      <c r="C350" s="20">
        <f>'CLEAN DATA'!$D350-'CLEAN DATA'!$L350</f>
        <v>-2497745</v>
      </c>
    </row>
    <row r="351" spans="1:3">
      <c r="A351">
        <v>4414535</v>
      </c>
      <c r="B351">
        <v>18000000</v>
      </c>
      <c r="C351" s="20">
        <f>'CLEAN DATA'!$D351-'CLEAN DATA'!$L351</f>
        <v>-13585465</v>
      </c>
    </row>
    <row r="352" spans="1:3">
      <c r="A352">
        <v>4958</v>
      </c>
      <c r="B352">
        <v>2000000</v>
      </c>
      <c r="C352" s="20">
        <f>'CLEAN DATA'!$D352-'CLEAN DATA'!$L352</f>
        <v>-1995042</v>
      </c>
    </row>
    <row r="353" spans="1:3">
      <c r="A353">
        <v>2957978</v>
      </c>
      <c r="B353">
        <v>1000000</v>
      </c>
      <c r="C353" s="20">
        <f>'CLEAN DATA'!$D353-'CLEAN DATA'!$L353</f>
        <v>1957978</v>
      </c>
    </row>
    <row r="354" spans="1:3">
      <c r="A354">
        <v>7267324</v>
      </c>
      <c r="B354">
        <v>3500000</v>
      </c>
      <c r="C354" s="20">
        <f>'CLEAN DATA'!$D354-'CLEAN DATA'!$L354</f>
        <v>3767324</v>
      </c>
    </row>
    <row r="355" spans="1:3">
      <c r="A355">
        <v>4231500</v>
      </c>
      <c r="B355">
        <v>1000000</v>
      </c>
      <c r="C355" s="20">
        <f>'CLEAN DATA'!$D355-'CLEAN DATA'!$L355</f>
        <v>3231500</v>
      </c>
    </row>
    <row r="356" spans="1:3">
      <c r="A356">
        <v>22494487</v>
      </c>
      <c r="B356">
        <v>27000000</v>
      </c>
      <c r="C356" s="20">
        <f>'CLEAN DATA'!$D356-'CLEAN DATA'!$L356</f>
        <v>-4505513</v>
      </c>
    </row>
    <row r="357" spans="1:3">
      <c r="A357">
        <v>3000000</v>
      </c>
      <c r="B357">
        <v>609000</v>
      </c>
      <c r="C357" s="20">
        <f>'CLEAN DATA'!$D357-'CLEAN DATA'!$L357</f>
        <v>2391000</v>
      </c>
    </row>
    <row r="358" spans="1:3">
      <c r="A358">
        <v>1523883</v>
      </c>
      <c r="B358">
        <v>1750211</v>
      </c>
      <c r="C358" s="20">
        <f>'CLEAN DATA'!$D358-'CLEAN DATA'!$L358</f>
        <v>-226328</v>
      </c>
    </row>
    <row r="359" spans="1:3">
      <c r="A359">
        <v>3151130</v>
      </c>
      <c r="B359">
        <v>230000</v>
      </c>
      <c r="C359" s="20">
        <f>'CLEAN DATA'!$D359-'CLEAN DATA'!$L359</f>
        <v>2921130</v>
      </c>
    </row>
    <row r="360" spans="1:3">
      <c r="A360">
        <v>658672302</v>
      </c>
      <c r="B360">
        <v>200000000</v>
      </c>
      <c r="C360" s="20">
        <f>'CLEAN DATA'!$D360-'CLEAN DATA'!$L360</f>
        <v>458672302</v>
      </c>
    </row>
    <row r="361" spans="1:3">
      <c r="A361">
        <v>111110575</v>
      </c>
      <c r="B361">
        <v>140000000</v>
      </c>
      <c r="C361" s="20">
        <f>'CLEAN DATA'!$D361-'CLEAN DATA'!$L361</f>
        <v>-28889425</v>
      </c>
    </row>
    <row r="362" spans="1:3">
      <c r="A362">
        <v>107503316</v>
      </c>
      <c r="B362">
        <v>130000000</v>
      </c>
      <c r="C362" s="20">
        <f>'CLEAN DATA'!$D362-'CLEAN DATA'!$L362</f>
        <v>-22496684</v>
      </c>
    </row>
    <row r="363" spans="1:3">
      <c r="A363">
        <v>132014112</v>
      </c>
      <c r="B363">
        <v>102000000</v>
      </c>
      <c r="C363" s="20">
        <f>'CLEAN DATA'!$D363-'CLEAN DATA'!$L363</f>
        <v>30014112</v>
      </c>
    </row>
    <row r="364" spans="1:3">
      <c r="A364">
        <v>108638745</v>
      </c>
      <c r="B364">
        <v>92000000</v>
      </c>
      <c r="C364" s="20">
        <f>'CLEAN DATA'!$D364-'CLEAN DATA'!$L364</f>
        <v>16638745</v>
      </c>
    </row>
    <row r="365" spans="1:3">
      <c r="A365">
        <v>63540020</v>
      </c>
      <c r="B365">
        <v>93000000</v>
      </c>
      <c r="C365" s="20">
        <f>'CLEAN DATA'!$D365-'CLEAN DATA'!$L365</f>
        <v>-29459980</v>
      </c>
    </row>
    <row r="366" spans="1:3">
      <c r="A366">
        <v>233630478</v>
      </c>
      <c r="B366">
        <v>90000000</v>
      </c>
      <c r="C366" s="20">
        <f>'CLEAN DATA'!$D366-'CLEAN DATA'!$L366</f>
        <v>143630478</v>
      </c>
    </row>
    <row r="367" spans="1:3">
      <c r="A367">
        <v>33048353</v>
      </c>
      <c r="B367">
        <v>65000000</v>
      </c>
      <c r="C367" s="20">
        <f>'CLEAN DATA'!$D367-'CLEAN DATA'!$L367</f>
        <v>-31951647</v>
      </c>
    </row>
    <row r="368" spans="1:3">
      <c r="A368">
        <v>104054514</v>
      </c>
      <c r="B368">
        <v>80000000</v>
      </c>
      <c r="C368" s="20">
        <f>'CLEAN DATA'!$D368-'CLEAN DATA'!$L368</f>
        <v>24054514</v>
      </c>
    </row>
    <row r="369" spans="1:3">
      <c r="A369">
        <v>38345403</v>
      </c>
      <c r="B369">
        <v>70000000</v>
      </c>
      <c r="C369" s="20">
        <f>'CLEAN DATA'!$D369-'CLEAN DATA'!$L369</f>
        <v>-31654597</v>
      </c>
    </row>
    <row r="370" spans="1:3">
      <c r="A370">
        <v>251501645</v>
      </c>
      <c r="B370">
        <v>69000000</v>
      </c>
      <c r="C370" s="20">
        <f>'CLEAN DATA'!$D370-'CLEAN DATA'!$L370</f>
        <v>182501645</v>
      </c>
    </row>
    <row r="371" spans="1:3">
      <c r="A371">
        <v>210592590</v>
      </c>
      <c r="B371">
        <v>65000000</v>
      </c>
      <c r="C371" s="20">
        <f>'CLEAN DATA'!$D371-'CLEAN DATA'!$L371</f>
        <v>145592590</v>
      </c>
    </row>
    <row r="372" spans="1:3">
      <c r="A372">
        <v>75280058</v>
      </c>
      <c r="B372">
        <v>60000000</v>
      </c>
      <c r="C372" s="20">
        <f>'CLEAN DATA'!$D372-'CLEAN DATA'!$L372</f>
        <v>15280058</v>
      </c>
    </row>
    <row r="373" spans="1:3">
      <c r="A373">
        <v>77862546</v>
      </c>
      <c r="B373">
        <v>70000000</v>
      </c>
      <c r="C373" s="20">
        <f>'CLEAN DATA'!$D373-'CLEAN DATA'!$L373</f>
        <v>7862546</v>
      </c>
    </row>
    <row r="374" spans="1:3">
      <c r="A374">
        <v>6167817</v>
      </c>
      <c r="B374">
        <v>47000000</v>
      </c>
      <c r="C374" s="20">
        <f>'CLEAN DATA'!$D374-'CLEAN DATA'!$L374</f>
        <v>-40832183</v>
      </c>
    </row>
    <row r="375" spans="1:3">
      <c r="A375">
        <v>69951824</v>
      </c>
      <c r="B375">
        <v>55000000</v>
      </c>
      <c r="C375" s="20">
        <f>'CLEAN DATA'!$D375-'CLEAN DATA'!$L375</f>
        <v>14951824</v>
      </c>
    </row>
    <row r="376" spans="1:3">
      <c r="A376">
        <v>147637474</v>
      </c>
      <c r="B376">
        <v>50000000</v>
      </c>
      <c r="C376" s="20">
        <f>'CLEAN DATA'!$D376-'CLEAN DATA'!$L376</f>
        <v>97637474</v>
      </c>
    </row>
    <row r="377" spans="1:3">
      <c r="A377">
        <v>17114882</v>
      </c>
      <c r="B377">
        <v>25000000</v>
      </c>
      <c r="C377" s="20">
        <f>'CLEAN DATA'!$D377-'CLEAN DATA'!$L377</f>
        <v>-7885118</v>
      </c>
    </row>
    <row r="378" spans="1:3">
      <c r="A378">
        <v>76261036</v>
      </c>
      <c r="B378">
        <v>45000000</v>
      </c>
      <c r="C378" s="20">
        <f>'CLEAN DATA'!$D378-'CLEAN DATA'!$L378</f>
        <v>31261036</v>
      </c>
    </row>
    <row r="379" spans="1:3">
      <c r="A379">
        <v>59365105</v>
      </c>
      <c r="B379">
        <v>45000000</v>
      </c>
      <c r="C379" s="20">
        <f>'CLEAN DATA'!$D379-'CLEAN DATA'!$L379</f>
        <v>14365105</v>
      </c>
    </row>
    <row r="380" spans="1:3">
      <c r="A380">
        <v>136019448</v>
      </c>
      <c r="B380">
        <v>44500000</v>
      </c>
      <c r="C380" s="20">
        <f>'CLEAN DATA'!$D380-'CLEAN DATA'!$L380</f>
        <v>91519448</v>
      </c>
    </row>
    <row r="381" spans="1:3">
      <c r="A381">
        <v>96917897</v>
      </c>
      <c r="B381">
        <v>40000000</v>
      </c>
      <c r="C381" s="20">
        <f>'CLEAN DATA'!$D381-'CLEAN DATA'!$L381</f>
        <v>56917897</v>
      </c>
    </row>
    <row r="382" spans="1:3">
      <c r="A382">
        <v>75305995</v>
      </c>
      <c r="B382">
        <v>40000000</v>
      </c>
      <c r="C382" s="20">
        <f>'CLEAN DATA'!$D382-'CLEAN DATA'!$L382</f>
        <v>35305995</v>
      </c>
    </row>
    <row r="383" spans="1:3">
      <c r="A383">
        <v>54228104</v>
      </c>
      <c r="B383">
        <v>35000000</v>
      </c>
      <c r="C383" s="20">
        <f>'CLEAN DATA'!$D383-'CLEAN DATA'!$L383</f>
        <v>19228104</v>
      </c>
    </row>
    <row r="384" spans="1:3">
      <c r="A384">
        <v>109712885</v>
      </c>
      <c r="B384">
        <v>35000000</v>
      </c>
      <c r="C384" s="20">
        <f>'CLEAN DATA'!$D384-'CLEAN DATA'!$L384</f>
        <v>74712885</v>
      </c>
    </row>
    <row r="385" spans="1:3">
      <c r="A385">
        <v>255950375</v>
      </c>
      <c r="B385">
        <v>29000000</v>
      </c>
      <c r="C385" s="20">
        <f>'CLEAN DATA'!$D385-'CLEAN DATA'!$L385</f>
        <v>226950375</v>
      </c>
    </row>
    <row r="386" spans="1:3">
      <c r="A386">
        <v>171031347</v>
      </c>
      <c r="B386">
        <v>38000000</v>
      </c>
      <c r="C386" s="20">
        <f>'CLEAN DATA'!$D386-'CLEAN DATA'!$L386</f>
        <v>133031347</v>
      </c>
    </row>
    <row r="387" spans="1:3">
      <c r="A387">
        <v>48169908</v>
      </c>
      <c r="B387">
        <v>33000000</v>
      </c>
      <c r="C387" s="20">
        <f>'CLEAN DATA'!$D387-'CLEAN DATA'!$L387</f>
        <v>15169908</v>
      </c>
    </row>
    <row r="388" spans="1:3">
      <c r="A388">
        <v>15081783</v>
      </c>
      <c r="B388">
        <v>34000000</v>
      </c>
      <c r="C388" s="20">
        <f>'CLEAN DATA'!$D388-'CLEAN DATA'!$L388</f>
        <v>-18918217</v>
      </c>
    </row>
    <row r="389" spans="1:3">
      <c r="A389">
        <v>56816662</v>
      </c>
      <c r="B389">
        <v>17000000</v>
      </c>
      <c r="C389" s="20">
        <f>'CLEAN DATA'!$D389-'CLEAN DATA'!$L389</f>
        <v>39816662</v>
      </c>
    </row>
    <row r="390" spans="1:3">
      <c r="A390">
        <v>18593156</v>
      </c>
      <c r="B390">
        <v>35000000</v>
      </c>
      <c r="C390" s="20">
        <f>'CLEAN DATA'!$D390-'CLEAN DATA'!$L390</f>
        <v>-16406844</v>
      </c>
    </row>
    <row r="391" spans="1:3">
      <c r="A391">
        <v>48043505</v>
      </c>
      <c r="B391">
        <v>30000000</v>
      </c>
      <c r="C391" s="20">
        <f>'CLEAN DATA'!$D391-'CLEAN DATA'!$L391</f>
        <v>18043505</v>
      </c>
    </row>
    <row r="392" spans="1:3">
      <c r="A392">
        <v>14337579</v>
      </c>
      <c r="B392">
        <v>27000000</v>
      </c>
      <c r="C392" s="20">
        <f>'CLEAN DATA'!$D392-'CLEAN DATA'!$L392</f>
        <v>-12662421</v>
      </c>
    </row>
    <row r="393" spans="1:3">
      <c r="A393">
        <v>10769960</v>
      </c>
      <c r="B393">
        <v>25000000</v>
      </c>
      <c r="C393" s="20">
        <f>'CLEAN DATA'!$D393-'CLEAN DATA'!$L393</f>
        <v>-14230040</v>
      </c>
    </row>
    <row r="394" spans="1:3">
      <c r="A394">
        <v>34700000</v>
      </c>
      <c r="B394">
        <v>14000000</v>
      </c>
      <c r="C394" s="20">
        <f>'CLEAN DATA'!$D394-'CLEAN DATA'!$L394</f>
        <v>20700000</v>
      </c>
    </row>
    <row r="395" spans="1:3">
      <c r="A395">
        <v>75590286</v>
      </c>
      <c r="B395">
        <v>23600000</v>
      </c>
      <c r="C395" s="20">
        <f>'CLEAN DATA'!$D395-'CLEAN DATA'!$L395</f>
        <v>51990286</v>
      </c>
    </row>
    <row r="396" spans="1:3">
      <c r="A396">
        <v>128300000</v>
      </c>
      <c r="B396">
        <v>19400870</v>
      </c>
      <c r="C396" s="20">
        <f>'CLEAN DATA'!$D396-'CLEAN DATA'!$L396</f>
        <v>108899130</v>
      </c>
    </row>
    <row r="397" spans="1:3">
      <c r="A397">
        <v>16248701</v>
      </c>
      <c r="B397">
        <v>20000000</v>
      </c>
      <c r="C397" s="20">
        <f>'CLEAN DATA'!$D397-'CLEAN DATA'!$L397</f>
        <v>-3751299</v>
      </c>
    </row>
    <row r="398" spans="1:3">
      <c r="A398">
        <v>22245861</v>
      </c>
      <c r="B398">
        <v>19000000</v>
      </c>
      <c r="C398" s="20">
        <f>'CLEAN DATA'!$D398-'CLEAN DATA'!$L398</f>
        <v>3245861</v>
      </c>
    </row>
    <row r="399" spans="1:3">
      <c r="A399">
        <v>10562387</v>
      </c>
      <c r="B399">
        <v>18500000</v>
      </c>
      <c r="C399" s="20">
        <f>'CLEAN DATA'!$D399-'CLEAN DATA'!$L399</f>
        <v>-7937613</v>
      </c>
    </row>
    <row r="400" spans="1:3">
      <c r="A400">
        <v>42700000</v>
      </c>
      <c r="B400">
        <v>16500000</v>
      </c>
      <c r="C400" s="20">
        <f>'CLEAN DATA'!$D400-'CLEAN DATA'!$L400</f>
        <v>26200000</v>
      </c>
    </row>
    <row r="401" spans="1:3">
      <c r="A401">
        <v>77324422</v>
      </c>
      <c r="B401">
        <v>26000000</v>
      </c>
      <c r="C401" s="20">
        <f>'CLEAN DATA'!$D401-'CLEAN DATA'!$L401</f>
        <v>51324422</v>
      </c>
    </row>
    <row r="402" spans="1:3">
      <c r="A402">
        <v>40983001</v>
      </c>
      <c r="B402">
        <v>7000000</v>
      </c>
      <c r="C402" s="20">
        <f>'CLEAN DATA'!$D402-'CLEAN DATA'!$L402</f>
        <v>33983001</v>
      </c>
    </row>
    <row r="403" spans="1:3">
      <c r="A403">
        <v>35887263</v>
      </c>
      <c r="B403">
        <v>15000000</v>
      </c>
      <c r="C403" s="20">
        <f>'CLEAN DATA'!$D403-'CLEAN DATA'!$L403</f>
        <v>20887263</v>
      </c>
    </row>
    <row r="404" spans="1:3">
      <c r="A404">
        <v>23089926</v>
      </c>
      <c r="B404">
        <v>15000000</v>
      </c>
      <c r="C404" s="20">
        <f>'CLEAN DATA'!$D404-'CLEAN DATA'!$L404</f>
        <v>8089926</v>
      </c>
    </row>
    <row r="405" spans="1:3">
      <c r="A405">
        <v>34700000</v>
      </c>
      <c r="B405">
        <v>14000000</v>
      </c>
      <c r="C405" s="20">
        <f>'CLEAN DATA'!$D405-'CLEAN DATA'!$L405</f>
        <v>20700000</v>
      </c>
    </row>
    <row r="406" spans="1:3">
      <c r="A406">
        <v>1752214</v>
      </c>
      <c r="B406">
        <v>14000000</v>
      </c>
      <c r="C406" s="20">
        <f>'CLEAN DATA'!$D406-'CLEAN DATA'!$L406</f>
        <v>-12247786</v>
      </c>
    </row>
    <row r="407" spans="1:3">
      <c r="A407">
        <v>83025853</v>
      </c>
      <c r="B407">
        <v>14000000</v>
      </c>
      <c r="C407" s="20">
        <f>'CLEAN DATA'!$D407-'CLEAN DATA'!$L407</f>
        <v>69025853</v>
      </c>
    </row>
    <row r="408" spans="1:3">
      <c r="A408">
        <v>23947</v>
      </c>
      <c r="B408">
        <v>13000000</v>
      </c>
      <c r="C408" s="20">
        <f>'CLEAN DATA'!$D408-'CLEAN DATA'!$L408</f>
        <v>-12976053</v>
      </c>
    </row>
    <row r="409" spans="1:3">
      <c r="A409">
        <v>25440971</v>
      </c>
      <c r="B409">
        <v>15000000</v>
      </c>
      <c r="C409" s="20">
        <f>'CLEAN DATA'!$D409-'CLEAN DATA'!$L409</f>
        <v>10440971</v>
      </c>
    </row>
    <row r="410" spans="1:3">
      <c r="A410">
        <v>78900000</v>
      </c>
      <c r="B410">
        <v>11000000</v>
      </c>
      <c r="C410" s="20">
        <f>'CLEAN DATA'!$D410-'CLEAN DATA'!$L410</f>
        <v>67900000</v>
      </c>
    </row>
    <row r="411" spans="1:3">
      <c r="A411">
        <v>27281507</v>
      </c>
      <c r="B411">
        <v>12000000</v>
      </c>
      <c r="C411" s="20">
        <f>'CLEAN DATA'!$D411-'CLEAN DATA'!$L411</f>
        <v>15281507</v>
      </c>
    </row>
    <row r="412" spans="1:3">
      <c r="A412">
        <v>2835886</v>
      </c>
      <c r="B412">
        <v>9200000</v>
      </c>
      <c r="C412" s="20">
        <f>'CLEAN DATA'!$D412-'CLEAN DATA'!$L412</f>
        <v>-6364114</v>
      </c>
    </row>
    <row r="413" spans="1:3">
      <c r="A413">
        <v>119922</v>
      </c>
      <c r="B413">
        <v>12000000</v>
      </c>
      <c r="C413" s="20">
        <f>'CLEAN DATA'!$D413-'CLEAN DATA'!$L413</f>
        <v>-11880078</v>
      </c>
    </row>
    <row r="414" spans="1:3">
      <c r="A414">
        <v>4068087</v>
      </c>
      <c r="B414">
        <v>17000000</v>
      </c>
      <c r="C414" s="20">
        <f>'CLEAN DATA'!$D414-'CLEAN DATA'!$L414</f>
        <v>-12931913</v>
      </c>
    </row>
    <row r="415" spans="1:3">
      <c r="A415">
        <v>3753806</v>
      </c>
      <c r="B415">
        <v>11000000</v>
      </c>
      <c r="C415" s="20">
        <f>'CLEAN DATA'!$D415-'CLEAN DATA'!$L415</f>
        <v>-7246194</v>
      </c>
    </row>
    <row r="416" spans="1:3">
      <c r="A416">
        <v>17096053</v>
      </c>
      <c r="B416">
        <v>9000000</v>
      </c>
      <c r="C416" s="20">
        <f>'CLEAN DATA'!$D416-'CLEAN DATA'!$L416</f>
        <v>8096053</v>
      </c>
    </row>
    <row r="417" spans="1:3">
      <c r="A417">
        <v>9473382</v>
      </c>
      <c r="B417">
        <v>10000000</v>
      </c>
      <c r="C417" s="20">
        <f>'CLEAN DATA'!$D417-'CLEAN DATA'!$L417</f>
        <v>-526618</v>
      </c>
    </row>
    <row r="418" spans="1:3">
      <c r="A418">
        <v>10161099</v>
      </c>
      <c r="B418">
        <v>9000000</v>
      </c>
      <c r="C418" s="20">
        <f>'CLEAN DATA'!$D418-'CLEAN DATA'!$L418</f>
        <v>1161099</v>
      </c>
    </row>
    <row r="419" spans="1:3">
      <c r="A419">
        <v>34963967</v>
      </c>
      <c r="B419">
        <v>8000000</v>
      </c>
      <c r="C419" s="20">
        <f>'CLEAN DATA'!$D419-'CLEAN DATA'!$L419</f>
        <v>26963967</v>
      </c>
    </row>
    <row r="420" spans="1:3">
      <c r="A420">
        <v>686383</v>
      </c>
      <c r="B420">
        <v>6500000</v>
      </c>
      <c r="C420" s="20">
        <f>'CLEAN DATA'!$D420-'CLEAN DATA'!$L420</f>
        <v>-5813617</v>
      </c>
    </row>
    <row r="421" spans="1:3">
      <c r="A421">
        <v>32391374</v>
      </c>
      <c r="B421">
        <v>7500000</v>
      </c>
      <c r="C421" s="20">
        <f>'CLEAN DATA'!$D421-'CLEAN DATA'!$L421</f>
        <v>24891374</v>
      </c>
    </row>
    <row r="422" spans="1:3">
      <c r="A422">
        <v>7993039</v>
      </c>
      <c r="B422">
        <v>6900000</v>
      </c>
      <c r="C422" s="20">
        <f>'CLEAN DATA'!$D422-'CLEAN DATA'!$L422</f>
        <v>1093039</v>
      </c>
    </row>
    <row r="423" spans="1:3">
      <c r="A423">
        <v>6173485</v>
      </c>
      <c r="B423">
        <v>7000000</v>
      </c>
      <c r="C423" s="20">
        <f>'CLEAN DATA'!$D423-'CLEAN DATA'!$L423</f>
        <v>-826515</v>
      </c>
    </row>
    <row r="424" spans="1:3">
      <c r="A424">
        <v>871577</v>
      </c>
      <c r="B424">
        <v>4500000</v>
      </c>
      <c r="C424" s="20">
        <f>'CLEAN DATA'!$D424-'CLEAN DATA'!$L424</f>
        <v>-3628423</v>
      </c>
    </row>
    <row r="425" spans="1:3">
      <c r="A425">
        <v>4063859</v>
      </c>
      <c r="B425">
        <v>4800000</v>
      </c>
      <c r="C425" s="20">
        <f>'CLEAN DATA'!$D425-'CLEAN DATA'!$L425</f>
        <v>-736141</v>
      </c>
    </row>
    <row r="426" spans="1:3">
      <c r="A426">
        <v>17605861</v>
      </c>
      <c r="B426">
        <v>6000000</v>
      </c>
      <c r="C426" s="20">
        <f>'CLEAN DATA'!$D426-'CLEAN DATA'!$L426</f>
        <v>11605861</v>
      </c>
    </row>
    <row r="427" spans="1:3">
      <c r="A427">
        <v>35811509</v>
      </c>
      <c r="B427">
        <v>5500000</v>
      </c>
      <c r="C427" s="20">
        <f>'CLEAN DATA'!$D427-'CLEAN DATA'!$L427</f>
        <v>30311509</v>
      </c>
    </row>
    <row r="428" spans="1:3">
      <c r="A428">
        <v>21994911</v>
      </c>
      <c r="B428">
        <v>5000000</v>
      </c>
      <c r="C428" s="20">
        <f>'CLEAN DATA'!$D428-'CLEAN DATA'!$L428</f>
        <v>16994911</v>
      </c>
    </row>
    <row r="429" spans="1:3">
      <c r="A429">
        <v>13622333</v>
      </c>
      <c r="B429">
        <v>2000000</v>
      </c>
      <c r="C429" s="20">
        <f>'CLEAN DATA'!$D429-'CLEAN DATA'!$L429</f>
        <v>11622333</v>
      </c>
    </row>
    <row r="430" spans="1:3">
      <c r="A430">
        <v>3432342</v>
      </c>
      <c r="B430">
        <v>6000000</v>
      </c>
      <c r="C430" s="20">
        <f>'CLEAN DATA'!$D430-'CLEAN DATA'!$L430</f>
        <v>-2567658</v>
      </c>
    </row>
    <row r="431" spans="1:3">
      <c r="A431">
        <v>4306697</v>
      </c>
      <c r="B431">
        <v>5000000</v>
      </c>
      <c r="C431" s="20">
        <f>'CLEAN DATA'!$D431-'CLEAN DATA'!$L431</f>
        <v>-693303</v>
      </c>
    </row>
    <row r="432" spans="1:3">
      <c r="A432">
        <v>1082044</v>
      </c>
      <c r="B432">
        <v>5000000</v>
      </c>
      <c r="C432" s="20">
        <f>'CLEAN DATA'!$D432-'CLEAN DATA'!$L432</f>
        <v>-3917956</v>
      </c>
    </row>
    <row r="433" spans="1:3">
      <c r="A433">
        <v>13060843</v>
      </c>
      <c r="B433">
        <v>15000000</v>
      </c>
      <c r="C433" s="20">
        <f>'CLEAN DATA'!$D433-'CLEAN DATA'!$L433</f>
        <v>-1939157</v>
      </c>
    </row>
    <row r="434" spans="1:3">
      <c r="A434">
        <v>211667</v>
      </c>
      <c r="B434">
        <v>4200000000</v>
      </c>
      <c r="C434" s="20">
        <f>'CLEAN DATA'!$D434-'CLEAN DATA'!$L434</f>
        <v>-4199788333</v>
      </c>
    </row>
    <row r="435" spans="1:3">
      <c r="A435">
        <v>100412</v>
      </c>
      <c r="B435">
        <v>4000000</v>
      </c>
      <c r="C435" s="20">
        <f>'CLEAN DATA'!$D435-'CLEAN DATA'!$L435</f>
        <v>-3899588</v>
      </c>
    </row>
    <row r="436" spans="1:3">
      <c r="A436">
        <v>146402</v>
      </c>
      <c r="B436">
        <v>4000000</v>
      </c>
      <c r="C436" s="20">
        <f>'CLEAN DATA'!$D436-'CLEAN DATA'!$L436</f>
        <v>-3853598</v>
      </c>
    </row>
    <row r="437" spans="1:3">
      <c r="A437">
        <v>12995673</v>
      </c>
      <c r="B437">
        <v>2500000</v>
      </c>
      <c r="C437" s="20">
        <f>'CLEAN DATA'!$D437-'CLEAN DATA'!$L437</f>
        <v>10495673</v>
      </c>
    </row>
    <row r="438" spans="1:3">
      <c r="A438">
        <v>327919</v>
      </c>
      <c r="B438">
        <v>1500000</v>
      </c>
      <c r="C438" s="20">
        <f>'CLEAN DATA'!$D438-'CLEAN DATA'!$L438</f>
        <v>-1172081</v>
      </c>
    </row>
    <row r="439" spans="1:3">
      <c r="A439">
        <v>7927</v>
      </c>
      <c r="B439">
        <v>2300000</v>
      </c>
      <c r="C439" s="20">
        <f>'CLEAN DATA'!$D439-'CLEAN DATA'!$L439</f>
        <v>-2292073</v>
      </c>
    </row>
    <row r="440" spans="1:3">
      <c r="A440">
        <v>184925485</v>
      </c>
      <c r="B440">
        <v>2000000</v>
      </c>
      <c r="C440" s="20">
        <f>'CLEAN DATA'!$D440-'CLEAN DATA'!$L440</f>
        <v>182925485</v>
      </c>
    </row>
    <row r="441" spans="1:3">
      <c r="A441">
        <v>55153403</v>
      </c>
      <c r="B441">
        <v>1200000</v>
      </c>
      <c r="C441" s="20">
        <f>'CLEAN DATA'!$D441-'CLEAN DATA'!$L441</f>
        <v>53953403</v>
      </c>
    </row>
    <row r="442" spans="1:3">
      <c r="A442">
        <v>9180275</v>
      </c>
      <c r="B442">
        <v>1200000</v>
      </c>
      <c r="C442" s="20">
        <f>'CLEAN DATA'!$D442-'CLEAN DATA'!$L442</f>
        <v>7980275</v>
      </c>
    </row>
    <row r="443" spans="1:3">
      <c r="A443">
        <v>6013</v>
      </c>
      <c r="B443">
        <v>695393</v>
      </c>
      <c r="C443" s="20">
        <f>'CLEAN DATA'!$D443-'CLEAN DATA'!$L443</f>
        <v>-689380</v>
      </c>
    </row>
    <row r="444" spans="1:3">
      <c r="A444">
        <v>1677838</v>
      </c>
      <c r="B444">
        <v>1000000</v>
      </c>
      <c r="C444" s="20">
        <f>'CLEAN DATA'!$D444-'CLEAN DATA'!$L444</f>
        <v>677838</v>
      </c>
    </row>
    <row r="445" spans="1:3">
      <c r="A445">
        <v>274661</v>
      </c>
      <c r="B445">
        <v>1000000</v>
      </c>
      <c r="C445" s="20">
        <f>'CLEAN DATA'!$D445-'CLEAN DATA'!$L445</f>
        <v>-725339</v>
      </c>
    </row>
    <row r="446" spans="1:3">
      <c r="A446">
        <v>515005</v>
      </c>
      <c r="B446">
        <v>560000</v>
      </c>
      <c r="C446" s="20">
        <f>'CLEAN DATA'!$D446-'CLEAN DATA'!$L446</f>
        <v>-44995</v>
      </c>
    </row>
    <row r="447" spans="1:3">
      <c r="A447">
        <v>5739376</v>
      </c>
      <c r="B447">
        <v>500000</v>
      </c>
      <c r="C447" s="20">
        <f>'CLEAN DATA'!$D447-'CLEAN DATA'!$L447</f>
        <v>5239376</v>
      </c>
    </row>
    <row r="448" spans="1:3">
      <c r="A448">
        <v>768045</v>
      </c>
      <c r="B448">
        <v>2000000</v>
      </c>
      <c r="C448" s="20">
        <f>'CLEAN DATA'!$D448-'CLEAN DATA'!$L448</f>
        <v>-1231955</v>
      </c>
    </row>
    <row r="449" spans="1:3">
      <c r="A449">
        <v>2300000</v>
      </c>
      <c r="B449">
        <v>439000</v>
      </c>
      <c r="C449" s="20">
        <f>'CLEAN DATA'!$D449-'CLEAN DATA'!$L449</f>
        <v>1861000</v>
      </c>
    </row>
    <row r="450" spans="1:3">
      <c r="A450">
        <v>1111</v>
      </c>
      <c r="B450">
        <v>200000</v>
      </c>
      <c r="C450" s="20">
        <f>'CLEAN DATA'!$D450-'CLEAN DATA'!$L450</f>
        <v>-198889</v>
      </c>
    </row>
    <row r="451" spans="1:3">
      <c r="A451">
        <v>469947</v>
      </c>
      <c r="B451">
        <v>120000</v>
      </c>
      <c r="C451" s="20">
        <f>'CLEAN DATA'!$D451-'CLEAN DATA'!$L451</f>
        <v>349947</v>
      </c>
    </row>
    <row r="452" spans="1:3">
      <c r="A452">
        <v>208543795</v>
      </c>
      <c r="B452">
        <v>170000000</v>
      </c>
      <c r="C452" s="20">
        <f>'CLEAN DATA'!$D452-'CLEAN DATA'!$L452</f>
        <v>38543795</v>
      </c>
    </row>
    <row r="453" spans="1:3">
      <c r="A453">
        <v>289994397</v>
      </c>
      <c r="B453">
        <v>150000000</v>
      </c>
      <c r="C453" s="20">
        <f>'CLEAN DATA'!$D453-'CLEAN DATA'!$L453</f>
        <v>139994397</v>
      </c>
    </row>
    <row r="454" spans="1:3">
      <c r="A454">
        <v>400736600</v>
      </c>
      <c r="B454">
        <v>150000000</v>
      </c>
      <c r="C454" s="20">
        <f>'CLEAN DATA'!$D454-'CLEAN DATA'!$L454</f>
        <v>250736600</v>
      </c>
    </row>
    <row r="455" spans="1:3">
      <c r="A455">
        <v>215395021</v>
      </c>
      <c r="B455">
        <v>130000000</v>
      </c>
      <c r="C455" s="20">
        <f>'CLEAN DATA'!$D455-'CLEAN DATA'!$L455</f>
        <v>85395021</v>
      </c>
    </row>
    <row r="456" spans="1:3">
      <c r="A456">
        <v>424645577</v>
      </c>
      <c r="B456">
        <v>130000000</v>
      </c>
      <c r="C456" s="20">
        <f>'CLEAN DATA'!$D456-'CLEAN DATA'!$L456</f>
        <v>294645577</v>
      </c>
    </row>
    <row r="457" spans="1:3">
      <c r="A457">
        <v>380262555</v>
      </c>
      <c r="B457">
        <v>113000000</v>
      </c>
      <c r="C457" s="20">
        <f>'CLEAN DATA'!$D457-'CLEAN DATA'!$L457</f>
        <v>267262555</v>
      </c>
    </row>
    <row r="458" spans="1:3">
      <c r="A458">
        <v>9213</v>
      </c>
      <c r="B458">
        <v>94000000</v>
      </c>
      <c r="C458" s="20">
        <f>'CLEAN DATA'!$D458-'CLEAN DATA'!$L458</f>
        <v>-93990787</v>
      </c>
    </row>
    <row r="459" spans="1:3">
      <c r="A459">
        <v>176740650</v>
      </c>
      <c r="B459">
        <v>93000000</v>
      </c>
      <c r="C459" s="20">
        <f>'CLEAN DATA'!$D459-'CLEAN DATA'!$L459</f>
        <v>83740650</v>
      </c>
    </row>
    <row r="460" spans="1:3">
      <c r="A460">
        <v>100012500</v>
      </c>
      <c r="B460">
        <v>90000000</v>
      </c>
      <c r="C460" s="20">
        <f>'CLEAN DATA'!$D460-'CLEAN DATA'!$L460</f>
        <v>10012500</v>
      </c>
    </row>
    <row r="461" spans="1:3">
      <c r="A461">
        <v>209019489</v>
      </c>
      <c r="B461">
        <v>90000000</v>
      </c>
      <c r="C461" s="20">
        <f>'CLEAN DATA'!$D461-'CLEAN DATA'!$L461</f>
        <v>119019489</v>
      </c>
    </row>
    <row r="462" spans="1:3">
      <c r="A462">
        <v>51396781</v>
      </c>
      <c r="B462">
        <v>68000000</v>
      </c>
      <c r="C462" s="20">
        <f>'CLEAN DATA'!$D462-'CLEAN DATA'!$L462</f>
        <v>-16603219</v>
      </c>
    </row>
    <row r="463" spans="1:3">
      <c r="A463">
        <v>85707116</v>
      </c>
      <c r="B463">
        <v>68000000</v>
      </c>
      <c r="C463" s="20">
        <f>'CLEAN DATA'!$D463-'CLEAN DATA'!$L463</f>
        <v>17707116</v>
      </c>
    </row>
    <row r="464" spans="1:3">
      <c r="A464">
        <v>47379090</v>
      </c>
      <c r="B464">
        <v>70000000</v>
      </c>
      <c r="C464" s="20">
        <f>'CLEAN DATA'!$D464-'CLEAN DATA'!$L464</f>
        <v>-22620910</v>
      </c>
    </row>
    <row r="465" spans="1:3">
      <c r="A465">
        <v>54222000</v>
      </c>
      <c r="B465">
        <v>69500000</v>
      </c>
      <c r="C465" s="20">
        <f>'CLEAN DATA'!$D465-'CLEAN DATA'!$L465</f>
        <v>-15278000</v>
      </c>
    </row>
    <row r="466" spans="1:3">
      <c r="A466">
        <v>176387405</v>
      </c>
      <c r="B466">
        <v>59000000</v>
      </c>
      <c r="C466" s="20">
        <f>'CLEAN DATA'!$D466-'CLEAN DATA'!$L466</f>
        <v>117387405</v>
      </c>
    </row>
    <row r="467" spans="1:3">
      <c r="A467">
        <v>172071312</v>
      </c>
      <c r="B467">
        <v>62000000</v>
      </c>
      <c r="C467" s="20">
        <f>'CLEAN DATA'!$D467-'CLEAN DATA'!$L467</f>
        <v>110071312</v>
      </c>
    </row>
    <row r="468" spans="1:3">
      <c r="A468">
        <v>148775460</v>
      </c>
      <c r="B468">
        <v>61000000</v>
      </c>
      <c r="C468" s="20">
        <f>'CLEAN DATA'!$D468-'CLEAN DATA'!$L468</f>
        <v>87775460</v>
      </c>
    </row>
    <row r="469" spans="1:3">
      <c r="A469">
        <v>100003492</v>
      </c>
      <c r="B469">
        <v>65000000</v>
      </c>
      <c r="C469" s="20">
        <f>'CLEAN DATA'!$D469-'CLEAN DATA'!$L469</f>
        <v>35003492</v>
      </c>
    </row>
    <row r="470" spans="1:3">
      <c r="A470">
        <v>66676062</v>
      </c>
      <c r="B470">
        <v>54000000</v>
      </c>
      <c r="C470" s="20">
        <f>'CLEAN DATA'!$D470-'CLEAN DATA'!$L470</f>
        <v>12676062</v>
      </c>
    </row>
    <row r="471" spans="1:3">
      <c r="A471">
        <v>57386369</v>
      </c>
      <c r="B471">
        <v>52500000</v>
      </c>
      <c r="C471" s="20">
        <f>'CLEAN DATA'!$D471-'CLEAN DATA'!$L471</f>
        <v>4886369</v>
      </c>
    </row>
    <row r="472" spans="1:3">
      <c r="A472">
        <v>25031037</v>
      </c>
      <c r="B472">
        <v>53000000</v>
      </c>
      <c r="C472" s="20">
        <f>'CLEAN DATA'!$D472-'CLEAN DATA'!$L472</f>
        <v>-27968963</v>
      </c>
    </row>
    <row r="473" spans="1:3">
      <c r="A473">
        <v>36385763</v>
      </c>
      <c r="B473">
        <v>52000000</v>
      </c>
      <c r="C473" s="20">
        <f>'CLEAN DATA'!$D473-'CLEAN DATA'!$L473</f>
        <v>-15614237</v>
      </c>
    </row>
    <row r="474" spans="1:3">
      <c r="A474">
        <v>105264608</v>
      </c>
      <c r="B474">
        <v>60000000</v>
      </c>
      <c r="C474" s="20">
        <f>'CLEAN DATA'!$D474-'CLEAN DATA'!$L474</f>
        <v>45264608</v>
      </c>
    </row>
    <row r="475" spans="1:3">
      <c r="A475">
        <v>88504640</v>
      </c>
      <c r="B475">
        <v>45000000</v>
      </c>
      <c r="C475" s="20">
        <f>'CLEAN DATA'!$D475-'CLEAN DATA'!$L475</f>
        <v>43504640</v>
      </c>
    </row>
    <row r="476" spans="1:3">
      <c r="A476">
        <v>75605492</v>
      </c>
      <c r="B476">
        <v>50000000</v>
      </c>
      <c r="C476" s="20">
        <f>'CLEAN DATA'!$D476-'CLEAN DATA'!$L476</f>
        <v>25605492</v>
      </c>
    </row>
    <row r="477" spans="1:3">
      <c r="A477">
        <v>124107476</v>
      </c>
      <c r="B477">
        <v>48000000</v>
      </c>
      <c r="C477" s="20">
        <f>'CLEAN DATA'!$D477-'CLEAN DATA'!$L477</f>
        <v>76107476</v>
      </c>
    </row>
    <row r="478" spans="1:3">
      <c r="A478">
        <v>92001027</v>
      </c>
      <c r="B478">
        <v>45000000</v>
      </c>
      <c r="C478" s="20">
        <f>'CLEAN DATA'!$D478-'CLEAN DATA'!$L478</f>
        <v>47001027</v>
      </c>
    </row>
    <row r="479" spans="1:3">
      <c r="A479">
        <v>24127895</v>
      </c>
      <c r="B479">
        <v>50000000</v>
      </c>
      <c r="C479" s="20">
        <f>'CLEAN DATA'!$D479-'CLEAN DATA'!$L479</f>
        <v>-25872105</v>
      </c>
    </row>
    <row r="480" spans="1:3">
      <c r="A480">
        <v>125069696</v>
      </c>
      <c r="B480">
        <v>40000000</v>
      </c>
      <c r="C480" s="20">
        <f>'CLEAN DATA'!$D480-'CLEAN DATA'!$L480</f>
        <v>85069696</v>
      </c>
    </row>
    <row r="481" spans="1:3">
      <c r="A481">
        <v>72306065</v>
      </c>
      <c r="B481">
        <v>40000000</v>
      </c>
      <c r="C481" s="20">
        <f>'CLEAN DATA'!$D481-'CLEAN DATA'!$L481</f>
        <v>32306065</v>
      </c>
    </row>
    <row r="482" spans="1:3">
      <c r="A482">
        <v>18996755</v>
      </c>
      <c r="B482">
        <v>45000000</v>
      </c>
      <c r="C482" s="20">
        <f>'CLEAN DATA'!$D482-'CLEAN DATA'!$L482</f>
        <v>-26003245</v>
      </c>
    </row>
    <row r="483" spans="1:3">
      <c r="A483">
        <v>50693162</v>
      </c>
      <c r="B483">
        <v>23000000</v>
      </c>
      <c r="C483" s="20">
        <f>'CLEAN DATA'!$D483-'CLEAN DATA'!$L483</f>
        <v>27693162</v>
      </c>
    </row>
    <row r="484" spans="1:3">
      <c r="A484">
        <v>50668906</v>
      </c>
      <c r="B484">
        <v>38000000</v>
      </c>
      <c r="C484" s="20">
        <f>'CLEAN DATA'!$D484-'CLEAN DATA'!$L484</f>
        <v>12668906</v>
      </c>
    </row>
    <row r="485" spans="1:3">
      <c r="A485">
        <v>92173235</v>
      </c>
      <c r="B485">
        <v>37000000</v>
      </c>
      <c r="C485" s="20">
        <f>'CLEAN DATA'!$D485-'CLEAN DATA'!$L485</f>
        <v>55173235</v>
      </c>
    </row>
    <row r="486" spans="1:3">
      <c r="A486">
        <v>251188924</v>
      </c>
      <c r="B486">
        <v>35000000</v>
      </c>
      <c r="C486" s="20">
        <f>'CLEAN DATA'!$D486-'CLEAN DATA'!$L486</f>
        <v>216188924</v>
      </c>
    </row>
    <row r="487" spans="1:3">
      <c r="A487">
        <v>141340178</v>
      </c>
      <c r="B487">
        <v>40000000</v>
      </c>
      <c r="C487" s="20">
        <f>'CLEAN DATA'!$D487-'CLEAN DATA'!$L487</f>
        <v>101340178</v>
      </c>
    </row>
    <row r="488" spans="1:3">
      <c r="A488">
        <v>34180954</v>
      </c>
      <c r="B488">
        <v>32000000</v>
      </c>
      <c r="C488" s="20">
        <f>'CLEAN DATA'!$D488-'CLEAN DATA'!$L488</f>
        <v>2180954</v>
      </c>
    </row>
    <row r="489" spans="1:3">
      <c r="A489">
        <v>122012643</v>
      </c>
      <c r="B489">
        <v>30000000</v>
      </c>
      <c r="C489" s="20">
        <f>'CLEAN DATA'!$D489-'CLEAN DATA'!$L489</f>
        <v>92012643</v>
      </c>
    </row>
    <row r="490" spans="1:3">
      <c r="A490">
        <v>52937130</v>
      </c>
      <c r="B490">
        <v>30000000</v>
      </c>
      <c r="C490" s="20">
        <f>'CLEAN DATA'!$D490-'CLEAN DATA'!$L490</f>
        <v>22937130</v>
      </c>
    </row>
    <row r="491" spans="1:3">
      <c r="A491">
        <v>46875468</v>
      </c>
      <c r="B491">
        <v>30000000</v>
      </c>
      <c r="C491" s="20">
        <f>'CLEAN DATA'!$D491-'CLEAN DATA'!$L491</f>
        <v>16875468</v>
      </c>
    </row>
    <row r="492" spans="1:3">
      <c r="A492">
        <v>41407470</v>
      </c>
      <c r="B492">
        <v>30000000</v>
      </c>
      <c r="C492" s="20">
        <f>'CLEAN DATA'!$D492-'CLEAN DATA'!$L492</f>
        <v>11407470</v>
      </c>
    </row>
    <row r="493" spans="1:3">
      <c r="A493">
        <v>40137776</v>
      </c>
      <c r="B493">
        <v>38000000</v>
      </c>
      <c r="C493" s="20">
        <f>'CLEAN DATA'!$D493-'CLEAN DATA'!$L493</f>
        <v>2137776</v>
      </c>
    </row>
    <row r="494" spans="1:3">
      <c r="A494">
        <v>38413606</v>
      </c>
      <c r="B494">
        <v>30000000</v>
      </c>
      <c r="C494" s="20">
        <f>'CLEAN DATA'!$D494-'CLEAN DATA'!$L494</f>
        <v>8413606</v>
      </c>
    </row>
    <row r="495" spans="1:3">
      <c r="A495">
        <v>179870271</v>
      </c>
      <c r="B495">
        <v>28000000</v>
      </c>
      <c r="C495" s="20">
        <f>'CLEAN DATA'!$D495-'CLEAN DATA'!$L495</f>
        <v>151870271</v>
      </c>
    </row>
    <row r="496" spans="1:3">
      <c r="A496">
        <v>52353636</v>
      </c>
      <c r="B496">
        <v>21000000</v>
      </c>
      <c r="C496" s="20">
        <f>'CLEAN DATA'!$D496-'CLEAN DATA'!$L496</f>
        <v>31353636</v>
      </c>
    </row>
    <row r="497" spans="1:3">
      <c r="A497">
        <v>41597830</v>
      </c>
      <c r="B497">
        <v>25000000</v>
      </c>
      <c r="C497" s="20">
        <f>'CLEAN DATA'!$D497-'CLEAN DATA'!$L497</f>
        <v>16597830</v>
      </c>
    </row>
    <row r="498" spans="1:3">
      <c r="A498">
        <v>41895491</v>
      </c>
      <c r="B498">
        <v>24000000</v>
      </c>
      <c r="C498" s="20">
        <f>'CLEAN DATA'!$D498-'CLEAN DATA'!$L498</f>
        <v>17895491</v>
      </c>
    </row>
    <row r="499" spans="1:3">
      <c r="A499">
        <v>40270895</v>
      </c>
      <c r="B499">
        <v>22000000</v>
      </c>
      <c r="C499" s="20">
        <f>'CLEAN DATA'!$D499-'CLEAN DATA'!$L499</f>
        <v>18270895</v>
      </c>
    </row>
    <row r="500" spans="1:3">
      <c r="A500">
        <v>56154094</v>
      </c>
      <c r="B500">
        <v>20000000</v>
      </c>
      <c r="C500" s="20">
        <f>'CLEAN DATA'!$D500-'CLEAN DATA'!$L500</f>
        <v>36154094</v>
      </c>
    </row>
    <row r="501" spans="1:3">
      <c r="A501">
        <v>31838002</v>
      </c>
      <c r="B501">
        <v>20000000</v>
      </c>
      <c r="C501" s="20">
        <f>'CLEAN DATA'!$D501-'CLEAN DATA'!$L501</f>
        <v>11838002</v>
      </c>
    </row>
    <row r="502" spans="1:3">
      <c r="A502">
        <v>27277055</v>
      </c>
      <c r="B502">
        <v>20000000</v>
      </c>
      <c r="C502" s="20">
        <f>'CLEAN DATA'!$D502-'CLEAN DATA'!$L502</f>
        <v>7277055</v>
      </c>
    </row>
    <row r="503" spans="1:3">
      <c r="A503">
        <v>15797907</v>
      </c>
      <c r="B503">
        <v>20000000</v>
      </c>
      <c r="C503" s="20">
        <f>'CLEAN DATA'!$D503-'CLEAN DATA'!$L503</f>
        <v>-4202093</v>
      </c>
    </row>
    <row r="504" spans="1:3">
      <c r="A504">
        <v>21483154</v>
      </c>
      <c r="B504">
        <v>19000000</v>
      </c>
      <c r="C504" s="20">
        <f>'CLEAN DATA'!$D504-'CLEAN DATA'!$L504</f>
        <v>2483154</v>
      </c>
    </row>
    <row r="505" spans="1:3">
      <c r="A505">
        <v>31471430</v>
      </c>
      <c r="B505">
        <v>15000000</v>
      </c>
      <c r="C505" s="20">
        <f>'CLEAN DATA'!$D505-'CLEAN DATA'!$L505</f>
        <v>16471430</v>
      </c>
    </row>
    <row r="506" spans="1:3">
      <c r="A506">
        <v>18329466</v>
      </c>
      <c r="B506">
        <v>18000000</v>
      </c>
      <c r="C506" s="20">
        <f>'CLEAN DATA'!$D506-'CLEAN DATA'!$L506</f>
        <v>329466</v>
      </c>
    </row>
    <row r="507" spans="1:3">
      <c r="A507">
        <v>121463226</v>
      </c>
      <c r="B507">
        <v>20000000</v>
      </c>
      <c r="C507" s="20">
        <f>'CLEAN DATA'!$D507-'CLEAN DATA'!$L507</f>
        <v>101463226</v>
      </c>
    </row>
    <row r="508" spans="1:3">
      <c r="A508">
        <v>96471845</v>
      </c>
      <c r="B508">
        <v>17000000</v>
      </c>
      <c r="C508" s="20">
        <f>'CLEAN DATA'!$D508-'CLEAN DATA'!$L508</f>
        <v>79471845</v>
      </c>
    </row>
    <row r="509" spans="1:3">
      <c r="A509">
        <v>39825798</v>
      </c>
      <c r="B509">
        <v>16000000</v>
      </c>
      <c r="C509" s="20">
        <f>'CLEAN DATA'!$D509-'CLEAN DATA'!$L509</f>
        <v>23825798</v>
      </c>
    </row>
    <row r="510" spans="1:3">
      <c r="A510">
        <v>39825798</v>
      </c>
      <c r="B510">
        <v>16000000</v>
      </c>
      <c r="C510" s="20">
        <f>'CLEAN DATA'!$D510-'CLEAN DATA'!$L510</f>
        <v>23825798</v>
      </c>
    </row>
    <row r="511" spans="1:3">
      <c r="A511">
        <v>13005485</v>
      </c>
      <c r="B511">
        <v>15000000</v>
      </c>
      <c r="C511" s="20">
        <f>'CLEAN DATA'!$D511-'CLEAN DATA'!$L511</f>
        <v>-1994515</v>
      </c>
    </row>
    <row r="512" spans="1:3">
      <c r="A512">
        <v>92823600</v>
      </c>
      <c r="B512">
        <v>16000000</v>
      </c>
      <c r="C512" s="20">
        <f>'CLEAN DATA'!$D512-'CLEAN DATA'!$L512</f>
        <v>76823600</v>
      </c>
    </row>
    <row r="513" spans="1:3">
      <c r="A513">
        <v>14792779</v>
      </c>
      <c r="B513">
        <v>16000000</v>
      </c>
      <c r="C513" s="20">
        <f>'CLEAN DATA'!$D513-'CLEAN DATA'!$L513</f>
        <v>-1207221</v>
      </c>
    </row>
    <row r="514" spans="1:3">
      <c r="A514">
        <v>30226144</v>
      </c>
      <c r="B514">
        <v>15000000</v>
      </c>
      <c r="C514" s="20">
        <f>'CLEAN DATA'!$D514-'CLEAN DATA'!$L514</f>
        <v>15226144</v>
      </c>
    </row>
    <row r="515" spans="1:3">
      <c r="A515">
        <v>15700000</v>
      </c>
      <c r="B515">
        <v>15000000</v>
      </c>
      <c r="C515" s="20">
        <f>'CLEAN DATA'!$D515-'CLEAN DATA'!$L515</f>
        <v>700000</v>
      </c>
    </row>
    <row r="516" spans="1:3">
      <c r="A516">
        <v>4235837</v>
      </c>
      <c r="B516">
        <v>15000000</v>
      </c>
      <c r="C516" s="20">
        <f>'CLEAN DATA'!$D516-'CLEAN DATA'!$L516</f>
        <v>-10764163</v>
      </c>
    </row>
    <row r="517" spans="1:3">
      <c r="A517">
        <v>5459824</v>
      </c>
      <c r="B517">
        <v>26000000</v>
      </c>
      <c r="C517" s="20">
        <f>'CLEAN DATA'!$D517-'CLEAN DATA'!$L517</f>
        <v>-20540176</v>
      </c>
    </row>
    <row r="518" spans="1:3">
      <c r="A518">
        <v>37707719</v>
      </c>
      <c r="B518">
        <v>12000000</v>
      </c>
      <c r="C518" s="20">
        <f>'CLEAN DATA'!$D518-'CLEAN DATA'!$L518</f>
        <v>25707719</v>
      </c>
    </row>
    <row r="519" spans="1:3">
      <c r="A519">
        <v>11041228</v>
      </c>
      <c r="B519">
        <v>100000000</v>
      </c>
      <c r="C519" s="20">
        <f>'CLEAN DATA'!$D519-'CLEAN DATA'!$L519</f>
        <v>-88958772</v>
      </c>
    </row>
    <row r="520" spans="1:3">
      <c r="A520">
        <v>39025000</v>
      </c>
      <c r="B520">
        <v>11000000</v>
      </c>
      <c r="C520" s="20">
        <f>'CLEAN DATA'!$D520-'CLEAN DATA'!$L520</f>
        <v>28025000</v>
      </c>
    </row>
    <row r="521" spans="1:3">
      <c r="A521">
        <v>11501093</v>
      </c>
      <c r="B521">
        <v>13000000</v>
      </c>
      <c r="C521" s="20">
        <f>'CLEAN DATA'!$D521-'CLEAN DATA'!$L521</f>
        <v>-1498907</v>
      </c>
    </row>
    <row r="522" spans="1:3">
      <c r="A522">
        <v>46300000</v>
      </c>
      <c r="B522">
        <v>9400000</v>
      </c>
      <c r="C522" s="20">
        <f>'CLEAN DATA'!$D522-'CLEAN DATA'!$L522</f>
        <v>36900000</v>
      </c>
    </row>
    <row r="523" spans="1:3">
      <c r="A523">
        <v>112935</v>
      </c>
      <c r="B523">
        <v>9000000</v>
      </c>
      <c r="C523" s="20">
        <f>'CLEAN DATA'!$D523-'CLEAN DATA'!$L523</f>
        <v>-8887065</v>
      </c>
    </row>
    <row r="524" spans="1:3">
      <c r="A524">
        <v>45063889</v>
      </c>
      <c r="B524">
        <v>8000000</v>
      </c>
      <c r="C524" s="20">
        <f>'CLEAN DATA'!$D524-'CLEAN DATA'!$L524</f>
        <v>37063889</v>
      </c>
    </row>
    <row r="525" spans="1:3">
      <c r="A525">
        <v>36500000</v>
      </c>
      <c r="B525">
        <v>8000000</v>
      </c>
      <c r="C525" s="20">
        <f>'CLEAN DATA'!$D525-'CLEAN DATA'!$L525</f>
        <v>28500000</v>
      </c>
    </row>
    <row r="526" spans="1:3">
      <c r="A526">
        <v>15047419</v>
      </c>
      <c r="B526">
        <v>7000000</v>
      </c>
      <c r="C526" s="20">
        <f>'CLEAN DATA'!$D526-'CLEAN DATA'!$L526</f>
        <v>8047419</v>
      </c>
    </row>
    <row r="527" spans="1:3">
      <c r="A527">
        <v>24792061</v>
      </c>
      <c r="B527">
        <v>6500000</v>
      </c>
      <c r="C527" s="20">
        <f>'CLEAN DATA'!$D527-'CLEAN DATA'!$L527</f>
        <v>18292061</v>
      </c>
    </row>
    <row r="528" spans="1:3">
      <c r="A528">
        <v>40158000</v>
      </c>
      <c r="B528">
        <v>7000000</v>
      </c>
      <c r="C528" s="20">
        <f>'CLEAN DATA'!$D528-'CLEAN DATA'!$L528</f>
        <v>33158000</v>
      </c>
    </row>
    <row r="529" spans="1:3">
      <c r="A529">
        <v>9166863</v>
      </c>
      <c r="B529">
        <v>7000000</v>
      </c>
      <c r="C529" s="20">
        <f>'CLEAN DATA'!$D529-'CLEAN DATA'!$L529</f>
        <v>2166863</v>
      </c>
    </row>
    <row r="530" spans="1:3">
      <c r="A530">
        <v>8373585</v>
      </c>
      <c r="B530">
        <v>7000000</v>
      </c>
      <c r="C530" s="20">
        <f>'CLEAN DATA'!$D530-'CLEAN DATA'!$L530</f>
        <v>1373585</v>
      </c>
    </row>
    <row r="531" spans="1:3">
      <c r="A531">
        <v>449558</v>
      </c>
      <c r="B531">
        <v>10000000</v>
      </c>
      <c r="C531" s="20">
        <f>'CLEAN DATA'!$D531-'CLEAN DATA'!$L531</f>
        <v>-9550442</v>
      </c>
    </row>
    <row r="532" spans="1:3">
      <c r="A532">
        <v>43650000</v>
      </c>
      <c r="B532">
        <v>6000000</v>
      </c>
      <c r="C532" s="20">
        <f>'CLEAN DATA'!$D532-'CLEAN DATA'!$L532</f>
        <v>37650000</v>
      </c>
    </row>
    <row r="533" spans="1:3">
      <c r="A533">
        <v>1196752</v>
      </c>
      <c r="B533">
        <v>30300000</v>
      </c>
      <c r="C533" s="20">
        <f>'CLEAN DATA'!$D533-'CLEAN DATA'!$L533</f>
        <v>-29103248</v>
      </c>
    </row>
    <row r="534" spans="1:3">
      <c r="A534">
        <v>795126</v>
      </c>
      <c r="B534">
        <v>6000000</v>
      </c>
      <c r="C534" s="20">
        <f>'CLEAN DATA'!$D534-'CLEAN DATA'!$L534</f>
        <v>-5204874</v>
      </c>
    </row>
    <row r="535" spans="1:3">
      <c r="A535">
        <v>44456509</v>
      </c>
      <c r="B535">
        <v>5000000</v>
      </c>
      <c r="C535" s="20">
        <f>'CLEAN DATA'!$D535-'CLEAN DATA'!$L535</f>
        <v>39456509</v>
      </c>
    </row>
    <row r="536" spans="1:3">
      <c r="A536">
        <v>13269963</v>
      </c>
      <c r="B536">
        <v>5000000</v>
      </c>
      <c r="C536" s="20">
        <f>'CLEAN DATA'!$D536-'CLEAN DATA'!$L536</f>
        <v>8269963</v>
      </c>
    </row>
    <row r="537" spans="1:3">
      <c r="A537">
        <v>20772796</v>
      </c>
      <c r="B537">
        <v>6000000</v>
      </c>
      <c r="C537" s="20">
        <f>'CLEAN DATA'!$D537-'CLEAN DATA'!$L537</f>
        <v>14772796</v>
      </c>
    </row>
    <row r="538" spans="1:3">
      <c r="A538">
        <v>31968347</v>
      </c>
      <c r="B538">
        <v>3600000</v>
      </c>
      <c r="C538" s="20">
        <f>'CLEAN DATA'!$D538-'CLEAN DATA'!$L538</f>
        <v>28368347</v>
      </c>
    </row>
    <row r="539" spans="1:3">
      <c r="A539">
        <v>2892582</v>
      </c>
      <c r="B539">
        <v>4000000</v>
      </c>
      <c r="C539" s="20">
        <f>'CLEAN DATA'!$D539-'CLEAN DATA'!$L539</f>
        <v>-1107418</v>
      </c>
    </row>
    <row r="540" spans="1:3">
      <c r="A540">
        <v>77413017</v>
      </c>
      <c r="B540">
        <v>8000000</v>
      </c>
      <c r="C540" s="20">
        <f>'CLEAN DATA'!$D540-'CLEAN DATA'!$L540</f>
        <v>69413017</v>
      </c>
    </row>
    <row r="541" spans="1:3">
      <c r="A541">
        <v>141600000</v>
      </c>
      <c r="B541">
        <v>3000000</v>
      </c>
      <c r="C541" s="20">
        <f>'CLEAN DATA'!$D541-'CLEAN DATA'!$L541</f>
        <v>138600000</v>
      </c>
    </row>
    <row r="542" spans="1:3">
      <c r="A542">
        <v>26781723</v>
      </c>
      <c r="B542">
        <v>2500000</v>
      </c>
      <c r="C542" s="20">
        <f>'CLEAN DATA'!$D542-'CLEAN DATA'!$L542</f>
        <v>24281723</v>
      </c>
    </row>
    <row r="543" spans="1:3">
      <c r="A543">
        <v>395592</v>
      </c>
      <c r="B543">
        <v>2000000</v>
      </c>
      <c r="C543" s="20">
        <f>'CLEAN DATA'!$D543-'CLEAN DATA'!$L543</f>
        <v>-1604408</v>
      </c>
    </row>
    <row r="544" spans="1:3">
      <c r="A544">
        <v>173783</v>
      </c>
      <c r="B544">
        <v>2500000</v>
      </c>
      <c r="C544" s="20">
        <f>'CLEAN DATA'!$D544-'CLEAN DATA'!$L544</f>
        <v>-2326217</v>
      </c>
    </row>
    <row r="545" spans="1:3">
      <c r="A545">
        <v>313436</v>
      </c>
      <c r="B545">
        <v>15500000</v>
      </c>
      <c r="C545" s="20">
        <f>'CLEAN DATA'!$D545-'CLEAN DATA'!$L545</f>
        <v>-15186564</v>
      </c>
    </row>
    <row r="546" spans="1:3">
      <c r="A546">
        <v>9003011</v>
      </c>
      <c r="B546">
        <v>2000000</v>
      </c>
      <c r="C546" s="20">
        <f>'CLEAN DATA'!$D546-'CLEAN DATA'!$L546</f>
        <v>7003011</v>
      </c>
    </row>
    <row r="547" spans="1:3">
      <c r="A547">
        <v>11546543</v>
      </c>
      <c r="B547">
        <v>2000000</v>
      </c>
      <c r="C547" s="20">
        <f>'CLEAN DATA'!$D547-'CLEAN DATA'!$L547</f>
        <v>9546543</v>
      </c>
    </row>
    <row r="548" spans="1:3">
      <c r="A548">
        <v>11533945</v>
      </c>
      <c r="B548">
        <v>2000000</v>
      </c>
      <c r="C548" s="20">
        <f>'CLEAN DATA'!$D548-'CLEAN DATA'!$L548</f>
        <v>9533945</v>
      </c>
    </row>
    <row r="549" spans="1:3">
      <c r="A549">
        <v>4105123</v>
      </c>
      <c r="B549">
        <v>1100000</v>
      </c>
      <c r="C549" s="20">
        <f>'CLEAN DATA'!$D549-'CLEAN DATA'!$L549</f>
        <v>3005123</v>
      </c>
    </row>
    <row r="550" spans="1:3">
      <c r="A550">
        <v>287761</v>
      </c>
      <c r="B550">
        <v>1000000</v>
      </c>
      <c r="C550" s="20">
        <f>'CLEAN DATA'!$D550-'CLEAN DATA'!$L550</f>
        <v>-712239</v>
      </c>
    </row>
    <row r="551" spans="1:3">
      <c r="A551">
        <v>2047570</v>
      </c>
      <c r="B551">
        <v>500000</v>
      </c>
      <c r="C551" s="20">
        <f>'CLEAN DATA'!$D551-'CLEAN DATA'!$L551</f>
        <v>1547570</v>
      </c>
    </row>
    <row r="552" spans="1:3">
      <c r="A552">
        <v>9910</v>
      </c>
      <c r="B552">
        <v>25000000</v>
      </c>
      <c r="C552" s="20">
        <f>'CLEAN DATA'!$D552-'CLEAN DATA'!$L552</f>
        <v>-24990090</v>
      </c>
    </row>
    <row r="553" spans="1:3">
      <c r="A553">
        <v>16892</v>
      </c>
      <c r="B553">
        <v>300000</v>
      </c>
      <c r="C553" s="20">
        <f>'CLEAN DATA'!$D553-'CLEAN DATA'!$L553</f>
        <v>-283108</v>
      </c>
    </row>
    <row r="554" spans="1:3">
      <c r="A554">
        <v>277233</v>
      </c>
      <c r="B554">
        <v>40000</v>
      </c>
      <c r="C554" s="20">
        <f>'CLEAN DATA'!$D554-'CLEAN DATA'!$L554</f>
        <v>237233</v>
      </c>
    </row>
    <row r="555" spans="1:3">
      <c r="A555">
        <v>458991599</v>
      </c>
      <c r="B555">
        <v>250000000</v>
      </c>
      <c r="C555" s="20">
        <f>'CLEAN DATA'!$D555-'CLEAN DATA'!$L555</f>
        <v>208991599</v>
      </c>
    </row>
    <row r="556" spans="1:3">
      <c r="A556">
        <v>301956980</v>
      </c>
      <c r="B556">
        <v>250000000</v>
      </c>
      <c r="C556" s="20">
        <f>'CLEAN DATA'!$D556-'CLEAN DATA'!$L556</f>
        <v>51956980</v>
      </c>
    </row>
    <row r="557" spans="1:3">
      <c r="A557">
        <v>255108370</v>
      </c>
      <c r="B557">
        <v>250000000</v>
      </c>
      <c r="C557" s="20">
        <f>'CLEAN DATA'!$D557-'CLEAN DATA'!$L557</f>
        <v>5108370</v>
      </c>
    </row>
    <row r="558" spans="1:3">
      <c r="A558">
        <v>130468626</v>
      </c>
      <c r="B558">
        <v>185000000</v>
      </c>
      <c r="C558" s="20">
        <f>'CLEAN DATA'!$D558-'CLEAN DATA'!$L558</f>
        <v>-54531374</v>
      </c>
    </row>
    <row r="559" spans="1:3">
      <c r="A559">
        <v>73820094</v>
      </c>
      <c r="B559">
        <v>170000000</v>
      </c>
      <c r="C559" s="20">
        <f>'CLEAN DATA'!$D559-'CLEAN DATA'!$L559</f>
        <v>-96179906</v>
      </c>
    </row>
    <row r="560" spans="1:3">
      <c r="A560">
        <v>292000866</v>
      </c>
      <c r="B560">
        <v>150000000</v>
      </c>
      <c r="C560" s="20">
        <f>'CLEAN DATA'!$D560-'CLEAN DATA'!$L560</f>
        <v>142000866</v>
      </c>
    </row>
    <row r="561" spans="1:3">
      <c r="A561">
        <v>317557891</v>
      </c>
      <c r="B561">
        <v>125000000</v>
      </c>
      <c r="C561" s="20">
        <f>'CLEAN DATA'!$D561-'CLEAN DATA'!$L561</f>
        <v>192557891</v>
      </c>
    </row>
    <row r="562" spans="1:3">
      <c r="A562">
        <v>214948780</v>
      </c>
      <c r="B562">
        <v>110000000</v>
      </c>
      <c r="C562" s="20">
        <f>'CLEAN DATA'!$D562-'CLEAN DATA'!$L562</f>
        <v>104948780</v>
      </c>
    </row>
    <row r="563" spans="1:3">
      <c r="A563">
        <v>186830669</v>
      </c>
      <c r="B563">
        <v>125000000</v>
      </c>
      <c r="C563" s="20">
        <f>'CLEAN DATA'!$D563-'CLEAN DATA'!$L563</f>
        <v>61830669</v>
      </c>
    </row>
    <row r="564" spans="1:3">
      <c r="A564">
        <v>119412921</v>
      </c>
      <c r="B564">
        <v>65000000</v>
      </c>
      <c r="C564" s="20">
        <f>'CLEAN DATA'!$D564-'CLEAN DATA'!$L564</f>
        <v>54412921</v>
      </c>
    </row>
    <row r="565" spans="1:3">
      <c r="A565">
        <v>102608827</v>
      </c>
      <c r="B565">
        <v>110000000</v>
      </c>
      <c r="C565" s="20">
        <f>'CLEAN DATA'!$D565-'CLEAN DATA'!$L565</f>
        <v>-7391173</v>
      </c>
    </row>
    <row r="566" spans="1:3">
      <c r="A566">
        <v>27098580</v>
      </c>
      <c r="B566">
        <v>102000000</v>
      </c>
      <c r="C566" s="20">
        <f>'CLEAN DATA'!$D566-'CLEAN DATA'!$L566</f>
        <v>-74901420</v>
      </c>
    </row>
    <row r="567" spans="1:3">
      <c r="A567">
        <v>77679638</v>
      </c>
      <c r="B567">
        <v>100000000</v>
      </c>
      <c r="C567" s="20">
        <f>'CLEAN DATA'!$D567-'CLEAN DATA'!$L567</f>
        <v>-22320362</v>
      </c>
    </row>
    <row r="568" spans="1:3">
      <c r="A568">
        <v>120618403</v>
      </c>
      <c r="B568">
        <v>90000000</v>
      </c>
      <c r="C568" s="20">
        <f>'CLEAN DATA'!$D568-'CLEAN DATA'!$L568</f>
        <v>30618403</v>
      </c>
    </row>
    <row r="569" spans="1:3">
      <c r="A569">
        <v>31494270</v>
      </c>
      <c r="B569">
        <v>60000000</v>
      </c>
      <c r="C569" s="20">
        <f>'CLEAN DATA'!$D569-'CLEAN DATA'!$L569</f>
        <v>-28505730</v>
      </c>
    </row>
    <row r="570" spans="1:3">
      <c r="A570">
        <v>368049635</v>
      </c>
      <c r="B570">
        <v>76000000</v>
      </c>
      <c r="C570" s="20">
        <f>'CLEAN DATA'!$D570-'CLEAN DATA'!$L570</f>
        <v>292049635</v>
      </c>
    </row>
    <row r="571" spans="1:3">
      <c r="A571">
        <v>119412921</v>
      </c>
      <c r="B571">
        <v>65000000</v>
      </c>
      <c r="C571" s="20">
        <f>'CLEAN DATA'!$D571-'CLEAN DATA'!$L571</f>
        <v>54412921</v>
      </c>
    </row>
    <row r="572" spans="1:3">
      <c r="A572">
        <v>2208939</v>
      </c>
      <c r="B572">
        <v>50000000</v>
      </c>
      <c r="C572" s="20">
        <f>'CLEAN DATA'!$D572-'CLEAN DATA'!$L572</f>
        <v>-47791061</v>
      </c>
    </row>
    <row r="573" spans="1:3">
      <c r="A573">
        <v>60984028</v>
      </c>
      <c r="B573">
        <v>57000000</v>
      </c>
      <c r="C573" s="20">
        <f>'CLEAN DATA'!$D573-'CLEAN DATA'!$L573</f>
        <v>3984028</v>
      </c>
    </row>
    <row r="574" spans="1:3">
      <c r="A574">
        <v>19593740</v>
      </c>
      <c r="B574">
        <v>50000000</v>
      </c>
      <c r="C574" s="20">
        <f>'CLEAN DATA'!$D574-'CLEAN DATA'!$L574</f>
        <v>-30406260</v>
      </c>
    </row>
    <row r="575" spans="1:3">
      <c r="A575">
        <v>53300852</v>
      </c>
      <c r="B575">
        <v>44000000</v>
      </c>
      <c r="C575" s="20">
        <f>'CLEAN DATA'!$D575-'CLEAN DATA'!$L575</f>
        <v>9300852</v>
      </c>
    </row>
    <row r="576" spans="1:3">
      <c r="A576">
        <v>84300000</v>
      </c>
      <c r="B576">
        <v>2600000</v>
      </c>
      <c r="C576" s="20">
        <f>'CLEAN DATA'!$D576-'CLEAN DATA'!$L576</f>
        <v>81700000</v>
      </c>
    </row>
    <row r="577" spans="1:3">
      <c r="A577">
        <v>82522790</v>
      </c>
      <c r="B577">
        <v>40000000</v>
      </c>
      <c r="C577" s="20">
        <f>'CLEAN DATA'!$D577-'CLEAN DATA'!$L577</f>
        <v>42522790</v>
      </c>
    </row>
    <row r="578" spans="1:3">
      <c r="A578">
        <v>95001343</v>
      </c>
      <c r="B578">
        <v>40000000</v>
      </c>
      <c r="C578" s="20">
        <f>'CLEAN DATA'!$D578-'CLEAN DATA'!$L578</f>
        <v>55001343</v>
      </c>
    </row>
    <row r="579" spans="1:3">
      <c r="A579">
        <v>26505000</v>
      </c>
      <c r="B579">
        <v>1800000</v>
      </c>
      <c r="C579" s="20">
        <f>'CLEAN DATA'!$D579-'CLEAN DATA'!$L579</f>
        <v>24705000</v>
      </c>
    </row>
    <row r="580" spans="1:3">
      <c r="A580">
        <v>83299761</v>
      </c>
      <c r="B580">
        <v>35000000</v>
      </c>
      <c r="C580" s="20">
        <f>'CLEAN DATA'!$D580-'CLEAN DATA'!$L580</f>
        <v>48299761</v>
      </c>
    </row>
    <row r="581" spans="1:3">
      <c r="A581">
        <v>54696902</v>
      </c>
      <c r="B581">
        <v>32000000</v>
      </c>
      <c r="C581" s="20">
        <f>'CLEAN DATA'!$D581-'CLEAN DATA'!$L581</f>
        <v>22696902</v>
      </c>
    </row>
    <row r="582" spans="1:3">
      <c r="A582">
        <v>31493782</v>
      </c>
      <c r="B582">
        <v>32000000</v>
      </c>
      <c r="C582" s="20">
        <f>'CLEAN DATA'!$D582-'CLEAN DATA'!$L582</f>
        <v>-506218</v>
      </c>
    </row>
    <row r="583" spans="1:3">
      <c r="A583">
        <v>66528842</v>
      </c>
      <c r="B583">
        <v>30000000</v>
      </c>
      <c r="C583" s="20">
        <f>'CLEAN DATA'!$D583-'CLEAN DATA'!$L583</f>
        <v>36528842</v>
      </c>
    </row>
    <row r="584" spans="1:3">
      <c r="A584">
        <v>56068547</v>
      </c>
      <c r="B584">
        <v>30000000</v>
      </c>
      <c r="C584" s="20">
        <f>'CLEAN DATA'!$D584-'CLEAN DATA'!$L584</f>
        <v>26068547</v>
      </c>
    </row>
    <row r="585" spans="1:3">
      <c r="A585">
        <v>52418902</v>
      </c>
      <c r="B585">
        <v>30000000</v>
      </c>
      <c r="C585" s="20">
        <f>'CLEAN DATA'!$D585-'CLEAN DATA'!$L585</f>
        <v>22418902</v>
      </c>
    </row>
    <row r="586" spans="1:3">
      <c r="A586">
        <v>3904982</v>
      </c>
      <c r="B586">
        <v>30000000</v>
      </c>
      <c r="C586" s="20">
        <f>'CLEAN DATA'!$D586-'CLEAN DATA'!$L586</f>
        <v>-26095018</v>
      </c>
    </row>
    <row r="587" spans="1:3">
      <c r="A587">
        <v>5899797</v>
      </c>
      <c r="B587">
        <v>29000000</v>
      </c>
      <c r="C587" s="20">
        <f>'CLEAN DATA'!$D587-'CLEAN DATA'!$L587</f>
        <v>-23100203</v>
      </c>
    </row>
    <row r="588" spans="1:3">
      <c r="A588">
        <v>64371181</v>
      </c>
      <c r="B588">
        <v>28000000</v>
      </c>
      <c r="C588" s="20">
        <f>'CLEAN DATA'!$D588-'CLEAN DATA'!$L588</f>
        <v>36371181</v>
      </c>
    </row>
    <row r="589" spans="1:3">
      <c r="A589">
        <v>58328680</v>
      </c>
      <c r="B589">
        <v>22000000</v>
      </c>
      <c r="C589" s="20">
        <f>'CLEAN DATA'!$D589-'CLEAN DATA'!$L589</f>
        <v>36328680</v>
      </c>
    </row>
    <row r="590" spans="1:3">
      <c r="A590">
        <v>33565375</v>
      </c>
      <c r="B590">
        <v>15000000</v>
      </c>
      <c r="C590" s="20">
        <f>'CLEAN DATA'!$D590-'CLEAN DATA'!$L590</f>
        <v>18565375</v>
      </c>
    </row>
    <row r="591" spans="1:3">
      <c r="A591">
        <v>31655091</v>
      </c>
      <c r="B591">
        <v>30000000</v>
      </c>
      <c r="C591" s="20">
        <f>'CLEAN DATA'!$D591-'CLEAN DATA'!$L591</f>
        <v>1655091</v>
      </c>
    </row>
    <row r="592" spans="1:3">
      <c r="A592">
        <v>30012990</v>
      </c>
      <c r="B592">
        <v>25000000</v>
      </c>
      <c r="C592" s="20">
        <f>'CLEAN DATA'!$D592-'CLEAN DATA'!$L592</f>
        <v>5012990</v>
      </c>
    </row>
    <row r="593" spans="1:3">
      <c r="A593">
        <v>14500000</v>
      </c>
      <c r="B593">
        <v>25000000</v>
      </c>
      <c r="C593" s="20">
        <f>'CLEAN DATA'!$D593-'CLEAN DATA'!$L593</f>
        <v>-10500000</v>
      </c>
    </row>
    <row r="594" spans="1:3">
      <c r="A594">
        <v>15785632</v>
      </c>
      <c r="B594">
        <v>23000000</v>
      </c>
      <c r="C594" s="20">
        <f>'CLEAN DATA'!$D594-'CLEAN DATA'!$L594</f>
        <v>-7214368</v>
      </c>
    </row>
    <row r="595" spans="1:3">
      <c r="A595">
        <v>15785632</v>
      </c>
      <c r="B595">
        <v>23000000</v>
      </c>
      <c r="C595" s="20">
        <f>'CLEAN DATA'!$D595-'CLEAN DATA'!$L595</f>
        <v>-7214368</v>
      </c>
    </row>
    <row r="596" spans="1:3">
      <c r="A596">
        <v>70960517</v>
      </c>
      <c r="B596">
        <v>35000000</v>
      </c>
      <c r="C596" s="20">
        <f>'CLEAN DATA'!$D596-'CLEAN DATA'!$L596</f>
        <v>35960517</v>
      </c>
    </row>
    <row r="597" spans="1:3">
      <c r="A597">
        <v>36581633</v>
      </c>
      <c r="B597">
        <v>21000000</v>
      </c>
      <c r="C597" s="20">
        <f>'CLEAN DATA'!$D597-'CLEAN DATA'!$L597</f>
        <v>15581633</v>
      </c>
    </row>
    <row r="598" spans="1:3">
      <c r="A598">
        <v>137387272</v>
      </c>
      <c r="B598">
        <v>20000000</v>
      </c>
      <c r="C598" s="20">
        <f>'CLEAN DATA'!$D598-'CLEAN DATA'!$L598</f>
        <v>117387272</v>
      </c>
    </row>
    <row r="599" spans="1:3">
      <c r="A599">
        <v>52066000</v>
      </c>
      <c r="B599">
        <v>20000000</v>
      </c>
      <c r="C599" s="20">
        <f>'CLEAN DATA'!$D599-'CLEAN DATA'!$L599</f>
        <v>32066000</v>
      </c>
    </row>
    <row r="600" spans="1:3">
      <c r="A600">
        <v>34300771</v>
      </c>
      <c r="B600">
        <v>25000000</v>
      </c>
      <c r="C600" s="20">
        <f>'CLEAN DATA'!$D600-'CLEAN DATA'!$L600</f>
        <v>9300771</v>
      </c>
    </row>
    <row r="601" spans="1:3">
      <c r="A601">
        <v>33422556</v>
      </c>
      <c r="B601">
        <v>20000000</v>
      </c>
      <c r="C601" s="20">
        <f>'CLEAN DATA'!$D601-'CLEAN DATA'!$L601</f>
        <v>13422556</v>
      </c>
    </row>
    <row r="602" spans="1:3">
      <c r="A602">
        <v>19661987</v>
      </c>
      <c r="B602">
        <v>20000000</v>
      </c>
      <c r="C602" s="20">
        <f>'CLEAN DATA'!$D602-'CLEAN DATA'!$L602</f>
        <v>-338013</v>
      </c>
    </row>
    <row r="603" spans="1:3">
      <c r="A603">
        <v>13383737</v>
      </c>
      <c r="B603">
        <v>20000000</v>
      </c>
      <c r="C603" s="20">
        <f>'CLEAN DATA'!$D603-'CLEAN DATA'!$L603</f>
        <v>-6616263</v>
      </c>
    </row>
    <row r="604" spans="1:3">
      <c r="A604">
        <v>3081925</v>
      </c>
      <c r="B604">
        <v>21000000</v>
      </c>
      <c r="C604" s="20">
        <f>'CLEAN DATA'!$D604-'CLEAN DATA'!$L604</f>
        <v>-17918075</v>
      </c>
    </row>
    <row r="605" spans="1:3">
      <c r="A605">
        <v>1190018</v>
      </c>
      <c r="B605">
        <v>20000000</v>
      </c>
      <c r="C605" s="20">
        <f>'CLEAN DATA'!$D605-'CLEAN DATA'!$L605</f>
        <v>-18809982</v>
      </c>
    </row>
    <row r="606" spans="1:3">
      <c r="A606">
        <v>8047690</v>
      </c>
      <c r="B606">
        <v>19400000</v>
      </c>
      <c r="C606" s="20">
        <f>'CLEAN DATA'!$D606-'CLEAN DATA'!$L606</f>
        <v>-11352310</v>
      </c>
    </row>
    <row r="607" spans="1:3">
      <c r="A607">
        <v>15561627</v>
      </c>
      <c r="B607">
        <v>18000000</v>
      </c>
      <c r="C607" s="20">
        <f>'CLEAN DATA'!$D607-'CLEAN DATA'!$L607</f>
        <v>-2438373</v>
      </c>
    </row>
    <row r="608" spans="1:3">
      <c r="A608">
        <v>7837632</v>
      </c>
      <c r="B608">
        <v>18000000</v>
      </c>
      <c r="C608" s="20">
        <f>'CLEAN DATA'!$D608-'CLEAN DATA'!$L608</f>
        <v>-10162368</v>
      </c>
    </row>
    <row r="609" spans="1:3">
      <c r="A609">
        <v>71502303</v>
      </c>
      <c r="B609">
        <v>12000000</v>
      </c>
      <c r="C609" s="20">
        <f>'CLEAN DATA'!$D609-'CLEAN DATA'!$L609</f>
        <v>59502303</v>
      </c>
    </row>
    <row r="610" spans="1:3">
      <c r="A610">
        <v>16311763</v>
      </c>
      <c r="B610">
        <v>17000000</v>
      </c>
      <c r="C610" s="20">
        <f>'CLEAN DATA'!$D610-'CLEAN DATA'!$L610</f>
        <v>-688237</v>
      </c>
    </row>
    <row r="611" spans="1:3">
      <c r="A611">
        <v>285761243</v>
      </c>
      <c r="B611">
        <v>18000000</v>
      </c>
      <c r="C611" s="20">
        <f>'CLEAN DATA'!$D611-'CLEAN DATA'!$L611</f>
        <v>267761243</v>
      </c>
    </row>
    <row r="612" spans="1:3">
      <c r="A612">
        <v>73326666</v>
      </c>
      <c r="B612">
        <v>15000000</v>
      </c>
      <c r="C612" s="20">
        <f>'CLEAN DATA'!$D612-'CLEAN DATA'!$L612</f>
        <v>58326666</v>
      </c>
    </row>
    <row r="613" spans="1:3">
      <c r="A613">
        <v>5023275</v>
      </c>
      <c r="B613">
        <v>15000000</v>
      </c>
      <c r="C613" s="20">
        <f>'CLEAN DATA'!$D613-'CLEAN DATA'!$L613</f>
        <v>-9976725</v>
      </c>
    </row>
    <row r="614" spans="1:3">
      <c r="A614">
        <v>7691700</v>
      </c>
      <c r="B614">
        <v>10000000</v>
      </c>
      <c r="C614" s="20">
        <f>'CLEAN DATA'!$D614-'CLEAN DATA'!$L614</f>
        <v>-2308300</v>
      </c>
    </row>
    <row r="615" spans="1:3">
      <c r="A615">
        <v>39647595</v>
      </c>
      <c r="B615">
        <v>12000000</v>
      </c>
      <c r="C615" s="20">
        <f>'CLEAN DATA'!$D615-'CLEAN DATA'!$L615</f>
        <v>27647595</v>
      </c>
    </row>
    <row r="616" spans="1:3">
      <c r="A616">
        <v>261481</v>
      </c>
      <c r="B616">
        <v>12000000</v>
      </c>
      <c r="C616" s="20">
        <f>'CLEAN DATA'!$D616-'CLEAN DATA'!$L616</f>
        <v>-11738519</v>
      </c>
    </row>
    <row r="617" spans="1:3">
      <c r="A617">
        <v>214202</v>
      </c>
      <c r="B617">
        <v>12000000</v>
      </c>
      <c r="C617" s="20">
        <f>'CLEAN DATA'!$D617-'CLEAN DATA'!$L617</f>
        <v>-11785798</v>
      </c>
    </row>
    <row r="618" spans="1:3">
      <c r="A618">
        <v>14616</v>
      </c>
      <c r="B618">
        <v>12000000</v>
      </c>
      <c r="C618" s="20">
        <f>'CLEAN DATA'!$D618-'CLEAN DATA'!$L618</f>
        <v>-11985384</v>
      </c>
    </row>
    <row r="619" spans="1:3">
      <c r="A619">
        <v>48856</v>
      </c>
      <c r="B619">
        <v>11900000</v>
      </c>
      <c r="C619" s="20">
        <f>'CLEAN DATA'!$D619-'CLEAN DATA'!$L619</f>
        <v>-11851144</v>
      </c>
    </row>
    <row r="620" spans="1:3">
      <c r="A620">
        <v>52929168</v>
      </c>
      <c r="B620">
        <v>11000000</v>
      </c>
      <c r="C620" s="20">
        <f>'CLEAN DATA'!$D620-'CLEAN DATA'!$L620</f>
        <v>41929168</v>
      </c>
    </row>
    <row r="621" spans="1:3">
      <c r="A621">
        <v>38317535</v>
      </c>
      <c r="B621">
        <v>11000000</v>
      </c>
      <c r="C621" s="20">
        <f>'CLEAN DATA'!$D621-'CLEAN DATA'!$L621</f>
        <v>27317535</v>
      </c>
    </row>
    <row r="622" spans="1:3">
      <c r="A622">
        <v>16800000</v>
      </c>
      <c r="B622">
        <v>10000000</v>
      </c>
      <c r="C622" s="20">
        <f>'CLEAN DATA'!$D622-'CLEAN DATA'!$L622</f>
        <v>6800000</v>
      </c>
    </row>
    <row r="623" spans="1:3">
      <c r="A623">
        <v>2600000</v>
      </c>
      <c r="B623">
        <v>6000000</v>
      </c>
      <c r="C623" s="20">
        <f>'CLEAN DATA'!$D623-'CLEAN DATA'!$L623</f>
        <v>-3400000</v>
      </c>
    </row>
    <row r="624" spans="1:3">
      <c r="A624">
        <v>30859000</v>
      </c>
      <c r="B624">
        <v>83532</v>
      </c>
      <c r="C624" s="20">
        <f>'CLEAN DATA'!$D624-'CLEAN DATA'!$L624</f>
        <v>30775468</v>
      </c>
    </row>
    <row r="625" spans="1:3">
      <c r="A625">
        <v>143492840</v>
      </c>
      <c r="B625">
        <v>7500000</v>
      </c>
      <c r="C625" s="20">
        <f>'CLEAN DATA'!$D625-'CLEAN DATA'!$L625</f>
        <v>135992840</v>
      </c>
    </row>
    <row r="626" spans="1:3">
      <c r="A626">
        <v>31501218</v>
      </c>
      <c r="B626">
        <v>7500000</v>
      </c>
      <c r="C626" s="20">
        <f>'CLEAN DATA'!$D626-'CLEAN DATA'!$L626</f>
        <v>24001218</v>
      </c>
    </row>
    <row r="627" spans="1:3">
      <c r="A627">
        <v>6165429</v>
      </c>
      <c r="B627">
        <v>6000000</v>
      </c>
      <c r="C627" s="20">
        <f>'CLEAN DATA'!$D627-'CLEAN DATA'!$L627</f>
        <v>165429</v>
      </c>
    </row>
    <row r="628" spans="1:3">
      <c r="A628">
        <v>1738692</v>
      </c>
      <c r="B628">
        <v>7000000</v>
      </c>
      <c r="C628" s="20">
        <f>'CLEAN DATA'!$D628-'CLEAN DATA'!$L628</f>
        <v>-5261308</v>
      </c>
    </row>
    <row r="629" spans="1:3">
      <c r="A629">
        <v>119078393</v>
      </c>
      <c r="B629">
        <v>6000000</v>
      </c>
      <c r="C629" s="20">
        <f>'CLEAN DATA'!$D629-'CLEAN DATA'!$L629</f>
        <v>113078393</v>
      </c>
    </row>
    <row r="630" spans="1:3">
      <c r="A630">
        <v>18621249</v>
      </c>
      <c r="B630">
        <v>6000000</v>
      </c>
      <c r="C630" s="20">
        <f>'CLEAN DATA'!$D630-'CLEAN DATA'!$L630</f>
        <v>12621249</v>
      </c>
    </row>
    <row r="631" spans="1:3">
      <c r="A631">
        <v>18656400</v>
      </c>
      <c r="B631">
        <v>5000000</v>
      </c>
      <c r="C631" s="20">
        <f>'CLEAN DATA'!$D631-'CLEAN DATA'!$L631</f>
        <v>13656400</v>
      </c>
    </row>
    <row r="632" spans="1:3">
      <c r="A632">
        <v>37440</v>
      </c>
      <c r="B632">
        <v>5000000</v>
      </c>
      <c r="C632" s="20">
        <f>'CLEAN DATA'!$D632-'CLEAN DATA'!$L632</f>
        <v>-4962560</v>
      </c>
    </row>
    <row r="633" spans="1:3">
      <c r="A633">
        <v>7159147</v>
      </c>
      <c r="B633">
        <v>3400000</v>
      </c>
      <c r="C633" s="20">
        <f>'CLEAN DATA'!$D633-'CLEAN DATA'!$L633</f>
        <v>3759147</v>
      </c>
    </row>
    <row r="634" spans="1:3">
      <c r="A634">
        <v>27900000</v>
      </c>
      <c r="B634">
        <v>3500000</v>
      </c>
      <c r="C634" s="20">
        <f>'CLEAN DATA'!$D634-'CLEAN DATA'!$L634</f>
        <v>24400000</v>
      </c>
    </row>
    <row r="635" spans="1:3">
      <c r="A635">
        <v>6390032</v>
      </c>
      <c r="B635">
        <v>3500000</v>
      </c>
      <c r="C635" s="20">
        <f>'CLEAN DATA'!$D635-'CLEAN DATA'!$L635</f>
        <v>2890032</v>
      </c>
    </row>
    <row r="636" spans="1:3">
      <c r="A636">
        <v>6517198</v>
      </c>
      <c r="B636">
        <v>3000000</v>
      </c>
      <c r="C636" s="20">
        <f>'CLEAN DATA'!$D636-'CLEAN DATA'!$L636</f>
        <v>3517198</v>
      </c>
    </row>
    <row r="637" spans="1:3">
      <c r="A637">
        <v>24800000</v>
      </c>
      <c r="B637">
        <v>2000000</v>
      </c>
      <c r="C637" s="20">
        <f>'CLEAN DATA'!$D637-'CLEAN DATA'!$L637</f>
        <v>22800000</v>
      </c>
    </row>
    <row r="638" spans="1:3">
      <c r="A638">
        <v>26505000</v>
      </c>
      <c r="B638">
        <v>1800000</v>
      </c>
      <c r="C638" s="20">
        <f>'CLEAN DATA'!$D638-'CLEAN DATA'!$L638</f>
        <v>24705000</v>
      </c>
    </row>
    <row r="639" spans="1:3">
      <c r="A639">
        <v>505295</v>
      </c>
      <c r="B639">
        <v>1800000</v>
      </c>
      <c r="C639" s="20">
        <f>'CLEAN DATA'!$D639-'CLEAN DATA'!$L639</f>
        <v>-1294705</v>
      </c>
    </row>
    <row r="640" spans="1:3">
      <c r="A640">
        <v>35918429</v>
      </c>
      <c r="B640">
        <v>1700000</v>
      </c>
      <c r="C640" s="20">
        <f>'CLEAN DATA'!$D640-'CLEAN DATA'!$L640</f>
        <v>34218429</v>
      </c>
    </row>
    <row r="641" spans="1:3">
      <c r="A641">
        <v>2365931</v>
      </c>
      <c r="B641">
        <v>1500000</v>
      </c>
      <c r="C641" s="20">
        <f>'CLEAN DATA'!$D641-'CLEAN DATA'!$L641</f>
        <v>865931</v>
      </c>
    </row>
    <row r="642" spans="1:3">
      <c r="A642">
        <v>143492840</v>
      </c>
      <c r="B642">
        <v>7500000</v>
      </c>
      <c r="C642" s="20">
        <f>'CLEAN DATA'!$D642-'CLEAN DATA'!$L642</f>
        <v>135992840</v>
      </c>
    </row>
    <row r="643" spans="1:3">
      <c r="A643">
        <v>16097842</v>
      </c>
      <c r="B643">
        <v>900000</v>
      </c>
      <c r="C643" s="20">
        <f>'CLEAN DATA'!$D643-'CLEAN DATA'!$L643</f>
        <v>15197842</v>
      </c>
    </row>
    <row r="644" spans="1:3">
      <c r="A644">
        <v>4771000</v>
      </c>
      <c r="B644">
        <v>800000</v>
      </c>
      <c r="C644" s="20">
        <f>'CLEAN DATA'!$D644-'CLEAN DATA'!$L644</f>
        <v>3971000</v>
      </c>
    </row>
    <row r="645" spans="1:3">
      <c r="A645">
        <v>115000000</v>
      </c>
      <c r="B645">
        <v>777000</v>
      </c>
      <c r="C645" s="20">
        <f>'CLEAN DATA'!$D645-'CLEAN DATA'!$L645</f>
        <v>114223000</v>
      </c>
    </row>
    <row r="646" spans="1:3">
      <c r="A646">
        <v>2938208</v>
      </c>
      <c r="B646">
        <v>225000</v>
      </c>
      <c r="C646" s="20">
        <f>'CLEAN DATA'!$D646-'CLEAN DATA'!$L646</f>
        <v>2713208</v>
      </c>
    </row>
    <row r="647" spans="1:3">
      <c r="A647">
        <v>111300</v>
      </c>
      <c r="B647">
        <v>225000</v>
      </c>
      <c r="C647" s="20">
        <f>'CLEAN DATA'!$D647-'CLEAN DATA'!$L647</f>
        <v>-113700</v>
      </c>
    </row>
    <row r="648" spans="1:3">
      <c r="A648">
        <v>215185</v>
      </c>
      <c r="B648">
        <v>200000</v>
      </c>
      <c r="C648" s="20">
        <f>'CLEAN DATA'!$D648-'CLEAN DATA'!$L648</f>
        <v>15185</v>
      </c>
    </row>
    <row r="649" spans="1:3">
      <c r="A649">
        <v>30859000</v>
      </c>
      <c r="B649">
        <v>83532</v>
      </c>
      <c r="C649" s="20">
        <f>'CLEAN DATA'!$D649-'CLEAN DATA'!$L649</f>
        <v>30775468</v>
      </c>
    </row>
    <row r="650" spans="1:3">
      <c r="A650">
        <v>6706368</v>
      </c>
      <c r="B650">
        <v>160000</v>
      </c>
      <c r="C650" s="20">
        <f>'CLEAN DATA'!$D650-'CLEAN DATA'!$L650</f>
        <v>6546368</v>
      </c>
    </row>
    <row r="651" spans="1:3">
      <c r="A651">
        <v>3216970</v>
      </c>
      <c r="B651">
        <v>60000</v>
      </c>
      <c r="C651" s="20">
        <f>'CLEAN DATA'!$D651-'CLEAN DATA'!$L651</f>
        <v>3156970</v>
      </c>
    </row>
    <row r="652" spans="1:3">
      <c r="A652">
        <v>241816</v>
      </c>
      <c r="B652">
        <v>42000</v>
      </c>
      <c r="C652" s="20">
        <f>'CLEAN DATA'!$D652-'CLEAN DATA'!$L652</f>
        <v>199816</v>
      </c>
    </row>
    <row r="653" spans="1:3">
      <c r="A653">
        <v>673780</v>
      </c>
      <c r="B653">
        <v>10000</v>
      </c>
      <c r="C653" s="20">
        <f>'CLEAN DATA'!$D653-'CLEAN DATA'!$L653</f>
        <v>663780</v>
      </c>
    </row>
    <row r="654" spans="1:3">
      <c r="A654">
        <v>195000874</v>
      </c>
      <c r="B654">
        <v>150000000</v>
      </c>
      <c r="C654" s="20">
        <f>'CLEAN DATA'!$D654-'CLEAN DATA'!$L654</f>
        <v>45000874</v>
      </c>
    </row>
    <row r="655" spans="1:3">
      <c r="A655">
        <v>209364921</v>
      </c>
      <c r="B655">
        <v>145000000</v>
      </c>
      <c r="C655" s="20">
        <f>'CLEAN DATA'!$D655-'CLEAN DATA'!$L655</f>
        <v>64364921</v>
      </c>
    </row>
    <row r="656" spans="1:3">
      <c r="A656">
        <v>93926386</v>
      </c>
      <c r="B656">
        <v>150000000</v>
      </c>
      <c r="C656" s="20">
        <f>'CLEAN DATA'!$D656-'CLEAN DATA'!$L656</f>
        <v>-56073614</v>
      </c>
    </row>
    <row r="657" spans="1:3">
      <c r="A657">
        <v>180191634</v>
      </c>
      <c r="B657">
        <v>130000000</v>
      </c>
      <c r="C657" s="20">
        <f>'CLEAN DATA'!$D657-'CLEAN DATA'!$L657</f>
        <v>50191634</v>
      </c>
    </row>
    <row r="658" spans="1:3">
      <c r="A658">
        <v>77564037</v>
      </c>
      <c r="B658">
        <v>135000000</v>
      </c>
      <c r="C658" s="20">
        <f>'CLEAN DATA'!$D658-'CLEAN DATA'!$L658</f>
        <v>-57435963</v>
      </c>
    </row>
    <row r="659" spans="1:3">
      <c r="A659">
        <v>261970615</v>
      </c>
      <c r="B659">
        <v>100000000</v>
      </c>
      <c r="C659" s="20">
        <f>'CLEAN DATA'!$D659-'CLEAN DATA'!$L659</f>
        <v>161970615</v>
      </c>
    </row>
    <row r="660" spans="1:3">
      <c r="A660">
        <v>100853835</v>
      </c>
      <c r="B660">
        <v>90000000</v>
      </c>
      <c r="C660" s="20">
        <f>'CLEAN DATA'!$D660-'CLEAN DATA'!$L660</f>
        <v>10853835</v>
      </c>
    </row>
    <row r="661" spans="1:3">
      <c r="A661">
        <v>157299717</v>
      </c>
      <c r="B661">
        <v>75000000</v>
      </c>
      <c r="C661" s="20">
        <f>'CLEAN DATA'!$D661-'CLEAN DATA'!$L661</f>
        <v>82299717</v>
      </c>
    </row>
    <row r="662" spans="1:3">
      <c r="A662">
        <v>134006721</v>
      </c>
      <c r="B662">
        <v>75000000</v>
      </c>
      <c r="C662" s="20">
        <f>'CLEAN DATA'!$D662-'CLEAN DATA'!$L662</f>
        <v>59006721</v>
      </c>
    </row>
    <row r="663" spans="1:3">
      <c r="A663">
        <v>183132370</v>
      </c>
      <c r="B663">
        <v>75000000</v>
      </c>
      <c r="C663" s="20">
        <f>'CLEAN DATA'!$D663-'CLEAN DATA'!$L663</f>
        <v>108132370</v>
      </c>
    </row>
    <row r="664" spans="1:3">
      <c r="A664">
        <v>182204440</v>
      </c>
      <c r="B664">
        <v>65000000</v>
      </c>
      <c r="C664" s="20">
        <f>'CLEAN DATA'!$D664-'CLEAN DATA'!$L664</f>
        <v>117204440</v>
      </c>
    </row>
    <row r="665" spans="1:3">
      <c r="A665">
        <v>37479778</v>
      </c>
      <c r="B665">
        <v>60000000</v>
      </c>
      <c r="C665" s="20">
        <f>'CLEAN DATA'!$D665-'CLEAN DATA'!$L665</f>
        <v>-22520222</v>
      </c>
    </row>
    <row r="666" spans="1:3">
      <c r="A666">
        <v>51225796</v>
      </c>
      <c r="B666">
        <v>70000000</v>
      </c>
      <c r="C666" s="20">
        <f>'CLEAN DATA'!$D666-'CLEAN DATA'!$L666</f>
        <v>-18774204</v>
      </c>
    </row>
    <row r="667" spans="1:3">
      <c r="A667">
        <v>73343413</v>
      </c>
      <c r="B667">
        <v>50000000</v>
      </c>
      <c r="C667" s="20">
        <f>'CLEAN DATA'!$D667-'CLEAN DATA'!$L667</f>
        <v>23343413</v>
      </c>
    </row>
    <row r="668" spans="1:3">
      <c r="A668">
        <v>95720716</v>
      </c>
      <c r="B668">
        <v>40000000</v>
      </c>
      <c r="C668" s="20">
        <f>'CLEAN DATA'!$D668-'CLEAN DATA'!$L668</f>
        <v>55720716</v>
      </c>
    </row>
    <row r="669" spans="1:3">
      <c r="A669">
        <v>34580635</v>
      </c>
      <c r="B669">
        <v>52000000</v>
      </c>
      <c r="C669" s="20">
        <f>'CLEAN DATA'!$D669-'CLEAN DATA'!$L669</f>
        <v>-17419365</v>
      </c>
    </row>
    <row r="670" spans="1:3">
      <c r="A670">
        <v>84244877</v>
      </c>
      <c r="B670">
        <v>50000000</v>
      </c>
      <c r="C670" s="20">
        <f>'CLEAN DATA'!$D670-'CLEAN DATA'!$L670</f>
        <v>34244877</v>
      </c>
    </row>
    <row r="671" spans="1:3">
      <c r="A671">
        <v>52822418</v>
      </c>
      <c r="B671">
        <v>50000000</v>
      </c>
      <c r="C671" s="20">
        <f>'CLEAN DATA'!$D671-'CLEAN DATA'!$L671</f>
        <v>2822418</v>
      </c>
    </row>
    <row r="672" spans="1:3">
      <c r="A672">
        <v>47105085</v>
      </c>
      <c r="B672">
        <v>50000000</v>
      </c>
      <c r="C672" s="20">
        <f>'CLEAN DATA'!$D672-'CLEAN DATA'!$L672</f>
        <v>-2894915</v>
      </c>
    </row>
    <row r="673" spans="1:3">
      <c r="A673">
        <v>50173190</v>
      </c>
      <c r="B673">
        <v>48000000</v>
      </c>
      <c r="C673" s="20">
        <f>'CLEAN DATA'!$D673-'CLEAN DATA'!$L673</f>
        <v>2173190</v>
      </c>
    </row>
    <row r="674" spans="1:3">
      <c r="A674">
        <v>93452056</v>
      </c>
      <c r="B674">
        <v>45000000</v>
      </c>
      <c r="C674" s="20">
        <f>'CLEAN DATA'!$D674-'CLEAN DATA'!$L674</f>
        <v>48452056</v>
      </c>
    </row>
    <row r="675" spans="1:3">
      <c r="A675">
        <v>24343673</v>
      </c>
      <c r="B675">
        <v>45000000</v>
      </c>
      <c r="C675" s="20">
        <f>'CLEAN DATA'!$D675-'CLEAN DATA'!$L675</f>
        <v>-20656327</v>
      </c>
    </row>
    <row r="676" spans="1:3">
      <c r="A676">
        <v>108706165</v>
      </c>
      <c r="B676">
        <v>40000000</v>
      </c>
      <c r="C676" s="20">
        <f>'CLEAN DATA'!$D676-'CLEAN DATA'!$L676</f>
        <v>68706165</v>
      </c>
    </row>
    <row r="677" spans="1:3">
      <c r="A677">
        <v>87666629</v>
      </c>
      <c r="B677">
        <v>40000000</v>
      </c>
      <c r="C677" s="20">
        <f>'CLEAN DATA'!$D677-'CLEAN DATA'!$L677</f>
        <v>47666629</v>
      </c>
    </row>
    <row r="678" spans="1:3">
      <c r="A678">
        <v>32645</v>
      </c>
      <c r="B678">
        <v>500000</v>
      </c>
      <c r="C678" s="20">
        <f>'CLEAN DATA'!$D678-'CLEAN DATA'!$L678</f>
        <v>-467355</v>
      </c>
    </row>
    <row r="679" spans="1:3">
      <c r="A679">
        <v>626809</v>
      </c>
      <c r="B679">
        <v>553632000</v>
      </c>
      <c r="C679" s="20">
        <f>'CLEAN DATA'!$D679-'CLEAN DATA'!$L679</f>
        <v>-553005191</v>
      </c>
    </row>
    <row r="680" spans="1:3">
      <c r="A680">
        <v>78651430</v>
      </c>
      <c r="B680">
        <v>27000000</v>
      </c>
      <c r="C680" s="20">
        <f>'CLEAN DATA'!$D680-'CLEAN DATA'!$L680</f>
        <v>51651430</v>
      </c>
    </row>
    <row r="681" spans="1:3">
      <c r="A681">
        <v>76600000</v>
      </c>
      <c r="B681">
        <v>10700000</v>
      </c>
      <c r="C681" s="20">
        <f>'CLEAN DATA'!$D681-'CLEAN DATA'!$L681</f>
        <v>65900000</v>
      </c>
    </row>
    <row r="682" spans="1:3">
      <c r="A682">
        <v>19389454</v>
      </c>
      <c r="B682">
        <v>55000000</v>
      </c>
      <c r="C682" s="20">
        <f>'CLEAN DATA'!$D682-'CLEAN DATA'!$L682</f>
        <v>-35610546</v>
      </c>
    </row>
    <row r="683" spans="1:3">
      <c r="A683">
        <v>10137502</v>
      </c>
      <c r="B683">
        <v>35000000</v>
      </c>
      <c r="C683" s="20">
        <f>'CLEAN DATA'!$D683-'CLEAN DATA'!$L683</f>
        <v>-24862498</v>
      </c>
    </row>
    <row r="684" spans="1:3">
      <c r="A684">
        <v>83813460</v>
      </c>
      <c r="B684">
        <v>25000000</v>
      </c>
      <c r="C684" s="20">
        <f>'CLEAN DATA'!$D684-'CLEAN DATA'!$L684</f>
        <v>58813460</v>
      </c>
    </row>
    <row r="685" spans="1:3">
      <c r="A685">
        <v>66468315</v>
      </c>
      <c r="B685">
        <v>30000000</v>
      </c>
      <c r="C685" s="20">
        <f>'CLEAN DATA'!$D685-'CLEAN DATA'!$L685</f>
        <v>36468315</v>
      </c>
    </row>
    <row r="686" spans="1:3">
      <c r="A686">
        <v>53337608</v>
      </c>
      <c r="B686">
        <v>40000000</v>
      </c>
      <c r="C686" s="20">
        <f>'CLEAN DATA'!$D686-'CLEAN DATA'!$L686</f>
        <v>13337608</v>
      </c>
    </row>
    <row r="687" spans="1:3">
      <c r="A687">
        <v>21129348</v>
      </c>
      <c r="B687">
        <v>35000000</v>
      </c>
      <c r="C687" s="20">
        <f>'CLEAN DATA'!$D687-'CLEAN DATA'!$L687</f>
        <v>-13870652</v>
      </c>
    </row>
    <row r="688" spans="1:3">
      <c r="A688">
        <v>58885635</v>
      </c>
      <c r="B688">
        <v>26000000</v>
      </c>
      <c r="C688" s="20">
        <f>'CLEAN DATA'!$D688-'CLEAN DATA'!$L688</f>
        <v>32885635</v>
      </c>
    </row>
    <row r="689" spans="1:3">
      <c r="A689">
        <v>49185998</v>
      </c>
      <c r="B689">
        <v>30000000</v>
      </c>
      <c r="C689" s="20">
        <f>'CLEAN DATA'!$D689-'CLEAN DATA'!$L689</f>
        <v>19185998</v>
      </c>
    </row>
    <row r="690" spans="1:3">
      <c r="A690">
        <v>26400000</v>
      </c>
      <c r="B690">
        <v>16000000</v>
      </c>
      <c r="C690" s="20">
        <f>'CLEAN DATA'!$D690-'CLEAN DATA'!$L690</f>
        <v>10400000</v>
      </c>
    </row>
    <row r="691" spans="1:3">
      <c r="A691">
        <v>17508670</v>
      </c>
      <c r="B691">
        <v>15000000</v>
      </c>
      <c r="C691" s="20">
        <f>'CLEAN DATA'!$D691-'CLEAN DATA'!$L691</f>
        <v>2508670</v>
      </c>
    </row>
    <row r="692" spans="1:3">
      <c r="A692">
        <v>50800000</v>
      </c>
      <c r="B692">
        <v>26000000</v>
      </c>
      <c r="C692" s="20">
        <f>'CLEAN DATA'!$D692-'CLEAN DATA'!$L692</f>
        <v>24800000</v>
      </c>
    </row>
    <row r="693" spans="1:3">
      <c r="A693">
        <v>25842000</v>
      </c>
      <c r="B693">
        <v>22000000</v>
      </c>
      <c r="C693" s="20">
        <f>'CLEAN DATA'!$D693-'CLEAN DATA'!$L693</f>
        <v>3842000</v>
      </c>
    </row>
    <row r="694" spans="1:3">
      <c r="A694">
        <v>8579684</v>
      </c>
      <c r="B694">
        <v>9000000</v>
      </c>
      <c r="C694" s="20">
        <f>'CLEAN DATA'!$D694-'CLEAN DATA'!$L694</f>
        <v>-420316</v>
      </c>
    </row>
    <row r="695" spans="1:3">
      <c r="A695">
        <v>10569071</v>
      </c>
      <c r="B695">
        <v>20000000</v>
      </c>
      <c r="C695" s="20">
        <f>'CLEAN DATA'!$D695-'CLEAN DATA'!$L695</f>
        <v>-9430929</v>
      </c>
    </row>
    <row r="696" spans="1:3">
      <c r="A696">
        <v>8579684</v>
      </c>
      <c r="B696">
        <v>9000000</v>
      </c>
      <c r="C696" s="20">
        <f>'CLEAN DATA'!$D696-'CLEAN DATA'!$L696</f>
        <v>-420316</v>
      </c>
    </row>
    <row r="697" spans="1:3">
      <c r="A697">
        <v>6201757</v>
      </c>
      <c r="B697">
        <v>10000000</v>
      </c>
      <c r="C697" s="20">
        <f>'CLEAN DATA'!$D697-'CLEAN DATA'!$L697</f>
        <v>-3798243</v>
      </c>
    </row>
    <row r="698" spans="1:3">
      <c r="A698">
        <v>6420319</v>
      </c>
      <c r="B698">
        <v>20000000</v>
      </c>
      <c r="C698" s="20">
        <f>'CLEAN DATA'!$D698-'CLEAN DATA'!$L698</f>
        <v>-13579681</v>
      </c>
    </row>
    <row r="699" spans="1:3">
      <c r="A699">
        <v>1900725</v>
      </c>
      <c r="B699">
        <v>2000000</v>
      </c>
      <c r="C699" s="20">
        <f>'CLEAN DATA'!$D699-'CLEAN DATA'!$L699</f>
        <v>-99275</v>
      </c>
    </row>
    <row r="700" spans="1:3">
      <c r="A700">
        <v>476270</v>
      </c>
      <c r="B700">
        <v>20000000</v>
      </c>
      <c r="C700" s="20">
        <f>'CLEAN DATA'!$D700-'CLEAN DATA'!$L700</f>
        <v>-19523730</v>
      </c>
    </row>
    <row r="701" spans="1:3">
      <c r="A701">
        <v>44469602</v>
      </c>
      <c r="B701">
        <v>17000000</v>
      </c>
      <c r="C701" s="20">
        <f>'CLEAN DATA'!$D701-'CLEAN DATA'!$L701</f>
        <v>27469602</v>
      </c>
    </row>
    <row r="702" spans="1:3">
      <c r="A702">
        <v>6855137</v>
      </c>
      <c r="B702">
        <v>17000000</v>
      </c>
      <c r="C702" s="20">
        <f>'CLEAN DATA'!$D702-'CLEAN DATA'!$L702</f>
        <v>-10144863</v>
      </c>
    </row>
    <row r="703" spans="1:3">
      <c r="A703">
        <v>43848100</v>
      </c>
      <c r="B703">
        <v>15000000</v>
      </c>
      <c r="C703" s="20">
        <f>'CLEAN DATA'!$D703-'CLEAN DATA'!$L703</f>
        <v>28848100</v>
      </c>
    </row>
    <row r="704" spans="1:3">
      <c r="A704">
        <v>177200000</v>
      </c>
      <c r="B704">
        <v>22000000</v>
      </c>
      <c r="C704" s="20">
        <f>'CLEAN DATA'!$D704-'CLEAN DATA'!$L704</f>
        <v>155200000</v>
      </c>
    </row>
    <row r="705" spans="1:3">
      <c r="A705">
        <v>61400000</v>
      </c>
      <c r="B705">
        <v>15000000</v>
      </c>
      <c r="C705" s="20">
        <f>'CLEAN DATA'!$D705-'CLEAN DATA'!$L705</f>
        <v>46400000</v>
      </c>
    </row>
    <row r="706" spans="1:3">
      <c r="A706">
        <v>28014536</v>
      </c>
      <c r="B706">
        <v>15000000</v>
      </c>
      <c r="C706" s="20">
        <f>'CLEAN DATA'!$D706-'CLEAN DATA'!$L706</f>
        <v>13014536</v>
      </c>
    </row>
    <row r="707" spans="1:3">
      <c r="A707">
        <v>74205</v>
      </c>
      <c r="B707">
        <v>14200000</v>
      </c>
      <c r="C707" s="20">
        <f>'CLEAN DATA'!$D707-'CLEAN DATA'!$L707</f>
        <v>-14125795</v>
      </c>
    </row>
    <row r="708" spans="1:3">
      <c r="A708">
        <v>15854988</v>
      </c>
      <c r="B708">
        <v>13500000</v>
      </c>
      <c r="C708" s="20">
        <f>'CLEAN DATA'!$D708-'CLEAN DATA'!$L708</f>
        <v>2354988</v>
      </c>
    </row>
    <row r="709" spans="1:3">
      <c r="A709">
        <v>7060876</v>
      </c>
      <c r="B709">
        <v>13500000</v>
      </c>
      <c r="C709" s="20">
        <f>'CLEAN DATA'!$D709-'CLEAN DATA'!$L709</f>
        <v>-6439124</v>
      </c>
    </row>
    <row r="710" spans="1:3">
      <c r="A710">
        <v>5949693</v>
      </c>
      <c r="B710">
        <v>12000000</v>
      </c>
      <c r="C710" s="20">
        <f>'CLEAN DATA'!$D710-'CLEAN DATA'!$L710</f>
        <v>-6050307</v>
      </c>
    </row>
    <row r="711" spans="1:3">
      <c r="A711">
        <v>65500000</v>
      </c>
      <c r="B711">
        <v>12000000</v>
      </c>
      <c r="C711" s="20">
        <f>'CLEAN DATA'!$D711-'CLEAN DATA'!$L711</f>
        <v>53500000</v>
      </c>
    </row>
    <row r="712" spans="1:3">
      <c r="A712">
        <v>25776062</v>
      </c>
      <c r="B712">
        <v>12000000</v>
      </c>
      <c r="C712" s="20">
        <f>'CLEAN DATA'!$D712-'CLEAN DATA'!$L712</f>
        <v>13776062</v>
      </c>
    </row>
    <row r="713" spans="1:3">
      <c r="A713">
        <v>22905674</v>
      </c>
      <c r="B713">
        <v>12000000</v>
      </c>
      <c r="C713" s="20">
        <f>'CLEAN DATA'!$D713-'CLEAN DATA'!$L713</f>
        <v>10905674</v>
      </c>
    </row>
    <row r="714" spans="1:3">
      <c r="A714">
        <v>41227069</v>
      </c>
      <c r="B714">
        <v>11000000</v>
      </c>
      <c r="C714" s="20">
        <f>'CLEAN DATA'!$D714-'CLEAN DATA'!$L714</f>
        <v>30227069</v>
      </c>
    </row>
    <row r="715" spans="1:3">
      <c r="A715">
        <v>13214255</v>
      </c>
      <c r="B715">
        <v>11000000</v>
      </c>
      <c r="C715" s="20">
        <f>'CLEAN DATA'!$D715-'CLEAN DATA'!$L715</f>
        <v>2214255</v>
      </c>
    </row>
    <row r="716" spans="1:3">
      <c r="A716">
        <v>76600000</v>
      </c>
      <c r="B716">
        <v>10700000</v>
      </c>
      <c r="C716" s="20">
        <f>'CLEAN DATA'!$D716-'CLEAN DATA'!$L716</f>
        <v>65900000</v>
      </c>
    </row>
    <row r="717" spans="1:3">
      <c r="A717">
        <v>30651422</v>
      </c>
      <c r="B717">
        <v>10000000</v>
      </c>
      <c r="C717" s="20">
        <f>'CLEAN DATA'!$D717-'CLEAN DATA'!$L717</f>
        <v>20651422</v>
      </c>
    </row>
    <row r="718" spans="1:3">
      <c r="A718">
        <v>21589307</v>
      </c>
      <c r="B718">
        <v>10000000</v>
      </c>
      <c r="C718" s="20">
        <f>'CLEAN DATA'!$D718-'CLEAN DATA'!$L718</f>
        <v>11589307</v>
      </c>
    </row>
    <row r="719" spans="1:3">
      <c r="A719">
        <v>12514138</v>
      </c>
      <c r="B719">
        <v>10000000</v>
      </c>
      <c r="C719" s="20">
        <f>'CLEAN DATA'!$D719-'CLEAN DATA'!$L719</f>
        <v>2514138</v>
      </c>
    </row>
    <row r="720" spans="1:3">
      <c r="A720">
        <v>8111360</v>
      </c>
      <c r="B720">
        <v>10000000</v>
      </c>
      <c r="C720" s="20">
        <f>'CLEAN DATA'!$D720-'CLEAN DATA'!$L720</f>
        <v>-1888640</v>
      </c>
    </row>
    <row r="721" spans="1:3">
      <c r="A721">
        <v>22551000</v>
      </c>
      <c r="B721">
        <v>8000000</v>
      </c>
      <c r="C721" s="20">
        <f>'CLEAN DATA'!$D721-'CLEAN DATA'!$L721</f>
        <v>14551000</v>
      </c>
    </row>
    <row r="722" spans="1:3">
      <c r="A722">
        <v>16168741</v>
      </c>
      <c r="B722">
        <v>8000000</v>
      </c>
      <c r="C722" s="20">
        <f>'CLEAN DATA'!$D722-'CLEAN DATA'!$L722</f>
        <v>8168741</v>
      </c>
    </row>
    <row r="723" spans="1:3">
      <c r="A723">
        <v>106593296</v>
      </c>
      <c r="B723">
        <v>7500000</v>
      </c>
      <c r="C723" s="20">
        <f>'CLEAN DATA'!$D723-'CLEAN DATA'!$L723</f>
        <v>99093296</v>
      </c>
    </row>
    <row r="724" spans="1:3">
      <c r="A724">
        <v>28747570</v>
      </c>
      <c r="B724">
        <v>7000000</v>
      </c>
      <c r="C724" s="20">
        <f>'CLEAN DATA'!$D724-'CLEAN DATA'!$L724</f>
        <v>21747570</v>
      </c>
    </row>
    <row r="725" spans="1:3">
      <c r="A725">
        <v>2338695</v>
      </c>
      <c r="B725">
        <v>4000000</v>
      </c>
      <c r="C725" s="20">
        <f>'CLEAN DATA'!$D725-'CLEAN DATA'!$L725</f>
        <v>-1661305</v>
      </c>
    </row>
    <row r="726" spans="1:3">
      <c r="A726">
        <v>39800000</v>
      </c>
      <c r="B726">
        <v>6000000</v>
      </c>
      <c r="C726" s="20">
        <f>'CLEAN DATA'!$D726-'CLEAN DATA'!$L726</f>
        <v>33800000</v>
      </c>
    </row>
    <row r="727" spans="1:3">
      <c r="A727">
        <v>6670712</v>
      </c>
      <c r="B727">
        <v>6000000</v>
      </c>
      <c r="C727" s="20">
        <f>'CLEAN DATA'!$D727-'CLEAN DATA'!$L727</f>
        <v>670712</v>
      </c>
    </row>
    <row r="728" spans="1:3">
      <c r="A728">
        <v>6200756</v>
      </c>
      <c r="B728">
        <v>7000000</v>
      </c>
      <c r="C728" s="20">
        <f>'CLEAN DATA'!$D728-'CLEAN DATA'!$L728</f>
        <v>-799244</v>
      </c>
    </row>
    <row r="729" spans="1:3">
      <c r="A729">
        <v>24138847</v>
      </c>
      <c r="B729">
        <v>5000000</v>
      </c>
      <c r="C729" s="20">
        <f>'CLEAN DATA'!$D729-'CLEAN DATA'!$L729</f>
        <v>19138847</v>
      </c>
    </row>
    <row r="730" spans="1:3">
      <c r="A730">
        <v>21501098</v>
      </c>
      <c r="B730">
        <v>5000000</v>
      </c>
      <c r="C730" s="20">
        <f>'CLEAN DATA'!$D730-'CLEAN DATA'!$L730</f>
        <v>16501098</v>
      </c>
    </row>
    <row r="731" spans="1:3">
      <c r="A731">
        <v>3049135</v>
      </c>
      <c r="B731">
        <v>5000000</v>
      </c>
      <c r="C731" s="20">
        <f>'CLEAN DATA'!$D731-'CLEAN DATA'!$L731</f>
        <v>-1950865</v>
      </c>
    </row>
    <row r="732" spans="1:3">
      <c r="A732">
        <v>617228</v>
      </c>
      <c r="B732">
        <v>84450000</v>
      </c>
      <c r="C732" s="20">
        <f>'CLEAN DATA'!$D732-'CLEAN DATA'!$L732</f>
        <v>-83832772</v>
      </c>
    </row>
    <row r="733" spans="1:3">
      <c r="A733">
        <v>1729969</v>
      </c>
      <c r="B733">
        <v>5000000</v>
      </c>
      <c r="C733" s="20">
        <f>'CLEAN DATA'!$D733-'CLEAN DATA'!$L733</f>
        <v>-3270031</v>
      </c>
    </row>
    <row r="734" spans="1:3">
      <c r="A734">
        <v>3798532</v>
      </c>
      <c r="B734">
        <v>4500000</v>
      </c>
      <c r="C734" s="20">
        <f>'CLEAN DATA'!$D734-'CLEAN DATA'!$L734</f>
        <v>-701468</v>
      </c>
    </row>
    <row r="735" spans="1:3">
      <c r="A735">
        <v>8108247</v>
      </c>
      <c r="B735">
        <v>3300000</v>
      </c>
      <c r="C735" s="20">
        <f>'CLEAN DATA'!$D735-'CLEAN DATA'!$L735</f>
        <v>4808247</v>
      </c>
    </row>
    <row r="736" spans="1:3">
      <c r="A736">
        <v>24788807</v>
      </c>
      <c r="B736">
        <v>3000000</v>
      </c>
      <c r="C736" s="20">
        <f>'CLEAN DATA'!$D736-'CLEAN DATA'!$L736</f>
        <v>21788807</v>
      </c>
    </row>
    <row r="737" spans="1:3">
      <c r="A737">
        <v>20966644</v>
      </c>
      <c r="B737">
        <v>3000000</v>
      </c>
      <c r="C737" s="20">
        <f>'CLEAN DATA'!$D737-'CLEAN DATA'!$L737</f>
        <v>17966644</v>
      </c>
    </row>
    <row r="738" spans="1:3">
      <c r="A738">
        <v>95016</v>
      </c>
      <c r="B738">
        <v>2700000</v>
      </c>
      <c r="C738" s="20">
        <f>'CLEAN DATA'!$D738-'CLEAN DATA'!$L738</f>
        <v>-2604984</v>
      </c>
    </row>
    <row r="739" spans="1:3">
      <c r="A739">
        <v>22201636</v>
      </c>
      <c r="B739">
        <v>8000000</v>
      </c>
      <c r="C739" s="20">
        <f>'CLEAN DATA'!$D739-'CLEAN DATA'!$L739</f>
        <v>14201636</v>
      </c>
    </row>
    <row r="740" spans="1:3">
      <c r="A740">
        <v>3885134</v>
      </c>
      <c r="B740">
        <v>2000000</v>
      </c>
      <c r="C740" s="20">
        <f>'CLEAN DATA'!$D740-'CLEAN DATA'!$L740</f>
        <v>1885134</v>
      </c>
    </row>
    <row r="741" spans="1:3">
      <c r="A741">
        <v>58885635</v>
      </c>
      <c r="B741">
        <v>26000000</v>
      </c>
      <c r="C741" s="20">
        <f>'CLEAN DATA'!$D741-'CLEAN DATA'!$L741</f>
        <v>32885635</v>
      </c>
    </row>
    <row r="742" spans="1:3">
      <c r="A742">
        <v>7362100</v>
      </c>
      <c r="B742">
        <v>1500000</v>
      </c>
      <c r="C742" s="20">
        <f>'CLEAN DATA'!$D742-'CLEAN DATA'!$L742</f>
        <v>5862100</v>
      </c>
    </row>
    <row r="743" spans="1:3">
      <c r="A743">
        <v>638951</v>
      </c>
      <c r="B743">
        <v>1592000</v>
      </c>
      <c r="C743" s="20">
        <f>'CLEAN DATA'!$D743-'CLEAN DATA'!$L743</f>
        <v>-953049</v>
      </c>
    </row>
    <row r="744" spans="1:3">
      <c r="A744">
        <v>13876974</v>
      </c>
      <c r="B744">
        <v>7000000</v>
      </c>
      <c r="C744" s="20">
        <f>'CLEAN DATA'!$D744-'CLEAN DATA'!$L744</f>
        <v>6876974</v>
      </c>
    </row>
    <row r="745" spans="1:3">
      <c r="A745">
        <v>24784</v>
      </c>
      <c r="B745">
        <v>1200000</v>
      </c>
      <c r="C745" s="20">
        <f>'CLEAN DATA'!$D745-'CLEAN DATA'!$L745</f>
        <v>-1175216</v>
      </c>
    </row>
    <row r="746" spans="1:3">
      <c r="A746">
        <v>9701559</v>
      </c>
      <c r="B746">
        <v>3500000</v>
      </c>
      <c r="C746" s="20">
        <f>'CLEAN DATA'!$D746-'CLEAN DATA'!$L746</f>
        <v>6201559</v>
      </c>
    </row>
    <row r="747" spans="1:3">
      <c r="A747">
        <v>9013113</v>
      </c>
      <c r="B747">
        <v>1000000</v>
      </c>
      <c r="C747" s="20">
        <f>'CLEAN DATA'!$D747-'CLEAN DATA'!$L747</f>
        <v>8013113</v>
      </c>
    </row>
    <row r="748" spans="1:3">
      <c r="A748">
        <v>4946250</v>
      </c>
      <c r="B748">
        <v>1000000</v>
      </c>
      <c r="C748" s="20">
        <f>'CLEAN DATA'!$D748-'CLEAN DATA'!$L748</f>
        <v>3946250</v>
      </c>
    </row>
    <row r="749" spans="1:3">
      <c r="A749">
        <v>104077</v>
      </c>
      <c r="B749">
        <v>1000000</v>
      </c>
      <c r="C749" s="20">
        <f>'CLEAN DATA'!$D749-'CLEAN DATA'!$L749</f>
        <v>-895923</v>
      </c>
    </row>
    <row r="750" spans="1:3">
      <c r="A750">
        <v>1127331</v>
      </c>
      <c r="B750">
        <v>46000</v>
      </c>
      <c r="C750" s="20">
        <f>'CLEAN DATA'!$D750-'CLEAN DATA'!$L750</f>
        <v>1081331</v>
      </c>
    </row>
    <row r="751" spans="1:3">
      <c r="A751">
        <v>24343673</v>
      </c>
      <c r="B751">
        <v>45000000</v>
      </c>
      <c r="C751" s="20">
        <f>'CLEAN DATA'!$D751-'CLEAN DATA'!$L751</f>
        <v>-20656327</v>
      </c>
    </row>
    <row r="752" spans="1:3">
      <c r="A752">
        <v>4505922</v>
      </c>
      <c r="B752">
        <v>200000</v>
      </c>
      <c r="C752" s="20">
        <f>'CLEAN DATA'!$D752-'CLEAN DATA'!$L752</f>
        <v>4305922</v>
      </c>
    </row>
    <row r="753" spans="1:3">
      <c r="A753">
        <v>155984</v>
      </c>
      <c r="B753">
        <v>160000</v>
      </c>
      <c r="C753" s="20">
        <f>'CLEAN DATA'!$D753-'CLEAN DATA'!$L753</f>
        <v>-4016</v>
      </c>
    </row>
    <row r="754" spans="1:3">
      <c r="A754">
        <v>94596</v>
      </c>
      <c r="B754">
        <v>1000000</v>
      </c>
      <c r="C754" s="20">
        <f>'CLEAN DATA'!$D754-'CLEAN DATA'!$L754</f>
        <v>-905404</v>
      </c>
    </row>
    <row r="755" spans="1:3">
      <c r="A755">
        <v>423032628</v>
      </c>
      <c r="B755">
        <v>225000000</v>
      </c>
      <c r="C755" s="20">
        <f>'CLEAN DATA'!$D755-'CLEAN DATA'!$L755</f>
        <v>198032628</v>
      </c>
    </row>
    <row r="756" spans="1:3">
      <c r="A756">
        <v>373377893</v>
      </c>
      <c r="B756">
        <v>200000000</v>
      </c>
      <c r="C756" s="20">
        <f>'CLEAN DATA'!$D756-'CLEAN DATA'!$L756</f>
        <v>173377893</v>
      </c>
    </row>
    <row r="757" spans="1:3">
      <c r="A757">
        <v>268488329</v>
      </c>
      <c r="B757">
        <v>200000000</v>
      </c>
      <c r="C757" s="20">
        <f>'CLEAN DATA'!$D757-'CLEAN DATA'!$L757</f>
        <v>68488329</v>
      </c>
    </row>
    <row r="758" spans="1:3">
      <c r="A758">
        <v>144812796</v>
      </c>
      <c r="B758">
        <v>105000000</v>
      </c>
      <c r="C758" s="20">
        <f>'CLEAN DATA'!$D758-'CLEAN DATA'!$L758</f>
        <v>39812796</v>
      </c>
    </row>
    <row r="759" spans="1:3">
      <c r="A759">
        <v>154985087</v>
      </c>
      <c r="B759">
        <v>178000000</v>
      </c>
      <c r="C759" s="20">
        <f>'CLEAN DATA'!$D759-'CLEAN DATA'!$L759</f>
        <v>-23014913</v>
      </c>
    </row>
    <row r="760" spans="1:3">
      <c r="A760">
        <v>46978995</v>
      </c>
      <c r="B760">
        <v>160000000</v>
      </c>
      <c r="C760" s="20">
        <f>'CLEAN DATA'!$D760-'CLEAN DATA'!$L760</f>
        <v>-113021005</v>
      </c>
    </row>
    <row r="761" spans="1:3">
      <c r="A761">
        <v>165230261</v>
      </c>
      <c r="B761">
        <v>150000000</v>
      </c>
      <c r="C761" s="20">
        <f>'CLEAN DATA'!$D761-'CLEAN DATA'!$L761</f>
        <v>15230261</v>
      </c>
    </row>
    <row r="762" spans="1:3">
      <c r="A762">
        <v>103400692</v>
      </c>
      <c r="B762">
        <v>145000000</v>
      </c>
      <c r="C762" s="20">
        <f>'CLEAN DATA'!$D762-'CLEAN DATA'!$L762</f>
        <v>-41599308</v>
      </c>
    </row>
    <row r="763" spans="1:3">
      <c r="A763">
        <v>403706375</v>
      </c>
      <c r="B763">
        <v>139000000</v>
      </c>
      <c r="C763" s="20">
        <f>'CLEAN DATA'!$D763-'CLEAN DATA'!$L763</f>
        <v>264706375</v>
      </c>
    </row>
    <row r="764" spans="1:3">
      <c r="A764">
        <v>148337537</v>
      </c>
      <c r="B764">
        <v>130000000</v>
      </c>
      <c r="C764" s="20">
        <f>'CLEAN DATA'!$D764-'CLEAN DATA'!$L764</f>
        <v>18337537</v>
      </c>
    </row>
    <row r="765" spans="1:3">
      <c r="A765">
        <v>209805005</v>
      </c>
      <c r="B765">
        <v>125000000</v>
      </c>
      <c r="C765" s="20">
        <f>'CLEAN DATA'!$D765-'CLEAN DATA'!$L765</f>
        <v>84805005</v>
      </c>
    </row>
    <row r="766" spans="1:3">
      <c r="A766">
        <v>187165546</v>
      </c>
      <c r="B766">
        <v>135000000</v>
      </c>
      <c r="C766" s="20">
        <f>'CLEAN DATA'!$D766-'CLEAN DATA'!$L766</f>
        <v>52165546</v>
      </c>
    </row>
    <row r="767" spans="1:3">
      <c r="A767">
        <v>89296573</v>
      </c>
      <c r="B767">
        <v>100000000</v>
      </c>
      <c r="C767" s="20">
        <f>'CLEAN DATA'!$D767-'CLEAN DATA'!$L767</f>
        <v>-10703427</v>
      </c>
    </row>
    <row r="768" spans="1:3">
      <c r="A768">
        <v>10200000</v>
      </c>
      <c r="B768">
        <v>10000000</v>
      </c>
      <c r="C768" s="20">
        <f>'CLEAN DATA'!$D768-'CLEAN DATA'!$L768</f>
        <v>200000</v>
      </c>
    </row>
    <row r="769" spans="1:3">
      <c r="A769">
        <v>250147615</v>
      </c>
      <c r="B769">
        <v>90000000</v>
      </c>
      <c r="C769" s="20">
        <f>'CLEAN DATA'!$D769-'CLEAN DATA'!$L769</f>
        <v>160147615</v>
      </c>
    </row>
    <row r="770" spans="1:3">
      <c r="A770">
        <v>58229120</v>
      </c>
      <c r="B770">
        <v>90000000</v>
      </c>
      <c r="C770" s="20">
        <f>'CLEAN DATA'!$D770-'CLEAN DATA'!$L770</f>
        <v>-31770880</v>
      </c>
    </row>
    <row r="771" spans="1:3">
      <c r="A771">
        <v>120147445</v>
      </c>
      <c r="B771">
        <v>87000000</v>
      </c>
      <c r="C771" s="20">
        <f>'CLEAN DATA'!$D771-'CLEAN DATA'!$L771</f>
        <v>33147445</v>
      </c>
    </row>
    <row r="772" spans="1:3">
      <c r="A772">
        <v>111544445</v>
      </c>
      <c r="B772">
        <v>90000000</v>
      </c>
      <c r="C772" s="20">
        <f>'CLEAN DATA'!$D772-'CLEAN DATA'!$L772</f>
        <v>21544445</v>
      </c>
    </row>
    <row r="773" spans="1:3">
      <c r="A773">
        <v>57010853</v>
      </c>
      <c r="B773">
        <v>85000000</v>
      </c>
      <c r="C773" s="20">
        <f>'CLEAN DATA'!$D773-'CLEAN DATA'!$L773</f>
        <v>-27989147</v>
      </c>
    </row>
    <row r="774" spans="1:3">
      <c r="A774">
        <v>407999255</v>
      </c>
      <c r="B774">
        <v>78000000</v>
      </c>
      <c r="C774" s="20">
        <f>'CLEAN DATA'!$D774-'CLEAN DATA'!$L774</f>
        <v>329999255</v>
      </c>
    </row>
    <row r="775" spans="1:3">
      <c r="A775">
        <v>112225777</v>
      </c>
      <c r="B775">
        <v>80000000</v>
      </c>
      <c r="C775" s="20">
        <f>'CLEAN DATA'!$D775-'CLEAN DATA'!$L775</f>
        <v>32225777</v>
      </c>
    </row>
    <row r="776" spans="1:3">
      <c r="A776">
        <v>60507228</v>
      </c>
      <c r="B776">
        <v>80000000</v>
      </c>
      <c r="C776" s="20">
        <f>'CLEAN DATA'!$D776-'CLEAN DATA'!$L776</f>
        <v>-19492772</v>
      </c>
    </row>
    <row r="777" spans="1:3">
      <c r="A777">
        <v>34566746</v>
      </c>
      <c r="B777">
        <v>80000000</v>
      </c>
      <c r="C777" s="20">
        <f>'CLEAN DATA'!$D777-'CLEAN DATA'!$L777</f>
        <v>-45433254</v>
      </c>
    </row>
    <row r="778" spans="1:3">
      <c r="A778">
        <v>117698894</v>
      </c>
      <c r="B778">
        <v>75000000</v>
      </c>
      <c r="C778" s="20">
        <f>'CLEAN DATA'!$D778-'CLEAN DATA'!$L778</f>
        <v>42698894</v>
      </c>
    </row>
    <row r="779" spans="1:3">
      <c r="A779">
        <v>77032279</v>
      </c>
      <c r="B779">
        <v>60000000</v>
      </c>
      <c r="C779" s="20">
        <f>'CLEAN DATA'!$D779-'CLEAN DATA'!$L779</f>
        <v>17032279</v>
      </c>
    </row>
    <row r="780" spans="1:3">
      <c r="A780">
        <v>45434443</v>
      </c>
      <c r="B780">
        <v>75000000</v>
      </c>
      <c r="C780" s="20">
        <f>'CLEAN DATA'!$D780-'CLEAN DATA'!$L780</f>
        <v>-29565557</v>
      </c>
    </row>
    <row r="781" spans="1:3">
      <c r="A781">
        <v>55637680</v>
      </c>
      <c r="B781">
        <v>65000000</v>
      </c>
      <c r="C781" s="20">
        <f>'CLEAN DATA'!$D781-'CLEAN DATA'!$L781</f>
        <v>-9362320</v>
      </c>
    </row>
    <row r="782" spans="1:3">
      <c r="A782">
        <v>71844424</v>
      </c>
      <c r="B782">
        <v>60000000</v>
      </c>
      <c r="C782" s="20">
        <f>'CLEAN DATA'!$D782-'CLEAN DATA'!$L782</f>
        <v>11844424</v>
      </c>
    </row>
    <row r="783" spans="1:3">
      <c r="A783">
        <v>350123553</v>
      </c>
      <c r="B783">
        <v>58800000</v>
      </c>
      <c r="C783" s="20">
        <f>'CLEAN DATA'!$D783-'CLEAN DATA'!$L783</f>
        <v>291323553</v>
      </c>
    </row>
    <row r="784" spans="1:3">
      <c r="A784">
        <v>134218018</v>
      </c>
      <c r="B784">
        <v>55000000</v>
      </c>
      <c r="C784" s="20">
        <f>'CLEAN DATA'!$D784-'CLEAN DATA'!$L784</f>
        <v>79218018</v>
      </c>
    </row>
    <row r="785" spans="1:3">
      <c r="A785">
        <v>91400000</v>
      </c>
      <c r="B785">
        <v>53000000</v>
      </c>
      <c r="C785" s="20">
        <f>'CLEAN DATA'!$D785-'CLEAN DATA'!$L785</f>
        <v>38400000</v>
      </c>
    </row>
    <row r="786" spans="1:3">
      <c r="A786">
        <v>41609593</v>
      </c>
      <c r="B786">
        <v>55000000</v>
      </c>
      <c r="C786" s="20">
        <f>'CLEAN DATA'!$D786-'CLEAN DATA'!$L786</f>
        <v>-13390407</v>
      </c>
    </row>
    <row r="787" spans="1:3">
      <c r="A787">
        <v>153620822</v>
      </c>
      <c r="B787">
        <v>50000000</v>
      </c>
      <c r="C787" s="20">
        <f>'CLEAN DATA'!$D787-'CLEAN DATA'!$L787</f>
        <v>103620822</v>
      </c>
    </row>
    <row r="788" spans="1:3">
      <c r="A788">
        <v>125548685</v>
      </c>
      <c r="B788">
        <v>52000000</v>
      </c>
      <c r="C788" s="20">
        <f>'CLEAN DATA'!$D788-'CLEAN DATA'!$L788</f>
        <v>73548685</v>
      </c>
    </row>
    <row r="789" spans="1:3">
      <c r="A789">
        <v>50150619</v>
      </c>
      <c r="B789">
        <v>50000000</v>
      </c>
      <c r="C789" s="20">
        <f>'CLEAN DATA'!$D789-'CLEAN DATA'!$L789</f>
        <v>150619</v>
      </c>
    </row>
    <row r="790" spans="1:3">
      <c r="A790">
        <v>44484065</v>
      </c>
      <c r="B790">
        <v>50000000</v>
      </c>
      <c r="C790" s="20">
        <f>'CLEAN DATA'!$D790-'CLEAN DATA'!$L790</f>
        <v>-5515935</v>
      </c>
    </row>
    <row r="791" spans="1:3">
      <c r="A791">
        <v>24006726</v>
      </c>
      <c r="B791">
        <v>50000000</v>
      </c>
      <c r="C791" s="20">
        <f>'CLEAN DATA'!$D791-'CLEAN DATA'!$L791</f>
        <v>-25993274</v>
      </c>
    </row>
    <row r="792" spans="1:3">
      <c r="A792">
        <v>14946229</v>
      </c>
      <c r="B792">
        <v>25000000</v>
      </c>
      <c r="C792" s="20">
        <f>'CLEAN DATA'!$D792-'CLEAN DATA'!$L792</f>
        <v>-10053771</v>
      </c>
    </row>
    <row r="793" spans="1:3">
      <c r="A793">
        <v>71423726</v>
      </c>
      <c r="B793">
        <v>45000000</v>
      </c>
      <c r="C793" s="20">
        <f>'CLEAN DATA'!$D793-'CLEAN DATA'!$L793</f>
        <v>26423726</v>
      </c>
    </row>
    <row r="794" spans="1:3">
      <c r="A794">
        <v>22877808</v>
      </c>
      <c r="B794">
        <v>35000000</v>
      </c>
      <c r="C794" s="20">
        <f>'CLEAN DATA'!$D794-'CLEAN DATA'!$L794</f>
        <v>-12122192</v>
      </c>
    </row>
    <row r="795" spans="1:3">
      <c r="A795">
        <v>51768623</v>
      </c>
      <c r="B795">
        <v>43000000</v>
      </c>
      <c r="C795" s="20">
        <f>'CLEAN DATA'!$D795-'CLEAN DATA'!$L795</f>
        <v>8768623</v>
      </c>
    </row>
    <row r="796" spans="1:3">
      <c r="A796">
        <v>150117807</v>
      </c>
      <c r="B796">
        <v>40000000</v>
      </c>
      <c r="C796" s="20">
        <f>'CLEAN DATA'!$D796-'CLEAN DATA'!$L796</f>
        <v>110117807</v>
      </c>
    </row>
    <row r="797" spans="1:3">
      <c r="A797">
        <v>81292135</v>
      </c>
      <c r="B797">
        <v>40000000</v>
      </c>
      <c r="C797" s="20">
        <f>'CLEAN DATA'!$D797-'CLEAN DATA'!$L797</f>
        <v>41292135</v>
      </c>
    </row>
    <row r="798" spans="1:3">
      <c r="A798">
        <v>81593527</v>
      </c>
      <c r="B798">
        <v>40000000</v>
      </c>
      <c r="C798" s="20">
        <f>'CLEAN DATA'!$D798-'CLEAN DATA'!$L798</f>
        <v>41593527</v>
      </c>
    </row>
    <row r="799" spans="1:3">
      <c r="A799">
        <v>57981889</v>
      </c>
      <c r="B799">
        <v>40000000</v>
      </c>
      <c r="C799" s="20">
        <f>'CLEAN DATA'!$D799-'CLEAN DATA'!$L799</f>
        <v>17981889</v>
      </c>
    </row>
    <row r="800" spans="1:3">
      <c r="A800">
        <v>3675072</v>
      </c>
      <c r="B800">
        <v>26000000</v>
      </c>
      <c r="C800" s="20">
        <f>'CLEAN DATA'!$D800-'CLEAN DATA'!$L800</f>
        <v>-22324928</v>
      </c>
    </row>
    <row r="801" spans="1:3">
      <c r="A801">
        <v>2869369</v>
      </c>
      <c r="B801">
        <v>30000000</v>
      </c>
      <c r="C801" s="20">
        <f>'CLEAN DATA'!$D801-'CLEAN DATA'!$L801</f>
        <v>-27130631</v>
      </c>
    </row>
    <row r="802" spans="1:3">
      <c r="A802">
        <v>47536959</v>
      </c>
      <c r="B802">
        <v>10000000</v>
      </c>
      <c r="C802" s="20">
        <f>'CLEAN DATA'!$D802-'CLEAN DATA'!$L802</f>
        <v>37536959</v>
      </c>
    </row>
    <row r="803" spans="1:3">
      <c r="A803">
        <v>9589875</v>
      </c>
      <c r="B803">
        <v>40000000</v>
      </c>
      <c r="C803" s="20">
        <f>'CLEAN DATA'!$D803-'CLEAN DATA'!$L803</f>
        <v>-30410125</v>
      </c>
    </row>
    <row r="804" spans="1:3">
      <c r="A804">
        <v>79100000</v>
      </c>
      <c r="B804">
        <v>35000000</v>
      </c>
      <c r="C804" s="20">
        <f>'CLEAN DATA'!$D804-'CLEAN DATA'!$L804</f>
        <v>44100000</v>
      </c>
    </row>
    <row r="805" spans="1:3">
      <c r="A805">
        <v>33987757</v>
      </c>
      <c r="B805">
        <v>27000000</v>
      </c>
      <c r="C805" s="20">
        <f>'CLEAN DATA'!$D805-'CLEAN DATA'!$L805</f>
        <v>6987757</v>
      </c>
    </row>
    <row r="806" spans="1:3">
      <c r="A806">
        <v>10991381</v>
      </c>
      <c r="B806">
        <v>35000000</v>
      </c>
      <c r="C806" s="20">
        <f>'CLEAN DATA'!$D806-'CLEAN DATA'!$L806</f>
        <v>-24008619</v>
      </c>
    </row>
    <row r="807" spans="1:3">
      <c r="A807">
        <v>10139254</v>
      </c>
      <c r="B807">
        <v>35000000</v>
      </c>
      <c r="C807" s="20">
        <f>'CLEAN DATA'!$D807-'CLEAN DATA'!$L807</f>
        <v>-24860746</v>
      </c>
    </row>
    <row r="808" spans="1:3">
      <c r="A808">
        <v>82528097</v>
      </c>
      <c r="B808">
        <v>6500000</v>
      </c>
      <c r="C808" s="20">
        <f>'CLEAN DATA'!$D808-'CLEAN DATA'!$L808</f>
        <v>76028097</v>
      </c>
    </row>
    <row r="809" spans="1:3">
      <c r="A809">
        <v>93749203</v>
      </c>
      <c r="B809">
        <v>31000000</v>
      </c>
      <c r="C809" s="20">
        <f>'CLEAN DATA'!$D809-'CLEAN DATA'!$L809</f>
        <v>62749203</v>
      </c>
    </row>
    <row r="810" spans="1:3">
      <c r="A810">
        <v>44983704</v>
      </c>
      <c r="B810">
        <v>31000000</v>
      </c>
      <c r="C810" s="20">
        <f>'CLEAN DATA'!$D810-'CLEAN DATA'!$L810</f>
        <v>13983704</v>
      </c>
    </row>
    <row r="811" spans="1:3">
      <c r="A811">
        <v>26687172</v>
      </c>
      <c r="B811">
        <v>30000000</v>
      </c>
      <c r="C811" s="20">
        <f>'CLEAN DATA'!$D811-'CLEAN DATA'!$L811</f>
        <v>-3312828</v>
      </c>
    </row>
    <row r="812" spans="1:3">
      <c r="A812">
        <v>18324242</v>
      </c>
      <c r="B812">
        <v>35000000</v>
      </c>
      <c r="C812" s="20">
        <f>'CLEAN DATA'!$D812-'CLEAN DATA'!$L812</f>
        <v>-16675758</v>
      </c>
    </row>
    <row r="813" spans="1:3">
      <c r="A813">
        <v>51475962</v>
      </c>
      <c r="B813">
        <v>30000000</v>
      </c>
      <c r="C813" s="20">
        <f>'CLEAN DATA'!$D813-'CLEAN DATA'!$L813</f>
        <v>21475962</v>
      </c>
    </row>
    <row r="814" spans="1:3">
      <c r="A814">
        <v>71309760</v>
      </c>
      <c r="B814">
        <v>25000000</v>
      </c>
      <c r="C814" s="20">
        <f>'CLEAN DATA'!$D814-'CLEAN DATA'!$L814</f>
        <v>46309760</v>
      </c>
    </row>
    <row r="815" spans="1:3">
      <c r="A815">
        <v>37738400</v>
      </c>
      <c r="B815">
        <v>25000000</v>
      </c>
      <c r="C815" s="20">
        <f>'CLEAN DATA'!$D815-'CLEAN DATA'!$L815</f>
        <v>12738400</v>
      </c>
    </row>
    <row r="816" spans="1:3">
      <c r="A816">
        <v>17791031</v>
      </c>
      <c r="B816">
        <v>25000000</v>
      </c>
      <c r="C816" s="20">
        <f>'CLEAN DATA'!$D816-'CLEAN DATA'!$L816</f>
        <v>-7208969</v>
      </c>
    </row>
    <row r="817" spans="1:3">
      <c r="A817">
        <v>13038660</v>
      </c>
      <c r="B817">
        <v>25000000</v>
      </c>
      <c r="C817" s="20">
        <f>'CLEAN DATA'!$D817-'CLEAN DATA'!$L817</f>
        <v>-11961340</v>
      </c>
    </row>
    <row r="818" spans="1:3">
      <c r="A818">
        <v>11100000</v>
      </c>
      <c r="B818">
        <v>25000000</v>
      </c>
      <c r="C818" s="20">
        <f>'CLEAN DATA'!$D818-'CLEAN DATA'!$L818</f>
        <v>-13900000</v>
      </c>
    </row>
    <row r="819" spans="1:3">
      <c r="A819">
        <v>56692</v>
      </c>
      <c r="B819">
        <v>25000000</v>
      </c>
      <c r="C819" s="20">
        <f>'CLEAN DATA'!$D819-'CLEAN DATA'!$L819</f>
        <v>-24943308</v>
      </c>
    </row>
    <row r="820" spans="1:3">
      <c r="A820">
        <v>109713132</v>
      </c>
      <c r="B820">
        <v>25000000</v>
      </c>
      <c r="C820" s="20">
        <f>'CLEAN DATA'!$D820-'CLEAN DATA'!$L820</f>
        <v>84713132</v>
      </c>
    </row>
    <row r="821" spans="1:3">
      <c r="A821">
        <v>28871190</v>
      </c>
      <c r="B821">
        <v>24000000</v>
      </c>
      <c r="C821" s="20">
        <f>'CLEAN DATA'!$D821-'CLEAN DATA'!$L821</f>
        <v>4871190</v>
      </c>
    </row>
    <row r="822" spans="1:3">
      <c r="A822">
        <v>54235441</v>
      </c>
      <c r="B822">
        <v>22000000</v>
      </c>
      <c r="C822" s="20">
        <f>'CLEAN DATA'!$D822-'CLEAN DATA'!$L822</f>
        <v>32235441</v>
      </c>
    </row>
    <row r="823" spans="1:3">
      <c r="A823">
        <v>634277</v>
      </c>
      <c r="B823">
        <v>16000000</v>
      </c>
      <c r="C823" s="20">
        <f>'CLEAN DATA'!$D823-'CLEAN DATA'!$L823</f>
        <v>-15365723</v>
      </c>
    </row>
    <row r="824" spans="1:3">
      <c r="A824">
        <v>49024969</v>
      </c>
      <c r="B824">
        <v>25000000</v>
      </c>
      <c r="C824" s="20">
        <f>'CLEAN DATA'!$D824-'CLEAN DATA'!$L824</f>
        <v>24024969</v>
      </c>
    </row>
    <row r="825" spans="1:3">
      <c r="A825">
        <v>82624961</v>
      </c>
      <c r="B825">
        <v>20000000</v>
      </c>
      <c r="C825" s="20">
        <f>'CLEAN DATA'!$D825-'CLEAN DATA'!$L825</f>
        <v>62624961</v>
      </c>
    </row>
    <row r="826" spans="1:3">
      <c r="A826">
        <v>30028592</v>
      </c>
      <c r="B826">
        <v>20000000</v>
      </c>
      <c r="C826" s="20">
        <f>'CLEAN DATA'!$D826-'CLEAN DATA'!$L826</f>
        <v>10028592</v>
      </c>
    </row>
    <row r="827" spans="1:3">
      <c r="A827">
        <v>25753840</v>
      </c>
      <c r="B827">
        <v>19000000</v>
      </c>
      <c r="C827" s="20">
        <f>'CLEAN DATA'!$D827-'CLEAN DATA'!$L827</f>
        <v>6753840</v>
      </c>
    </row>
    <row r="828" spans="1:3">
      <c r="A828">
        <v>114968774</v>
      </c>
      <c r="B828">
        <v>18000000</v>
      </c>
      <c r="C828" s="20">
        <f>'CLEAN DATA'!$D828-'CLEAN DATA'!$L828</f>
        <v>96968774</v>
      </c>
    </row>
    <row r="829" spans="1:3">
      <c r="A829">
        <v>128505958</v>
      </c>
      <c r="B829">
        <v>18000000</v>
      </c>
      <c r="C829" s="20">
        <f>'CLEAN DATA'!$D829-'CLEAN DATA'!$L829</f>
        <v>110505958</v>
      </c>
    </row>
    <row r="830" spans="1:3">
      <c r="A830">
        <v>41300105</v>
      </c>
      <c r="B830">
        <v>19800000</v>
      </c>
      <c r="C830" s="20">
        <f>'CLEAN DATA'!$D830-'CLEAN DATA'!$L830</f>
        <v>21500105</v>
      </c>
    </row>
    <row r="831" spans="1:3">
      <c r="A831">
        <v>33404871</v>
      </c>
      <c r="B831">
        <v>18000000</v>
      </c>
      <c r="C831" s="20">
        <f>'CLEAN DATA'!$D831-'CLEAN DATA'!$L831</f>
        <v>15404871</v>
      </c>
    </row>
    <row r="832" spans="1:3">
      <c r="A832">
        <v>5701643</v>
      </c>
      <c r="B832">
        <v>20000000</v>
      </c>
      <c r="C832" s="20">
        <f>'CLEAN DATA'!$D832-'CLEAN DATA'!$L832</f>
        <v>-14298357</v>
      </c>
    </row>
    <row r="833" spans="1:3">
      <c r="A833">
        <v>5694401</v>
      </c>
      <c r="B833">
        <v>18000000</v>
      </c>
      <c r="C833" s="20">
        <f>'CLEAN DATA'!$D833-'CLEAN DATA'!$L833</f>
        <v>-12305599</v>
      </c>
    </row>
    <row r="834" spans="1:3">
      <c r="A834">
        <v>127175354</v>
      </c>
      <c r="B834">
        <v>16000000</v>
      </c>
      <c r="C834" s="20">
        <f>'CLEAN DATA'!$D834-'CLEAN DATA'!$L834</f>
        <v>111175354</v>
      </c>
    </row>
    <row r="835" spans="1:3">
      <c r="A835">
        <v>336467</v>
      </c>
      <c r="B835">
        <v>13000000</v>
      </c>
      <c r="C835" s="20">
        <f>'CLEAN DATA'!$D835-'CLEAN DATA'!$L835</f>
        <v>-12663533</v>
      </c>
    </row>
    <row r="836" spans="1:3">
      <c r="A836">
        <v>234760500</v>
      </c>
      <c r="B836">
        <v>14000000</v>
      </c>
      <c r="C836" s="20">
        <f>'CLEAN DATA'!$D836-'CLEAN DATA'!$L836</f>
        <v>220760500</v>
      </c>
    </row>
    <row r="837" spans="1:3">
      <c r="A837">
        <v>56437947</v>
      </c>
      <c r="B837">
        <v>9800000</v>
      </c>
      <c r="C837" s="20">
        <f>'CLEAN DATA'!$D837-'CLEAN DATA'!$L837</f>
        <v>46637947</v>
      </c>
    </row>
    <row r="838" spans="1:3">
      <c r="A838">
        <v>50003300</v>
      </c>
      <c r="B838">
        <v>15000000</v>
      </c>
      <c r="C838" s="20">
        <f>'CLEAN DATA'!$D838-'CLEAN DATA'!$L838</f>
        <v>35003300</v>
      </c>
    </row>
    <row r="839" spans="1:3">
      <c r="A839">
        <v>21383298</v>
      </c>
      <c r="B839">
        <v>15000000</v>
      </c>
      <c r="C839" s="20">
        <f>'CLEAN DATA'!$D839-'CLEAN DATA'!$L839</f>
        <v>6383298</v>
      </c>
    </row>
    <row r="840" spans="1:3">
      <c r="A840">
        <v>274299</v>
      </c>
      <c r="B840">
        <v>103000000</v>
      </c>
      <c r="C840" s="20">
        <f>'CLEAN DATA'!$D840-'CLEAN DATA'!$L840</f>
        <v>-102725701</v>
      </c>
    </row>
    <row r="841" spans="1:3">
      <c r="A841">
        <v>123922370</v>
      </c>
      <c r="B841">
        <v>13000000</v>
      </c>
      <c r="C841" s="20">
        <f>'CLEAN DATA'!$D841-'CLEAN DATA'!$L841</f>
        <v>110922370</v>
      </c>
    </row>
    <row r="842" spans="1:3">
      <c r="A842">
        <v>44134898</v>
      </c>
      <c r="B842">
        <v>13000000</v>
      </c>
      <c r="C842" s="20">
        <f>'CLEAN DATA'!$D842-'CLEAN DATA'!$L842</f>
        <v>31134898</v>
      </c>
    </row>
    <row r="843" spans="1:3">
      <c r="A843">
        <v>4857376</v>
      </c>
      <c r="B843">
        <v>13000000</v>
      </c>
      <c r="C843" s="20">
        <f>'CLEAN DATA'!$D843-'CLEAN DATA'!$L843</f>
        <v>-8142624</v>
      </c>
    </row>
    <row r="844" spans="1:3">
      <c r="A844">
        <v>3058380</v>
      </c>
      <c r="B844">
        <v>100000000</v>
      </c>
      <c r="C844" s="20">
        <f>'CLEAN DATA'!$D844-'CLEAN DATA'!$L844</f>
        <v>-96941620</v>
      </c>
    </row>
    <row r="845" spans="1:3">
      <c r="A845">
        <v>21078145</v>
      </c>
      <c r="B845">
        <v>12500000</v>
      </c>
      <c r="C845" s="20">
        <f>'CLEAN DATA'!$D845-'CLEAN DATA'!$L845</f>
        <v>8578145</v>
      </c>
    </row>
    <row r="846" spans="1:3">
      <c r="A846">
        <v>48092846</v>
      </c>
      <c r="B846">
        <v>12500000</v>
      </c>
      <c r="C846" s="20">
        <f>'CLEAN DATA'!$D846-'CLEAN DATA'!$L846</f>
        <v>35592846</v>
      </c>
    </row>
    <row r="847" spans="1:3">
      <c r="A847">
        <v>860002</v>
      </c>
      <c r="B847">
        <v>12000000</v>
      </c>
      <c r="C847" s="20">
        <f>'CLEAN DATA'!$D847-'CLEAN DATA'!$L847</f>
        <v>-11139998</v>
      </c>
    </row>
    <row r="848" spans="1:3">
      <c r="A848">
        <v>37766350</v>
      </c>
      <c r="B848">
        <v>11000000</v>
      </c>
      <c r="C848" s="20">
        <f>'CLEAN DATA'!$D848-'CLEAN DATA'!$L848</f>
        <v>26766350</v>
      </c>
    </row>
    <row r="849" spans="1:3">
      <c r="A849">
        <v>13103828</v>
      </c>
      <c r="B849">
        <v>11000000</v>
      </c>
      <c r="C849" s="20">
        <f>'CLEAN DATA'!$D849-'CLEAN DATA'!$L849</f>
        <v>2103828</v>
      </c>
    </row>
    <row r="850" spans="1:3">
      <c r="A850">
        <v>33305037</v>
      </c>
      <c r="B850">
        <v>11000000</v>
      </c>
      <c r="C850" s="20">
        <f>'CLEAN DATA'!$D850-'CLEAN DATA'!$L850</f>
        <v>22305037</v>
      </c>
    </row>
    <row r="851" spans="1:3">
      <c r="A851">
        <v>47536959</v>
      </c>
      <c r="B851">
        <v>10000000</v>
      </c>
      <c r="C851" s="20">
        <f>'CLEAN DATA'!$D851-'CLEAN DATA'!$L851</f>
        <v>37536959</v>
      </c>
    </row>
    <row r="852" spans="1:3">
      <c r="A852">
        <v>46377022</v>
      </c>
      <c r="B852">
        <v>10000000</v>
      </c>
      <c r="C852" s="20">
        <f>'CLEAN DATA'!$D852-'CLEAN DATA'!$L852</f>
        <v>36377022</v>
      </c>
    </row>
    <row r="853" spans="1:3">
      <c r="A853">
        <v>5484375</v>
      </c>
      <c r="B853">
        <v>10000000</v>
      </c>
      <c r="C853" s="20">
        <f>'CLEAN DATA'!$D853-'CLEAN DATA'!$L853</f>
        <v>-4515625</v>
      </c>
    </row>
    <row r="854" spans="1:3">
      <c r="A854">
        <v>1055654</v>
      </c>
      <c r="B854">
        <v>10000000</v>
      </c>
      <c r="C854" s="20">
        <f>'CLEAN DATA'!$D854-'CLEAN DATA'!$L854</f>
        <v>-8944346</v>
      </c>
    </row>
    <row r="855" spans="1:3">
      <c r="A855">
        <v>488872</v>
      </c>
      <c r="B855">
        <v>10000000</v>
      </c>
      <c r="C855" s="20">
        <f>'CLEAN DATA'!$D855-'CLEAN DATA'!$L855</f>
        <v>-9511128</v>
      </c>
    </row>
    <row r="856" spans="1:3">
      <c r="A856">
        <v>228524</v>
      </c>
      <c r="B856">
        <v>4000000</v>
      </c>
      <c r="C856" s="20">
        <f>'CLEAN DATA'!$D856-'CLEAN DATA'!$L856</f>
        <v>-3771476</v>
      </c>
    </row>
    <row r="857" spans="1:3">
      <c r="A857">
        <v>128486</v>
      </c>
      <c r="B857">
        <v>10000000</v>
      </c>
      <c r="C857" s="20">
        <f>'CLEAN DATA'!$D857-'CLEAN DATA'!$L857</f>
        <v>-9871514</v>
      </c>
    </row>
    <row r="858" spans="1:3">
      <c r="A858">
        <v>145109</v>
      </c>
      <c r="B858">
        <v>45000000</v>
      </c>
      <c r="C858" s="20">
        <f>'CLEAN DATA'!$D858-'CLEAN DATA'!$L858</f>
        <v>-44854891</v>
      </c>
    </row>
    <row r="859" spans="1:3">
      <c r="A859">
        <v>39462438</v>
      </c>
      <c r="B859">
        <v>7000000</v>
      </c>
      <c r="C859" s="20">
        <f>'CLEAN DATA'!$D859-'CLEAN DATA'!$L859</f>
        <v>32462438</v>
      </c>
    </row>
    <row r="860" spans="1:3">
      <c r="A860">
        <v>14879556</v>
      </c>
      <c r="B860">
        <v>8000000</v>
      </c>
      <c r="C860" s="20">
        <f>'CLEAN DATA'!$D860-'CLEAN DATA'!$L860</f>
        <v>6879556</v>
      </c>
    </row>
    <row r="861" spans="1:3">
      <c r="A861">
        <v>3442820</v>
      </c>
      <c r="B861">
        <v>8000000</v>
      </c>
      <c r="C861" s="20">
        <f>'CLEAN DATA'!$D861-'CLEAN DATA'!$L861</f>
        <v>-4557180</v>
      </c>
    </row>
    <row r="862" spans="1:3">
      <c r="A862">
        <v>3205244</v>
      </c>
      <c r="B862">
        <v>10000000</v>
      </c>
      <c r="C862" s="20">
        <f>'CLEAN DATA'!$D862-'CLEAN DATA'!$L862</f>
        <v>-6794756</v>
      </c>
    </row>
    <row r="863" spans="1:3">
      <c r="A863">
        <v>12574715</v>
      </c>
      <c r="B863">
        <v>4500000</v>
      </c>
      <c r="C863" s="20">
        <f>'CLEAN DATA'!$D863-'CLEAN DATA'!$L863</f>
        <v>8074715</v>
      </c>
    </row>
    <row r="864" spans="1:3">
      <c r="A864">
        <v>144812796</v>
      </c>
      <c r="B864">
        <v>105000000</v>
      </c>
      <c r="C864" s="20">
        <f>'CLEAN DATA'!$D864-'CLEAN DATA'!$L864</f>
        <v>39812796</v>
      </c>
    </row>
    <row r="865" spans="1:3">
      <c r="A865">
        <v>17474107</v>
      </c>
      <c r="B865">
        <v>7000000</v>
      </c>
      <c r="C865" s="20">
        <f>'CLEAN DATA'!$D865-'CLEAN DATA'!$L865</f>
        <v>10474107</v>
      </c>
    </row>
    <row r="866" spans="1:3">
      <c r="A866">
        <v>41400000</v>
      </c>
      <c r="B866">
        <v>6900000</v>
      </c>
      <c r="C866" s="20">
        <f>'CLEAN DATA'!$D866-'CLEAN DATA'!$L866</f>
        <v>34500000</v>
      </c>
    </row>
    <row r="867" spans="1:3">
      <c r="A867">
        <v>927107</v>
      </c>
      <c r="B867">
        <v>15000000</v>
      </c>
      <c r="C867" s="20">
        <f>'CLEAN DATA'!$D867-'CLEAN DATA'!$L867</f>
        <v>-14072893</v>
      </c>
    </row>
    <row r="868" spans="1:3">
      <c r="A868">
        <v>16842303</v>
      </c>
      <c r="B868">
        <v>6500000</v>
      </c>
      <c r="C868" s="20">
        <f>'CLEAN DATA'!$D868-'CLEAN DATA'!$L868</f>
        <v>10342303</v>
      </c>
    </row>
    <row r="869" spans="1:3">
      <c r="A869">
        <v>4000304</v>
      </c>
      <c r="B869">
        <v>6500000</v>
      </c>
      <c r="C869" s="20">
        <f>'CLEAN DATA'!$D869-'CLEAN DATA'!$L869</f>
        <v>-2499696</v>
      </c>
    </row>
    <row r="870" spans="1:3">
      <c r="A870">
        <v>64148</v>
      </c>
      <c r="B870">
        <v>6500000</v>
      </c>
      <c r="C870" s="20">
        <f>'CLEAN DATA'!$D870-'CLEAN DATA'!$L870</f>
        <v>-6435852</v>
      </c>
    </row>
    <row r="871" spans="1:3">
      <c r="A871">
        <v>5359774</v>
      </c>
      <c r="B871">
        <v>6000000</v>
      </c>
      <c r="C871" s="20">
        <f>'CLEAN DATA'!$D871-'CLEAN DATA'!$L871</f>
        <v>-640226</v>
      </c>
    </row>
    <row r="872" spans="1:3">
      <c r="A872">
        <v>3895664</v>
      </c>
      <c r="B872">
        <v>5300000</v>
      </c>
      <c r="C872" s="20">
        <f>'CLEAN DATA'!$D872-'CLEAN DATA'!$L872</f>
        <v>-1404336</v>
      </c>
    </row>
    <row r="873" spans="1:3">
      <c r="A873">
        <v>71897215</v>
      </c>
      <c r="B873">
        <v>15000000</v>
      </c>
      <c r="C873" s="20">
        <f>'CLEAN DATA'!$D873-'CLEAN DATA'!$L873</f>
        <v>56897215</v>
      </c>
    </row>
    <row r="874" spans="1:3">
      <c r="A874">
        <v>34468224</v>
      </c>
      <c r="B874">
        <v>4500000</v>
      </c>
      <c r="C874" s="20">
        <f>'CLEAN DATA'!$D874-'CLEAN DATA'!$L874</f>
        <v>29968224</v>
      </c>
    </row>
    <row r="875" spans="1:3">
      <c r="A875">
        <v>14821531</v>
      </c>
      <c r="B875">
        <v>6000000</v>
      </c>
      <c r="C875" s="20">
        <f>'CLEAN DATA'!$D875-'CLEAN DATA'!$L875</f>
        <v>8821531</v>
      </c>
    </row>
    <row r="876" spans="1:3">
      <c r="A876">
        <v>124720</v>
      </c>
      <c r="B876">
        <v>5000000</v>
      </c>
      <c r="C876" s="20">
        <f>'CLEAN DATA'!$D876-'CLEAN DATA'!$L876</f>
        <v>-4875280</v>
      </c>
    </row>
    <row r="877" spans="1:3">
      <c r="A877">
        <v>274385</v>
      </c>
      <c r="B877">
        <v>4000000</v>
      </c>
      <c r="C877" s="20">
        <f>'CLEAN DATA'!$D877-'CLEAN DATA'!$L877</f>
        <v>-3725615</v>
      </c>
    </row>
    <row r="878" spans="1:3">
      <c r="A878">
        <v>49413</v>
      </c>
      <c r="B878">
        <v>35000000</v>
      </c>
      <c r="C878" s="20">
        <f>'CLEAN DATA'!$D878-'CLEAN DATA'!$L878</f>
        <v>-34950587</v>
      </c>
    </row>
    <row r="879" spans="1:3">
      <c r="A879">
        <v>62549000</v>
      </c>
      <c r="B879">
        <v>2300000</v>
      </c>
      <c r="C879" s="20">
        <f>'CLEAN DATA'!$D879-'CLEAN DATA'!$L879</f>
        <v>60249000</v>
      </c>
    </row>
    <row r="880" spans="1:3">
      <c r="A880">
        <v>13008928</v>
      </c>
      <c r="B880">
        <v>4000000</v>
      </c>
      <c r="C880" s="20">
        <f>'CLEAN DATA'!$D880-'CLEAN DATA'!$L880</f>
        <v>9008928</v>
      </c>
    </row>
    <row r="881" spans="1:3">
      <c r="A881">
        <v>3468572</v>
      </c>
      <c r="B881">
        <v>4000000</v>
      </c>
      <c r="C881" s="20">
        <f>'CLEAN DATA'!$D881-'CLEAN DATA'!$L881</f>
        <v>-531428</v>
      </c>
    </row>
    <row r="882" spans="1:3">
      <c r="A882">
        <v>27900000</v>
      </c>
      <c r="B882">
        <v>3500000</v>
      </c>
      <c r="C882" s="20">
        <f>'CLEAN DATA'!$D882-'CLEAN DATA'!$L882</f>
        <v>24400000</v>
      </c>
    </row>
    <row r="883" spans="1:3">
      <c r="A883">
        <v>2912363</v>
      </c>
      <c r="B883">
        <v>3000000</v>
      </c>
      <c r="C883" s="20">
        <f>'CLEAN DATA'!$D883-'CLEAN DATA'!$L883</f>
        <v>-87637</v>
      </c>
    </row>
    <row r="884" spans="1:3">
      <c r="A884">
        <v>12784397</v>
      </c>
      <c r="B884">
        <v>1800000</v>
      </c>
      <c r="C884" s="20">
        <f>'CLEAN DATA'!$D884-'CLEAN DATA'!$L884</f>
        <v>10984397</v>
      </c>
    </row>
    <row r="885" spans="1:3">
      <c r="A885">
        <v>3050934</v>
      </c>
      <c r="B885">
        <v>1800000</v>
      </c>
      <c r="C885" s="20">
        <f>'CLEAN DATA'!$D885-'CLEAN DATA'!$L885</f>
        <v>1250934</v>
      </c>
    </row>
    <row r="886" spans="1:3">
      <c r="A886">
        <v>155972</v>
      </c>
      <c r="B886">
        <v>1500000</v>
      </c>
      <c r="C886" s="20">
        <f>'CLEAN DATA'!$D886-'CLEAN DATA'!$L886</f>
        <v>-1344028</v>
      </c>
    </row>
    <row r="887" spans="1:3">
      <c r="A887">
        <v>16067035</v>
      </c>
      <c r="B887">
        <v>1100000</v>
      </c>
      <c r="C887" s="20">
        <f>'CLEAN DATA'!$D887-'CLEAN DATA'!$L887</f>
        <v>14967035</v>
      </c>
    </row>
    <row r="888" spans="1:3">
      <c r="A888">
        <v>144431</v>
      </c>
      <c r="B888">
        <v>1000000</v>
      </c>
      <c r="C888" s="20">
        <f>'CLEAN DATA'!$D888-'CLEAN DATA'!$L888</f>
        <v>-855569</v>
      </c>
    </row>
    <row r="889" spans="1:3">
      <c r="A889">
        <v>442638</v>
      </c>
      <c r="B889">
        <v>850000</v>
      </c>
      <c r="C889" s="20">
        <f>'CLEAN DATA'!$D889-'CLEAN DATA'!$L889</f>
        <v>-407362</v>
      </c>
    </row>
    <row r="890" spans="1:3">
      <c r="A890">
        <v>985341</v>
      </c>
      <c r="B890">
        <v>500000</v>
      </c>
      <c r="C890" s="20">
        <f>'CLEAN DATA'!$D890-'CLEAN DATA'!$L890</f>
        <v>485341</v>
      </c>
    </row>
    <row r="891" spans="1:3">
      <c r="A891">
        <v>603943</v>
      </c>
      <c r="B891">
        <v>500000</v>
      </c>
      <c r="C891" s="20">
        <f>'CLEAN DATA'!$D891-'CLEAN DATA'!$L891</f>
        <v>103943</v>
      </c>
    </row>
    <row r="892" spans="1:3">
      <c r="A892">
        <v>12006514</v>
      </c>
      <c r="B892">
        <v>250000</v>
      </c>
      <c r="C892" s="20">
        <f>'CLEAN DATA'!$D892-'CLEAN DATA'!$L892</f>
        <v>11756514</v>
      </c>
    </row>
    <row r="893" spans="1:3">
      <c r="A893">
        <v>489220</v>
      </c>
      <c r="B893">
        <v>365000</v>
      </c>
      <c r="C893" s="20">
        <f>'CLEAN DATA'!$D893-'CLEAN DATA'!$L893</f>
        <v>124220</v>
      </c>
    </row>
    <row r="894" spans="1:3">
      <c r="A894">
        <v>110720</v>
      </c>
      <c r="B894">
        <v>1200000</v>
      </c>
      <c r="C894" s="20">
        <f>'CLEAN DATA'!$D894-'CLEAN DATA'!$L894</f>
        <v>-1089280</v>
      </c>
    </row>
    <row r="895" spans="1:3">
      <c r="A895">
        <v>11529368</v>
      </c>
      <c r="B895">
        <v>65000</v>
      </c>
      <c r="C895" s="20">
        <f>'CLEAN DATA'!$D895-'CLEAN DATA'!$L895</f>
        <v>11464368</v>
      </c>
    </row>
    <row r="896" spans="1:3">
      <c r="A896">
        <v>2856622</v>
      </c>
      <c r="B896">
        <v>25000</v>
      </c>
      <c r="C896" s="20">
        <f>'CLEAN DATA'!$D896-'CLEAN DATA'!$L896</f>
        <v>2831622</v>
      </c>
    </row>
    <row r="897" spans="1:3">
      <c r="A897">
        <v>291021565</v>
      </c>
      <c r="B897">
        <v>225000000</v>
      </c>
      <c r="C897" s="20">
        <f>'CLEAN DATA'!$D897-'CLEAN DATA'!$L897</f>
        <v>66021565</v>
      </c>
    </row>
    <row r="898" spans="1:3">
      <c r="A898">
        <v>218051260</v>
      </c>
      <c r="B898">
        <v>207000000</v>
      </c>
      <c r="C898" s="20">
        <f>'CLEAN DATA'!$D898-'CLEAN DATA'!$L898</f>
        <v>11051260</v>
      </c>
    </row>
    <row r="899" spans="1:3">
      <c r="A899">
        <v>408992272</v>
      </c>
      <c r="B899">
        <v>200000000</v>
      </c>
      <c r="C899" s="20">
        <f>'CLEAN DATA'!$D899-'CLEAN DATA'!$L899</f>
        <v>208992272</v>
      </c>
    </row>
    <row r="900" spans="1:3">
      <c r="A900">
        <v>350034110</v>
      </c>
      <c r="B900">
        <v>190000000</v>
      </c>
      <c r="C900" s="20">
        <f>'CLEAN DATA'!$D900-'CLEAN DATA'!$L900</f>
        <v>160034110</v>
      </c>
    </row>
    <row r="901" spans="1:3">
      <c r="A901">
        <v>237282182</v>
      </c>
      <c r="B901">
        <v>185000000</v>
      </c>
      <c r="C901" s="20">
        <f>'CLEAN DATA'!$D901-'CLEAN DATA'!$L901</f>
        <v>52282182</v>
      </c>
    </row>
    <row r="902" spans="1:3">
      <c r="A902">
        <v>256386216</v>
      </c>
      <c r="B902">
        <v>150000000</v>
      </c>
      <c r="C902" s="20">
        <f>'CLEAN DATA'!$D902-'CLEAN DATA'!$L902</f>
        <v>106386216</v>
      </c>
    </row>
    <row r="903" spans="1:3">
      <c r="A903">
        <v>281492479</v>
      </c>
      <c r="B903">
        <v>150000000</v>
      </c>
      <c r="C903" s="20">
        <f>'CLEAN DATA'!$D903-'CLEAN DATA'!$L903</f>
        <v>131492479</v>
      </c>
    </row>
    <row r="904" spans="1:3">
      <c r="A904">
        <v>133228348</v>
      </c>
      <c r="B904">
        <v>175000000</v>
      </c>
      <c r="C904" s="20">
        <f>'CLEAN DATA'!$D904-'CLEAN DATA'!$L904</f>
        <v>-41771652</v>
      </c>
    </row>
    <row r="905" spans="1:3">
      <c r="A905">
        <v>143523463</v>
      </c>
      <c r="B905">
        <v>145000000</v>
      </c>
      <c r="C905" s="20">
        <f>'CLEAN DATA'!$D905-'CLEAN DATA'!$L905</f>
        <v>-1476537</v>
      </c>
    </row>
    <row r="906" spans="1:3">
      <c r="A906">
        <v>123207194</v>
      </c>
      <c r="B906">
        <v>135000000</v>
      </c>
      <c r="C906" s="20">
        <f>'CLEAN DATA'!$D906-'CLEAN DATA'!$L906</f>
        <v>-11792806</v>
      </c>
    </row>
    <row r="907" spans="1:3">
      <c r="A907">
        <v>134520804</v>
      </c>
      <c r="B907">
        <v>110000000</v>
      </c>
      <c r="C907" s="20">
        <f>'CLEAN DATA'!$D907-'CLEAN DATA'!$L907</f>
        <v>24520804</v>
      </c>
    </row>
    <row r="908" spans="1:3">
      <c r="A908">
        <v>47396698</v>
      </c>
      <c r="B908">
        <v>130000000</v>
      </c>
      <c r="C908" s="20">
        <f>'CLEAN DATA'!$D908-'CLEAN DATA'!$L908</f>
        <v>-82603302</v>
      </c>
    </row>
    <row r="909" spans="1:3">
      <c r="A909">
        <v>146282411</v>
      </c>
      <c r="B909">
        <v>115000000</v>
      </c>
      <c r="C909" s="20">
        <f>'CLEAN DATA'!$D909-'CLEAN DATA'!$L909</f>
        <v>31282411</v>
      </c>
    </row>
    <row r="910" spans="1:3">
      <c r="A910">
        <v>54700065</v>
      </c>
      <c r="B910">
        <v>105000000</v>
      </c>
      <c r="C910" s="20">
        <f>'CLEAN DATA'!$D910-'CLEAN DATA'!$L910</f>
        <v>-50299935</v>
      </c>
    </row>
    <row r="911" spans="1:3">
      <c r="A911">
        <v>130174897</v>
      </c>
      <c r="B911">
        <v>99000000</v>
      </c>
      <c r="C911" s="20">
        <f>'CLEAN DATA'!$D911-'CLEAN DATA'!$L911</f>
        <v>31174897</v>
      </c>
    </row>
    <row r="912" spans="1:3">
      <c r="A912">
        <v>145771527</v>
      </c>
      <c r="B912">
        <v>80000000</v>
      </c>
      <c r="C912" s="20">
        <f>'CLEAN DATA'!$D912-'CLEAN DATA'!$L912</f>
        <v>65771527</v>
      </c>
    </row>
    <row r="913" spans="1:3">
      <c r="A913">
        <v>95632614</v>
      </c>
      <c r="B913">
        <v>79000000</v>
      </c>
      <c r="C913" s="20">
        <f>'CLEAN DATA'!$D913-'CLEAN DATA'!$L913</f>
        <v>16632614</v>
      </c>
    </row>
    <row r="914" spans="1:3">
      <c r="A914">
        <v>92930005</v>
      </c>
      <c r="B914">
        <v>78000000</v>
      </c>
      <c r="C914" s="20">
        <f>'CLEAN DATA'!$D914-'CLEAN DATA'!$L914</f>
        <v>14930005</v>
      </c>
    </row>
    <row r="915" spans="1:3">
      <c r="A915">
        <v>94999143</v>
      </c>
      <c r="B915">
        <v>75000000</v>
      </c>
      <c r="C915" s="20">
        <f>'CLEAN DATA'!$D915-'CLEAN DATA'!$L915</f>
        <v>19999143</v>
      </c>
    </row>
    <row r="916" spans="1:3">
      <c r="A916">
        <v>436471036</v>
      </c>
      <c r="B916">
        <v>150000000</v>
      </c>
      <c r="C916" s="20">
        <f>'CLEAN DATA'!$D916-'CLEAN DATA'!$L916</f>
        <v>286471036</v>
      </c>
    </row>
    <row r="917" spans="1:3">
      <c r="A917">
        <v>244052771</v>
      </c>
      <c r="B917">
        <v>120000000</v>
      </c>
      <c r="C917" s="20">
        <f>'CLEAN DATA'!$D917-'CLEAN DATA'!$L917</f>
        <v>124052771</v>
      </c>
    </row>
    <row r="918" spans="1:3">
      <c r="A918">
        <v>79883359</v>
      </c>
      <c r="B918">
        <v>66000000</v>
      </c>
      <c r="C918" s="20">
        <f>'CLEAN DATA'!$D918-'CLEAN DATA'!$L918</f>
        <v>13883359</v>
      </c>
    </row>
    <row r="919" spans="1:3">
      <c r="A919">
        <v>617840</v>
      </c>
      <c r="B919">
        <v>70000000</v>
      </c>
      <c r="C919" s="20">
        <f>'CLEAN DATA'!$D919-'CLEAN DATA'!$L919</f>
        <v>-69382160</v>
      </c>
    </row>
    <row r="920" spans="1:3">
      <c r="A920">
        <v>115603980</v>
      </c>
      <c r="B920">
        <v>65000000</v>
      </c>
      <c r="C920" s="20">
        <f>'CLEAN DATA'!$D920-'CLEAN DATA'!$L920</f>
        <v>50603980</v>
      </c>
    </row>
    <row r="921" spans="1:3">
      <c r="A921">
        <v>106635996</v>
      </c>
      <c r="B921">
        <v>58000000</v>
      </c>
      <c r="C921" s="20">
        <f>'CLEAN DATA'!$D921-'CLEAN DATA'!$L921</f>
        <v>48635996</v>
      </c>
    </row>
    <row r="922" spans="1:3">
      <c r="A922">
        <v>46975183</v>
      </c>
      <c r="B922">
        <v>61000000</v>
      </c>
      <c r="C922" s="20">
        <f>'CLEAN DATA'!$D922-'CLEAN DATA'!$L922</f>
        <v>-14024817</v>
      </c>
    </row>
    <row r="923" spans="1:3">
      <c r="A923">
        <v>101530738</v>
      </c>
      <c r="B923">
        <v>55000000</v>
      </c>
      <c r="C923" s="20">
        <f>'CLEAN DATA'!$D923-'CLEAN DATA'!$L923</f>
        <v>46530738</v>
      </c>
    </row>
    <row r="924" spans="1:3">
      <c r="A924">
        <v>76137505</v>
      </c>
      <c r="B924">
        <v>55000000</v>
      </c>
      <c r="C924" s="20">
        <f>'CLEAN DATA'!$D924-'CLEAN DATA'!$L924</f>
        <v>21137505</v>
      </c>
    </row>
    <row r="925" spans="1:3">
      <c r="A925">
        <v>67263182</v>
      </c>
      <c r="B925">
        <v>46000000</v>
      </c>
      <c r="C925" s="20">
        <f>'CLEAN DATA'!$D925-'CLEAN DATA'!$L925</f>
        <v>21263182</v>
      </c>
    </row>
    <row r="926" spans="1:3">
      <c r="A926">
        <v>67253092</v>
      </c>
      <c r="B926">
        <v>30000000</v>
      </c>
      <c r="C926" s="20">
        <f>'CLEAN DATA'!$D926-'CLEAN DATA'!$L926</f>
        <v>37253092</v>
      </c>
    </row>
    <row r="927" spans="1:3">
      <c r="A927">
        <v>162792677</v>
      </c>
      <c r="B927">
        <v>120000000</v>
      </c>
      <c r="C927" s="20">
        <f>'CLEAN DATA'!$D927-'CLEAN DATA'!$L927</f>
        <v>42792677</v>
      </c>
    </row>
    <row r="928" spans="1:3">
      <c r="A928">
        <v>15523168</v>
      </c>
      <c r="B928">
        <v>45000000</v>
      </c>
      <c r="C928" s="20">
        <f>'CLEAN DATA'!$D928-'CLEAN DATA'!$L928</f>
        <v>-29476832</v>
      </c>
    </row>
    <row r="929" spans="1:3">
      <c r="A929">
        <v>138447667</v>
      </c>
      <c r="B929">
        <v>42000000</v>
      </c>
      <c r="C929" s="20">
        <f>'CLEAN DATA'!$D929-'CLEAN DATA'!$L929</f>
        <v>96447667</v>
      </c>
    </row>
    <row r="930" spans="1:3">
      <c r="A930">
        <v>1260917</v>
      </c>
      <c r="B930">
        <v>27000000</v>
      </c>
      <c r="C930" s="20">
        <f>'CLEAN DATA'!$D930-'CLEAN DATA'!$L930</f>
        <v>-25739083</v>
      </c>
    </row>
    <row r="931" spans="1:3">
      <c r="A931">
        <v>90800000</v>
      </c>
      <c r="B931">
        <v>8000000</v>
      </c>
      <c r="C931" s="20">
        <f>'CLEAN DATA'!$D931-'CLEAN DATA'!$L931</f>
        <v>82800000</v>
      </c>
    </row>
    <row r="932" spans="1:3">
      <c r="A932">
        <v>107458785</v>
      </c>
      <c r="B932">
        <v>40000000</v>
      </c>
      <c r="C932" s="20">
        <f>'CLEAN DATA'!$D932-'CLEAN DATA'!$L932</f>
        <v>67458785</v>
      </c>
    </row>
    <row r="933" spans="1:3">
      <c r="A933">
        <v>75274748</v>
      </c>
      <c r="B933">
        <v>35000000</v>
      </c>
      <c r="C933" s="20">
        <f>'CLEAN DATA'!$D933-'CLEAN DATA'!$L933</f>
        <v>40274748</v>
      </c>
    </row>
    <row r="934" spans="1:3">
      <c r="A934">
        <v>115603980</v>
      </c>
      <c r="B934">
        <v>65000000</v>
      </c>
      <c r="C934" s="20">
        <f>'CLEAN DATA'!$D934-'CLEAN DATA'!$L934</f>
        <v>50603980</v>
      </c>
    </row>
    <row r="935" spans="1:3">
      <c r="A935">
        <v>44175394</v>
      </c>
      <c r="B935">
        <v>36000000</v>
      </c>
      <c r="C935" s="20">
        <f>'CLEAN DATA'!$D935-'CLEAN DATA'!$L935</f>
        <v>8175394</v>
      </c>
    </row>
    <row r="936" spans="1:3">
      <c r="A936">
        <v>35183792</v>
      </c>
      <c r="B936">
        <v>38000000</v>
      </c>
      <c r="C936" s="20">
        <f>'CLEAN DATA'!$D936-'CLEAN DATA'!$L936</f>
        <v>-2816208</v>
      </c>
    </row>
    <row r="937" spans="1:3">
      <c r="A937">
        <v>33508922</v>
      </c>
      <c r="B937">
        <v>40000000</v>
      </c>
      <c r="C937" s="20">
        <f>'CLEAN DATA'!$D937-'CLEAN DATA'!$L937</f>
        <v>-6491078</v>
      </c>
    </row>
    <row r="938" spans="1:3">
      <c r="A938">
        <v>2126511</v>
      </c>
      <c r="B938">
        <v>36000000</v>
      </c>
      <c r="C938" s="20">
        <f>'CLEAN DATA'!$D938-'CLEAN DATA'!$L938</f>
        <v>-33873489</v>
      </c>
    </row>
    <row r="939" spans="1:3">
      <c r="A939">
        <v>59699513</v>
      </c>
      <c r="B939">
        <v>35000000</v>
      </c>
      <c r="C939" s="20">
        <f>'CLEAN DATA'!$D939-'CLEAN DATA'!$L939</f>
        <v>24699513</v>
      </c>
    </row>
    <row r="940" spans="1:3">
      <c r="A940">
        <v>32000000</v>
      </c>
      <c r="B940">
        <v>30000000</v>
      </c>
      <c r="C940" s="20">
        <f>'CLEAN DATA'!$D940-'CLEAN DATA'!$L940</f>
        <v>2000000</v>
      </c>
    </row>
    <row r="941" spans="1:3">
      <c r="A941">
        <v>48814909</v>
      </c>
      <c r="B941">
        <v>32000000</v>
      </c>
      <c r="C941" s="20">
        <f>'CLEAN DATA'!$D941-'CLEAN DATA'!$L941</f>
        <v>16814909</v>
      </c>
    </row>
    <row r="942" spans="1:3">
      <c r="A942">
        <v>87100000</v>
      </c>
      <c r="B942">
        <v>31000000</v>
      </c>
      <c r="C942" s="20">
        <f>'CLEAN DATA'!$D942-'CLEAN DATA'!$L942</f>
        <v>56100000</v>
      </c>
    </row>
    <row r="943" spans="1:3">
      <c r="A943">
        <v>170684505</v>
      </c>
      <c r="B943">
        <v>45000000</v>
      </c>
      <c r="C943" s="20">
        <f>'CLEAN DATA'!$D943-'CLEAN DATA'!$L943</f>
        <v>125684505</v>
      </c>
    </row>
    <row r="944" spans="1:3">
      <c r="A944">
        <v>121248145</v>
      </c>
      <c r="B944">
        <v>25000000</v>
      </c>
      <c r="C944" s="20">
        <f>'CLEAN DATA'!$D944-'CLEAN DATA'!$L944</f>
        <v>96248145</v>
      </c>
    </row>
    <row r="945" spans="1:3">
      <c r="A945">
        <v>116631310</v>
      </c>
      <c r="B945">
        <v>30000000</v>
      </c>
      <c r="C945" s="20">
        <f>'CLEAN DATA'!$D945-'CLEAN DATA'!$L945</f>
        <v>86631310</v>
      </c>
    </row>
    <row r="946" spans="1:3">
      <c r="A946">
        <v>65010106</v>
      </c>
      <c r="B946">
        <v>30000000</v>
      </c>
      <c r="C946" s="20">
        <f>'CLEAN DATA'!$D946-'CLEAN DATA'!$L946</f>
        <v>35010106</v>
      </c>
    </row>
    <row r="947" spans="1:3">
      <c r="A947">
        <v>62877175</v>
      </c>
      <c r="B947">
        <v>30000000</v>
      </c>
      <c r="C947" s="20">
        <f>'CLEAN DATA'!$D947-'CLEAN DATA'!$L947</f>
        <v>32877175</v>
      </c>
    </row>
    <row r="948" spans="1:3">
      <c r="A948">
        <v>42478175</v>
      </c>
      <c r="B948">
        <v>25000000</v>
      </c>
      <c r="C948" s="20">
        <f>'CLEAN DATA'!$D948-'CLEAN DATA'!$L948</f>
        <v>17478175</v>
      </c>
    </row>
    <row r="949" spans="1:3">
      <c r="A949">
        <v>74888996</v>
      </c>
      <c r="B949">
        <v>30000000</v>
      </c>
      <c r="C949" s="20">
        <f>'CLEAN DATA'!$D949-'CLEAN DATA'!$L949</f>
        <v>44888996</v>
      </c>
    </row>
    <row r="950" spans="1:3">
      <c r="A950">
        <v>100241322</v>
      </c>
      <c r="B950">
        <v>25000000</v>
      </c>
      <c r="C950" s="20">
        <f>'CLEAN DATA'!$D950-'CLEAN DATA'!$L950</f>
        <v>75241322</v>
      </c>
    </row>
    <row r="951" spans="1:3">
      <c r="A951">
        <v>33200000</v>
      </c>
      <c r="B951">
        <v>26000000</v>
      </c>
      <c r="C951" s="20">
        <f>'CLEAN DATA'!$D951-'CLEAN DATA'!$L951</f>
        <v>7200000</v>
      </c>
    </row>
    <row r="952" spans="1:3">
      <c r="A952">
        <v>82234139</v>
      </c>
      <c r="B952">
        <v>17000000</v>
      </c>
      <c r="C952" s="20">
        <f>'CLEAN DATA'!$D952-'CLEAN DATA'!$L952</f>
        <v>65234139</v>
      </c>
    </row>
    <row r="953" spans="1:3">
      <c r="A953">
        <v>84136909</v>
      </c>
      <c r="B953">
        <v>26000000</v>
      </c>
      <c r="C953" s="20">
        <f>'CLEAN DATA'!$D953-'CLEAN DATA'!$L953</f>
        <v>58136909</v>
      </c>
    </row>
    <row r="954" spans="1:3">
      <c r="A954">
        <v>777423</v>
      </c>
      <c r="B954">
        <v>25000000</v>
      </c>
      <c r="C954" s="20">
        <f>'CLEAN DATA'!$D954-'CLEAN DATA'!$L954</f>
        <v>-24222577</v>
      </c>
    </row>
    <row r="955" spans="1:3">
      <c r="A955">
        <v>70269171</v>
      </c>
      <c r="B955">
        <v>24000000</v>
      </c>
      <c r="C955" s="20">
        <f>'CLEAN DATA'!$D955-'CLEAN DATA'!$L955</f>
        <v>46269171</v>
      </c>
    </row>
    <row r="956" spans="1:3">
      <c r="A956">
        <v>74608545</v>
      </c>
      <c r="B956">
        <v>24000000</v>
      </c>
      <c r="C956" s="20">
        <f>'CLEAN DATA'!$D956-'CLEAN DATA'!$L956</f>
        <v>50608545</v>
      </c>
    </row>
    <row r="957" spans="1:3">
      <c r="A957">
        <v>669276</v>
      </c>
      <c r="B957">
        <v>28000000</v>
      </c>
      <c r="C957" s="20">
        <f>'CLEAN DATA'!$D957-'CLEAN DATA'!$L957</f>
        <v>-27330724</v>
      </c>
    </row>
    <row r="958" spans="1:3">
      <c r="A958">
        <v>218051260</v>
      </c>
      <c r="B958">
        <v>207000000</v>
      </c>
      <c r="C958" s="20">
        <f>'CLEAN DATA'!$D958-'CLEAN DATA'!$L958</f>
        <v>11051260</v>
      </c>
    </row>
    <row r="959" spans="1:3">
      <c r="A959">
        <v>10660147</v>
      </c>
      <c r="B959">
        <v>23000000</v>
      </c>
      <c r="C959" s="20">
        <f>'CLEAN DATA'!$D959-'CLEAN DATA'!$L959</f>
        <v>-12339853</v>
      </c>
    </row>
    <row r="960" spans="1:3">
      <c r="A960">
        <v>24362501</v>
      </c>
      <c r="B960">
        <v>21500000</v>
      </c>
      <c r="C960" s="20">
        <f>'CLEAN DATA'!$D960-'CLEAN DATA'!$L960</f>
        <v>2862501</v>
      </c>
    </row>
    <row r="961" spans="1:3">
      <c r="A961">
        <v>32774834</v>
      </c>
      <c r="B961">
        <v>30000000</v>
      </c>
      <c r="C961" s="20">
        <f>'CLEAN DATA'!$D961-'CLEAN DATA'!$L961</f>
        <v>2774834</v>
      </c>
    </row>
    <row r="962" spans="1:3">
      <c r="A962">
        <v>12134420</v>
      </c>
      <c r="B962">
        <v>20000000</v>
      </c>
      <c r="C962" s="20">
        <f>'CLEAN DATA'!$D962-'CLEAN DATA'!$L962</f>
        <v>-7865580</v>
      </c>
    </row>
    <row r="963" spans="1:3">
      <c r="A963">
        <v>8855646</v>
      </c>
      <c r="B963">
        <v>21000000</v>
      </c>
      <c r="C963" s="20">
        <f>'CLEAN DATA'!$D963-'CLEAN DATA'!$L963</f>
        <v>-12144354</v>
      </c>
    </row>
    <row r="964" spans="1:3">
      <c r="A964">
        <v>6002756</v>
      </c>
      <c r="B964">
        <v>20000000</v>
      </c>
      <c r="C964" s="20">
        <f>'CLEAN DATA'!$D964-'CLEAN DATA'!$L964</f>
        <v>-13997244</v>
      </c>
    </row>
    <row r="965" spans="1:3">
      <c r="A965">
        <v>103001286</v>
      </c>
      <c r="B965">
        <v>15000000</v>
      </c>
      <c r="C965" s="20">
        <f>'CLEAN DATA'!$D965-'CLEAN DATA'!$L965</f>
        <v>88001286</v>
      </c>
    </row>
    <row r="966" spans="1:3">
      <c r="A966">
        <v>17750583</v>
      </c>
      <c r="B966">
        <v>30000000</v>
      </c>
      <c r="C966" s="20">
        <f>'CLEAN DATA'!$D966-'CLEAN DATA'!$L966</f>
        <v>-12249417</v>
      </c>
    </row>
    <row r="967" spans="1:3">
      <c r="A967">
        <v>676698</v>
      </c>
      <c r="B967">
        <v>18000000</v>
      </c>
      <c r="C967" s="20">
        <f>'CLEAN DATA'!$D967-'CLEAN DATA'!$L967</f>
        <v>-17323302</v>
      </c>
    </row>
    <row r="968" spans="1:3">
      <c r="A968">
        <v>64998368</v>
      </c>
      <c r="B968">
        <v>17000000</v>
      </c>
      <c r="C968" s="20">
        <f>'CLEAN DATA'!$D968-'CLEAN DATA'!$L968</f>
        <v>47998368</v>
      </c>
    </row>
    <row r="969" spans="1:3">
      <c r="A969">
        <v>23213577</v>
      </c>
      <c r="B969">
        <v>15500000</v>
      </c>
      <c r="C969" s="20">
        <f>'CLEAN DATA'!$D969-'CLEAN DATA'!$L969</f>
        <v>7713577</v>
      </c>
    </row>
    <row r="970" spans="1:3">
      <c r="A970">
        <v>16346122</v>
      </c>
      <c r="B970">
        <v>16000000</v>
      </c>
      <c r="C970" s="20">
        <f>'CLEAN DATA'!$D970-'CLEAN DATA'!$L970</f>
        <v>346122</v>
      </c>
    </row>
    <row r="971" spans="1:3">
      <c r="A971">
        <v>19057024</v>
      </c>
      <c r="B971">
        <v>16000000</v>
      </c>
      <c r="C971" s="20">
        <f>'CLEAN DATA'!$D971-'CLEAN DATA'!$L971</f>
        <v>3057024</v>
      </c>
    </row>
    <row r="972" spans="1:3">
      <c r="A972">
        <v>5900000</v>
      </c>
      <c r="B972">
        <v>16000000</v>
      </c>
      <c r="C972" s="20">
        <f>'CLEAN DATA'!$D972-'CLEAN DATA'!$L972</f>
        <v>-10100000</v>
      </c>
    </row>
    <row r="973" spans="1:3">
      <c r="A973">
        <v>2849142</v>
      </c>
      <c r="B973">
        <v>16000000</v>
      </c>
      <c r="C973" s="20">
        <f>'CLEAN DATA'!$D973-'CLEAN DATA'!$L973</f>
        <v>-13150858</v>
      </c>
    </row>
    <row r="974" spans="1:3">
      <c r="A974">
        <v>27441122</v>
      </c>
      <c r="B974">
        <v>15000000</v>
      </c>
      <c r="C974" s="20">
        <f>'CLEAN DATA'!$D974-'CLEAN DATA'!$L974</f>
        <v>12441122</v>
      </c>
    </row>
    <row r="975" spans="1:3">
      <c r="A975">
        <v>5306447</v>
      </c>
      <c r="B975">
        <v>15000000</v>
      </c>
      <c r="C975" s="20">
        <f>'CLEAN DATA'!$D975-'CLEAN DATA'!$L975</f>
        <v>-9693553</v>
      </c>
    </row>
    <row r="976" spans="1:3">
      <c r="A976">
        <v>2412045</v>
      </c>
      <c r="B976">
        <v>15000000</v>
      </c>
      <c r="C976" s="20">
        <f>'CLEAN DATA'!$D976-'CLEAN DATA'!$L976</f>
        <v>-12587955</v>
      </c>
    </row>
    <row r="977" spans="1:3">
      <c r="A977">
        <v>1197786</v>
      </c>
      <c r="B977">
        <v>12000000</v>
      </c>
      <c r="C977" s="20">
        <f>'CLEAN DATA'!$D977-'CLEAN DATA'!$L977</f>
        <v>-10802214</v>
      </c>
    </row>
    <row r="978" spans="1:3">
      <c r="A978">
        <v>70001698</v>
      </c>
      <c r="B978">
        <v>14000000</v>
      </c>
      <c r="C978" s="20">
        <f>'CLEAN DATA'!$D978-'CLEAN DATA'!$L978</f>
        <v>56001698</v>
      </c>
    </row>
    <row r="979" spans="1:3">
      <c r="A979">
        <v>14989761</v>
      </c>
      <c r="B979">
        <v>15000000</v>
      </c>
      <c r="C979" s="20">
        <f>'CLEAN DATA'!$D979-'CLEAN DATA'!$L979</f>
        <v>-10239</v>
      </c>
    </row>
    <row r="980" spans="1:3">
      <c r="A980">
        <v>38176108</v>
      </c>
      <c r="B980">
        <v>16000000</v>
      </c>
      <c r="C980" s="20">
        <f>'CLEAN DATA'!$D980-'CLEAN DATA'!$L980</f>
        <v>22176108</v>
      </c>
    </row>
    <row r="981" spans="1:3">
      <c r="A981">
        <v>25592632</v>
      </c>
      <c r="B981">
        <v>18000000</v>
      </c>
      <c r="C981" s="20">
        <f>'CLEAN DATA'!$D981-'CLEAN DATA'!$L981</f>
        <v>7592632</v>
      </c>
    </row>
    <row r="982" spans="1:3">
      <c r="A982">
        <v>447750</v>
      </c>
      <c r="B982">
        <v>10000000</v>
      </c>
      <c r="C982" s="20">
        <f>'CLEAN DATA'!$D982-'CLEAN DATA'!$L982</f>
        <v>-9552250</v>
      </c>
    </row>
    <row r="983" spans="1:3">
      <c r="A983">
        <v>148170000</v>
      </c>
      <c r="B983">
        <v>11000000</v>
      </c>
      <c r="C983" s="20">
        <f>'CLEAN DATA'!$D983-'CLEAN DATA'!$L983</f>
        <v>137170000</v>
      </c>
    </row>
    <row r="984" spans="1:3">
      <c r="A984">
        <v>49797148</v>
      </c>
      <c r="B984">
        <v>11000000</v>
      </c>
      <c r="C984" s="20">
        <f>'CLEAN DATA'!$D984-'CLEAN DATA'!$L984</f>
        <v>38797148</v>
      </c>
    </row>
    <row r="985" spans="1:3">
      <c r="A985">
        <v>25600000</v>
      </c>
      <c r="B985">
        <v>10000000</v>
      </c>
      <c r="C985" s="20">
        <f>'CLEAN DATA'!$D985-'CLEAN DATA'!$L985</f>
        <v>15600000</v>
      </c>
    </row>
    <row r="986" spans="1:3">
      <c r="A986">
        <v>1754319</v>
      </c>
      <c r="B986">
        <v>10000000</v>
      </c>
      <c r="C986" s="20">
        <f>'CLEAN DATA'!$D986-'CLEAN DATA'!$L986</f>
        <v>-8245681</v>
      </c>
    </row>
    <row r="987" spans="1:3">
      <c r="A987">
        <v>1309849</v>
      </c>
      <c r="B987">
        <v>10000000</v>
      </c>
      <c r="C987" s="20">
        <f>'CLEAN DATA'!$D987-'CLEAN DATA'!$L987</f>
        <v>-8690151</v>
      </c>
    </row>
    <row r="988" spans="1:3">
      <c r="A988">
        <v>1011054</v>
      </c>
      <c r="B988">
        <v>10000000</v>
      </c>
      <c r="C988" s="20">
        <f>'CLEAN DATA'!$D988-'CLEAN DATA'!$L988</f>
        <v>-8988946</v>
      </c>
    </row>
    <row r="989" spans="1:3">
      <c r="A989">
        <v>90800000</v>
      </c>
      <c r="B989">
        <v>8000000</v>
      </c>
      <c r="C989" s="20">
        <f>'CLEAN DATA'!$D989-'CLEAN DATA'!$L989</f>
        <v>82800000</v>
      </c>
    </row>
    <row r="990" spans="1:3">
      <c r="A990">
        <v>6350058</v>
      </c>
      <c r="B990">
        <v>8000000</v>
      </c>
      <c r="C990" s="20">
        <f>'CLEAN DATA'!$D990-'CLEAN DATA'!$L990</f>
        <v>-1649942</v>
      </c>
    </row>
    <row r="991" spans="1:3">
      <c r="A991">
        <v>1094798</v>
      </c>
      <c r="B991">
        <v>7200000</v>
      </c>
      <c r="C991" s="20">
        <f>'CLEAN DATA'!$D991-'CLEAN DATA'!$L991</f>
        <v>-6105202</v>
      </c>
    </row>
    <row r="992" spans="1:3">
      <c r="A992">
        <v>10460089</v>
      </c>
      <c r="B992">
        <v>7500000</v>
      </c>
      <c r="C992" s="20">
        <f>'CLEAN DATA'!$D992-'CLEAN DATA'!$L992</f>
        <v>2960089</v>
      </c>
    </row>
    <row r="993" spans="1:3">
      <c r="A993">
        <v>1818681</v>
      </c>
      <c r="B993">
        <v>7300000</v>
      </c>
      <c r="C993" s="20">
        <f>'CLEAN DATA'!$D993-'CLEAN DATA'!$L993</f>
        <v>-5481319</v>
      </c>
    </row>
    <row r="994" spans="1:3">
      <c r="A994">
        <v>25625110</v>
      </c>
      <c r="B994">
        <v>7000000</v>
      </c>
      <c r="C994" s="20">
        <f>'CLEAN DATA'!$D994-'CLEAN DATA'!$L994</f>
        <v>18625110</v>
      </c>
    </row>
    <row r="995" spans="1:3">
      <c r="A995">
        <v>26005908</v>
      </c>
      <c r="B995">
        <v>3500000</v>
      </c>
      <c r="C995" s="20">
        <f>'CLEAN DATA'!$D995-'CLEAN DATA'!$L995</f>
        <v>22505908</v>
      </c>
    </row>
    <row r="996" spans="1:3">
      <c r="A996">
        <v>1110286</v>
      </c>
      <c r="B996">
        <v>4825000</v>
      </c>
      <c r="C996" s="20">
        <f>'CLEAN DATA'!$D996-'CLEAN DATA'!$L996</f>
        <v>-3714714</v>
      </c>
    </row>
    <row r="997" spans="1:3">
      <c r="A997">
        <v>66637</v>
      </c>
      <c r="B997">
        <v>6500000</v>
      </c>
      <c r="C997" s="20">
        <f>'CLEAN DATA'!$D997-'CLEAN DATA'!$L997</f>
        <v>-6433363</v>
      </c>
    </row>
    <row r="998" spans="1:3">
      <c r="A998">
        <v>2122561</v>
      </c>
      <c r="B998">
        <v>6000000</v>
      </c>
      <c r="C998" s="20">
        <f>'CLEAN DATA'!$D998-'CLEAN DATA'!$L998</f>
        <v>-3877439</v>
      </c>
    </row>
    <row r="999" spans="1:3">
      <c r="A999">
        <v>181360000</v>
      </c>
      <c r="B999">
        <v>6000000</v>
      </c>
      <c r="C999" s="20">
        <f>'CLEAN DATA'!$D999-'CLEAN DATA'!$L999</f>
        <v>175360000</v>
      </c>
    </row>
    <row r="1000" spans="1:3">
      <c r="A1000">
        <v>25244700</v>
      </c>
      <c r="B1000">
        <v>6000000</v>
      </c>
      <c r="C1000" s="20">
        <f>'CLEAN DATA'!$D1000-'CLEAN DATA'!$L1000</f>
        <v>19244700</v>
      </c>
    </row>
    <row r="1001" spans="1:3">
      <c r="A1001">
        <v>4859475</v>
      </c>
      <c r="B1001">
        <v>6000000</v>
      </c>
      <c r="C1001" s="20">
        <f>'CLEAN DATA'!$D1001-'CLEAN DATA'!$L1001</f>
        <v>-1140525</v>
      </c>
    </row>
    <row r="1002" spans="1:3">
      <c r="A1002">
        <v>2207975</v>
      </c>
      <c r="B1002">
        <v>6000000</v>
      </c>
      <c r="C1002" s="20">
        <f>'CLEAN DATA'!$D1002-'CLEAN DATA'!$L1002</f>
        <v>-3792025</v>
      </c>
    </row>
    <row r="1003" spans="1:3">
      <c r="A1003">
        <v>58800000</v>
      </c>
      <c r="B1003">
        <v>5500000</v>
      </c>
      <c r="C1003" s="20">
        <f>'CLEAN DATA'!$D1003-'CLEAN DATA'!$L1003</f>
        <v>53300000</v>
      </c>
    </row>
    <row r="1004" spans="1:3">
      <c r="A1004">
        <v>611709</v>
      </c>
      <c r="B1004">
        <v>3850000</v>
      </c>
      <c r="C1004" s="20">
        <f>'CLEAN DATA'!$D1004-'CLEAN DATA'!$L1004</f>
        <v>-3238291</v>
      </c>
    </row>
    <row r="1005" spans="1:3">
      <c r="A1005">
        <v>20733485</v>
      </c>
      <c r="B1005">
        <v>5000000</v>
      </c>
      <c r="C1005" s="20">
        <f>'CLEAN DATA'!$D1005-'CLEAN DATA'!$L1005</f>
        <v>15733485</v>
      </c>
    </row>
    <row r="1006" spans="1:3">
      <c r="A1006">
        <v>14100000</v>
      </c>
      <c r="B1006">
        <v>5000000</v>
      </c>
      <c r="C1006" s="20">
        <f>'CLEAN DATA'!$D1006-'CLEAN DATA'!$L1006</f>
        <v>9100000</v>
      </c>
    </row>
    <row r="1007" spans="1:3">
      <c r="A1007">
        <v>3950029</v>
      </c>
      <c r="B1007">
        <v>4000000</v>
      </c>
      <c r="C1007" s="20">
        <f>'CLEAN DATA'!$D1007-'CLEAN DATA'!$L1007</f>
        <v>-49971</v>
      </c>
    </row>
    <row r="1008" spans="1:3">
      <c r="A1008">
        <v>513836</v>
      </c>
      <c r="B1008">
        <v>4600000</v>
      </c>
      <c r="C1008" s="20">
        <f>'CLEAN DATA'!$D1008-'CLEAN DATA'!$L1008</f>
        <v>-4086164</v>
      </c>
    </row>
    <row r="1009" spans="1:3">
      <c r="A1009">
        <v>1687311</v>
      </c>
      <c r="B1009">
        <v>700000000</v>
      </c>
      <c r="C1009" s="20">
        <f>'CLEAN DATA'!$D1009-'CLEAN DATA'!$L1009</f>
        <v>-698312689</v>
      </c>
    </row>
    <row r="1010" spans="1:3">
      <c r="A1010">
        <v>199228</v>
      </c>
      <c r="B1010">
        <v>150000000</v>
      </c>
      <c r="C1010" s="20">
        <f>'CLEAN DATA'!$D1010-'CLEAN DATA'!$L1010</f>
        <v>-149800772</v>
      </c>
    </row>
    <row r="1011" spans="1:3">
      <c r="A1011">
        <v>45857453</v>
      </c>
      <c r="B1011">
        <v>3500000</v>
      </c>
      <c r="C1011" s="20">
        <f>'CLEAN DATA'!$D1011-'CLEAN DATA'!$L1011</f>
        <v>42357453</v>
      </c>
    </row>
    <row r="1012" spans="1:3">
      <c r="A1012">
        <v>5776314</v>
      </c>
      <c r="B1012">
        <v>3200000</v>
      </c>
      <c r="C1012" s="20">
        <f>'CLEAN DATA'!$D1012-'CLEAN DATA'!$L1012</f>
        <v>2576314</v>
      </c>
    </row>
    <row r="1013" spans="1:3">
      <c r="A1013">
        <v>11694528</v>
      </c>
      <c r="B1013">
        <v>3000000</v>
      </c>
      <c r="C1013" s="20">
        <f>'CLEAN DATA'!$D1013-'CLEAN DATA'!$L1013</f>
        <v>8694528</v>
      </c>
    </row>
    <row r="1014" spans="1:3">
      <c r="A1014">
        <v>252726</v>
      </c>
      <c r="B1014">
        <v>3000000</v>
      </c>
      <c r="C1014" s="20">
        <f>'CLEAN DATA'!$D1014-'CLEAN DATA'!$L1014</f>
        <v>-2747274</v>
      </c>
    </row>
    <row r="1015" spans="1:3">
      <c r="A1015">
        <v>38108</v>
      </c>
      <c r="B1015">
        <v>2600000</v>
      </c>
      <c r="C1015" s="20">
        <f>'CLEAN DATA'!$D1015-'CLEAN DATA'!$L1015</f>
        <v>-2561892</v>
      </c>
    </row>
    <row r="1016" spans="1:3">
      <c r="A1016">
        <v>3330</v>
      </c>
      <c r="B1016">
        <v>2100000</v>
      </c>
      <c r="C1016" s="20">
        <f>'CLEAN DATA'!$D1016-'CLEAN DATA'!$L1016</f>
        <v>-2096670</v>
      </c>
    </row>
    <row r="1017" spans="1:3">
      <c r="A1017">
        <v>6719300</v>
      </c>
      <c r="B1017">
        <v>2000000</v>
      </c>
      <c r="C1017" s="20">
        <f>'CLEAN DATA'!$D1017-'CLEAN DATA'!$L1017</f>
        <v>4719300</v>
      </c>
    </row>
    <row r="1018" spans="1:3">
      <c r="A1018">
        <v>6531491</v>
      </c>
      <c r="B1018">
        <v>2000000</v>
      </c>
      <c r="C1018" s="20">
        <f>'CLEAN DATA'!$D1018-'CLEAN DATA'!$L1018</f>
        <v>4531491</v>
      </c>
    </row>
    <row r="1019" spans="1:3">
      <c r="A1019">
        <v>444044</v>
      </c>
      <c r="B1019">
        <v>1900000</v>
      </c>
      <c r="C1019" s="20">
        <f>'CLEAN DATA'!$D1019-'CLEAN DATA'!$L1019</f>
        <v>-1455956</v>
      </c>
    </row>
    <row r="1020" spans="1:3">
      <c r="A1020">
        <v>1060591</v>
      </c>
      <c r="B1020">
        <v>1300000</v>
      </c>
      <c r="C1020" s="20">
        <f>'CLEAN DATA'!$D1020-'CLEAN DATA'!$L1020</f>
        <v>-239409</v>
      </c>
    </row>
    <row r="1021" spans="1:3">
      <c r="A1021">
        <v>26893</v>
      </c>
      <c r="B1021">
        <v>1600000</v>
      </c>
      <c r="C1021" s="20">
        <f>'CLEAN DATA'!$D1021-'CLEAN DATA'!$L1021</f>
        <v>-1573107</v>
      </c>
    </row>
    <row r="1022" spans="1:3">
      <c r="A1022">
        <v>5132222</v>
      </c>
      <c r="B1022">
        <v>2000000</v>
      </c>
      <c r="C1022" s="20">
        <f>'CLEAN DATA'!$D1022-'CLEAN DATA'!$L1022</f>
        <v>3132222</v>
      </c>
    </row>
    <row r="1023" spans="1:3">
      <c r="A1023">
        <v>406035</v>
      </c>
      <c r="B1023">
        <v>1500000</v>
      </c>
      <c r="C1023" s="20">
        <f>'CLEAN DATA'!$D1023-'CLEAN DATA'!$L1023</f>
        <v>-1093965</v>
      </c>
    </row>
    <row r="1024" spans="1:3">
      <c r="A1024">
        <v>695229</v>
      </c>
      <c r="B1024">
        <v>1300000</v>
      </c>
      <c r="C1024" s="20">
        <f>'CLEAN DATA'!$D1024-'CLEAN DATA'!$L1024</f>
        <v>-604771</v>
      </c>
    </row>
    <row r="1025" spans="1:3">
      <c r="A1025">
        <v>24741700</v>
      </c>
      <c r="B1025">
        <v>1200000</v>
      </c>
      <c r="C1025" s="20">
        <f>'CLEAN DATA'!$D1025-'CLEAN DATA'!$L1025</f>
        <v>23541700</v>
      </c>
    </row>
    <row r="1026" spans="1:3">
      <c r="A1026">
        <v>3830</v>
      </c>
      <c r="B1026">
        <v>1200000</v>
      </c>
      <c r="C1026" s="20">
        <f>'CLEAN DATA'!$D1026-'CLEAN DATA'!$L1026</f>
        <v>-1196170</v>
      </c>
    </row>
    <row r="1027" spans="1:3">
      <c r="A1027">
        <v>5997134</v>
      </c>
      <c r="B1027">
        <v>1000000</v>
      </c>
      <c r="C1027" s="20">
        <f>'CLEAN DATA'!$D1027-'CLEAN DATA'!$L1027</f>
        <v>4997134</v>
      </c>
    </row>
    <row r="1028" spans="1:3">
      <c r="A1028">
        <v>2508841</v>
      </c>
      <c r="B1028">
        <v>1000000</v>
      </c>
      <c r="C1028" s="20">
        <f>'CLEAN DATA'!$D1028-'CLEAN DATA'!$L1028</f>
        <v>1508841</v>
      </c>
    </row>
    <row r="1029" spans="1:3">
      <c r="A1029">
        <v>45857453</v>
      </c>
      <c r="B1029">
        <v>3500000</v>
      </c>
      <c r="C1029" s="20">
        <f>'CLEAN DATA'!$D1029-'CLEAN DATA'!$L1029</f>
        <v>42357453</v>
      </c>
    </row>
    <row r="1030" spans="1:3">
      <c r="A1030">
        <v>982214</v>
      </c>
      <c r="B1030">
        <v>1000000</v>
      </c>
      <c r="C1030" s="20">
        <f>'CLEAN DATA'!$D1030-'CLEAN DATA'!$L1030</f>
        <v>-17786</v>
      </c>
    </row>
    <row r="1031" spans="1:3">
      <c r="A1031">
        <v>798341</v>
      </c>
      <c r="B1031">
        <v>1000000</v>
      </c>
      <c r="C1031" s="20">
        <f>'CLEAN DATA'!$D1031-'CLEAN DATA'!$L1031</f>
        <v>-201659</v>
      </c>
    </row>
    <row r="1032" spans="1:3">
      <c r="A1032">
        <v>819939</v>
      </c>
      <c r="B1032">
        <v>850000</v>
      </c>
      <c r="C1032" s="20">
        <f>'CLEAN DATA'!$D1032-'CLEAN DATA'!$L1032</f>
        <v>-30061</v>
      </c>
    </row>
    <row r="1033" spans="1:3">
      <c r="A1033">
        <v>1001437</v>
      </c>
      <c r="B1033">
        <v>800000</v>
      </c>
      <c r="C1033" s="20">
        <f>'CLEAN DATA'!$D1033-'CLEAN DATA'!$L1033</f>
        <v>201437</v>
      </c>
    </row>
    <row r="1034" spans="1:3">
      <c r="A1034">
        <v>2073984</v>
      </c>
      <c r="B1034">
        <v>800000</v>
      </c>
      <c r="C1034" s="20">
        <f>'CLEAN DATA'!$D1034-'CLEAN DATA'!$L1034</f>
        <v>1273984</v>
      </c>
    </row>
    <row r="1035" spans="1:3">
      <c r="A1035">
        <v>1141829</v>
      </c>
      <c r="B1035">
        <v>700000</v>
      </c>
      <c r="C1035" s="20">
        <f>'CLEAN DATA'!$D1035-'CLEAN DATA'!$L1035</f>
        <v>441829</v>
      </c>
    </row>
    <row r="1036" spans="1:3">
      <c r="A1036">
        <v>218051260</v>
      </c>
      <c r="B1036">
        <v>207000000</v>
      </c>
      <c r="C1036" s="20">
        <f>'CLEAN DATA'!$D1036-'CLEAN DATA'!$L1036</f>
        <v>11051260</v>
      </c>
    </row>
    <row r="1037" spans="1:3">
      <c r="A1037">
        <v>2694973</v>
      </c>
      <c r="B1037">
        <v>700000</v>
      </c>
      <c r="C1037" s="20">
        <f>'CLEAN DATA'!$D1037-'CLEAN DATA'!$L1037</f>
        <v>1994973</v>
      </c>
    </row>
    <row r="1038" spans="1:3">
      <c r="A1038">
        <v>2245</v>
      </c>
      <c r="B1038">
        <v>560000</v>
      </c>
      <c r="C1038" s="20">
        <f>'CLEAN DATA'!$D1038-'CLEAN DATA'!$L1038</f>
        <v>-557755</v>
      </c>
    </row>
    <row r="1039" spans="1:3">
      <c r="A1039">
        <v>592014</v>
      </c>
      <c r="B1039">
        <v>218</v>
      </c>
      <c r="C1039" s="20">
        <f>'CLEAN DATA'!$D1039-'CLEAN DATA'!$L1039</f>
        <v>591796</v>
      </c>
    </row>
    <row r="1040" spans="1:3">
      <c r="A1040">
        <v>34151</v>
      </c>
      <c r="B1040">
        <v>450000</v>
      </c>
      <c r="C1040" s="20">
        <f>'CLEAN DATA'!$D1040-'CLEAN DATA'!$L1040</f>
        <v>-415849</v>
      </c>
    </row>
    <row r="1041" spans="1:3">
      <c r="A1041">
        <v>3799339</v>
      </c>
      <c r="B1041">
        <v>250000</v>
      </c>
      <c r="C1041" s="20">
        <f>'CLEAN DATA'!$D1041-'CLEAN DATA'!$L1041</f>
        <v>3549339</v>
      </c>
    </row>
    <row r="1042" spans="1:3">
      <c r="A1042">
        <v>381225</v>
      </c>
      <c r="B1042">
        <v>200000</v>
      </c>
      <c r="C1042" s="20">
        <f>'CLEAN DATA'!$D1042-'CLEAN DATA'!$L1042</f>
        <v>181225</v>
      </c>
    </row>
    <row r="1043" spans="1:3">
      <c r="A1043">
        <v>309404152</v>
      </c>
      <c r="B1043">
        <v>300000000</v>
      </c>
      <c r="C1043" s="20">
        <f>'CLEAN DATA'!$D1043-'CLEAN DATA'!$L1043</f>
        <v>9404152</v>
      </c>
    </row>
    <row r="1044" spans="1:3">
      <c r="A1044">
        <v>318759914</v>
      </c>
      <c r="B1044">
        <v>150000000</v>
      </c>
      <c r="C1044" s="20">
        <f>'CLEAN DATA'!$D1044-'CLEAN DATA'!$L1044</f>
        <v>168759914</v>
      </c>
    </row>
    <row r="1045" spans="1:3">
      <c r="A1045">
        <v>206360018</v>
      </c>
      <c r="B1045">
        <v>170000000</v>
      </c>
      <c r="C1045" s="20">
        <f>'CLEAN DATA'!$D1045-'CLEAN DATA'!$L1045</f>
        <v>36360018</v>
      </c>
    </row>
    <row r="1046" spans="1:3">
      <c r="A1046">
        <v>108521835</v>
      </c>
      <c r="B1046">
        <v>120000000</v>
      </c>
      <c r="C1046" s="20">
        <f>'CLEAN DATA'!$D1046-'CLEAN DATA'!$L1046</f>
        <v>-11478165</v>
      </c>
    </row>
    <row r="1047" spans="1:3">
      <c r="A1047">
        <v>113330342</v>
      </c>
      <c r="B1047">
        <v>110000000</v>
      </c>
      <c r="C1047" s="20">
        <f>'CLEAN DATA'!$D1047-'CLEAN DATA'!$L1047</f>
        <v>3330342</v>
      </c>
    </row>
    <row r="1048" spans="1:3">
      <c r="A1048">
        <v>85463309</v>
      </c>
      <c r="B1048">
        <v>110000000</v>
      </c>
      <c r="C1048" s="20">
        <f>'CLEAN DATA'!$D1048-'CLEAN DATA'!$L1048</f>
        <v>-24536691</v>
      </c>
    </row>
    <row r="1049" spans="1:3">
      <c r="A1049">
        <v>144795350</v>
      </c>
      <c r="B1049">
        <v>120000000</v>
      </c>
      <c r="C1049" s="20">
        <f>'CLEAN DATA'!$D1049-'CLEAN DATA'!$L1049</f>
        <v>24795350</v>
      </c>
    </row>
    <row r="1050" spans="1:3">
      <c r="A1050">
        <v>104374107</v>
      </c>
      <c r="B1050">
        <v>105000000</v>
      </c>
      <c r="C1050" s="20">
        <f>'CLEAN DATA'!$D1050-'CLEAN DATA'!$L1050</f>
        <v>-625893</v>
      </c>
    </row>
    <row r="1051" spans="1:3">
      <c r="A1051">
        <v>38120554</v>
      </c>
      <c r="B1051">
        <v>140000000</v>
      </c>
      <c r="C1051" s="20">
        <f>'CLEAN DATA'!$D1051-'CLEAN DATA'!$L1051</f>
        <v>-101879446</v>
      </c>
    </row>
    <row r="1052" spans="1:3">
      <c r="A1052">
        <v>83077470</v>
      </c>
      <c r="B1052">
        <v>75000000</v>
      </c>
      <c r="C1052" s="20">
        <f>'CLEAN DATA'!$D1052-'CLEAN DATA'!$L1052</f>
        <v>8077470</v>
      </c>
    </row>
    <row r="1053" spans="1:3">
      <c r="A1053">
        <v>78616689</v>
      </c>
      <c r="B1053">
        <v>100000000</v>
      </c>
      <c r="C1053" s="20">
        <f>'CLEAN DATA'!$D1053-'CLEAN DATA'!$L1053</f>
        <v>-21383311</v>
      </c>
    </row>
    <row r="1054" spans="1:3">
      <c r="A1054">
        <v>148313048</v>
      </c>
      <c r="B1054">
        <v>85000000</v>
      </c>
      <c r="C1054" s="20">
        <f>'CLEAN DATA'!$D1054-'CLEAN DATA'!$L1054</f>
        <v>63313048</v>
      </c>
    </row>
    <row r="1055" spans="1:3">
      <c r="A1055">
        <v>127706877</v>
      </c>
      <c r="B1055">
        <v>85000000</v>
      </c>
      <c r="C1055" s="20">
        <f>'CLEAN DATA'!$D1055-'CLEAN DATA'!$L1055</f>
        <v>42706877</v>
      </c>
    </row>
    <row r="1056" spans="1:3">
      <c r="A1056">
        <v>46440491</v>
      </c>
      <c r="B1056">
        <v>100000000</v>
      </c>
      <c r="C1056" s="20">
        <f>'CLEAN DATA'!$D1056-'CLEAN DATA'!$L1056</f>
        <v>-53559509</v>
      </c>
    </row>
    <row r="1057" spans="1:3">
      <c r="A1057">
        <v>44606335</v>
      </c>
      <c r="B1057">
        <v>90000000</v>
      </c>
      <c r="C1057" s="20">
        <f>'CLEAN DATA'!$D1057-'CLEAN DATA'!$L1057</f>
        <v>-45393665</v>
      </c>
    </row>
    <row r="1058" spans="1:3">
      <c r="A1058">
        <v>13401683</v>
      </c>
      <c r="B1058">
        <v>35000000</v>
      </c>
      <c r="C1058" s="20">
        <f>'CLEAN DATA'!$D1058-'CLEAN DATA'!$L1058</f>
        <v>-21598317</v>
      </c>
    </row>
    <row r="1059" spans="1:3">
      <c r="A1059">
        <v>180965237</v>
      </c>
      <c r="B1059">
        <v>80000000</v>
      </c>
      <c r="C1059" s="20">
        <f>'CLEAN DATA'!$D1059-'CLEAN DATA'!$L1059</f>
        <v>100965237</v>
      </c>
    </row>
    <row r="1060" spans="1:3">
      <c r="A1060">
        <v>66636385</v>
      </c>
      <c r="B1060">
        <v>75000000</v>
      </c>
      <c r="C1060" s="20">
        <f>'CLEAN DATA'!$D1060-'CLEAN DATA'!$L1060</f>
        <v>-8363615</v>
      </c>
    </row>
    <row r="1061" spans="1:3">
      <c r="A1061">
        <v>47456450</v>
      </c>
      <c r="B1061">
        <v>70000000</v>
      </c>
      <c r="C1061" s="20">
        <f>'CLEAN DATA'!$D1061-'CLEAN DATA'!$L1061</f>
        <v>-22543550</v>
      </c>
    </row>
    <row r="1062" spans="1:3">
      <c r="A1062">
        <v>62647540</v>
      </c>
      <c r="B1062">
        <v>70000000</v>
      </c>
      <c r="C1062" s="20">
        <f>'CLEAN DATA'!$D1062-'CLEAN DATA'!$L1062</f>
        <v>-7352460</v>
      </c>
    </row>
    <row r="1063" spans="1:3">
      <c r="A1063">
        <v>18947630</v>
      </c>
      <c r="B1063">
        <v>59660000</v>
      </c>
      <c r="C1063" s="20">
        <f>'CLEAN DATA'!$D1063-'CLEAN DATA'!$L1063</f>
        <v>-40712370</v>
      </c>
    </row>
    <row r="1064" spans="1:3">
      <c r="A1064">
        <v>117541000</v>
      </c>
      <c r="B1064">
        <v>70000000</v>
      </c>
      <c r="C1064" s="20">
        <f>'CLEAN DATA'!$D1064-'CLEAN DATA'!$L1064</f>
        <v>47541000</v>
      </c>
    </row>
    <row r="1065" spans="1:3">
      <c r="A1065">
        <v>78120196</v>
      </c>
      <c r="B1065">
        <v>75000000</v>
      </c>
      <c r="C1065" s="20">
        <f>'CLEAN DATA'!$D1065-'CLEAN DATA'!$L1065</f>
        <v>3120196</v>
      </c>
    </row>
    <row r="1066" spans="1:3">
      <c r="A1066">
        <v>39380442</v>
      </c>
      <c r="B1066">
        <v>70000000</v>
      </c>
      <c r="C1066" s="20">
        <f>'CLEAN DATA'!$D1066-'CLEAN DATA'!$L1066</f>
        <v>-30619558</v>
      </c>
    </row>
    <row r="1067" spans="1:3">
      <c r="A1067">
        <v>43532294</v>
      </c>
      <c r="B1067">
        <v>65000000</v>
      </c>
      <c r="C1067" s="20">
        <f>'CLEAN DATA'!$D1067-'CLEAN DATA'!$L1067</f>
        <v>-21467706</v>
      </c>
    </row>
    <row r="1068" spans="1:3">
      <c r="A1068">
        <v>43247140</v>
      </c>
      <c r="B1068">
        <v>55000000</v>
      </c>
      <c r="C1068" s="20">
        <f>'CLEAN DATA'!$D1068-'CLEAN DATA'!$L1068</f>
        <v>-11752860</v>
      </c>
    </row>
    <row r="1069" spans="1:3">
      <c r="A1069">
        <v>143151473</v>
      </c>
      <c r="B1069">
        <v>60000000</v>
      </c>
      <c r="C1069" s="20">
        <f>'CLEAN DATA'!$D1069-'CLEAN DATA'!$L1069</f>
        <v>83151473</v>
      </c>
    </row>
    <row r="1070" spans="1:3">
      <c r="A1070">
        <v>90356857</v>
      </c>
      <c r="B1070">
        <v>58000000</v>
      </c>
      <c r="C1070" s="20">
        <f>'CLEAN DATA'!$D1070-'CLEAN DATA'!$L1070</f>
        <v>32356857</v>
      </c>
    </row>
    <row r="1071" spans="1:3">
      <c r="A1071">
        <v>58297830</v>
      </c>
      <c r="B1071">
        <v>50000000</v>
      </c>
      <c r="C1071" s="20">
        <f>'CLEAN DATA'!$D1071-'CLEAN DATA'!$L1071</f>
        <v>8297830</v>
      </c>
    </row>
    <row r="1072" spans="1:3">
      <c r="A1072">
        <v>33574332</v>
      </c>
      <c r="B1072">
        <v>90000000</v>
      </c>
      <c r="C1072" s="20">
        <f>'CLEAN DATA'!$D1072-'CLEAN DATA'!$L1072</f>
        <v>-56425668</v>
      </c>
    </row>
    <row r="1073" spans="1:3">
      <c r="A1073">
        <v>62453315</v>
      </c>
      <c r="B1073">
        <v>50200000</v>
      </c>
      <c r="C1073" s="20">
        <f>'CLEAN DATA'!$D1073-'CLEAN DATA'!$L1073</f>
        <v>12253315</v>
      </c>
    </row>
    <row r="1074" spans="1:3">
      <c r="A1074">
        <v>126975169</v>
      </c>
      <c r="B1074">
        <v>50000000</v>
      </c>
      <c r="C1074" s="20">
        <f>'CLEAN DATA'!$D1074-'CLEAN DATA'!$L1074</f>
        <v>76975169</v>
      </c>
    </row>
    <row r="1075" spans="1:3">
      <c r="A1075">
        <v>191616238</v>
      </c>
      <c r="B1075">
        <v>50000000</v>
      </c>
      <c r="C1075" s="20">
        <f>'CLEAN DATA'!$D1075-'CLEAN DATA'!$L1075</f>
        <v>141616238</v>
      </c>
    </row>
    <row r="1076" spans="1:3">
      <c r="A1076">
        <v>81517441</v>
      </c>
      <c r="B1076">
        <v>50000000</v>
      </c>
      <c r="C1076" s="20">
        <f>'CLEAN DATA'!$D1076-'CLEAN DATA'!$L1076</f>
        <v>31517441</v>
      </c>
    </row>
    <row r="1077" spans="1:3">
      <c r="A1077">
        <v>60652036</v>
      </c>
      <c r="B1077">
        <v>48000000</v>
      </c>
      <c r="C1077" s="20">
        <f>'CLEAN DATA'!$D1077-'CLEAN DATA'!$L1077</f>
        <v>12652036</v>
      </c>
    </row>
    <row r="1078" spans="1:3">
      <c r="A1078">
        <v>88625922</v>
      </c>
      <c r="B1078">
        <v>45000000</v>
      </c>
      <c r="C1078" s="20">
        <f>'CLEAN DATA'!$D1078-'CLEAN DATA'!$L1078</f>
        <v>43625922</v>
      </c>
    </row>
    <row r="1079" spans="1:3">
      <c r="A1079">
        <v>70001065</v>
      </c>
      <c r="B1079">
        <v>45000000</v>
      </c>
      <c r="C1079" s="20">
        <f>'CLEAN DATA'!$D1079-'CLEAN DATA'!$L1079</f>
        <v>25001065</v>
      </c>
    </row>
    <row r="1080" spans="1:3">
      <c r="A1080">
        <v>13401683</v>
      </c>
      <c r="B1080">
        <v>35000000</v>
      </c>
      <c r="C1080" s="20">
        <f>'CLEAN DATA'!$D1080-'CLEAN DATA'!$L1080</f>
        <v>-21598317</v>
      </c>
    </row>
    <row r="1081" spans="1:3">
      <c r="A1081">
        <v>13560960</v>
      </c>
      <c r="B1081">
        <v>50000000</v>
      </c>
      <c r="C1081" s="20">
        <f>'CLEAN DATA'!$D1081-'CLEAN DATA'!$L1081</f>
        <v>-36439040</v>
      </c>
    </row>
    <row r="1082" spans="1:3">
      <c r="A1082">
        <v>71347010</v>
      </c>
      <c r="B1082">
        <v>40000000</v>
      </c>
      <c r="C1082" s="20">
        <f>'CLEAN DATA'!$D1082-'CLEAN DATA'!$L1082</f>
        <v>31347010</v>
      </c>
    </row>
    <row r="1083" spans="1:3">
      <c r="A1083">
        <v>45856732</v>
      </c>
      <c r="B1083">
        <v>40000000</v>
      </c>
      <c r="C1083" s="20">
        <f>'CLEAN DATA'!$D1083-'CLEAN DATA'!$L1083</f>
        <v>5856732</v>
      </c>
    </row>
    <row r="1084" spans="1:3">
      <c r="A1084">
        <v>128978</v>
      </c>
      <c r="B1084">
        <v>40000000</v>
      </c>
      <c r="C1084" s="20">
        <f>'CLEAN DATA'!$D1084-'CLEAN DATA'!$L1084</f>
        <v>-39871022</v>
      </c>
    </row>
    <row r="1085" spans="1:3">
      <c r="A1085">
        <v>63411478</v>
      </c>
      <c r="B1085">
        <v>39000000</v>
      </c>
      <c r="C1085" s="20">
        <f>'CLEAN DATA'!$D1085-'CLEAN DATA'!$L1085</f>
        <v>24411478</v>
      </c>
    </row>
    <row r="1086" spans="1:3">
      <c r="A1086">
        <v>16377274</v>
      </c>
      <c r="B1086">
        <v>32000000</v>
      </c>
      <c r="C1086" s="20">
        <f>'CLEAN DATA'!$D1086-'CLEAN DATA'!$L1086</f>
        <v>-15622726</v>
      </c>
    </row>
    <row r="1087" spans="1:3">
      <c r="A1087">
        <v>34531832</v>
      </c>
      <c r="B1087">
        <v>35000000</v>
      </c>
      <c r="C1087" s="20">
        <f>'CLEAN DATA'!$D1087-'CLEAN DATA'!$L1087</f>
        <v>-468168</v>
      </c>
    </row>
    <row r="1088" spans="1:3">
      <c r="A1088">
        <v>37432299</v>
      </c>
      <c r="B1088">
        <v>34000000</v>
      </c>
      <c r="C1088" s="20">
        <f>'CLEAN DATA'!$D1088-'CLEAN DATA'!$L1088</f>
        <v>3432299</v>
      </c>
    </row>
    <row r="1089" spans="1:3">
      <c r="A1089">
        <v>8324748</v>
      </c>
      <c r="B1089">
        <v>35000000</v>
      </c>
      <c r="C1089" s="20">
        <f>'CLEAN DATA'!$D1089-'CLEAN DATA'!$L1089</f>
        <v>-26675252</v>
      </c>
    </row>
    <row r="1090" spans="1:3">
      <c r="A1090">
        <v>36733909</v>
      </c>
      <c r="B1090">
        <v>32000000</v>
      </c>
      <c r="C1090" s="20">
        <f>'CLEAN DATA'!$D1090-'CLEAN DATA'!$L1090</f>
        <v>4733909</v>
      </c>
    </row>
    <row r="1091" spans="1:3">
      <c r="A1091">
        <v>99462</v>
      </c>
      <c r="B1091">
        <v>33000000</v>
      </c>
      <c r="C1091" s="20">
        <f>'CLEAN DATA'!$D1091-'CLEAN DATA'!$L1091</f>
        <v>-32900538</v>
      </c>
    </row>
    <row r="1092" spans="1:3">
      <c r="A1092">
        <v>53680848</v>
      </c>
      <c r="B1092">
        <v>30000000</v>
      </c>
      <c r="C1092" s="20">
        <f>'CLEAN DATA'!$D1092-'CLEAN DATA'!$L1092</f>
        <v>23680848</v>
      </c>
    </row>
    <row r="1093" spans="1:3">
      <c r="A1093">
        <v>31743332</v>
      </c>
      <c r="B1093">
        <v>30000000</v>
      </c>
      <c r="C1093" s="20">
        <f>'CLEAN DATA'!$D1093-'CLEAN DATA'!$L1093</f>
        <v>1743332</v>
      </c>
    </row>
    <row r="1094" spans="1:3">
      <c r="A1094">
        <v>32154410</v>
      </c>
      <c r="B1094">
        <v>30000000</v>
      </c>
      <c r="C1094" s="20">
        <f>'CLEAN DATA'!$D1094-'CLEAN DATA'!$L1094</f>
        <v>2154410</v>
      </c>
    </row>
    <row r="1095" spans="1:3">
      <c r="A1095">
        <v>3752725</v>
      </c>
      <c r="B1095">
        <v>18000000</v>
      </c>
      <c r="C1095" s="20">
        <f>'CLEAN DATA'!$D1095-'CLEAN DATA'!$L1095</f>
        <v>-14247275</v>
      </c>
    </row>
    <row r="1096" spans="1:3">
      <c r="A1096">
        <v>6301131</v>
      </c>
      <c r="B1096">
        <v>29000000</v>
      </c>
      <c r="C1096" s="20">
        <f>'CLEAN DATA'!$D1096-'CLEAN DATA'!$L1096</f>
        <v>-22698869</v>
      </c>
    </row>
    <row r="1097" spans="1:3">
      <c r="A1097">
        <v>40566655</v>
      </c>
      <c r="B1097">
        <v>30000000</v>
      </c>
      <c r="C1097" s="20">
        <f>'CLEAN DATA'!$D1097-'CLEAN DATA'!$L1097</f>
        <v>10566655</v>
      </c>
    </row>
    <row r="1098" spans="1:3">
      <c r="A1098">
        <v>109243478</v>
      </c>
      <c r="B1098">
        <v>26000000</v>
      </c>
      <c r="C1098" s="20">
        <f>'CLEAN DATA'!$D1098-'CLEAN DATA'!$L1098</f>
        <v>83243478</v>
      </c>
    </row>
    <row r="1099" spans="1:3">
      <c r="A1099">
        <v>28501651</v>
      </c>
      <c r="B1099">
        <v>26000000</v>
      </c>
      <c r="C1099" s="20">
        <f>'CLEAN DATA'!$D1099-'CLEAN DATA'!$L1099</f>
        <v>2501651</v>
      </c>
    </row>
    <row r="1100" spans="1:3">
      <c r="A1100">
        <v>499263</v>
      </c>
      <c r="B1100">
        <v>30000000</v>
      </c>
      <c r="C1100" s="20">
        <f>'CLEAN DATA'!$D1100-'CLEAN DATA'!$L1100</f>
        <v>-29500737</v>
      </c>
    </row>
    <row r="1101" spans="1:3">
      <c r="A1101">
        <v>11008432</v>
      </c>
      <c r="B1101">
        <v>25000000</v>
      </c>
      <c r="C1101" s="20">
        <f>'CLEAN DATA'!$D1101-'CLEAN DATA'!$L1101</f>
        <v>-13991568</v>
      </c>
    </row>
    <row r="1102" spans="1:3">
      <c r="A1102">
        <v>11030963</v>
      </c>
      <c r="B1102">
        <v>28000000</v>
      </c>
      <c r="C1102" s="20">
        <f>'CLEAN DATA'!$D1102-'CLEAN DATA'!$L1102</f>
        <v>-16969037</v>
      </c>
    </row>
    <row r="1103" spans="1:3">
      <c r="A1103">
        <v>183662</v>
      </c>
      <c r="B1103">
        <v>25000000</v>
      </c>
      <c r="C1103" s="20">
        <f>'CLEAN DATA'!$D1103-'CLEAN DATA'!$L1103</f>
        <v>-24816338</v>
      </c>
    </row>
    <row r="1104" spans="1:3">
      <c r="A1104">
        <v>40962534</v>
      </c>
      <c r="B1104">
        <v>12500000</v>
      </c>
      <c r="C1104" s="20">
        <f>'CLEAN DATA'!$D1104-'CLEAN DATA'!$L1104</f>
        <v>28462534</v>
      </c>
    </row>
    <row r="1105" spans="1:3">
      <c r="A1105">
        <v>39235088</v>
      </c>
      <c r="B1105">
        <v>23000000</v>
      </c>
      <c r="C1105" s="20">
        <f>'CLEAN DATA'!$D1105-'CLEAN DATA'!$L1105</f>
        <v>16235088</v>
      </c>
    </row>
    <row r="1106" spans="1:3">
      <c r="A1106">
        <v>38119483</v>
      </c>
      <c r="B1106">
        <v>22700000</v>
      </c>
      <c r="C1106" s="20">
        <f>'CLEAN DATA'!$D1106-'CLEAN DATA'!$L1106</f>
        <v>15419483</v>
      </c>
    </row>
    <row r="1107" spans="1:3">
      <c r="A1107">
        <v>4190530</v>
      </c>
      <c r="B1107">
        <v>22500000</v>
      </c>
      <c r="C1107" s="20">
        <f>'CLEAN DATA'!$D1107-'CLEAN DATA'!$L1107</f>
        <v>-18309470</v>
      </c>
    </row>
    <row r="1108" spans="1:3">
      <c r="A1108">
        <v>176483808</v>
      </c>
      <c r="B1108">
        <v>23000000</v>
      </c>
      <c r="C1108" s="20">
        <f>'CLEAN DATA'!$D1108-'CLEAN DATA'!$L1108</f>
        <v>153483808</v>
      </c>
    </row>
    <row r="1109" spans="1:3">
      <c r="A1109">
        <v>9430988</v>
      </c>
      <c r="B1109">
        <v>17000000</v>
      </c>
      <c r="C1109" s="20">
        <f>'CLEAN DATA'!$D1109-'CLEAN DATA'!$L1109</f>
        <v>-7569012</v>
      </c>
    </row>
    <row r="1110" spans="1:3">
      <c r="A1110">
        <v>24104113</v>
      </c>
      <c r="B1110">
        <v>20000000</v>
      </c>
      <c r="C1110" s="20">
        <f>'CLEAN DATA'!$D1110-'CLEAN DATA'!$L1110</f>
        <v>4104113</v>
      </c>
    </row>
    <row r="1111" spans="1:3">
      <c r="A1111">
        <v>117224271</v>
      </c>
      <c r="B1111">
        <v>20000000</v>
      </c>
      <c r="C1111" s="20">
        <f>'CLEAN DATA'!$D1111-'CLEAN DATA'!$L1111</f>
        <v>97224271</v>
      </c>
    </row>
    <row r="1112" spans="1:3">
      <c r="A1112">
        <v>81257845</v>
      </c>
      <c r="B1112">
        <v>35000000</v>
      </c>
      <c r="C1112" s="20">
        <f>'CLEAN DATA'!$D1112-'CLEAN DATA'!$L1112</f>
        <v>46257845</v>
      </c>
    </row>
    <row r="1113" spans="1:3">
      <c r="A1113">
        <v>67325559</v>
      </c>
      <c r="B1113">
        <v>20000000</v>
      </c>
      <c r="C1113" s="20">
        <f>'CLEAN DATA'!$D1113-'CLEAN DATA'!$L1113</f>
        <v>47325559</v>
      </c>
    </row>
    <row r="1114" spans="1:3">
      <c r="A1114">
        <v>28876924</v>
      </c>
      <c r="B1114">
        <v>20000000</v>
      </c>
      <c r="C1114" s="20">
        <f>'CLEAN DATA'!$D1114-'CLEAN DATA'!$L1114</f>
        <v>8876924</v>
      </c>
    </row>
    <row r="1115" spans="1:3">
      <c r="A1115">
        <v>12987647</v>
      </c>
      <c r="B1115">
        <v>30000000</v>
      </c>
      <c r="C1115" s="20">
        <f>'CLEAN DATA'!$D1115-'CLEAN DATA'!$L1115</f>
        <v>-17012353</v>
      </c>
    </row>
    <row r="1116" spans="1:3">
      <c r="A1116">
        <v>11034436</v>
      </c>
      <c r="B1116">
        <v>20000000</v>
      </c>
      <c r="C1116" s="20">
        <f>'CLEAN DATA'!$D1116-'CLEAN DATA'!$L1116</f>
        <v>-8965564</v>
      </c>
    </row>
    <row r="1117" spans="1:3">
      <c r="A1117">
        <v>5480996</v>
      </c>
      <c r="B1117">
        <v>8700000</v>
      </c>
      <c r="C1117" s="20">
        <f>'CLEAN DATA'!$D1117-'CLEAN DATA'!$L1117</f>
        <v>-3219004</v>
      </c>
    </row>
    <row r="1118" spans="1:3">
      <c r="A1118">
        <v>1027749</v>
      </c>
      <c r="B1118">
        <v>40000000</v>
      </c>
      <c r="C1118" s="20">
        <f>'CLEAN DATA'!$D1118-'CLEAN DATA'!$L1118</f>
        <v>-38972251</v>
      </c>
    </row>
    <row r="1119" spans="1:3">
      <c r="A1119">
        <v>1357042</v>
      </c>
      <c r="B1119">
        <v>15000000</v>
      </c>
      <c r="C1119" s="20">
        <f>'CLEAN DATA'!$D1119-'CLEAN DATA'!$L1119</f>
        <v>-13642958</v>
      </c>
    </row>
    <row r="1120" spans="1:3">
      <c r="A1120">
        <v>60057639</v>
      </c>
      <c r="B1120">
        <v>18000000</v>
      </c>
      <c r="C1120" s="20">
        <f>'CLEAN DATA'!$D1120-'CLEAN DATA'!$L1120</f>
        <v>42057639</v>
      </c>
    </row>
    <row r="1121" spans="1:3">
      <c r="A1121">
        <v>43853424</v>
      </c>
      <c r="B1121">
        <v>18000000</v>
      </c>
      <c r="C1121" s="20">
        <f>'CLEAN DATA'!$D1121-'CLEAN DATA'!$L1121</f>
        <v>25853424</v>
      </c>
    </row>
    <row r="1122" spans="1:3">
      <c r="A1122">
        <v>7739049</v>
      </c>
      <c r="B1122">
        <v>18000000</v>
      </c>
      <c r="C1122" s="20">
        <f>'CLEAN DATA'!$D1122-'CLEAN DATA'!$L1122</f>
        <v>-10260951</v>
      </c>
    </row>
    <row r="1123" spans="1:3">
      <c r="A1123">
        <v>4435083</v>
      </c>
      <c r="B1123">
        <v>18000000</v>
      </c>
      <c r="C1123" s="20">
        <f>'CLEAN DATA'!$D1123-'CLEAN DATA'!$L1123</f>
        <v>-13564917</v>
      </c>
    </row>
    <row r="1124" spans="1:3">
      <c r="A1124">
        <v>18663911</v>
      </c>
      <c r="B1124">
        <v>16500000</v>
      </c>
      <c r="C1124" s="20">
        <f>'CLEAN DATA'!$D1124-'CLEAN DATA'!$L1124</f>
        <v>2163911</v>
      </c>
    </row>
    <row r="1125" spans="1:3">
      <c r="A1125">
        <v>43022524</v>
      </c>
      <c r="B1125">
        <v>15000000</v>
      </c>
      <c r="C1125" s="20">
        <f>'CLEAN DATA'!$D1125-'CLEAN DATA'!$L1125</f>
        <v>28022524</v>
      </c>
    </row>
    <row r="1126" spans="1:3">
      <c r="A1126">
        <v>37877959</v>
      </c>
      <c r="B1126">
        <v>15000000</v>
      </c>
      <c r="C1126" s="20">
        <f>'CLEAN DATA'!$D1126-'CLEAN DATA'!$L1126</f>
        <v>22877959</v>
      </c>
    </row>
    <row r="1127" spans="1:3">
      <c r="A1127">
        <v>46800000</v>
      </c>
      <c r="B1127">
        <v>14000000</v>
      </c>
      <c r="C1127" s="20">
        <f>'CLEAN DATA'!$D1127-'CLEAN DATA'!$L1127</f>
        <v>32800000</v>
      </c>
    </row>
    <row r="1128" spans="1:3">
      <c r="A1128">
        <v>28501651</v>
      </c>
      <c r="B1128">
        <v>26000000</v>
      </c>
      <c r="C1128" s="20">
        <f>'CLEAN DATA'!$D1128-'CLEAN DATA'!$L1128</f>
        <v>2501651</v>
      </c>
    </row>
    <row r="1129" spans="1:3">
      <c r="A1129">
        <v>1172769</v>
      </c>
      <c r="B1129">
        <v>13000000</v>
      </c>
      <c r="C1129" s="20">
        <f>'CLEAN DATA'!$D1129-'CLEAN DATA'!$L1129</f>
        <v>-11827231</v>
      </c>
    </row>
    <row r="1130" spans="1:3">
      <c r="A1130">
        <v>1150403</v>
      </c>
      <c r="B1130">
        <v>13000000</v>
      </c>
      <c r="C1130" s="20">
        <f>'CLEAN DATA'!$D1130-'CLEAN DATA'!$L1130</f>
        <v>-11849597</v>
      </c>
    </row>
    <row r="1131" spans="1:3">
      <c r="A1131">
        <v>79568000</v>
      </c>
      <c r="B1131">
        <v>12000000</v>
      </c>
      <c r="C1131" s="20">
        <f>'CLEAN DATA'!$D1131-'CLEAN DATA'!$L1131</f>
        <v>67568000</v>
      </c>
    </row>
    <row r="1132" spans="1:3">
      <c r="A1132">
        <v>64572496</v>
      </c>
      <c r="B1132">
        <v>12000000</v>
      </c>
      <c r="C1132" s="20">
        <f>'CLEAN DATA'!$D1132-'CLEAN DATA'!$L1132</f>
        <v>52572496</v>
      </c>
    </row>
    <row r="1133" spans="1:3">
      <c r="A1133">
        <v>3148482</v>
      </c>
      <c r="B1133">
        <v>12000000</v>
      </c>
      <c r="C1133" s="20">
        <f>'CLEAN DATA'!$D1133-'CLEAN DATA'!$L1133</f>
        <v>-8851518</v>
      </c>
    </row>
    <row r="1134" spans="1:3">
      <c r="A1134">
        <v>2060953</v>
      </c>
      <c r="B1134">
        <v>12000000</v>
      </c>
      <c r="C1134" s="20">
        <f>'CLEAN DATA'!$D1134-'CLEAN DATA'!$L1134</f>
        <v>-9939047</v>
      </c>
    </row>
    <row r="1135" spans="1:3">
      <c r="A1135">
        <v>1779284</v>
      </c>
      <c r="B1135">
        <v>12000000</v>
      </c>
      <c r="C1135" s="20">
        <f>'CLEAN DATA'!$D1135-'CLEAN DATA'!$L1135</f>
        <v>-10220716</v>
      </c>
    </row>
    <row r="1136" spans="1:3">
      <c r="A1136">
        <v>195888</v>
      </c>
      <c r="B1136">
        <v>2500000000</v>
      </c>
      <c r="C1136" s="20">
        <f>'CLEAN DATA'!$D1136-'CLEAN DATA'!$L1136</f>
        <v>-2499804112</v>
      </c>
    </row>
    <row r="1137" spans="1:3">
      <c r="A1137">
        <v>46563158</v>
      </c>
      <c r="B1137">
        <v>13000000</v>
      </c>
      <c r="C1137" s="20">
        <f>'CLEAN DATA'!$D1137-'CLEAN DATA'!$L1137</f>
        <v>33563158</v>
      </c>
    </row>
    <row r="1138" spans="1:3">
      <c r="A1138">
        <v>10214647</v>
      </c>
      <c r="B1138">
        <v>11000000</v>
      </c>
      <c r="C1138" s="20">
        <f>'CLEAN DATA'!$D1138-'CLEAN DATA'!$L1138</f>
        <v>-785353</v>
      </c>
    </row>
    <row r="1139" spans="1:3">
      <c r="A1139">
        <v>16667084</v>
      </c>
      <c r="B1139">
        <v>11000000</v>
      </c>
      <c r="C1139" s="20">
        <f>'CLEAN DATA'!$D1139-'CLEAN DATA'!$L1139</f>
        <v>5667084</v>
      </c>
    </row>
    <row r="1140" spans="1:3">
      <c r="A1140">
        <v>43771291</v>
      </c>
      <c r="B1140">
        <v>5000000</v>
      </c>
      <c r="C1140" s="20">
        <f>'CLEAN DATA'!$D1140-'CLEAN DATA'!$L1140</f>
        <v>38771291</v>
      </c>
    </row>
    <row r="1141" spans="1:3">
      <c r="A1141">
        <v>5348317</v>
      </c>
      <c r="B1141">
        <v>10000000</v>
      </c>
      <c r="C1141" s="20">
        <f>'CLEAN DATA'!$D1141-'CLEAN DATA'!$L1141</f>
        <v>-4651683</v>
      </c>
    </row>
    <row r="1142" spans="1:3">
      <c r="A1142">
        <v>3193102</v>
      </c>
      <c r="B1142">
        <v>9000000</v>
      </c>
      <c r="C1142" s="20">
        <f>'CLEAN DATA'!$D1142-'CLEAN DATA'!$L1142</f>
        <v>-5806898</v>
      </c>
    </row>
    <row r="1143" spans="1:3">
      <c r="A1143">
        <v>3041803</v>
      </c>
      <c r="B1143">
        <v>10000000</v>
      </c>
      <c r="C1143" s="20">
        <f>'CLEAN DATA'!$D1143-'CLEAN DATA'!$L1143</f>
        <v>-6958197</v>
      </c>
    </row>
    <row r="1144" spans="1:3">
      <c r="A1144">
        <v>3029870</v>
      </c>
      <c r="B1144">
        <v>7400000</v>
      </c>
      <c r="C1144" s="20">
        <f>'CLEAN DATA'!$D1144-'CLEAN DATA'!$L1144</f>
        <v>-4370130</v>
      </c>
    </row>
    <row r="1145" spans="1:3">
      <c r="A1145">
        <v>18225165</v>
      </c>
      <c r="B1145">
        <v>9000000</v>
      </c>
      <c r="C1145" s="20">
        <f>'CLEAN DATA'!$D1145-'CLEAN DATA'!$L1145</f>
        <v>9225165</v>
      </c>
    </row>
    <row r="1146" spans="1:3">
      <c r="A1146">
        <v>1997807</v>
      </c>
      <c r="B1146">
        <v>8000000</v>
      </c>
      <c r="C1146" s="20">
        <f>'CLEAN DATA'!$D1146-'CLEAN DATA'!$L1146</f>
        <v>-6002193</v>
      </c>
    </row>
    <row r="1147" spans="1:3">
      <c r="A1147">
        <v>17536788</v>
      </c>
      <c r="B1147">
        <v>8000000</v>
      </c>
      <c r="C1147" s="20">
        <f>'CLEAN DATA'!$D1147-'CLEAN DATA'!$L1147</f>
        <v>9536788</v>
      </c>
    </row>
    <row r="1148" spans="1:3">
      <c r="A1148">
        <v>58401464</v>
      </c>
      <c r="B1148">
        <v>8000000</v>
      </c>
      <c r="C1148" s="20">
        <f>'CLEAN DATA'!$D1148-'CLEAN DATA'!$L1148</f>
        <v>50401464</v>
      </c>
    </row>
    <row r="1149" spans="1:3">
      <c r="A1149">
        <v>3076425</v>
      </c>
      <c r="B1149">
        <v>8000000</v>
      </c>
      <c r="C1149" s="20">
        <f>'CLEAN DATA'!$D1149-'CLEAN DATA'!$L1149</f>
        <v>-4923575</v>
      </c>
    </row>
    <row r="1150" spans="1:3">
      <c r="A1150">
        <v>9176553</v>
      </c>
      <c r="B1150">
        <v>7500000</v>
      </c>
      <c r="C1150" s="20">
        <f>'CLEAN DATA'!$D1150-'CLEAN DATA'!$L1150</f>
        <v>1676553</v>
      </c>
    </row>
    <row r="1151" spans="1:3">
      <c r="A1151">
        <v>382946</v>
      </c>
      <c r="B1151">
        <v>7000000</v>
      </c>
      <c r="C1151" s="20">
        <f>'CLEAN DATA'!$D1151-'CLEAN DATA'!$L1151</f>
        <v>-6617054</v>
      </c>
    </row>
    <row r="1152" spans="1:3">
      <c r="A1152">
        <v>31899000</v>
      </c>
      <c r="B1152">
        <v>6500000</v>
      </c>
      <c r="C1152" s="20">
        <f>'CLEAN DATA'!$D1152-'CLEAN DATA'!$L1152</f>
        <v>25399000</v>
      </c>
    </row>
    <row r="1153" spans="1:3">
      <c r="A1153">
        <v>11434867</v>
      </c>
      <c r="B1153">
        <v>6000000</v>
      </c>
      <c r="C1153" s="20">
        <f>'CLEAN DATA'!$D1153-'CLEAN DATA'!$L1153</f>
        <v>5434867</v>
      </c>
    </row>
    <row r="1154" spans="1:3">
      <c r="A1154">
        <v>542860</v>
      </c>
      <c r="B1154">
        <v>4000000</v>
      </c>
      <c r="C1154" s="20">
        <f>'CLEAN DATA'!$D1154-'CLEAN DATA'!$L1154</f>
        <v>-3457140</v>
      </c>
    </row>
    <row r="1155" spans="1:3">
      <c r="A1155">
        <v>11905519</v>
      </c>
      <c r="B1155">
        <v>200000000</v>
      </c>
      <c r="C1155" s="20">
        <f>'CLEAN DATA'!$D1155-'CLEAN DATA'!$L1155</f>
        <v>-188094481</v>
      </c>
    </row>
    <row r="1156" spans="1:3">
      <c r="A1156">
        <v>1292119</v>
      </c>
      <c r="B1156">
        <v>5500000</v>
      </c>
      <c r="C1156" s="20">
        <f>'CLEAN DATA'!$D1156-'CLEAN DATA'!$L1156</f>
        <v>-4207881</v>
      </c>
    </row>
    <row r="1157" spans="1:3">
      <c r="A1157">
        <v>43771291</v>
      </c>
      <c r="B1157">
        <v>5000000</v>
      </c>
      <c r="C1157" s="20">
        <f>'CLEAN DATA'!$D1157-'CLEAN DATA'!$L1157</f>
        <v>38771291</v>
      </c>
    </row>
    <row r="1158" spans="1:3">
      <c r="A1158">
        <v>3219029</v>
      </c>
      <c r="B1158">
        <v>5000000</v>
      </c>
      <c r="C1158" s="20">
        <f>'CLEAN DATA'!$D1158-'CLEAN DATA'!$L1158</f>
        <v>-1780971</v>
      </c>
    </row>
    <row r="1159" spans="1:3">
      <c r="A1159">
        <v>1040879</v>
      </c>
      <c r="B1159">
        <v>7000000</v>
      </c>
      <c r="C1159" s="20">
        <f>'CLEAN DATA'!$D1159-'CLEAN DATA'!$L1159</f>
        <v>-5959121</v>
      </c>
    </row>
    <row r="1160" spans="1:3">
      <c r="A1160">
        <v>52700832</v>
      </c>
      <c r="B1160">
        <v>4500000</v>
      </c>
      <c r="C1160" s="20">
        <f>'CLEAN DATA'!$D1160-'CLEAN DATA'!$L1160</f>
        <v>48200832</v>
      </c>
    </row>
    <row r="1161" spans="1:3">
      <c r="A1161">
        <v>31252964</v>
      </c>
      <c r="B1161">
        <v>4000000</v>
      </c>
      <c r="C1161" s="20">
        <f>'CLEAN DATA'!$D1161-'CLEAN DATA'!$L1161</f>
        <v>27252964</v>
      </c>
    </row>
    <row r="1162" spans="1:3">
      <c r="A1162">
        <v>20803237</v>
      </c>
      <c r="B1162">
        <v>3500000</v>
      </c>
      <c r="C1162" s="20">
        <f>'CLEAN DATA'!$D1162-'CLEAN DATA'!$L1162</f>
        <v>17303237</v>
      </c>
    </row>
    <row r="1163" spans="1:3">
      <c r="A1163">
        <v>4046737</v>
      </c>
      <c r="B1163">
        <v>4000000</v>
      </c>
      <c r="C1163" s="20">
        <f>'CLEAN DATA'!$D1163-'CLEAN DATA'!$L1163</f>
        <v>46737</v>
      </c>
    </row>
    <row r="1164" spans="1:3">
      <c r="A1164">
        <v>2956000</v>
      </c>
      <c r="B1164">
        <v>3700000</v>
      </c>
      <c r="C1164" s="20">
        <f>'CLEAN DATA'!$D1164-'CLEAN DATA'!$L1164</f>
        <v>-744000</v>
      </c>
    </row>
    <row r="1165" spans="1:3">
      <c r="A1165">
        <v>5354039</v>
      </c>
      <c r="B1165">
        <v>3500000</v>
      </c>
      <c r="C1165" s="20">
        <f>'CLEAN DATA'!$D1165-'CLEAN DATA'!$L1165</f>
        <v>1854039</v>
      </c>
    </row>
    <row r="1166" spans="1:3">
      <c r="A1166">
        <v>104257</v>
      </c>
      <c r="B1166">
        <v>2200000</v>
      </c>
      <c r="C1166" s="20">
        <f>'CLEAN DATA'!$D1166-'CLEAN DATA'!$L1166</f>
        <v>-2095743</v>
      </c>
    </row>
    <row r="1167" spans="1:3">
      <c r="A1167">
        <v>3287435</v>
      </c>
      <c r="B1167">
        <v>4500000</v>
      </c>
      <c r="C1167" s="20">
        <f>'CLEAN DATA'!$D1167-'CLEAN DATA'!$L1167</f>
        <v>-1212565</v>
      </c>
    </row>
    <row r="1168" spans="1:3">
      <c r="A1168">
        <v>9054736</v>
      </c>
      <c r="B1168">
        <v>2700000</v>
      </c>
      <c r="C1168" s="20">
        <f>'CLEAN DATA'!$D1168-'CLEAN DATA'!$L1168</f>
        <v>6354736</v>
      </c>
    </row>
    <row r="1169" spans="1:3">
      <c r="A1169">
        <v>6401336</v>
      </c>
      <c r="B1169">
        <v>2500000</v>
      </c>
      <c r="C1169" s="20">
        <f>'CLEAN DATA'!$D1169-'CLEAN DATA'!$L1169</f>
        <v>3901336</v>
      </c>
    </row>
    <row r="1170" spans="1:3">
      <c r="A1170">
        <v>3325638</v>
      </c>
      <c r="B1170">
        <v>2500000</v>
      </c>
      <c r="C1170" s="20">
        <f>'CLEAN DATA'!$D1170-'CLEAN DATA'!$L1170</f>
        <v>825638</v>
      </c>
    </row>
    <row r="1171" spans="1:3">
      <c r="A1171">
        <v>6851969</v>
      </c>
      <c r="B1171">
        <v>2500000</v>
      </c>
      <c r="C1171" s="20">
        <f>'CLEAN DATA'!$D1171-'CLEAN DATA'!$L1171</f>
        <v>4351969</v>
      </c>
    </row>
    <row r="1172" spans="1:3">
      <c r="A1172">
        <v>333658</v>
      </c>
      <c r="B1172">
        <v>34000</v>
      </c>
      <c r="C1172" s="20">
        <f>'CLEAN DATA'!$D1172-'CLEAN DATA'!$L1172</f>
        <v>299658</v>
      </c>
    </row>
    <row r="1173" spans="1:3">
      <c r="A1173">
        <v>99851</v>
      </c>
      <c r="B1173">
        <v>2500000</v>
      </c>
      <c r="C1173" s="20">
        <f>'CLEAN DATA'!$D1173-'CLEAN DATA'!$L1173</f>
        <v>-2400149</v>
      </c>
    </row>
    <row r="1174" spans="1:3">
      <c r="A1174">
        <v>4600000</v>
      </c>
      <c r="B1174">
        <v>1900000</v>
      </c>
      <c r="C1174" s="20">
        <f>'CLEAN DATA'!$D1174-'CLEAN DATA'!$L1174</f>
        <v>2700000</v>
      </c>
    </row>
    <row r="1175" spans="1:3">
      <c r="A1175">
        <v>19067631</v>
      </c>
      <c r="B1175">
        <v>2000000</v>
      </c>
      <c r="C1175" s="20">
        <f>'CLEAN DATA'!$D1175-'CLEAN DATA'!$L1175</f>
        <v>17067631</v>
      </c>
    </row>
    <row r="1176" spans="1:3">
      <c r="A1176">
        <v>18488314</v>
      </c>
      <c r="B1176">
        <v>1200000</v>
      </c>
      <c r="C1176" s="20">
        <f>'CLEAN DATA'!$D1176-'CLEAN DATA'!$L1176</f>
        <v>17288314</v>
      </c>
    </row>
    <row r="1177" spans="1:3">
      <c r="A1177">
        <v>1007962</v>
      </c>
      <c r="B1177">
        <v>950000</v>
      </c>
      <c r="C1177" s="20">
        <f>'CLEAN DATA'!$D1177-'CLEAN DATA'!$L1177</f>
        <v>57962</v>
      </c>
    </row>
    <row r="1178" spans="1:3">
      <c r="A1178">
        <v>3773863</v>
      </c>
      <c r="B1178">
        <v>1000000</v>
      </c>
      <c r="C1178" s="20">
        <f>'CLEAN DATA'!$D1178-'CLEAN DATA'!$L1178</f>
        <v>2773863</v>
      </c>
    </row>
    <row r="1179" spans="1:3">
      <c r="A1179">
        <v>151389</v>
      </c>
      <c r="B1179">
        <v>500000</v>
      </c>
      <c r="C1179" s="20">
        <f>'CLEAN DATA'!$D1179-'CLEAN DATA'!$L1179</f>
        <v>-348611</v>
      </c>
    </row>
    <row r="1180" spans="1:3">
      <c r="A1180">
        <v>379122</v>
      </c>
      <c r="B1180">
        <v>450000</v>
      </c>
      <c r="C1180" s="20">
        <f>'CLEAN DATA'!$D1180-'CLEAN DATA'!$L1180</f>
        <v>-70878</v>
      </c>
    </row>
    <row r="1181" spans="1:3">
      <c r="A1181">
        <v>258113</v>
      </c>
      <c r="B1181">
        <v>1066167</v>
      </c>
      <c r="C1181" s="20">
        <f>'CLEAN DATA'!$D1181-'CLEAN DATA'!$L1181</f>
        <v>-808054</v>
      </c>
    </row>
    <row r="1182" spans="1:3">
      <c r="A1182">
        <v>1689999</v>
      </c>
      <c r="B1182">
        <v>400000</v>
      </c>
      <c r="C1182" s="20">
        <f>'CLEAN DATA'!$D1182-'CLEAN DATA'!$L1182</f>
        <v>1289999</v>
      </c>
    </row>
    <row r="1183" spans="1:3">
      <c r="A1183">
        <v>2360184</v>
      </c>
      <c r="B1183">
        <v>300000</v>
      </c>
      <c r="C1183" s="20">
        <f>'CLEAN DATA'!$D1183-'CLEAN DATA'!$L1183</f>
        <v>2060184</v>
      </c>
    </row>
    <row r="1184" spans="1:3">
      <c r="A1184">
        <v>856942</v>
      </c>
      <c r="B1184">
        <v>200000</v>
      </c>
      <c r="C1184" s="20">
        <f>'CLEAN DATA'!$D1184-'CLEAN DATA'!$L1184</f>
        <v>656942</v>
      </c>
    </row>
    <row r="1185" spans="1:3">
      <c r="A1185">
        <v>32154410</v>
      </c>
      <c r="B1185">
        <v>30000000</v>
      </c>
      <c r="C1185" s="20">
        <f>'CLEAN DATA'!$D1185-'CLEAN DATA'!$L1185</f>
        <v>2154410</v>
      </c>
    </row>
    <row r="1186" spans="1:3">
      <c r="A1186">
        <v>5858</v>
      </c>
      <c r="B1186">
        <v>150000</v>
      </c>
      <c r="C1186" s="20">
        <f>'CLEAN DATA'!$D1186-'CLEAN DATA'!$L1186</f>
        <v>-144142</v>
      </c>
    </row>
    <row r="1187" spans="1:3">
      <c r="A1187">
        <v>1227508</v>
      </c>
      <c r="B1187">
        <v>23000</v>
      </c>
      <c r="C1187" s="20">
        <f>'CLEAN DATA'!$D1187-'CLEAN DATA'!$L1187</f>
        <v>1204508</v>
      </c>
    </row>
    <row r="1188" spans="1:3">
      <c r="A1188">
        <v>262030663</v>
      </c>
      <c r="B1188">
        <v>230000000</v>
      </c>
      <c r="C1188" s="20">
        <f>'CLEAN DATA'!$D1188-'CLEAN DATA'!$L1188</f>
        <v>32030663</v>
      </c>
    </row>
    <row r="1189" spans="1:3">
      <c r="A1189">
        <v>652177271</v>
      </c>
      <c r="B1189">
        <v>150000000</v>
      </c>
      <c r="C1189" s="20">
        <f>'CLEAN DATA'!$D1189-'CLEAN DATA'!$L1189</f>
        <v>502177271</v>
      </c>
    </row>
    <row r="1190" spans="1:3">
      <c r="A1190">
        <v>202351611</v>
      </c>
      <c r="B1190">
        <v>190000000</v>
      </c>
      <c r="C1190" s="20">
        <f>'CLEAN DATA'!$D1190-'CLEAN DATA'!$L1190</f>
        <v>12351611</v>
      </c>
    </row>
    <row r="1191" spans="1:3">
      <c r="A1191">
        <v>101785482</v>
      </c>
      <c r="B1191">
        <v>190000000</v>
      </c>
      <c r="C1191" s="20">
        <f>'CLEAN DATA'!$D1191-'CLEAN DATA'!$L1191</f>
        <v>-88214518</v>
      </c>
    </row>
    <row r="1192" spans="1:3">
      <c r="A1192">
        <v>312057433</v>
      </c>
      <c r="B1192">
        <v>200000000</v>
      </c>
      <c r="C1192" s="20">
        <f>'CLEAN DATA'!$D1192-'CLEAN DATA'!$L1192</f>
        <v>112057433</v>
      </c>
    </row>
    <row r="1193" spans="1:3">
      <c r="A1193">
        <v>241407328</v>
      </c>
      <c r="B1193">
        <v>180000000</v>
      </c>
      <c r="C1193" s="20">
        <f>'CLEAN DATA'!$D1193-'CLEAN DATA'!$L1193</f>
        <v>61407328</v>
      </c>
    </row>
    <row r="1194" spans="1:3">
      <c r="A1194">
        <v>181015141</v>
      </c>
      <c r="B1194">
        <v>150000000</v>
      </c>
      <c r="C1194" s="20">
        <f>'CLEAN DATA'!$D1194-'CLEAN DATA'!$L1194</f>
        <v>31015141</v>
      </c>
    </row>
    <row r="1195" spans="1:3">
      <c r="A1195">
        <v>126464904</v>
      </c>
      <c r="B1195">
        <v>130000000</v>
      </c>
      <c r="C1195" s="20">
        <f>'CLEAN DATA'!$D1195-'CLEAN DATA'!$L1195</f>
        <v>-3535096</v>
      </c>
    </row>
    <row r="1196" spans="1:3">
      <c r="A1196">
        <v>89021735</v>
      </c>
      <c r="B1196">
        <v>120000000</v>
      </c>
      <c r="C1196" s="20">
        <f>'CLEAN DATA'!$D1196-'CLEAN DATA'!$L1196</f>
        <v>-30978265</v>
      </c>
    </row>
    <row r="1197" spans="1:3">
      <c r="A1197">
        <v>97030725</v>
      </c>
      <c r="B1197">
        <v>100000000</v>
      </c>
      <c r="C1197" s="20">
        <f>'CLEAN DATA'!$D1197-'CLEAN DATA'!$L1197</f>
        <v>-2969275</v>
      </c>
    </row>
    <row r="1198" spans="1:3">
      <c r="A1198">
        <v>55673333</v>
      </c>
      <c r="B1198">
        <v>80000000</v>
      </c>
      <c r="C1198" s="20">
        <f>'CLEAN DATA'!$D1198-'CLEAN DATA'!$L1198</f>
        <v>-24326667</v>
      </c>
    </row>
    <row r="1199" spans="1:3">
      <c r="A1199">
        <v>24985612</v>
      </c>
      <c r="B1199">
        <v>100000000</v>
      </c>
      <c r="C1199" s="20">
        <f>'CLEAN DATA'!$D1199-'CLEAN DATA'!$L1199</f>
        <v>-75014388</v>
      </c>
    </row>
    <row r="1200" spans="1:3">
      <c r="A1200">
        <v>201148159</v>
      </c>
      <c r="B1200">
        <v>95000000</v>
      </c>
      <c r="C1200" s="20">
        <f>'CLEAN DATA'!$D1200-'CLEAN DATA'!$L1200</f>
        <v>106148159</v>
      </c>
    </row>
    <row r="1201" spans="1:3">
      <c r="A1201">
        <v>124870275</v>
      </c>
      <c r="B1201">
        <v>100000000</v>
      </c>
      <c r="C1201" s="20">
        <f>'CLEAN DATA'!$D1201-'CLEAN DATA'!$L1201</f>
        <v>24870275</v>
      </c>
    </row>
    <row r="1202" spans="1:3">
      <c r="A1202">
        <v>196573705</v>
      </c>
      <c r="B1202">
        <v>90000000</v>
      </c>
      <c r="C1202" s="20">
        <f>'CLEAN DATA'!$D1202-'CLEAN DATA'!$L1202</f>
        <v>106573705</v>
      </c>
    </row>
    <row r="1203" spans="1:3">
      <c r="A1203">
        <v>110416702</v>
      </c>
      <c r="B1203">
        <v>92000000</v>
      </c>
      <c r="C1203" s="20">
        <f>'CLEAN DATA'!$D1203-'CLEAN DATA'!$L1203</f>
        <v>18416702</v>
      </c>
    </row>
    <row r="1204" spans="1:3">
      <c r="A1204">
        <v>26871</v>
      </c>
      <c r="B1204">
        <v>92000000</v>
      </c>
      <c r="C1204" s="20">
        <f>'CLEAN DATA'!$D1204-'CLEAN DATA'!$L1204</f>
        <v>-91973129</v>
      </c>
    </row>
    <row r="1205" spans="1:3">
      <c r="A1205">
        <v>143618384</v>
      </c>
      <c r="B1205">
        <v>90000000</v>
      </c>
      <c r="C1205" s="20">
        <f>'CLEAN DATA'!$D1205-'CLEAN DATA'!$L1205</f>
        <v>53618384</v>
      </c>
    </row>
    <row r="1206" spans="1:3">
      <c r="A1206">
        <v>75754670</v>
      </c>
      <c r="B1206">
        <v>85000000</v>
      </c>
      <c r="C1206" s="20">
        <f>'CLEAN DATA'!$D1206-'CLEAN DATA'!$L1206</f>
        <v>-9245330</v>
      </c>
    </row>
    <row r="1207" spans="1:3">
      <c r="A1207">
        <v>162831698</v>
      </c>
      <c r="B1207">
        <v>80000000</v>
      </c>
      <c r="C1207" s="20">
        <f>'CLEAN DATA'!$D1207-'CLEAN DATA'!$L1207</f>
        <v>82831698</v>
      </c>
    </row>
    <row r="1208" spans="1:3">
      <c r="A1208">
        <v>73215310</v>
      </c>
      <c r="B1208">
        <v>80000000</v>
      </c>
      <c r="C1208" s="20">
        <f>'CLEAN DATA'!$D1208-'CLEAN DATA'!$L1208</f>
        <v>-6784690</v>
      </c>
    </row>
    <row r="1209" spans="1:3">
      <c r="A1209">
        <v>55350897</v>
      </c>
      <c r="B1209">
        <v>85000000</v>
      </c>
      <c r="C1209" s="20">
        <f>'CLEAN DATA'!$D1209-'CLEAN DATA'!$L1209</f>
        <v>-29649103</v>
      </c>
    </row>
    <row r="1210" spans="1:3">
      <c r="A1210">
        <v>37901509</v>
      </c>
      <c r="B1210">
        <v>70000000</v>
      </c>
      <c r="C1210" s="20">
        <f>'CLEAN DATA'!$D1210-'CLEAN DATA'!$L1210</f>
        <v>-32098491</v>
      </c>
    </row>
    <row r="1211" spans="1:3">
      <c r="A1211">
        <v>83892374</v>
      </c>
      <c r="B1211">
        <v>66000000</v>
      </c>
      <c r="C1211" s="20">
        <f>'CLEAN DATA'!$D1211-'CLEAN DATA'!$L1211</f>
        <v>17892374</v>
      </c>
    </row>
    <row r="1212" spans="1:3">
      <c r="A1212">
        <v>101217900</v>
      </c>
      <c r="B1212">
        <v>70000000</v>
      </c>
      <c r="C1212" s="20">
        <f>'CLEAN DATA'!$D1212-'CLEAN DATA'!$L1212</f>
        <v>31217900</v>
      </c>
    </row>
    <row r="1213" spans="1:3">
      <c r="A1213">
        <v>106126012</v>
      </c>
      <c r="B1213">
        <v>60000000</v>
      </c>
      <c r="C1213" s="20">
        <f>'CLEAN DATA'!$D1213-'CLEAN DATA'!$L1213</f>
        <v>46126012</v>
      </c>
    </row>
    <row r="1214" spans="1:3">
      <c r="A1214">
        <v>80033643</v>
      </c>
      <c r="B1214">
        <v>60000000</v>
      </c>
      <c r="C1214" s="20">
        <f>'CLEAN DATA'!$D1214-'CLEAN DATA'!$L1214</f>
        <v>20033643</v>
      </c>
    </row>
    <row r="1215" spans="1:3">
      <c r="A1215">
        <v>55994557</v>
      </c>
      <c r="B1215">
        <v>60000000</v>
      </c>
      <c r="C1215" s="20">
        <f>'CLEAN DATA'!$D1215-'CLEAN DATA'!$L1215</f>
        <v>-4005443</v>
      </c>
    </row>
    <row r="1216" spans="1:3">
      <c r="A1216">
        <v>166225040</v>
      </c>
      <c r="B1216">
        <v>55000000</v>
      </c>
      <c r="C1216" s="20">
        <f>'CLEAN DATA'!$D1216-'CLEAN DATA'!$L1216</f>
        <v>111225040</v>
      </c>
    </row>
    <row r="1217" spans="1:3">
      <c r="A1217">
        <v>62563543</v>
      </c>
      <c r="B1217">
        <v>53000000</v>
      </c>
      <c r="C1217" s="20">
        <f>'CLEAN DATA'!$D1217-'CLEAN DATA'!$L1217</f>
        <v>9563543</v>
      </c>
    </row>
    <row r="1218" spans="1:3">
      <c r="A1218">
        <v>218628680</v>
      </c>
      <c r="B1218">
        <v>50000000</v>
      </c>
      <c r="C1218" s="20">
        <f>'CLEAN DATA'!$D1218-'CLEAN DATA'!$L1218</f>
        <v>168628680</v>
      </c>
    </row>
    <row r="1219" spans="1:3">
      <c r="A1219">
        <v>91439400</v>
      </c>
      <c r="B1219">
        <v>50000000</v>
      </c>
      <c r="C1219" s="20">
        <f>'CLEAN DATA'!$D1219-'CLEAN DATA'!$L1219</f>
        <v>41439400</v>
      </c>
    </row>
    <row r="1220" spans="1:3">
      <c r="A1220">
        <v>50815288</v>
      </c>
      <c r="B1220">
        <v>50000000</v>
      </c>
      <c r="C1220" s="20">
        <f>'CLEAN DATA'!$D1220-'CLEAN DATA'!$L1220</f>
        <v>815288</v>
      </c>
    </row>
    <row r="1221" spans="1:3">
      <c r="A1221">
        <v>37339525</v>
      </c>
      <c r="B1221">
        <v>48000000</v>
      </c>
      <c r="C1221" s="20">
        <f>'CLEAN DATA'!$D1221-'CLEAN DATA'!$L1221</f>
        <v>-10660475</v>
      </c>
    </row>
    <row r="1222" spans="1:3">
      <c r="A1222">
        <v>6565495</v>
      </c>
      <c r="B1222">
        <v>45000000</v>
      </c>
      <c r="C1222" s="20">
        <f>'CLEAN DATA'!$D1222-'CLEAN DATA'!$L1222</f>
        <v>-38434505</v>
      </c>
    </row>
    <row r="1223" spans="1:3">
      <c r="A1223">
        <v>24520892</v>
      </c>
      <c r="B1223">
        <v>45000000</v>
      </c>
      <c r="C1223" s="20">
        <f>'CLEAN DATA'!$D1223-'CLEAN DATA'!$L1223</f>
        <v>-20479108</v>
      </c>
    </row>
    <row r="1224" spans="1:3">
      <c r="A1224">
        <v>116006080</v>
      </c>
      <c r="B1224">
        <v>42000000</v>
      </c>
      <c r="C1224" s="20">
        <f>'CLEAN DATA'!$D1224-'CLEAN DATA'!$L1224</f>
        <v>74006080</v>
      </c>
    </row>
    <row r="1225" spans="1:3">
      <c r="A1225">
        <v>106793915</v>
      </c>
      <c r="B1225">
        <v>45000000</v>
      </c>
      <c r="C1225" s="20">
        <f>'CLEAN DATA'!$D1225-'CLEAN DATA'!$L1225</f>
        <v>61793915</v>
      </c>
    </row>
    <row r="1226" spans="1:3">
      <c r="A1226">
        <v>57750000</v>
      </c>
      <c r="B1226">
        <v>31115000</v>
      </c>
      <c r="C1226" s="20">
        <f>'CLEAN DATA'!$D1226-'CLEAN DATA'!$L1226</f>
        <v>26635000</v>
      </c>
    </row>
    <row r="1227" spans="1:3">
      <c r="A1227">
        <v>116724075</v>
      </c>
      <c r="B1227">
        <v>41000000</v>
      </c>
      <c r="C1227" s="20">
        <f>'CLEAN DATA'!$D1227-'CLEAN DATA'!$L1227</f>
        <v>75724075</v>
      </c>
    </row>
    <row r="1228" spans="1:3">
      <c r="A1228">
        <v>94125426</v>
      </c>
      <c r="B1228">
        <v>40000000</v>
      </c>
      <c r="C1228" s="20">
        <f>'CLEAN DATA'!$D1228-'CLEAN DATA'!$L1228</f>
        <v>54125426</v>
      </c>
    </row>
    <row r="1229" spans="1:3">
      <c r="A1229">
        <v>37371385</v>
      </c>
      <c r="B1229">
        <v>40000000</v>
      </c>
      <c r="C1229" s="20">
        <f>'CLEAN DATA'!$D1229-'CLEAN DATA'!$L1229</f>
        <v>-2628615</v>
      </c>
    </row>
    <row r="1230" spans="1:3">
      <c r="A1230">
        <v>29077547</v>
      </c>
      <c r="B1230">
        <v>40000000</v>
      </c>
      <c r="C1230" s="20">
        <f>'CLEAN DATA'!$D1230-'CLEAN DATA'!$L1230</f>
        <v>-10922453</v>
      </c>
    </row>
    <row r="1231" spans="1:3">
      <c r="A1231">
        <v>4563029</v>
      </c>
      <c r="B1231">
        <v>39200000</v>
      </c>
      <c r="C1231" s="20">
        <f>'CLEAN DATA'!$D1231-'CLEAN DATA'!$L1231</f>
        <v>-34636971</v>
      </c>
    </row>
    <row r="1232" spans="1:3">
      <c r="A1232">
        <v>35287788</v>
      </c>
      <c r="B1232">
        <v>39000000</v>
      </c>
      <c r="C1232" s="20">
        <f>'CLEAN DATA'!$D1232-'CLEAN DATA'!$L1232</f>
        <v>-3712212</v>
      </c>
    </row>
    <row r="1233" spans="1:3">
      <c r="A1233">
        <v>60338891</v>
      </c>
      <c r="B1233">
        <v>37000000</v>
      </c>
      <c r="C1233" s="20">
        <f>'CLEAN DATA'!$D1233-'CLEAN DATA'!$L1233</f>
        <v>23338891</v>
      </c>
    </row>
    <row r="1234" spans="1:3">
      <c r="A1234">
        <v>71026631</v>
      </c>
      <c r="B1234">
        <v>36000000</v>
      </c>
      <c r="C1234" s="20">
        <f>'CLEAN DATA'!$D1234-'CLEAN DATA'!$L1234</f>
        <v>35026631</v>
      </c>
    </row>
    <row r="1235" spans="1:3">
      <c r="A1235">
        <v>150368971</v>
      </c>
      <c r="B1235">
        <v>37000000</v>
      </c>
      <c r="C1235" s="20">
        <f>'CLEAN DATA'!$D1235-'CLEAN DATA'!$L1235</f>
        <v>113368971</v>
      </c>
    </row>
    <row r="1236" spans="1:3">
      <c r="A1236">
        <v>60328558</v>
      </c>
      <c r="B1236">
        <v>32000000</v>
      </c>
      <c r="C1236" s="20">
        <f>'CLEAN DATA'!$D1236-'CLEAN DATA'!$L1236</f>
        <v>28328558</v>
      </c>
    </row>
    <row r="1237" spans="1:3">
      <c r="A1237">
        <v>85416609</v>
      </c>
      <c r="B1237">
        <v>30000000</v>
      </c>
      <c r="C1237" s="20">
        <f>'CLEAN DATA'!$D1237-'CLEAN DATA'!$L1237</f>
        <v>55416609</v>
      </c>
    </row>
    <row r="1238" spans="1:3">
      <c r="A1238">
        <v>42043633</v>
      </c>
      <c r="B1238">
        <v>30000000</v>
      </c>
      <c r="C1238" s="20">
        <f>'CLEAN DATA'!$D1238-'CLEAN DATA'!$L1238</f>
        <v>12043633</v>
      </c>
    </row>
    <row r="1239" spans="1:3">
      <c r="A1239">
        <v>23209440</v>
      </c>
      <c r="B1239">
        <v>30000000</v>
      </c>
      <c r="C1239" s="20">
        <f>'CLEAN DATA'!$D1239-'CLEAN DATA'!$L1239</f>
        <v>-6790560</v>
      </c>
    </row>
    <row r="1240" spans="1:3">
      <c r="A1240">
        <v>12831121</v>
      </c>
      <c r="B1240">
        <v>30000000</v>
      </c>
      <c r="C1240" s="20">
        <f>'CLEAN DATA'!$D1240-'CLEAN DATA'!$L1240</f>
        <v>-17168879</v>
      </c>
    </row>
    <row r="1241" spans="1:3">
      <c r="A1241">
        <v>8535575</v>
      </c>
      <c r="B1241">
        <v>30000000</v>
      </c>
      <c r="C1241" s="20">
        <f>'CLEAN DATA'!$D1241-'CLEAN DATA'!$L1241</f>
        <v>-21464425</v>
      </c>
    </row>
    <row r="1242" spans="1:3">
      <c r="A1242">
        <v>2975649</v>
      </c>
      <c r="B1242">
        <v>30000000</v>
      </c>
      <c r="C1242" s="20">
        <f>'CLEAN DATA'!$D1242-'CLEAN DATA'!$L1242</f>
        <v>-27024351</v>
      </c>
    </row>
    <row r="1243" spans="1:3">
      <c r="A1243">
        <v>5532301</v>
      </c>
      <c r="B1243">
        <v>28000000</v>
      </c>
      <c r="C1243" s="20">
        <f>'CLEAN DATA'!$D1243-'CLEAN DATA'!$L1243</f>
        <v>-22467699</v>
      </c>
    </row>
    <row r="1244" spans="1:3">
      <c r="A1244">
        <v>148734225</v>
      </c>
      <c r="B1244">
        <v>30000000</v>
      </c>
      <c r="C1244" s="20">
        <f>'CLEAN DATA'!$D1244-'CLEAN DATA'!$L1244</f>
        <v>118734225</v>
      </c>
    </row>
    <row r="1245" spans="1:3">
      <c r="A1245">
        <v>87341380</v>
      </c>
      <c r="B1245">
        <v>27000000</v>
      </c>
      <c r="C1245" s="20">
        <f>'CLEAN DATA'!$D1245-'CLEAN DATA'!$L1245</f>
        <v>60341380</v>
      </c>
    </row>
    <row r="1246" spans="1:3">
      <c r="A1246">
        <v>65703412</v>
      </c>
      <c r="B1246">
        <v>26000000</v>
      </c>
      <c r="C1246" s="20">
        <f>'CLEAN DATA'!$D1246-'CLEAN DATA'!$L1246</f>
        <v>39703412</v>
      </c>
    </row>
    <row r="1247" spans="1:3">
      <c r="A1247">
        <v>80034302</v>
      </c>
      <c r="B1247">
        <v>25000000</v>
      </c>
      <c r="C1247" s="20">
        <f>'CLEAN DATA'!$D1247-'CLEAN DATA'!$L1247</f>
        <v>55034302</v>
      </c>
    </row>
    <row r="1248" spans="1:3">
      <c r="A1248">
        <v>36447959</v>
      </c>
      <c r="B1248">
        <v>25000000</v>
      </c>
      <c r="C1248" s="20">
        <f>'CLEAN DATA'!$D1248-'CLEAN DATA'!$L1248</f>
        <v>11447959</v>
      </c>
    </row>
    <row r="1249" spans="1:3">
      <c r="A1249">
        <v>1865774</v>
      </c>
      <c r="B1249">
        <v>30000000</v>
      </c>
      <c r="C1249" s="20">
        <f>'CLEAN DATA'!$D1249-'CLEAN DATA'!$L1249</f>
        <v>-28134226</v>
      </c>
    </row>
    <row r="1250" spans="1:3">
      <c r="A1250">
        <v>11538204</v>
      </c>
      <c r="B1250">
        <v>25000000</v>
      </c>
      <c r="C1250" s="20">
        <f>'CLEAN DATA'!$D1250-'CLEAN DATA'!$L1250</f>
        <v>-13461796</v>
      </c>
    </row>
    <row r="1251" spans="1:3">
      <c r="A1251">
        <v>217631306</v>
      </c>
      <c r="B1251">
        <v>22000000</v>
      </c>
      <c r="C1251" s="20">
        <f>'CLEAN DATA'!$D1251-'CLEAN DATA'!$L1251</f>
        <v>195631306</v>
      </c>
    </row>
    <row r="1252" spans="1:3">
      <c r="A1252">
        <v>75597042</v>
      </c>
      <c r="B1252">
        <v>20000000</v>
      </c>
      <c r="C1252" s="20">
        <f>'CLEAN DATA'!$D1252-'CLEAN DATA'!$L1252</f>
        <v>55597042</v>
      </c>
    </row>
    <row r="1253" spans="1:3">
      <c r="A1253">
        <v>51483949</v>
      </c>
      <c r="B1253">
        <v>22000000</v>
      </c>
      <c r="C1253" s="20">
        <f>'CLEAN DATA'!$D1253-'CLEAN DATA'!$L1253</f>
        <v>29483949</v>
      </c>
    </row>
    <row r="1254" spans="1:3">
      <c r="A1254">
        <v>121697350</v>
      </c>
      <c r="B1254">
        <v>20000000</v>
      </c>
      <c r="C1254" s="20">
        <f>'CLEAN DATA'!$D1254-'CLEAN DATA'!$L1254</f>
        <v>101697350</v>
      </c>
    </row>
    <row r="1255" spans="1:3">
      <c r="A1255">
        <v>12831121</v>
      </c>
      <c r="B1255">
        <v>30000000</v>
      </c>
      <c r="C1255" s="20">
        <f>'CLEAN DATA'!$D1255-'CLEAN DATA'!$L1255</f>
        <v>-17168879</v>
      </c>
    </row>
    <row r="1256" spans="1:3">
      <c r="A1256">
        <v>26003149</v>
      </c>
      <c r="B1256">
        <v>20000000</v>
      </c>
      <c r="C1256" s="20">
        <f>'CLEAN DATA'!$D1256-'CLEAN DATA'!$L1256</f>
        <v>6003149</v>
      </c>
    </row>
    <row r="1257" spans="1:3">
      <c r="A1257">
        <v>5749134</v>
      </c>
      <c r="B1257">
        <v>20000000</v>
      </c>
      <c r="C1257" s="20">
        <f>'CLEAN DATA'!$D1257-'CLEAN DATA'!$L1257</f>
        <v>-14250866</v>
      </c>
    </row>
    <row r="1258" spans="1:3">
      <c r="A1258">
        <v>4234040</v>
      </c>
      <c r="B1258">
        <v>20000000</v>
      </c>
      <c r="C1258" s="20">
        <f>'CLEAN DATA'!$D1258-'CLEAN DATA'!$L1258</f>
        <v>-15765960</v>
      </c>
    </row>
    <row r="1259" spans="1:3">
      <c r="A1259">
        <v>4001121</v>
      </c>
      <c r="B1259">
        <v>20000000</v>
      </c>
      <c r="C1259" s="20">
        <f>'CLEAN DATA'!$D1259-'CLEAN DATA'!$L1259</f>
        <v>-15998879</v>
      </c>
    </row>
    <row r="1260" spans="1:3">
      <c r="A1260">
        <v>2246000</v>
      </c>
      <c r="B1260">
        <v>20000000</v>
      </c>
      <c r="C1260" s="20">
        <f>'CLEAN DATA'!$D1260-'CLEAN DATA'!$L1260</f>
        <v>-17754000</v>
      </c>
    </row>
    <row r="1261" spans="1:3">
      <c r="A1261">
        <v>8600000</v>
      </c>
      <c r="B1261">
        <v>25000000</v>
      </c>
      <c r="C1261" s="20">
        <f>'CLEAN DATA'!$D1261-'CLEAN DATA'!$L1261</f>
        <v>-16400000</v>
      </c>
    </row>
    <row r="1262" spans="1:3">
      <c r="A1262">
        <v>53868030</v>
      </c>
      <c r="B1262">
        <v>17000000</v>
      </c>
      <c r="C1262" s="20">
        <f>'CLEAN DATA'!$D1262-'CLEAN DATA'!$L1262</f>
        <v>36868030</v>
      </c>
    </row>
    <row r="1263" spans="1:3">
      <c r="A1263">
        <v>86049418</v>
      </c>
      <c r="B1263">
        <v>17000000</v>
      </c>
      <c r="C1263" s="20">
        <f>'CLEAN DATA'!$D1263-'CLEAN DATA'!$L1263</f>
        <v>69049418</v>
      </c>
    </row>
    <row r="1264" spans="1:3">
      <c r="A1264">
        <v>6615578</v>
      </c>
      <c r="B1264">
        <v>13000000</v>
      </c>
      <c r="C1264" s="20">
        <f>'CLEAN DATA'!$D1264-'CLEAN DATA'!$L1264</f>
        <v>-6384422</v>
      </c>
    </row>
    <row r="1265" spans="1:3">
      <c r="A1265">
        <v>15500000</v>
      </c>
      <c r="B1265">
        <v>16000000</v>
      </c>
      <c r="C1265" s="20">
        <f>'CLEAN DATA'!$D1265-'CLEAN DATA'!$L1265</f>
        <v>-500000</v>
      </c>
    </row>
    <row r="1266" spans="1:3">
      <c r="A1266">
        <v>2319187</v>
      </c>
      <c r="B1266">
        <v>20000000</v>
      </c>
      <c r="C1266" s="20">
        <f>'CLEAN DATA'!$D1266-'CLEAN DATA'!$L1266</f>
        <v>-17680813</v>
      </c>
    </row>
    <row r="1267" spans="1:3">
      <c r="A1267">
        <v>28637507</v>
      </c>
      <c r="B1267">
        <v>15000000</v>
      </c>
      <c r="C1267" s="20">
        <f>'CLEAN DATA'!$D1267-'CLEAN DATA'!$L1267</f>
        <v>13637507</v>
      </c>
    </row>
    <row r="1268" spans="1:3">
      <c r="A1268">
        <v>13766014</v>
      </c>
      <c r="B1268">
        <v>15000000</v>
      </c>
      <c r="C1268" s="20">
        <f>'CLEAN DATA'!$D1268-'CLEAN DATA'!$L1268</f>
        <v>-1233986</v>
      </c>
    </row>
    <row r="1269" spans="1:3">
      <c r="A1269">
        <v>9396487</v>
      </c>
      <c r="B1269">
        <v>15000000</v>
      </c>
      <c r="C1269" s="20">
        <f>'CLEAN DATA'!$D1269-'CLEAN DATA'!$L1269</f>
        <v>-5603513</v>
      </c>
    </row>
    <row r="1270" spans="1:3">
      <c r="A1270">
        <v>11204499</v>
      </c>
      <c r="B1270">
        <v>14000000</v>
      </c>
      <c r="C1270" s="20">
        <f>'CLEAN DATA'!$D1270-'CLEAN DATA'!$L1270</f>
        <v>-2795501</v>
      </c>
    </row>
    <row r="1271" spans="1:3">
      <c r="A1271">
        <v>183088</v>
      </c>
      <c r="B1271">
        <v>15000000</v>
      </c>
      <c r="C1271" s="20">
        <f>'CLEAN DATA'!$D1271-'CLEAN DATA'!$L1271</f>
        <v>-14816912</v>
      </c>
    </row>
    <row r="1272" spans="1:3">
      <c r="A1272">
        <v>1089445</v>
      </c>
      <c r="B1272">
        <v>12500000</v>
      </c>
      <c r="C1272" s="20">
        <f>'CLEAN DATA'!$D1272-'CLEAN DATA'!$L1272</f>
        <v>-11410555</v>
      </c>
    </row>
    <row r="1273" spans="1:3">
      <c r="A1273">
        <v>101736215</v>
      </c>
      <c r="B1273">
        <v>11000000</v>
      </c>
      <c r="C1273" s="20">
        <f>'CLEAN DATA'!$D1273-'CLEAN DATA'!$L1273</f>
        <v>90736215</v>
      </c>
    </row>
    <row r="1274" spans="1:3">
      <c r="A1274">
        <v>42365600</v>
      </c>
      <c r="B1274">
        <v>5000000</v>
      </c>
      <c r="C1274" s="20">
        <f>'CLEAN DATA'!$D1274-'CLEAN DATA'!$L1274</f>
        <v>37365600</v>
      </c>
    </row>
    <row r="1275" spans="1:3">
      <c r="A1275">
        <v>21133087</v>
      </c>
      <c r="B1275">
        <v>12000000</v>
      </c>
      <c r="C1275" s="20">
        <f>'CLEAN DATA'!$D1275-'CLEAN DATA'!$L1275</f>
        <v>9133087</v>
      </c>
    </row>
    <row r="1276" spans="1:3">
      <c r="A1276">
        <v>27829874</v>
      </c>
      <c r="B1276">
        <v>12000000</v>
      </c>
      <c r="C1276" s="20">
        <f>'CLEAN DATA'!$D1276-'CLEAN DATA'!$L1276</f>
        <v>15829874</v>
      </c>
    </row>
    <row r="1277" spans="1:3">
      <c r="A1277">
        <v>8134217</v>
      </c>
      <c r="B1277">
        <v>12000000</v>
      </c>
      <c r="C1277" s="20">
        <f>'CLEAN DATA'!$D1277-'CLEAN DATA'!$L1277</f>
        <v>-3865783</v>
      </c>
    </row>
    <row r="1278" spans="1:3">
      <c r="A1278">
        <v>2326407</v>
      </c>
      <c r="B1278">
        <v>12000000</v>
      </c>
      <c r="C1278" s="20">
        <f>'CLEAN DATA'!$D1278-'CLEAN DATA'!$L1278</f>
        <v>-9673593</v>
      </c>
    </row>
    <row r="1279" spans="1:3">
      <c r="A1279">
        <v>2201412</v>
      </c>
      <c r="B1279">
        <v>12215500000</v>
      </c>
      <c r="C1279" s="20">
        <f>'CLEAN DATA'!$D1279-'CLEAN DATA'!$L1279</f>
        <v>-12213298588</v>
      </c>
    </row>
    <row r="1280" spans="1:3">
      <c r="A1280">
        <v>3950294</v>
      </c>
      <c r="B1280">
        <v>12000000</v>
      </c>
      <c r="C1280" s="20">
        <f>'CLEAN DATA'!$D1280-'CLEAN DATA'!$L1280</f>
        <v>-8049706</v>
      </c>
    </row>
    <row r="1281" spans="1:3">
      <c r="A1281">
        <v>52293982</v>
      </c>
      <c r="B1281">
        <v>13800000</v>
      </c>
      <c r="C1281" s="20">
        <f>'CLEAN DATA'!$D1281-'CLEAN DATA'!$L1281</f>
        <v>38493982</v>
      </c>
    </row>
    <row r="1282" spans="1:3">
      <c r="A1282">
        <v>38624000</v>
      </c>
      <c r="B1282">
        <v>12000000</v>
      </c>
      <c r="C1282" s="20">
        <f>'CLEAN DATA'!$D1282-'CLEAN DATA'!$L1282</f>
        <v>26624000</v>
      </c>
    </row>
    <row r="1283" spans="1:3">
      <c r="A1283">
        <v>14597405</v>
      </c>
      <c r="B1283">
        <v>6400000</v>
      </c>
      <c r="C1283" s="20">
        <f>'CLEAN DATA'!$D1283-'CLEAN DATA'!$L1283</f>
        <v>8197405</v>
      </c>
    </row>
    <row r="1284" spans="1:3">
      <c r="A1284">
        <v>11703287</v>
      </c>
      <c r="B1284">
        <v>10000000</v>
      </c>
      <c r="C1284" s="20">
        <f>'CLEAN DATA'!$D1284-'CLEAN DATA'!$L1284</f>
        <v>1703287</v>
      </c>
    </row>
    <row r="1285" spans="1:3">
      <c r="A1285">
        <v>14479776</v>
      </c>
      <c r="B1285">
        <v>10000000</v>
      </c>
      <c r="C1285" s="20">
        <f>'CLEAN DATA'!$D1285-'CLEAN DATA'!$L1285</f>
        <v>4479776</v>
      </c>
    </row>
    <row r="1286" spans="1:3">
      <c r="A1286">
        <v>5004648</v>
      </c>
      <c r="B1286">
        <v>10000000</v>
      </c>
      <c r="C1286" s="20">
        <f>'CLEAN DATA'!$D1286-'CLEAN DATA'!$L1286</f>
        <v>-4995352</v>
      </c>
    </row>
    <row r="1287" spans="1:3">
      <c r="A1287">
        <v>63600000</v>
      </c>
      <c r="B1287">
        <v>9000000</v>
      </c>
      <c r="C1287" s="20">
        <f>'CLEAN DATA'!$D1287-'CLEAN DATA'!$L1287</f>
        <v>54600000</v>
      </c>
    </row>
    <row r="1288" spans="1:3">
      <c r="A1288">
        <v>17804273</v>
      </c>
      <c r="B1288">
        <v>20000000</v>
      </c>
      <c r="C1288" s="20">
        <f>'CLEAN DATA'!$D1288-'CLEAN DATA'!$L1288</f>
        <v>-2195727</v>
      </c>
    </row>
    <row r="1289" spans="1:3">
      <c r="A1289">
        <v>16938179</v>
      </c>
      <c r="B1289">
        <v>8000000</v>
      </c>
      <c r="C1289" s="20">
        <f>'CLEAN DATA'!$D1289-'CLEAN DATA'!$L1289</f>
        <v>8938179</v>
      </c>
    </row>
    <row r="1290" spans="1:3">
      <c r="A1290">
        <v>4681503</v>
      </c>
      <c r="B1290">
        <v>9000000</v>
      </c>
      <c r="C1290" s="20">
        <f>'CLEAN DATA'!$D1290-'CLEAN DATA'!$L1290</f>
        <v>-4318497</v>
      </c>
    </row>
    <row r="1291" spans="1:3">
      <c r="A1291">
        <v>4440055</v>
      </c>
      <c r="B1291">
        <v>8500000</v>
      </c>
      <c r="C1291" s="20">
        <f>'CLEAN DATA'!$D1291-'CLEAN DATA'!$L1291</f>
        <v>-4059945</v>
      </c>
    </row>
    <row r="1292" spans="1:3">
      <c r="A1292">
        <v>50815288</v>
      </c>
      <c r="B1292">
        <v>50000000</v>
      </c>
      <c r="C1292" s="20">
        <f>'CLEAN DATA'!$D1292-'CLEAN DATA'!$L1292</f>
        <v>815288</v>
      </c>
    </row>
    <row r="1293" spans="1:3">
      <c r="A1293">
        <v>1330827</v>
      </c>
      <c r="B1293">
        <v>7000000</v>
      </c>
      <c r="C1293" s="20">
        <f>'CLEAN DATA'!$D1293-'CLEAN DATA'!$L1293</f>
        <v>-5669173</v>
      </c>
    </row>
    <row r="1294" spans="1:3">
      <c r="A1294">
        <v>34099640</v>
      </c>
      <c r="B1294">
        <v>5000000</v>
      </c>
      <c r="C1294" s="20">
        <f>'CLEAN DATA'!$D1294-'CLEAN DATA'!$L1294</f>
        <v>29099640</v>
      </c>
    </row>
    <row r="1295" spans="1:3">
      <c r="A1295">
        <v>9190525</v>
      </c>
      <c r="B1295">
        <v>7000000</v>
      </c>
      <c r="C1295" s="20">
        <f>'CLEAN DATA'!$D1295-'CLEAN DATA'!$L1295</f>
        <v>2190525</v>
      </c>
    </row>
    <row r="1296" spans="1:3">
      <c r="A1296">
        <v>700000</v>
      </c>
      <c r="B1296">
        <v>50000000</v>
      </c>
      <c r="C1296" s="20">
        <f>'CLEAN DATA'!$D1296-'CLEAN DATA'!$L1296</f>
        <v>-49300000</v>
      </c>
    </row>
    <row r="1297" spans="1:3">
      <c r="A1297">
        <v>49526</v>
      </c>
      <c r="B1297">
        <v>6800000</v>
      </c>
      <c r="C1297" s="20">
        <f>'CLEAN DATA'!$D1297-'CLEAN DATA'!$L1297</f>
        <v>-6750474</v>
      </c>
    </row>
    <row r="1298" spans="1:3">
      <c r="A1298">
        <v>8596914</v>
      </c>
      <c r="B1298">
        <v>6000000</v>
      </c>
      <c r="C1298" s="20">
        <f>'CLEAN DATA'!$D1298-'CLEAN DATA'!$L1298</f>
        <v>2596914</v>
      </c>
    </row>
    <row r="1299" spans="1:3">
      <c r="A1299">
        <v>2077046</v>
      </c>
      <c r="B1299">
        <v>6000000</v>
      </c>
      <c r="C1299" s="20">
        <f>'CLEAN DATA'!$D1299-'CLEAN DATA'!$L1299</f>
        <v>-3922954</v>
      </c>
    </row>
    <row r="1300" spans="1:3">
      <c r="A1300">
        <v>6157157</v>
      </c>
      <c r="B1300">
        <v>5000000</v>
      </c>
      <c r="C1300" s="20">
        <f>'CLEAN DATA'!$D1300-'CLEAN DATA'!$L1300</f>
        <v>1157157</v>
      </c>
    </row>
    <row r="1301" spans="1:3">
      <c r="A1301">
        <v>1980338</v>
      </c>
      <c r="B1301">
        <v>5000000</v>
      </c>
      <c r="C1301" s="20">
        <f>'CLEAN DATA'!$D1301-'CLEAN DATA'!$L1301</f>
        <v>-3019662</v>
      </c>
    </row>
    <row r="1302" spans="1:3">
      <c r="A1302">
        <v>2445646</v>
      </c>
      <c r="B1302">
        <v>5000000</v>
      </c>
      <c r="C1302" s="20">
        <f>'CLEAN DATA'!$D1302-'CLEAN DATA'!$L1302</f>
        <v>-2554354</v>
      </c>
    </row>
    <row r="1303" spans="1:3">
      <c r="A1303">
        <v>2221809</v>
      </c>
      <c r="B1303">
        <v>5000000</v>
      </c>
      <c r="C1303" s="20">
        <f>'CLEAN DATA'!$D1303-'CLEAN DATA'!$L1303</f>
        <v>-2778191</v>
      </c>
    </row>
    <row r="1304" spans="1:3">
      <c r="A1304">
        <v>8243880</v>
      </c>
      <c r="B1304">
        <v>3200000</v>
      </c>
      <c r="C1304" s="20">
        <f>'CLEAN DATA'!$D1304-'CLEAN DATA'!$L1304</f>
        <v>5043880</v>
      </c>
    </row>
    <row r="1305" spans="1:3">
      <c r="A1305">
        <v>562059</v>
      </c>
      <c r="B1305">
        <v>4000000</v>
      </c>
      <c r="C1305" s="20">
        <f>'CLEAN DATA'!$D1305-'CLEAN DATA'!$L1305</f>
        <v>-3437941</v>
      </c>
    </row>
    <row r="1306" spans="1:3">
      <c r="A1306">
        <v>58214</v>
      </c>
      <c r="B1306">
        <v>9500000</v>
      </c>
      <c r="C1306" s="20">
        <f>'CLEAN DATA'!$D1306-'CLEAN DATA'!$L1306</f>
        <v>-9441786</v>
      </c>
    </row>
    <row r="1307" spans="1:3">
      <c r="A1307">
        <v>8000000</v>
      </c>
      <c r="B1307">
        <v>3768785</v>
      </c>
      <c r="C1307" s="20">
        <f>'CLEAN DATA'!$D1307-'CLEAN DATA'!$L1307</f>
        <v>4231215</v>
      </c>
    </row>
    <row r="1308" spans="1:3">
      <c r="A1308">
        <v>252652</v>
      </c>
      <c r="B1308">
        <v>19900000</v>
      </c>
      <c r="C1308" s="20">
        <f>'CLEAN DATA'!$D1308-'CLEAN DATA'!$L1308</f>
        <v>-19647348</v>
      </c>
    </row>
    <row r="1309" spans="1:3">
      <c r="A1309">
        <v>29233</v>
      </c>
      <c r="B1309">
        <v>3500000</v>
      </c>
      <c r="C1309" s="20">
        <f>'CLEAN DATA'!$D1309-'CLEAN DATA'!$L1309</f>
        <v>-3470767</v>
      </c>
    </row>
    <row r="1310" spans="1:3">
      <c r="A1310">
        <v>5844929</v>
      </c>
      <c r="B1310">
        <v>3000000</v>
      </c>
      <c r="C1310" s="20">
        <f>'CLEAN DATA'!$D1310-'CLEAN DATA'!$L1310</f>
        <v>2844929</v>
      </c>
    </row>
    <row r="1311" spans="1:3">
      <c r="A1311">
        <v>201148159</v>
      </c>
      <c r="B1311">
        <v>95000000</v>
      </c>
      <c r="C1311" s="20">
        <f>'CLEAN DATA'!$D1311-'CLEAN DATA'!$L1311</f>
        <v>106148159</v>
      </c>
    </row>
    <row r="1312" spans="1:3">
      <c r="A1312">
        <v>1282084</v>
      </c>
      <c r="B1312">
        <v>2500000</v>
      </c>
      <c r="C1312" s="20">
        <f>'CLEAN DATA'!$D1312-'CLEAN DATA'!$L1312</f>
        <v>-1217916</v>
      </c>
    </row>
    <row r="1313" spans="1:3">
      <c r="A1313">
        <v>34522221</v>
      </c>
      <c r="B1313">
        <v>2000000</v>
      </c>
      <c r="C1313" s="20">
        <f>'CLEAN DATA'!$D1313-'CLEAN DATA'!$L1313</f>
        <v>32522221</v>
      </c>
    </row>
    <row r="1314" spans="1:3">
      <c r="A1314">
        <v>3335839</v>
      </c>
      <c r="B1314">
        <v>2000000</v>
      </c>
      <c r="C1314" s="20">
        <f>'CLEAN DATA'!$D1314-'CLEAN DATA'!$L1314</f>
        <v>1335839</v>
      </c>
    </row>
    <row r="1315" spans="1:3">
      <c r="A1315">
        <v>371081</v>
      </c>
      <c r="B1315">
        <v>6000000</v>
      </c>
      <c r="C1315" s="20">
        <f>'CLEAN DATA'!$D1315-'CLEAN DATA'!$L1315</f>
        <v>-5628919</v>
      </c>
    </row>
    <row r="1316" spans="1:3">
      <c r="A1316">
        <v>1028658</v>
      </c>
      <c r="B1316">
        <v>3000000</v>
      </c>
      <c r="C1316" s="20">
        <f>'CLEAN DATA'!$D1316-'CLEAN DATA'!$L1316</f>
        <v>-1971342</v>
      </c>
    </row>
    <row r="1317" spans="1:3">
      <c r="A1317">
        <v>7417210</v>
      </c>
      <c r="B1317">
        <v>1500000</v>
      </c>
      <c r="C1317" s="20">
        <f>'CLEAN DATA'!$D1317-'CLEAN DATA'!$L1317</f>
        <v>5917210</v>
      </c>
    </row>
    <row r="1318" spans="1:3">
      <c r="A1318">
        <v>80033643</v>
      </c>
      <c r="B1318">
        <v>60000000</v>
      </c>
      <c r="C1318" s="20">
        <f>'CLEAN DATA'!$D1318-'CLEAN DATA'!$L1318</f>
        <v>20033643</v>
      </c>
    </row>
    <row r="1319" spans="1:3">
      <c r="A1319">
        <v>11278</v>
      </c>
      <c r="B1319">
        <v>1300000</v>
      </c>
      <c r="C1319" s="20">
        <f>'CLEAN DATA'!$D1319-'CLEAN DATA'!$L1319</f>
        <v>-1288722</v>
      </c>
    </row>
    <row r="1320" spans="1:3">
      <c r="A1320">
        <v>39659</v>
      </c>
      <c r="B1320">
        <v>1600000</v>
      </c>
      <c r="C1320" s="20">
        <f>'CLEAN DATA'!$D1320-'CLEAN DATA'!$L1320</f>
        <v>-1560341</v>
      </c>
    </row>
    <row r="1321" spans="1:3">
      <c r="A1321">
        <v>14564027</v>
      </c>
      <c r="B1321">
        <v>1000000</v>
      </c>
      <c r="C1321" s="20">
        <f>'CLEAN DATA'!$D1321-'CLEAN DATA'!$L1321</f>
        <v>13564027</v>
      </c>
    </row>
    <row r="1322" spans="1:3">
      <c r="A1322">
        <v>1744858</v>
      </c>
      <c r="B1322">
        <v>1000000</v>
      </c>
      <c r="C1322" s="20">
        <f>'CLEAN DATA'!$D1322-'CLEAN DATA'!$L1322</f>
        <v>744858</v>
      </c>
    </row>
    <row r="1323" spans="1:3">
      <c r="A1323">
        <v>464655</v>
      </c>
      <c r="B1323">
        <v>1000000</v>
      </c>
      <c r="C1323" s="20">
        <f>'CLEAN DATA'!$D1323-'CLEAN DATA'!$L1323</f>
        <v>-535345</v>
      </c>
    </row>
    <row r="1324" spans="1:3">
      <c r="A1324">
        <v>2319187</v>
      </c>
      <c r="B1324">
        <v>20000000</v>
      </c>
      <c r="C1324" s="20">
        <f>'CLEAN DATA'!$D1324-'CLEAN DATA'!$L1324</f>
        <v>-17680813</v>
      </c>
    </row>
    <row r="1325" spans="1:3">
      <c r="A1325">
        <v>4007792</v>
      </c>
      <c r="B1325">
        <v>750000</v>
      </c>
      <c r="C1325" s="20">
        <f>'CLEAN DATA'!$D1325-'CLEAN DATA'!$L1325</f>
        <v>3257792</v>
      </c>
    </row>
    <row r="1326" spans="1:3">
      <c r="A1326">
        <v>617172</v>
      </c>
      <c r="B1326">
        <v>375000</v>
      </c>
      <c r="C1326" s="20">
        <f>'CLEAN DATA'!$D1326-'CLEAN DATA'!$L1326</f>
        <v>242172</v>
      </c>
    </row>
    <row r="1327" spans="1:3">
      <c r="A1327">
        <v>203134</v>
      </c>
      <c r="B1327">
        <v>250000</v>
      </c>
      <c r="C1327" s="20">
        <f>'CLEAN DATA'!$D1327-'CLEAN DATA'!$L1327</f>
        <v>-46866</v>
      </c>
    </row>
    <row r="1328" spans="1:3">
      <c r="A1328">
        <v>1027119</v>
      </c>
      <c r="B1328">
        <v>225000</v>
      </c>
      <c r="C1328" s="20">
        <f>'CLEAN DATA'!$D1328-'CLEAN DATA'!$L1328</f>
        <v>802119</v>
      </c>
    </row>
    <row r="1329" spans="1:3">
      <c r="A1329">
        <v>1316074</v>
      </c>
      <c r="B1329">
        <v>100000</v>
      </c>
      <c r="C1329" s="20">
        <f>'CLEAN DATA'!$D1329-'CLEAN DATA'!$L1329</f>
        <v>1216074</v>
      </c>
    </row>
    <row r="1330" spans="1:3">
      <c r="A1330">
        <v>4914</v>
      </c>
      <c r="B1330">
        <v>150000</v>
      </c>
      <c r="C1330" s="20">
        <f>'CLEAN DATA'!$D1330-'CLEAN DATA'!$L1330</f>
        <v>-145086</v>
      </c>
    </row>
    <row r="1331" spans="1:3">
      <c r="A1331">
        <v>5228617</v>
      </c>
      <c r="B1331">
        <v>100000</v>
      </c>
      <c r="C1331" s="20">
        <f>'CLEAN DATA'!$D1331-'CLEAN DATA'!$L1331</f>
        <v>5128617</v>
      </c>
    </row>
    <row r="1332" spans="1:3">
      <c r="A1332">
        <v>110536</v>
      </c>
      <c r="B1332">
        <v>40000</v>
      </c>
      <c r="C1332" s="20">
        <f>'CLEAN DATA'!$D1332-'CLEAN DATA'!$L1332</f>
        <v>70536</v>
      </c>
    </row>
    <row r="1333" spans="1:3">
      <c r="A1333">
        <v>424760</v>
      </c>
      <c r="B1333">
        <v>7000</v>
      </c>
      <c r="C1333" s="20">
        <f>'CLEAN DATA'!$D1333-'CLEAN DATA'!$L1333</f>
        <v>417760</v>
      </c>
    </row>
    <row r="1334" spans="1:3">
      <c r="A1334">
        <v>330249062</v>
      </c>
      <c r="B1334">
        <v>250000000</v>
      </c>
      <c r="C1334" s="20">
        <f>'CLEAN DATA'!$D1334-'CLEAN DATA'!$L1334</f>
        <v>80249062</v>
      </c>
    </row>
    <row r="1335" spans="1:3">
      <c r="A1335">
        <v>291709845</v>
      </c>
      <c r="B1335">
        <v>180000000</v>
      </c>
      <c r="C1335" s="20">
        <f>'CLEAN DATA'!$D1335-'CLEAN DATA'!$L1335</f>
        <v>111709845</v>
      </c>
    </row>
    <row r="1336" spans="1:3">
      <c r="A1336">
        <v>161087183</v>
      </c>
      <c r="B1336">
        <v>175000000</v>
      </c>
      <c r="C1336" s="20">
        <f>'CLEAN DATA'!$D1336-'CLEAN DATA'!$L1336</f>
        <v>-13912817</v>
      </c>
    </row>
    <row r="1337" spans="1:3">
      <c r="A1337">
        <v>114053579</v>
      </c>
      <c r="B1337">
        <v>150000000</v>
      </c>
      <c r="C1337" s="20">
        <f>'CLEAN DATA'!$D1337-'CLEAN DATA'!$L1337</f>
        <v>-35946421</v>
      </c>
    </row>
    <row r="1338" spans="1:3">
      <c r="A1338">
        <v>133382309</v>
      </c>
      <c r="B1338">
        <v>150000000</v>
      </c>
      <c r="C1338" s="20">
        <f>'CLEAN DATA'!$D1338-'CLEAN DATA'!$L1338</f>
        <v>-16617691</v>
      </c>
    </row>
    <row r="1339" spans="1:3">
      <c r="A1339">
        <v>111505642</v>
      </c>
      <c r="B1339">
        <v>145000000</v>
      </c>
      <c r="C1339" s="20">
        <f>'CLEAN DATA'!$D1339-'CLEAN DATA'!$L1339</f>
        <v>-33494358</v>
      </c>
    </row>
    <row r="1340" spans="1:3">
      <c r="A1340">
        <v>216366733</v>
      </c>
      <c r="B1340">
        <v>145000000</v>
      </c>
      <c r="C1340" s="20">
        <f>'CLEAN DATA'!$D1340-'CLEAN DATA'!$L1340</f>
        <v>71366733</v>
      </c>
    </row>
    <row r="1341" spans="1:3">
      <c r="A1341">
        <v>176636816</v>
      </c>
      <c r="B1341">
        <v>140000000</v>
      </c>
      <c r="C1341" s="20">
        <f>'CLEAN DATA'!$D1341-'CLEAN DATA'!$L1341</f>
        <v>36636816</v>
      </c>
    </row>
    <row r="1342" spans="1:3">
      <c r="A1342">
        <v>35799026</v>
      </c>
      <c r="B1342">
        <v>126000000</v>
      </c>
      <c r="C1342" s="20">
        <f>'CLEAN DATA'!$D1342-'CLEAN DATA'!$L1342</f>
        <v>-90200974</v>
      </c>
    </row>
    <row r="1343" spans="1:3">
      <c r="A1343">
        <v>100117603</v>
      </c>
      <c r="B1343">
        <v>100000000</v>
      </c>
      <c r="C1343" s="20">
        <f>'CLEAN DATA'!$D1343-'CLEAN DATA'!$L1343</f>
        <v>117603</v>
      </c>
    </row>
    <row r="1344" spans="1:3">
      <c r="A1344">
        <v>173005002</v>
      </c>
      <c r="B1344">
        <v>100000000</v>
      </c>
      <c r="C1344" s="20">
        <f>'CLEAN DATA'!$D1344-'CLEAN DATA'!$L1344</f>
        <v>73005002</v>
      </c>
    </row>
    <row r="1345" spans="1:3">
      <c r="A1345">
        <v>35024475</v>
      </c>
      <c r="B1345">
        <v>100000000</v>
      </c>
      <c r="C1345" s="20">
        <f>'CLEAN DATA'!$D1345-'CLEAN DATA'!$L1345</f>
        <v>-64975525</v>
      </c>
    </row>
    <row r="1346" spans="1:3">
      <c r="A1346">
        <v>50802661</v>
      </c>
      <c r="B1346">
        <v>95000000</v>
      </c>
      <c r="C1346" s="20">
        <f>'CLEAN DATA'!$D1346-'CLEAN DATA'!$L1346</f>
        <v>-44197339</v>
      </c>
    </row>
    <row r="1347" spans="1:3">
      <c r="A1347">
        <v>64685359</v>
      </c>
      <c r="B1347">
        <v>90000000</v>
      </c>
      <c r="C1347" s="20">
        <f>'CLEAN DATA'!$D1347-'CLEAN DATA'!$L1347</f>
        <v>-25314641</v>
      </c>
    </row>
    <row r="1348" spans="1:3">
      <c r="A1348">
        <v>37567440</v>
      </c>
      <c r="B1348">
        <v>20000000</v>
      </c>
      <c r="C1348" s="20">
        <f>'CLEAN DATA'!$D1348-'CLEAN DATA'!$L1348</f>
        <v>17567440</v>
      </c>
    </row>
    <row r="1349" spans="1:3">
      <c r="A1349">
        <v>63224849</v>
      </c>
      <c r="B1349">
        <v>85000000</v>
      </c>
      <c r="C1349" s="20">
        <f>'CLEAN DATA'!$D1349-'CLEAN DATA'!$L1349</f>
        <v>-21775151</v>
      </c>
    </row>
    <row r="1350" spans="1:3">
      <c r="A1350">
        <v>117144465</v>
      </c>
      <c r="B1350">
        <v>85000000</v>
      </c>
      <c r="C1350" s="20">
        <f>'CLEAN DATA'!$D1350-'CLEAN DATA'!$L1350</f>
        <v>32144465</v>
      </c>
    </row>
    <row r="1351" spans="1:3">
      <c r="A1351">
        <v>94822707</v>
      </c>
      <c r="B1351">
        <v>80000000</v>
      </c>
      <c r="C1351" s="20">
        <f>'CLEAN DATA'!$D1351-'CLEAN DATA'!$L1351</f>
        <v>14822707</v>
      </c>
    </row>
    <row r="1352" spans="1:3">
      <c r="A1352">
        <v>306124059</v>
      </c>
      <c r="B1352">
        <v>75000000</v>
      </c>
      <c r="C1352" s="20">
        <f>'CLEAN DATA'!$D1352-'CLEAN DATA'!$L1352</f>
        <v>231124059</v>
      </c>
    </row>
    <row r="1353" spans="1:3">
      <c r="A1353">
        <v>193136719</v>
      </c>
      <c r="B1353">
        <v>75000000</v>
      </c>
      <c r="C1353" s="20">
        <f>'CLEAN DATA'!$D1353-'CLEAN DATA'!$L1353</f>
        <v>118136719</v>
      </c>
    </row>
    <row r="1354" spans="1:3">
      <c r="A1354">
        <v>195329763</v>
      </c>
      <c r="B1354">
        <v>80000000</v>
      </c>
      <c r="C1354" s="20">
        <f>'CLEAN DATA'!$D1354-'CLEAN DATA'!$L1354</f>
        <v>115329763</v>
      </c>
    </row>
    <row r="1355" spans="1:3">
      <c r="A1355">
        <v>27796042</v>
      </c>
      <c r="B1355">
        <v>72000000</v>
      </c>
      <c r="C1355" s="20">
        <f>'CLEAN DATA'!$D1355-'CLEAN DATA'!$L1355</f>
        <v>-44203958</v>
      </c>
    </row>
    <row r="1356" spans="1:3">
      <c r="A1356">
        <v>100614858</v>
      </c>
      <c r="B1356">
        <v>68000000</v>
      </c>
      <c r="C1356" s="20">
        <f>'CLEAN DATA'!$D1356-'CLEAN DATA'!$L1356</f>
        <v>32614858</v>
      </c>
    </row>
    <row r="1357" spans="1:3">
      <c r="A1357">
        <v>100468793</v>
      </c>
      <c r="B1357">
        <v>65000000</v>
      </c>
      <c r="C1357" s="20">
        <f>'CLEAN DATA'!$D1357-'CLEAN DATA'!$L1357</f>
        <v>35468793</v>
      </c>
    </row>
    <row r="1358" spans="1:3">
      <c r="A1358">
        <v>1987287</v>
      </c>
      <c r="B1358">
        <v>50000000</v>
      </c>
      <c r="C1358" s="20">
        <f>'CLEAN DATA'!$D1358-'CLEAN DATA'!$L1358</f>
        <v>-48012713</v>
      </c>
    </row>
    <row r="1359" spans="1:3">
      <c r="A1359">
        <v>122012710</v>
      </c>
      <c r="B1359">
        <v>62000000</v>
      </c>
      <c r="C1359" s="20">
        <f>'CLEAN DATA'!$D1359-'CLEAN DATA'!$L1359</f>
        <v>60012710</v>
      </c>
    </row>
    <row r="1360" spans="1:3">
      <c r="A1360">
        <v>18208078</v>
      </c>
      <c r="B1360">
        <v>60000000</v>
      </c>
      <c r="C1360" s="20">
        <f>'CLEAN DATA'!$D1360-'CLEAN DATA'!$L1360</f>
        <v>-41791922</v>
      </c>
    </row>
    <row r="1361" spans="1:3">
      <c r="A1361">
        <v>16264475</v>
      </c>
      <c r="B1361">
        <v>55000000</v>
      </c>
      <c r="C1361" s="20">
        <f>'CLEAN DATA'!$D1361-'CLEAN DATA'!$L1361</f>
        <v>-38735525</v>
      </c>
    </row>
    <row r="1362" spans="1:3">
      <c r="A1362">
        <v>165500000</v>
      </c>
      <c r="B1362">
        <v>48000000</v>
      </c>
      <c r="C1362" s="20">
        <f>'CLEAN DATA'!$D1362-'CLEAN DATA'!$L1362</f>
        <v>117500000</v>
      </c>
    </row>
    <row r="1363" spans="1:3">
      <c r="A1363">
        <v>31569268</v>
      </c>
      <c r="B1363">
        <v>49000000</v>
      </c>
      <c r="C1363" s="20">
        <f>'CLEAN DATA'!$D1363-'CLEAN DATA'!$L1363</f>
        <v>-17430732</v>
      </c>
    </row>
    <row r="1364" spans="1:3">
      <c r="A1364">
        <v>83287363</v>
      </c>
      <c r="B1364">
        <v>45000000</v>
      </c>
      <c r="C1364" s="20">
        <f>'CLEAN DATA'!$D1364-'CLEAN DATA'!$L1364</f>
        <v>38287363</v>
      </c>
    </row>
    <row r="1365" spans="1:3">
      <c r="A1365">
        <v>56083966</v>
      </c>
      <c r="B1365">
        <v>65000000</v>
      </c>
      <c r="C1365" s="20">
        <f>'CLEAN DATA'!$D1365-'CLEAN DATA'!$L1365</f>
        <v>-8916034</v>
      </c>
    </row>
    <row r="1366" spans="1:3">
      <c r="A1366">
        <v>61094903</v>
      </c>
      <c r="B1366">
        <v>30000000</v>
      </c>
      <c r="C1366" s="20">
        <f>'CLEAN DATA'!$D1366-'CLEAN DATA'!$L1366</f>
        <v>31094903</v>
      </c>
    </row>
    <row r="1367" spans="1:3">
      <c r="A1367">
        <v>47034272</v>
      </c>
      <c r="B1367">
        <v>40000000</v>
      </c>
      <c r="C1367" s="20">
        <f>'CLEAN DATA'!$D1367-'CLEAN DATA'!$L1367</f>
        <v>7034272</v>
      </c>
    </row>
    <row r="1368" spans="1:3">
      <c r="A1368">
        <v>31836745</v>
      </c>
      <c r="B1368">
        <v>40000000</v>
      </c>
      <c r="C1368" s="20">
        <f>'CLEAN DATA'!$D1368-'CLEAN DATA'!$L1368</f>
        <v>-8163255</v>
      </c>
    </row>
    <row r="1369" spans="1:3">
      <c r="A1369">
        <v>80050171</v>
      </c>
      <c r="B1369">
        <v>20000000</v>
      </c>
      <c r="C1369" s="20">
        <f>'CLEAN DATA'!$D1369-'CLEAN DATA'!$L1369</f>
        <v>60050171</v>
      </c>
    </row>
    <row r="1370" spans="1:3">
      <c r="A1370">
        <v>876671</v>
      </c>
      <c r="B1370">
        <v>25000000</v>
      </c>
      <c r="C1370" s="20">
        <f>'CLEAN DATA'!$D1370-'CLEAN DATA'!$L1370</f>
        <v>-24123329</v>
      </c>
    </row>
    <row r="1371" spans="1:3">
      <c r="A1371">
        <v>58700247</v>
      </c>
      <c r="B1371">
        <v>38000000</v>
      </c>
      <c r="C1371" s="20">
        <f>'CLEAN DATA'!$D1371-'CLEAN DATA'!$L1371</f>
        <v>20700247</v>
      </c>
    </row>
    <row r="1372" spans="1:3">
      <c r="A1372">
        <v>72279690</v>
      </c>
      <c r="B1372">
        <v>37000000</v>
      </c>
      <c r="C1372" s="20">
        <f>'CLEAN DATA'!$D1372-'CLEAN DATA'!$L1372</f>
        <v>35279690</v>
      </c>
    </row>
    <row r="1373" spans="1:3">
      <c r="A1373">
        <v>50129186</v>
      </c>
      <c r="B1373">
        <v>36000000</v>
      </c>
      <c r="C1373" s="20">
        <f>'CLEAN DATA'!$D1373-'CLEAN DATA'!$L1373</f>
        <v>14129186</v>
      </c>
    </row>
    <row r="1374" spans="1:3">
      <c r="A1374">
        <v>117528646</v>
      </c>
      <c r="B1374">
        <v>35000000</v>
      </c>
      <c r="C1374" s="20">
        <f>'CLEAN DATA'!$D1374-'CLEAN DATA'!$L1374</f>
        <v>82528646</v>
      </c>
    </row>
    <row r="1375" spans="1:3">
      <c r="A1375">
        <v>52277485</v>
      </c>
      <c r="B1375">
        <v>35000000</v>
      </c>
      <c r="C1375" s="20">
        <f>'CLEAN DATA'!$D1375-'CLEAN DATA'!$L1375</f>
        <v>17277485</v>
      </c>
    </row>
    <row r="1376" spans="1:3">
      <c r="A1376">
        <v>7458269</v>
      </c>
      <c r="B1376">
        <v>35000000</v>
      </c>
      <c r="C1376" s="20">
        <f>'CLEAN DATA'!$D1376-'CLEAN DATA'!$L1376</f>
        <v>-27541731</v>
      </c>
    </row>
    <row r="1377" spans="1:3">
      <c r="A1377">
        <v>4651977</v>
      </c>
      <c r="B1377">
        <v>35000000</v>
      </c>
      <c r="C1377" s="20">
        <f>'CLEAN DATA'!$D1377-'CLEAN DATA'!$L1377</f>
        <v>-30348023</v>
      </c>
    </row>
    <row r="1378" spans="1:3">
      <c r="A1378">
        <v>173381405</v>
      </c>
      <c r="B1378">
        <v>33000000</v>
      </c>
      <c r="C1378" s="20">
        <f>'CLEAN DATA'!$D1378-'CLEAN DATA'!$L1378</f>
        <v>140381405</v>
      </c>
    </row>
    <row r="1379" spans="1:3">
      <c r="A1379">
        <v>32701088</v>
      </c>
      <c r="B1379">
        <v>32000000</v>
      </c>
      <c r="C1379" s="20">
        <f>'CLEAN DATA'!$D1379-'CLEAN DATA'!$L1379</f>
        <v>701088</v>
      </c>
    </row>
    <row r="1380" spans="1:3">
      <c r="A1380">
        <v>3562749</v>
      </c>
      <c r="B1380">
        <v>32000000</v>
      </c>
      <c r="C1380" s="20">
        <f>'CLEAN DATA'!$D1380-'CLEAN DATA'!$L1380</f>
        <v>-28437251</v>
      </c>
    </row>
    <row r="1381" spans="1:3">
      <c r="A1381">
        <v>2899970</v>
      </c>
      <c r="B1381">
        <v>32000000</v>
      </c>
      <c r="C1381" s="20">
        <f>'CLEAN DATA'!$D1381-'CLEAN DATA'!$L1381</f>
        <v>-29100030</v>
      </c>
    </row>
    <row r="1382" spans="1:3">
      <c r="A1382">
        <v>24185781</v>
      </c>
      <c r="B1382">
        <v>31000000</v>
      </c>
      <c r="C1382" s="20">
        <f>'CLEAN DATA'!$D1382-'CLEAN DATA'!$L1382</f>
        <v>-6814219</v>
      </c>
    </row>
    <row r="1383" spans="1:3">
      <c r="A1383">
        <v>72077000</v>
      </c>
      <c r="B1383">
        <v>30250000</v>
      </c>
      <c r="C1383" s="20">
        <f>'CLEAN DATA'!$D1383-'CLEAN DATA'!$L1383</f>
        <v>41827000</v>
      </c>
    </row>
    <row r="1384" spans="1:3">
      <c r="A1384">
        <v>66359959</v>
      </c>
      <c r="B1384">
        <v>35000000</v>
      </c>
      <c r="C1384" s="20">
        <f>'CLEAN DATA'!$D1384-'CLEAN DATA'!$L1384</f>
        <v>31359959</v>
      </c>
    </row>
    <row r="1385" spans="1:3">
      <c r="A1385">
        <v>74484168</v>
      </c>
      <c r="B1385">
        <v>45000000</v>
      </c>
      <c r="C1385" s="20">
        <f>'CLEAN DATA'!$D1385-'CLEAN DATA'!$L1385</f>
        <v>29484168</v>
      </c>
    </row>
    <row r="1386" spans="1:3">
      <c r="A1386">
        <v>38747385</v>
      </c>
      <c r="B1386">
        <v>25000000</v>
      </c>
      <c r="C1386" s="20">
        <f>'CLEAN DATA'!$D1386-'CLEAN DATA'!$L1386</f>
        <v>13747385</v>
      </c>
    </row>
    <row r="1387" spans="1:3">
      <c r="A1387">
        <v>38432823</v>
      </c>
      <c r="B1387">
        <v>30000000</v>
      </c>
      <c r="C1387" s="20">
        <f>'CLEAN DATA'!$D1387-'CLEAN DATA'!$L1387</f>
        <v>8432823</v>
      </c>
    </row>
    <row r="1388" spans="1:3">
      <c r="A1388">
        <v>30513940</v>
      </c>
      <c r="B1388">
        <v>30000000</v>
      </c>
      <c r="C1388" s="20">
        <f>'CLEAN DATA'!$D1388-'CLEAN DATA'!$L1388</f>
        <v>513940</v>
      </c>
    </row>
    <row r="1389" spans="1:3">
      <c r="A1389">
        <v>4554569</v>
      </c>
      <c r="B1389">
        <v>28000000</v>
      </c>
      <c r="C1389" s="20">
        <f>'CLEAN DATA'!$D1389-'CLEAN DATA'!$L1389</f>
        <v>-23445431</v>
      </c>
    </row>
    <row r="1390" spans="1:3">
      <c r="A1390">
        <v>67266300</v>
      </c>
      <c r="B1390">
        <v>28000000</v>
      </c>
      <c r="C1390" s="20">
        <f>'CLEAN DATA'!$D1390-'CLEAN DATA'!$L1390</f>
        <v>39266300</v>
      </c>
    </row>
    <row r="1391" spans="1:3">
      <c r="A1391">
        <v>49968653</v>
      </c>
      <c r="B1391">
        <v>28000000</v>
      </c>
      <c r="C1391" s="20">
        <f>'CLEAN DATA'!$D1391-'CLEAN DATA'!$L1391</f>
        <v>21968653</v>
      </c>
    </row>
    <row r="1392" spans="1:3">
      <c r="A1392">
        <v>31600000</v>
      </c>
      <c r="B1392">
        <v>28000000</v>
      </c>
      <c r="C1392" s="20">
        <f>'CLEAN DATA'!$D1392-'CLEAN DATA'!$L1392</f>
        <v>3600000</v>
      </c>
    </row>
    <row r="1393" spans="1:3">
      <c r="A1393">
        <v>28563179</v>
      </c>
      <c r="B1393">
        <v>21000000</v>
      </c>
      <c r="C1393" s="20">
        <f>'CLEAN DATA'!$D1393-'CLEAN DATA'!$L1393</f>
        <v>7563179</v>
      </c>
    </row>
    <row r="1394" spans="1:3">
      <c r="A1394">
        <v>4463292</v>
      </c>
      <c r="B1394">
        <v>30000000</v>
      </c>
      <c r="C1394" s="20">
        <f>'CLEAN DATA'!$D1394-'CLEAN DATA'!$L1394</f>
        <v>-25536708</v>
      </c>
    </row>
    <row r="1395" spans="1:3">
      <c r="A1395">
        <v>13823741</v>
      </c>
      <c r="B1395">
        <v>13500000</v>
      </c>
      <c r="C1395" s="20">
        <f>'CLEAN DATA'!$D1395-'CLEAN DATA'!$L1395</f>
        <v>323741</v>
      </c>
    </row>
    <row r="1396" spans="1:3">
      <c r="A1396">
        <v>219200000</v>
      </c>
      <c r="B1396">
        <v>25000000</v>
      </c>
      <c r="C1396" s="20">
        <f>'CLEAN DATA'!$D1396-'CLEAN DATA'!$L1396</f>
        <v>194200000</v>
      </c>
    </row>
    <row r="1397" spans="1:3">
      <c r="A1397">
        <v>24944213</v>
      </c>
      <c r="B1397">
        <v>27000000</v>
      </c>
      <c r="C1397" s="20">
        <f>'CLEAN DATA'!$D1397-'CLEAN DATA'!$L1397</f>
        <v>-2055787</v>
      </c>
    </row>
    <row r="1398" spans="1:3">
      <c r="A1398">
        <v>21554585</v>
      </c>
      <c r="B1398">
        <v>25000000</v>
      </c>
      <c r="C1398" s="20">
        <f>'CLEAN DATA'!$D1398-'CLEAN DATA'!$L1398</f>
        <v>-3445415</v>
      </c>
    </row>
    <row r="1399" spans="1:3">
      <c r="A1399">
        <v>12188642</v>
      </c>
      <c r="B1399">
        <v>26000000</v>
      </c>
      <c r="C1399" s="20">
        <f>'CLEAN DATA'!$D1399-'CLEAN DATA'!$L1399</f>
        <v>-13811358</v>
      </c>
    </row>
    <row r="1400" spans="1:3">
      <c r="A1400">
        <v>32662299</v>
      </c>
      <c r="B1400">
        <v>24000000</v>
      </c>
      <c r="C1400" s="20">
        <f>'CLEAN DATA'!$D1400-'CLEAN DATA'!$L1400</f>
        <v>8662299</v>
      </c>
    </row>
    <row r="1401" spans="1:3">
      <c r="A1401">
        <v>30059386</v>
      </c>
      <c r="B1401">
        <v>22000000</v>
      </c>
      <c r="C1401" s="20">
        <f>'CLEAN DATA'!$D1401-'CLEAN DATA'!$L1401</f>
        <v>8059386</v>
      </c>
    </row>
    <row r="1402" spans="1:3">
      <c r="A1402">
        <v>35799026</v>
      </c>
      <c r="B1402">
        <v>126000000</v>
      </c>
      <c r="C1402" s="20">
        <f>'CLEAN DATA'!$D1402-'CLEAN DATA'!$L1402</f>
        <v>-90200974</v>
      </c>
    </row>
    <row r="1403" spans="1:3">
      <c r="A1403">
        <v>80050171</v>
      </c>
      <c r="B1403">
        <v>20000000</v>
      </c>
      <c r="C1403" s="20">
        <f>'CLEAN DATA'!$D1403-'CLEAN DATA'!$L1403</f>
        <v>60050171</v>
      </c>
    </row>
    <row r="1404" spans="1:3">
      <c r="A1404">
        <v>37567440</v>
      </c>
      <c r="B1404">
        <v>20000000</v>
      </c>
      <c r="C1404" s="20">
        <f>'CLEAN DATA'!$D1404-'CLEAN DATA'!$L1404</f>
        <v>17567440</v>
      </c>
    </row>
    <row r="1405" spans="1:3">
      <c r="A1405">
        <v>31146570</v>
      </c>
      <c r="B1405">
        <v>20000000</v>
      </c>
      <c r="C1405" s="20">
        <f>'CLEAN DATA'!$D1405-'CLEAN DATA'!$L1405</f>
        <v>11146570</v>
      </c>
    </row>
    <row r="1406" spans="1:3">
      <c r="A1406">
        <v>18252684</v>
      </c>
      <c r="B1406">
        <v>30000000</v>
      </c>
      <c r="C1406" s="20">
        <f>'CLEAN DATA'!$D1406-'CLEAN DATA'!$L1406</f>
        <v>-11747316</v>
      </c>
    </row>
    <row r="1407" spans="1:3">
      <c r="A1407">
        <v>3519627</v>
      </c>
      <c r="B1407">
        <v>20000000</v>
      </c>
      <c r="C1407" s="20">
        <f>'CLEAN DATA'!$D1407-'CLEAN DATA'!$L1407</f>
        <v>-16480373</v>
      </c>
    </row>
    <row r="1408" spans="1:3">
      <c r="A1408">
        <v>2353728</v>
      </c>
      <c r="B1408">
        <v>20000000</v>
      </c>
      <c r="C1408" s="20">
        <f>'CLEAN DATA'!$D1408-'CLEAN DATA'!$L1408</f>
        <v>-17646272</v>
      </c>
    </row>
    <row r="1409" spans="1:3">
      <c r="A1409">
        <v>410388</v>
      </c>
      <c r="B1409">
        <v>2127519898</v>
      </c>
      <c r="C1409" s="20">
        <f>'CLEAN DATA'!$D1409-'CLEAN DATA'!$L1409</f>
        <v>-2127109510</v>
      </c>
    </row>
    <row r="1410" spans="1:3">
      <c r="A1410">
        <v>119938730</v>
      </c>
      <c r="B1410">
        <v>18000000</v>
      </c>
      <c r="C1410" s="20">
        <f>'CLEAN DATA'!$D1410-'CLEAN DATA'!$L1410</f>
        <v>101938730</v>
      </c>
    </row>
    <row r="1411" spans="1:3">
      <c r="A1411">
        <v>13362308</v>
      </c>
      <c r="B1411">
        <v>18000000</v>
      </c>
      <c r="C1411" s="20">
        <f>'CLEAN DATA'!$D1411-'CLEAN DATA'!$L1411</f>
        <v>-4637692</v>
      </c>
    </row>
    <row r="1412" spans="1:3">
      <c r="A1412">
        <v>1569918</v>
      </c>
      <c r="B1412">
        <v>17000000</v>
      </c>
      <c r="C1412" s="20">
        <f>'CLEAN DATA'!$D1412-'CLEAN DATA'!$L1412</f>
        <v>-15430082</v>
      </c>
    </row>
    <row r="1413" spans="1:3">
      <c r="A1413">
        <v>176781728</v>
      </c>
      <c r="B1413">
        <v>15000000</v>
      </c>
      <c r="C1413" s="20">
        <f>'CLEAN DATA'!$D1413-'CLEAN DATA'!$L1413</f>
        <v>161781728</v>
      </c>
    </row>
    <row r="1414" spans="1:3">
      <c r="A1414">
        <v>44886089</v>
      </c>
      <c r="B1414">
        <v>10000000</v>
      </c>
      <c r="C1414" s="20">
        <f>'CLEAN DATA'!$D1414-'CLEAN DATA'!$L1414</f>
        <v>34886089</v>
      </c>
    </row>
    <row r="1415" spans="1:3">
      <c r="A1415">
        <v>13034417</v>
      </c>
      <c r="B1415">
        <v>15000000</v>
      </c>
      <c r="C1415" s="20">
        <f>'CLEAN DATA'!$D1415-'CLEAN DATA'!$L1415</f>
        <v>-1965583</v>
      </c>
    </row>
    <row r="1416" spans="1:3">
      <c r="A1416">
        <v>8378141</v>
      </c>
      <c r="B1416">
        <v>15000000</v>
      </c>
      <c r="C1416" s="20">
        <f>'CLEAN DATA'!$D1416-'CLEAN DATA'!$L1416</f>
        <v>-6621859</v>
      </c>
    </row>
    <row r="1417" spans="1:3">
      <c r="A1417">
        <v>353743</v>
      </c>
      <c r="B1417">
        <v>15000000</v>
      </c>
      <c r="C1417" s="20">
        <f>'CLEAN DATA'!$D1417-'CLEAN DATA'!$L1417</f>
        <v>-14646257</v>
      </c>
    </row>
    <row r="1418" spans="1:3">
      <c r="A1418">
        <v>156645693</v>
      </c>
      <c r="B1418">
        <v>14000000</v>
      </c>
      <c r="C1418" s="20">
        <f>'CLEAN DATA'!$D1418-'CLEAN DATA'!$L1418</f>
        <v>142645693</v>
      </c>
    </row>
    <row r="1419" spans="1:3">
      <c r="A1419">
        <v>178406268</v>
      </c>
      <c r="B1419">
        <v>14000000</v>
      </c>
      <c r="C1419" s="20">
        <f>'CLEAN DATA'!$D1419-'CLEAN DATA'!$L1419</f>
        <v>164406268</v>
      </c>
    </row>
    <row r="1420" spans="1:3">
      <c r="A1420">
        <v>68856263</v>
      </c>
      <c r="B1420">
        <v>15000000</v>
      </c>
      <c r="C1420" s="20">
        <f>'CLEAN DATA'!$D1420-'CLEAN DATA'!$L1420</f>
        <v>53856263</v>
      </c>
    </row>
    <row r="1421" spans="1:3">
      <c r="A1421">
        <v>14348123</v>
      </c>
      <c r="B1421">
        <v>12000000</v>
      </c>
      <c r="C1421" s="20">
        <f>'CLEAN DATA'!$D1421-'CLEAN DATA'!$L1421</f>
        <v>2348123</v>
      </c>
    </row>
    <row r="1422" spans="1:3">
      <c r="A1422">
        <v>13640000</v>
      </c>
      <c r="B1422">
        <v>14000000</v>
      </c>
      <c r="C1422" s="20">
        <f>'CLEAN DATA'!$D1422-'CLEAN DATA'!$L1422</f>
        <v>-360000</v>
      </c>
    </row>
    <row r="1423" spans="1:3">
      <c r="A1423">
        <v>14060950</v>
      </c>
      <c r="B1423">
        <v>12500000</v>
      </c>
      <c r="C1423" s="20">
        <f>'CLEAN DATA'!$D1423-'CLEAN DATA'!$L1423</f>
        <v>1560950</v>
      </c>
    </row>
    <row r="1424" spans="1:3">
      <c r="A1424">
        <v>72217000</v>
      </c>
      <c r="B1424">
        <v>12000000</v>
      </c>
      <c r="C1424" s="20">
        <f>'CLEAN DATA'!$D1424-'CLEAN DATA'!$L1424</f>
        <v>60217000</v>
      </c>
    </row>
    <row r="1425" spans="1:3">
      <c r="A1425">
        <v>18761993</v>
      </c>
      <c r="B1425">
        <v>9000000</v>
      </c>
      <c r="C1425" s="20">
        <f>'CLEAN DATA'!$D1425-'CLEAN DATA'!$L1425</f>
        <v>9761993</v>
      </c>
    </row>
    <row r="1426" spans="1:3">
      <c r="A1426">
        <v>38201895</v>
      </c>
      <c r="B1426">
        <v>10500000</v>
      </c>
      <c r="C1426" s="20">
        <f>'CLEAN DATA'!$D1426-'CLEAN DATA'!$L1426</f>
        <v>27701895</v>
      </c>
    </row>
    <row r="1427" spans="1:3">
      <c r="A1427">
        <v>18535191</v>
      </c>
      <c r="B1427">
        <v>14000000</v>
      </c>
      <c r="C1427" s="20">
        <f>'CLEAN DATA'!$D1427-'CLEAN DATA'!$L1427</f>
        <v>4535191</v>
      </c>
    </row>
    <row r="1428" spans="1:3">
      <c r="A1428">
        <v>85300000</v>
      </c>
      <c r="B1428">
        <v>10000000</v>
      </c>
      <c r="C1428" s="20">
        <f>'CLEAN DATA'!$D1428-'CLEAN DATA'!$L1428</f>
        <v>75300000</v>
      </c>
    </row>
    <row r="1429" spans="1:3">
      <c r="A1429">
        <v>40485039</v>
      </c>
      <c r="B1429">
        <v>10000000</v>
      </c>
      <c r="C1429" s="20">
        <f>'CLEAN DATA'!$D1429-'CLEAN DATA'!$L1429</f>
        <v>30485039</v>
      </c>
    </row>
    <row r="1430" spans="1:3">
      <c r="A1430">
        <v>33000000</v>
      </c>
      <c r="B1430">
        <v>10000000</v>
      </c>
      <c r="C1430" s="20">
        <f>'CLEAN DATA'!$D1430-'CLEAN DATA'!$L1430</f>
        <v>23000000</v>
      </c>
    </row>
    <row r="1431" spans="1:3">
      <c r="A1431">
        <v>1939441</v>
      </c>
      <c r="B1431">
        <v>10000000</v>
      </c>
      <c r="C1431" s="20">
        <f>'CLEAN DATA'!$D1431-'CLEAN DATA'!$L1431</f>
        <v>-8060559</v>
      </c>
    </row>
    <row r="1432" spans="1:3">
      <c r="A1432">
        <v>11835</v>
      </c>
      <c r="B1432">
        <v>10000000</v>
      </c>
      <c r="C1432" s="20">
        <f>'CLEAN DATA'!$D1432-'CLEAN DATA'!$L1432</f>
        <v>-9988165</v>
      </c>
    </row>
    <row r="1433" spans="1:3">
      <c r="A1433">
        <v>43100000</v>
      </c>
      <c r="B1433">
        <v>9500000</v>
      </c>
      <c r="C1433" s="20">
        <f>'CLEAN DATA'!$D1433-'CLEAN DATA'!$L1433</f>
        <v>33600000</v>
      </c>
    </row>
    <row r="1434" spans="1:3">
      <c r="A1434">
        <v>3047539</v>
      </c>
      <c r="B1434">
        <v>7217600</v>
      </c>
      <c r="C1434" s="20">
        <f>'CLEAN DATA'!$D1434-'CLEAN DATA'!$L1434</f>
        <v>-4170061</v>
      </c>
    </row>
    <row r="1435" spans="1:3">
      <c r="A1435">
        <v>29200000</v>
      </c>
      <c r="B1435">
        <v>8500000</v>
      </c>
      <c r="C1435" s="20">
        <f>'CLEAN DATA'!$D1435-'CLEAN DATA'!$L1435</f>
        <v>20700000</v>
      </c>
    </row>
    <row r="1436" spans="1:3">
      <c r="A1436">
        <v>6262942</v>
      </c>
      <c r="B1436">
        <v>9000000</v>
      </c>
      <c r="C1436" s="20">
        <f>'CLEAN DATA'!$D1436-'CLEAN DATA'!$L1436</f>
        <v>-2737058</v>
      </c>
    </row>
    <row r="1437" spans="1:3">
      <c r="A1437">
        <v>8279017</v>
      </c>
      <c r="B1437">
        <v>8000000</v>
      </c>
      <c r="C1437" s="20">
        <f>'CLEAN DATA'!$D1437-'CLEAN DATA'!$L1437</f>
        <v>279017</v>
      </c>
    </row>
    <row r="1438" spans="1:3">
      <c r="A1438">
        <v>1071240</v>
      </c>
      <c r="B1438">
        <v>8000000</v>
      </c>
      <c r="C1438" s="20">
        <f>'CLEAN DATA'!$D1438-'CLEAN DATA'!$L1438</f>
        <v>-6928760</v>
      </c>
    </row>
    <row r="1439" spans="1:3">
      <c r="A1439">
        <v>117190</v>
      </c>
      <c r="B1439">
        <v>8000000</v>
      </c>
      <c r="C1439" s="20">
        <f>'CLEAN DATA'!$D1439-'CLEAN DATA'!$L1439</f>
        <v>-7882810</v>
      </c>
    </row>
    <row r="1440" spans="1:3">
      <c r="A1440">
        <v>671240</v>
      </c>
      <c r="B1440">
        <v>7900000</v>
      </c>
      <c r="C1440" s="20">
        <f>'CLEAN DATA'!$D1440-'CLEAN DATA'!$L1440</f>
        <v>-7228760</v>
      </c>
    </row>
    <row r="1441" spans="1:3">
      <c r="A1441">
        <v>43490057</v>
      </c>
      <c r="B1441">
        <v>7500000</v>
      </c>
      <c r="C1441" s="20">
        <f>'CLEAN DATA'!$D1441-'CLEAN DATA'!$L1441</f>
        <v>35990057</v>
      </c>
    </row>
    <row r="1442" spans="1:3">
      <c r="A1442">
        <v>3347439</v>
      </c>
      <c r="B1442">
        <v>7500000</v>
      </c>
      <c r="C1442" s="20">
        <f>'CLEAN DATA'!$D1442-'CLEAN DATA'!$L1442</f>
        <v>-4152561</v>
      </c>
    </row>
    <row r="1443" spans="1:3">
      <c r="A1443">
        <v>206400</v>
      </c>
      <c r="B1443">
        <v>50000000</v>
      </c>
      <c r="C1443" s="20">
        <f>'CLEAN DATA'!$D1443-'CLEAN DATA'!$L1443</f>
        <v>-49793600</v>
      </c>
    </row>
    <row r="1444" spans="1:3">
      <c r="A1444">
        <v>16901126</v>
      </c>
      <c r="B1444">
        <v>7000000</v>
      </c>
      <c r="C1444" s="20">
        <f>'CLEAN DATA'!$D1444-'CLEAN DATA'!$L1444</f>
        <v>9901126</v>
      </c>
    </row>
    <row r="1445" spans="1:3">
      <c r="A1445">
        <v>14612840</v>
      </c>
      <c r="B1445">
        <v>7000000</v>
      </c>
      <c r="C1445" s="20">
        <f>'CLEAN DATA'!$D1445-'CLEAN DATA'!$L1445</f>
        <v>7612840</v>
      </c>
    </row>
    <row r="1446" spans="1:3">
      <c r="A1446">
        <v>233103</v>
      </c>
      <c r="B1446">
        <v>7000000</v>
      </c>
      <c r="C1446" s="20">
        <f>'CLEAN DATA'!$D1446-'CLEAN DATA'!$L1446</f>
        <v>-6766897</v>
      </c>
    </row>
    <row r="1447" spans="1:3">
      <c r="A1447">
        <v>2268296</v>
      </c>
      <c r="B1447">
        <v>6500000</v>
      </c>
      <c r="C1447" s="20">
        <f>'CLEAN DATA'!$D1447-'CLEAN DATA'!$L1447</f>
        <v>-4231704</v>
      </c>
    </row>
    <row r="1448" spans="1:3">
      <c r="A1448">
        <v>25047631</v>
      </c>
      <c r="B1448">
        <v>6000000</v>
      </c>
      <c r="C1448" s="20">
        <f>'CLEAN DATA'!$D1448-'CLEAN DATA'!$L1448</f>
        <v>19047631</v>
      </c>
    </row>
    <row r="1449" spans="1:3">
      <c r="A1449">
        <v>20400000</v>
      </c>
      <c r="B1449">
        <v>8000000</v>
      </c>
      <c r="C1449" s="20">
        <f>'CLEAN DATA'!$D1449-'CLEAN DATA'!$L1449</f>
        <v>12400000</v>
      </c>
    </row>
    <row r="1450" spans="1:3">
      <c r="A1450">
        <v>3064356</v>
      </c>
      <c r="B1450">
        <v>5600000</v>
      </c>
      <c r="C1450" s="20">
        <f>'CLEAN DATA'!$D1450-'CLEAN DATA'!$L1450</f>
        <v>-2535644</v>
      </c>
    </row>
    <row r="1451" spans="1:3">
      <c r="A1451">
        <v>56536016</v>
      </c>
      <c r="B1451">
        <v>4900000</v>
      </c>
      <c r="C1451" s="20">
        <f>'CLEAN DATA'!$D1451-'CLEAN DATA'!$L1451</f>
        <v>51636016</v>
      </c>
    </row>
    <row r="1452" spans="1:3">
      <c r="A1452">
        <v>12055108</v>
      </c>
      <c r="B1452">
        <v>8000000</v>
      </c>
      <c r="C1452" s="20">
        <f>'CLEAN DATA'!$D1452-'CLEAN DATA'!$L1452</f>
        <v>4055108</v>
      </c>
    </row>
    <row r="1453" spans="1:3">
      <c r="A1453">
        <v>8786715</v>
      </c>
      <c r="B1453">
        <v>5000000</v>
      </c>
      <c r="C1453" s="20">
        <f>'CLEAN DATA'!$D1453-'CLEAN DATA'!$L1453</f>
        <v>3786715</v>
      </c>
    </row>
    <row r="1454" spans="1:3">
      <c r="A1454">
        <v>4074023</v>
      </c>
      <c r="B1454">
        <v>5000000</v>
      </c>
      <c r="C1454" s="20">
        <f>'CLEAN DATA'!$D1454-'CLEAN DATA'!$L1454</f>
        <v>-925977</v>
      </c>
    </row>
    <row r="1455" spans="1:3">
      <c r="A1455">
        <v>864959</v>
      </c>
      <c r="B1455">
        <v>4000000</v>
      </c>
      <c r="C1455" s="20">
        <f>'CLEAN DATA'!$D1455-'CLEAN DATA'!$L1455</f>
        <v>-3135041</v>
      </c>
    </row>
    <row r="1456" spans="1:3">
      <c r="A1456">
        <v>371897</v>
      </c>
      <c r="B1456">
        <v>4000000</v>
      </c>
      <c r="C1456" s="20">
        <f>'CLEAN DATA'!$D1456-'CLEAN DATA'!$L1456</f>
        <v>-3628103</v>
      </c>
    </row>
    <row r="1457" spans="1:3">
      <c r="A1457">
        <v>19959</v>
      </c>
      <c r="B1457">
        <v>3800000</v>
      </c>
      <c r="C1457" s="20">
        <f>'CLEAN DATA'!$D1457-'CLEAN DATA'!$L1457</f>
        <v>-3780041</v>
      </c>
    </row>
    <row r="1458" spans="1:3">
      <c r="A1458">
        <v>2706659</v>
      </c>
      <c r="B1458">
        <v>2000000</v>
      </c>
      <c r="C1458" s="20">
        <f>'CLEAN DATA'!$D1458-'CLEAN DATA'!$L1458</f>
        <v>706659</v>
      </c>
    </row>
    <row r="1459" spans="1:3">
      <c r="A1459">
        <v>61094903</v>
      </c>
      <c r="B1459">
        <v>30000000</v>
      </c>
      <c r="C1459" s="20">
        <f>'CLEAN DATA'!$D1459-'CLEAN DATA'!$L1459</f>
        <v>31094903</v>
      </c>
    </row>
    <row r="1460" spans="1:3">
      <c r="A1460">
        <v>4170647</v>
      </c>
      <c r="B1460">
        <v>1900000</v>
      </c>
      <c r="C1460" s="20">
        <f>'CLEAN DATA'!$D1460-'CLEAN DATA'!$L1460</f>
        <v>2270647</v>
      </c>
    </row>
    <row r="1461" spans="1:3">
      <c r="A1461">
        <v>2961991</v>
      </c>
      <c r="B1461">
        <v>3300000</v>
      </c>
      <c r="C1461" s="20">
        <f>'CLEAN DATA'!$D1461-'CLEAN DATA'!$L1461</f>
        <v>-338009</v>
      </c>
    </row>
    <row r="1462" spans="1:3">
      <c r="A1462">
        <v>25809813</v>
      </c>
      <c r="B1462">
        <v>26000000</v>
      </c>
      <c r="C1462" s="20">
        <f>'CLEAN DATA'!$D1462-'CLEAN DATA'!$L1462</f>
        <v>-190187</v>
      </c>
    </row>
    <row r="1463" spans="1:3">
      <c r="A1463">
        <v>14673301</v>
      </c>
      <c r="B1463">
        <v>2000000</v>
      </c>
      <c r="C1463" s="20">
        <f>'CLEAN DATA'!$D1463-'CLEAN DATA'!$L1463</f>
        <v>12673301</v>
      </c>
    </row>
    <row r="1464" spans="1:3">
      <c r="A1464">
        <v>1477002</v>
      </c>
      <c r="B1464">
        <v>2000000</v>
      </c>
      <c r="C1464" s="20">
        <f>'CLEAN DATA'!$D1464-'CLEAN DATA'!$L1464</f>
        <v>-522998</v>
      </c>
    </row>
    <row r="1465" spans="1:3">
      <c r="A1465">
        <v>396035</v>
      </c>
      <c r="B1465">
        <v>1000000</v>
      </c>
      <c r="C1465" s="20">
        <f>'CLEAN DATA'!$D1465-'CLEAN DATA'!$L1465</f>
        <v>-603965</v>
      </c>
    </row>
    <row r="1466" spans="1:3">
      <c r="A1466">
        <v>548712</v>
      </c>
      <c r="B1466">
        <v>2500000</v>
      </c>
      <c r="C1466" s="20">
        <f>'CLEAN DATA'!$D1466-'CLEAN DATA'!$L1466</f>
        <v>-1951288</v>
      </c>
    </row>
    <row r="1467" spans="1:3">
      <c r="A1467">
        <v>6387</v>
      </c>
      <c r="B1467">
        <v>1000000</v>
      </c>
      <c r="C1467" s="20">
        <f>'CLEAN DATA'!$D1467-'CLEAN DATA'!$L1467</f>
        <v>-993613</v>
      </c>
    </row>
    <row r="1468" spans="1:3">
      <c r="A1468">
        <v>5518918</v>
      </c>
      <c r="B1468">
        <v>750000</v>
      </c>
      <c r="C1468" s="20">
        <f>'CLEAN DATA'!$D1468-'CLEAN DATA'!$L1468</f>
        <v>4768918</v>
      </c>
    </row>
    <row r="1469" spans="1:3">
      <c r="A1469">
        <v>44540956</v>
      </c>
      <c r="B1469">
        <v>400000</v>
      </c>
      <c r="C1469" s="20">
        <f>'CLEAN DATA'!$D1469-'CLEAN DATA'!$L1469</f>
        <v>44140956</v>
      </c>
    </row>
    <row r="1470" spans="1:3">
      <c r="A1470">
        <v>126387</v>
      </c>
      <c r="B1470">
        <v>400000</v>
      </c>
      <c r="C1470" s="20">
        <f>'CLEAN DATA'!$D1470-'CLEAN DATA'!$L1470</f>
        <v>-273613</v>
      </c>
    </row>
    <row r="1471" spans="1:3">
      <c r="A1471">
        <v>1652472</v>
      </c>
      <c r="B1471">
        <v>300000</v>
      </c>
      <c r="C1471" s="20">
        <f>'CLEAN DATA'!$D1471-'CLEAN DATA'!$L1471</f>
        <v>1352472</v>
      </c>
    </row>
    <row r="1472" spans="1:3">
      <c r="A1472">
        <v>4186931</v>
      </c>
      <c r="B1472">
        <v>250000</v>
      </c>
      <c r="C1472" s="20">
        <f>'CLEAN DATA'!$D1472-'CLEAN DATA'!$L1472</f>
        <v>3936931</v>
      </c>
    </row>
    <row r="1473" spans="1:3">
      <c r="A1473">
        <v>174682</v>
      </c>
      <c r="B1473">
        <v>200000</v>
      </c>
      <c r="C1473" s="20">
        <f>'CLEAN DATA'!$D1473-'CLEAN DATA'!$L1473</f>
        <v>-25318</v>
      </c>
    </row>
    <row r="1474" spans="1:3">
      <c r="A1474">
        <v>136007</v>
      </c>
      <c r="B1474">
        <v>4500</v>
      </c>
      <c r="C1474" s="20">
        <f>'CLEAN DATA'!$D1474-'CLEAN DATA'!$L1474</f>
        <v>131507</v>
      </c>
    </row>
    <row r="1475" spans="1:3">
      <c r="A1475">
        <v>2040920</v>
      </c>
      <c r="B1475">
        <v>7000</v>
      </c>
      <c r="C1475" s="20">
        <f>'CLEAN DATA'!$D1475-'CLEAN DATA'!$L1475</f>
        <v>2033920</v>
      </c>
    </row>
    <row r="1476" spans="1:3">
      <c r="A1476">
        <v>200074175</v>
      </c>
      <c r="B1476">
        <v>245000000</v>
      </c>
      <c r="C1476" s="20">
        <f>'CLEAN DATA'!$D1476-'CLEAN DATA'!$L1476</f>
        <v>-44925825</v>
      </c>
    </row>
    <row r="1477" spans="1:3">
      <c r="A1477">
        <v>179020854</v>
      </c>
      <c r="B1477">
        <v>225000000</v>
      </c>
      <c r="C1477" s="20">
        <f>'CLEAN DATA'!$D1477-'CLEAN DATA'!$L1477</f>
        <v>-45979146</v>
      </c>
    </row>
    <row r="1478" spans="1:3">
      <c r="A1478">
        <v>234360014</v>
      </c>
      <c r="B1478">
        <v>210000000</v>
      </c>
      <c r="C1478" s="20">
        <f>'CLEAN DATA'!$D1478-'CLEAN DATA'!$L1478</f>
        <v>24360014</v>
      </c>
    </row>
    <row r="1479" spans="1:3">
      <c r="A1479">
        <v>172051787</v>
      </c>
      <c r="B1479">
        <v>170000000</v>
      </c>
      <c r="C1479" s="20">
        <f>'CLEAN DATA'!$D1479-'CLEAN DATA'!$L1479</f>
        <v>2051787</v>
      </c>
    </row>
    <row r="1480" spans="1:3">
      <c r="A1480">
        <v>137850096</v>
      </c>
      <c r="B1480">
        <v>200000000</v>
      </c>
      <c r="C1480" s="20">
        <f>'CLEAN DATA'!$D1480-'CLEAN DATA'!$L1480</f>
        <v>-62149904</v>
      </c>
    </row>
    <row r="1481" spans="1:3">
      <c r="A1481">
        <v>134518390</v>
      </c>
      <c r="B1481">
        <v>150000000</v>
      </c>
      <c r="C1481" s="20">
        <f>'CLEAN DATA'!$D1481-'CLEAN DATA'!$L1481</f>
        <v>-15481610</v>
      </c>
    </row>
    <row r="1482" spans="1:3">
      <c r="A1482">
        <v>52792307</v>
      </c>
      <c r="B1482">
        <v>140000000</v>
      </c>
      <c r="C1482" s="20">
        <f>'CLEAN DATA'!$D1482-'CLEAN DATA'!$L1482</f>
        <v>-87207693</v>
      </c>
    </row>
    <row r="1483" spans="1:3">
      <c r="A1483">
        <v>58183966</v>
      </c>
      <c r="B1483">
        <v>107000000</v>
      </c>
      <c r="C1483" s="20">
        <f>'CLEAN DATA'!$D1483-'CLEAN DATA'!$L1483</f>
        <v>-48816034</v>
      </c>
    </row>
    <row r="1484" spans="1:3">
      <c r="A1484">
        <v>77222184</v>
      </c>
      <c r="B1484">
        <v>100000000</v>
      </c>
      <c r="C1484" s="20">
        <f>'CLEAN DATA'!$D1484-'CLEAN DATA'!$L1484</f>
        <v>-22777816</v>
      </c>
    </row>
    <row r="1485" spans="1:3">
      <c r="A1485">
        <v>58867694</v>
      </c>
      <c r="B1485">
        <v>100000000</v>
      </c>
      <c r="C1485" s="20">
        <f>'CLEAN DATA'!$D1485-'CLEAN DATA'!$L1485</f>
        <v>-41132306</v>
      </c>
    </row>
    <row r="1486" spans="1:3">
      <c r="A1486">
        <v>81557479</v>
      </c>
      <c r="B1486">
        <v>100000000</v>
      </c>
      <c r="C1486" s="20">
        <f>'CLEAN DATA'!$D1486-'CLEAN DATA'!$L1486</f>
        <v>-18442521</v>
      </c>
    </row>
    <row r="1487" spans="1:3">
      <c r="A1487">
        <v>84037039</v>
      </c>
      <c r="B1487">
        <v>120000000</v>
      </c>
      <c r="C1487" s="20">
        <f>'CLEAN DATA'!$D1487-'CLEAN DATA'!$L1487</f>
        <v>-35962961</v>
      </c>
    </row>
    <row r="1488" spans="1:3">
      <c r="A1488">
        <v>58220776</v>
      </c>
      <c r="B1488">
        <v>100000000</v>
      </c>
      <c r="C1488" s="20">
        <f>'CLEAN DATA'!$D1488-'CLEAN DATA'!$L1488</f>
        <v>-41779224</v>
      </c>
    </row>
    <row r="1489" spans="1:3">
      <c r="A1489">
        <v>126149655</v>
      </c>
      <c r="B1489">
        <v>85000000</v>
      </c>
      <c r="C1489" s="20">
        <f>'CLEAN DATA'!$D1489-'CLEAN DATA'!$L1489</f>
        <v>41149655</v>
      </c>
    </row>
    <row r="1490" spans="1:3">
      <c r="A1490">
        <v>155019340</v>
      </c>
      <c r="B1490">
        <v>80000000</v>
      </c>
      <c r="C1490" s="20">
        <f>'CLEAN DATA'!$D1490-'CLEAN DATA'!$L1490</f>
        <v>75019340</v>
      </c>
    </row>
    <row r="1491" spans="1:3">
      <c r="A1491">
        <v>101087161</v>
      </c>
      <c r="B1491">
        <v>75000000</v>
      </c>
      <c r="C1491" s="20">
        <f>'CLEAN DATA'!$D1491-'CLEAN DATA'!$L1491</f>
        <v>26087161</v>
      </c>
    </row>
    <row r="1492" spans="1:3">
      <c r="A1492">
        <v>323505540</v>
      </c>
      <c r="B1492">
        <v>75000000</v>
      </c>
      <c r="C1492" s="20">
        <f>'CLEAN DATA'!$D1492-'CLEAN DATA'!$L1492</f>
        <v>248505540</v>
      </c>
    </row>
    <row r="1493" spans="1:3">
      <c r="A1493">
        <v>120776832</v>
      </c>
      <c r="B1493">
        <v>75000000</v>
      </c>
      <c r="C1493" s="20">
        <f>'CLEAN DATA'!$D1493-'CLEAN DATA'!$L1493</f>
        <v>45776832</v>
      </c>
    </row>
    <row r="1494" spans="1:3">
      <c r="A1494">
        <v>71069884</v>
      </c>
      <c r="B1494">
        <v>68000000</v>
      </c>
      <c r="C1494" s="20">
        <f>'CLEAN DATA'!$D1494-'CLEAN DATA'!$L1494</f>
        <v>3069884</v>
      </c>
    </row>
    <row r="1495" spans="1:3">
      <c r="A1495">
        <v>65000000</v>
      </c>
      <c r="B1495">
        <v>62000000</v>
      </c>
      <c r="C1495" s="20">
        <f>'CLEAN DATA'!$D1495-'CLEAN DATA'!$L1495</f>
        <v>3000000</v>
      </c>
    </row>
    <row r="1496" spans="1:3">
      <c r="A1496">
        <v>75530832</v>
      </c>
      <c r="B1496">
        <v>55000000</v>
      </c>
      <c r="C1496" s="20">
        <f>'CLEAN DATA'!$D1496-'CLEAN DATA'!$L1496</f>
        <v>20530832</v>
      </c>
    </row>
    <row r="1497" spans="1:3">
      <c r="A1497">
        <v>59035104</v>
      </c>
      <c r="B1497">
        <v>66000000</v>
      </c>
      <c r="C1497" s="20">
        <f>'CLEAN DATA'!$D1497-'CLEAN DATA'!$L1497</f>
        <v>-6964896</v>
      </c>
    </row>
    <row r="1498" spans="1:3">
      <c r="A1498">
        <v>50807639</v>
      </c>
      <c r="B1498">
        <v>60000000</v>
      </c>
      <c r="C1498" s="20">
        <f>'CLEAN DATA'!$D1498-'CLEAN DATA'!$L1498</f>
        <v>-9192361</v>
      </c>
    </row>
    <row r="1499" spans="1:3">
      <c r="A1499">
        <v>38553833</v>
      </c>
      <c r="B1499">
        <v>55000000</v>
      </c>
      <c r="C1499" s="20">
        <f>'CLEAN DATA'!$D1499-'CLEAN DATA'!$L1499</f>
        <v>-16446167</v>
      </c>
    </row>
    <row r="1500" spans="1:3">
      <c r="A1500">
        <v>108200000</v>
      </c>
      <c r="B1500">
        <v>54000000</v>
      </c>
      <c r="C1500" s="20">
        <f>'CLEAN DATA'!$D1500-'CLEAN DATA'!$L1500</f>
        <v>54200000</v>
      </c>
    </row>
    <row r="1501" spans="1:3">
      <c r="A1501">
        <v>97680195</v>
      </c>
      <c r="B1501">
        <v>70000000</v>
      </c>
      <c r="C1501" s="20">
        <f>'CLEAN DATA'!$D1501-'CLEAN DATA'!$L1501</f>
        <v>27680195</v>
      </c>
    </row>
    <row r="1502" spans="1:3">
      <c r="A1502">
        <v>9528092</v>
      </c>
      <c r="B1502">
        <v>22000000</v>
      </c>
      <c r="C1502" s="20">
        <f>'CLEAN DATA'!$D1502-'CLEAN DATA'!$L1502</f>
        <v>-12471908</v>
      </c>
    </row>
    <row r="1503" spans="1:3">
      <c r="A1503">
        <v>95308367</v>
      </c>
      <c r="B1503">
        <v>48000000</v>
      </c>
      <c r="C1503" s="20">
        <f>'CLEAN DATA'!$D1503-'CLEAN DATA'!$L1503</f>
        <v>47308367</v>
      </c>
    </row>
    <row r="1504" spans="1:3">
      <c r="A1504">
        <v>69304264</v>
      </c>
      <c r="B1504">
        <v>48000000</v>
      </c>
      <c r="C1504" s="20">
        <f>'CLEAN DATA'!$D1504-'CLEAN DATA'!$L1504</f>
        <v>21304264</v>
      </c>
    </row>
    <row r="1505" spans="1:3">
      <c r="A1505">
        <v>181395380</v>
      </c>
      <c r="B1505">
        <v>45000000</v>
      </c>
      <c r="C1505" s="20">
        <f>'CLEAN DATA'!$D1505-'CLEAN DATA'!$L1505</f>
        <v>136395380</v>
      </c>
    </row>
    <row r="1506" spans="1:3">
      <c r="A1506">
        <v>31598308</v>
      </c>
      <c r="B1506">
        <v>35000000</v>
      </c>
      <c r="C1506" s="20">
        <f>'CLEAN DATA'!$D1506-'CLEAN DATA'!$L1506</f>
        <v>-3401692</v>
      </c>
    </row>
    <row r="1507" spans="1:3">
      <c r="A1507">
        <v>51019112</v>
      </c>
      <c r="B1507">
        <v>50000000</v>
      </c>
      <c r="C1507" s="20">
        <f>'CLEAN DATA'!$D1507-'CLEAN DATA'!$L1507</f>
        <v>1019112</v>
      </c>
    </row>
    <row r="1508" spans="1:3">
      <c r="A1508">
        <v>19719930</v>
      </c>
      <c r="B1508">
        <v>45000000</v>
      </c>
      <c r="C1508" s="20">
        <f>'CLEAN DATA'!$D1508-'CLEAN DATA'!$L1508</f>
        <v>-25280070</v>
      </c>
    </row>
    <row r="1509" spans="1:3">
      <c r="A1509">
        <v>1500000</v>
      </c>
      <c r="B1509">
        <v>44000000</v>
      </c>
      <c r="C1509" s="20">
        <f>'CLEAN DATA'!$D1509-'CLEAN DATA'!$L1509</f>
        <v>-42500000</v>
      </c>
    </row>
    <row r="1510" spans="1:3">
      <c r="A1510">
        <v>62318875</v>
      </c>
      <c r="B1510">
        <v>50000000</v>
      </c>
      <c r="C1510" s="20">
        <f>'CLEAN DATA'!$D1510-'CLEAN DATA'!$L1510</f>
        <v>12318875</v>
      </c>
    </row>
    <row r="1511" spans="1:3">
      <c r="A1511">
        <v>158348400</v>
      </c>
      <c r="B1511">
        <v>42000000</v>
      </c>
      <c r="C1511" s="20">
        <f>'CLEAN DATA'!$D1511-'CLEAN DATA'!$L1511</f>
        <v>116348400</v>
      </c>
    </row>
    <row r="1512" spans="1:3">
      <c r="A1512">
        <v>52320979</v>
      </c>
      <c r="B1512">
        <v>40000000</v>
      </c>
      <c r="C1512" s="20">
        <f>'CLEAN DATA'!$D1512-'CLEAN DATA'!$L1512</f>
        <v>12320979</v>
      </c>
    </row>
    <row r="1513" spans="1:3">
      <c r="A1513">
        <v>10326062</v>
      </c>
      <c r="B1513">
        <v>33000000</v>
      </c>
      <c r="C1513" s="20">
        <f>'CLEAN DATA'!$D1513-'CLEAN DATA'!$L1513</f>
        <v>-22673938</v>
      </c>
    </row>
    <row r="1514" spans="1:3">
      <c r="A1514">
        <v>14378353</v>
      </c>
      <c r="B1514">
        <v>36000000</v>
      </c>
      <c r="C1514" s="20">
        <f>'CLEAN DATA'!$D1514-'CLEAN DATA'!$L1514</f>
        <v>-21621647</v>
      </c>
    </row>
    <row r="1515" spans="1:3">
      <c r="A1515">
        <v>124732962</v>
      </c>
      <c r="B1515">
        <v>35000000</v>
      </c>
      <c r="C1515" s="20">
        <f>'CLEAN DATA'!$D1515-'CLEAN DATA'!$L1515</f>
        <v>89732962</v>
      </c>
    </row>
    <row r="1516" spans="1:3">
      <c r="A1516">
        <v>81159365</v>
      </c>
      <c r="B1516">
        <v>35000000</v>
      </c>
      <c r="C1516" s="20">
        <f>'CLEAN DATA'!$D1516-'CLEAN DATA'!$L1516</f>
        <v>46159365</v>
      </c>
    </row>
    <row r="1517" spans="1:3">
      <c r="A1517">
        <v>31598308</v>
      </c>
      <c r="B1517">
        <v>35000000</v>
      </c>
      <c r="C1517" s="20">
        <f>'CLEAN DATA'!$D1517-'CLEAN DATA'!$L1517</f>
        <v>-3401692</v>
      </c>
    </row>
    <row r="1518" spans="1:3">
      <c r="A1518">
        <v>37617947</v>
      </c>
      <c r="B1518">
        <v>30000000</v>
      </c>
      <c r="C1518" s="20">
        <f>'CLEAN DATA'!$D1518-'CLEAN DATA'!$L1518</f>
        <v>7617947</v>
      </c>
    </row>
    <row r="1519" spans="1:3">
      <c r="A1519">
        <v>11405825</v>
      </c>
      <c r="B1519">
        <v>35000000</v>
      </c>
      <c r="C1519" s="20">
        <f>'CLEAN DATA'!$D1519-'CLEAN DATA'!$L1519</f>
        <v>-23594175</v>
      </c>
    </row>
    <row r="1520" spans="1:3">
      <c r="A1520">
        <v>630779</v>
      </c>
      <c r="B1520">
        <v>35000000</v>
      </c>
      <c r="C1520" s="20">
        <f>'CLEAN DATA'!$D1520-'CLEAN DATA'!$L1520</f>
        <v>-34369221</v>
      </c>
    </row>
    <row r="1521" spans="1:3">
      <c r="A1521">
        <v>102413606</v>
      </c>
      <c r="B1521">
        <v>34000000</v>
      </c>
      <c r="C1521" s="20">
        <f>'CLEAN DATA'!$D1521-'CLEAN DATA'!$L1521</f>
        <v>68413606</v>
      </c>
    </row>
    <row r="1522" spans="1:3">
      <c r="A1522">
        <v>4280577</v>
      </c>
      <c r="B1522">
        <v>10000000</v>
      </c>
      <c r="C1522" s="20">
        <f>'CLEAN DATA'!$D1522-'CLEAN DATA'!$L1522</f>
        <v>-5719423</v>
      </c>
    </row>
    <row r="1523" spans="1:3">
      <c r="A1523">
        <v>169076745</v>
      </c>
      <c r="B1523">
        <v>32500000</v>
      </c>
      <c r="C1523" s="20">
        <f>'CLEAN DATA'!$D1523-'CLEAN DATA'!$L1523</f>
        <v>136576745</v>
      </c>
    </row>
    <row r="1524" spans="1:3">
      <c r="A1524">
        <v>16640210</v>
      </c>
      <c r="B1524">
        <v>55000000</v>
      </c>
      <c r="C1524" s="20">
        <f>'CLEAN DATA'!$D1524-'CLEAN DATA'!$L1524</f>
        <v>-38359790</v>
      </c>
    </row>
    <row r="1525" spans="1:3">
      <c r="A1525">
        <v>125014030</v>
      </c>
      <c r="B1525">
        <v>30000000</v>
      </c>
      <c r="C1525" s="20">
        <f>'CLEAN DATA'!$D1525-'CLEAN DATA'!$L1525</f>
        <v>95014030</v>
      </c>
    </row>
    <row r="1526" spans="1:3">
      <c r="A1526">
        <v>113502246</v>
      </c>
      <c r="B1526">
        <v>38000000</v>
      </c>
      <c r="C1526" s="20">
        <f>'CLEAN DATA'!$D1526-'CLEAN DATA'!$L1526</f>
        <v>75502246</v>
      </c>
    </row>
    <row r="1527" spans="1:3">
      <c r="A1527">
        <v>66600000</v>
      </c>
      <c r="B1527">
        <v>30000000</v>
      </c>
      <c r="C1527" s="20">
        <f>'CLEAN DATA'!$D1527-'CLEAN DATA'!$L1527</f>
        <v>36600000</v>
      </c>
    </row>
    <row r="1528" spans="1:3">
      <c r="A1528">
        <v>40247512</v>
      </c>
      <c r="B1528">
        <v>30000000</v>
      </c>
      <c r="C1528" s="20">
        <f>'CLEAN DATA'!$D1528-'CLEAN DATA'!$L1528</f>
        <v>10247512</v>
      </c>
    </row>
    <row r="1529" spans="1:3">
      <c r="A1529">
        <v>26525834</v>
      </c>
      <c r="B1529">
        <v>30000000</v>
      </c>
      <c r="C1529" s="20">
        <f>'CLEAN DATA'!$D1529-'CLEAN DATA'!$L1529</f>
        <v>-3474166</v>
      </c>
    </row>
    <row r="1530" spans="1:3">
      <c r="A1530">
        <v>7689458</v>
      </c>
      <c r="B1530">
        <v>40000000</v>
      </c>
      <c r="C1530" s="20">
        <f>'CLEAN DATA'!$D1530-'CLEAN DATA'!$L1530</f>
        <v>-32310542</v>
      </c>
    </row>
    <row r="1531" spans="1:3">
      <c r="A1531">
        <v>537580</v>
      </c>
      <c r="B1531">
        <v>30000000</v>
      </c>
      <c r="C1531" s="20">
        <f>'CLEAN DATA'!$D1531-'CLEAN DATA'!$L1531</f>
        <v>-29462420</v>
      </c>
    </row>
    <row r="1532" spans="1:3">
      <c r="A1532">
        <v>62300000</v>
      </c>
      <c r="B1532">
        <v>28000000</v>
      </c>
      <c r="C1532" s="20">
        <f>'CLEAN DATA'!$D1532-'CLEAN DATA'!$L1532</f>
        <v>34300000</v>
      </c>
    </row>
    <row r="1533" spans="1:3">
      <c r="A1533">
        <v>9664316</v>
      </c>
      <c r="B1533">
        <v>27500000</v>
      </c>
      <c r="C1533" s="20">
        <f>'CLEAN DATA'!$D1533-'CLEAN DATA'!$L1533</f>
        <v>-17835684</v>
      </c>
    </row>
    <row r="1534" spans="1:3">
      <c r="A1534">
        <v>7486906</v>
      </c>
      <c r="B1534">
        <v>27000000</v>
      </c>
      <c r="C1534" s="20">
        <f>'CLEAN DATA'!$D1534-'CLEAN DATA'!$L1534</f>
        <v>-19513094</v>
      </c>
    </row>
    <row r="1535" spans="1:3">
      <c r="A1535">
        <v>7496522</v>
      </c>
      <c r="B1535">
        <v>26000000</v>
      </c>
      <c r="C1535" s="20">
        <f>'CLEAN DATA'!$D1535-'CLEAN DATA'!$L1535</f>
        <v>-18503478</v>
      </c>
    </row>
    <row r="1536" spans="1:3">
      <c r="A1536">
        <v>51533608</v>
      </c>
      <c r="B1536">
        <v>25000000</v>
      </c>
      <c r="C1536" s="20">
        <f>'CLEAN DATA'!$D1536-'CLEAN DATA'!$L1536</f>
        <v>26533608</v>
      </c>
    </row>
    <row r="1537" spans="1:3">
      <c r="A1537">
        <v>22200000</v>
      </c>
      <c r="B1537">
        <v>25000000</v>
      </c>
      <c r="C1537" s="20">
        <f>'CLEAN DATA'!$D1537-'CLEAN DATA'!$L1537</f>
        <v>-2800000</v>
      </c>
    </row>
    <row r="1538" spans="1:3">
      <c r="A1538">
        <v>14589444</v>
      </c>
      <c r="B1538">
        <v>25000000</v>
      </c>
      <c r="C1538" s="20">
        <f>'CLEAN DATA'!$D1538-'CLEAN DATA'!$L1538</f>
        <v>-10410556</v>
      </c>
    </row>
    <row r="1539" spans="1:3">
      <c r="A1539">
        <v>28831145</v>
      </c>
      <c r="B1539">
        <v>25000000</v>
      </c>
      <c r="C1539" s="20">
        <f>'CLEAN DATA'!$D1539-'CLEAN DATA'!$L1539</f>
        <v>3831145</v>
      </c>
    </row>
    <row r="1540" spans="1:3">
      <c r="A1540">
        <v>1186957</v>
      </c>
      <c r="B1540">
        <v>25000000</v>
      </c>
      <c r="C1540" s="20">
        <f>'CLEAN DATA'!$D1540-'CLEAN DATA'!$L1540</f>
        <v>-23813043</v>
      </c>
    </row>
    <row r="1541" spans="1:3">
      <c r="A1541">
        <v>65807024</v>
      </c>
      <c r="B1541">
        <v>19000000</v>
      </c>
      <c r="C1541" s="20">
        <f>'CLEAN DATA'!$D1541-'CLEAN DATA'!$L1541</f>
        <v>46807024</v>
      </c>
    </row>
    <row r="1542" spans="1:3">
      <c r="A1542">
        <v>86930411</v>
      </c>
      <c r="B1542">
        <v>23000000</v>
      </c>
      <c r="C1542" s="20">
        <f>'CLEAN DATA'!$D1542-'CLEAN DATA'!$L1542</f>
        <v>63930411</v>
      </c>
    </row>
    <row r="1543" spans="1:3">
      <c r="A1543">
        <v>71975611</v>
      </c>
      <c r="B1543">
        <v>25000000</v>
      </c>
      <c r="C1543" s="20">
        <f>'CLEAN DATA'!$D1543-'CLEAN DATA'!$L1543</f>
        <v>46975611</v>
      </c>
    </row>
    <row r="1544" spans="1:3">
      <c r="A1544">
        <v>11326836</v>
      </c>
      <c r="B1544">
        <v>22000000</v>
      </c>
      <c r="C1544" s="20">
        <f>'CLEAN DATA'!$D1544-'CLEAN DATA'!$L1544</f>
        <v>-10673164</v>
      </c>
    </row>
    <row r="1545" spans="1:3">
      <c r="A1545">
        <v>25296447</v>
      </c>
      <c r="B1545">
        <v>21000000</v>
      </c>
      <c r="C1545" s="20">
        <f>'CLEAN DATA'!$D1545-'CLEAN DATA'!$L1545</f>
        <v>4296447</v>
      </c>
    </row>
    <row r="1546" spans="1:3">
      <c r="A1546">
        <v>2840417</v>
      </c>
      <c r="B1546">
        <v>31000000</v>
      </c>
      <c r="C1546" s="20">
        <f>'CLEAN DATA'!$D1546-'CLEAN DATA'!$L1546</f>
        <v>-28159583</v>
      </c>
    </row>
    <row r="1547" spans="1:3">
      <c r="A1547">
        <v>42652003</v>
      </c>
      <c r="B1547">
        <v>20000000</v>
      </c>
      <c r="C1547" s="20">
        <f>'CLEAN DATA'!$D1547-'CLEAN DATA'!$L1547</f>
        <v>22652003</v>
      </c>
    </row>
    <row r="1548" spans="1:3">
      <c r="A1548">
        <v>26415649</v>
      </c>
      <c r="B1548">
        <v>20000000</v>
      </c>
      <c r="C1548" s="20">
        <f>'CLEAN DATA'!$D1548-'CLEAN DATA'!$L1548</f>
        <v>6415649</v>
      </c>
    </row>
    <row r="1549" spans="1:3">
      <c r="A1549">
        <v>21413105</v>
      </c>
      <c r="B1549">
        <v>20000000</v>
      </c>
      <c r="C1549" s="20">
        <f>'CLEAN DATA'!$D1549-'CLEAN DATA'!$L1549</f>
        <v>1413105</v>
      </c>
    </row>
    <row r="1550" spans="1:3">
      <c r="A1550">
        <v>21200000</v>
      </c>
      <c r="B1550">
        <v>20000000</v>
      </c>
      <c r="C1550" s="20">
        <f>'CLEAN DATA'!$D1550-'CLEAN DATA'!$L1550</f>
        <v>1200000</v>
      </c>
    </row>
    <row r="1551" spans="1:3">
      <c r="A1551">
        <v>9714482</v>
      </c>
      <c r="B1551">
        <v>20000000</v>
      </c>
      <c r="C1551" s="20">
        <f>'CLEAN DATA'!$D1551-'CLEAN DATA'!$L1551</f>
        <v>-10285518</v>
      </c>
    </row>
    <row r="1552" spans="1:3">
      <c r="A1552">
        <v>9525276</v>
      </c>
      <c r="B1552">
        <v>20000000</v>
      </c>
      <c r="C1552" s="20">
        <f>'CLEAN DATA'!$D1552-'CLEAN DATA'!$L1552</f>
        <v>-10474724</v>
      </c>
    </row>
    <row r="1553" spans="1:3">
      <c r="A1553">
        <v>58571513</v>
      </c>
      <c r="B1553">
        <v>19000000</v>
      </c>
      <c r="C1553" s="20">
        <f>'CLEAN DATA'!$D1553-'CLEAN DATA'!$L1553</f>
        <v>39571513</v>
      </c>
    </row>
    <row r="1554" spans="1:3">
      <c r="A1554">
        <v>21378000</v>
      </c>
      <c r="B1554">
        <v>1000000</v>
      </c>
      <c r="C1554" s="20">
        <f>'CLEAN DATA'!$D1554-'CLEAN DATA'!$L1554</f>
        <v>20378000</v>
      </c>
    </row>
    <row r="1555" spans="1:3">
      <c r="A1555">
        <v>4250320</v>
      </c>
      <c r="B1555">
        <v>18000000</v>
      </c>
      <c r="C1555" s="20">
        <f>'CLEAN DATA'!$D1555-'CLEAN DATA'!$L1555</f>
        <v>-13749680</v>
      </c>
    </row>
    <row r="1556" spans="1:3">
      <c r="A1556">
        <v>172051787</v>
      </c>
      <c r="B1556">
        <v>170000000</v>
      </c>
      <c r="C1556" s="20">
        <f>'CLEAN DATA'!$D1556-'CLEAN DATA'!$L1556</f>
        <v>2051787</v>
      </c>
    </row>
    <row r="1557" spans="1:3">
      <c r="A1557">
        <v>59847242</v>
      </c>
      <c r="B1557">
        <v>16500000</v>
      </c>
      <c r="C1557" s="20">
        <f>'CLEAN DATA'!$D1557-'CLEAN DATA'!$L1557</f>
        <v>43347242</v>
      </c>
    </row>
    <row r="1558" spans="1:3">
      <c r="A1558">
        <v>4193025</v>
      </c>
      <c r="B1558">
        <v>15000000</v>
      </c>
      <c r="C1558" s="20">
        <f>'CLEAN DATA'!$D1558-'CLEAN DATA'!$L1558</f>
        <v>-10806975</v>
      </c>
    </row>
    <row r="1559" spans="1:3">
      <c r="A1559">
        <v>317040</v>
      </c>
      <c r="B1559">
        <v>15500000</v>
      </c>
      <c r="C1559" s="20">
        <f>'CLEAN DATA'!$D1559-'CLEAN DATA'!$L1559</f>
        <v>-15182960</v>
      </c>
    </row>
    <row r="1560" spans="1:3">
      <c r="A1560">
        <v>33771174</v>
      </c>
      <c r="B1560">
        <v>15000000</v>
      </c>
      <c r="C1560" s="20">
        <f>'CLEAN DATA'!$D1560-'CLEAN DATA'!$L1560</f>
        <v>18771174</v>
      </c>
    </row>
    <row r="1561" spans="1:3">
      <c r="A1561">
        <v>17237244</v>
      </c>
      <c r="B1561">
        <v>15000000</v>
      </c>
      <c r="C1561" s="20">
        <f>'CLEAN DATA'!$D1561-'CLEAN DATA'!$L1561</f>
        <v>2237244</v>
      </c>
    </row>
    <row r="1562" spans="1:3">
      <c r="A1562">
        <v>529766</v>
      </c>
      <c r="B1562">
        <v>7000000</v>
      </c>
      <c r="C1562" s="20">
        <f>'CLEAN DATA'!$D1562-'CLEAN DATA'!$L1562</f>
        <v>-6470234</v>
      </c>
    </row>
    <row r="1563" spans="1:3">
      <c r="A1563">
        <v>46338728</v>
      </c>
      <c r="B1563">
        <v>14500000</v>
      </c>
      <c r="C1563" s="20">
        <f>'CLEAN DATA'!$D1563-'CLEAN DATA'!$L1563</f>
        <v>31838728</v>
      </c>
    </row>
    <row r="1564" spans="1:3">
      <c r="A1564">
        <v>3958500</v>
      </c>
      <c r="B1564">
        <v>8200000</v>
      </c>
      <c r="C1564" s="20">
        <f>'CLEAN DATA'!$D1564-'CLEAN DATA'!$L1564</f>
        <v>-4241500</v>
      </c>
    </row>
    <row r="1565" spans="1:3">
      <c r="A1565">
        <v>56631572</v>
      </c>
      <c r="B1565">
        <v>12000000</v>
      </c>
      <c r="C1565" s="20">
        <f>'CLEAN DATA'!$D1565-'CLEAN DATA'!$L1565</f>
        <v>44631572</v>
      </c>
    </row>
    <row r="1566" spans="1:3">
      <c r="A1566">
        <v>61693523</v>
      </c>
      <c r="B1566">
        <v>13000000</v>
      </c>
      <c r="C1566" s="20">
        <f>'CLEAN DATA'!$D1566-'CLEAN DATA'!$L1566</f>
        <v>48693523</v>
      </c>
    </row>
    <row r="1567" spans="1:3">
      <c r="A1567">
        <v>44726644</v>
      </c>
      <c r="B1567">
        <v>13000000</v>
      </c>
      <c r="C1567" s="20">
        <f>'CLEAN DATA'!$D1567-'CLEAN DATA'!$L1567</f>
        <v>31726644</v>
      </c>
    </row>
    <row r="1568" spans="1:3">
      <c r="A1568">
        <v>54257433</v>
      </c>
      <c r="B1568">
        <v>17000000</v>
      </c>
      <c r="C1568" s="20">
        <f>'CLEAN DATA'!$D1568-'CLEAN DATA'!$L1568</f>
        <v>37257433</v>
      </c>
    </row>
    <row r="1569" spans="1:3">
      <c r="A1569">
        <v>3169424</v>
      </c>
      <c r="B1569">
        <v>13000000</v>
      </c>
      <c r="C1569" s="20">
        <f>'CLEAN DATA'!$D1569-'CLEAN DATA'!$L1569</f>
        <v>-9830576</v>
      </c>
    </row>
    <row r="1570" spans="1:3">
      <c r="A1570">
        <v>31662</v>
      </c>
      <c r="B1570">
        <v>12620000</v>
      </c>
      <c r="C1570" s="20">
        <f>'CLEAN DATA'!$D1570-'CLEAN DATA'!$L1570</f>
        <v>-12588338</v>
      </c>
    </row>
    <row r="1571" spans="1:3">
      <c r="A1571">
        <v>63071133</v>
      </c>
      <c r="B1571">
        <v>12000000</v>
      </c>
      <c r="C1571" s="20">
        <f>'CLEAN DATA'!$D1571-'CLEAN DATA'!$L1571</f>
        <v>51071133</v>
      </c>
    </row>
    <row r="1572" spans="1:3">
      <c r="A1572">
        <v>31597131</v>
      </c>
      <c r="B1572">
        <v>12000000</v>
      </c>
      <c r="C1572" s="20">
        <f>'CLEAN DATA'!$D1572-'CLEAN DATA'!$L1572</f>
        <v>19597131</v>
      </c>
    </row>
    <row r="1573" spans="1:3">
      <c r="A1573">
        <v>1702277</v>
      </c>
      <c r="B1573">
        <v>12000000</v>
      </c>
      <c r="C1573" s="20">
        <f>'CLEAN DATA'!$D1573-'CLEAN DATA'!$L1573</f>
        <v>-10297723</v>
      </c>
    </row>
    <row r="1574" spans="1:3">
      <c r="A1574">
        <v>548934</v>
      </c>
      <c r="B1574">
        <v>12000000</v>
      </c>
      <c r="C1574" s="20">
        <f>'CLEAN DATA'!$D1574-'CLEAN DATA'!$L1574</f>
        <v>-11451066</v>
      </c>
    </row>
    <row r="1575" spans="1:3">
      <c r="A1575">
        <v>50461335</v>
      </c>
      <c r="B1575">
        <v>11000000</v>
      </c>
      <c r="C1575" s="20">
        <f>'CLEAN DATA'!$D1575-'CLEAN DATA'!$L1575</f>
        <v>39461335</v>
      </c>
    </row>
    <row r="1576" spans="1:3">
      <c r="A1576">
        <v>18381787</v>
      </c>
      <c r="B1576">
        <v>11000000</v>
      </c>
      <c r="C1576" s="20">
        <f>'CLEAN DATA'!$D1576-'CLEAN DATA'!$L1576</f>
        <v>7381787</v>
      </c>
    </row>
    <row r="1577" spans="1:3">
      <c r="A1577">
        <v>352786</v>
      </c>
      <c r="B1577">
        <v>11000000</v>
      </c>
      <c r="C1577" s="20">
        <f>'CLEAN DATA'!$D1577-'CLEAN DATA'!$L1577</f>
        <v>-10647214</v>
      </c>
    </row>
    <row r="1578" spans="1:3">
      <c r="A1578">
        <v>20338609</v>
      </c>
      <c r="B1578">
        <v>10000000</v>
      </c>
      <c r="C1578" s="20">
        <f>'CLEAN DATA'!$D1578-'CLEAN DATA'!$L1578</f>
        <v>10338609</v>
      </c>
    </row>
    <row r="1579" spans="1:3">
      <c r="A1579">
        <v>12570442</v>
      </c>
      <c r="B1579">
        <v>10000000</v>
      </c>
      <c r="C1579" s="20">
        <f>'CLEAN DATA'!$D1579-'CLEAN DATA'!$L1579</f>
        <v>2570442</v>
      </c>
    </row>
    <row r="1580" spans="1:3">
      <c r="A1580">
        <v>1641788</v>
      </c>
      <c r="B1580">
        <v>8000000</v>
      </c>
      <c r="C1580" s="20">
        <f>'CLEAN DATA'!$D1580-'CLEAN DATA'!$L1580</f>
        <v>-6358212</v>
      </c>
    </row>
    <row r="1581" spans="1:3">
      <c r="A1581">
        <v>36049108</v>
      </c>
      <c r="B1581">
        <v>9000000</v>
      </c>
      <c r="C1581" s="20">
        <f>'CLEAN DATA'!$D1581-'CLEAN DATA'!$L1581</f>
        <v>27049108</v>
      </c>
    </row>
    <row r="1582" spans="1:3">
      <c r="A1582">
        <v>22800000</v>
      </c>
      <c r="B1582">
        <v>7000000</v>
      </c>
      <c r="C1582" s="20">
        <f>'CLEAN DATA'!$D1582-'CLEAN DATA'!$L1582</f>
        <v>15800000</v>
      </c>
    </row>
    <row r="1583" spans="1:3">
      <c r="A1583">
        <v>532190</v>
      </c>
      <c r="B1583">
        <v>8000000</v>
      </c>
      <c r="C1583" s="20">
        <f>'CLEAN DATA'!$D1583-'CLEAN DATA'!$L1583</f>
        <v>-7467810</v>
      </c>
    </row>
    <row r="1584" spans="1:3">
      <c r="A1584">
        <v>298110</v>
      </c>
      <c r="B1584">
        <v>8000000</v>
      </c>
      <c r="C1584" s="20">
        <f>'CLEAN DATA'!$D1584-'CLEAN DATA'!$L1584</f>
        <v>-7701890</v>
      </c>
    </row>
    <row r="1585" spans="1:3">
      <c r="A1585">
        <v>35400000</v>
      </c>
      <c r="B1585">
        <v>7000000</v>
      </c>
      <c r="C1585" s="20">
        <f>'CLEAN DATA'!$D1585-'CLEAN DATA'!$L1585</f>
        <v>28400000</v>
      </c>
    </row>
    <row r="1586" spans="1:3">
      <c r="A1586">
        <v>25000000</v>
      </c>
      <c r="B1586">
        <v>9000000</v>
      </c>
      <c r="C1586" s="20">
        <f>'CLEAN DATA'!$D1586-'CLEAN DATA'!$L1586</f>
        <v>16000000</v>
      </c>
    </row>
    <row r="1587" spans="1:3">
      <c r="A1587">
        <v>21000000</v>
      </c>
      <c r="B1587">
        <v>13000000</v>
      </c>
      <c r="C1587" s="20">
        <f>'CLEAN DATA'!$D1587-'CLEAN DATA'!$L1587</f>
        <v>8000000</v>
      </c>
    </row>
    <row r="1588" spans="1:3">
      <c r="A1588">
        <v>14891000</v>
      </c>
      <c r="B1588">
        <v>7000000</v>
      </c>
      <c r="C1588" s="20">
        <f>'CLEAN DATA'!$D1588-'CLEAN DATA'!$L1588</f>
        <v>7891000</v>
      </c>
    </row>
    <row r="1589" spans="1:3">
      <c r="A1589">
        <v>2344847</v>
      </c>
      <c r="B1589">
        <v>7000000</v>
      </c>
      <c r="C1589" s="20">
        <f>'CLEAN DATA'!$D1589-'CLEAN DATA'!$L1589</f>
        <v>-4655153</v>
      </c>
    </row>
    <row r="1590" spans="1:3">
      <c r="A1590">
        <v>54215416</v>
      </c>
      <c r="B1590">
        <v>6500000</v>
      </c>
      <c r="C1590" s="20">
        <f>'CLEAN DATA'!$D1590-'CLEAN DATA'!$L1590</f>
        <v>47715416</v>
      </c>
    </row>
    <row r="1591" spans="1:3">
      <c r="A1591">
        <v>1029017</v>
      </c>
      <c r="B1591">
        <v>6500000</v>
      </c>
      <c r="C1591" s="20">
        <f>'CLEAN DATA'!$D1591-'CLEAN DATA'!$L1591</f>
        <v>-5470983</v>
      </c>
    </row>
    <row r="1592" spans="1:3">
      <c r="A1592">
        <v>11883495</v>
      </c>
      <c r="B1592">
        <v>9000000</v>
      </c>
      <c r="C1592" s="20">
        <f>'CLEAN DATA'!$D1592-'CLEAN DATA'!$L1592</f>
        <v>2883495</v>
      </c>
    </row>
    <row r="1593" spans="1:3">
      <c r="A1593">
        <v>9203192</v>
      </c>
      <c r="B1593">
        <v>5000000</v>
      </c>
      <c r="C1593" s="20">
        <f>'CLEAN DATA'!$D1593-'CLEAN DATA'!$L1593</f>
        <v>4203192</v>
      </c>
    </row>
    <row r="1594" spans="1:3">
      <c r="A1594">
        <v>36000000</v>
      </c>
      <c r="B1594">
        <v>5000000</v>
      </c>
      <c r="C1594" s="20">
        <f>'CLEAN DATA'!$D1594-'CLEAN DATA'!$L1594</f>
        <v>31000000</v>
      </c>
    </row>
    <row r="1595" spans="1:3">
      <c r="A1595">
        <v>27285953</v>
      </c>
      <c r="B1595">
        <v>5000000</v>
      </c>
      <c r="C1595" s="20">
        <f>'CLEAN DATA'!$D1595-'CLEAN DATA'!$L1595</f>
        <v>22285953</v>
      </c>
    </row>
    <row r="1596" spans="1:3">
      <c r="A1596">
        <v>4040588</v>
      </c>
      <c r="B1596">
        <v>5000000</v>
      </c>
      <c r="C1596" s="20">
        <f>'CLEAN DATA'!$D1596-'CLEAN DATA'!$L1596</f>
        <v>-959412</v>
      </c>
    </row>
    <row r="1597" spans="1:3">
      <c r="A1597">
        <v>1100000</v>
      </c>
      <c r="B1597">
        <v>5000000</v>
      </c>
      <c r="C1597" s="20">
        <f>'CLEAN DATA'!$D1597-'CLEAN DATA'!$L1597</f>
        <v>-3900000</v>
      </c>
    </row>
    <row r="1598" spans="1:3">
      <c r="A1598">
        <v>1247453</v>
      </c>
      <c r="B1598">
        <v>2800000</v>
      </c>
      <c r="C1598" s="20">
        <f>'CLEAN DATA'!$D1598-'CLEAN DATA'!$L1598</f>
        <v>-1552547</v>
      </c>
    </row>
    <row r="1599" spans="1:3">
      <c r="A1599">
        <v>410241</v>
      </c>
      <c r="B1599">
        <v>2000000</v>
      </c>
      <c r="C1599" s="20">
        <f>'CLEAN DATA'!$D1599-'CLEAN DATA'!$L1599</f>
        <v>-1589759</v>
      </c>
    </row>
    <row r="1600" spans="1:3">
      <c r="A1600">
        <v>14873</v>
      </c>
      <c r="B1600">
        <v>3800000</v>
      </c>
      <c r="C1600" s="20">
        <f>'CLEAN DATA'!$D1600-'CLEAN DATA'!$L1600</f>
        <v>-3785127</v>
      </c>
    </row>
    <row r="1601" spans="1:3">
      <c r="A1601">
        <v>37606</v>
      </c>
      <c r="B1601">
        <v>3500000</v>
      </c>
      <c r="C1601" s="20">
        <f>'CLEAN DATA'!$D1601-'CLEAN DATA'!$L1601</f>
        <v>-3462394</v>
      </c>
    </row>
    <row r="1602" spans="1:3">
      <c r="A1602">
        <v>25138292</v>
      </c>
      <c r="B1602">
        <v>3500000</v>
      </c>
      <c r="C1602" s="20">
        <f>'CLEAN DATA'!$D1602-'CLEAN DATA'!$L1602</f>
        <v>21638292</v>
      </c>
    </row>
    <row r="1603" spans="1:3">
      <c r="A1603">
        <v>886410</v>
      </c>
      <c r="B1603">
        <v>3500000</v>
      </c>
      <c r="C1603" s="20">
        <f>'CLEAN DATA'!$D1603-'CLEAN DATA'!$L1603</f>
        <v>-2613590</v>
      </c>
    </row>
    <row r="1604" spans="1:3">
      <c r="A1604">
        <v>48056940</v>
      </c>
      <c r="B1604">
        <v>3000000</v>
      </c>
      <c r="C1604" s="20">
        <f>'CLEAN DATA'!$D1604-'CLEAN DATA'!$L1604</f>
        <v>45056940</v>
      </c>
    </row>
    <row r="1605" spans="1:3">
      <c r="A1605">
        <v>3645438</v>
      </c>
      <c r="B1605">
        <v>2200000</v>
      </c>
      <c r="C1605" s="20">
        <f>'CLEAN DATA'!$D1605-'CLEAN DATA'!$L1605</f>
        <v>1445438</v>
      </c>
    </row>
    <row r="1606" spans="1:3">
      <c r="A1606">
        <v>322157</v>
      </c>
      <c r="B1606">
        <v>2500000</v>
      </c>
      <c r="C1606" s="20">
        <f>'CLEAN DATA'!$D1606-'CLEAN DATA'!$L1606</f>
        <v>-2177843</v>
      </c>
    </row>
    <row r="1607" spans="1:3">
      <c r="A1607">
        <v>5731103</v>
      </c>
      <c r="B1607">
        <v>2400000</v>
      </c>
      <c r="C1607" s="20">
        <f>'CLEAN DATA'!$D1607-'CLEAN DATA'!$L1607</f>
        <v>3331103</v>
      </c>
    </row>
    <row r="1608" spans="1:3">
      <c r="A1608">
        <v>4599680</v>
      </c>
      <c r="B1608">
        <v>1500000</v>
      </c>
      <c r="C1608" s="20">
        <f>'CLEAN DATA'!$D1608-'CLEAN DATA'!$L1608</f>
        <v>3099680</v>
      </c>
    </row>
    <row r="1609" spans="1:3">
      <c r="A1609">
        <v>653621</v>
      </c>
      <c r="B1609">
        <v>2000000</v>
      </c>
      <c r="C1609" s="20">
        <f>'CLEAN DATA'!$D1609-'CLEAN DATA'!$L1609</f>
        <v>-1346379</v>
      </c>
    </row>
    <row r="1610" spans="1:3">
      <c r="A1610">
        <v>5709616</v>
      </c>
      <c r="B1610">
        <v>1800000</v>
      </c>
      <c r="C1610" s="20">
        <f>'CLEAN DATA'!$D1610-'CLEAN DATA'!$L1610</f>
        <v>3909616</v>
      </c>
    </row>
    <row r="1611" spans="1:3">
      <c r="A1611">
        <v>992238</v>
      </c>
      <c r="B1611">
        <v>1700000</v>
      </c>
      <c r="C1611" s="20">
        <f>'CLEAN DATA'!$D1611-'CLEAN DATA'!$L1611</f>
        <v>-707762</v>
      </c>
    </row>
    <row r="1612" spans="1:3">
      <c r="A1612">
        <v>11806119</v>
      </c>
      <c r="B1612">
        <v>1100000</v>
      </c>
      <c r="C1612" s="20">
        <f>'CLEAN DATA'!$D1612-'CLEAN DATA'!$L1612</f>
        <v>10706119</v>
      </c>
    </row>
    <row r="1613" spans="1:3">
      <c r="A1613">
        <v>53991137</v>
      </c>
      <c r="B1613">
        <v>1500000</v>
      </c>
      <c r="C1613" s="20">
        <f>'CLEAN DATA'!$D1613-'CLEAN DATA'!$L1613</f>
        <v>52491137</v>
      </c>
    </row>
    <row r="1614" spans="1:3">
      <c r="A1614">
        <v>16101109</v>
      </c>
      <c r="B1614">
        <v>3000000</v>
      </c>
      <c r="C1614" s="20">
        <f>'CLEAN DATA'!$D1614-'CLEAN DATA'!$L1614</f>
        <v>13101109</v>
      </c>
    </row>
    <row r="1615" spans="1:3">
      <c r="A1615">
        <v>21378000</v>
      </c>
      <c r="B1615">
        <v>1000000</v>
      </c>
      <c r="C1615" s="20">
        <f>'CLEAN DATA'!$D1615-'CLEAN DATA'!$L1615</f>
        <v>20378000</v>
      </c>
    </row>
    <row r="1616" spans="1:3">
      <c r="A1616">
        <v>1277257</v>
      </c>
      <c r="B1616">
        <v>1000000</v>
      </c>
      <c r="C1616" s="20">
        <f>'CLEAN DATA'!$D1616-'CLEAN DATA'!$L1616</f>
        <v>277257</v>
      </c>
    </row>
    <row r="1617" spans="1:3">
      <c r="A1617">
        <v>100240</v>
      </c>
      <c r="B1617">
        <v>1000000</v>
      </c>
      <c r="C1617" s="20">
        <f>'CLEAN DATA'!$D1617-'CLEAN DATA'!$L1617</f>
        <v>-899760</v>
      </c>
    </row>
    <row r="1618" spans="1:3">
      <c r="A1618">
        <v>48430</v>
      </c>
      <c r="B1618">
        <v>500000</v>
      </c>
      <c r="C1618" s="20">
        <f>'CLEAN DATA'!$D1618-'CLEAN DATA'!$L1618</f>
        <v>-451570</v>
      </c>
    </row>
    <row r="1619" spans="1:3">
      <c r="A1619">
        <v>1310270</v>
      </c>
      <c r="B1619">
        <v>780000</v>
      </c>
      <c r="C1619" s="20">
        <f>'CLEAN DATA'!$D1619-'CLEAN DATA'!$L1619</f>
        <v>530270</v>
      </c>
    </row>
    <row r="1620" spans="1:3">
      <c r="A1620">
        <v>906666</v>
      </c>
      <c r="B1620">
        <v>500000</v>
      </c>
      <c r="C1620" s="20">
        <f>'CLEAN DATA'!$D1620-'CLEAN DATA'!$L1620</f>
        <v>406666</v>
      </c>
    </row>
    <row r="1621" spans="1:3">
      <c r="A1621">
        <v>21199</v>
      </c>
      <c r="B1621">
        <v>500000</v>
      </c>
      <c r="C1621" s="20">
        <f>'CLEAN DATA'!$D1621-'CLEAN DATA'!$L1621</f>
        <v>-478801</v>
      </c>
    </row>
    <row r="1622" spans="1:3">
      <c r="A1622">
        <v>59379</v>
      </c>
      <c r="B1622">
        <v>200000</v>
      </c>
      <c r="C1622" s="20">
        <f>'CLEAN DATA'!$D1622-'CLEAN DATA'!$L1622</f>
        <v>-140621</v>
      </c>
    </row>
    <row r="1623" spans="1:3">
      <c r="A1623">
        <v>168368427</v>
      </c>
      <c r="B1623">
        <v>200000000</v>
      </c>
      <c r="C1623" s="20">
        <f>'CLEAN DATA'!$D1623-'CLEAN DATA'!$L1623</f>
        <v>-31631573</v>
      </c>
    </row>
    <row r="1624" spans="1:3">
      <c r="A1624">
        <v>241063875</v>
      </c>
      <c r="B1624">
        <v>250000000</v>
      </c>
      <c r="C1624" s="20">
        <f>'CLEAN DATA'!$D1624-'CLEAN DATA'!$L1624</f>
        <v>-8936125</v>
      </c>
    </row>
    <row r="1625" spans="1:3">
      <c r="A1625">
        <v>105219735</v>
      </c>
      <c r="B1625">
        <v>200000000</v>
      </c>
      <c r="C1625" s="20">
        <f>'CLEAN DATA'!$D1625-'CLEAN DATA'!$L1625</f>
        <v>-94780265</v>
      </c>
    </row>
    <row r="1626" spans="1:3">
      <c r="A1626">
        <v>202853933</v>
      </c>
      <c r="B1626">
        <v>200000000</v>
      </c>
      <c r="C1626" s="20">
        <f>'CLEAN DATA'!$D1626-'CLEAN DATA'!$L1626</f>
        <v>2853933</v>
      </c>
    </row>
    <row r="1627" spans="1:3">
      <c r="A1627">
        <v>144512310</v>
      </c>
      <c r="B1627">
        <v>38000000</v>
      </c>
      <c r="C1627" s="20">
        <f>'CLEAN DATA'!$D1627-'CLEAN DATA'!$L1627</f>
        <v>106512310</v>
      </c>
    </row>
    <row r="1628" spans="1:3">
      <c r="A1628">
        <v>206456431</v>
      </c>
      <c r="B1628">
        <v>150000000</v>
      </c>
      <c r="C1628" s="20">
        <f>'CLEAN DATA'!$D1628-'CLEAN DATA'!$L1628</f>
        <v>56456431</v>
      </c>
    </row>
    <row r="1629" spans="1:3">
      <c r="A1629">
        <v>179982968</v>
      </c>
      <c r="B1629">
        <v>150000000</v>
      </c>
      <c r="C1629" s="20">
        <f>'CLEAN DATA'!$D1629-'CLEAN DATA'!$L1629</f>
        <v>29982968</v>
      </c>
    </row>
    <row r="1630" spans="1:3">
      <c r="A1630">
        <v>179883016</v>
      </c>
      <c r="B1630">
        <v>150000000</v>
      </c>
      <c r="C1630" s="20">
        <f>'CLEAN DATA'!$D1630-'CLEAN DATA'!$L1630</f>
        <v>29883016</v>
      </c>
    </row>
    <row r="1631" spans="1:3">
      <c r="A1631">
        <v>139259759</v>
      </c>
      <c r="B1631">
        <v>150000000</v>
      </c>
      <c r="C1631" s="20">
        <f>'CLEAN DATA'!$D1631-'CLEAN DATA'!$L1631</f>
        <v>-10740241</v>
      </c>
    </row>
    <row r="1632" spans="1:3">
      <c r="A1632">
        <v>133375846</v>
      </c>
      <c r="B1632">
        <v>150000000</v>
      </c>
      <c r="C1632" s="20">
        <f>'CLEAN DATA'!$D1632-'CLEAN DATA'!$L1632</f>
        <v>-16624154</v>
      </c>
    </row>
    <row r="1633" spans="1:3">
      <c r="A1633">
        <v>64459316</v>
      </c>
      <c r="B1633">
        <v>149000000</v>
      </c>
      <c r="C1633" s="20">
        <f>'CLEAN DATA'!$D1633-'CLEAN DATA'!$L1633</f>
        <v>-84540684</v>
      </c>
    </row>
    <row r="1634" spans="1:3">
      <c r="A1634">
        <v>83348920</v>
      </c>
      <c r="B1634">
        <v>132000000</v>
      </c>
      <c r="C1634" s="20">
        <f>'CLEAN DATA'!$D1634-'CLEAN DATA'!$L1634</f>
        <v>-48651080</v>
      </c>
    </row>
    <row r="1635" spans="1:3">
      <c r="A1635">
        <v>177343675</v>
      </c>
      <c r="B1635">
        <v>135000000</v>
      </c>
      <c r="C1635" s="20">
        <f>'CLEAN DATA'!$D1635-'CLEAN DATA'!$L1635</f>
        <v>42343675</v>
      </c>
    </row>
    <row r="1636" spans="1:3">
      <c r="A1636">
        <v>149234747</v>
      </c>
      <c r="B1636">
        <v>130000000</v>
      </c>
      <c r="C1636" s="20">
        <f>'CLEAN DATA'!$D1636-'CLEAN DATA'!$L1636</f>
        <v>19234747</v>
      </c>
    </row>
    <row r="1637" spans="1:3">
      <c r="A1637">
        <v>337103873</v>
      </c>
      <c r="B1637">
        <v>125000000</v>
      </c>
      <c r="C1637" s="20">
        <f>'CLEAN DATA'!$D1637-'CLEAN DATA'!$L1637</f>
        <v>212103873</v>
      </c>
    </row>
    <row r="1638" spans="1:3">
      <c r="A1638">
        <v>113165635</v>
      </c>
      <c r="B1638">
        <v>125000000</v>
      </c>
      <c r="C1638" s="20">
        <f>'CLEAN DATA'!$D1638-'CLEAN DATA'!$L1638</f>
        <v>-11834365</v>
      </c>
    </row>
    <row r="1639" spans="1:3">
      <c r="A1639">
        <v>57637485</v>
      </c>
      <c r="B1639">
        <v>105000000</v>
      </c>
      <c r="C1639" s="20">
        <f>'CLEAN DATA'!$D1639-'CLEAN DATA'!$L1639</f>
        <v>-47362515</v>
      </c>
    </row>
    <row r="1640" spans="1:3">
      <c r="A1640">
        <v>310675583</v>
      </c>
      <c r="B1640">
        <v>115000000</v>
      </c>
      <c r="C1640" s="20">
        <f>'CLEAN DATA'!$D1640-'CLEAN DATA'!$L1640</f>
        <v>195675583</v>
      </c>
    </row>
    <row r="1641" spans="1:3">
      <c r="A1641">
        <v>132550960</v>
      </c>
      <c r="B1641">
        <v>120000000</v>
      </c>
      <c r="C1641" s="20">
        <f>'CLEAN DATA'!$D1641-'CLEAN DATA'!$L1641</f>
        <v>12550960</v>
      </c>
    </row>
    <row r="1642" spans="1:3">
      <c r="A1642">
        <v>61656849</v>
      </c>
      <c r="B1642">
        <v>110000000</v>
      </c>
      <c r="C1642" s="20">
        <f>'CLEAN DATA'!$D1642-'CLEAN DATA'!$L1642</f>
        <v>-48343151</v>
      </c>
    </row>
    <row r="1643" spans="1:3">
      <c r="A1643">
        <v>119219978</v>
      </c>
      <c r="B1643">
        <v>100000000</v>
      </c>
      <c r="C1643" s="20">
        <f>'CLEAN DATA'!$D1643-'CLEAN DATA'!$L1643</f>
        <v>19219978</v>
      </c>
    </row>
    <row r="1644" spans="1:3">
      <c r="A1644">
        <v>85017401</v>
      </c>
      <c r="B1644">
        <v>92000000</v>
      </c>
      <c r="C1644" s="20">
        <f>'CLEAN DATA'!$D1644-'CLEAN DATA'!$L1644</f>
        <v>-6982599</v>
      </c>
    </row>
    <row r="1645" spans="1:3">
      <c r="A1645">
        <v>107515297</v>
      </c>
      <c r="B1645">
        <v>100000000</v>
      </c>
      <c r="C1645" s="20">
        <f>'CLEAN DATA'!$D1645-'CLEAN DATA'!$L1645</f>
        <v>7515297</v>
      </c>
    </row>
    <row r="1646" spans="1:3">
      <c r="A1646">
        <v>43982842</v>
      </c>
      <c r="B1646">
        <v>65000000</v>
      </c>
      <c r="C1646" s="20">
        <f>'CLEAN DATA'!$D1646-'CLEAN DATA'!$L1646</f>
        <v>-21017158</v>
      </c>
    </row>
    <row r="1647" spans="1:3">
      <c r="A1647">
        <v>35168677</v>
      </c>
      <c r="B1647">
        <v>100000000</v>
      </c>
      <c r="C1647" s="20">
        <f>'CLEAN DATA'!$D1647-'CLEAN DATA'!$L1647</f>
        <v>-64831323</v>
      </c>
    </row>
    <row r="1648" spans="1:3">
      <c r="A1648">
        <v>144512310</v>
      </c>
      <c r="B1648">
        <v>38000000</v>
      </c>
      <c r="C1648" s="20">
        <f>'CLEAN DATA'!$D1648-'CLEAN DATA'!$L1648</f>
        <v>106512310</v>
      </c>
    </row>
    <row r="1649" spans="1:3">
      <c r="A1649">
        <v>150832203</v>
      </c>
      <c r="B1649">
        <v>85000000</v>
      </c>
      <c r="C1649" s="20">
        <f>'CLEAN DATA'!$D1649-'CLEAN DATA'!$L1649</f>
        <v>65832203</v>
      </c>
    </row>
    <row r="1650" spans="1:3">
      <c r="A1650">
        <v>47592825</v>
      </c>
      <c r="B1650">
        <v>85000000</v>
      </c>
      <c r="C1650" s="20">
        <f>'CLEAN DATA'!$D1650-'CLEAN DATA'!$L1650</f>
        <v>-37407175</v>
      </c>
    </row>
    <row r="1651" spans="1:3">
      <c r="A1651">
        <v>242589580</v>
      </c>
      <c r="B1651">
        <v>81000000</v>
      </c>
      <c r="C1651" s="20">
        <f>'CLEAN DATA'!$D1651-'CLEAN DATA'!$L1651</f>
        <v>161589580</v>
      </c>
    </row>
    <row r="1652" spans="1:3">
      <c r="A1652">
        <v>53215979</v>
      </c>
      <c r="B1652">
        <v>84000000</v>
      </c>
      <c r="C1652" s="20">
        <f>'CLEAN DATA'!$D1652-'CLEAN DATA'!$L1652</f>
        <v>-30784021</v>
      </c>
    </row>
    <row r="1653" spans="1:3">
      <c r="A1653">
        <v>124590960</v>
      </c>
      <c r="B1653">
        <v>80000000</v>
      </c>
      <c r="C1653" s="20">
        <f>'CLEAN DATA'!$D1653-'CLEAN DATA'!$L1653</f>
        <v>44590960</v>
      </c>
    </row>
    <row r="1654" spans="1:3">
      <c r="A1654">
        <v>76081498</v>
      </c>
      <c r="B1654">
        <v>75000000</v>
      </c>
      <c r="C1654" s="20">
        <f>'CLEAN DATA'!$D1654-'CLEAN DATA'!$L1654</f>
        <v>1081498</v>
      </c>
    </row>
    <row r="1655" spans="1:3">
      <c r="A1655">
        <v>169692572</v>
      </c>
      <c r="B1655">
        <v>80000000</v>
      </c>
      <c r="C1655" s="20">
        <f>'CLEAN DATA'!$D1655-'CLEAN DATA'!$L1655</f>
        <v>89692572</v>
      </c>
    </row>
    <row r="1656" spans="1:3">
      <c r="A1656">
        <v>67286731</v>
      </c>
      <c r="B1656">
        <v>100000000</v>
      </c>
      <c r="C1656" s="20">
        <f>'CLEAN DATA'!$D1656-'CLEAN DATA'!$L1656</f>
        <v>-32713269</v>
      </c>
    </row>
    <row r="1657" spans="1:3">
      <c r="A1657">
        <v>134568845</v>
      </c>
      <c r="B1657">
        <v>75000000</v>
      </c>
      <c r="C1657" s="20">
        <f>'CLEAN DATA'!$D1657-'CLEAN DATA'!$L1657</f>
        <v>59568845</v>
      </c>
    </row>
    <row r="1658" spans="1:3">
      <c r="A1658">
        <v>118823091</v>
      </c>
      <c r="B1658">
        <v>75000000</v>
      </c>
      <c r="C1658" s="20">
        <f>'CLEAN DATA'!$D1658-'CLEAN DATA'!$L1658</f>
        <v>43823091</v>
      </c>
    </row>
    <row r="1659" spans="1:3">
      <c r="A1659">
        <v>39251128</v>
      </c>
      <c r="B1659">
        <v>75000000</v>
      </c>
      <c r="C1659" s="20">
        <f>'CLEAN DATA'!$D1659-'CLEAN DATA'!$L1659</f>
        <v>-35748872</v>
      </c>
    </row>
    <row r="1660" spans="1:3">
      <c r="A1660">
        <v>227965690</v>
      </c>
      <c r="B1660">
        <v>72000000</v>
      </c>
      <c r="C1660" s="20">
        <f>'CLEAN DATA'!$D1660-'CLEAN DATA'!$L1660</f>
        <v>155965690</v>
      </c>
    </row>
    <row r="1661" spans="1:3">
      <c r="A1661">
        <v>119654900</v>
      </c>
      <c r="B1661">
        <v>70000000</v>
      </c>
      <c r="C1661" s="20">
        <f>'CLEAN DATA'!$D1661-'CLEAN DATA'!$L1661</f>
        <v>49654900</v>
      </c>
    </row>
    <row r="1662" spans="1:3">
      <c r="A1662">
        <v>25121291</v>
      </c>
      <c r="B1662">
        <v>50000000</v>
      </c>
      <c r="C1662" s="20">
        <f>'CLEAN DATA'!$D1662-'CLEAN DATA'!$L1662</f>
        <v>-24878709</v>
      </c>
    </row>
    <row r="1663" spans="1:3">
      <c r="A1663">
        <v>93771072</v>
      </c>
      <c r="B1663">
        <v>65000000</v>
      </c>
      <c r="C1663" s="20">
        <f>'CLEAN DATA'!$D1663-'CLEAN DATA'!$L1663</f>
        <v>28771072</v>
      </c>
    </row>
    <row r="1664" spans="1:3">
      <c r="A1664">
        <v>38966057</v>
      </c>
      <c r="B1664">
        <v>65000000</v>
      </c>
      <c r="C1664" s="20">
        <f>'CLEAN DATA'!$D1664-'CLEAN DATA'!$L1664</f>
        <v>-26033943</v>
      </c>
    </row>
    <row r="1665" spans="1:3">
      <c r="A1665">
        <v>33328051</v>
      </c>
      <c r="B1665">
        <v>65000000</v>
      </c>
      <c r="C1665" s="20">
        <f>'CLEAN DATA'!$D1665-'CLEAN DATA'!$L1665</f>
        <v>-31671949</v>
      </c>
    </row>
    <row r="1666" spans="1:3">
      <c r="A1666">
        <v>75573300</v>
      </c>
      <c r="B1666">
        <v>61000000</v>
      </c>
      <c r="C1666" s="20">
        <f>'CLEAN DATA'!$D1666-'CLEAN DATA'!$L1666</f>
        <v>14573300</v>
      </c>
    </row>
    <row r="1667" spans="1:3">
      <c r="A1667">
        <v>75764085</v>
      </c>
      <c r="B1667">
        <v>60000000</v>
      </c>
      <c r="C1667" s="20">
        <f>'CLEAN DATA'!$D1667-'CLEAN DATA'!$L1667</f>
        <v>15764085</v>
      </c>
    </row>
    <row r="1668" spans="1:3">
      <c r="A1668">
        <v>45996718</v>
      </c>
      <c r="B1668">
        <v>60000000</v>
      </c>
      <c r="C1668" s="20">
        <f>'CLEAN DATA'!$D1668-'CLEAN DATA'!$L1668</f>
        <v>-14003282</v>
      </c>
    </row>
    <row r="1669" spans="1:3">
      <c r="A1669">
        <v>31670931</v>
      </c>
      <c r="B1669">
        <v>60000000</v>
      </c>
      <c r="C1669" s="20">
        <f>'CLEAN DATA'!$D1669-'CLEAN DATA'!$L1669</f>
        <v>-28329069</v>
      </c>
    </row>
    <row r="1670" spans="1:3">
      <c r="A1670">
        <v>30695227</v>
      </c>
      <c r="B1670">
        <v>60000000</v>
      </c>
      <c r="C1670" s="20">
        <f>'CLEAN DATA'!$D1670-'CLEAN DATA'!$L1670</f>
        <v>-29304773</v>
      </c>
    </row>
    <row r="1671" spans="1:3">
      <c r="A1671">
        <v>26288320</v>
      </c>
      <c r="B1671">
        <v>60000000</v>
      </c>
      <c r="C1671" s="20">
        <f>'CLEAN DATA'!$D1671-'CLEAN DATA'!$L1671</f>
        <v>-33711680</v>
      </c>
    </row>
    <row r="1672" spans="1:3">
      <c r="A1672">
        <v>26616590</v>
      </c>
      <c r="B1672">
        <v>60000000</v>
      </c>
      <c r="C1672" s="20">
        <f>'CLEAN DATA'!$D1672-'CLEAN DATA'!$L1672</f>
        <v>-33383410</v>
      </c>
    </row>
    <row r="1673" spans="1:3">
      <c r="A1673">
        <v>10166502</v>
      </c>
      <c r="B1673">
        <v>80000000</v>
      </c>
      <c r="C1673" s="20">
        <f>'CLEAN DATA'!$D1673-'CLEAN DATA'!$L1673</f>
        <v>-69833498</v>
      </c>
    </row>
    <row r="1674" spans="1:3">
      <c r="A1674">
        <v>48291624</v>
      </c>
      <c r="B1674">
        <v>58000000</v>
      </c>
      <c r="C1674" s="20">
        <f>'CLEAN DATA'!$D1674-'CLEAN DATA'!$L1674</f>
        <v>-9708376</v>
      </c>
    </row>
    <row r="1675" spans="1:3">
      <c r="A1675">
        <v>78745923</v>
      </c>
      <c r="B1675">
        <v>55000000</v>
      </c>
      <c r="C1675" s="20">
        <f>'CLEAN DATA'!$D1675-'CLEAN DATA'!$L1675</f>
        <v>23745923</v>
      </c>
    </row>
    <row r="1676" spans="1:3">
      <c r="A1676">
        <v>31051126</v>
      </c>
      <c r="B1676">
        <v>55000000</v>
      </c>
      <c r="C1676" s="20">
        <f>'CLEAN DATA'!$D1676-'CLEAN DATA'!$L1676</f>
        <v>-23948874</v>
      </c>
    </row>
    <row r="1677" spans="1:3">
      <c r="A1677">
        <v>81645152</v>
      </c>
      <c r="B1677">
        <v>54000000</v>
      </c>
      <c r="C1677" s="20">
        <f>'CLEAN DATA'!$D1677-'CLEAN DATA'!$L1677</f>
        <v>27645152</v>
      </c>
    </row>
    <row r="1678" spans="1:3">
      <c r="A1678">
        <v>135014968</v>
      </c>
      <c r="B1678">
        <v>50000000</v>
      </c>
      <c r="C1678" s="20">
        <f>'CLEAN DATA'!$D1678-'CLEAN DATA'!$L1678</f>
        <v>85014968</v>
      </c>
    </row>
    <row r="1679" spans="1:3">
      <c r="A1679">
        <v>91030827</v>
      </c>
      <c r="B1679">
        <v>50000000</v>
      </c>
      <c r="C1679" s="20">
        <f>'CLEAN DATA'!$D1679-'CLEAN DATA'!$L1679</f>
        <v>41030827</v>
      </c>
    </row>
    <row r="1680" spans="1:3">
      <c r="A1680">
        <v>52752475</v>
      </c>
      <c r="B1680">
        <v>50000000</v>
      </c>
      <c r="C1680" s="20">
        <f>'CLEAN DATA'!$D1680-'CLEAN DATA'!$L1680</f>
        <v>2752475</v>
      </c>
    </row>
    <row r="1681" spans="1:3">
      <c r="A1681">
        <v>50007168</v>
      </c>
      <c r="B1681">
        <v>50000000</v>
      </c>
      <c r="C1681" s="20">
        <f>'CLEAN DATA'!$D1681-'CLEAN DATA'!$L1681</f>
        <v>7168</v>
      </c>
    </row>
    <row r="1682" spans="1:3">
      <c r="A1682">
        <v>56724080</v>
      </c>
      <c r="B1682">
        <v>50000000</v>
      </c>
      <c r="C1682" s="20">
        <f>'CLEAN DATA'!$D1682-'CLEAN DATA'!$L1682</f>
        <v>6724080</v>
      </c>
    </row>
    <row r="1683" spans="1:3">
      <c r="A1683">
        <v>20389967</v>
      </c>
      <c r="B1683">
        <v>50000000</v>
      </c>
      <c r="C1683" s="20">
        <f>'CLEAN DATA'!$D1683-'CLEAN DATA'!$L1683</f>
        <v>-29610033</v>
      </c>
    </row>
    <row r="1684" spans="1:3">
      <c r="A1684">
        <v>66488090</v>
      </c>
      <c r="B1684">
        <v>48000000</v>
      </c>
      <c r="C1684" s="20">
        <f>'CLEAN DATA'!$D1684-'CLEAN DATA'!$L1684</f>
        <v>18488090</v>
      </c>
    </row>
    <row r="1685" spans="1:3">
      <c r="A1685">
        <v>92115211</v>
      </c>
      <c r="B1685">
        <v>45000000</v>
      </c>
      <c r="C1685" s="20">
        <f>'CLEAN DATA'!$D1685-'CLEAN DATA'!$L1685</f>
        <v>47115211</v>
      </c>
    </row>
    <row r="1686" spans="1:3">
      <c r="A1686">
        <v>163947053</v>
      </c>
      <c r="B1686">
        <v>40000000</v>
      </c>
      <c r="C1686" s="20">
        <f>'CLEAN DATA'!$D1686-'CLEAN DATA'!$L1686</f>
        <v>123947053</v>
      </c>
    </row>
    <row r="1687" spans="1:3">
      <c r="A1687">
        <v>51185897</v>
      </c>
      <c r="B1687">
        <v>30000000</v>
      </c>
      <c r="C1687" s="20">
        <f>'CLEAN DATA'!$D1687-'CLEAN DATA'!$L1687</f>
        <v>21185897</v>
      </c>
    </row>
    <row r="1688" spans="1:3">
      <c r="A1688">
        <v>26814957</v>
      </c>
      <c r="B1688">
        <v>35000000</v>
      </c>
      <c r="C1688" s="20">
        <f>'CLEAN DATA'!$D1688-'CLEAN DATA'!$L1688</f>
        <v>-8185043</v>
      </c>
    </row>
    <row r="1689" spans="1:3">
      <c r="A1689">
        <v>25178165</v>
      </c>
      <c r="B1689">
        <v>40000000</v>
      </c>
      <c r="C1689" s="20">
        <f>'CLEAN DATA'!$D1689-'CLEAN DATA'!$L1689</f>
        <v>-14821835</v>
      </c>
    </row>
    <row r="1690" spans="1:3">
      <c r="A1690">
        <v>144512310</v>
      </c>
      <c r="B1690">
        <v>38000000</v>
      </c>
      <c r="C1690" s="20">
        <f>'CLEAN DATA'!$D1690-'CLEAN DATA'!$L1690</f>
        <v>106512310</v>
      </c>
    </row>
    <row r="1691" spans="1:3">
      <c r="A1691">
        <v>18653746</v>
      </c>
      <c r="B1691">
        <v>38000000</v>
      </c>
      <c r="C1691" s="20">
        <f>'CLEAN DATA'!$D1691-'CLEAN DATA'!$L1691</f>
        <v>-19346254</v>
      </c>
    </row>
    <row r="1692" spans="1:3">
      <c r="A1692">
        <v>13052741</v>
      </c>
      <c r="B1692">
        <v>36000000</v>
      </c>
      <c r="C1692" s="20">
        <f>'CLEAN DATA'!$D1692-'CLEAN DATA'!$L1692</f>
        <v>-22947259</v>
      </c>
    </row>
    <row r="1693" spans="1:3">
      <c r="A1693">
        <v>144731527</v>
      </c>
      <c r="B1693">
        <v>35000000</v>
      </c>
      <c r="C1693" s="20">
        <f>'CLEAN DATA'!$D1693-'CLEAN DATA'!$L1693</f>
        <v>109731527</v>
      </c>
    </row>
    <row r="1694" spans="1:3">
      <c r="A1694">
        <v>39532308</v>
      </c>
      <c r="B1694">
        <v>33000000</v>
      </c>
      <c r="C1694" s="20">
        <f>'CLEAN DATA'!$D1694-'CLEAN DATA'!$L1694</f>
        <v>6532308</v>
      </c>
    </row>
    <row r="1695" spans="1:3">
      <c r="A1695">
        <v>37553932</v>
      </c>
      <c r="B1695">
        <v>40000000</v>
      </c>
      <c r="C1695" s="20">
        <f>'CLEAN DATA'!$D1695-'CLEAN DATA'!$L1695</f>
        <v>-2446068</v>
      </c>
    </row>
    <row r="1696" spans="1:3">
      <c r="A1696">
        <v>18317151</v>
      </c>
      <c r="B1696">
        <v>35000000</v>
      </c>
      <c r="C1696" s="20">
        <f>'CLEAN DATA'!$D1696-'CLEAN DATA'!$L1696</f>
        <v>-16682849</v>
      </c>
    </row>
    <row r="1697" spans="1:3">
      <c r="A1697">
        <v>13303319</v>
      </c>
      <c r="B1697">
        <v>32000000</v>
      </c>
      <c r="C1697" s="20">
        <f>'CLEAN DATA'!$D1697-'CLEAN DATA'!$L1697</f>
        <v>-18696681</v>
      </c>
    </row>
    <row r="1698" spans="1:3">
      <c r="A1698">
        <v>101470202</v>
      </c>
      <c r="B1698">
        <v>32000000</v>
      </c>
      <c r="C1698" s="20">
        <f>'CLEAN DATA'!$D1698-'CLEAN DATA'!$L1698</f>
        <v>69470202</v>
      </c>
    </row>
    <row r="1699" spans="1:3">
      <c r="A1699">
        <v>114324072</v>
      </c>
      <c r="B1699">
        <v>20000000</v>
      </c>
      <c r="C1699" s="20">
        <f>'CLEAN DATA'!$D1699-'CLEAN DATA'!$L1699</f>
        <v>94324072</v>
      </c>
    </row>
    <row r="1700" spans="1:3">
      <c r="A1700">
        <v>106694016</v>
      </c>
      <c r="B1700">
        <v>30000000</v>
      </c>
      <c r="C1700" s="20">
        <f>'CLEAN DATA'!$D1700-'CLEAN DATA'!$L1700</f>
        <v>76694016</v>
      </c>
    </row>
    <row r="1701" spans="1:3">
      <c r="A1701">
        <v>34703228</v>
      </c>
      <c r="B1701">
        <v>30000000</v>
      </c>
      <c r="C1701" s="20">
        <f>'CLEAN DATA'!$D1701-'CLEAN DATA'!$L1701</f>
        <v>4703228</v>
      </c>
    </row>
    <row r="1702" spans="1:3">
      <c r="A1702">
        <v>32357532</v>
      </c>
      <c r="B1702">
        <v>30000000</v>
      </c>
      <c r="C1702" s="20">
        <f>'CLEAN DATA'!$D1702-'CLEAN DATA'!$L1702</f>
        <v>2357532</v>
      </c>
    </row>
    <row r="1703" spans="1:3">
      <c r="A1703">
        <v>15709385</v>
      </c>
      <c r="B1703">
        <v>30000000</v>
      </c>
      <c r="C1703" s="20">
        <f>'CLEAN DATA'!$D1703-'CLEAN DATA'!$L1703</f>
        <v>-14290615</v>
      </c>
    </row>
    <row r="1704" spans="1:3">
      <c r="A1704">
        <v>12712093</v>
      </c>
      <c r="B1704">
        <v>30000000</v>
      </c>
      <c r="C1704" s="20">
        <f>'CLEAN DATA'!$D1704-'CLEAN DATA'!$L1704</f>
        <v>-17287907</v>
      </c>
    </row>
    <row r="1705" spans="1:3">
      <c r="A1705">
        <v>7443007</v>
      </c>
      <c r="B1705">
        <v>30000000</v>
      </c>
      <c r="C1705" s="20">
        <f>'CLEAN DATA'!$D1705-'CLEAN DATA'!$L1705</f>
        <v>-22556993</v>
      </c>
    </row>
    <row r="1706" spans="1:3">
      <c r="A1706">
        <v>71346930</v>
      </c>
      <c r="B1706">
        <v>28000000</v>
      </c>
      <c r="C1706" s="20">
        <f>'CLEAN DATA'!$D1706-'CLEAN DATA'!$L1706</f>
        <v>43346930</v>
      </c>
    </row>
    <row r="1707" spans="1:3">
      <c r="A1707">
        <v>39514713</v>
      </c>
      <c r="B1707">
        <v>28000000</v>
      </c>
      <c r="C1707" s="20">
        <f>'CLEAN DATA'!$D1707-'CLEAN DATA'!$L1707</f>
        <v>11514713</v>
      </c>
    </row>
    <row r="1708" spans="1:3">
      <c r="A1708">
        <v>8888143</v>
      </c>
      <c r="B1708">
        <v>28000000</v>
      </c>
      <c r="C1708" s="20">
        <f>'CLEAN DATA'!$D1708-'CLEAN DATA'!$L1708</f>
        <v>-19111857</v>
      </c>
    </row>
    <row r="1709" spans="1:3">
      <c r="A1709">
        <v>41008532</v>
      </c>
      <c r="B1709">
        <v>27000000</v>
      </c>
      <c r="C1709" s="20">
        <f>'CLEAN DATA'!$D1709-'CLEAN DATA'!$L1709</f>
        <v>14008532</v>
      </c>
    </row>
    <row r="1710" spans="1:3">
      <c r="A1710">
        <v>26761283</v>
      </c>
      <c r="B1710">
        <v>26000000</v>
      </c>
      <c r="C1710" s="20">
        <f>'CLEAN DATA'!$D1710-'CLEAN DATA'!$L1710</f>
        <v>761283</v>
      </c>
    </row>
    <row r="1711" spans="1:3">
      <c r="A1711">
        <v>71500556</v>
      </c>
      <c r="B1711">
        <v>26000000</v>
      </c>
      <c r="C1711" s="20">
        <f>'CLEAN DATA'!$D1711-'CLEAN DATA'!$L1711</f>
        <v>45500556</v>
      </c>
    </row>
    <row r="1712" spans="1:3">
      <c r="A1712">
        <v>44455658</v>
      </c>
      <c r="B1712">
        <v>25000000</v>
      </c>
      <c r="C1712" s="20">
        <f>'CLEAN DATA'!$D1712-'CLEAN DATA'!$L1712</f>
        <v>19455658</v>
      </c>
    </row>
    <row r="1713" spans="1:3">
      <c r="A1713">
        <v>7156933</v>
      </c>
      <c r="B1713">
        <v>25000000</v>
      </c>
      <c r="C1713" s="20">
        <f>'CLEAN DATA'!$D1713-'CLEAN DATA'!$L1713</f>
        <v>-17843067</v>
      </c>
    </row>
    <row r="1714" spans="1:3">
      <c r="A1714">
        <v>1697956</v>
      </c>
      <c r="B1714">
        <v>20000000</v>
      </c>
      <c r="C1714" s="20">
        <f>'CLEAN DATA'!$D1714-'CLEAN DATA'!$L1714</f>
        <v>-18302044</v>
      </c>
    </row>
    <row r="1715" spans="1:3">
      <c r="A1715">
        <v>57262492</v>
      </c>
      <c r="B1715">
        <v>24000000</v>
      </c>
      <c r="C1715" s="20">
        <f>'CLEAN DATA'!$D1715-'CLEAN DATA'!$L1715</f>
        <v>33262492</v>
      </c>
    </row>
    <row r="1716" spans="1:3">
      <c r="A1716">
        <v>6144806</v>
      </c>
      <c r="B1716">
        <v>23000000</v>
      </c>
      <c r="C1716" s="20">
        <f>'CLEAN DATA'!$D1716-'CLEAN DATA'!$L1716</f>
        <v>-16855194</v>
      </c>
    </row>
    <row r="1717" spans="1:3">
      <c r="A1717">
        <v>53302314</v>
      </c>
      <c r="B1717">
        <v>23000000</v>
      </c>
      <c r="C1717" s="20">
        <f>'CLEAN DATA'!$D1717-'CLEAN DATA'!$L1717</f>
        <v>30302314</v>
      </c>
    </row>
    <row r="1718" spans="1:3">
      <c r="A1718">
        <v>12782508</v>
      </c>
      <c r="B1718">
        <v>23000000</v>
      </c>
      <c r="C1718" s="20">
        <f>'CLEAN DATA'!$D1718-'CLEAN DATA'!$L1718</f>
        <v>-10217492</v>
      </c>
    </row>
    <row r="1719" spans="1:3">
      <c r="A1719">
        <v>6109075</v>
      </c>
      <c r="B1719">
        <v>19430000</v>
      </c>
      <c r="C1719" s="20">
        <f>'CLEAN DATA'!$D1719-'CLEAN DATA'!$L1719</f>
        <v>-13320925</v>
      </c>
    </row>
    <row r="1720" spans="1:3">
      <c r="A1720">
        <v>12784713</v>
      </c>
      <c r="B1720">
        <v>22000000</v>
      </c>
      <c r="C1720" s="20">
        <f>'CLEAN DATA'!$D1720-'CLEAN DATA'!$L1720</f>
        <v>-9215287</v>
      </c>
    </row>
    <row r="1721" spans="1:3">
      <c r="A1721">
        <v>6830957</v>
      </c>
      <c r="B1721">
        <v>21000000</v>
      </c>
      <c r="C1721" s="20">
        <f>'CLEAN DATA'!$D1721-'CLEAN DATA'!$L1721</f>
        <v>-14169043</v>
      </c>
    </row>
    <row r="1722" spans="1:3">
      <c r="A1722">
        <v>958319</v>
      </c>
      <c r="B1722">
        <v>21000000</v>
      </c>
      <c r="C1722" s="20">
        <f>'CLEAN DATA'!$D1722-'CLEAN DATA'!$L1722</f>
        <v>-20041681</v>
      </c>
    </row>
    <row r="1723" spans="1:3">
      <c r="A1723">
        <v>55461307</v>
      </c>
      <c r="B1723">
        <v>20000000</v>
      </c>
      <c r="C1723" s="20">
        <f>'CLEAN DATA'!$D1723-'CLEAN DATA'!$L1723</f>
        <v>35461307</v>
      </c>
    </row>
    <row r="1724" spans="1:3">
      <c r="A1724">
        <v>35422828</v>
      </c>
      <c r="B1724">
        <v>20000000</v>
      </c>
      <c r="C1724" s="20">
        <f>'CLEAN DATA'!$D1724-'CLEAN DATA'!$L1724</f>
        <v>15422828</v>
      </c>
    </row>
    <row r="1725" spans="1:3">
      <c r="A1725">
        <v>13214030</v>
      </c>
      <c r="B1725">
        <v>20000000</v>
      </c>
      <c r="C1725" s="20">
        <f>'CLEAN DATA'!$D1725-'CLEAN DATA'!$L1725</f>
        <v>-6785970</v>
      </c>
    </row>
    <row r="1726" spans="1:3">
      <c r="A1726">
        <v>8093318</v>
      </c>
      <c r="B1726">
        <v>20000000</v>
      </c>
      <c r="C1726" s="20">
        <f>'CLEAN DATA'!$D1726-'CLEAN DATA'!$L1726</f>
        <v>-11906682</v>
      </c>
    </row>
    <row r="1727" spans="1:3">
      <c r="A1727">
        <v>1064277</v>
      </c>
      <c r="B1727">
        <v>20000000</v>
      </c>
      <c r="C1727" s="20">
        <f>'CLEAN DATA'!$D1727-'CLEAN DATA'!$L1727</f>
        <v>-18935723</v>
      </c>
    </row>
    <row r="1728" spans="1:3">
      <c r="A1728">
        <v>75072454</v>
      </c>
      <c r="B1728">
        <v>20000000</v>
      </c>
      <c r="C1728" s="20">
        <f>'CLEAN DATA'!$D1728-'CLEAN DATA'!$L1728</f>
        <v>55072454</v>
      </c>
    </row>
    <row r="1729" spans="1:3">
      <c r="A1729">
        <v>43601508</v>
      </c>
      <c r="B1729">
        <v>18000000</v>
      </c>
      <c r="C1729" s="20">
        <f>'CLEAN DATA'!$D1729-'CLEAN DATA'!$L1729</f>
        <v>25601508</v>
      </c>
    </row>
    <row r="1730" spans="1:3">
      <c r="A1730">
        <v>17071230</v>
      </c>
      <c r="B1730">
        <v>18000000</v>
      </c>
      <c r="C1730" s="20">
        <f>'CLEAN DATA'!$D1730-'CLEAN DATA'!$L1730</f>
        <v>-928770</v>
      </c>
    </row>
    <row r="1731" spans="1:3">
      <c r="A1731">
        <v>17174870</v>
      </c>
      <c r="B1731">
        <v>18000000</v>
      </c>
      <c r="C1731" s="20">
        <f>'CLEAN DATA'!$D1731-'CLEAN DATA'!$L1731</f>
        <v>-825130</v>
      </c>
    </row>
    <row r="1732" spans="1:3">
      <c r="A1732">
        <v>6000000</v>
      </c>
      <c r="B1732">
        <v>18000000</v>
      </c>
      <c r="C1732" s="20">
        <f>'CLEAN DATA'!$D1732-'CLEAN DATA'!$L1732</f>
        <v>-12000000</v>
      </c>
    </row>
    <row r="1733" spans="1:3">
      <c r="A1733">
        <v>3707794</v>
      </c>
      <c r="B1733">
        <v>18000000</v>
      </c>
      <c r="C1733" s="20">
        <f>'CLEAN DATA'!$D1733-'CLEAN DATA'!$L1733</f>
        <v>-14292206</v>
      </c>
    </row>
    <row r="1734" spans="1:3">
      <c r="A1734">
        <v>63260</v>
      </c>
      <c r="B1734">
        <v>14000000</v>
      </c>
      <c r="C1734" s="20">
        <f>'CLEAN DATA'!$D1734-'CLEAN DATA'!$L1734</f>
        <v>-13936740</v>
      </c>
    </row>
    <row r="1735" spans="1:3">
      <c r="A1735">
        <v>70492685</v>
      </c>
      <c r="B1735">
        <v>17000000</v>
      </c>
      <c r="C1735" s="20">
        <f>'CLEAN DATA'!$D1735-'CLEAN DATA'!$L1735</f>
        <v>53492685</v>
      </c>
    </row>
    <row r="1736" spans="1:3">
      <c r="A1736">
        <v>35635046</v>
      </c>
      <c r="B1736">
        <v>17000000</v>
      </c>
      <c r="C1736" s="20">
        <f>'CLEAN DATA'!$D1736-'CLEAN DATA'!$L1736</f>
        <v>18635046</v>
      </c>
    </row>
    <row r="1737" spans="1:3">
      <c r="A1737">
        <v>27154426</v>
      </c>
      <c r="B1737">
        <v>17000000</v>
      </c>
      <c r="C1737" s="20">
        <f>'CLEAN DATA'!$D1737-'CLEAN DATA'!$L1737</f>
        <v>10154426</v>
      </c>
    </row>
    <row r="1738" spans="1:3">
      <c r="A1738">
        <v>55461307</v>
      </c>
      <c r="B1738">
        <v>20000000</v>
      </c>
      <c r="C1738" s="20">
        <f>'CLEAN DATA'!$D1738-'CLEAN DATA'!$L1738</f>
        <v>35461307</v>
      </c>
    </row>
    <row r="1739" spans="1:3">
      <c r="A1739">
        <v>1666262</v>
      </c>
      <c r="B1739">
        <v>16000000</v>
      </c>
      <c r="C1739" s="20">
        <f>'CLEAN DATA'!$D1739-'CLEAN DATA'!$L1739</f>
        <v>-14333738</v>
      </c>
    </row>
    <row r="1740" spans="1:3">
      <c r="A1740">
        <v>30127963</v>
      </c>
      <c r="B1740">
        <v>15000000</v>
      </c>
      <c r="C1740" s="20">
        <f>'CLEAN DATA'!$D1740-'CLEAN DATA'!$L1740</f>
        <v>15127963</v>
      </c>
    </row>
    <row r="1741" spans="1:3">
      <c r="A1741">
        <v>26161406</v>
      </c>
      <c r="B1741">
        <v>15000000</v>
      </c>
      <c r="C1741" s="20">
        <f>'CLEAN DATA'!$D1741-'CLEAN DATA'!$L1741</f>
        <v>11161406</v>
      </c>
    </row>
    <row r="1742" spans="1:3">
      <c r="A1742">
        <v>19158074</v>
      </c>
      <c r="B1742">
        <v>15000000</v>
      </c>
      <c r="C1742" s="20">
        <f>'CLEAN DATA'!$D1742-'CLEAN DATA'!$L1742</f>
        <v>4158074</v>
      </c>
    </row>
    <row r="1743" spans="1:3">
      <c r="A1743">
        <v>12212417</v>
      </c>
      <c r="B1743">
        <v>15000000</v>
      </c>
      <c r="C1743" s="20">
        <f>'CLEAN DATA'!$D1743-'CLEAN DATA'!$L1743</f>
        <v>-2787583</v>
      </c>
    </row>
    <row r="1744" spans="1:3">
      <c r="A1744">
        <v>9172810</v>
      </c>
      <c r="B1744">
        <v>16000000</v>
      </c>
      <c r="C1744" s="20">
        <f>'CLEAN DATA'!$D1744-'CLEAN DATA'!$L1744</f>
        <v>-6827190</v>
      </c>
    </row>
    <row r="1745" spans="1:3">
      <c r="A1745">
        <v>2203641</v>
      </c>
      <c r="B1745">
        <v>15000000</v>
      </c>
      <c r="C1745" s="20">
        <f>'CLEAN DATA'!$D1745-'CLEAN DATA'!$L1745</f>
        <v>-12796359</v>
      </c>
    </row>
    <row r="1746" spans="1:3">
      <c r="A1746">
        <v>34793160</v>
      </c>
      <c r="B1746">
        <v>14000000</v>
      </c>
      <c r="C1746" s="20">
        <f>'CLEAN DATA'!$D1746-'CLEAN DATA'!$L1746</f>
        <v>20793160</v>
      </c>
    </row>
    <row r="1747" spans="1:3">
      <c r="A1747">
        <v>4291965</v>
      </c>
      <c r="B1747">
        <v>14000000</v>
      </c>
      <c r="C1747" s="20">
        <f>'CLEAN DATA'!$D1747-'CLEAN DATA'!$L1747</f>
        <v>-9708035</v>
      </c>
    </row>
    <row r="1748" spans="1:3">
      <c r="A1748">
        <v>7881335</v>
      </c>
      <c r="B1748">
        <v>13000000</v>
      </c>
      <c r="C1748" s="20">
        <f>'CLEAN DATA'!$D1748-'CLEAN DATA'!$L1748</f>
        <v>-5118665</v>
      </c>
    </row>
    <row r="1749" spans="1:3">
      <c r="A1749">
        <v>51872378</v>
      </c>
      <c r="B1749">
        <v>13000000</v>
      </c>
      <c r="C1749" s="20">
        <f>'CLEAN DATA'!$D1749-'CLEAN DATA'!$L1749</f>
        <v>38872378</v>
      </c>
    </row>
    <row r="1750" spans="1:3">
      <c r="A1750">
        <v>1508689</v>
      </c>
      <c r="B1750">
        <v>16000000</v>
      </c>
      <c r="C1750" s="20">
        <f>'CLEAN DATA'!$D1750-'CLEAN DATA'!$L1750</f>
        <v>-14491311</v>
      </c>
    </row>
    <row r="1751" spans="1:3">
      <c r="A1751">
        <v>26589953</v>
      </c>
      <c r="B1751">
        <v>10500000</v>
      </c>
      <c r="C1751" s="20">
        <f>'CLEAN DATA'!$D1751-'CLEAN DATA'!$L1751</f>
        <v>16089953</v>
      </c>
    </row>
    <row r="1752" spans="1:3">
      <c r="A1752">
        <v>54724272</v>
      </c>
      <c r="B1752">
        <v>12000000</v>
      </c>
      <c r="C1752" s="20">
        <f>'CLEAN DATA'!$D1752-'CLEAN DATA'!$L1752</f>
        <v>42724272</v>
      </c>
    </row>
    <row r="1753" spans="1:3">
      <c r="A1753">
        <v>21088568</v>
      </c>
      <c r="B1753">
        <v>13000000</v>
      </c>
      <c r="C1753" s="20">
        <f>'CLEAN DATA'!$D1753-'CLEAN DATA'!$L1753</f>
        <v>8088568</v>
      </c>
    </row>
    <row r="1754" spans="1:3">
      <c r="A1754">
        <v>177343675</v>
      </c>
      <c r="B1754">
        <v>135000000</v>
      </c>
      <c r="C1754" s="20">
        <f>'CLEAN DATA'!$D1754-'CLEAN DATA'!$L1754</f>
        <v>42343675</v>
      </c>
    </row>
    <row r="1755" spans="1:3">
      <c r="A1755">
        <v>31487293</v>
      </c>
      <c r="B1755">
        <v>9000000</v>
      </c>
      <c r="C1755" s="20">
        <f>'CLEAN DATA'!$D1755-'CLEAN DATA'!$L1755</f>
        <v>22487293</v>
      </c>
    </row>
    <row r="1756" spans="1:3">
      <c r="A1756">
        <v>17655201</v>
      </c>
      <c r="B1756">
        <v>10000000</v>
      </c>
      <c r="C1756" s="20">
        <f>'CLEAN DATA'!$D1756-'CLEAN DATA'!$L1756</f>
        <v>7655201</v>
      </c>
    </row>
    <row r="1757" spans="1:3">
      <c r="A1757">
        <v>6619173</v>
      </c>
      <c r="B1757">
        <v>10000000</v>
      </c>
      <c r="C1757" s="20">
        <f>'CLEAN DATA'!$D1757-'CLEAN DATA'!$L1757</f>
        <v>-3380827</v>
      </c>
    </row>
    <row r="1758" spans="1:3">
      <c r="A1758">
        <v>7764027</v>
      </c>
      <c r="B1758">
        <v>10000000</v>
      </c>
      <c r="C1758" s="20">
        <f>'CLEAN DATA'!$D1758-'CLEAN DATA'!$L1758</f>
        <v>-2235973</v>
      </c>
    </row>
    <row r="1759" spans="1:3">
      <c r="A1759">
        <v>1987762</v>
      </c>
      <c r="B1759">
        <v>11000000</v>
      </c>
      <c r="C1759" s="20">
        <f>'CLEAN DATA'!$D1759-'CLEAN DATA'!$L1759</f>
        <v>-9012238</v>
      </c>
    </row>
    <row r="1760" spans="1:3">
      <c r="A1760">
        <v>866778</v>
      </c>
      <c r="B1760">
        <v>10000000</v>
      </c>
      <c r="C1760" s="20">
        <f>'CLEAN DATA'!$D1760-'CLEAN DATA'!$L1760</f>
        <v>-9133222</v>
      </c>
    </row>
    <row r="1761" spans="1:3">
      <c r="A1761">
        <v>70527</v>
      </c>
      <c r="B1761">
        <v>6500000</v>
      </c>
      <c r="C1761" s="20">
        <f>'CLEAN DATA'!$D1761-'CLEAN DATA'!$L1761</f>
        <v>-6429473</v>
      </c>
    </row>
    <row r="1762" spans="1:3">
      <c r="A1762">
        <v>2483955</v>
      </c>
      <c r="B1762">
        <v>9600000</v>
      </c>
      <c r="C1762" s="20">
        <f>'CLEAN DATA'!$D1762-'CLEAN DATA'!$L1762</f>
        <v>-7116045</v>
      </c>
    </row>
    <row r="1763" spans="1:3">
      <c r="A1763">
        <v>34074895</v>
      </c>
      <c r="B1763">
        <v>9000000</v>
      </c>
      <c r="C1763" s="20">
        <f>'CLEAN DATA'!$D1763-'CLEAN DATA'!$L1763</f>
        <v>25074895</v>
      </c>
    </row>
    <row r="1764" spans="1:3">
      <c r="A1764">
        <v>6047856</v>
      </c>
      <c r="B1764">
        <v>8500000</v>
      </c>
      <c r="C1764" s="20">
        <f>'CLEAN DATA'!$D1764-'CLEAN DATA'!$L1764</f>
        <v>-2452144</v>
      </c>
    </row>
    <row r="1765" spans="1:3">
      <c r="A1765">
        <v>140244</v>
      </c>
      <c r="B1765">
        <v>8500000</v>
      </c>
      <c r="C1765" s="20">
        <f>'CLEAN DATA'!$D1765-'CLEAN DATA'!$L1765</f>
        <v>-8359756</v>
      </c>
    </row>
    <row r="1766" spans="1:3">
      <c r="A1766">
        <v>17278980</v>
      </c>
      <c r="B1766">
        <v>8000000</v>
      </c>
      <c r="C1766" s="20">
        <f>'CLEAN DATA'!$D1766-'CLEAN DATA'!$L1766</f>
        <v>9278980</v>
      </c>
    </row>
    <row r="1767" spans="1:3">
      <c r="A1767">
        <v>32333860</v>
      </c>
      <c r="B1767">
        <v>7500000</v>
      </c>
      <c r="C1767" s="20">
        <f>'CLEAN DATA'!$D1767-'CLEAN DATA'!$L1767</f>
        <v>24833860</v>
      </c>
    </row>
    <row r="1768" spans="1:3">
      <c r="A1768">
        <v>3014541</v>
      </c>
      <c r="B1768">
        <v>8000000</v>
      </c>
      <c r="C1768" s="20">
        <f>'CLEAN DATA'!$D1768-'CLEAN DATA'!$L1768</f>
        <v>-4985459</v>
      </c>
    </row>
    <row r="1769" spans="1:3">
      <c r="A1769">
        <v>43800000</v>
      </c>
      <c r="B1769">
        <v>7200000</v>
      </c>
      <c r="C1769" s="20">
        <f>'CLEAN DATA'!$D1769-'CLEAN DATA'!$L1769</f>
        <v>36600000</v>
      </c>
    </row>
    <row r="1770" spans="1:3">
      <c r="A1770">
        <v>196067</v>
      </c>
      <c r="B1770">
        <v>7000000</v>
      </c>
      <c r="C1770" s="20">
        <f>'CLEAN DATA'!$D1770-'CLEAN DATA'!$L1770</f>
        <v>-6803933</v>
      </c>
    </row>
    <row r="1771" spans="1:3">
      <c r="A1771">
        <v>3588432</v>
      </c>
      <c r="B1771">
        <v>6000000</v>
      </c>
      <c r="C1771" s="20">
        <f>'CLEAN DATA'!$D1771-'CLEAN DATA'!$L1771</f>
        <v>-2411568</v>
      </c>
    </row>
    <row r="1772" spans="1:3">
      <c r="A1772">
        <v>3273588</v>
      </c>
      <c r="B1772">
        <v>6000000</v>
      </c>
      <c r="C1772" s="20">
        <f>'CLEAN DATA'!$D1772-'CLEAN DATA'!$L1772</f>
        <v>-2726412</v>
      </c>
    </row>
    <row r="1773" spans="1:3">
      <c r="A1773">
        <v>115862</v>
      </c>
      <c r="B1773">
        <v>6000000</v>
      </c>
      <c r="C1773" s="20">
        <f>'CLEAN DATA'!$D1773-'CLEAN DATA'!$L1773</f>
        <v>-5884138</v>
      </c>
    </row>
    <row r="1774" spans="1:3">
      <c r="A1774">
        <v>32541719</v>
      </c>
      <c r="B1774">
        <v>3500159</v>
      </c>
      <c r="C1774" s="20">
        <f>'CLEAN DATA'!$D1774-'CLEAN DATA'!$L1774</f>
        <v>29041560</v>
      </c>
    </row>
    <row r="1775" spans="1:3">
      <c r="A1775">
        <v>6239558</v>
      </c>
      <c r="B1775">
        <v>5000000</v>
      </c>
      <c r="C1775" s="20">
        <f>'CLEAN DATA'!$D1775-'CLEAN DATA'!$L1775</f>
        <v>1239558</v>
      </c>
    </row>
    <row r="1776" spans="1:3">
      <c r="A1776">
        <v>1705139</v>
      </c>
      <c r="B1776">
        <v>4700000</v>
      </c>
      <c r="C1776" s="20">
        <f>'CLEAN DATA'!$D1776-'CLEAN DATA'!$L1776</f>
        <v>-2994861</v>
      </c>
    </row>
    <row r="1777" spans="1:3">
      <c r="A1777">
        <v>81200000</v>
      </c>
      <c r="B1777">
        <v>4500000</v>
      </c>
      <c r="C1777" s="20">
        <f>'CLEAN DATA'!$D1777-'CLEAN DATA'!$L1777</f>
        <v>76700000</v>
      </c>
    </row>
    <row r="1778" spans="1:3">
      <c r="A1778">
        <v>36000000</v>
      </c>
      <c r="B1778">
        <v>4000000</v>
      </c>
      <c r="C1778" s="20">
        <f>'CLEAN DATA'!$D1778-'CLEAN DATA'!$L1778</f>
        <v>32000000</v>
      </c>
    </row>
    <row r="1779" spans="1:3">
      <c r="A1779">
        <v>10515579</v>
      </c>
      <c r="B1779">
        <v>4000000</v>
      </c>
      <c r="C1779" s="20">
        <f>'CLEAN DATA'!$D1779-'CLEAN DATA'!$L1779</f>
        <v>6515579</v>
      </c>
    </row>
    <row r="1780" spans="1:3">
      <c r="A1780">
        <v>6525762</v>
      </c>
      <c r="B1780">
        <v>4000000</v>
      </c>
      <c r="C1780" s="20">
        <f>'CLEAN DATA'!$D1780-'CLEAN DATA'!$L1780</f>
        <v>2525762</v>
      </c>
    </row>
    <row r="1781" spans="1:3">
      <c r="A1781">
        <v>4301331</v>
      </c>
      <c r="B1781">
        <v>4000000</v>
      </c>
      <c r="C1781" s="20">
        <f>'CLEAN DATA'!$D1781-'CLEAN DATA'!$L1781</f>
        <v>301331</v>
      </c>
    </row>
    <row r="1782" spans="1:3">
      <c r="A1782">
        <v>39852</v>
      </c>
      <c r="B1782">
        <v>3000000</v>
      </c>
      <c r="C1782" s="20">
        <f>'CLEAN DATA'!$D1782-'CLEAN DATA'!$L1782</f>
        <v>-2960148</v>
      </c>
    </row>
    <row r="1783" spans="1:3">
      <c r="A1783">
        <v>32230907</v>
      </c>
      <c r="B1783">
        <v>2500000</v>
      </c>
      <c r="C1783" s="20">
        <f>'CLEAN DATA'!$D1783-'CLEAN DATA'!$L1783</f>
        <v>29730907</v>
      </c>
    </row>
    <row r="1784" spans="1:3">
      <c r="A1784">
        <v>114324072</v>
      </c>
      <c r="B1784">
        <v>20000000</v>
      </c>
      <c r="C1784" s="20">
        <f>'CLEAN DATA'!$D1784-'CLEAN DATA'!$L1784</f>
        <v>94324072</v>
      </c>
    </row>
    <row r="1785" spans="1:3">
      <c r="A1785">
        <v>124494</v>
      </c>
      <c r="B1785">
        <v>2000000</v>
      </c>
      <c r="C1785" s="20">
        <f>'CLEAN DATA'!$D1785-'CLEAN DATA'!$L1785</f>
        <v>-1875506</v>
      </c>
    </row>
    <row r="1786" spans="1:3">
      <c r="A1786">
        <v>145540</v>
      </c>
      <c r="B1786">
        <v>500000</v>
      </c>
      <c r="C1786" s="20">
        <f>'CLEAN DATA'!$D1786-'CLEAN DATA'!$L1786</f>
        <v>-354460</v>
      </c>
    </row>
    <row r="1787" spans="1:3">
      <c r="A1787">
        <v>7022940</v>
      </c>
      <c r="B1787">
        <v>1000000</v>
      </c>
      <c r="C1787" s="20">
        <f>'CLEAN DATA'!$D1787-'CLEAN DATA'!$L1787</f>
        <v>6022940</v>
      </c>
    </row>
    <row r="1788" spans="1:3">
      <c r="A1788">
        <v>712294</v>
      </c>
      <c r="B1788">
        <v>1500000</v>
      </c>
      <c r="C1788" s="20">
        <f>'CLEAN DATA'!$D1788-'CLEAN DATA'!$L1788</f>
        <v>-787706</v>
      </c>
    </row>
    <row r="1789" spans="1:3">
      <c r="A1789">
        <v>3478</v>
      </c>
      <c r="B1789">
        <v>1500000</v>
      </c>
      <c r="C1789" s="20">
        <f>'CLEAN DATA'!$D1789-'CLEAN DATA'!$L1789</f>
        <v>-1496522</v>
      </c>
    </row>
    <row r="1790" spans="1:3">
      <c r="A1790">
        <v>52166</v>
      </c>
      <c r="B1790">
        <v>2000000</v>
      </c>
      <c r="C1790" s="20">
        <f>'CLEAN DATA'!$D1790-'CLEAN DATA'!$L1790</f>
        <v>-1947834</v>
      </c>
    </row>
    <row r="1791" spans="1:3">
      <c r="A1791">
        <v>304124</v>
      </c>
      <c r="B1791">
        <v>1400000</v>
      </c>
      <c r="C1791" s="20">
        <f>'CLEAN DATA'!$D1791-'CLEAN DATA'!$L1791</f>
        <v>-1095876</v>
      </c>
    </row>
    <row r="1792" spans="1:3">
      <c r="A1792">
        <v>3386698</v>
      </c>
      <c r="B1792">
        <v>1000000</v>
      </c>
      <c r="C1792" s="20">
        <f>'CLEAN DATA'!$D1792-'CLEAN DATA'!$L1792</f>
        <v>2386698</v>
      </c>
    </row>
    <row r="1793" spans="1:3">
      <c r="A1793">
        <v>464126</v>
      </c>
      <c r="B1793">
        <v>1000000</v>
      </c>
      <c r="C1793" s="20">
        <f>'CLEAN DATA'!$D1793-'CLEAN DATA'!$L1793</f>
        <v>-535874</v>
      </c>
    </row>
    <row r="1794" spans="1:3">
      <c r="A1794">
        <v>43982842</v>
      </c>
      <c r="B1794">
        <v>65000000</v>
      </c>
      <c r="C1794" s="20">
        <f>'CLEAN DATA'!$D1794-'CLEAN DATA'!$L1794</f>
        <v>-21017158</v>
      </c>
    </row>
    <row r="1795" spans="1:3">
      <c r="A1795">
        <v>177343675</v>
      </c>
      <c r="B1795">
        <v>135000000</v>
      </c>
      <c r="C1795" s="20">
        <f>'CLEAN DATA'!$D1795-'CLEAN DATA'!$L1795</f>
        <v>42343675</v>
      </c>
    </row>
    <row r="1796" spans="1:3">
      <c r="A1796">
        <v>1281176</v>
      </c>
      <c r="B1796">
        <v>312000</v>
      </c>
      <c r="C1796" s="20">
        <f>'CLEAN DATA'!$D1796-'CLEAN DATA'!$L1796</f>
        <v>969176</v>
      </c>
    </row>
    <row r="1797" spans="1:3">
      <c r="A1797">
        <v>255352</v>
      </c>
      <c r="B1797">
        <v>300000</v>
      </c>
      <c r="C1797" s="20">
        <f>'CLEAN DATA'!$D1797-'CLEAN DATA'!$L1797</f>
        <v>-44648</v>
      </c>
    </row>
    <row r="1798" spans="1:3">
      <c r="A1798">
        <v>902835</v>
      </c>
      <c r="B1798">
        <v>250000</v>
      </c>
      <c r="C1798" s="20">
        <f>'CLEAN DATA'!$D1798-'CLEAN DATA'!$L1798</f>
        <v>652835</v>
      </c>
    </row>
    <row r="1799" spans="1:3">
      <c r="A1799">
        <v>3388210</v>
      </c>
      <c r="B1799">
        <v>250000</v>
      </c>
      <c r="C1799" s="20">
        <f>'CLEAN DATA'!$D1799-'CLEAN DATA'!$L1799</f>
        <v>3138210</v>
      </c>
    </row>
    <row r="1800" spans="1:3">
      <c r="A1800">
        <v>5000000</v>
      </c>
      <c r="B1800">
        <v>210000</v>
      </c>
      <c r="C1800" s="20">
        <f>'CLEAN DATA'!$D1800-'CLEAN DATA'!$L1800</f>
        <v>4790000</v>
      </c>
    </row>
    <row r="1801" spans="1:3">
      <c r="A1801">
        <v>1573712</v>
      </c>
      <c r="B1801">
        <v>125000</v>
      </c>
      <c r="C1801" s="20">
        <f>'CLEAN DATA'!$D1801-'CLEAN DATA'!$L1801</f>
        <v>1448712</v>
      </c>
    </row>
    <row r="1802" spans="1:3">
      <c r="A1802">
        <v>10174663</v>
      </c>
      <c r="B1802">
        <v>100000</v>
      </c>
      <c r="C1802" s="20">
        <f>'CLEAN DATA'!$D1802-'CLEAN DATA'!$L1802</f>
        <v>10074663</v>
      </c>
    </row>
    <row r="1803" spans="1:3">
      <c r="A1803">
        <v>8231</v>
      </c>
      <c r="B1803">
        <v>27000</v>
      </c>
      <c r="C1803" s="20">
        <f>'CLEAN DATA'!$D1803-'CLEAN DATA'!$L1803</f>
        <v>-18769</v>
      </c>
    </row>
    <row r="1804" spans="1:3">
      <c r="A1804">
        <v>73058679</v>
      </c>
      <c r="B1804">
        <v>263700000</v>
      </c>
      <c r="C1804" s="20">
        <f>'CLEAN DATA'!$D1804-'CLEAN DATA'!$L1804</f>
        <v>-190641321</v>
      </c>
    </row>
    <row r="1805" spans="1:3">
      <c r="A1805">
        <v>141614023</v>
      </c>
      <c r="B1805">
        <v>225000000</v>
      </c>
      <c r="C1805" s="20">
        <f>'CLEAN DATA'!$D1805-'CLEAN DATA'!$L1805</f>
        <v>-83385977</v>
      </c>
    </row>
    <row r="1806" spans="1:3">
      <c r="A1806">
        <v>125320003</v>
      </c>
      <c r="B1806">
        <v>200000000</v>
      </c>
      <c r="C1806" s="20">
        <f>'CLEAN DATA'!$D1806-'CLEAN DATA'!$L1806</f>
        <v>-74679997</v>
      </c>
    </row>
    <row r="1807" spans="1:3">
      <c r="A1807">
        <v>90755643</v>
      </c>
      <c r="B1807">
        <v>200000000</v>
      </c>
      <c r="C1807" s="20">
        <f>'CLEAN DATA'!$D1807-'CLEAN DATA'!$L1807</f>
        <v>-109244357</v>
      </c>
    </row>
    <row r="1808" spans="1:3">
      <c r="A1808">
        <v>124051759</v>
      </c>
      <c r="B1808">
        <v>180000000</v>
      </c>
      <c r="C1808" s="20">
        <f>'CLEAN DATA'!$D1808-'CLEAN DATA'!$L1808</f>
        <v>-55948241</v>
      </c>
    </row>
    <row r="1809" spans="1:3">
      <c r="A1809">
        <v>665426</v>
      </c>
      <c r="B1809">
        <v>165000000</v>
      </c>
      <c r="C1809" s="20">
        <f>'CLEAN DATA'!$D1809-'CLEAN DATA'!$L1809</f>
        <v>-164334574</v>
      </c>
    </row>
    <row r="1810" spans="1:3">
      <c r="A1810">
        <v>281666058</v>
      </c>
      <c r="B1810">
        <v>160000000</v>
      </c>
      <c r="C1810" s="20">
        <f>'CLEAN DATA'!$D1810-'CLEAN DATA'!$L1810</f>
        <v>121666058</v>
      </c>
    </row>
    <row r="1811" spans="1:3">
      <c r="A1811">
        <v>89732035</v>
      </c>
      <c r="B1811">
        <v>155000000</v>
      </c>
      <c r="C1811" s="20">
        <f>'CLEAN DATA'!$D1811-'CLEAN DATA'!$L1811</f>
        <v>-65267965</v>
      </c>
    </row>
    <row r="1812" spans="1:3">
      <c r="A1812">
        <v>124051759</v>
      </c>
      <c r="B1812">
        <v>180000000</v>
      </c>
      <c r="C1812" s="20">
        <f>'CLEAN DATA'!$D1812-'CLEAN DATA'!$L1812</f>
        <v>-55948241</v>
      </c>
    </row>
    <row r="1813" spans="1:3">
      <c r="A1813">
        <v>201573391</v>
      </c>
      <c r="B1813">
        <v>140000000</v>
      </c>
      <c r="C1813" s="20">
        <f>'CLEAN DATA'!$D1813-'CLEAN DATA'!$L1813</f>
        <v>61573391</v>
      </c>
    </row>
    <row r="1814" spans="1:3">
      <c r="A1814">
        <v>129734803</v>
      </c>
      <c r="B1814">
        <v>140000000</v>
      </c>
      <c r="C1814" s="20">
        <f>'CLEAN DATA'!$D1814-'CLEAN DATA'!$L1814</f>
        <v>-10265197</v>
      </c>
    </row>
    <row r="1815" spans="1:3">
      <c r="A1815">
        <v>138396624</v>
      </c>
      <c r="B1815">
        <v>130000000</v>
      </c>
      <c r="C1815" s="20">
        <f>'CLEAN DATA'!$D1815-'CLEAN DATA'!$L1815</f>
        <v>8396624</v>
      </c>
    </row>
    <row r="1816" spans="1:3">
      <c r="A1816">
        <v>49551662</v>
      </c>
      <c r="B1816">
        <v>130000000</v>
      </c>
      <c r="C1816" s="20">
        <f>'CLEAN DATA'!$D1816-'CLEAN DATA'!$L1816</f>
        <v>-80448338</v>
      </c>
    </row>
    <row r="1817" spans="1:3">
      <c r="A1817">
        <v>217536138</v>
      </c>
      <c r="B1817">
        <v>125000000</v>
      </c>
      <c r="C1817" s="20">
        <f>'CLEAN DATA'!$D1817-'CLEAN DATA'!$L1817</f>
        <v>92536138</v>
      </c>
    </row>
    <row r="1818" spans="1:3">
      <c r="A1818">
        <v>32694788</v>
      </c>
      <c r="B1818">
        <v>85000000</v>
      </c>
      <c r="C1818" s="20">
        <f>'CLEAN DATA'!$D1818-'CLEAN DATA'!$L1818</f>
        <v>-52305212</v>
      </c>
    </row>
    <row r="1819" spans="1:3">
      <c r="A1819">
        <v>93050117</v>
      </c>
      <c r="B1819">
        <v>115000000</v>
      </c>
      <c r="C1819" s="20">
        <f>'CLEAN DATA'!$D1819-'CLEAN DATA'!$L1819</f>
        <v>-21949883</v>
      </c>
    </row>
    <row r="1820" spans="1:3">
      <c r="A1820">
        <v>161317423</v>
      </c>
      <c r="B1820">
        <v>95000000</v>
      </c>
      <c r="C1820" s="20">
        <f>'CLEAN DATA'!$D1820-'CLEAN DATA'!$L1820</f>
        <v>66317423</v>
      </c>
    </row>
    <row r="1821" spans="1:3">
      <c r="A1821">
        <v>71148699</v>
      </c>
      <c r="B1821">
        <v>90000000</v>
      </c>
      <c r="C1821" s="20">
        <f>'CLEAN DATA'!$D1821-'CLEAN DATA'!$L1821</f>
        <v>-18851301</v>
      </c>
    </row>
    <row r="1822" spans="1:3">
      <c r="A1822">
        <v>226138454</v>
      </c>
      <c r="B1822">
        <v>90000000</v>
      </c>
      <c r="C1822" s="20">
        <f>'CLEAN DATA'!$D1822-'CLEAN DATA'!$L1822</f>
        <v>136138454</v>
      </c>
    </row>
    <row r="1823" spans="1:3">
      <c r="A1823">
        <v>155370362</v>
      </c>
      <c r="B1823">
        <v>100000000</v>
      </c>
      <c r="C1823" s="20">
        <f>'CLEAN DATA'!$D1823-'CLEAN DATA'!$L1823</f>
        <v>55370362</v>
      </c>
    </row>
    <row r="1824" spans="1:3">
      <c r="A1824">
        <v>112703470</v>
      </c>
      <c r="B1824">
        <v>85000000</v>
      </c>
      <c r="C1824" s="20">
        <f>'CLEAN DATA'!$D1824-'CLEAN DATA'!$L1824</f>
        <v>27703470</v>
      </c>
    </row>
    <row r="1825" spans="1:3">
      <c r="A1825">
        <v>101111837</v>
      </c>
      <c r="B1825">
        <v>80000000</v>
      </c>
      <c r="C1825" s="20">
        <f>'CLEAN DATA'!$D1825-'CLEAN DATA'!$L1825</f>
        <v>21111837</v>
      </c>
    </row>
    <row r="1826" spans="1:3">
      <c r="A1826">
        <v>65948711</v>
      </c>
      <c r="B1826">
        <v>80000000</v>
      </c>
      <c r="C1826" s="20">
        <f>'CLEAN DATA'!$D1826-'CLEAN DATA'!$L1826</f>
        <v>-14051289</v>
      </c>
    </row>
    <row r="1827" spans="1:3">
      <c r="A1827">
        <v>43426961</v>
      </c>
      <c r="B1827">
        <v>70000000</v>
      </c>
      <c r="C1827" s="20">
        <f>'CLEAN DATA'!$D1827-'CLEAN DATA'!$L1827</f>
        <v>-26573039</v>
      </c>
    </row>
    <row r="1828" spans="1:3">
      <c r="A1828">
        <v>73661010</v>
      </c>
      <c r="B1828">
        <v>75000000</v>
      </c>
      <c r="C1828" s="20">
        <f>'CLEAN DATA'!$D1828-'CLEAN DATA'!$L1828</f>
        <v>-1338990</v>
      </c>
    </row>
    <row r="1829" spans="1:3">
      <c r="A1829">
        <v>41523271</v>
      </c>
      <c r="B1829">
        <v>80000000</v>
      </c>
      <c r="C1829" s="20">
        <f>'CLEAN DATA'!$D1829-'CLEAN DATA'!$L1829</f>
        <v>-38476729</v>
      </c>
    </row>
    <row r="1830" spans="1:3">
      <c r="A1830">
        <v>34636443</v>
      </c>
      <c r="B1830">
        <v>52000000</v>
      </c>
      <c r="C1830" s="20">
        <f>'CLEAN DATA'!$D1830-'CLEAN DATA'!$L1830</f>
        <v>-17363557</v>
      </c>
    </row>
    <row r="1831" spans="1:3">
      <c r="A1831">
        <v>22751979</v>
      </c>
      <c r="B1831">
        <v>75000000</v>
      </c>
      <c r="C1831" s="20">
        <f>'CLEAN DATA'!$D1831-'CLEAN DATA'!$L1831</f>
        <v>-52248021</v>
      </c>
    </row>
    <row r="1832" spans="1:3">
      <c r="A1832">
        <v>148213377</v>
      </c>
      <c r="B1832">
        <v>73000000</v>
      </c>
      <c r="C1832" s="20">
        <f>'CLEAN DATA'!$D1832-'CLEAN DATA'!$L1832</f>
        <v>75213377</v>
      </c>
    </row>
    <row r="1833" spans="1:3">
      <c r="A1833">
        <v>136448821</v>
      </c>
      <c r="B1833">
        <v>80000000</v>
      </c>
      <c r="C1833" s="20">
        <f>'CLEAN DATA'!$D1833-'CLEAN DATA'!$L1833</f>
        <v>56448821</v>
      </c>
    </row>
    <row r="1834" spans="1:3">
      <c r="A1834">
        <v>100448498</v>
      </c>
      <c r="B1834">
        <v>65000000</v>
      </c>
      <c r="C1834" s="20">
        <f>'CLEAN DATA'!$D1834-'CLEAN DATA'!$L1834</f>
        <v>35448498</v>
      </c>
    </row>
    <row r="1835" spans="1:3">
      <c r="A1835">
        <v>53846915</v>
      </c>
      <c r="B1835">
        <v>50100000</v>
      </c>
      <c r="C1835" s="20">
        <f>'CLEAN DATA'!$D1835-'CLEAN DATA'!$L1835</f>
        <v>3746915</v>
      </c>
    </row>
    <row r="1836" spans="1:3">
      <c r="A1836">
        <v>25052000</v>
      </c>
      <c r="B1836">
        <v>63000000</v>
      </c>
      <c r="C1836" s="20">
        <f>'CLEAN DATA'!$D1836-'CLEAN DATA'!$L1836</f>
        <v>-37948000</v>
      </c>
    </row>
    <row r="1837" spans="1:3">
      <c r="A1837">
        <v>77086030</v>
      </c>
      <c r="B1837">
        <v>62000000</v>
      </c>
      <c r="C1837" s="20">
        <f>'CLEAN DATA'!$D1837-'CLEAN DATA'!$L1837</f>
        <v>15086030</v>
      </c>
    </row>
    <row r="1838" spans="1:3">
      <c r="A1838">
        <v>90646554</v>
      </c>
      <c r="B1838">
        <v>105000000</v>
      </c>
      <c r="C1838" s="20">
        <f>'CLEAN DATA'!$D1838-'CLEAN DATA'!$L1838</f>
        <v>-14353446</v>
      </c>
    </row>
    <row r="1839" spans="1:3">
      <c r="A1839">
        <v>75638743</v>
      </c>
      <c r="B1839">
        <v>60000000</v>
      </c>
      <c r="C1839" s="20">
        <f>'CLEAN DATA'!$D1839-'CLEAN DATA'!$L1839</f>
        <v>15638743</v>
      </c>
    </row>
    <row r="1840" spans="1:3">
      <c r="A1840">
        <v>56443482</v>
      </c>
      <c r="B1840">
        <v>60000000</v>
      </c>
      <c r="C1840" s="20">
        <f>'CLEAN DATA'!$D1840-'CLEAN DATA'!$L1840</f>
        <v>-3556518</v>
      </c>
    </row>
    <row r="1841" spans="1:3">
      <c r="A1841">
        <v>43290977</v>
      </c>
      <c r="B1841">
        <v>80000000</v>
      </c>
      <c r="C1841" s="20">
        <f>'CLEAN DATA'!$D1841-'CLEAN DATA'!$L1841</f>
        <v>-36709023</v>
      </c>
    </row>
    <row r="1842" spans="1:3">
      <c r="A1842">
        <v>13082288</v>
      </c>
      <c r="B1842">
        <v>60000000</v>
      </c>
      <c r="C1842" s="20">
        <f>'CLEAN DATA'!$D1842-'CLEAN DATA'!$L1842</f>
        <v>-46917712</v>
      </c>
    </row>
    <row r="1843" spans="1:3">
      <c r="A1843">
        <v>141600000</v>
      </c>
      <c r="B1843">
        <v>55000000</v>
      </c>
      <c r="C1843" s="20">
        <f>'CLEAN DATA'!$D1843-'CLEAN DATA'!$L1843</f>
        <v>86600000</v>
      </c>
    </row>
    <row r="1844" spans="1:3">
      <c r="A1844">
        <v>177575142</v>
      </c>
      <c r="B1844">
        <v>70000000</v>
      </c>
      <c r="C1844" s="20">
        <f>'CLEAN DATA'!$D1844-'CLEAN DATA'!$L1844</f>
        <v>107575142</v>
      </c>
    </row>
    <row r="1845" spans="1:3">
      <c r="A1845">
        <v>56932305</v>
      </c>
      <c r="B1845">
        <v>55000000</v>
      </c>
      <c r="C1845" s="20">
        <f>'CLEAN DATA'!$D1845-'CLEAN DATA'!$L1845</f>
        <v>1932305</v>
      </c>
    </row>
    <row r="1846" spans="1:3">
      <c r="A1846">
        <v>25040293</v>
      </c>
      <c r="B1846">
        <v>55000000</v>
      </c>
      <c r="C1846" s="20">
        <f>'CLEAN DATA'!$D1846-'CLEAN DATA'!$L1846</f>
        <v>-29959707</v>
      </c>
    </row>
    <row r="1847" spans="1:3">
      <c r="A1847">
        <v>126088877</v>
      </c>
      <c r="B1847">
        <v>50000000</v>
      </c>
      <c r="C1847" s="20">
        <f>'CLEAN DATA'!$D1847-'CLEAN DATA'!$L1847</f>
        <v>76088877</v>
      </c>
    </row>
    <row r="1848" spans="1:3">
      <c r="A1848">
        <v>67823573</v>
      </c>
      <c r="B1848">
        <v>50000000</v>
      </c>
      <c r="C1848" s="20">
        <f>'CLEAN DATA'!$D1848-'CLEAN DATA'!$L1848</f>
        <v>17823573</v>
      </c>
    </row>
    <row r="1849" spans="1:3">
      <c r="A1849">
        <v>58336565</v>
      </c>
      <c r="B1849">
        <v>50000000</v>
      </c>
      <c r="C1849" s="20">
        <f>'CLEAN DATA'!$D1849-'CLEAN DATA'!$L1849</f>
        <v>8336565</v>
      </c>
    </row>
    <row r="1850" spans="1:3">
      <c r="A1850">
        <v>46982632</v>
      </c>
      <c r="B1850">
        <v>50000000</v>
      </c>
      <c r="C1850" s="20">
        <f>'CLEAN DATA'!$D1850-'CLEAN DATA'!$L1850</f>
        <v>-3017368</v>
      </c>
    </row>
    <row r="1851" spans="1:3">
      <c r="A1851">
        <v>39778599</v>
      </c>
      <c r="B1851">
        <v>50000000</v>
      </c>
      <c r="C1851" s="20">
        <f>'CLEAN DATA'!$D1851-'CLEAN DATA'!$L1851</f>
        <v>-10221401</v>
      </c>
    </row>
    <row r="1852" spans="1:3">
      <c r="A1852">
        <v>26442251</v>
      </c>
      <c r="B1852">
        <v>50000000</v>
      </c>
      <c r="C1852" s="20">
        <f>'CLEAN DATA'!$D1852-'CLEAN DATA'!$L1852</f>
        <v>-23557749</v>
      </c>
    </row>
    <row r="1853" spans="1:3">
      <c r="A1853">
        <v>58918501</v>
      </c>
      <c r="B1853">
        <v>46000000</v>
      </c>
      <c r="C1853" s="20">
        <f>'CLEAN DATA'!$D1853-'CLEAN DATA'!$L1853</f>
        <v>12918501</v>
      </c>
    </row>
    <row r="1854" spans="1:3">
      <c r="A1854">
        <v>27400000</v>
      </c>
      <c r="B1854">
        <v>40000000</v>
      </c>
      <c r="C1854" s="20">
        <f>'CLEAN DATA'!$D1854-'CLEAN DATA'!$L1854</f>
        <v>-12600000</v>
      </c>
    </row>
    <row r="1855" spans="1:3">
      <c r="A1855">
        <v>36883539</v>
      </c>
      <c r="B1855">
        <v>52000000</v>
      </c>
      <c r="C1855" s="20">
        <f>'CLEAN DATA'!$D1855-'CLEAN DATA'!$L1855</f>
        <v>-15116461</v>
      </c>
    </row>
    <row r="1856" spans="1:3">
      <c r="A1856">
        <v>29113588</v>
      </c>
      <c r="B1856">
        <v>40000000</v>
      </c>
      <c r="C1856" s="20">
        <f>'CLEAN DATA'!$D1856-'CLEAN DATA'!$L1856</f>
        <v>-10886412</v>
      </c>
    </row>
    <row r="1857" spans="1:3">
      <c r="A1857">
        <v>159578352</v>
      </c>
      <c r="B1857">
        <v>43000000</v>
      </c>
      <c r="C1857" s="20">
        <f>'CLEAN DATA'!$D1857-'CLEAN DATA'!$L1857</f>
        <v>116578352</v>
      </c>
    </row>
    <row r="1858" spans="1:3">
      <c r="A1858">
        <v>34667015</v>
      </c>
      <c r="B1858">
        <v>32000000</v>
      </c>
      <c r="C1858" s="20">
        <f>'CLEAN DATA'!$D1858-'CLEAN DATA'!$L1858</f>
        <v>2667015</v>
      </c>
    </row>
    <row r="1859" spans="1:3">
      <c r="A1859">
        <v>6105175</v>
      </c>
      <c r="B1859">
        <v>44000000</v>
      </c>
      <c r="C1859" s="20">
        <f>'CLEAN DATA'!$D1859-'CLEAN DATA'!$L1859</f>
        <v>-37894825</v>
      </c>
    </row>
    <row r="1860" spans="1:3">
      <c r="A1860">
        <v>18600911</v>
      </c>
      <c r="B1860">
        <v>42000000</v>
      </c>
      <c r="C1860" s="20">
        <f>'CLEAN DATA'!$D1860-'CLEAN DATA'!$L1860</f>
        <v>-23399089</v>
      </c>
    </row>
    <row r="1861" spans="1:3">
      <c r="A1861">
        <v>72266306</v>
      </c>
      <c r="B1861">
        <v>40000000</v>
      </c>
      <c r="C1861" s="20">
        <f>'CLEAN DATA'!$D1861-'CLEAN DATA'!$L1861</f>
        <v>32266306</v>
      </c>
    </row>
    <row r="1862" spans="1:3">
      <c r="A1862">
        <v>47781388</v>
      </c>
      <c r="B1862">
        <v>40000000</v>
      </c>
      <c r="C1862" s="20">
        <f>'CLEAN DATA'!$D1862-'CLEAN DATA'!$L1862</f>
        <v>7781388</v>
      </c>
    </row>
    <row r="1863" spans="1:3">
      <c r="A1863">
        <v>51853450</v>
      </c>
      <c r="B1863">
        <v>25000000</v>
      </c>
      <c r="C1863" s="20">
        <f>'CLEAN DATA'!$D1863-'CLEAN DATA'!$L1863</f>
        <v>26853450</v>
      </c>
    </row>
    <row r="1864" spans="1:3">
      <c r="A1864">
        <v>75668868</v>
      </c>
      <c r="B1864">
        <v>35000000</v>
      </c>
      <c r="C1864" s="20">
        <f>'CLEAN DATA'!$D1864-'CLEAN DATA'!$L1864</f>
        <v>40668868</v>
      </c>
    </row>
    <row r="1865" spans="1:3">
      <c r="A1865">
        <v>10300000</v>
      </c>
      <c r="B1865">
        <v>38000000</v>
      </c>
      <c r="C1865" s="20">
        <f>'CLEAN DATA'!$D1865-'CLEAN DATA'!$L1865</f>
        <v>-27700000</v>
      </c>
    </row>
    <row r="1866" spans="1:3">
      <c r="A1866">
        <v>205399422</v>
      </c>
      <c r="B1866">
        <v>33000000</v>
      </c>
      <c r="C1866" s="20">
        <f>'CLEAN DATA'!$D1866-'CLEAN DATA'!$L1866</f>
        <v>172399422</v>
      </c>
    </row>
    <row r="1867" spans="1:3">
      <c r="A1867">
        <v>55802754</v>
      </c>
      <c r="B1867">
        <v>35000000</v>
      </c>
      <c r="C1867" s="20">
        <f>'CLEAN DATA'!$D1867-'CLEAN DATA'!$L1867</f>
        <v>20802754</v>
      </c>
    </row>
    <row r="1868" spans="1:3">
      <c r="A1868">
        <v>45802315</v>
      </c>
      <c r="B1868">
        <v>35000000</v>
      </c>
      <c r="C1868" s="20">
        <f>'CLEAN DATA'!$D1868-'CLEAN DATA'!$L1868</f>
        <v>10802315</v>
      </c>
    </row>
    <row r="1869" spans="1:3">
      <c r="A1869">
        <v>37304950</v>
      </c>
      <c r="B1869">
        <v>35000000</v>
      </c>
      <c r="C1869" s="20">
        <f>'CLEAN DATA'!$D1869-'CLEAN DATA'!$L1869</f>
        <v>2304950</v>
      </c>
    </row>
    <row r="1870" spans="1:3">
      <c r="A1870">
        <v>26494611</v>
      </c>
      <c r="B1870">
        <v>35000000</v>
      </c>
      <c r="C1870" s="20">
        <f>'CLEAN DATA'!$D1870-'CLEAN DATA'!$L1870</f>
        <v>-8505389</v>
      </c>
    </row>
    <row r="1871" spans="1:3">
      <c r="A1871">
        <v>25078937</v>
      </c>
      <c r="B1871">
        <v>30000000</v>
      </c>
      <c r="C1871" s="20">
        <f>'CLEAN DATA'!$D1871-'CLEAN DATA'!$L1871</f>
        <v>-4921063</v>
      </c>
    </row>
    <row r="1872" spans="1:3">
      <c r="A1872">
        <v>24276500</v>
      </c>
      <c r="B1872">
        <v>35000000</v>
      </c>
      <c r="C1872" s="20">
        <f>'CLEAN DATA'!$D1872-'CLEAN DATA'!$L1872</f>
        <v>-10723500</v>
      </c>
    </row>
    <row r="1873" spans="1:3">
      <c r="A1873">
        <v>74787599</v>
      </c>
      <c r="B1873">
        <v>30000000</v>
      </c>
      <c r="C1873" s="20">
        <f>'CLEAN DATA'!$D1873-'CLEAN DATA'!$L1873</f>
        <v>44787599</v>
      </c>
    </row>
    <row r="1874" spans="1:3">
      <c r="A1874">
        <v>45645204</v>
      </c>
      <c r="B1874">
        <v>30000000</v>
      </c>
      <c r="C1874" s="20">
        <f>'CLEAN DATA'!$D1874-'CLEAN DATA'!$L1874</f>
        <v>15645204</v>
      </c>
    </row>
    <row r="1875" spans="1:3">
      <c r="A1875">
        <v>42057340</v>
      </c>
      <c r="B1875">
        <v>30000000</v>
      </c>
      <c r="C1875" s="20">
        <f>'CLEAN DATA'!$D1875-'CLEAN DATA'!$L1875</f>
        <v>12057340</v>
      </c>
    </row>
    <row r="1876" spans="1:3">
      <c r="A1876">
        <v>39568996</v>
      </c>
      <c r="B1876">
        <v>32000000</v>
      </c>
      <c r="C1876" s="20">
        <f>'CLEAN DATA'!$D1876-'CLEAN DATA'!$L1876</f>
        <v>7568996</v>
      </c>
    </row>
    <row r="1877" spans="1:3">
      <c r="A1877">
        <v>38122105</v>
      </c>
      <c r="B1877">
        <v>27000000</v>
      </c>
      <c r="C1877" s="20">
        <f>'CLEAN DATA'!$D1877-'CLEAN DATA'!$L1877</f>
        <v>11122105</v>
      </c>
    </row>
    <row r="1878" spans="1:3">
      <c r="A1878">
        <v>3517797</v>
      </c>
      <c r="B1878">
        <v>25000000</v>
      </c>
      <c r="C1878" s="20">
        <f>'CLEAN DATA'!$D1878-'CLEAN DATA'!$L1878</f>
        <v>-21482203</v>
      </c>
    </row>
    <row r="1879" spans="1:3">
      <c r="A1879">
        <v>63910583</v>
      </c>
      <c r="B1879">
        <v>28000000</v>
      </c>
      <c r="C1879" s="20">
        <f>'CLEAN DATA'!$D1879-'CLEAN DATA'!$L1879</f>
        <v>35910583</v>
      </c>
    </row>
    <row r="1880" spans="1:3">
      <c r="A1880">
        <v>45162741</v>
      </c>
      <c r="B1880">
        <v>28000000</v>
      </c>
      <c r="C1880" s="20">
        <f>'CLEAN DATA'!$D1880-'CLEAN DATA'!$L1880</f>
        <v>17162741</v>
      </c>
    </row>
    <row r="1881" spans="1:3">
      <c r="A1881">
        <v>28751715</v>
      </c>
      <c r="B1881">
        <v>28000000</v>
      </c>
      <c r="C1881" s="20">
        <f>'CLEAN DATA'!$D1881-'CLEAN DATA'!$L1881</f>
        <v>751715</v>
      </c>
    </row>
    <row r="1882" spans="1:3">
      <c r="A1882">
        <v>67900000</v>
      </c>
      <c r="B1882">
        <v>27500000</v>
      </c>
      <c r="C1882" s="20">
        <f>'CLEAN DATA'!$D1882-'CLEAN DATA'!$L1882</f>
        <v>40400000</v>
      </c>
    </row>
    <row r="1883" spans="1:3">
      <c r="A1883">
        <v>60491560</v>
      </c>
      <c r="B1883">
        <v>27000000</v>
      </c>
      <c r="C1883" s="20">
        <f>'CLEAN DATA'!$D1883-'CLEAN DATA'!$L1883</f>
        <v>33491560</v>
      </c>
    </row>
    <row r="1884" spans="1:3">
      <c r="A1884">
        <v>61490000</v>
      </c>
      <c r="B1884">
        <v>26000000</v>
      </c>
      <c r="C1884" s="20">
        <f>'CLEAN DATA'!$D1884-'CLEAN DATA'!$L1884</f>
        <v>35490000</v>
      </c>
    </row>
    <row r="1885" spans="1:3">
      <c r="A1885">
        <v>47124400</v>
      </c>
      <c r="B1885">
        <v>25000000</v>
      </c>
      <c r="C1885" s="20">
        <f>'CLEAN DATA'!$D1885-'CLEAN DATA'!$L1885</f>
        <v>22124400</v>
      </c>
    </row>
    <row r="1886" spans="1:3">
      <c r="A1886">
        <v>39008741</v>
      </c>
      <c r="B1886">
        <v>25000000</v>
      </c>
      <c r="C1886" s="20">
        <f>'CLEAN DATA'!$D1886-'CLEAN DATA'!$L1886</f>
        <v>14008741</v>
      </c>
    </row>
    <row r="1887" spans="1:3">
      <c r="A1887">
        <v>36833473</v>
      </c>
      <c r="B1887">
        <v>25000000</v>
      </c>
      <c r="C1887" s="20">
        <f>'CLEAN DATA'!$D1887-'CLEAN DATA'!$L1887</f>
        <v>11833473</v>
      </c>
    </row>
    <row r="1888" spans="1:3">
      <c r="A1888">
        <v>21835784</v>
      </c>
      <c r="B1888">
        <v>30000000</v>
      </c>
      <c r="C1888" s="20">
        <f>'CLEAN DATA'!$D1888-'CLEAN DATA'!$L1888</f>
        <v>-8164216</v>
      </c>
    </row>
    <row r="1889" spans="1:3">
      <c r="A1889">
        <v>17718223</v>
      </c>
      <c r="B1889">
        <v>25000000</v>
      </c>
      <c r="C1889" s="20">
        <f>'CLEAN DATA'!$D1889-'CLEAN DATA'!$L1889</f>
        <v>-7281777</v>
      </c>
    </row>
    <row r="1890" spans="1:3">
      <c r="A1890">
        <v>3073392</v>
      </c>
      <c r="B1890">
        <v>25000000</v>
      </c>
      <c r="C1890" s="20">
        <f>'CLEAN DATA'!$D1890-'CLEAN DATA'!$L1890</f>
        <v>-21926608</v>
      </c>
    </row>
    <row r="1891" spans="1:3">
      <c r="A1891">
        <v>31452765</v>
      </c>
      <c r="B1891">
        <v>24000000</v>
      </c>
      <c r="C1891" s="20">
        <f>'CLEAN DATA'!$D1891-'CLEAN DATA'!$L1891</f>
        <v>7452765</v>
      </c>
    </row>
    <row r="1892" spans="1:3">
      <c r="A1892">
        <v>21973182</v>
      </c>
      <c r="B1892">
        <v>23000000</v>
      </c>
      <c r="C1892" s="20">
        <f>'CLEAN DATA'!$D1892-'CLEAN DATA'!$L1892</f>
        <v>-1026818</v>
      </c>
    </row>
    <row r="1893" spans="1:3">
      <c r="A1893">
        <v>36020063</v>
      </c>
      <c r="B1893">
        <v>22000000</v>
      </c>
      <c r="C1893" s="20">
        <f>'CLEAN DATA'!$D1893-'CLEAN DATA'!$L1893</f>
        <v>14020063</v>
      </c>
    </row>
    <row r="1894" spans="1:3">
      <c r="A1894">
        <v>19283782</v>
      </c>
      <c r="B1894">
        <v>22000000</v>
      </c>
      <c r="C1894" s="20">
        <f>'CLEAN DATA'!$D1894-'CLEAN DATA'!$L1894</f>
        <v>-2716218</v>
      </c>
    </row>
    <row r="1895" spans="1:3">
      <c r="A1895">
        <v>24848292</v>
      </c>
      <c r="B1895">
        <v>20000000</v>
      </c>
      <c r="C1895" s="20">
        <f>'CLEAN DATA'!$D1895-'CLEAN DATA'!$L1895</f>
        <v>4848292</v>
      </c>
    </row>
    <row r="1896" spans="1:3">
      <c r="A1896">
        <v>173585516</v>
      </c>
      <c r="B1896">
        <v>18000000</v>
      </c>
      <c r="C1896" s="20">
        <f>'CLEAN DATA'!$D1896-'CLEAN DATA'!$L1896</f>
        <v>155585516</v>
      </c>
    </row>
    <row r="1897" spans="1:3">
      <c r="A1897">
        <v>34290142</v>
      </c>
      <c r="B1897">
        <v>19800000</v>
      </c>
      <c r="C1897" s="20">
        <f>'CLEAN DATA'!$D1897-'CLEAN DATA'!$L1897</f>
        <v>14490142</v>
      </c>
    </row>
    <row r="1898" spans="1:3">
      <c r="A1898">
        <v>32051917</v>
      </c>
      <c r="B1898">
        <v>20000000</v>
      </c>
      <c r="C1898" s="20">
        <f>'CLEAN DATA'!$D1898-'CLEAN DATA'!$L1898</f>
        <v>12051917</v>
      </c>
    </row>
    <row r="1899" spans="1:3">
      <c r="A1899">
        <v>17518220</v>
      </c>
      <c r="B1899">
        <v>20000000</v>
      </c>
      <c r="C1899" s="20">
        <f>'CLEAN DATA'!$D1899-'CLEAN DATA'!$L1899</f>
        <v>-2481780</v>
      </c>
    </row>
    <row r="1900" spans="1:3">
      <c r="A1900">
        <v>8000000</v>
      </c>
      <c r="B1900">
        <v>20000000</v>
      </c>
      <c r="C1900" s="20">
        <f>'CLEAN DATA'!$D1900-'CLEAN DATA'!$L1900</f>
        <v>-12000000</v>
      </c>
    </row>
    <row r="1901" spans="1:3">
      <c r="A1901">
        <v>13801755</v>
      </c>
      <c r="B1901">
        <v>20000000</v>
      </c>
      <c r="C1901" s="20">
        <f>'CLEAN DATA'!$D1901-'CLEAN DATA'!$L1901</f>
        <v>-6198245</v>
      </c>
    </row>
    <row r="1902" spans="1:3">
      <c r="A1902">
        <v>12469811</v>
      </c>
      <c r="B1902">
        <v>22000000</v>
      </c>
      <c r="C1902" s="20">
        <f>'CLEAN DATA'!$D1902-'CLEAN DATA'!$L1902</f>
        <v>-9530189</v>
      </c>
    </row>
    <row r="1903" spans="1:3">
      <c r="A1903">
        <v>13650738</v>
      </c>
      <c r="B1903">
        <v>20000000</v>
      </c>
      <c r="C1903" s="20">
        <f>'CLEAN DATA'!$D1903-'CLEAN DATA'!$L1903</f>
        <v>-6349262</v>
      </c>
    </row>
    <row r="1904" spans="1:3">
      <c r="A1904">
        <v>76400000</v>
      </c>
      <c r="B1904">
        <v>17000000</v>
      </c>
      <c r="C1904" s="20">
        <f>'CLEAN DATA'!$D1904-'CLEAN DATA'!$L1904</f>
        <v>59400000</v>
      </c>
    </row>
    <row r="1905" spans="1:3">
      <c r="A1905">
        <v>52691009</v>
      </c>
      <c r="B1905">
        <v>21000000</v>
      </c>
      <c r="C1905" s="20">
        <f>'CLEAN DATA'!$D1905-'CLEAN DATA'!$L1905</f>
        <v>31691009</v>
      </c>
    </row>
    <row r="1906" spans="1:3">
      <c r="A1906">
        <v>106869</v>
      </c>
      <c r="B1906">
        <v>17000000</v>
      </c>
      <c r="C1906" s="20">
        <f>'CLEAN DATA'!$D1906-'CLEAN DATA'!$L1906</f>
        <v>-16893131</v>
      </c>
    </row>
    <row r="1907" spans="1:3">
      <c r="A1907">
        <v>4839383</v>
      </c>
      <c r="B1907">
        <v>16000000</v>
      </c>
      <c r="C1907" s="20">
        <f>'CLEAN DATA'!$D1907-'CLEAN DATA'!$L1907</f>
        <v>-11160617</v>
      </c>
    </row>
    <row r="1908" spans="1:3">
      <c r="A1908">
        <v>1984743</v>
      </c>
      <c r="B1908">
        <v>16000000</v>
      </c>
      <c r="C1908" s="20">
        <f>'CLEAN DATA'!$D1908-'CLEAN DATA'!$L1908</f>
        <v>-14015257</v>
      </c>
    </row>
    <row r="1909" spans="1:3">
      <c r="A1909">
        <v>2428883</v>
      </c>
      <c r="B1909">
        <v>16000000</v>
      </c>
      <c r="C1909" s="20">
        <f>'CLEAN DATA'!$D1909-'CLEAN DATA'!$L1909</f>
        <v>-13571117</v>
      </c>
    </row>
    <row r="1910" spans="1:3">
      <c r="A1910">
        <v>81525</v>
      </c>
      <c r="B1910">
        <v>15300000</v>
      </c>
      <c r="C1910" s="20">
        <f>'CLEAN DATA'!$D1910-'CLEAN DATA'!$L1910</f>
        <v>-15218475</v>
      </c>
    </row>
    <row r="1911" spans="1:3">
      <c r="A1911">
        <v>101978840</v>
      </c>
      <c r="B1911">
        <v>15000000</v>
      </c>
      <c r="C1911" s="20">
        <f>'CLEAN DATA'!$D1911-'CLEAN DATA'!$L1911</f>
        <v>86978840</v>
      </c>
    </row>
    <row r="1912" spans="1:3">
      <c r="A1912">
        <v>32721635</v>
      </c>
      <c r="B1912">
        <v>15000000</v>
      </c>
      <c r="C1912" s="20">
        <f>'CLEAN DATA'!$D1912-'CLEAN DATA'!$L1912</f>
        <v>17721635</v>
      </c>
    </row>
    <row r="1913" spans="1:3">
      <c r="A1913">
        <v>13337299</v>
      </c>
      <c r="B1913">
        <v>20000000</v>
      </c>
      <c r="C1913" s="20">
        <f>'CLEAN DATA'!$D1913-'CLEAN DATA'!$L1913</f>
        <v>-6662701</v>
      </c>
    </row>
    <row r="1914" spans="1:3">
      <c r="A1914">
        <v>9059588</v>
      </c>
      <c r="B1914">
        <v>15000000</v>
      </c>
      <c r="C1914" s="20">
        <f>'CLEAN DATA'!$D1914-'CLEAN DATA'!$L1914</f>
        <v>-5940412</v>
      </c>
    </row>
    <row r="1915" spans="1:3">
      <c r="A1915">
        <v>7556708</v>
      </c>
      <c r="B1915">
        <v>15000000</v>
      </c>
      <c r="C1915" s="20">
        <f>'CLEAN DATA'!$D1915-'CLEAN DATA'!$L1915</f>
        <v>-7443292</v>
      </c>
    </row>
    <row r="1916" spans="1:3">
      <c r="A1916">
        <v>25571351</v>
      </c>
      <c r="B1916">
        <v>14000000</v>
      </c>
      <c r="C1916" s="20">
        <f>'CLEAN DATA'!$D1916-'CLEAN DATA'!$L1916</f>
        <v>11571351</v>
      </c>
    </row>
    <row r="1917" spans="1:3">
      <c r="A1917">
        <v>4741987</v>
      </c>
      <c r="B1917">
        <v>14000000</v>
      </c>
      <c r="C1917" s="20">
        <f>'CLEAN DATA'!$D1917-'CLEAN DATA'!$L1917</f>
        <v>-9258013</v>
      </c>
    </row>
    <row r="1918" spans="1:3">
      <c r="A1918">
        <v>1024175</v>
      </c>
      <c r="B1918">
        <v>13000000</v>
      </c>
      <c r="C1918" s="20">
        <f>'CLEAN DATA'!$D1918-'CLEAN DATA'!$L1918</f>
        <v>-11975825</v>
      </c>
    </row>
    <row r="1919" spans="1:3">
      <c r="A1919">
        <v>2035566</v>
      </c>
      <c r="B1919">
        <v>13000000</v>
      </c>
      <c r="C1919" s="20">
        <f>'CLEAN DATA'!$D1919-'CLEAN DATA'!$L1919</f>
        <v>-10964434</v>
      </c>
    </row>
    <row r="1920" spans="1:3">
      <c r="A1920">
        <v>1227324</v>
      </c>
      <c r="B1920">
        <v>12500000</v>
      </c>
      <c r="C1920" s="20">
        <f>'CLEAN DATA'!$D1920-'CLEAN DATA'!$L1920</f>
        <v>-11272676</v>
      </c>
    </row>
    <row r="1921" spans="1:3">
      <c r="A1921">
        <v>91547205</v>
      </c>
      <c r="B1921">
        <v>12000000</v>
      </c>
      <c r="C1921" s="20">
        <f>'CLEAN DATA'!$D1921-'CLEAN DATA'!$L1921</f>
        <v>79547205</v>
      </c>
    </row>
    <row r="1922" spans="1:3">
      <c r="A1922">
        <v>38087366</v>
      </c>
      <c r="B1922">
        <v>12000000</v>
      </c>
      <c r="C1922" s="20">
        <f>'CLEAN DATA'!$D1922-'CLEAN DATA'!$L1922</f>
        <v>26087366</v>
      </c>
    </row>
    <row r="1923" spans="1:3">
      <c r="A1923">
        <v>30400000</v>
      </c>
      <c r="B1923">
        <v>12000000</v>
      </c>
      <c r="C1923" s="20">
        <f>'CLEAN DATA'!$D1923-'CLEAN DATA'!$L1923</f>
        <v>18400000</v>
      </c>
    </row>
    <row r="1924" spans="1:3">
      <c r="A1924">
        <v>12902790</v>
      </c>
      <c r="B1924">
        <v>12000000</v>
      </c>
      <c r="C1924" s="20">
        <f>'CLEAN DATA'!$D1924-'CLEAN DATA'!$L1924</f>
        <v>902790</v>
      </c>
    </row>
    <row r="1925" spans="1:3">
      <c r="A1925">
        <v>7918283</v>
      </c>
      <c r="B1925">
        <v>12000000</v>
      </c>
      <c r="C1925" s="20">
        <f>'CLEAN DATA'!$D1925-'CLEAN DATA'!$L1925</f>
        <v>-4081717</v>
      </c>
    </row>
    <row r="1926" spans="1:3">
      <c r="A1926">
        <v>57469179</v>
      </c>
      <c r="B1926">
        <v>11500000</v>
      </c>
      <c r="C1926" s="20">
        <f>'CLEAN DATA'!$D1926-'CLEAN DATA'!$L1926</f>
        <v>45969179</v>
      </c>
    </row>
    <row r="1927" spans="1:3">
      <c r="A1927">
        <v>5669081</v>
      </c>
      <c r="B1927">
        <v>10818775</v>
      </c>
      <c r="C1927" s="20">
        <f>'CLEAN DATA'!$D1927-'CLEAN DATA'!$L1927</f>
        <v>-5149694</v>
      </c>
    </row>
    <row r="1928" spans="1:3">
      <c r="A1928">
        <v>33071558</v>
      </c>
      <c r="B1928">
        <v>10000000</v>
      </c>
      <c r="C1928" s="20">
        <f>'CLEAN DATA'!$D1928-'CLEAN DATA'!$L1928</f>
        <v>23071558</v>
      </c>
    </row>
    <row r="1929" spans="1:3">
      <c r="A1929">
        <v>21569041</v>
      </c>
      <c r="B1929">
        <v>9000000</v>
      </c>
      <c r="C1929" s="20">
        <f>'CLEAN DATA'!$D1929-'CLEAN DATA'!$L1929</f>
        <v>12569041</v>
      </c>
    </row>
    <row r="1930" spans="1:3">
      <c r="A1930">
        <v>3275585</v>
      </c>
      <c r="B1930">
        <v>11500000</v>
      </c>
      <c r="C1930" s="20">
        <f>'CLEAN DATA'!$D1930-'CLEAN DATA'!$L1930</f>
        <v>-8224415</v>
      </c>
    </row>
    <row r="1931" spans="1:3">
      <c r="A1931">
        <v>231417</v>
      </c>
      <c r="B1931">
        <v>60000000</v>
      </c>
      <c r="C1931" s="20">
        <f>'CLEAN DATA'!$D1931-'CLEAN DATA'!$L1931</f>
        <v>-59768583</v>
      </c>
    </row>
    <row r="1932" spans="1:3">
      <c r="A1932">
        <v>3093491</v>
      </c>
      <c r="B1932">
        <v>5000000</v>
      </c>
      <c r="C1932" s="20">
        <f>'CLEAN DATA'!$D1932-'CLEAN DATA'!$L1932</f>
        <v>-1906509</v>
      </c>
    </row>
    <row r="1933" spans="1:3">
      <c r="A1933">
        <v>136432</v>
      </c>
      <c r="B1933">
        <v>5000000</v>
      </c>
      <c r="C1933" s="20">
        <f>'CLEAN DATA'!$D1933-'CLEAN DATA'!$L1933</f>
        <v>-4863568</v>
      </c>
    </row>
    <row r="1934" spans="1:3">
      <c r="A1934">
        <v>3571735</v>
      </c>
      <c r="B1934">
        <v>10000000</v>
      </c>
      <c r="C1934" s="20">
        <f>'CLEAN DATA'!$D1934-'CLEAN DATA'!$L1934</f>
        <v>-6428265</v>
      </c>
    </row>
    <row r="1935" spans="1:3">
      <c r="A1935">
        <v>454255</v>
      </c>
      <c r="B1935">
        <v>400000000</v>
      </c>
      <c r="C1935" s="20">
        <f>'CLEAN DATA'!$D1935-'CLEAN DATA'!$L1935</f>
        <v>-399545745</v>
      </c>
    </row>
    <row r="1936" spans="1:3">
      <c r="A1936">
        <v>13751</v>
      </c>
      <c r="B1936">
        <v>11400000</v>
      </c>
      <c r="C1936" s="20">
        <f>'CLEAN DATA'!$D1936-'CLEAN DATA'!$L1936</f>
        <v>-11386249</v>
      </c>
    </row>
    <row r="1937" spans="1:3">
      <c r="A1937">
        <v>1789892</v>
      </c>
      <c r="B1937">
        <v>8000000</v>
      </c>
      <c r="C1937" s="20">
        <f>'CLEAN DATA'!$D1937-'CLEAN DATA'!$L1937</f>
        <v>-6210108</v>
      </c>
    </row>
    <row r="1938" spans="1:3">
      <c r="A1938">
        <v>23106</v>
      </c>
      <c r="B1938">
        <v>50000000</v>
      </c>
      <c r="C1938" s="20">
        <f>'CLEAN DATA'!$D1938-'CLEAN DATA'!$L1938</f>
        <v>-49976894</v>
      </c>
    </row>
    <row r="1939" spans="1:3">
      <c r="A1939">
        <v>2062066</v>
      </c>
      <c r="B1939">
        <v>7000000</v>
      </c>
      <c r="C1939" s="20">
        <f>'CLEAN DATA'!$D1939-'CLEAN DATA'!$L1939</f>
        <v>-4937934</v>
      </c>
    </row>
    <row r="1940" spans="1:3">
      <c r="A1940">
        <v>2024854</v>
      </c>
      <c r="B1940">
        <v>6500000</v>
      </c>
      <c r="C1940" s="20">
        <f>'CLEAN DATA'!$D1940-'CLEAN DATA'!$L1940</f>
        <v>-4475146</v>
      </c>
    </row>
    <row r="1941" spans="1:3">
      <c r="A1941">
        <v>27024</v>
      </c>
      <c r="B1941">
        <v>5600000</v>
      </c>
      <c r="C1941" s="20">
        <f>'CLEAN DATA'!$D1941-'CLEAN DATA'!$L1941</f>
        <v>-5572976</v>
      </c>
    </row>
    <row r="1942" spans="1:3">
      <c r="A1942">
        <v>24475193</v>
      </c>
      <c r="B1942">
        <v>3000000</v>
      </c>
      <c r="C1942" s="20">
        <f>'CLEAN DATA'!$D1942-'CLEAN DATA'!$L1942</f>
        <v>21475193</v>
      </c>
    </row>
    <row r="1943" spans="1:3">
      <c r="A1943">
        <v>1056102</v>
      </c>
      <c r="B1943">
        <v>5000000</v>
      </c>
      <c r="C1943" s="20">
        <f>'CLEAN DATA'!$D1943-'CLEAN DATA'!$L1943</f>
        <v>-3943898</v>
      </c>
    </row>
    <row r="1944" spans="1:3">
      <c r="A1944">
        <v>83574831</v>
      </c>
      <c r="B1944">
        <v>5000000</v>
      </c>
      <c r="C1944" s="20">
        <f>'CLEAN DATA'!$D1944-'CLEAN DATA'!$L1944</f>
        <v>78574831</v>
      </c>
    </row>
    <row r="1945" spans="1:3">
      <c r="A1945">
        <v>87025093</v>
      </c>
      <c r="B1945">
        <v>4000000</v>
      </c>
      <c r="C1945" s="20">
        <f>'CLEAN DATA'!$D1945-'CLEAN DATA'!$L1945</f>
        <v>83025093</v>
      </c>
    </row>
    <row r="1946" spans="1:3">
      <c r="A1946">
        <v>64267897</v>
      </c>
      <c r="B1946">
        <v>5000000</v>
      </c>
      <c r="C1946" s="20">
        <f>'CLEAN DATA'!$D1946-'CLEAN DATA'!$L1946</f>
        <v>59267897</v>
      </c>
    </row>
    <row r="1947" spans="1:3">
      <c r="A1947">
        <v>44793200</v>
      </c>
      <c r="B1947">
        <v>4500000</v>
      </c>
      <c r="C1947" s="20">
        <f>'CLEAN DATA'!$D1947-'CLEAN DATA'!$L1947</f>
        <v>40293200</v>
      </c>
    </row>
    <row r="1948" spans="1:3">
      <c r="A1948">
        <v>241437427</v>
      </c>
      <c r="B1948">
        <v>5000000</v>
      </c>
      <c r="C1948" s="20">
        <f>'CLEAN DATA'!$D1948-'CLEAN DATA'!$L1948</f>
        <v>236437427</v>
      </c>
    </row>
    <row r="1949" spans="1:3">
      <c r="A1949">
        <v>5480318</v>
      </c>
      <c r="B1949">
        <v>5000000</v>
      </c>
      <c r="C1949" s="20">
        <f>'CLEAN DATA'!$D1949-'CLEAN DATA'!$L1949</f>
        <v>480318</v>
      </c>
    </row>
    <row r="1950" spans="1:3">
      <c r="A1950">
        <v>1325073</v>
      </c>
      <c r="B1950">
        <v>4000000</v>
      </c>
      <c r="C1950" s="20">
        <f>'CLEAN DATA'!$D1950-'CLEAN DATA'!$L1950</f>
        <v>-2674927</v>
      </c>
    </row>
    <row r="1951" spans="1:3">
      <c r="A1951">
        <v>302204</v>
      </c>
      <c r="B1951">
        <v>3000000</v>
      </c>
      <c r="C1951" s="20">
        <f>'CLEAN DATA'!$D1951-'CLEAN DATA'!$L1951</f>
        <v>-2697796</v>
      </c>
    </row>
    <row r="1952" spans="1:3">
      <c r="A1952">
        <v>38168022</v>
      </c>
      <c r="B1952">
        <v>3000000</v>
      </c>
      <c r="C1952" s="20">
        <f>'CLEAN DATA'!$D1952-'CLEAN DATA'!$L1952</f>
        <v>35168022</v>
      </c>
    </row>
    <row r="1953" spans="1:3">
      <c r="A1953">
        <v>2223990</v>
      </c>
      <c r="B1953">
        <v>3000000</v>
      </c>
      <c r="C1953" s="20">
        <f>'CLEAN DATA'!$D1953-'CLEAN DATA'!$L1953</f>
        <v>-776010</v>
      </c>
    </row>
    <row r="1954" spans="1:3">
      <c r="A1954">
        <v>118666</v>
      </c>
      <c r="B1954">
        <v>2500000</v>
      </c>
      <c r="C1954" s="20">
        <f>'CLEAN DATA'!$D1954-'CLEAN DATA'!$L1954</f>
        <v>-2381334</v>
      </c>
    </row>
    <row r="1955" spans="1:3">
      <c r="A1955">
        <v>12667</v>
      </c>
      <c r="B1955">
        <v>14000</v>
      </c>
      <c r="C1955" s="20">
        <f>'CLEAN DATA'!$D1955-'CLEAN DATA'!$L1955</f>
        <v>-1333</v>
      </c>
    </row>
    <row r="1956" spans="1:3">
      <c r="A1956">
        <v>198407</v>
      </c>
      <c r="B1956">
        <v>2000000</v>
      </c>
      <c r="C1956" s="20">
        <f>'CLEAN DATA'!$D1956-'CLEAN DATA'!$L1956</f>
        <v>-1801593</v>
      </c>
    </row>
    <row r="1957" spans="1:3">
      <c r="A1957">
        <v>638476</v>
      </c>
      <c r="B1957">
        <v>1500000</v>
      </c>
      <c r="C1957" s="20">
        <f>'CLEAN DATA'!$D1957-'CLEAN DATA'!$L1957</f>
        <v>-861524</v>
      </c>
    </row>
    <row r="1958" spans="1:3">
      <c r="A1958">
        <v>36830</v>
      </c>
      <c r="B1958">
        <v>1400000</v>
      </c>
      <c r="C1958" s="20">
        <f>'CLEAN DATA'!$D1958-'CLEAN DATA'!$L1958</f>
        <v>-1363170</v>
      </c>
    </row>
    <row r="1959" spans="1:3">
      <c r="A1959">
        <v>2199853</v>
      </c>
      <c r="B1959">
        <v>1200000</v>
      </c>
      <c r="C1959" s="20">
        <f>'CLEAN DATA'!$D1959-'CLEAN DATA'!$L1959</f>
        <v>999853</v>
      </c>
    </row>
    <row r="1960" spans="1:3">
      <c r="A1960">
        <v>17986000</v>
      </c>
      <c r="B1960">
        <v>1000000</v>
      </c>
      <c r="C1960" s="20">
        <f>'CLEAN DATA'!$D1960-'CLEAN DATA'!$L1960</f>
        <v>16986000</v>
      </c>
    </row>
    <row r="1961" spans="1:3">
      <c r="A1961">
        <v>47329</v>
      </c>
      <c r="B1961">
        <v>750000</v>
      </c>
      <c r="C1961" s="20">
        <f>'CLEAN DATA'!$D1961-'CLEAN DATA'!$L1961</f>
        <v>-702671</v>
      </c>
    </row>
    <row r="1962" spans="1:3">
      <c r="A1962">
        <v>13493</v>
      </c>
      <c r="B1962">
        <v>600000</v>
      </c>
      <c r="C1962" s="20">
        <f>'CLEAN DATA'!$D1962-'CLEAN DATA'!$L1962</f>
        <v>-586507</v>
      </c>
    </row>
    <row r="1963" spans="1:3">
      <c r="A1963">
        <v>154077</v>
      </c>
      <c r="B1963">
        <v>500000</v>
      </c>
      <c r="C1963" s="20">
        <f>'CLEAN DATA'!$D1963-'CLEAN DATA'!$L1963</f>
        <v>-345923</v>
      </c>
    </row>
    <row r="1964" spans="1:3">
      <c r="A1964">
        <v>16115878</v>
      </c>
      <c r="B1964">
        <v>8000000</v>
      </c>
      <c r="C1964" s="20">
        <f>'CLEAN DATA'!$D1964-'CLEAN DATA'!$L1964</f>
        <v>8115878</v>
      </c>
    </row>
    <row r="1965" spans="1:3">
      <c r="A1965">
        <v>5199</v>
      </c>
      <c r="B1965">
        <v>200000</v>
      </c>
      <c r="C1965" s="20">
        <f>'CLEAN DATA'!$D1965-'CLEAN DATA'!$L1965</f>
        <v>-194801</v>
      </c>
    </row>
    <row r="1966" spans="1:3">
      <c r="A1966">
        <v>1050600</v>
      </c>
      <c r="B1966">
        <v>250000</v>
      </c>
      <c r="C1966" s="20">
        <f>'CLEAN DATA'!$D1966-'CLEAN DATA'!$L1966</f>
        <v>800600</v>
      </c>
    </row>
    <row r="1967" spans="1:3">
      <c r="A1967">
        <v>32721635</v>
      </c>
      <c r="B1967">
        <v>15000000</v>
      </c>
      <c r="C1967" s="20">
        <f>'CLEAN DATA'!$D1967-'CLEAN DATA'!$L1967</f>
        <v>17721635</v>
      </c>
    </row>
    <row r="1968" spans="1:3">
      <c r="A1968">
        <v>10246600</v>
      </c>
      <c r="B1968">
        <v>25000</v>
      </c>
      <c r="C1968" s="20">
        <f>'CLEAN DATA'!$D1968-'CLEAN DATA'!$L1968</f>
        <v>10221600</v>
      </c>
    </row>
    <row r="1969" spans="1:3">
      <c r="A1969">
        <v>192467</v>
      </c>
      <c r="B1969">
        <v>15000</v>
      </c>
      <c r="C1969" s="20">
        <f>'CLEAN DATA'!$D1969-'CLEAN DATA'!$L1969</f>
        <v>177467</v>
      </c>
    </row>
    <row r="1970" spans="1:3">
      <c r="A1970">
        <v>85222</v>
      </c>
      <c r="B1970">
        <v>1100</v>
      </c>
      <c r="C1970" s="20">
        <f>'CLEAN DATA'!$D1970-'CLEAN DATA'!$L1970</f>
        <v>84122</v>
      </c>
    </row>
    <row r="1971" spans="1:3">
      <c r="A1971">
        <v>89289910</v>
      </c>
      <c r="B1971">
        <v>215000000</v>
      </c>
      <c r="C1971" s="20">
        <f>'CLEAN DATA'!$D1971-'CLEAN DATA'!$L1971</f>
        <v>-125710090</v>
      </c>
    </row>
    <row r="1972" spans="1:3">
      <c r="A1972">
        <v>334185206</v>
      </c>
      <c r="B1972">
        <v>200000000</v>
      </c>
      <c r="C1972" s="20">
        <f>'CLEAN DATA'!$D1972-'CLEAN DATA'!$L1972</f>
        <v>134185206</v>
      </c>
    </row>
    <row r="1973" spans="1:3">
      <c r="A1973">
        <v>198332128</v>
      </c>
      <c r="B1973">
        <v>175000000</v>
      </c>
      <c r="C1973" s="20">
        <f>'CLEAN DATA'!$D1973-'CLEAN DATA'!$L1973</f>
        <v>23332128</v>
      </c>
    </row>
    <row r="1974" spans="1:3">
      <c r="A1974">
        <v>93417865</v>
      </c>
      <c r="B1974">
        <v>190000000</v>
      </c>
      <c r="C1974" s="20">
        <f>'CLEAN DATA'!$D1974-'CLEAN DATA'!$L1974</f>
        <v>-96582135</v>
      </c>
    </row>
    <row r="1975" spans="1:3">
      <c r="A1975">
        <v>83024900</v>
      </c>
      <c r="B1975">
        <v>135000000</v>
      </c>
      <c r="C1975" s="20">
        <f>'CLEAN DATA'!$D1975-'CLEAN DATA'!$L1975</f>
        <v>-51975100</v>
      </c>
    </row>
    <row r="1976" spans="1:3">
      <c r="A1976">
        <v>234277056</v>
      </c>
      <c r="B1976">
        <v>132000000</v>
      </c>
      <c r="C1976" s="20">
        <f>'CLEAN DATA'!$D1976-'CLEAN DATA'!$L1976</f>
        <v>102277056</v>
      </c>
    </row>
    <row r="1977" spans="1:3">
      <c r="A1977">
        <v>137748063</v>
      </c>
      <c r="B1977">
        <v>127500000</v>
      </c>
      <c r="C1977" s="20">
        <f>'CLEAN DATA'!$D1977-'CLEAN DATA'!$L1977</f>
        <v>10248063</v>
      </c>
    </row>
    <row r="1978" spans="1:3">
      <c r="A1978">
        <v>474544677</v>
      </c>
      <c r="B1978">
        <v>115000000</v>
      </c>
      <c r="C1978" s="20">
        <f>'CLEAN DATA'!$D1978-'CLEAN DATA'!$L1978</f>
        <v>359544677</v>
      </c>
    </row>
    <row r="1979" spans="1:3">
      <c r="A1979">
        <v>125332007</v>
      </c>
      <c r="B1979">
        <v>110000000</v>
      </c>
      <c r="C1979" s="20">
        <f>'CLEAN DATA'!$D1979-'CLEAN DATA'!$L1979</f>
        <v>15332007</v>
      </c>
    </row>
    <row r="1980" spans="1:3">
      <c r="A1980">
        <v>186336103</v>
      </c>
      <c r="B1980">
        <v>120000000</v>
      </c>
      <c r="C1980" s="20">
        <f>'CLEAN DATA'!$D1980-'CLEAN DATA'!$L1980</f>
        <v>66336103</v>
      </c>
    </row>
    <row r="1981" spans="1:3">
      <c r="A1981">
        <v>101643008</v>
      </c>
      <c r="B1981">
        <v>90000000</v>
      </c>
      <c r="C1981" s="20">
        <f>'CLEAN DATA'!$D1981-'CLEAN DATA'!$L1981</f>
        <v>11643008</v>
      </c>
    </row>
    <row r="1982" spans="1:3">
      <c r="A1982">
        <v>197992827</v>
      </c>
      <c r="B1982">
        <v>100000000</v>
      </c>
      <c r="C1982" s="20">
        <f>'CLEAN DATA'!$D1982-'CLEAN DATA'!$L1982</f>
        <v>97992827</v>
      </c>
    </row>
    <row r="1983" spans="1:3">
      <c r="A1983">
        <v>102981571</v>
      </c>
      <c r="B1983">
        <v>80000000</v>
      </c>
      <c r="C1983" s="20">
        <f>'CLEAN DATA'!$D1983-'CLEAN DATA'!$L1983</f>
        <v>22981571</v>
      </c>
    </row>
    <row r="1984" spans="1:3">
      <c r="A1984">
        <v>254455986</v>
      </c>
      <c r="B1984">
        <v>80000000</v>
      </c>
      <c r="C1984" s="20">
        <f>'CLEAN DATA'!$D1984-'CLEAN DATA'!$L1984</f>
        <v>174455986</v>
      </c>
    </row>
    <row r="1985" spans="1:3">
      <c r="A1985">
        <v>130313314</v>
      </c>
      <c r="B1985">
        <v>80000000</v>
      </c>
      <c r="C1985" s="20">
        <f>'CLEAN DATA'!$D1985-'CLEAN DATA'!$L1985</f>
        <v>50313314</v>
      </c>
    </row>
    <row r="1986" spans="1:3">
      <c r="A1986">
        <v>69772969</v>
      </c>
      <c r="B1986">
        <v>80000000</v>
      </c>
      <c r="C1986" s="20">
        <f>'CLEAN DATA'!$D1986-'CLEAN DATA'!$L1986</f>
        <v>-10227031</v>
      </c>
    </row>
    <row r="1987" spans="1:3">
      <c r="A1987">
        <v>119793567</v>
      </c>
      <c r="B1987">
        <v>78000000</v>
      </c>
      <c r="C1987" s="20">
        <f>'CLEAN DATA'!$D1987-'CLEAN DATA'!$L1987</f>
        <v>41793567</v>
      </c>
    </row>
    <row r="1988" spans="1:3">
      <c r="A1988">
        <v>229074524</v>
      </c>
      <c r="B1988">
        <v>73000000</v>
      </c>
      <c r="C1988" s="20">
        <f>'CLEAN DATA'!$D1988-'CLEAN DATA'!$L1988</f>
        <v>156074524</v>
      </c>
    </row>
    <row r="1989" spans="1:3">
      <c r="A1989">
        <v>103338338</v>
      </c>
      <c r="B1989">
        <v>70000000</v>
      </c>
      <c r="C1989" s="20">
        <f>'CLEAN DATA'!$D1989-'CLEAN DATA'!$L1989</f>
        <v>33338338</v>
      </c>
    </row>
    <row r="1990" spans="1:3">
      <c r="A1990">
        <v>42044321</v>
      </c>
      <c r="B1990">
        <v>80000000</v>
      </c>
      <c r="C1990" s="20">
        <f>'CLEAN DATA'!$D1990-'CLEAN DATA'!$L1990</f>
        <v>-37955679</v>
      </c>
    </row>
    <row r="1991" spans="1:3">
      <c r="A1991">
        <v>114195633</v>
      </c>
      <c r="B1991">
        <v>60000000</v>
      </c>
      <c r="C1991" s="20">
        <f>'CLEAN DATA'!$D1991-'CLEAN DATA'!$L1991</f>
        <v>54195633</v>
      </c>
    </row>
    <row r="1992" spans="1:3">
      <c r="A1992">
        <v>98895417</v>
      </c>
      <c r="B1992">
        <v>70000000</v>
      </c>
      <c r="C1992" s="20">
        <f>'CLEAN DATA'!$D1992-'CLEAN DATA'!$L1992</f>
        <v>28895417</v>
      </c>
    </row>
    <row r="1993" spans="1:3">
      <c r="A1993">
        <v>25093607</v>
      </c>
      <c r="B1993">
        <v>35000000</v>
      </c>
      <c r="C1993" s="20">
        <f>'CLEAN DATA'!$D1993-'CLEAN DATA'!$L1993</f>
        <v>-9906393</v>
      </c>
    </row>
    <row r="1994" spans="1:3">
      <c r="A1994">
        <v>43568507</v>
      </c>
      <c r="B1994">
        <v>66000000</v>
      </c>
      <c r="C1994" s="20">
        <f>'CLEAN DATA'!$D1994-'CLEAN DATA'!$L1994</f>
        <v>-22431493</v>
      </c>
    </row>
    <row r="1995" spans="1:3">
      <c r="A1995">
        <v>115731542</v>
      </c>
      <c r="B1995">
        <v>65000000</v>
      </c>
      <c r="C1995" s="20">
        <f>'CLEAN DATA'!$D1995-'CLEAN DATA'!$L1995</f>
        <v>50731542</v>
      </c>
    </row>
    <row r="1996" spans="1:3">
      <c r="A1996">
        <v>13750556</v>
      </c>
      <c r="B1996">
        <v>65000000</v>
      </c>
      <c r="C1996" s="20">
        <f>'CLEAN DATA'!$D1996-'CLEAN DATA'!$L1996</f>
        <v>-51249444</v>
      </c>
    </row>
    <row r="1997" spans="1:3">
      <c r="A1997">
        <v>75370763</v>
      </c>
      <c r="B1997">
        <v>60000000</v>
      </c>
      <c r="C1997" s="20">
        <f>'CLEAN DATA'!$D1997-'CLEAN DATA'!$L1997</f>
        <v>15370763</v>
      </c>
    </row>
    <row r="1998" spans="1:3">
      <c r="A1998">
        <v>74540762</v>
      </c>
      <c r="B1998">
        <v>55000000</v>
      </c>
      <c r="C1998" s="20">
        <f>'CLEAN DATA'!$D1998-'CLEAN DATA'!$L1998</f>
        <v>19540762</v>
      </c>
    </row>
    <row r="1999" spans="1:3">
      <c r="A1999">
        <v>56702901</v>
      </c>
      <c r="B1999">
        <v>60000000</v>
      </c>
      <c r="C1999" s="20">
        <f>'CLEAN DATA'!$D1999-'CLEAN DATA'!$L1999</f>
        <v>-3297099</v>
      </c>
    </row>
    <row r="2000" spans="1:3">
      <c r="A2000">
        <v>4426297</v>
      </c>
      <c r="B2000">
        <v>35000000</v>
      </c>
      <c r="C2000" s="20">
        <f>'CLEAN DATA'!$D2000-'CLEAN DATA'!$L2000</f>
        <v>-30573703</v>
      </c>
    </row>
    <row r="2001" spans="1:3">
      <c r="A2001">
        <v>34098563</v>
      </c>
      <c r="B2001">
        <v>55000000</v>
      </c>
      <c r="C2001" s="20">
        <f>'CLEAN DATA'!$D2001-'CLEAN DATA'!$L2001</f>
        <v>-20901437</v>
      </c>
    </row>
    <row r="2002" spans="1:3">
      <c r="A2002">
        <v>23324666</v>
      </c>
      <c r="B2002">
        <v>52000000</v>
      </c>
      <c r="C2002" s="20">
        <f>'CLEAN DATA'!$D2002-'CLEAN DATA'!$L2002</f>
        <v>-28675334</v>
      </c>
    </row>
    <row r="2003" spans="1:3">
      <c r="A2003">
        <v>90567722</v>
      </c>
      <c r="B2003">
        <v>51000000</v>
      </c>
      <c r="C2003" s="20">
        <f>'CLEAN DATA'!$D2003-'CLEAN DATA'!$L2003</f>
        <v>39567722</v>
      </c>
    </row>
    <row r="2004" spans="1:3">
      <c r="A2004">
        <v>44737059</v>
      </c>
      <c r="B2004">
        <v>50000000</v>
      </c>
      <c r="C2004" s="20">
        <f>'CLEAN DATA'!$D2004-'CLEAN DATA'!$L2004</f>
        <v>-5262941</v>
      </c>
    </row>
    <row r="2005" spans="1:3">
      <c r="A2005">
        <v>40905277</v>
      </c>
      <c r="B2005">
        <v>50000000</v>
      </c>
      <c r="C2005" s="20">
        <f>'CLEAN DATA'!$D2005-'CLEAN DATA'!$L2005</f>
        <v>-9094723</v>
      </c>
    </row>
    <row r="2006" spans="1:3">
      <c r="A2006">
        <v>35168395</v>
      </c>
      <c r="B2006">
        <v>50000000</v>
      </c>
      <c r="C2006" s="20">
        <f>'CLEAN DATA'!$D2006-'CLEAN DATA'!$L2006</f>
        <v>-14831605</v>
      </c>
    </row>
    <row r="2007" spans="1:3">
      <c r="A2007">
        <v>32741596</v>
      </c>
      <c r="B2007">
        <v>50000000</v>
      </c>
      <c r="C2007" s="20">
        <f>'CLEAN DATA'!$D2007-'CLEAN DATA'!$L2007</f>
        <v>-17258404</v>
      </c>
    </row>
    <row r="2008" spans="1:3">
      <c r="A2008">
        <v>26536120</v>
      </c>
      <c r="B2008">
        <v>50000000</v>
      </c>
      <c r="C2008" s="20">
        <f>'CLEAN DATA'!$D2008-'CLEAN DATA'!$L2008</f>
        <v>-23463880</v>
      </c>
    </row>
    <row r="2009" spans="1:3">
      <c r="A2009">
        <v>25450527</v>
      </c>
      <c r="B2009">
        <v>50000000</v>
      </c>
      <c r="C2009" s="20">
        <f>'CLEAN DATA'!$D2009-'CLEAN DATA'!$L2009</f>
        <v>-24549473</v>
      </c>
    </row>
    <row r="2010" spans="1:3">
      <c r="A2010">
        <v>25900000</v>
      </c>
      <c r="B2010">
        <v>58000000</v>
      </c>
      <c r="C2010" s="20">
        <f>'CLEAN DATA'!$D2010-'CLEAN DATA'!$L2010</f>
        <v>-32100000</v>
      </c>
    </row>
    <row r="2011" spans="1:3">
      <c r="A2011">
        <v>100768056</v>
      </c>
      <c r="B2011">
        <v>45000000</v>
      </c>
      <c r="C2011" s="20">
        <f>'CLEAN DATA'!$D2011-'CLEAN DATA'!$L2011</f>
        <v>55768056</v>
      </c>
    </row>
    <row r="2012" spans="1:3">
      <c r="A2012">
        <v>66790248</v>
      </c>
      <c r="B2012">
        <v>45000000</v>
      </c>
      <c r="C2012" s="20">
        <f>'CLEAN DATA'!$D2012-'CLEAN DATA'!$L2012</f>
        <v>21790248</v>
      </c>
    </row>
    <row r="2013" spans="1:3">
      <c r="A2013">
        <v>46280507</v>
      </c>
      <c r="B2013">
        <v>40000000</v>
      </c>
      <c r="C2013" s="20">
        <f>'CLEAN DATA'!$D2013-'CLEAN DATA'!$L2013</f>
        <v>6280507</v>
      </c>
    </row>
    <row r="2014" spans="1:3">
      <c r="A2014">
        <v>47307550</v>
      </c>
      <c r="B2014">
        <v>45000000</v>
      </c>
      <c r="C2014" s="20">
        <f>'CLEAN DATA'!$D2014-'CLEAN DATA'!$L2014</f>
        <v>2307550</v>
      </c>
    </row>
    <row r="2015" spans="1:3">
      <c r="A2015">
        <v>32003620</v>
      </c>
      <c r="B2015">
        <v>25000000</v>
      </c>
      <c r="C2015" s="20">
        <f>'CLEAN DATA'!$D2015-'CLEAN DATA'!$L2015</f>
        <v>7003620</v>
      </c>
    </row>
    <row r="2016" spans="1:3">
      <c r="A2016">
        <v>7262288</v>
      </c>
      <c r="B2016">
        <v>40000000</v>
      </c>
      <c r="C2016" s="20">
        <f>'CLEAN DATA'!$D2016-'CLEAN DATA'!$L2016</f>
        <v>-32737712</v>
      </c>
    </row>
    <row r="2017" spans="1:3">
      <c r="A2017">
        <v>31136950</v>
      </c>
      <c r="B2017">
        <v>44000000</v>
      </c>
      <c r="C2017" s="20">
        <f>'CLEAN DATA'!$D2017-'CLEAN DATA'!$L2017</f>
        <v>-12863050</v>
      </c>
    </row>
    <row r="2018" spans="1:3">
      <c r="A2018">
        <v>45290318</v>
      </c>
      <c r="B2018">
        <v>42000000</v>
      </c>
      <c r="C2018" s="20">
        <f>'CLEAN DATA'!$D2018-'CLEAN DATA'!$L2018</f>
        <v>3290318</v>
      </c>
    </row>
    <row r="2019" spans="1:3">
      <c r="A2019">
        <v>41252428</v>
      </c>
      <c r="B2019">
        <v>42000000</v>
      </c>
      <c r="C2019" s="20">
        <f>'CLEAN DATA'!$D2019-'CLEAN DATA'!$L2019</f>
        <v>-747572</v>
      </c>
    </row>
    <row r="2020" spans="1:3">
      <c r="A2020">
        <v>35228696</v>
      </c>
      <c r="B2020">
        <v>32000000</v>
      </c>
      <c r="C2020" s="20">
        <f>'CLEAN DATA'!$D2020-'CLEAN DATA'!$L2020</f>
        <v>3228696</v>
      </c>
    </row>
    <row r="2021" spans="1:3">
      <c r="A2021">
        <v>47806295</v>
      </c>
      <c r="B2021">
        <v>43000000</v>
      </c>
      <c r="C2021" s="20">
        <f>'CLEAN DATA'!$D2021-'CLEAN DATA'!$L2021</f>
        <v>4806295</v>
      </c>
    </row>
    <row r="2022" spans="1:3">
      <c r="A2022">
        <v>36283504</v>
      </c>
      <c r="B2022">
        <v>40000000</v>
      </c>
      <c r="C2022" s="20">
        <f>'CLEAN DATA'!$D2022-'CLEAN DATA'!$L2022</f>
        <v>-3716496</v>
      </c>
    </row>
    <row r="2023" spans="1:3">
      <c r="A2023">
        <v>30993544</v>
      </c>
      <c r="B2023">
        <v>40000000</v>
      </c>
      <c r="C2023" s="20">
        <f>'CLEAN DATA'!$D2023-'CLEAN DATA'!$L2023</f>
        <v>-9006456</v>
      </c>
    </row>
    <row r="2024" spans="1:3">
      <c r="A2024">
        <v>20113965</v>
      </c>
      <c r="B2024">
        <v>40000000</v>
      </c>
      <c r="C2024" s="20">
        <f>'CLEAN DATA'!$D2024-'CLEAN DATA'!$L2024</f>
        <v>-19886035</v>
      </c>
    </row>
    <row r="2025" spans="1:3">
      <c r="A2025">
        <v>88915214</v>
      </c>
      <c r="B2025">
        <v>38000000</v>
      </c>
      <c r="C2025" s="20">
        <f>'CLEAN DATA'!$D2025-'CLEAN DATA'!$L2025</f>
        <v>50915214</v>
      </c>
    </row>
    <row r="2026" spans="1:3">
      <c r="A2026">
        <v>6594136</v>
      </c>
      <c r="B2026">
        <v>38600000</v>
      </c>
      <c r="C2026" s="20">
        <f>'CLEAN DATA'!$D2026-'CLEAN DATA'!$L2026</f>
        <v>-32005864</v>
      </c>
    </row>
    <row r="2027" spans="1:3">
      <c r="A2027">
        <v>7871693</v>
      </c>
      <c r="B2027">
        <v>55000000</v>
      </c>
      <c r="C2027" s="20">
        <f>'CLEAN DATA'!$D2027-'CLEAN DATA'!$L2027</f>
        <v>-47128307</v>
      </c>
    </row>
    <row r="2028" spans="1:3">
      <c r="A2028">
        <v>20275446</v>
      </c>
      <c r="B2028">
        <v>35000000</v>
      </c>
      <c r="C2028" s="20">
        <f>'CLEAN DATA'!$D2028-'CLEAN DATA'!$L2028</f>
        <v>-14724554</v>
      </c>
    </row>
    <row r="2029" spans="1:3">
      <c r="A2029">
        <v>18306166</v>
      </c>
      <c r="B2029">
        <v>35000000</v>
      </c>
      <c r="C2029" s="20">
        <f>'CLEAN DATA'!$D2029-'CLEAN DATA'!$L2029</f>
        <v>-16693834</v>
      </c>
    </row>
    <row r="2030" spans="1:3">
      <c r="A2030">
        <v>35057332</v>
      </c>
      <c r="B2030">
        <v>33000000</v>
      </c>
      <c r="C2030" s="20">
        <f>'CLEAN DATA'!$D2030-'CLEAN DATA'!$L2030</f>
        <v>2057332</v>
      </c>
    </row>
    <row r="2031" spans="1:3">
      <c r="A2031">
        <v>33682273</v>
      </c>
      <c r="B2031">
        <v>33000000</v>
      </c>
      <c r="C2031" s="20">
        <f>'CLEAN DATA'!$D2031-'CLEAN DATA'!$L2031</f>
        <v>682273</v>
      </c>
    </row>
    <row r="2032" spans="1:3">
      <c r="A2032">
        <v>17120019</v>
      </c>
      <c r="B2032">
        <v>30000000</v>
      </c>
      <c r="C2032" s="20">
        <f>'CLEAN DATA'!$D2032-'CLEAN DATA'!$L2032</f>
        <v>-12879981</v>
      </c>
    </row>
    <row r="2033" spans="1:3">
      <c r="A2033">
        <v>11854694</v>
      </c>
      <c r="B2033">
        <v>31000000</v>
      </c>
      <c r="C2033" s="20">
        <f>'CLEAN DATA'!$D2033-'CLEAN DATA'!$L2033</f>
        <v>-19145306</v>
      </c>
    </row>
    <row r="2034" spans="1:3">
      <c r="A2034">
        <v>53021560</v>
      </c>
      <c r="B2034">
        <v>30000000</v>
      </c>
      <c r="C2034" s="20">
        <f>'CLEAN DATA'!$D2034-'CLEAN DATA'!$L2034</f>
        <v>23021560</v>
      </c>
    </row>
    <row r="2035" spans="1:3">
      <c r="A2035">
        <v>10880926</v>
      </c>
      <c r="B2035">
        <v>30000000</v>
      </c>
      <c r="C2035" s="20">
        <f>'CLEAN DATA'!$D2035-'CLEAN DATA'!$L2035</f>
        <v>-19119074</v>
      </c>
    </row>
    <row r="2036" spans="1:3">
      <c r="A2036">
        <v>183436380</v>
      </c>
      <c r="B2036">
        <v>29000000</v>
      </c>
      <c r="C2036" s="20">
        <f>'CLEAN DATA'!$D2036-'CLEAN DATA'!$L2036</f>
        <v>154436380</v>
      </c>
    </row>
    <row r="2037" spans="1:3">
      <c r="A2037">
        <v>2775593</v>
      </c>
      <c r="B2037">
        <v>27000000</v>
      </c>
      <c r="C2037" s="20">
        <f>'CLEAN DATA'!$D2037-'CLEAN DATA'!$L2037</f>
        <v>-24224407</v>
      </c>
    </row>
    <row r="2038" spans="1:3">
      <c r="A2038">
        <v>25977365</v>
      </c>
      <c r="B2038">
        <v>28000000</v>
      </c>
      <c r="C2038" s="20">
        <f>'CLEAN DATA'!$D2038-'CLEAN DATA'!$L2038</f>
        <v>-2022635</v>
      </c>
    </row>
    <row r="2039" spans="1:3">
      <c r="A2039">
        <v>57859105</v>
      </c>
      <c r="B2039">
        <v>26000000</v>
      </c>
      <c r="C2039" s="20">
        <f>'CLEAN DATA'!$D2039-'CLEAN DATA'!$L2039</f>
        <v>31859105</v>
      </c>
    </row>
    <row r="2040" spans="1:3">
      <c r="A2040">
        <v>49874933</v>
      </c>
      <c r="B2040">
        <v>26000000</v>
      </c>
      <c r="C2040" s="20">
        <f>'CLEAN DATA'!$D2040-'CLEAN DATA'!$L2040</f>
        <v>23874933</v>
      </c>
    </row>
    <row r="2041" spans="1:3">
      <c r="A2041">
        <v>45489752</v>
      </c>
      <c r="B2041">
        <v>26000000</v>
      </c>
      <c r="C2041" s="20">
        <f>'CLEAN DATA'!$D2041-'CLEAN DATA'!$L2041</f>
        <v>19489752</v>
      </c>
    </row>
    <row r="2042" spans="1:3">
      <c r="A2042">
        <v>12276810</v>
      </c>
      <c r="B2042">
        <v>26000000</v>
      </c>
      <c r="C2042" s="20">
        <f>'CLEAN DATA'!$D2042-'CLEAN DATA'!$L2042</f>
        <v>-13723190</v>
      </c>
    </row>
    <row r="2043" spans="1:3">
      <c r="A2043">
        <v>60443237</v>
      </c>
      <c r="B2043">
        <v>25000000</v>
      </c>
      <c r="C2043" s="20">
        <f>'CLEAN DATA'!$D2043-'CLEAN DATA'!$L2043</f>
        <v>35443237</v>
      </c>
    </row>
    <row r="2044" spans="1:3">
      <c r="A2044">
        <v>66489425</v>
      </c>
      <c r="B2044">
        <v>25000000</v>
      </c>
      <c r="C2044" s="20">
        <f>'CLEAN DATA'!$D2044-'CLEAN DATA'!$L2044</f>
        <v>41489425</v>
      </c>
    </row>
    <row r="2045" spans="1:3">
      <c r="A2045">
        <v>45089048</v>
      </c>
      <c r="B2045">
        <v>25000000</v>
      </c>
      <c r="C2045" s="20">
        <f>'CLEAN DATA'!$D2045-'CLEAN DATA'!$L2045</f>
        <v>20089048</v>
      </c>
    </row>
    <row r="2046" spans="1:3">
      <c r="A2046">
        <v>41229</v>
      </c>
      <c r="B2046">
        <v>25500000</v>
      </c>
      <c r="C2046" s="20">
        <f>'CLEAN DATA'!$D2046-'CLEAN DATA'!$L2046</f>
        <v>-25458771</v>
      </c>
    </row>
    <row r="2047" spans="1:3">
      <c r="A2047">
        <v>10911750</v>
      </c>
      <c r="B2047">
        <v>25000000</v>
      </c>
      <c r="C2047" s="20">
        <f>'CLEAN DATA'!$D2047-'CLEAN DATA'!$L2047</f>
        <v>-14088250</v>
      </c>
    </row>
    <row r="2048" spans="1:3">
      <c r="A2048">
        <v>871527</v>
      </c>
      <c r="B2048">
        <v>25000000</v>
      </c>
      <c r="C2048" s="20">
        <f>'CLEAN DATA'!$D2048-'CLEAN DATA'!$L2048</f>
        <v>-24128473</v>
      </c>
    </row>
    <row r="2049" spans="1:3">
      <c r="A2049">
        <v>129115</v>
      </c>
      <c r="B2049">
        <v>25000000</v>
      </c>
      <c r="C2049" s="20">
        <f>'CLEAN DATA'!$D2049-'CLEAN DATA'!$L2049</f>
        <v>-24870885</v>
      </c>
    </row>
    <row r="2050" spans="1:3">
      <c r="A2050">
        <v>80000000</v>
      </c>
      <c r="B2050">
        <v>8200000</v>
      </c>
      <c r="C2050" s="20">
        <f>'CLEAN DATA'!$D2050-'CLEAN DATA'!$L2050</f>
        <v>71800000</v>
      </c>
    </row>
    <row r="2051" spans="1:3">
      <c r="A2051">
        <v>23225911</v>
      </c>
      <c r="B2051">
        <v>24000000</v>
      </c>
      <c r="C2051" s="20">
        <f>'CLEAN DATA'!$D2051-'CLEAN DATA'!$L2051</f>
        <v>-774089</v>
      </c>
    </row>
    <row r="2052" spans="1:3">
      <c r="A2052">
        <v>33313582</v>
      </c>
      <c r="B2052">
        <v>21000000</v>
      </c>
      <c r="C2052" s="20">
        <f>'CLEAN DATA'!$D2052-'CLEAN DATA'!$L2052</f>
        <v>12313582</v>
      </c>
    </row>
    <row r="2053" spans="1:3">
      <c r="A2053">
        <v>19783777</v>
      </c>
      <c r="B2053">
        <v>22000000</v>
      </c>
      <c r="C2053" s="20">
        <f>'CLEAN DATA'!$D2053-'CLEAN DATA'!$L2053</f>
        <v>-2216223</v>
      </c>
    </row>
    <row r="2054" spans="1:3">
      <c r="A2054">
        <v>22294341</v>
      </c>
      <c r="B2054">
        <v>21500000</v>
      </c>
      <c r="C2054" s="20">
        <f>'CLEAN DATA'!$D2054-'CLEAN DATA'!$L2054</f>
        <v>794341</v>
      </c>
    </row>
    <row r="2055" spans="1:3">
      <c r="A2055">
        <v>29753944</v>
      </c>
      <c r="B2055">
        <v>20000000</v>
      </c>
      <c r="C2055" s="20">
        <f>'CLEAN DATA'!$D2055-'CLEAN DATA'!$L2055</f>
        <v>9753944</v>
      </c>
    </row>
    <row r="2056" spans="1:3">
      <c r="A2056">
        <v>29975979</v>
      </c>
      <c r="B2056">
        <v>20000000</v>
      </c>
      <c r="C2056" s="20">
        <f>'CLEAN DATA'!$D2056-'CLEAN DATA'!$L2056</f>
        <v>9975979</v>
      </c>
    </row>
    <row r="2057" spans="1:3">
      <c r="A2057">
        <v>5702083</v>
      </c>
      <c r="B2057">
        <v>15000000</v>
      </c>
      <c r="C2057" s="20">
        <f>'CLEAN DATA'!$D2057-'CLEAN DATA'!$L2057</f>
        <v>-9297917</v>
      </c>
    </row>
    <row r="2058" spans="1:3">
      <c r="A2058">
        <v>39103378</v>
      </c>
      <c r="B2058">
        <v>20000000</v>
      </c>
      <c r="C2058" s="20">
        <f>'CLEAN DATA'!$D2058-'CLEAN DATA'!$L2058</f>
        <v>19103378</v>
      </c>
    </row>
    <row r="2059" spans="1:3">
      <c r="A2059">
        <v>8396942</v>
      </c>
      <c r="B2059">
        <v>19000000</v>
      </c>
      <c r="C2059" s="20">
        <f>'CLEAN DATA'!$D2059-'CLEAN DATA'!$L2059</f>
        <v>-10603058</v>
      </c>
    </row>
    <row r="2060" spans="1:3">
      <c r="A2060">
        <v>15281286</v>
      </c>
      <c r="B2060">
        <v>18000000</v>
      </c>
      <c r="C2060" s="20">
        <f>'CLEAN DATA'!$D2060-'CLEAN DATA'!$L2060</f>
        <v>-2718714</v>
      </c>
    </row>
    <row r="2061" spans="1:3">
      <c r="A2061">
        <v>51053787</v>
      </c>
      <c r="B2061">
        <v>17500000</v>
      </c>
      <c r="C2061" s="20">
        <f>'CLEAN DATA'!$D2061-'CLEAN DATA'!$L2061</f>
        <v>33553787</v>
      </c>
    </row>
    <row r="2062" spans="1:3">
      <c r="A2062">
        <v>82389560</v>
      </c>
      <c r="B2062">
        <v>17000000</v>
      </c>
      <c r="C2062" s="20">
        <f>'CLEAN DATA'!$D2062-'CLEAN DATA'!$L2062</f>
        <v>65389560</v>
      </c>
    </row>
    <row r="2063" spans="1:3">
      <c r="A2063">
        <v>54239856</v>
      </c>
      <c r="B2063">
        <v>17000000</v>
      </c>
      <c r="C2063" s="20">
        <f>'CLEAN DATA'!$D2063-'CLEAN DATA'!$L2063</f>
        <v>37239856</v>
      </c>
    </row>
    <row r="2064" spans="1:3">
      <c r="A2064">
        <v>220914</v>
      </c>
      <c r="B2064">
        <v>16800000</v>
      </c>
      <c r="C2064" s="20">
        <f>'CLEAN DATA'!$D2064-'CLEAN DATA'!$L2064</f>
        <v>-16579086</v>
      </c>
    </row>
    <row r="2065" spans="1:3">
      <c r="A2065">
        <v>68525609</v>
      </c>
      <c r="B2065">
        <v>15600000</v>
      </c>
      <c r="C2065" s="20">
        <f>'CLEAN DATA'!$D2065-'CLEAN DATA'!$L2065</f>
        <v>52925609</v>
      </c>
    </row>
    <row r="2066" spans="1:3">
      <c r="A2066">
        <v>7774730</v>
      </c>
      <c r="B2066">
        <v>15500000</v>
      </c>
      <c r="C2066" s="20">
        <f>'CLEAN DATA'!$D2066-'CLEAN DATA'!$L2066</f>
        <v>-7725270</v>
      </c>
    </row>
    <row r="2067" spans="1:3">
      <c r="A2067">
        <v>42919096</v>
      </c>
      <c r="B2067">
        <v>15000000</v>
      </c>
      <c r="C2067" s="20">
        <f>'CLEAN DATA'!$D2067-'CLEAN DATA'!$L2067</f>
        <v>27919096</v>
      </c>
    </row>
    <row r="2068" spans="1:3">
      <c r="A2068">
        <v>4956401</v>
      </c>
      <c r="B2068">
        <v>15000000</v>
      </c>
      <c r="C2068" s="20">
        <f>'CLEAN DATA'!$D2068-'CLEAN DATA'!$L2068</f>
        <v>-10043599</v>
      </c>
    </row>
    <row r="2069" spans="1:3">
      <c r="A2069">
        <v>1294640</v>
      </c>
      <c r="B2069">
        <v>15000000</v>
      </c>
      <c r="C2069" s="20">
        <f>'CLEAN DATA'!$D2069-'CLEAN DATA'!$L2069</f>
        <v>-13705360</v>
      </c>
    </row>
    <row r="2070" spans="1:3">
      <c r="A2070">
        <v>15483540</v>
      </c>
      <c r="B2070">
        <v>14000000</v>
      </c>
      <c r="C2070" s="20">
        <f>'CLEAN DATA'!$D2070-'CLEAN DATA'!$L2070</f>
        <v>1483540</v>
      </c>
    </row>
    <row r="2071" spans="1:3">
      <c r="A2071">
        <v>1000000</v>
      </c>
      <c r="B2071">
        <v>14000000</v>
      </c>
      <c r="C2071" s="20">
        <f>'CLEAN DATA'!$D2071-'CLEAN DATA'!$L2071</f>
        <v>-13000000</v>
      </c>
    </row>
    <row r="2072" spans="1:3">
      <c r="A2072">
        <v>46495</v>
      </c>
      <c r="B2072">
        <v>14000000</v>
      </c>
      <c r="C2072" s="20">
        <f>'CLEAN DATA'!$D2072-'CLEAN DATA'!$L2072</f>
        <v>-13953505</v>
      </c>
    </row>
    <row r="2073" spans="1:3">
      <c r="A2073">
        <v>16929123</v>
      </c>
      <c r="B2073">
        <v>14000000</v>
      </c>
      <c r="C2073" s="20">
        <f>'CLEAN DATA'!$D2073-'CLEAN DATA'!$L2073</f>
        <v>2929123</v>
      </c>
    </row>
    <row r="2074" spans="1:3">
      <c r="A2074">
        <v>403932</v>
      </c>
      <c r="B2074">
        <v>20000000</v>
      </c>
      <c r="C2074" s="20">
        <f>'CLEAN DATA'!$D2074-'CLEAN DATA'!$L2074</f>
        <v>-19596068</v>
      </c>
    </row>
    <row r="2075" spans="1:3">
      <c r="A2075">
        <v>70011073</v>
      </c>
      <c r="B2075">
        <v>12000000</v>
      </c>
      <c r="C2075" s="20">
        <f>'CLEAN DATA'!$D2075-'CLEAN DATA'!$L2075</f>
        <v>58011073</v>
      </c>
    </row>
    <row r="2076" spans="1:3">
      <c r="A2076">
        <v>65269010</v>
      </c>
      <c r="B2076">
        <v>12000000</v>
      </c>
      <c r="C2076" s="20">
        <f>'CLEAN DATA'!$D2076-'CLEAN DATA'!$L2076</f>
        <v>53269010</v>
      </c>
    </row>
    <row r="2077" spans="1:3">
      <c r="A2077">
        <v>25277561</v>
      </c>
      <c r="B2077">
        <v>12000000</v>
      </c>
      <c r="C2077" s="20">
        <f>'CLEAN DATA'!$D2077-'CLEAN DATA'!$L2077</f>
        <v>13277561</v>
      </c>
    </row>
    <row r="2078" spans="1:3">
      <c r="A2078">
        <v>11043445</v>
      </c>
      <c r="B2078">
        <v>10000000</v>
      </c>
      <c r="C2078" s="20">
        <f>'CLEAN DATA'!$D2078-'CLEAN DATA'!$L2078</f>
        <v>1043445</v>
      </c>
    </row>
    <row r="2079" spans="1:3">
      <c r="A2079">
        <v>36696761</v>
      </c>
      <c r="B2079">
        <v>23000000</v>
      </c>
      <c r="C2079" s="20">
        <f>'CLEAN DATA'!$D2079-'CLEAN DATA'!$L2079</f>
        <v>13696761</v>
      </c>
    </row>
    <row r="2080" spans="1:3">
      <c r="A2080">
        <v>29500000</v>
      </c>
      <c r="B2080">
        <v>10000000</v>
      </c>
      <c r="C2080" s="20">
        <f>'CLEAN DATA'!$D2080-'CLEAN DATA'!$L2080</f>
        <v>19500000</v>
      </c>
    </row>
    <row r="2081" spans="1:3">
      <c r="A2081">
        <v>30050028</v>
      </c>
      <c r="B2081">
        <v>17000000</v>
      </c>
      <c r="C2081" s="20">
        <f>'CLEAN DATA'!$D2081-'CLEAN DATA'!$L2081</f>
        <v>13050028</v>
      </c>
    </row>
    <row r="2082" spans="1:3">
      <c r="A2082">
        <v>25339117</v>
      </c>
      <c r="B2082">
        <v>10000000</v>
      </c>
      <c r="C2082" s="20">
        <f>'CLEAN DATA'!$D2082-'CLEAN DATA'!$L2082</f>
        <v>15339117</v>
      </c>
    </row>
    <row r="2083" spans="1:3">
      <c r="A2083">
        <v>16153600</v>
      </c>
      <c r="B2083">
        <v>10000000</v>
      </c>
      <c r="C2083" s="20">
        <f>'CLEAN DATA'!$D2083-'CLEAN DATA'!$L2083</f>
        <v>6153600</v>
      </c>
    </row>
    <row r="2084" spans="1:3">
      <c r="A2084">
        <v>10561238</v>
      </c>
      <c r="B2084">
        <v>10000000</v>
      </c>
      <c r="C2084" s="20">
        <f>'CLEAN DATA'!$D2084-'CLEAN DATA'!$L2084</f>
        <v>561238</v>
      </c>
    </row>
    <row r="2085" spans="1:3">
      <c r="A2085">
        <v>4244155</v>
      </c>
      <c r="B2085">
        <v>10000000</v>
      </c>
      <c r="C2085" s="20">
        <f>'CLEAN DATA'!$D2085-'CLEAN DATA'!$L2085</f>
        <v>-5755845</v>
      </c>
    </row>
    <row r="2086" spans="1:3">
      <c r="A2086">
        <v>2185266</v>
      </c>
      <c r="B2086">
        <v>10000000</v>
      </c>
      <c r="C2086" s="20">
        <f>'CLEAN DATA'!$D2086-'CLEAN DATA'!$L2086</f>
        <v>-7814734</v>
      </c>
    </row>
    <row r="2087" spans="1:3">
      <c r="A2087">
        <v>1474508</v>
      </c>
      <c r="B2087">
        <v>5000000</v>
      </c>
      <c r="C2087" s="20">
        <f>'CLEAN DATA'!$D2087-'CLEAN DATA'!$L2087</f>
        <v>-3525492</v>
      </c>
    </row>
    <row r="2088" spans="1:3">
      <c r="A2088">
        <v>33244684</v>
      </c>
      <c r="B2088">
        <v>9000000</v>
      </c>
      <c r="C2088" s="20">
        <f>'CLEAN DATA'!$D2088-'CLEAN DATA'!$L2088</f>
        <v>24244684</v>
      </c>
    </row>
    <row r="2089" spans="1:3">
      <c r="A2089">
        <v>71519230</v>
      </c>
      <c r="B2089">
        <v>9000000</v>
      </c>
      <c r="C2089" s="20">
        <f>'CLEAN DATA'!$D2089-'CLEAN DATA'!$L2089</f>
        <v>62519230</v>
      </c>
    </row>
    <row r="2090" spans="1:3">
      <c r="A2090">
        <v>4350774</v>
      </c>
      <c r="B2090">
        <v>8000000</v>
      </c>
      <c r="C2090" s="20">
        <f>'CLEAN DATA'!$D2090-'CLEAN DATA'!$L2090</f>
        <v>-3649226</v>
      </c>
    </row>
    <row r="2091" spans="1:3">
      <c r="A2091">
        <v>174635000</v>
      </c>
      <c r="B2091">
        <v>8800000</v>
      </c>
      <c r="C2091" s="20">
        <f>'CLEAN DATA'!$D2091-'CLEAN DATA'!$L2091</f>
        <v>165835000</v>
      </c>
    </row>
    <row r="2092" spans="1:3">
      <c r="A2092">
        <v>14373825</v>
      </c>
      <c r="B2092">
        <v>8600000</v>
      </c>
      <c r="C2092" s="20">
        <f>'CLEAN DATA'!$D2092-'CLEAN DATA'!$L2092</f>
        <v>5773825</v>
      </c>
    </row>
    <row r="2093" spans="1:3">
      <c r="A2093">
        <v>34017854</v>
      </c>
      <c r="B2093">
        <v>8500000</v>
      </c>
      <c r="C2093" s="20">
        <f>'CLEAN DATA'!$D2093-'CLEAN DATA'!$L2093</f>
        <v>25517854</v>
      </c>
    </row>
    <row r="2094" spans="1:3">
      <c r="A2094">
        <v>80000000</v>
      </c>
      <c r="B2094">
        <v>8200000</v>
      </c>
      <c r="C2094" s="20">
        <f>'CLEAN DATA'!$D2094-'CLEAN DATA'!$L2094</f>
        <v>71800000</v>
      </c>
    </row>
    <row r="2095" spans="1:3">
      <c r="A2095">
        <v>27362712</v>
      </c>
      <c r="B2095">
        <v>8000000</v>
      </c>
      <c r="C2095" s="20">
        <f>'CLEAN DATA'!$D2095-'CLEAN DATA'!$L2095</f>
        <v>19362712</v>
      </c>
    </row>
    <row r="2096" spans="1:3">
      <c r="A2096">
        <v>14015786</v>
      </c>
      <c r="B2096">
        <v>5000000</v>
      </c>
      <c r="C2096" s="20">
        <f>'CLEAN DATA'!$D2096-'CLEAN DATA'!$L2096</f>
        <v>9015786</v>
      </c>
    </row>
    <row r="2097" spans="1:3">
      <c r="A2097">
        <v>568695</v>
      </c>
      <c r="B2097">
        <v>8000000</v>
      </c>
      <c r="C2097" s="20">
        <f>'CLEAN DATA'!$D2097-'CLEAN DATA'!$L2097</f>
        <v>-7431305</v>
      </c>
    </row>
    <row r="2098" spans="1:3">
      <c r="A2098">
        <v>882290</v>
      </c>
      <c r="B2098">
        <v>10000000</v>
      </c>
      <c r="C2098" s="20">
        <f>'CLEAN DATA'!$D2098-'CLEAN DATA'!$L2098</f>
        <v>-9117710</v>
      </c>
    </row>
    <row r="2099" spans="1:3">
      <c r="A2099">
        <v>403932</v>
      </c>
      <c r="B2099">
        <v>20000000</v>
      </c>
      <c r="C2099" s="20">
        <f>'CLEAN DATA'!$D2099-'CLEAN DATA'!$L2099</f>
        <v>-19596068</v>
      </c>
    </row>
    <row r="2100" spans="1:3">
      <c r="A2100">
        <v>4720371</v>
      </c>
      <c r="B2100">
        <v>7000000</v>
      </c>
      <c r="C2100" s="20">
        <f>'CLEAN DATA'!$D2100-'CLEAN DATA'!$L2100</f>
        <v>-2279629</v>
      </c>
    </row>
    <row r="2101" spans="1:3">
      <c r="A2101">
        <v>1889522</v>
      </c>
      <c r="B2101">
        <v>7000000</v>
      </c>
      <c r="C2101" s="20">
        <f>'CLEAN DATA'!$D2101-'CLEAN DATA'!$L2101</f>
        <v>-5110478</v>
      </c>
    </row>
    <row r="2102" spans="1:3">
      <c r="A2102">
        <v>532988</v>
      </c>
      <c r="B2102">
        <v>7000000</v>
      </c>
      <c r="C2102" s="20">
        <f>'CLEAN DATA'!$D2102-'CLEAN DATA'!$L2102</f>
        <v>-6467012</v>
      </c>
    </row>
    <row r="2103" spans="1:3">
      <c r="A2103">
        <v>223878</v>
      </c>
      <c r="B2103">
        <v>5000000</v>
      </c>
      <c r="C2103" s="20">
        <f>'CLEAN DATA'!$D2103-'CLEAN DATA'!$L2103</f>
        <v>-4776122</v>
      </c>
    </row>
    <row r="2104" spans="1:3">
      <c r="A2104">
        <v>7518876</v>
      </c>
      <c r="B2104">
        <v>6000000</v>
      </c>
      <c r="C2104" s="20">
        <f>'CLEAN DATA'!$D2104-'CLEAN DATA'!$L2104</f>
        <v>1518876</v>
      </c>
    </row>
    <row r="2105" spans="1:3">
      <c r="A2105">
        <v>27689474</v>
      </c>
      <c r="B2105">
        <v>5000000</v>
      </c>
      <c r="C2105" s="20">
        <f>'CLEAN DATA'!$D2105-'CLEAN DATA'!$L2105</f>
        <v>22689474</v>
      </c>
    </row>
    <row r="2106" spans="1:3">
      <c r="A2106">
        <v>92191</v>
      </c>
      <c r="B2106">
        <v>2500000</v>
      </c>
      <c r="C2106" s="20">
        <f>'CLEAN DATA'!$D2106-'CLEAN DATA'!$L2106</f>
        <v>-2407809</v>
      </c>
    </row>
    <row r="2107" spans="1:3">
      <c r="A2107">
        <v>1487477</v>
      </c>
      <c r="B2107">
        <v>4200000</v>
      </c>
      <c r="C2107" s="20">
        <f>'CLEAN DATA'!$D2107-'CLEAN DATA'!$L2107</f>
        <v>-2712523</v>
      </c>
    </row>
    <row r="2108" spans="1:3">
      <c r="A2108">
        <v>2426851</v>
      </c>
      <c r="B2108">
        <v>4000000</v>
      </c>
      <c r="C2108" s="20">
        <f>'CLEAN DATA'!$D2108-'CLEAN DATA'!$L2108</f>
        <v>-1573149</v>
      </c>
    </row>
    <row r="2109" spans="1:3">
      <c r="A2109">
        <v>18469</v>
      </c>
      <c r="B2109">
        <v>650000</v>
      </c>
      <c r="C2109" s="20">
        <f>'CLEAN DATA'!$D2109-'CLEAN DATA'!$L2109</f>
        <v>-631531</v>
      </c>
    </row>
    <row r="2110" spans="1:3">
      <c r="A2110">
        <v>220234</v>
      </c>
      <c r="B2110">
        <v>3500000</v>
      </c>
      <c r="C2110" s="20">
        <f>'CLEAN DATA'!$D2110-'CLEAN DATA'!$L2110</f>
        <v>-3279766</v>
      </c>
    </row>
    <row r="2111" spans="1:3">
      <c r="A2111">
        <v>2926565</v>
      </c>
      <c r="B2111">
        <v>3000000</v>
      </c>
      <c r="C2111" s="20">
        <f>'CLEAN DATA'!$D2111-'CLEAN DATA'!$L2111</f>
        <v>-73435</v>
      </c>
    </row>
    <row r="2112" spans="1:3">
      <c r="A2112">
        <v>7282851</v>
      </c>
      <c r="B2112">
        <v>3000000</v>
      </c>
      <c r="C2112" s="20">
        <f>'CLEAN DATA'!$D2112-'CLEAN DATA'!$L2112</f>
        <v>4282851</v>
      </c>
    </row>
    <row r="2113" spans="1:3">
      <c r="A2113">
        <v>334185206</v>
      </c>
      <c r="B2113">
        <v>200000000</v>
      </c>
      <c r="C2113" s="20">
        <f>'CLEAN DATA'!$D2113-'CLEAN DATA'!$L2113</f>
        <v>134185206</v>
      </c>
    </row>
    <row r="2114" spans="1:3">
      <c r="A2114">
        <v>3123749</v>
      </c>
      <c r="B2114">
        <v>1500000</v>
      </c>
      <c r="C2114" s="20">
        <f>'CLEAN DATA'!$D2114-'CLEAN DATA'!$L2114</f>
        <v>1623749</v>
      </c>
    </row>
    <row r="2115" spans="1:3">
      <c r="A2115">
        <v>1984378</v>
      </c>
      <c r="B2115">
        <v>2000000</v>
      </c>
      <c r="C2115" s="20">
        <f>'CLEAN DATA'!$D2115-'CLEAN DATA'!$L2115</f>
        <v>-15622</v>
      </c>
    </row>
    <row r="2116" spans="1:3">
      <c r="A2116">
        <v>418953</v>
      </c>
      <c r="B2116">
        <v>1500000</v>
      </c>
      <c r="C2116" s="20">
        <f>'CLEAN DATA'!$D2116-'CLEAN DATA'!$L2116</f>
        <v>-1081047</v>
      </c>
    </row>
    <row r="2117" spans="1:3">
      <c r="A2117">
        <v>373967</v>
      </c>
      <c r="B2117">
        <v>1500000</v>
      </c>
      <c r="C2117" s="20">
        <f>'CLEAN DATA'!$D2117-'CLEAN DATA'!$L2117</f>
        <v>-1126033</v>
      </c>
    </row>
    <row r="2118" spans="1:3">
      <c r="A2118">
        <v>119841</v>
      </c>
      <c r="B2118">
        <v>1500000</v>
      </c>
      <c r="C2118" s="20">
        <f>'CLEAN DATA'!$D2118-'CLEAN DATA'!$L2118</f>
        <v>-1380159</v>
      </c>
    </row>
    <row r="2119" spans="1:3">
      <c r="A2119">
        <v>609042</v>
      </c>
      <c r="B2119">
        <v>1300000</v>
      </c>
      <c r="C2119" s="20">
        <f>'CLEAN DATA'!$D2119-'CLEAN DATA'!$L2119</f>
        <v>-690958</v>
      </c>
    </row>
    <row r="2120" spans="1:3">
      <c r="A2120">
        <v>42919096</v>
      </c>
      <c r="B2120">
        <v>15000000</v>
      </c>
      <c r="C2120" s="20">
        <f>'CLEAN DATA'!$D2120-'CLEAN DATA'!$L2120</f>
        <v>27919096</v>
      </c>
    </row>
    <row r="2121" spans="1:3">
      <c r="A2121">
        <v>144583</v>
      </c>
      <c r="B2121">
        <v>800000</v>
      </c>
      <c r="C2121" s="20">
        <f>'CLEAN DATA'!$D2121-'CLEAN DATA'!$L2121</f>
        <v>-655417</v>
      </c>
    </row>
    <row r="2122" spans="1:3">
      <c r="A2122">
        <v>10508</v>
      </c>
      <c r="B2122">
        <v>700000</v>
      </c>
      <c r="C2122" s="20">
        <f>'CLEAN DATA'!$D2122-'CLEAN DATA'!$L2122</f>
        <v>-689492</v>
      </c>
    </row>
    <row r="2123" spans="1:3">
      <c r="A2123">
        <v>2301777</v>
      </c>
      <c r="B2123">
        <v>650000</v>
      </c>
      <c r="C2123" s="20">
        <f>'CLEAN DATA'!$D2123-'CLEAN DATA'!$L2123</f>
        <v>1651777</v>
      </c>
    </row>
    <row r="2124" spans="1:3">
      <c r="A2124">
        <v>33451479</v>
      </c>
      <c r="B2124">
        <v>500000</v>
      </c>
      <c r="C2124" s="20">
        <f>'CLEAN DATA'!$D2124-'CLEAN DATA'!$L2124</f>
        <v>32951479</v>
      </c>
    </row>
    <row r="2125" spans="1:3">
      <c r="A2125">
        <v>1114943</v>
      </c>
      <c r="B2125">
        <v>500000</v>
      </c>
      <c r="C2125" s="20">
        <f>'CLEAN DATA'!$D2125-'CLEAN DATA'!$L2125</f>
        <v>614943</v>
      </c>
    </row>
    <row r="2126" spans="1:3">
      <c r="A2126">
        <v>334041</v>
      </c>
      <c r="B2126">
        <v>500000</v>
      </c>
      <c r="C2126" s="20">
        <f>'CLEAN DATA'!$D2126-'CLEAN DATA'!$L2126</f>
        <v>-165959</v>
      </c>
    </row>
    <row r="2127" spans="1:3">
      <c r="A2127">
        <v>12055</v>
      </c>
      <c r="B2127">
        <v>500000</v>
      </c>
      <c r="C2127" s="20">
        <f>'CLEAN DATA'!$D2127-'CLEAN DATA'!$L2127</f>
        <v>-487945</v>
      </c>
    </row>
    <row r="2128" spans="1:3">
      <c r="A2128">
        <v>1977544</v>
      </c>
      <c r="B2128">
        <v>250000</v>
      </c>
      <c r="C2128" s="20">
        <f>'CLEAN DATA'!$D2128-'CLEAN DATA'!$L2128</f>
        <v>1727544</v>
      </c>
    </row>
    <row r="2129" spans="1:3">
      <c r="A2129">
        <v>78030</v>
      </c>
      <c r="B2129">
        <v>200000</v>
      </c>
      <c r="C2129" s="20">
        <f>'CLEAN DATA'!$D2129-'CLEAN DATA'!$L2129</f>
        <v>-121970</v>
      </c>
    </row>
    <row r="2130" spans="1:3">
      <c r="A2130">
        <v>7137502</v>
      </c>
      <c r="B2130">
        <v>175000</v>
      </c>
      <c r="C2130" s="20">
        <f>'CLEAN DATA'!$D2130-'CLEAN DATA'!$L2130</f>
        <v>6962502</v>
      </c>
    </row>
    <row r="2131" spans="1:3">
      <c r="A2131">
        <v>234903076</v>
      </c>
      <c r="B2131">
        <v>215000000</v>
      </c>
      <c r="C2131" s="20">
        <f>'CLEAN DATA'!$D2131-'CLEAN DATA'!$L2131</f>
        <v>19903076</v>
      </c>
    </row>
    <row r="2132" spans="1:3">
      <c r="A2132">
        <v>238371987</v>
      </c>
      <c r="B2132">
        <v>165000000</v>
      </c>
      <c r="C2132" s="20">
        <f>'CLEAN DATA'!$D2132-'CLEAN DATA'!$L2132</f>
        <v>73371987</v>
      </c>
    </row>
    <row r="2133" spans="1:3">
      <c r="A2133">
        <v>150350192</v>
      </c>
      <c r="B2133">
        <v>200000000</v>
      </c>
      <c r="C2133" s="20">
        <f>'CLEAN DATA'!$D2133-'CLEAN DATA'!$L2133</f>
        <v>-49649808</v>
      </c>
    </row>
    <row r="2134" spans="1:3">
      <c r="A2134">
        <v>76846624</v>
      </c>
      <c r="B2134">
        <v>170000000</v>
      </c>
      <c r="C2134" s="20">
        <f>'CLEAN DATA'!$D2134-'CLEAN DATA'!$L2134</f>
        <v>-93153376</v>
      </c>
    </row>
    <row r="2135" spans="1:3">
      <c r="A2135">
        <v>227946274</v>
      </c>
      <c r="B2135">
        <v>150000000</v>
      </c>
      <c r="C2135" s="20">
        <f>'CLEAN DATA'!$D2135-'CLEAN DATA'!$L2135</f>
        <v>77946274</v>
      </c>
    </row>
    <row r="2136" spans="1:3">
      <c r="A2136">
        <v>73103784</v>
      </c>
      <c r="B2136">
        <v>150000000</v>
      </c>
      <c r="C2136" s="20">
        <f>'CLEAN DATA'!$D2136-'CLEAN DATA'!$L2136</f>
        <v>-76896216</v>
      </c>
    </row>
    <row r="2137" spans="1:3">
      <c r="A2137">
        <v>32131830</v>
      </c>
      <c r="B2137">
        <v>137000000</v>
      </c>
      <c r="C2137" s="20">
        <f>'CLEAN DATA'!$D2137-'CLEAN DATA'!$L2137</f>
        <v>-104868170</v>
      </c>
    </row>
    <row r="2138" spans="1:3">
      <c r="A2138">
        <v>126930660</v>
      </c>
      <c r="B2138">
        <v>135000000</v>
      </c>
      <c r="C2138" s="20">
        <f>'CLEAN DATA'!$D2138-'CLEAN DATA'!$L2138</f>
        <v>-8069340</v>
      </c>
    </row>
    <row r="2139" spans="1:3">
      <c r="A2139">
        <v>118311368</v>
      </c>
      <c r="B2139">
        <v>110000000</v>
      </c>
      <c r="C2139" s="20">
        <f>'CLEAN DATA'!$D2139-'CLEAN DATA'!$L2139</f>
        <v>8311368</v>
      </c>
    </row>
    <row r="2140" spans="1:3">
      <c r="A2140">
        <v>131536019</v>
      </c>
      <c r="B2140">
        <v>103000000</v>
      </c>
      <c r="C2140" s="20">
        <f>'CLEAN DATA'!$D2140-'CLEAN DATA'!$L2140</f>
        <v>28536019</v>
      </c>
    </row>
    <row r="2141" spans="1:3">
      <c r="A2141">
        <v>186739919</v>
      </c>
      <c r="B2141">
        <v>125000000</v>
      </c>
      <c r="C2141" s="20">
        <f>'CLEAN DATA'!$D2141-'CLEAN DATA'!$L2141</f>
        <v>61739919</v>
      </c>
    </row>
    <row r="2142" spans="1:3">
      <c r="A2142">
        <v>182618434</v>
      </c>
      <c r="B2142">
        <v>140000000</v>
      </c>
      <c r="C2142" s="20">
        <f>'CLEAN DATA'!$D2142-'CLEAN DATA'!$L2142</f>
        <v>42618434</v>
      </c>
    </row>
    <row r="2143" spans="1:3">
      <c r="A2143">
        <v>250863268</v>
      </c>
      <c r="B2143">
        <v>110000000</v>
      </c>
      <c r="C2143" s="20">
        <f>'CLEAN DATA'!$D2143-'CLEAN DATA'!$L2143</f>
        <v>140863268</v>
      </c>
    </row>
    <row r="2144" spans="1:3">
      <c r="A2144">
        <v>125531634</v>
      </c>
      <c r="B2144">
        <v>110000000</v>
      </c>
      <c r="C2144" s="20">
        <f>'CLEAN DATA'!$D2144-'CLEAN DATA'!$L2144</f>
        <v>15531634</v>
      </c>
    </row>
    <row r="2145" spans="1:3">
      <c r="A2145">
        <v>65452312</v>
      </c>
      <c r="B2145">
        <v>100000000</v>
      </c>
      <c r="C2145" s="20">
        <f>'CLEAN DATA'!$D2145-'CLEAN DATA'!$L2145</f>
        <v>-34547688</v>
      </c>
    </row>
    <row r="2146" spans="1:3">
      <c r="A2146">
        <v>72515360</v>
      </c>
      <c r="B2146">
        <v>80000000</v>
      </c>
      <c r="C2146" s="20">
        <f>'CLEAN DATA'!$D2146-'CLEAN DATA'!$L2146</f>
        <v>-7484640</v>
      </c>
    </row>
    <row r="2147" spans="1:3">
      <c r="A2147">
        <v>172620724</v>
      </c>
      <c r="B2147">
        <v>85000000</v>
      </c>
      <c r="C2147" s="20">
        <f>'CLEAN DATA'!$D2147-'CLEAN DATA'!$L2147</f>
        <v>87620724</v>
      </c>
    </row>
    <row r="2148" spans="1:3">
      <c r="A2148">
        <v>137340146</v>
      </c>
      <c r="B2148">
        <v>70000000</v>
      </c>
      <c r="C2148" s="20">
        <f>'CLEAN DATA'!$D2148-'CLEAN DATA'!$L2148</f>
        <v>67340146</v>
      </c>
    </row>
    <row r="2149" spans="1:3">
      <c r="A2149">
        <v>158115031</v>
      </c>
      <c r="B2149">
        <v>82000000</v>
      </c>
      <c r="C2149" s="20">
        <f>'CLEAN DATA'!$D2149-'CLEAN DATA'!$L2149</f>
        <v>76115031</v>
      </c>
    </row>
    <row r="2150" spans="1:3">
      <c r="A2150">
        <v>103028109</v>
      </c>
      <c r="B2150">
        <v>80000000</v>
      </c>
      <c r="C2150" s="20">
        <f>'CLEAN DATA'!$D2150-'CLEAN DATA'!$L2150</f>
        <v>23028109</v>
      </c>
    </row>
    <row r="2151" spans="1:3">
      <c r="A2151">
        <v>336029560</v>
      </c>
      <c r="B2151">
        <v>74000000</v>
      </c>
      <c r="C2151" s="20">
        <f>'CLEAN DATA'!$D2151-'CLEAN DATA'!$L2151</f>
        <v>262029560</v>
      </c>
    </row>
    <row r="2152" spans="1:3">
      <c r="A2152">
        <v>51814190</v>
      </c>
      <c r="B2152">
        <v>75000000</v>
      </c>
      <c r="C2152" s="20">
        <f>'CLEAN DATA'!$D2152-'CLEAN DATA'!$L2152</f>
        <v>-23185810</v>
      </c>
    </row>
    <row r="2153" spans="1:3">
      <c r="A2153">
        <v>70117571</v>
      </c>
      <c r="B2153">
        <v>58000000</v>
      </c>
      <c r="C2153" s="20">
        <f>'CLEAN DATA'!$D2153-'CLEAN DATA'!$L2153</f>
        <v>12117571</v>
      </c>
    </row>
    <row r="2154" spans="1:3">
      <c r="A2154">
        <v>62321039</v>
      </c>
      <c r="B2154">
        <v>70000000</v>
      </c>
      <c r="C2154" s="20">
        <f>'CLEAN DATA'!$D2154-'CLEAN DATA'!$L2154</f>
        <v>-7678961</v>
      </c>
    </row>
    <row r="2155" spans="1:3">
      <c r="A2155">
        <v>118471320</v>
      </c>
      <c r="B2155">
        <v>68000000</v>
      </c>
      <c r="C2155" s="20">
        <f>'CLEAN DATA'!$D2155-'CLEAN DATA'!$L2155</f>
        <v>50471320</v>
      </c>
    </row>
    <row r="2156" spans="1:3">
      <c r="A2156">
        <v>81257500</v>
      </c>
      <c r="B2156">
        <v>68000000</v>
      </c>
      <c r="C2156" s="20">
        <f>'CLEAN DATA'!$D2156-'CLEAN DATA'!$L2156</f>
        <v>13257500</v>
      </c>
    </row>
    <row r="2157" spans="1:3">
      <c r="A2157">
        <v>182805123</v>
      </c>
      <c r="B2157">
        <v>70000000</v>
      </c>
      <c r="C2157" s="20">
        <f>'CLEAN DATA'!$D2157-'CLEAN DATA'!$L2157</f>
        <v>112805123</v>
      </c>
    </row>
    <row r="2158" spans="1:3">
      <c r="A2158">
        <v>90454043</v>
      </c>
      <c r="B2158">
        <v>65000000</v>
      </c>
      <c r="C2158" s="20">
        <f>'CLEAN DATA'!$D2158-'CLEAN DATA'!$L2158</f>
        <v>25454043</v>
      </c>
    </row>
    <row r="2159" spans="1:3">
      <c r="A2159">
        <v>84049211</v>
      </c>
      <c r="B2159">
        <v>70000000</v>
      </c>
      <c r="C2159" s="20">
        <f>'CLEAN DATA'!$D2159-'CLEAN DATA'!$L2159</f>
        <v>14049211</v>
      </c>
    </row>
    <row r="2160" spans="1:3">
      <c r="A2160">
        <v>63695760</v>
      </c>
      <c r="B2160">
        <v>65000000</v>
      </c>
      <c r="C2160" s="20">
        <f>'CLEAN DATA'!$D2160-'CLEAN DATA'!$L2160</f>
        <v>-1304240</v>
      </c>
    </row>
    <row r="2161" spans="1:3">
      <c r="A2161">
        <v>59617068</v>
      </c>
      <c r="B2161">
        <v>65000000</v>
      </c>
      <c r="C2161" s="20">
        <f>'CLEAN DATA'!$D2161-'CLEAN DATA'!$L2161</f>
        <v>-5382932</v>
      </c>
    </row>
    <row r="2162" spans="1:3">
      <c r="A2162">
        <v>36064910</v>
      </c>
      <c r="B2162">
        <v>45000000</v>
      </c>
      <c r="C2162" s="20">
        <f>'CLEAN DATA'!$D2162-'CLEAN DATA'!$L2162</f>
        <v>-8935090</v>
      </c>
    </row>
    <row r="2163" spans="1:3">
      <c r="A2163">
        <v>81687587</v>
      </c>
      <c r="B2163">
        <v>61000000</v>
      </c>
      <c r="C2163" s="20">
        <f>'CLEAN DATA'!$D2163-'CLEAN DATA'!$L2163</f>
        <v>20687587</v>
      </c>
    </row>
    <row r="2164" spans="1:3">
      <c r="A2164">
        <v>43119879</v>
      </c>
      <c r="B2164">
        <v>60000000</v>
      </c>
      <c r="C2164" s="20">
        <f>'CLEAN DATA'!$D2164-'CLEAN DATA'!$L2164</f>
        <v>-16880121</v>
      </c>
    </row>
    <row r="2165" spans="1:3">
      <c r="A2165">
        <v>80021740</v>
      </c>
      <c r="B2165">
        <v>58000000</v>
      </c>
      <c r="C2165" s="20">
        <f>'CLEAN DATA'!$D2165-'CLEAN DATA'!$L2165</f>
        <v>22021740</v>
      </c>
    </row>
    <row r="2166" spans="1:3">
      <c r="A2166">
        <v>51317350</v>
      </c>
      <c r="B2166">
        <v>57000000</v>
      </c>
      <c r="C2166" s="20">
        <f>'CLEAN DATA'!$D2166-'CLEAN DATA'!$L2166</f>
        <v>-5682650</v>
      </c>
    </row>
    <row r="2167" spans="1:3">
      <c r="A2167">
        <v>66365290</v>
      </c>
      <c r="B2167">
        <v>55000000</v>
      </c>
      <c r="C2167" s="20">
        <f>'CLEAN DATA'!$D2167-'CLEAN DATA'!$L2167</f>
        <v>11365290</v>
      </c>
    </row>
    <row r="2168" spans="1:3">
      <c r="A2168">
        <v>58422650</v>
      </c>
      <c r="B2168">
        <v>55000000</v>
      </c>
      <c r="C2168" s="20">
        <f>'CLEAN DATA'!$D2168-'CLEAN DATA'!$L2168</f>
        <v>3422650</v>
      </c>
    </row>
    <row r="2169" spans="1:3">
      <c r="A2169">
        <v>68750000</v>
      </c>
      <c r="B2169">
        <v>55000000</v>
      </c>
      <c r="C2169" s="20">
        <f>'CLEAN DATA'!$D2169-'CLEAN DATA'!$L2169</f>
        <v>13750000</v>
      </c>
    </row>
    <row r="2170" spans="1:3">
      <c r="A2170">
        <v>55473600</v>
      </c>
      <c r="B2170">
        <v>50000000</v>
      </c>
      <c r="C2170" s="20">
        <f>'CLEAN DATA'!$D2170-'CLEAN DATA'!$L2170</f>
        <v>5473600</v>
      </c>
    </row>
    <row r="2171" spans="1:3">
      <c r="A2171">
        <v>51178893</v>
      </c>
      <c r="B2171">
        <v>50000000</v>
      </c>
      <c r="C2171" s="20">
        <f>'CLEAN DATA'!$D2171-'CLEAN DATA'!$L2171</f>
        <v>1178893</v>
      </c>
    </row>
    <row r="2172" spans="1:3">
      <c r="A2172">
        <v>39440655</v>
      </c>
      <c r="B2172">
        <v>55000000</v>
      </c>
      <c r="C2172" s="20">
        <f>'CLEAN DATA'!$D2172-'CLEAN DATA'!$L2172</f>
        <v>-15559345</v>
      </c>
    </row>
    <row r="2173" spans="1:3">
      <c r="A2173">
        <v>26838389</v>
      </c>
      <c r="B2173">
        <v>57000000</v>
      </c>
      <c r="C2173" s="20">
        <f>'CLEAN DATA'!$D2173-'CLEAN DATA'!$L2173</f>
        <v>-30161611</v>
      </c>
    </row>
    <row r="2174" spans="1:3">
      <c r="A2174">
        <v>37035845</v>
      </c>
      <c r="B2174">
        <v>52000000</v>
      </c>
      <c r="C2174" s="20">
        <f>'CLEAN DATA'!$D2174-'CLEAN DATA'!$L2174</f>
        <v>-14964155</v>
      </c>
    </row>
    <row r="2175" spans="1:3">
      <c r="A2175">
        <v>105807520</v>
      </c>
      <c r="B2175">
        <v>50000000</v>
      </c>
      <c r="C2175" s="20">
        <f>'CLEAN DATA'!$D2175-'CLEAN DATA'!$L2175</f>
        <v>55807520</v>
      </c>
    </row>
    <row r="2176" spans="1:3">
      <c r="A2176">
        <v>38105077</v>
      </c>
      <c r="B2176">
        <v>40000000</v>
      </c>
      <c r="C2176" s="20">
        <f>'CLEAN DATA'!$D2176-'CLEAN DATA'!$L2176</f>
        <v>-1894923</v>
      </c>
    </row>
    <row r="2177" spans="1:3">
      <c r="A2177">
        <v>26199517</v>
      </c>
      <c r="B2177">
        <v>50000000</v>
      </c>
      <c r="C2177" s="20">
        <f>'CLEAN DATA'!$D2177-'CLEAN DATA'!$L2177</f>
        <v>-23800483</v>
      </c>
    </row>
    <row r="2178" spans="1:3">
      <c r="A2178">
        <v>14131298</v>
      </c>
      <c r="B2178">
        <v>390000000</v>
      </c>
      <c r="C2178" s="20">
        <f>'CLEAN DATA'!$D2178-'CLEAN DATA'!$L2178</f>
        <v>-375868702</v>
      </c>
    </row>
    <row r="2179" spans="1:3">
      <c r="A2179">
        <v>8355815</v>
      </c>
      <c r="B2179">
        <v>55000000</v>
      </c>
      <c r="C2179" s="20">
        <f>'CLEAN DATA'!$D2179-'CLEAN DATA'!$L2179</f>
        <v>-46644185</v>
      </c>
    </row>
    <row r="2180" spans="1:3">
      <c r="A2180">
        <v>1206135</v>
      </c>
      <c r="B2180">
        <v>50000000</v>
      </c>
      <c r="C2180" s="20">
        <f>'CLEAN DATA'!$D2180-'CLEAN DATA'!$L2180</f>
        <v>-48793865</v>
      </c>
    </row>
    <row r="2181" spans="1:3">
      <c r="A2181">
        <v>56607223</v>
      </c>
      <c r="B2181">
        <v>48000000</v>
      </c>
      <c r="C2181" s="20">
        <f>'CLEAN DATA'!$D2181-'CLEAN DATA'!$L2181</f>
        <v>8607223</v>
      </c>
    </row>
    <row r="2182" spans="1:3">
      <c r="A2182">
        <v>47095453</v>
      </c>
      <c r="B2182">
        <v>48000000</v>
      </c>
      <c r="C2182" s="20">
        <f>'CLEAN DATA'!$D2182-'CLEAN DATA'!$L2182</f>
        <v>-904547</v>
      </c>
    </row>
    <row r="2183" spans="1:3">
      <c r="A2183">
        <v>29781453</v>
      </c>
      <c r="B2183">
        <v>48000000</v>
      </c>
      <c r="C2183" s="20">
        <f>'CLEAN DATA'!$D2183-'CLEAN DATA'!$L2183</f>
        <v>-18218547</v>
      </c>
    </row>
    <row r="2184" spans="1:3">
      <c r="A2184">
        <v>38360195</v>
      </c>
      <c r="B2184">
        <v>45000000</v>
      </c>
      <c r="C2184" s="20">
        <f>'CLEAN DATA'!$D2184-'CLEAN DATA'!$L2184</f>
        <v>-6639805</v>
      </c>
    </row>
    <row r="2185" spans="1:3">
      <c r="A2185">
        <v>19377727</v>
      </c>
      <c r="B2185">
        <v>45000000</v>
      </c>
      <c r="C2185" s="20">
        <f>'CLEAN DATA'!$D2185-'CLEAN DATA'!$L2185</f>
        <v>-25622273</v>
      </c>
    </row>
    <row r="2186" spans="1:3">
      <c r="A2186">
        <v>4584886</v>
      </c>
      <c r="B2186">
        <v>45000000</v>
      </c>
      <c r="C2186" s="20">
        <f>'CLEAN DATA'!$D2186-'CLEAN DATA'!$L2186</f>
        <v>-40415114</v>
      </c>
    </row>
    <row r="2187" spans="1:3">
      <c r="A2187">
        <v>150415432</v>
      </c>
      <c r="B2187">
        <v>44000000</v>
      </c>
      <c r="C2187" s="20">
        <f>'CLEAN DATA'!$D2187-'CLEAN DATA'!$L2187</f>
        <v>106415432</v>
      </c>
    </row>
    <row r="2188" spans="1:3">
      <c r="A2188">
        <v>116735231</v>
      </c>
      <c r="B2188">
        <v>70000000</v>
      </c>
      <c r="C2188" s="20">
        <f>'CLEAN DATA'!$D2188-'CLEAN DATA'!$L2188</f>
        <v>46735231</v>
      </c>
    </row>
    <row r="2189" spans="1:3">
      <c r="A2189">
        <v>126546825</v>
      </c>
      <c r="B2189">
        <v>40000000</v>
      </c>
      <c r="C2189" s="20">
        <f>'CLEAN DATA'!$D2189-'CLEAN DATA'!$L2189</f>
        <v>86546825</v>
      </c>
    </row>
    <row r="2190" spans="1:3">
      <c r="A2190">
        <v>93952276</v>
      </c>
      <c r="B2190">
        <v>40000000</v>
      </c>
      <c r="C2190" s="20">
        <f>'CLEAN DATA'!$D2190-'CLEAN DATA'!$L2190</f>
        <v>53952276</v>
      </c>
    </row>
    <row r="2191" spans="1:3">
      <c r="A2191">
        <v>64149837</v>
      </c>
      <c r="B2191">
        <v>20000000</v>
      </c>
      <c r="C2191" s="20">
        <f>'CLEAN DATA'!$D2191-'CLEAN DATA'!$L2191</f>
        <v>44149837</v>
      </c>
    </row>
    <row r="2192" spans="1:3">
      <c r="A2192">
        <v>59068786</v>
      </c>
      <c r="B2192">
        <v>40000000</v>
      </c>
      <c r="C2192" s="20">
        <f>'CLEAN DATA'!$D2192-'CLEAN DATA'!$L2192</f>
        <v>19068786</v>
      </c>
    </row>
    <row r="2193" spans="1:3">
      <c r="A2193">
        <v>52000688</v>
      </c>
      <c r="B2193">
        <v>40000000</v>
      </c>
      <c r="C2193" s="20">
        <f>'CLEAN DATA'!$D2193-'CLEAN DATA'!$L2193</f>
        <v>12000688</v>
      </c>
    </row>
    <row r="2194" spans="1:3">
      <c r="A2194">
        <v>36665854</v>
      </c>
      <c r="B2194">
        <v>40000000</v>
      </c>
      <c r="C2194" s="20">
        <f>'CLEAN DATA'!$D2194-'CLEAN DATA'!$L2194</f>
        <v>-3334146</v>
      </c>
    </row>
    <row r="2195" spans="1:3">
      <c r="A2195">
        <v>15962471</v>
      </c>
      <c r="B2195">
        <v>40000000</v>
      </c>
      <c r="C2195" s="20">
        <f>'CLEAN DATA'!$D2195-'CLEAN DATA'!$L2195</f>
        <v>-24037529</v>
      </c>
    </row>
    <row r="2196" spans="1:3">
      <c r="A2196">
        <v>29802761</v>
      </c>
      <c r="B2196">
        <v>40000000</v>
      </c>
      <c r="C2196" s="20">
        <f>'CLEAN DATA'!$D2196-'CLEAN DATA'!$L2196</f>
        <v>-10197239</v>
      </c>
    </row>
    <row r="2197" spans="1:3">
      <c r="A2197">
        <v>41997790</v>
      </c>
      <c r="B2197">
        <v>38000000</v>
      </c>
      <c r="C2197" s="20">
        <f>'CLEAN DATA'!$D2197-'CLEAN DATA'!$L2197</f>
        <v>3997790</v>
      </c>
    </row>
    <row r="2198" spans="1:3">
      <c r="A2198">
        <v>6482195</v>
      </c>
      <c r="B2198">
        <v>37000000</v>
      </c>
      <c r="C2198" s="20">
        <f>'CLEAN DATA'!$D2198-'CLEAN DATA'!$L2198</f>
        <v>-30517805</v>
      </c>
    </row>
    <row r="2199" spans="1:3">
      <c r="A2199">
        <v>50213619</v>
      </c>
      <c r="B2199">
        <v>36000000</v>
      </c>
      <c r="C2199" s="20">
        <f>'CLEAN DATA'!$D2199-'CLEAN DATA'!$L2199</f>
        <v>14213619</v>
      </c>
    </row>
    <row r="2200" spans="1:3">
      <c r="A2200">
        <v>42019483</v>
      </c>
      <c r="B2200">
        <v>36000000</v>
      </c>
      <c r="C2200" s="20">
        <f>'CLEAN DATA'!$D2200-'CLEAN DATA'!$L2200</f>
        <v>6019483</v>
      </c>
    </row>
    <row r="2201" spans="1:3">
      <c r="A2201">
        <v>82300000</v>
      </c>
      <c r="B2201">
        <v>35000000</v>
      </c>
      <c r="C2201" s="20">
        <f>'CLEAN DATA'!$D2201-'CLEAN DATA'!$L2201</f>
        <v>47300000</v>
      </c>
    </row>
    <row r="2202" spans="1:3">
      <c r="A2202">
        <v>56876365</v>
      </c>
      <c r="B2202">
        <v>35000000</v>
      </c>
      <c r="C2202" s="20">
        <f>'CLEAN DATA'!$D2202-'CLEAN DATA'!$L2202</f>
        <v>21876365</v>
      </c>
    </row>
    <row r="2203" spans="1:3">
      <c r="A2203">
        <v>2221994</v>
      </c>
      <c r="B2203">
        <v>35000000</v>
      </c>
      <c r="C2203" s="20">
        <f>'CLEAN DATA'!$D2203-'CLEAN DATA'!$L2203</f>
        <v>-32778006</v>
      </c>
    </row>
    <row r="2204" spans="1:3">
      <c r="A2204">
        <v>104632573</v>
      </c>
      <c r="B2204">
        <v>32000000</v>
      </c>
      <c r="C2204" s="20">
        <f>'CLEAN DATA'!$D2204-'CLEAN DATA'!$L2204</f>
        <v>72632573</v>
      </c>
    </row>
    <row r="2205" spans="1:3">
      <c r="A2205">
        <v>35063732</v>
      </c>
      <c r="B2205">
        <v>32000000</v>
      </c>
      <c r="C2205" s="20">
        <f>'CLEAN DATA'!$D2205-'CLEAN DATA'!$L2205</f>
        <v>3063732</v>
      </c>
    </row>
    <row r="2206" spans="1:3">
      <c r="A2206">
        <v>18636537</v>
      </c>
      <c r="B2206">
        <v>32000000</v>
      </c>
      <c r="C2206" s="20">
        <f>'CLEAN DATA'!$D2206-'CLEAN DATA'!$L2206</f>
        <v>-13363463</v>
      </c>
    </row>
    <row r="2207" spans="1:3">
      <c r="A2207">
        <v>163479795</v>
      </c>
      <c r="B2207">
        <v>34200000</v>
      </c>
      <c r="C2207" s="20">
        <f>'CLEAN DATA'!$D2207-'CLEAN DATA'!$L2207</f>
        <v>129279795</v>
      </c>
    </row>
    <row r="2208" spans="1:3">
      <c r="A2208">
        <v>145096820</v>
      </c>
      <c r="B2208">
        <v>30000000</v>
      </c>
      <c r="C2208" s="20">
        <f>'CLEAN DATA'!$D2208-'CLEAN DATA'!$L2208</f>
        <v>115096820</v>
      </c>
    </row>
    <row r="2209" spans="1:3">
      <c r="A2209">
        <v>51109400</v>
      </c>
      <c r="B2209">
        <v>30000000</v>
      </c>
      <c r="C2209" s="20">
        <f>'CLEAN DATA'!$D2209-'CLEAN DATA'!$L2209</f>
        <v>21109400</v>
      </c>
    </row>
    <row r="2210" spans="1:3">
      <c r="A2210">
        <v>18298649</v>
      </c>
      <c r="B2210">
        <v>30000000</v>
      </c>
      <c r="C2210" s="20">
        <f>'CLEAN DATA'!$D2210-'CLEAN DATA'!$L2210</f>
        <v>-11701351</v>
      </c>
    </row>
    <row r="2211" spans="1:3">
      <c r="A2211">
        <v>12026670</v>
      </c>
      <c r="B2211">
        <v>45000000</v>
      </c>
      <c r="C2211" s="20">
        <f>'CLEAN DATA'!$D2211-'CLEAN DATA'!$L2211</f>
        <v>-32973330</v>
      </c>
    </row>
    <row r="2212" spans="1:3">
      <c r="A2212">
        <v>37036404</v>
      </c>
      <c r="B2212">
        <v>30000000</v>
      </c>
      <c r="C2212" s="20">
        <f>'CLEAN DATA'!$D2212-'CLEAN DATA'!$L2212</f>
        <v>7036404</v>
      </c>
    </row>
    <row r="2213" spans="1:3">
      <c r="A2213">
        <v>55845943</v>
      </c>
      <c r="B2213">
        <v>29000000</v>
      </c>
      <c r="C2213" s="20">
        <f>'CLEAN DATA'!$D2213-'CLEAN DATA'!$L2213</f>
        <v>26845943</v>
      </c>
    </row>
    <row r="2214" spans="1:3">
      <c r="A2214">
        <v>4485485</v>
      </c>
      <c r="B2214">
        <v>15000000</v>
      </c>
      <c r="C2214" s="20">
        <f>'CLEAN DATA'!$D2214-'CLEAN DATA'!$L2214</f>
        <v>-10514515</v>
      </c>
    </row>
    <row r="2215" spans="1:3">
      <c r="A2215">
        <v>4476235</v>
      </c>
      <c r="B2215">
        <v>27000000</v>
      </c>
      <c r="C2215" s="20">
        <f>'CLEAN DATA'!$D2215-'CLEAN DATA'!$L2215</f>
        <v>-22523765</v>
      </c>
    </row>
    <row r="2216" spans="1:3">
      <c r="A2216">
        <v>16005978</v>
      </c>
      <c r="B2216">
        <v>26000000</v>
      </c>
      <c r="C2216" s="20">
        <f>'CLEAN DATA'!$D2216-'CLEAN DATA'!$L2216</f>
        <v>-9994022</v>
      </c>
    </row>
    <row r="2217" spans="1:3">
      <c r="A2217">
        <v>25517500</v>
      </c>
      <c r="B2217">
        <v>25100000</v>
      </c>
      <c r="C2217" s="20">
        <f>'CLEAN DATA'!$D2217-'CLEAN DATA'!$L2217</f>
        <v>417500</v>
      </c>
    </row>
    <row r="2218" spans="1:3">
      <c r="A2218">
        <v>33687630</v>
      </c>
      <c r="B2218">
        <v>20000000</v>
      </c>
      <c r="C2218" s="20">
        <f>'CLEAN DATA'!$D2218-'CLEAN DATA'!$L2218</f>
        <v>13687630</v>
      </c>
    </row>
    <row r="2219" spans="1:3">
      <c r="A2219">
        <v>23527955</v>
      </c>
      <c r="B2219">
        <v>25000000</v>
      </c>
      <c r="C2219" s="20">
        <f>'CLEAN DATA'!$D2219-'CLEAN DATA'!$L2219</f>
        <v>-1472045</v>
      </c>
    </row>
    <row r="2220" spans="1:3">
      <c r="A2220">
        <v>10114315</v>
      </c>
      <c r="B2220">
        <v>25000000</v>
      </c>
      <c r="C2220" s="20">
        <f>'CLEAN DATA'!$D2220-'CLEAN DATA'!$L2220</f>
        <v>-14885685</v>
      </c>
    </row>
    <row r="2221" spans="1:3">
      <c r="A2221">
        <v>144833357</v>
      </c>
      <c r="B2221">
        <v>22000000</v>
      </c>
      <c r="C2221" s="20">
        <f>'CLEAN DATA'!$D2221-'CLEAN DATA'!$L2221</f>
        <v>122833357</v>
      </c>
    </row>
    <row r="2222" spans="1:3">
      <c r="A2222">
        <v>30659817</v>
      </c>
      <c r="B2222">
        <v>26000000</v>
      </c>
      <c r="C2222" s="20">
        <f>'CLEAN DATA'!$D2222-'CLEAN DATA'!$L2222</f>
        <v>4659817</v>
      </c>
    </row>
    <row r="2223" spans="1:3">
      <c r="A2223">
        <v>49002815</v>
      </c>
      <c r="B2223">
        <v>22000000</v>
      </c>
      <c r="C2223" s="20">
        <f>'CLEAN DATA'!$D2223-'CLEAN DATA'!$L2223</f>
        <v>27002815</v>
      </c>
    </row>
    <row r="2224" spans="1:3">
      <c r="A2224">
        <v>29997095</v>
      </c>
      <c r="B2224">
        <v>22000000</v>
      </c>
      <c r="C2224" s="20">
        <f>'CLEAN DATA'!$D2224-'CLEAN DATA'!$L2224</f>
        <v>7997095</v>
      </c>
    </row>
    <row r="2225" spans="1:3">
      <c r="A2225">
        <v>153665036</v>
      </c>
      <c r="B2225">
        <v>28000000</v>
      </c>
      <c r="C2225" s="20">
        <f>'CLEAN DATA'!$D2225-'CLEAN DATA'!$L2225</f>
        <v>125665036</v>
      </c>
    </row>
    <row r="2226" spans="1:3">
      <c r="A2226">
        <v>31584722</v>
      </c>
      <c r="B2226">
        <v>20000000</v>
      </c>
      <c r="C2226" s="20">
        <f>'CLEAN DATA'!$D2226-'CLEAN DATA'!$L2226</f>
        <v>11584722</v>
      </c>
    </row>
    <row r="2227" spans="1:3">
      <c r="A2227">
        <v>18081626</v>
      </c>
      <c r="B2227">
        <v>20000000</v>
      </c>
      <c r="C2227" s="20">
        <f>'CLEAN DATA'!$D2227-'CLEAN DATA'!$L2227</f>
        <v>-1918374</v>
      </c>
    </row>
    <row r="2228" spans="1:3">
      <c r="A2228">
        <v>11169531</v>
      </c>
      <c r="B2228">
        <v>20000000</v>
      </c>
      <c r="C2228" s="20">
        <f>'CLEAN DATA'!$D2228-'CLEAN DATA'!$L2228</f>
        <v>-8830469</v>
      </c>
    </row>
    <row r="2229" spans="1:3">
      <c r="A2229">
        <v>5205343</v>
      </c>
      <c r="B2229">
        <v>20000000</v>
      </c>
      <c r="C2229" s="20">
        <f>'CLEAN DATA'!$D2229-'CLEAN DATA'!$L2229</f>
        <v>-14794657</v>
      </c>
    </row>
    <row r="2230" spans="1:3">
      <c r="A2230">
        <v>882710</v>
      </c>
      <c r="B2230">
        <v>24000000</v>
      </c>
      <c r="C2230" s="20">
        <f>'CLEAN DATA'!$D2230-'CLEAN DATA'!$L2230</f>
        <v>-23117290</v>
      </c>
    </row>
    <row r="2231" spans="1:3">
      <c r="A2231">
        <v>305070</v>
      </c>
      <c r="B2231">
        <v>20000000</v>
      </c>
      <c r="C2231" s="20">
        <f>'CLEAN DATA'!$D2231-'CLEAN DATA'!$L2231</f>
        <v>-19694930</v>
      </c>
    </row>
    <row r="2232" spans="1:3">
      <c r="A2232">
        <v>12561</v>
      </c>
      <c r="B2232">
        <v>19000000</v>
      </c>
      <c r="C2232" s="20">
        <f>'CLEAN DATA'!$D2232-'CLEAN DATA'!$L2232</f>
        <v>-18987439</v>
      </c>
    </row>
    <row r="2233" spans="1:3">
      <c r="A2233">
        <v>18439082</v>
      </c>
      <c r="B2233">
        <v>18500000</v>
      </c>
      <c r="C2233" s="20">
        <f>'CLEAN DATA'!$D2233-'CLEAN DATA'!$L2233</f>
        <v>-60918</v>
      </c>
    </row>
    <row r="2234" spans="1:3">
      <c r="A2234">
        <v>150056505</v>
      </c>
      <c r="B2234">
        <v>18000000</v>
      </c>
      <c r="C2234" s="20">
        <f>'CLEAN DATA'!$D2234-'CLEAN DATA'!$L2234</f>
        <v>132056505</v>
      </c>
    </row>
    <row r="2235" spans="1:3">
      <c r="A2235">
        <v>3203044</v>
      </c>
      <c r="B2235">
        <v>18000000</v>
      </c>
      <c r="C2235" s="20">
        <f>'CLEAN DATA'!$D2235-'CLEAN DATA'!$L2235</f>
        <v>-14796956</v>
      </c>
    </row>
    <row r="2236" spans="1:3">
      <c r="A2236">
        <v>41777564</v>
      </c>
      <c r="B2236">
        <v>15000000</v>
      </c>
      <c r="C2236" s="20">
        <f>'CLEAN DATA'!$D2236-'CLEAN DATA'!$L2236</f>
        <v>26777564</v>
      </c>
    </row>
    <row r="2237" spans="1:3">
      <c r="A2237">
        <v>2000000</v>
      </c>
      <c r="B2237">
        <v>17000000</v>
      </c>
      <c r="C2237" s="20">
        <f>'CLEAN DATA'!$D2237-'CLEAN DATA'!$L2237</f>
        <v>-15000000</v>
      </c>
    </row>
    <row r="2238" spans="1:3">
      <c r="A2238">
        <v>52885587</v>
      </c>
      <c r="B2238">
        <v>16000000</v>
      </c>
      <c r="C2238" s="20">
        <f>'CLEAN DATA'!$D2238-'CLEAN DATA'!$L2238</f>
        <v>36885587</v>
      </c>
    </row>
    <row r="2239" spans="1:3">
      <c r="A2239">
        <v>28734552</v>
      </c>
      <c r="B2239">
        <v>16000000</v>
      </c>
      <c r="C2239" s="20">
        <f>'CLEAN DATA'!$D2239-'CLEAN DATA'!$L2239</f>
        <v>12734552</v>
      </c>
    </row>
    <row r="2240" spans="1:3">
      <c r="A2240">
        <v>54322273</v>
      </c>
      <c r="B2240">
        <v>17000000</v>
      </c>
      <c r="C2240" s="20">
        <f>'CLEAN DATA'!$D2240-'CLEAN DATA'!$L2240</f>
        <v>37322273</v>
      </c>
    </row>
    <row r="2241" spans="1:3">
      <c r="A2241">
        <v>40064955</v>
      </c>
      <c r="B2241">
        <v>15000000</v>
      </c>
      <c r="C2241" s="20">
        <f>'CLEAN DATA'!$D2241-'CLEAN DATA'!$L2241</f>
        <v>25064955</v>
      </c>
    </row>
    <row r="2242" spans="1:3">
      <c r="A2242">
        <v>32645546</v>
      </c>
      <c r="B2242">
        <v>14000000</v>
      </c>
      <c r="C2242" s="20">
        <f>'CLEAN DATA'!$D2242-'CLEAN DATA'!$L2242</f>
        <v>18645546</v>
      </c>
    </row>
    <row r="2243" spans="1:3">
      <c r="A2243">
        <v>20566327</v>
      </c>
      <c r="B2243">
        <v>15000000</v>
      </c>
      <c r="C2243" s="20">
        <f>'CLEAN DATA'!$D2243-'CLEAN DATA'!$L2243</f>
        <v>5566327</v>
      </c>
    </row>
    <row r="2244" spans="1:3">
      <c r="A2244">
        <v>10763469</v>
      </c>
      <c r="B2244">
        <v>15000000</v>
      </c>
      <c r="C2244" s="20">
        <f>'CLEAN DATA'!$D2244-'CLEAN DATA'!$L2244</f>
        <v>-4236531</v>
      </c>
    </row>
    <row r="2245" spans="1:3">
      <c r="A2245">
        <v>613556</v>
      </c>
      <c r="B2245">
        <v>15000000</v>
      </c>
      <c r="C2245" s="20">
        <f>'CLEAN DATA'!$D2245-'CLEAN DATA'!$L2245</f>
        <v>-14386444</v>
      </c>
    </row>
    <row r="2246" spans="1:3">
      <c r="A2246">
        <v>29959436</v>
      </c>
      <c r="B2246">
        <v>13000000</v>
      </c>
      <c r="C2246" s="20">
        <f>'CLEAN DATA'!$D2246-'CLEAN DATA'!$L2246</f>
        <v>16959436</v>
      </c>
    </row>
    <row r="2247" spans="1:3">
      <c r="A2247">
        <v>9975684</v>
      </c>
      <c r="B2247">
        <v>13000000</v>
      </c>
      <c r="C2247" s="20">
        <f>'CLEAN DATA'!$D2247-'CLEAN DATA'!$L2247</f>
        <v>-3024316</v>
      </c>
    </row>
    <row r="2248" spans="1:3">
      <c r="A2248">
        <v>4360548</v>
      </c>
      <c r="B2248">
        <v>15000000</v>
      </c>
      <c r="C2248" s="20">
        <f>'CLEAN DATA'!$D2248-'CLEAN DATA'!$L2248</f>
        <v>-10639452</v>
      </c>
    </row>
    <row r="2249" spans="1:3">
      <c r="A2249">
        <v>31990064</v>
      </c>
      <c r="B2249">
        <v>12000000</v>
      </c>
      <c r="C2249" s="20">
        <f>'CLEAN DATA'!$D2249-'CLEAN DATA'!$L2249</f>
        <v>19990064</v>
      </c>
    </row>
    <row r="2250" spans="1:3">
      <c r="A2250">
        <v>22331028</v>
      </c>
      <c r="B2250">
        <v>12000000</v>
      </c>
      <c r="C2250" s="20">
        <f>'CLEAN DATA'!$D2250-'CLEAN DATA'!$L2250</f>
        <v>10331028</v>
      </c>
    </row>
    <row r="2251" spans="1:3">
      <c r="A2251">
        <v>333976</v>
      </c>
      <c r="B2251">
        <v>12000000</v>
      </c>
      <c r="C2251" s="20">
        <f>'CLEAN DATA'!$D2251-'CLEAN DATA'!$L2251</f>
        <v>-11666024</v>
      </c>
    </row>
    <row r="2252" spans="1:3">
      <c r="A2252">
        <v>303439</v>
      </c>
      <c r="B2252">
        <v>8000000</v>
      </c>
      <c r="C2252" s="20">
        <f>'CLEAN DATA'!$D2252-'CLEAN DATA'!$L2252</f>
        <v>-7696561</v>
      </c>
    </row>
    <row r="2253" spans="1:3">
      <c r="A2253">
        <v>399879</v>
      </c>
      <c r="B2253">
        <v>15000000</v>
      </c>
      <c r="C2253" s="20">
        <f>'CLEAN DATA'!$D2253-'CLEAN DATA'!$L2253</f>
        <v>-14600121</v>
      </c>
    </row>
    <row r="2254" spans="1:3">
      <c r="A2254">
        <v>125169</v>
      </c>
      <c r="B2254">
        <v>10500000</v>
      </c>
      <c r="C2254" s="20">
        <f>'CLEAN DATA'!$D2254-'CLEAN DATA'!$L2254</f>
        <v>-10374831</v>
      </c>
    </row>
    <row r="2255" spans="1:3">
      <c r="A2255">
        <v>50752337</v>
      </c>
      <c r="B2255">
        <v>10000000</v>
      </c>
      <c r="C2255" s="20">
        <f>'CLEAN DATA'!$D2255-'CLEAN DATA'!$L2255</f>
        <v>40752337</v>
      </c>
    </row>
    <row r="2256" spans="1:3">
      <c r="A2256">
        <v>4881867</v>
      </c>
      <c r="B2256">
        <v>9000000</v>
      </c>
      <c r="C2256" s="20">
        <f>'CLEAN DATA'!$D2256-'CLEAN DATA'!$L2256</f>
        <v>-4118133</v>
      </c>
    </row>
    <row r="2257" spans="1:3">
      <c r="A2257">
        <v>18090181</v>
      </c>
      <c r="B2257">
        <v>8000000</v>
      </c>
      <c r="C2257" s="20">
        <f>'CLEAN DATA'!$D2257-'CLEAN DATA'!$L2257</f>
        <v>10090181</v>
      </c>
    </row>
    <row r="2258" spans="1:3">
      <c r="A2258">
        <v>398420</v>
      </c>
      <c r="B2258">
        <v>8000000</v>
      </c>
      <c r="C2258" s="20">
        <f>'CLEAN DATA'!$D2258-'CLEAN DATA'!$L2258</f>
        <v>-7601580</v>
      </c>
    </row>
    <row r="2259" spans="1:3">
      <c r="A2259">
        <v>53481</v>
      </c>
      <c r="B2259">
        <v>8000000</v>
      </c>
      <c r="C2259" s="20">
        <f>'CLEAN DATA'!$D2259-'CLEAN DATA'!$L2259</f>
        <v>-7946519</v>
      </c>
    </row>
    <row r="2260" spans="1:3">
      <c r="A2260">
        <v>7292175</v>
      </c>
      <c r="B2260">
        <v>7000000</v>
      </c>
      <c r="C2260" s="20">
        <f>'CLEAN DATA'!$D2260-'CLEAN DATA'!$L2260</f>
        <v>292175</v>
      </c>
    </row>
    <row r="2261" spans="1:3">
      <c r="A2261">
        <v>1654367</v>
      </c>
      <c r="B2261">
        <v>7000000</v>
      </c>
      <c r="C2261" s="20">
        <f>'CLEAN DATA'!$D2261-'CLEAN DATA'!$L2261</f>
        <v>-5345633</v>
      </c>
    </row>
    <row r="2262" spans="1:3">
      <c r="A2262">
        <v>10696</v>
      </c>
      <c r="B2262">
        <v>6800000</v>
      </c>
      <c r="C2262" s="20">
        <f>'CLEAN DATA'!$D2262-'CLEAN DATA'!$L2262</f>
        <v>-6789304</v>
      </c>
    </row>
    <row r="2263" spans="1:3">
      <c r="A2263">
        <v>21005329</v>
      </c>
      <c r="B2263">
        <v>6000000</v>
      </c>
      <c r="C2263" s="20">
        <f>'CLEAN DATA'!$D2263-'CLEAN DATA'!$L2263</f>
        <v>15005329</v>
      </c>
    </row>
    <row r="2264" spans="1:3">
      <c r="A2264">
        <v>24809547</v>
      </c>
      <c r="B2264">
        <v>5000000</v>
      </c>
      <c r="C2264" s="20">
        <f>'CLEAN DATA'!$D2264-'CLEAN DATA'!$L2264</f>
        <v>19809547</v>
      </c>
    </row>
    <row r="2265" spans="1:3">
      <c r="A2265">
        <v>5308707</v>
      </c>
      <c r="B2265">
        <v>5000000</v>
      </c>
      <c r="C2265" s="20">
        <f>'CLEAN DATA'!$D2265-'CLEAN DATA'!$L2265</f>
        <v>308707</v>
      </c>
    </row>
    <row r="2266" spans="1:3">
      <c r="A2266">
        <v>2711210</v>
      </c>
      <c r="B2266">
        <v>5000000</v>
      </c>
      <c r="C2266" s="20">
        <f>'CLEAN DATA'!$D2266-'CLEAN DATA'!$L2266</f>
        <v>-2288790</v>
      </c>
    </row>
    <row r="2267" spans="1:3">
      <c r="A2267">
        <v>101228</v>
      </c>
      <c r="B2267">
        <v>3500000</v>
      </c>
      <c r="C2267" s="20">
        <f>'CLEAN DATA'!$D2267-'CLEAN DATA'!$L2267</f>
        <v>-3398772</v>
      </c>
    </row>
    <row r="2268" spans="1:3">
      <c r="A2268">
        <v>7680</v>
      </c>
      <c r="B2268">
        <v>2000000</v>
      </c>
      <c r="C2268" s="20">
        <f>'CLEAN DATA'!$D2268-'CLEAN DATA'!$L2268</f>
        <v>-1992320</v>
      </c>
    </row>
    <row r="2269" spans="1:3">
      <c r="A2269">
        <v>100675</v>
      </c>
      <c r="B2269">
        <v>3000000</v>
      </c>
      <c r="C2269" s="20">
        <f>'CLEAN DATA'!$D2269-'CLEAN DATA'!$L2269</f>
        <v>-2899325</v>
      </c>
    </row>
    <row r="2270" spans="1:3">
      <c r="A2270">
        <v>1420578</v>
      </c>
      <c r="B2270">
        <v>1900000</v>
      </c>
      <c r="C2270" s="20">
        <f>'CLEAN DATA'!$D2270-'CLEAN DATA'!$L2270</f>
        <v>-479422</v>
      </c>
    </row>
    <row r="2271" spans="1:3">
      <c r="A2271">
        <v>80021740</v>
      </c>
      <c r="B2271">
        <v>58000000</v>
      </c>
      <c r="C2271" s="20">
        <f>'CLEAN DATA'!$D2271-'CLEAN DATA'!$L2271</f>
        <v>22021740</v>
      </c>
    </row>
    <row r="2272" spans="1:3">
      <c r="A2272">
        <v>100659</v>
      </c>
      <c r="B2272">
        <v>900000</v>
      </c>
      <c r="C2272" s="20">
        <f>'CLEAN DATA'!$D2272-'CLEAN DATA'!$L2272</f>
        <v>-799341</v>
      </c>
    </row>
    <row r="2273" spans="1:3">
      <c r="A2273">
        <v>381186</v>
      </c>
      <c r="B2273">
        <v>900000</v>
      </c>
      <c r="C2273" s="20">
        <f>'CLEAN DATA'!$D2273-'CLEAN DATA'!$L2273</f>
        <v>-518814</v>
      </c>
    </row>
    <row r="2274" spans="1:3">
      <c r="A2274">
        <v>6643</v>
      </c>
      <c r="B2274">
        <v>900000</v>
      </c>
      <c r="C2274" s="20">
        <f>'CLEAN DATA'!$D2274-'CLEAN DATA'!$L2274</f>
        <v>-893357</v>
      </c>
    </row>
    <row r="2275" spans="1:3">
      <c r="A2275">
        <v>41709</v>
      </c>
      <c r="B2275">
        <v>800000</v>
      </c>
      <c r="C2275" s="20">
        <f>'CLEAN DATA'!$D2275-'CLEAN DATA'!$L2275</f>
        <v>-758291</v>
      </c>
    </row>
    <row r="2276" spans="1:3">
      <c r="A2276">
        <v>140530114</v>
      </c>
      <c r="B2276">
        <v>60000</v>
      </c>
      <c r="C2276" s="20">
        <f>'CLEAN DATA'!$D2276-'CLEAN DATA'!$L2276</f>
        <v>140470114</v>
      </c>
    </row>
    <row r="2277" spans="1:3">
      <c r="A2277">
        <v>1250798</v>
      </c>
      <c r="B2277">
        <v>500000</v>
      </c>
      <c r="C2277" s="20">
        <f>'CLEAN DATA'!$D2277-'CLEAN DATA'!$L2277</f>
        <v>750798</v>
      </c>
    </row>
    <row r="2278" spans="1:3">
      <c r="A2278">
        <v>237301</v>
      </c>
      <c r="B2278">
        <v>500000</v>
      </c>
      <c r="C2278" s="20">
        <f>'CLEAN DATA'!$D2278-'CLEAN DATA'!$L2278</f>
        <v>-262699</v>
      </c>
    </row>
    <row r="2279" spans="1:3">
      <c r="A2279">
        <v>234903076</v>
      </c>
      <c r="B2279">
        <v>215000000</v>
      </c>
      <c r="C2279" s="20">
        <f>'CLEAN DATA'!$D2279-'CLEAN DATA'!$L2279</f>
        <v>19903076</v>
      </c>
    </row>
    <row r="2280" spans="1:3">
      <c r="A2280">
        <v>318622</v>
      </c>
      <c r="B2280">
        <v>270000</v>
      </c>
      <c r="C2280" s="20">
        <f>'CLEAN DATA'!$D2280-'CLEAN DATA'!$L2280</f>
        <v>48622</v>
      </c>
    </row>
    <row r="2281" spans="1:3">
      <c r="A2281">
        <v>212285</v>
      </c>
      <c r="B2281">
        <v>250000</v>
      </c>
      <c r="C2281" s="20">
        <f>'CLEAN DATA'!$D2281-'CLEAN DATA'!$L2281</f>
        <v>-37715</v>
      </c>
    </row>
    <row r="2282" spans="1:3">
      <c r="A2282">
        <v>2428241</v>
      </c>
      <c r="B2282">
        <v>200000</v>
      </c>
      <c r="C2282" s="20">
        <f>'CLEAN DATA'!$D2282-'CLEAN DATA'!$L2282</f>
        <v>2228241</v>
      </c>
    </row>
    <row r="2283" spans="1:3">
      <c r="A2283">
        <v>4584</v>
      </c>
      <c r="B2283">
        <v>9000</v>
      </c>
      <c r="C2283" s="20">
        <f>'CLEAN DATA'!$D2283-'CLEAN DATA'!$L2283</f>
        <v>-4416</v>
      </c>
    </row>
    <row r="2284" spans="1:3">
      <c r="A2284">
        <v>191450875</v>
      </c>
      <c r="B2284">
        <v>200000000</v>
      </c>
      <c r="C2284" s="20">
        <f>'CLEAN DATA'!$D2284-'CLEAN DATA'!$L2284</f>
        <v>-8549125</v>
      </c>
    </row>
    <row r="2285" spans="1:3">
      <c r="A2285">
        <v>65171860</v>
      </c>
      <c r="B2285">
        <v>195000000</v>
      </c>
      <c r="C2285" s="20">
        <f>'CLEAN DATA'!$D2285-'CLEAN DATA'!$L2285</f>
        <v>-129828140</v>
      </c>
    </row>
    <row r="2286" spans="1:3">
      <c r="A2286">
        <v>352358779</v>
      </c>
      <c r="B2286">
        <v>195000000</v>
      </c>
      <c r="C2286" s="20">
        <f>'CLEAN DATA'!$D2286-'CLEAN DATA'!$L2286</f>
        <v>157358779</v>
      </c>
    </row>
    <row r="2287" spans="1:3">
      <c r="A2287">
        <v>38297305</v>
      </c>
      <c r="B2287">
        <v>175000000</v>
      </c>
      <c r="C2287" s="20">
        <f>'CLEAN DATA'!$D2287-'CLEAN DATA'!$L2287</f>
        <v>-136702695</v>
      </c>
    </row>
    <row r="2288" spans="1:3">
      <c r="A2288">
        <v>104383624</v>
      </c>
      <c r="B2288">
        <v>155000000</v>
      </c>
      <c r="C2288" s="20">
        <f>'CLEAN DATA'!$D2288-'CLEAN DATA'!$L2288</f>
        <v>-50616376</v>
      </c>
    </row>
    <row r="2289" spans="1:3">
      <c r="A2289">
        <v>82161969</v>
      </c>
      <c r="B2289">
        <v>150000000</v>
      </c>
      <c r="C2289" s="20">
        <f>'CLEAN DATA'!$D2289-'CLEAN DATA'!$L2289</f>
        <v>-67838031</v>
      </c>
    </row>
    <row r="2290" spans="1:3">
      <c r="A2290">
        <v>76418654</v>
      </c>
      <c r="B2290">
        <v>117000000</v>
      </c>
      <c r="C2290" s="20">
        <f>'CLEAN DATA'!$D2290-'CLEAN DATA'!$L2290</f>
        <v>-40581346</v>
      </c>
    </row>
    <row r="2291" spans="1:3">
      <c r="A2291">
        <v>81638674</v>
      </c>
      <c r="B2291">
        <v>135000000</v>
      </c>
      <c r="C2291" s="20">
        <f>'CLEAN DATA'!$D2291-'CLEAN DATA'!$L2291</f>
        <v>-53361326</v>
      </c>
    </row>
    <row r="2292" spans="1:3">
      <c r="A2292">
        <v>129995817</v>
      </c>
      <c r="B2292">
        <v>110000000</v>
      </c>
      <c r="C2292" s="20">
        <f>'CLEAN DATA'!$D2292-'CLEAN DATA'!$L2292</f>
        <v>19995817</v>
      </c>
    </row>
    <row r="2293" spans="1:3">
      <c r="A2293">
        <v>202007640</v>
      </c>
      <c r="B2293">
        <v>98000000</v>
      </c>
      <c r="C2293" s="20">
        <f>'CLEAN DATA'!$D2293-'CLEAN DATA'!$L2293</f>
        <v>104007640</v>
      </c>
    </row>
    <row r="2294" spans="1:3">
      <c r="A2294">
        <v>23014504</v>
      </c>
      <c r="B2294">
        <v>100000000</v>
      </c>
      <c r="C2294" s="20">
        <f>'CLEAN DATA'!$D2294-'CLEAN DATA'!$L2294</f>
        <v>-76985496</v>
      </c>
    </row>
    <row r="2295" spans="1:3">
      <c r="A2295">
        <v>241688385</v>
      </c>
      <c r="B2295">
        <v>92000000</v>
      </c>
      <c r="C2295" s="20">
        <f>'CLEAN DATA'!$D2295-'CLEAN DATA'!$L2295</f>
        <v>149688385</v>
      </c>
    </row>
    <row r="2296" spans="1:3">
      <c r="A2296">
        <v>128200012</v>
      </c>
      <c r="B2296">
        <v>75000000</v>
      </c>
      <c r="C2296" s="20">
        <f>'CLEAN DATA'!$D2296-'CLEAN DATA'!$L2296</f>
        <v>53200012</v>
      </c>
    </row>
    <row r="2297" spans="1:3">
      <c r="A2297">
        <v>90443603</v>
      </c>
      <c r="B2297">
        <v>80000000</v>
      </c>
      <c r="C2297" s="20">
        <f>'CLEAN DATA'!$D2297-'CLEAN DATA'!$L2297</f>
        <v>10443603</v>
      </c>
    </row>
    <row r="2298" spans="1:3">
      <c r="A2298">
        <v>37754208</v>
      </c>
      <c r="B2298">
        <v>70000000</v>
      </c>
      <c r="C2298" s="20">
        <f>'CLEAN DATA'!$D2298-'CLEAN DATA'!$L2298</f>
        <v>-32245792</v>
      </c>
    </row>
    <row r="2299" spans="1:3">
      <c r="A2299">
        <v>38542418</v>
      </c>
      <c r="B2299">
        <v>80000000</v>
      </c>
      <c r="C2299" s="20">
        <f>'CLEAN DATA'!$D2299-'CLEAN DATA'!$L2299</f>
        <v>-41457582</v>
      </c>
    </row>
    <row r="2300" spans="1:3">
      <c r="A2300">
        <v>107225164</v>
      </c>
      <c r="B2300">
        <v>73000000</v>
      </c>
      <c r="C2300" s="20">
        <f>'CLEAN DATA'!$D2300-'CLEAN DATA'!$L2300</f>
        <v>34225164</v>
      </c>
    </row>
    <row r="2301" spans="1:3">
      <c r="A2301">
        <v>52474616</v>
      </c>
      <c r="B2301">
        <v>70000000</v>
      </c>
      <c r="C2301" s="20">
        <f>'CLEAN DATA'!$D2301-'CLEAN DATA'!$L2301</f>
        <v>-17525384</v>
      </c>
    </row>
    <row r="2302" spans="1:3">
      <c r="A2302">
        <v>55942830</v>
      </c>
      <c r="B2302">
        <v>70000000</v>
      </c>
      <c r="C2302" s="20">
        <f>'CLEAN DATA'!$D2302-'CLEAN DATA'!$L2302</f>
        <v>-14057170</v>
      </c>
    </row>
    <row r="2303" spans="1:3">
      <c r="A2303">
        <v>40932372</v>
      </c>
      <c r="B2303">
        <v>70000000</v>
      </c>
      <c r="C2303" s="20">
        <f>'CLEAN DATA'!$D2303-'CLEAN DATA'!$L2303</f>
        <v>-29067628</v>
      </c>
    </row>
    <row r="2304" spans="1:3">
      <c r="A2304">
        <v>19076815</v>
      </c>
      <c r="B2304">
        <v>60000000</v>
      </c>
      <c r="C2304" s="20">
        <f>'CLEAN DATA'!$D2304-'CLEAN DATA'!$L2304</f>
        <v>-40923185</v>
      </c>
    </row>
    <row r="2305" spans="1:3">
      <c r="A2305">
        <v>54758461</v>
      </c>
      <c r="B2305">
        <v>65000000</v>
      </c>
      <c r="C2305" s="20">
        <f>'CLEAN DATA'!$D2305-'CLEAN DATA'!$L2305</f>
        <v>-10241539</v>
      </c>
    </row>
    <row r="2306" spans="1:3">
      <c r="A2306">
        <v>19548064</v>
      </c>
      <c r="B2306">
        <v>65000000</v>
      </c>
      <c r="C2306" s="20">
        <f>'CLEAN DATA'!$D2306-'CLEAN DATA'!$L2306</f>
        <v>-45451936</v>
      </c>
    </row>
    <row r="2307" spans="1:3">
      <c r="A2307">
        <v>118153533</v>
      </c>
      <c r="B2307">
        <v>61000000</v>
      </c>
      <c r="C2307" s="20">
        <f>'CLEAN DATA'!$D2307-'CLEAN DATA'!$L2307</f>
        <v>57153533</v>
      </c>
    </row>
    <row r="2308" spans="1:3">
      <c r="A2308">
        <v>279167575</v>
      </c>
      <c r="B2308">
        <v>80000000</v>
      </c>
      <c r="C2308" s="20">
        <f>'CLEAN DATA'!$D2308-'CLEAN DATA'!$L2308</f>
        <v>199167575</v>
      </c>
    </row>
    <row r="2309" spans="1:3">
      <c r="A2309">
        <v>102678089</v>
      </c>
      <c r="B2309">
        <v>95000000</v>
      </c>
      <c r="C2309" s="20">
        <f>'CLEAN DATA'!$D2309-'CLEAN DATA'!$L2309</f>
        <v>7678089</v>
      </c>
    </row>
    <row r="2310" spans="1:3">
      <c r="A2310">
        <v>54910560</v>
      </c>
      <c r="B2310">
        <v>60000000</v>
      </c>
      <c r="C2310" s="20">
        <f>'CLEAN DATA'!$D2310-'CLEAN DATA'!$L2310</f>
        <v>-5089440</v>
      </c>
    </row>
    <row r="2311" spans="1:3">
      <c r="A2311">
        <v>53789313</v>
      </c>
      <c r="B2311">
        <v>60000000</v>
      </c>
      <c r="C2311" s="20">
        <f>'CLEAN DATA'!$D2311-'CLEAN DATA'!$L2311</f>
        <v>-6210687</v>
      </c>
    </row>
    <row r="2312" spans="1:3">
      <c r="A2312">
        <v>47748610</v>
      </c>
      <c r="B2312">
        <v>75000000</v>
      </c>
      <c r="C2312" s="20">
        <f>'CLEAN DATA'!$D2312-'CLEAN DATA'!$L2312</f>
        <v>-27251390</v>
      </c>
    </row>
    <row r="2313" spans="1:3">
      <c r="A2313">
        <v>35096190</v>
      </c>
      <c r="B2313">
        <v>60000000</v>
      </c>
      <c r="C2313" s="20">
        <f>'CLEAN DATA'!$D2313-'CLEAN DATA'!$L2313</f>
        <v>-24903810</v>
      </c>
    </row>
    <row r="2314" spans="1:3">
      <c r="A2314">
        <v>44665963</v>
      </c>
      <c r="B2314">
        <v>58000000</v>
      </c>
      <c r="C2314" s="20">
        <f>'CLEAN DATA'!$D2314-'CLEAN DATA'!$L2314</f>
        <v>-13334037</v>
      </c>
    </row>
    <row r="2315" spans="1:3">
      <c r="A2315">
        <v>28328132</v>
      </c>
      <c r="B2315">
        <v>58000000</v>
      </c>
      <c r="C2315" s="20">
        <f>'CLEAN DATA'!$D2315-'CLEAN DATA'!$L2315</f>
        <v>-29671868</v>
      </c>
    </row>
    <row r="2316" spans="1:3">
      <c r="A2316">
        <v>104354205</v>
      </c>
      <c r="B2316">
        <v>55000000</v>
      </c>
      <c r="C2316" s="20">
        <f>'CLEAN DATA'!$D2316-'CLEAN DATA'!$L2316</f>
        <v>49354205</v>
      </c>
    </row>
    <row r="2317" spans="1:3">
      <c r="A2317">
        <v>98711404</v>
      </c>
      <c r="B2317">
        <v>55000000</v>
      </c>
      <c r="C2317" s="20">
        <f>'CLEAN DATA'!$D2317-'CLEAN DATA'!$L2317</f>
        <v>43711404</v>
      </c>
    </row>
    <row r="2318" spans="1:3">
      <c r="A2318">
        <v>63408614</v>
      </c>
      <c r="B2318">
        <v>55000000</v>
      </c>
      <c r="C2318" s="20">
        <f>'CLEAN DATA'!$D2318-'CLEAN DATA'!$L2318</f>
        <v>8408614</v>
      </c>
    </row>
    <row r="2319" spans="1:3">
      <c r="A2319">
        <v>49994804</v>
      </c>
      <c r="B2319">
        <v>55000000</v>
      </c>
      <c r="C2319" s="20">
        <f>'CLEAN DATA'!$D2319-'CLEAN DATA'!$L2319</f>
        <v>-5005196</v>
      </c>
    </row>
    <row r="2320" spans="1:3">
      <c r="A2320">
        <v>12870569</v>
      </c>
      <c r="B2320">
        <v>56000000</v>
      </c>
      <c r="C2320" s="20">
        <f>'CLEAN DATA'!$D2320-'CLEAN DATA'!$L2320</f>
        <v>-43129431</v>
      </c>
    </row>
    <row r="2321" spans="1:3">
      <c r="A2321">
        <v>143704210</v>
      </c>
      <c r="B2321">
        <v>52000000</v>
      </c>
      <c r="C2321" s="20">
        <f>'CLEAN DATA'!$D2321-'CLEAN DATA'!$L2321</f>
        <v>91704210</v>
      </c>
    </row>
    <row r="2322" spans="1:3">
      <c r="A2322">
        <v>2175312</v>
      </c>
      <c r="B2322">
        <v>50000000</v>
      </c>
      <c r="C2322" s="20">
        <f>'CLEAN DATA'!$D2322-'CLEAN DATA'!$L2322</f>
        <v>-47824688</v>
      </c>
    </row>
    <row r="2323" spans="1:3">
      <c r="A2323">
        <v>54997476</v>
      </c>
      <c r="B2323">
        <v>50000000</v>
      </c>
      <c r="C2323" s="20">
        <f>'CLEAN DATA'!$D2323-'CLEAN DATA'!$L2323</f>
        <v>4997476</v>
      </c>
    </row>
    <row r="2324" spans="1:3">
      <c r="A2324">
        <v>41482207</v>
      </c>
      <c r="B2324">
        <v>50000000</v>
      </c>
      <c r="C2324" s="20">
        <f>'CLEAN DATA'!$D2324-'CLEAN DATA'!$L2324</f>
        <v>-8517793</v>
      </c>
    </row>
    <row r="2325" spans="1:3">
      <c r="A2325">
        <v>30306268</v>
      </c>
      <c r="B2325">
        <v>50000000</v>
      </c>
      <c r="C2325" s="20">
        <f>'CLEAN DATA'!$D2325-'CLEAN DATA'!$L2325</f>
        <v>-19693732</v>
      </c>
    </row>
    <row r="2326" spans="1:3">
      <c r="A2326">
        <v>21413502</v>
      </c>
      <c r="B2326">
        <v>40000000</v>
      </c>
      <c r="C2326" s="20">
        <f>'CLEAN DATA'!$D2326-'CLEAN DATA'!$L2326</f>
        <v>-18586498</v>
      </c>
    </row>
    <row r="2327" spans="1:3">
      <c r="A2327">
        <v>126805112</v>
      </c>
      <c r="B2327">
        <v>46000000</v>
      </c>
      <c r="C2327" s="20">
        <f>'CLEAN DATA'!$D2327-'CLEAN DATA'!$L2327</f>
        <v>80805112</v>
      </c>
    </row>
    <row r="2328" spans="1:3">
      <c r="A2328">
        <v>139852971</v>
      </c>
      <c r="B2328">
        <v>45000000</v>
      </c>
      <c r="C2328" s="20">
        <f>'CLEAN DATA'!$D2328-'CLEAN DATA'!$L2328</f>
        <v>94852971</v>
      </c>
    </row>
    <row r="2329" spans="1:3">
      <c r="A2329">
        <v>53854588</v>
      </c>
      <c r="B2329">
        <v>45000000</v>
      </c>
      <c r="C2329" s="20">
        <f>'CLEAN DATA'!$D2329-'CLEAN DATA'!$L2329</f>
        <v>8854588</v>
      </c>
    </row>
    <row r="2330" spans="1:3">
      <c r="A2330">
        <v>50648679</v>
      </c>
      <c r="B2330">
        <v>45000000</v>
      </c>
      <c r="C2330" s="20">
        <f>'CLEAN DATA'!$D2330-'CLEAN DATA'!$L2330</f>
        <v>5648679</v>
      </c>
    </row>
    <row r="2331" spans="1:3">
      <c r="A2331">
        <v>46815748</v>
      </c>
      <c r="B2331">
        <v>45000000</v>
      </c>
      <c r="C2331" s="20">
        <f>'CLEAN DATA'!$D2331-'CLEAN DATA'!$L2331</f>
        <v>1815748</v>
      </c>
    </row>
    <row r="2332" spans="1:3">
      <c r="A2332">
        <v>8129455</v>
      </c>
      <c r="B2332">
        <v>45000000</v>
      </c>
      <c r="C2332" s="20">
        <f>'CLEAN DATA'!$D2332-'CLEAN DATA'!$L2332</f>
        <v>-36870545</v>
      </c>
    </row>
    <row r="2333" spans="1:3">
      <c r="A2333">
        <v>41543207</v>
      </c>
      <c r="B2333">
        <v>42000000</v>
      </c>
      <c r="C2333" s="20">
        <f>'CLEAN DATA'!$D2333-'CLEAN DATA'!$L2333</f>
        <v>-456793</v>
      </c>
    </row>
    <row r="2334" spans="1:3">
      <c r="A2334">
        <v>5664251</v>
      </c>
      <c r="B2334">
        <v>45000000</v>
      </c>
      <c r="C2334" s="20">
        <f>'CLEAN DATA'!$D2334-'CLEAN DATA'!$L2334</f>
        <v>-39335749</v>
      </c>
    </row>
    <row r="2335" spans="1:3">
      <c r="A2335">
        <v>54414716</v>
      </c>
      <c r="B2335">
        <v>42000000</v>
      </c>
      <c r="C2335" s="20">
        <f>'CLEAN DATA'!$D2335-'CLEAN DATA'!$L2335</f>
        <v>12414716</v>
      </c>
    </row>
    <row r="2336" spans="1:3">
      <c r="A2336">
        <v>13376506</v>
      </c>
      <c r="B2336">
        <v>40000000</v>
      </c>
      <c r="C2336" s="20">
        <f>'CLEAN DATA'!$D2336-'CLEAN DATA'!$L2336</f>
        <v>-26623494</v>
      </c>
    </row>
    <row r="2337" spans="1:3">
      <c r="A2337">
        <v>68208190</v>
      </c>
      <c r="B2337">
        <v>65000000</v>
      </c>
      <c r="C2337" s="20">
        <f>'CLEAN DATA'!$D2337-'CLEAN DATA'!$L2337</f>
        <v>3208190</v>
      </c>
    </row>
    <row r="2338" spans="1:3">
      <c r="A2338">
        <v>110008260</v>
      </c>
      <c r="B2338">
        <v>35000000</v>
      </c>
      <c r="C2338" s="20">
        <f>'CLEAN DATA'!$D2338-'CLEAN DATA'!$L2338</f>
        <v>75008260</v>
      </c>
    </row>
    <row r="2339" spans="1:3">
      <c r="A2339">
        <v>63826569</v>
      </c>
      <c r="B2339">
        <v>35000000</v>
      </c>
      <c r="C2339" s="20">
        <f>'CLEAN DATA'!$D2339-'CLEAN DATA'!$L2339</f>
        <v>28826569</v>
      </c>
    </row>
    <row r="2340" spans="1:3">
      <c r="A2340">
        <v>61280963</v>
      </c>
      <c r="B2340">
        <v>33000000</v>
      </c>
      <c r="C2340" s="20">
        <f>'CLEAN DATA'!$D2340-'CLEAN DATA'!$L2340</f>
        <v>28280963</v>
      </c>
    </row>
    <row r="2341" spans="1:3">
      <c r="A2341">
        <v>54132596</v>
      </c>
      <c r="B2341">
        <v>34000000</v>
      </c>
      <c r="C2341" s="20">
        <f>'CLEAN DATA'!$D2341-'CLEAN DATA'!$L2341</f>
        <v>20132596</v>
      </c>
    </row>
    <row r="2342" spans="1:3">
      <c r="A2342">
        <v>22913677</v>
      </c>
      <c r="B2342">
        <v>35000000</v>
      </c>
      <c r="C2342" s="20">
        <f>'CLEAN DATA'!$D2342-'CLEAN DATA'!$L2342</f>
        <v>-12086323</v>
      </c>
    </row>
    <row r="2343" spans="1:3">
      <c r="A2343">
        <v>16831505</v>
      </c>
      <c r="B2343">
        <v>31000000</v>
      </c>
      <c r="C2343" s="20">
        <f>'CLEAN DATA'!$D2343-'CLEAN DATA'!$L2343</f>
        <v>-14168495</v>
      </c>
    </row>
    <row r="2344" spans="1:3">
      <c r="A2344">
        <v>6592103</v>
      </c>
      <c r="B2344">
        <v>35000000</v>
      </c>
      <c r="C2344" s="20">
        <f>'CLEAN DATA'!$D2344-'CLEAN DATA'!$L2344</f>
        <v>-28407897</v>
      </c>
    </row>
    <row r="2345" spans="1:3">
      <c r="A2345">
        <v>4091</v>
      </c>
      <c r="B2345">
        <v>34000000</v>
      </c>
      <c r="C2345" s="20">
        <f>'CLEAN DATA'!$D2345-'CLEAN DATA'!$L2345</f>
        <v>-33995909</v>
      </c>
    </row>
    <row r="2346" spans="1:3">
      <c r="A2346">
        <v>43095600</v>
      </c>
      <c r="B2346">
        <v>32000000</v>
      </c>
      <c r="C2346" s="20">
        <f>'CLEAN DATA'!$D2346-'CLEAN DATA'!$L2346</f>
        <v>11095600</v>
      </c>
    </row>
    <row r="2347" spans="1:3">
      <c r="A2347">
        <v>13763130</v>
      </c>
      <c r="B2347">
        <v>32000000</v>
      </c>
      <c r="C2347" s="20">
        <f>'CLEAN DATA'!$D2347-'CLEAN DATA'!$L2347</f>
        <v>-18236870</v>
      </c>
    </row>
    <row r="2348" spans="1:3">
      <c r="A2348">
        <v>17797316</v>
      </c>
      <c r="B2348">
        <v>32000000</v>
      </c>
      <c r="C2348" s="20">
        <f>'CLEAN DATA'!$D2348-'CLEAN DATA'!$L2348</f>
        <v>-14202684</v>
      </c>
    </row>
    <row r="2349" spans="1:3">
      <c r="A2349">
        <v>14268533</v>
      </c>
      <c r="B2349">
        <v>31500000</v>
      </c>
      <c r="C2349" s="20">
        <f>'CLEAN DATA'!$D2349-'CLEAN DATA'!$L2349</f>
        <v>-17231467</v>
      </c>
    </row>
    <row r="2350" spans="1:3">
      <c r="A2350">
        <v>62700000</v>
      </c>
      <c r="B2350">
        <v>34000000</v>
      </c>
      <c r="C2350" s="20">
        <f>'CLEAN DATA'!$D2350-'CLEAN DATA'!$L2350</f>
        <v>28700000</v>
      </c>
    </row>
    <row r="2351" spans="1:3">
      <c r="A2351">
        <v>53133888</v>
      </c>
      <c r="B2351">
        <v>31000000</v>
      </c>
      <c r="C2351" s="20">
        <f>'CLEAN DATA'!$D2351-'CLEAN DATA'!$L2351</f>
        <v>22133888</v>
      </c>
    </row>
    <row r="2352" spans="1:3">
      <c r="A2352">
        <v>108360000</v>
      </c>
      <c r="B2352">
        <v>30000000</v>
      </c>
      <c r="C2352" s="20">
        <f>'CLEAN DATA'!$D2352-'CLEAN DATA'!$L2352</f>
        <v>78360000</v>
      </c>
    </row>
    <row r="2353" spans="1:3">
      <c r="A2353">
        <v>63536011</v>
      </c>
      <c r="B2353">
        <v>30000000</v>
      </c>
      <c r="C2353" s="20">
        <f>'CLEAN DATA'!$D2353-'CLEAN DATA'!$L2353</f>
        <v>33536011</v>
      </c>
    </row>
    <row r="2354" spans="1:3">
      <c r="A2354">
        <v>50300000</v>
      </c>
      <c r="B2354">
        <v>30000000</v>
      </c>
      <c r="C2354" s="20">
        <f>'CLEAN DATA'!$D2354-'CLEAN DATA'!$L2354</f>
        <v>20300000</v>
      </c>
    </row>
    <row r="2355" spans="1:3">
      <c r="A2355">
        <v>19976073</v>
      </c>
      <c r="B2355">
        <v>20000000</v>
      </c>
      <c r="C2355" s="20">
        <f>'CLEAN DATA'!$D2355-'CLEAN DATA'!$L2355</f>
        <v>-23927</v>
      </c>
    </row>
    <row r="2356" spans="1:3">
      <c r="A2356">
        <v>74058698</v>
      </c>
      <c r="B2356">
        <v>60000000</v>
      </c>
      <c r="C2356" s="20">
        <f>'CLEAN DATA'!$D2356-'CLEAN DATA'!$L2356</f>
        <v>14058698</v>
      </c>
    </row>
    <row r="2357" spans="1:3">
      <c r="A2357">
        <v>43097652</v>
      </c>
      <c r="B2357">
        <v>28000000</v>
      </c>
      <c r="C2357" s="20">
        <f>'CLEAN DATA'!$D2357-'CLEAN DATA'!$L2357</f>
        <v>15097652</v>
      </c>
    </row>
    <row r="2358" spans="1:3">
      <c r="A2358">
        <v>5204007</v>
      </c>
      <c r="B2358">
        <v>28000000</v>
      </c>
      <c r="C2358" s="20">
        <f>'CLEAN DATA'!$D2358-'CLEAN DATA'!$L2358</f>
        <v>-22795993</v>
      </c>
    </row>
    <row r="2359" spans="1:3">
      <c r="A2359">
        <v>32553210</v>
      </c>
      <c r="B2359">
        <v>25000000</v>
      </c>
      <c r="C2359" s="20">
        <f>'CLEAN DATA'!$D2359-'CLEAN DATA'!$L2359</f>
        <v>7553210</v>
      </c>
    </row>
    <row r="2360" spans="1:3">
      <c r="A2360">
        <v>80014842</v>
      </c>
      <c r="B2360">
        <v>25000000</v>
      </c>
      <c r="C2360" s="20">
        <f>'CLEAN DATA'!$D2360-'CLEAN DATA'!$L2360</f>
        <v>55014842</v>
      </c>
    </row>
    <row r="2361" spans="1:3">
      <c r="A2361">
        <v>22466994</v>
      </c>
      <c r="B2361">
        <v>25000000</v>
      </c>
      <c r="C2361" s="20">
        <f>'CLEAN DATA'!$D2361-'CLEAN DATA'!$L2361</f>
        <v>-2533006</v>
      </c>
    </row>
    <row r="2362" spans="1:3">
      <c r="A2362">
        <v>25167270</v>
      </c>
      <c r="B2362">
        <v>24000000</v>
      </c>
      <c r="C2362" s="20">
        <f>'CLEAN DATA'!$D2362-'CLEAN DATA'!$L2362</f>
        <v>1167270</v>
      </c>
    </row>
    <row r="2363" spans="1:3">
      <c r="A2363">
        <v>2963012</v>
      </c>
      <c r="B2363">
        <v>22000000</v>
      </c>
      <c r="C2363" s="20">
        <f>'CLEAN DATA'!$D2363-'CLEAN DATA'!$L2363</f>
        <v>-19036988</v>
      </c>
    </row>
    <row r="2364" spans="1:3">
      <c r="A2364">
        <v>16684352</v>
      </c>
      <c r="B2364">
        <v>17000000</v>
      </c>
      <c r="C2364" s="20">
        <f>'CLEAN DATA'!$D2364-'CLEAN DATA'!$L2364</f>
        <v>-315648</v>
      </c>
    </row>
    <row r="2365" spans="1:3">
      <c r="A2365">
        <v>40219708</v>
      </c>
      <c r="B2365">
        <v>21000000</v>
      </c>
      <c r="C2365" s="20">
        <f>'CLEAN DATA'!$D2365-'CLEAN DATA'!$L2365</f>
        <v>19219708</v>
      </c>
    </row>
    <row r="2366" spans="1:3">
      <c r="A2366">
        <v>45542421</v>
      </c>
      <c r="B2366">
        <v>30000000</v>
      </c>
      <c r="C2366" s="20">
        <f>'CLEAN DATA'!$D2366-'CLEAN DATA'!$L2366</f>
        <v>15542421</v>
      </c>
    </row>
    <row r="2367" spans="1:3">
      <c r="A2367">
        <v>35596227</v>
      </c>
      <c r="B2367">
        <v>20000000</v>
      </c>
      <c r="C2367" s="20">
        <f>'CLEAN DATA'!$D2367-'CLEAN DATA'!$L2367</f>
        <v>15596227</v>
      </c>
    </row>
    <row r="2368" spans="1:3">
      <c r="A2368">
        <v>36874745</v>
      </c>
      <c r="B2368">
        <v>20000000</v>
      </c>
      <c r="C2368" s="20">
        <f>'CLEAN DATA'!$D2368-'CLEAN DATA'!$L2368</f>
        <v>16874745</v>
      </c>
    </row>
    <row r="2369" spans="1:3">
      <c r="A2369">
        <v>35033759</v>
      </c>
      <c r="B2369">
        <v>19000000</v>
      </c>
      <c r="C2369" s="20">
        <f>'CLEAN DATA'!$D2369-'CLEAN DATA'!$L2369</f>
        <v>16033759</v>
      </c>
    </row>
    <row r="2370" spans="1:3">
      <c r="A2370">
        <v>23393765</v>
      </c>
      <c r="B2370">
        <v>20000000</v>
      </c>
      <c r="C2370" s="20">
        <f>'CLEAN DATA'!$D2370-'CLEAN DATA'!$L2370</f>
        <v>3393765</v>
      </c>
    </row>
    <row r="2371" spans="1:3">
      <c r="A2371">
        <v>13391174</v>
      </c>
      <c r="B2371">
        <v>20000000</v>
      </c>
      <c r="C2371" s="20">
        <f>'CLEAN DATA'!$D2371-'CLEAN DATA'!$L2371</f>
        <v>-6608826</v>
      </c>
    </row>
    <row r="2372" spans="1:3">
      <c r="A2372">
        <v>12626905</v>
      </c>
      <c r="B2372">
        <v>20000000</v>
      </c>
      <c r="C2372" s="20">
        <f>'CLEAN DATA'!$D2372-'CLEAN DATA'!$L2372</f>
        <v>-7373095</v>
      </c>
    </row>
    <row r="2373" spans="1:3">
      <c r="A2373">
        <v>8054280</v>
      </c>
      <c r="B2373">
        <v>20000000</v>
      </c>
      <c r="C2373" s="20">
        <f>'CLEAN DATA'!$D2373-'CLEAN DATA'!$L2373</f>
        <v>-11945720</v>
      </c>
    </row>
    <row r="2374" spans="1:3">
      <c r="A2374">
        <v>6923891</v>
      </c>
      <c r="B2374">
        <v>23000000</v>
      </c>
      <c r="C2374" s="20">
        <f>'CLEAN DATA'!$D2374-'CLEAN DATA'!$L2374</f>
        <v>-16076109</v>
      </c>
    </row>
    <row r="2375" spans="1:3">
      <c r="A2375">
        <v>1292527</v>
      </c>
      <c r="B2375">
        <v>19000000</v>
      </c>
      <c r="C2375" s="20">
        <f>'CLEAN DATA'!$D2375-'CLEAN DATA'!$L2375</f>
        <v>-17707473</v>
      </c>
    </row>
    <row r="2376" spans="1:3">
      <c r="A2376">
        <v>6061759</v>
      </c>
      <c r="B2376">
        <v>17000000</v>
      </c>
      <c r="C2376" s="20">
        <f>'CLEAN DATA'!$D2376-'CLEAN DATA'!$L2376</f>
        <v>-10938241</v>
      </c>
    </row>
    <row r="2377" spans="1:3">
      <c r="A2377">
        <v>41382841</v>
      </c>
      <c r="B2377">
        <v>18000000</v>
      </c>
      <c r="C2377" s="20">
        <f>'CLEAN DATA'!$D2377-'CLEAN DATA'!$L2377</f>
        <v>23382841</v>
      </c>
    </row>
    <row r="2378" spans="1:3">
      <c r="A2378">
        <v>39687528</v>
      </c>
      <c r="B2378">
        <v>24000000</v>
      </c>
      <c r="C2378" s="20">
        <f>'CLEAN DATA'!$D2378-'CLEAN DATA'!$L2378</f>
        <v>15687528</v>
      </c>
    </row>
    <row r="2379" spans="1:3">
      <c r="A2379">
        <v>19179969</v>
      </c>
      <c r="B2379">
        <v>17500000</v>
      </c>
      <c r="C2379" s="20">
        <f>'CLEAN DATA'!$D2379-'CLEAN DATA'!$L2379</f>
        <v>1679969</v>
      </c>
    </row>
    <row r="2380" spans="1:3">
      <c r="A2380">
        <v>11702090</v>
      </c>
      <c r="B2380">
        <v>16500000</v>
      </c>
      <c r="C2380" s="20">
        <f>'CLEAN DATA'!$D2380-'CLEAN DATA'!$L2380</f>
        <v>-4797910</v>
      </c>
    </row>
    <row r="2381" spans="1:3">
      <c r="A2381">
        <v>20218921</v>
      </c>
      <c r="B2381">
        <v>15000000</v>
      </c>
      <c r="C2381" s="20">
        <f>'CLEAN DATA'!$D2381-'CLEAN DATA'!$L2381</f>
        <v>5218921</v>
      </c>
    </row>
    <row r="2382" spans="1:3">
      <c r="A2382">
        <v>24984868</v>
      </c>
      <c r="B2382">
        <v>15000000</v>
      </c>
      <c r="C2382" s="20">
        <f>'CLEAN DATA'!$D2382-'CLEAN DATA'!$L2382</f>
        <v>9984868</v>
      </c>
    </row>
    <row r="2383" spans="1:3">
      <c r="A2383">
        <v>3247816</v>
      </c>
      <c r="B2383">
        <v>22000000</v>
      </c>
      <c r="C2383" s="20">
        <f>'CLEAN DATA'!$D2383-'CLEAN DATA'!$L2383</f>
        <v>-18752184</v>
      </c>
    </row>
    <row r="2384" spans="1:3">
      <c r="A2384">
        <v>1954202</v>
      </c>
      <c r="B2384">
        <v>15000000</v>
      </c>
      <c r="C2384" s="20">
        <f>'CLEAN DATA'!$D2384-'CLEAN DATA'!$L2384</f>
        <v>-13045798</v>
      </c>
    </row>
    <row r="2385" spans="1:3">
      <c r="A2385">
        <v>10996440</v>
      </c>
      <c r="B2385">
        <v>13000000</v>
      </c>
      <c r="C2385" s="20">
        <f>'CLEAN DATA'!$D2385-'CLEAN DATA'!$L2385</f>
        <v>-2003560</v>
      </c>
    </row>
    <row r="2386" spans="1:3">
      <c r="A2386">
        <v>3074838</v>
      </c>
      <c r="B2386">
        <v>11000000</v>
      </c>
      <c r="C2386" s="20">
        <f>'CLEAN DATA'!$D2386-'CLEAN DATA'!$L2386</f>
        <v>-7925162</v>
      </c>
    </row>
    <row r="2387" spans="1:3">
      <c r="A2387">
        <v>75074950</v>
      </c>
      <c r="B2387">
        <v>12000000</v>
      </c>
      <c r="C2387" s="20">
        <f>'CLEAN DATA'!$D2387-'CLEAN DATA'!$L2387</f>
        <v>63074950</v>
      </c>
    </row>
    <row r="2388" spans="1:3">
      <c r="A2388">
        <v>16300302</v>
      </c>
      <c r="B2388">
        <v>12000000</v>
      </c>
      <c r="C2388" s="20">
        <f>'CLEAN DATA'!$D2388-'CLEAN DATA'!$L2388</f>
        <v>4300302</v>
      </c>
    </row>
    <row r="2389" spans="1:3">
      <c r="A2389">
        <v>5542025</v>
      </c>
      <c r="B2389">
        <v>12000000</v>
      </c>
      <c r="C2389" s="20">
        <f>'CLEAN DATA'!$D2389-'CLEAN DATA'!$L2389</f>
        <v>-6457975</v>
      </c>
    </row>
    <row r="2390" spans="1:3">
      <c r="A2390">
        <v>5032496</v>
      </c>
      <c r="B2390">
        <v>12000000</v>
      </c>
      <c r="C2390" s="20">
        <f>'CLEAN DATA'!$D2390-'CLEAN DATA'!$L2390</f>
        <v>-6967504</v>
      </c>
    </row>
    <row r="2391" spans="1:3">
      <c r="A2391">
        <v>1506998</v>
      </c>
      <c r="B2391">
        <v>12000000</v>
      </c>
      <c r="C2391" s="20">
        <f>'CLEAN DATA'!$D2391-'CLEAN DATA'!$L2391</f>
        <v>-10493002</v>
      </c>
    </row>
    <row r="2392" spans="1:3">
      <c r="A2392">
        <v>13903262</v>
      </c>
      <c r="B2392">
        <v>11000000</v>
      </c>
      <c r="C2392" s="20">
        <f>'CLEAN DATA'!$D2392-'CLEAN DATA'!$L2392</f>
        <v>2903262</v>
      </c>
    </row>
    <row r="2393" spans="1:3">
      <c r="A2393">
        <v>33583175</v>
      </c>
      <c r="B2393">
        <v>10000000</v>
      </c>
      <c r="C2393" s="20">
        <f>'CLEAN DATA'!$D2393-'CLEAN DATA'!$L2393</f>
        <v>23583175</v>
      </c>
    </row>
    <row r="2394" spans="1:3">
      <c r="A2394">
        <v>9801782</v>
      </c>
      <c r="B2394">
        <v>10000000</v>
      </c>
      <c r="C2394" s="20">
        <f>'CLEAN DATA'!$D2394-'CLEAN DATA'!$L2394</f>
        <v>-198218</v>
      </c>
    </row>
    <row r="2395" spans="1:3">
      <c r="A2395">
        <v>7574066</v>
      </c>
      <c r="B2395">
        <v>10000000</v>
      </c>
      <c r="C2395" s="20">
        <f>'CLEAN DATA'!$D2395-'CLEAN DATA'!$L2395</f>
        <v>-2425934</v>
      </c>
    </row>
    <row r="2396" spans="1:3">
      <c r="A2396">
        <v>131617</v>
      </c>
      <c r="B2396">
        <v>10000000</v>
      </c>
      <c r="C2396" s="20">
        <f>'CLEAN DATA'!$D2396-'CLEAN DATA'!$L2396</f>
        <v>-9868383</v>
      </c>
    </row>
    <row r="2397" spans="1:3">
      <c r="A2397">
        <v>10269307</v>
      </c>
      <c r="B2397">
        <v>8000000</v>
      </c>
      <c r="C2397" s="20">
        <f>'CLEAN DATA'!$D2397-'CLEAN DATA'!$L2397</f>
        <v>2269307</v>
      </c>
    </row>
    <row r="2398" spans="1:3">
      <c r="A2398">
        <v>197148</v>
      </c>
      <c r="B2398">
        <v>7500000</v>
      </c>
      <c r="C2398" s="20">
        <f>'CLEAN DATA'!$D2398-'CLEAN DATA'!$L2398</f>
        <v>-7302852</v>
      </c>
    </row>
    <row r="2399" spans="1:3">
      <c r="A2399">
        <v>7455447</v>
      </c>
      <c r="B2399">
        <v>7000000</v>
      </c>
      <c r="C2399" s="20">
        <f>'CLEAN DATA'!$D2399-'CLEAN DATA'!$L2399</f>
        <v>455447</v>
      </c>
    </row>
    <row r="2400" spans="1:3">
      <c r="A2400">
        <v>2148212</v>
      </c>
      <c r="B2400">
        <v>7000000</v>
      </c>
      <c r="C2400" s="20">
        <f>'CLEAN DATA'!$D2400-'CLEAN DATA'!$L2400</f>
        <v>-4851788</v>
      </c>
    </row>
    <row r="2401" spans="1:3">
      <c r="A2401">
        <v>1000000</v>
      </c>
      <c r="B2401">
        <v>9000000</v>
      </c>
      <c r="C2401" s="20">
        <f>'CLEAN DATA'!$D2401-'CLEAN DATA'!$L2401</f>
        <v>-8000000</v>
      </c>
    </row>
    <row r="2402" spans="1:3">
      <c r="A2402">
        <v>1768416</v>
      </c>
      <c r="B2402">
        <v>7000000</v>
      </c>
      <c r="C2402" s="20">
        <f>'CLEAN DATA'!$D2402-'CLEAN DATA'!$L2402</f>
        <v>-5231584</v>
      </c>
    </row>
    <row r="2403" spans="1:3">
      <c r="A2403">
        <v>110029</v>
      </c>
      <c r="B2403">
        <v>6500000</v>
      </c>
      <c r="C2403" s="20">
        <f>'CLEAN DATA'!$D2403-'CLEAN DATA'!$L2403</f>
        <v>-6389971</v>
      </c>
    </row>
    <row r="2404" spans="1:3">
      <c r="A2404">
        <v>27457409</v>
      </c>
      <c r="B2404">
        <v>6000000</v>
      </c>
      <c r="C2404" s="20">
        <f>'CLEAN DATA'!$D2404-'CLEAN DATA'!$L2404</f>
        <v>21457409</v>
      </c>
    </row>
    <row r="2405" spans="1:3">
      <c r="A2405">
        <v>65804</v>
      </c>
      <c r="B2405">
        <v>12000000</v>
      </c>
      <c r="C2405" s="20">
        <f>'CLEAN DATA'!$D2405-'CLEAN DATA'!$L2405</f>
        <v>-11934196</v>
      </c>
    </row>
    <row r="2406" spans="1:3">
      <c r="A2406">
        <v>12200000</v>
      </c>
      <c r="B2406">
        <v>5000000</v>
      </c>
      <c r="C2406" s="20">
        <f>'CLEAN DATA'!$D2406-'CLEAN DATA'!$L2406</f>
        <v>7200000</v>
      </c>
    </row>
    <row r="2407" spans="1:3">
      <c r="A2407">
        <v>296665</v>
      </c>
      <c r="B2407">
        <v>5000000</v>
      </c>
      <c r="C2407" s="20">
        <f>'CLEAN DATA'!$D2407-'CLEAN DATA'!$L2407</f>
        <v>-4703335</v>
      </c>
    </row>
    <row r="2408" spans="1:3">
      <c r="A2408">
        <v>265107</v>
      </c>
      <c r="B2408">
        <v>1500000</v>
      </c>
      <c r="C2408" s="20">
        <f>'CLEAN DATA'!$D2408-'CLEAN DATA'!$L2408</f>
        <v>-1234893</v>
      </c>
    </row>
    <row r="2409" spans="1:3">
      <c r="A2409">
        <v>185577</v>
      </c>
      <c r="B2409">
        <v>4000000</v>
      </c>
      <c r="C2409" s="20">
        <f>'CLEAN DATA'!$D2409-'CLEAN DATA'!$L2409</f>
        <v>-3814423</v>
      </c>
    </row>
    <row r="2410" spans="1:3">
      <c r="A2410">
        <v>75078</v>
      </c>
      <c r="B2410">
        <v>14000000</v>
      </c>
      <c r="C2410" s="20">
        <f>'CLEAN DATA'!$D2410-'CLEAN DATA'!$L2410</f>
        <v>-13924922</v>
      </c>
    </row>
    <row r="2411" spans="1:3">
      <c r="A2411">
        <v>2848578</v>
      </c>
      <c r="B2411">
        <v>3500000</v>
      </c>
      <c r="C2411" s="20">
        <f>'CLEAN DATA'!$D2411-'CLEAN DATA'!$L2411</f>
        <v>-651422</v>
      </c>
    </row>
    <row r="2412" spans="1:3">
      <c r="A2412">
        <v>92401</v>
      </c>
      <c r="B2412">
        <v>2000000</v>
      </c>
      <c r="C2412" s="20">
        <f>'CLEAN DATA'!$D2412-'CLEAN DATA'!$L2412</f>
        <v>-1907599</v>
      </c>
    </row>
    <row r="2413" spans="1:3">
      <c r="A2413">
        <v>1943649</v>
      </c>
      <c r="B2413">
        <v>1700000</v>
      </c>
      <c r="C2413" s="20">
        <f>'CLEAN DATA'!$D2413-'CLEAN DATA'!$L2413</f>
        <v>243649</v>
      </c>
    </row>
    <row r="2414" spans="1:3">
      <c r="A2414">
        <v>173066</v>
      </c>
      <c r="B2414">
        <v>1500000</v>
      </c>
      <c r="C2414" s="20">
        <f>'CLEAN DATA'!$D2414-'CLEAN DATA'!$L2414</f>
        <v>-1326934</v>
      </c>
    </row>
    <row r="2415" spans="1:3">
      <c r="A2415">
        <v>26297</v>
      </c>
      <c r="B2415">
        <v>500000</v>
      </c>
      <c r="C2415" s="20">
        <f>'CLEAN DATA'!$D2415-'CLEAN DATA'!$L2415</f>
        <v>-473703</v>
      </c>
    </row>
    <row r="2416" spans="1:3">
      <c r="A2416">
        <v>107917283</v>
      </c>
      <c r="B2416">
        <v>15000</v>
      </c>
      <c r="C2416" s="20">
        <f>'CLEAN DATA'!$D2416-'CLEAN DATA'!$L2416</f>
        <v>107902283</v>
      </c>
    </row>
    <row r="2417" spans="1:3">
      <c r="A2417">
        <v>2808000</v>
      </c>
      <c r="B2417">
        <v>379000</v>
      </c>
      <c r="C2417" s="20">
        <f>'CLEAN DATA'!$D2417-'CLEAN DATA'!$L2417</f>
        <v>2429000</v>
      </c>
    </row>
    <row r="2418" spans="1:3">
      <c r="A2418">
        <v>18195</v>
      </c>
      <c r="B2418">
        <v>250000</v>
      </c>
      <c r="C2418" s="20">
        <f>'CLEAN DATA'!$D2418-'CLEAN DATA'!$L2418</f>
        <v>-231805</v>
      </c>
    </row>
    <row r="2419" spans="1:3">
      <c r="A2419">
        <v>2882062</v>
      </c>
      <c r="B2419">
        <v>150000</v>
      </c>
      <c r="C2419" s="20">
        <f>'CLEAN DATA'!$D2419-'CLEAN DATA'!$L2419</f>
        <v>2732062</v>
      </c>
    </row>
    <row r="2420" spans="1:3">
      <c r="A2420">
        <v>389804</v>
      </c>
      <c r="B2420">
        <v>65000</v>
      </c>
      <c r="C2420" s="20">
        <f>'CLEAN DATA'!$D2420-'CLEAN DATA'!$L2420</f>
        <v>324804</v>
      </c>
    </row>
    <row r="2421" spans="1:3">
      <c r="A2421">
        <v>70071</v>
      </c>
      <c r="B2421">
        <v>7000</v>
      </c>
      <c r="C2421" s="20">
        <f>'CLEAN DATA'!$D2421-'CLEAN DATA'!$L2421</f>
        <v>63071</v>
      </c>
    </row>
    <row r="2422" spans="1:3">
      <c r="A2422">
        <v>336530303</v>
      </c>
      <c r="B2422">
        <v>258000000</v>
      </c>
      <c r="C2422" s="20">
        <f>'CLEAN DATA'!$D2422-'CLEAN DATA'!$L2422</f>
        <v>78530303</v>
      </c>
    </row>
    <row r="2423" spans="1:3">
      <c r="A2423">
        <v>317011114</v>
      </c>
      <c r="B2423">
        <v>185000000</v>
      </c>
      <c r="C2423" s="20">
        <f>'CLEAN DATA'!$D2423-'CLEAN DATA'!$L2423</f>
        <v>132011114</v>
      </c>
    </row>
    <row r="2424" spans="1:3">
      <c r="A2424">
        <v>140080850</v>
      </c>
      <c r="B2424">
        <v>140000000</v>
      </c>
      <c r="C2424" s="20">
        <f>'CLEAN DATA'!$D2424-'CLEAN DATA'!$L2424</f>
        <v>80850</v>
      </c>
    </row>
    <row r="2425" spans="1:3">
      <c r="A2425">
        <v>79711678</v>
      </c>
      <c r="B2425">
        <v>100000000</v>
      </c>
      <c r="C2425" s="20">
        <f>'CLEAN DATA'!$D2425-'CLEAN DATA'!$L2425</f>
        <v>-20288322</v>
      </c>
    </row>
    <row r="2426" spans="1:3">
      <c r="A2426">
        <v>126597121</v>
      </c>
      <c r="B2426">
        <v>150000000</v>
      </c>
      <c r="C2426" s="20">
        <f>'CLEAN DATA'!$D2426-'CLEAN DATA'!$L2426</f>
        <v>-23402879</v>
      </c>
    </row>
    <row r="2427" spans="1:3">
      <c r="A2427">
        <v>113733726</v>
      </c>
      <c r="B2427">
        <v>127000000</v>
      </c>
      <c r="C2427" s="20">
        <f>'CLEAN DATA'!$D2427-'CLEAN DATA'!$L2427</f>
        <v>-13266274</v>
      </c>
    </row>
    <row r="2428" spans="1:3">
      <c r="A2428">
        <v>58607007</v>
      </c>
      <c r="B2428">
        <v>100000000</v>
      </c>
      <c r="C2428" s="20">
        <f>'CLEAN DATA'!$D2428-'CLEAN DATA'!$L2428</f>
        <v>-41392993</v>
      </c>
    </row>
    <row r="2429" spans="1:3">
      <c r="A2429">
        <v>106369117</v>
      </c>
      <c r="B2429">
        <v>110000000</v>
      </c>
      <c r="C2429" s="20">
        <f>'CLEAN DATA'!$D2429-'CLEAN DATA'!$L2429</f>
        <v>-3630883</v>
      </c>
    </row>
    <row r="2430" spans="1:3">
      <c r="A2430">
        <v>86897182</v>
      </c>
      <c r="B2430">
        <v>95000000</v>
      </c>
      <c r="C2430" s="20">
        <f>'CLEAN DATA'!$D2430-'CLEAN DATA'!$L2430</f>
        <v>-8102818</v>
      </c>
    </row>
    <row r="2431" spans="1:3">
      <c r="A2431">
        <v>61355436</v>
      </c>
      <c r="B2431">
        <v>68000000</v>
      </c>
      <c r="C2431" s="20">
        <f>'CLEAN DATA'!$D2431-'CLEAN DATA'!$L2431</f>
        <v>-6644564</v>
      </c>
    </row>
    <row r="2432" spans="1:3">
      <c r="A2432">
        <v>78009155</v>
      </c>
      <c r="B2432">
        <v>75000000</v>
      </c>
      <c r="C2432" s="20">
        <f>'CLEAN DATA'!$D2432-'CLEAN DATA'!$L2432</f>
        <v>3009155</v>
      </c>
    </row>
    <row r="2433" spans="1:3">
      <c r="A2433">
        <v>84303558</v>
      </c>
      <c r="B2433">
        <v>85000000</v>
      </c>
      <c r="C2433" s="20">
        <f>'CLEAN DATA'!$D2433-'CLEAN DATA'!$L2433</f>
        <v>-696442</v>
      </c>
    </row>
    <row r="2434" spans="1:3">
      <c r="A2434">
        <v>50016394</v>
      </c>
      <c r="B2434">
        <v>70000000</v>
      </c>
      <c r="C2434" s="20">
        <f>'CLEAN DATA'!$D2434-'CLEAN DATA'!$L2434</f>
        <v>-19983606</v>
      </c>
    </row>
    <row r="2435" spans="1:3">
      <c r="A2435">
        <v>65012000</v>
      </c>
      <c r="B2435">
        <v>70000000</v>
      </c>
      <c r="C2435" s="20">
        <f>'CLEAN DATA'!$D2435-'CLEAN DATA'!$L2435</f>
        <v>-4988000</v>
      </c>
    </row>
    <row r="2436" spans="1:3">
      <c r="A2436">
        <v>13596911</v>
      </c>
      <c r="B2436">
        <v>70000000</v>
      </c>
      <c r="C2436" s="20">
        <f>'CLEAN DATA'!$D2436-'CLEAN DATA'!$L2436</f>
        <v>-56403089</v>
      </c>
    </row>
    <row r="2437" spans="1:3">
      <c r="A2437">
        <v>87704396</v>
      </c>
      <c r="B2437">
        <v>66000000</v>
      </c>
      <c r="C2437" s="20">
        <f>'CLEAN DATA'!$D2437-'CLEAN DATA'!$L2437</f>
        <v>21704396</v>
      </c>
    </row>
    <row r="2438" spans="1:3">
      <c r="A2438">
        <v>32598931</v>
      </c>
      <c r="B2438">
        <v>65000000</v>
      </c>
      <c r="C2438" s="20">
        <f>'CLEAN DATA'!$D2438-'CLEAN DATA'!$L2438</f>
        <v>-32401069</v>
      </c>
    </row>
    <row r="2439" spans="1:3">
      <c r="A2439">
        <v>213079163</v>
      </c>
      <c r="B2439">
        <v>63000000</v>
      </c>
      <c r="C2439" s="20">
        <f>'CLEAN DATA'!$D2439-'CLEAN DATA'!$L2439</f>
        <v>150079163</v>
      </c>
    </row>
    <row r="2440" spans="1:3">
      <c r="A2440">
        <v>50549107</v>
      </c>
      <c r="B2440">
        <v>60000000</v>
      </c>
      <c r="C2440" s="20">
        <f>'CLEAN DATA'!$D2440-'CLEAN DATA'!$L2440</f>
        <v>-9450893</v>
      </c>
    </row>
    <row r="2441" spans="1:3">
      <c r="A2441">
        <v>43060566</v>
      </c>
      <c r="B2441">
        <v>60000000</v>
      </c>
      <c r="C2441" s="20">
        <f>'CLEAN DATA'!$D2441-'CLEAN DATA'!$L2441</f>
        <v>-16939434</v>
      </c>
    </row>
    <row r="2442" spans="1:3">
      <c r="A2442">
        <v>40559930</v>
      </c>
      <c r="B2442">
        <v>60000000</v>
      </c>
      <c r="C2442" s="20">
        <f>'CLEAN DATA'!$D2442-'CLEAN DATA'!$L2442</f>
        <v>-19440070</v>
      </c>
    </row>
    <row r="2443" spans="1:3">
      <c r="A2443">
        <v>22451</v>
      </c>
      <c r="B2443">
        <v>60000000</v>
      </c>
      <c r="C2443" s="20">
        <f>'CLEAN DATA'!$D2443-'CLEAN DATA'!$L2443</f>
        <v>-59977549</v>
      </c>
    </row>
    <row r="2444" spans="1:3">
      <c r="A2444">
        <v>45860039</v>
      </c>
      <c r="B2444">
        <v>56000000</v>
      </c>
      <c r="C2444" s="20">
        <f>'CLEAN DATA'!$D2444-'CLEAN DATA'!$L2444</f>
        <v>-10139961</v>
      </c>
    </row>
    <row r="2445" spans="1:3">
      <c r="A2445">
        <v>89706988</v>
      </c>
      <c r="B2445">
        <v>55000000</v>
      </c>
      <c r="C2445" s="20">
        <f>'CLEAN DATA'!$D2445-'CLEAN DATA'!$L2445</f>
        <v>34706988</v>
      </c>
    </row>
    <row r="2446" spans="1:3">
      <c r="A2446">
        <v>7221458</v>
      </c>
      <c r="B2446">
        <v>55000000</v>
      </c>
      <c r="C2446" s="20">
        <f>'CLEAN DATA'!$D2446-'CLEAN DATA'!$L2446</f>
        <v>-47778542</v>
      </c>
    </row>
    <row r="2447" spans="1:3">
      <c r="A2447">
        <v>79948113</v>
      </c>
      <c r="B2447">
        <v>50000000</v>
      </c>
      <c r="C2447" s="20">
        <f>'CLEAN DATA'!$D2447-'CLEAN DATA'!$L2447</f>
        <v>29948113</v>
      </c>
    </row>
    <row r="2448" spans="1:3">
      <c r="A2448">
        <v>60470220</v>
      </c>
      <c r="B2448">
        <v>50000000</v>
      </c>
      <c r="C2448" s="20">
        <f>'CLEAN DATA'!$D2448-'CLEAN DATA'!$L2448</f>
        <v>10470220</v>
      </c>
    </row>
    <row r="2449" spans="1:3">
      <c r="A2449">
        <v>50740078</v>
      </c>
      <c r="B2449">
        <v>45000000</v>
      </c>
      <c r="C2449" s="20">
        <f>'CLEAN DATA'!$D2449-'CLEAN DATA'!$L2449</f>
        <v>5740078</v>
      </c>
    </row>
    <row r="2450" spans="1:3">
      <c r="A2450">
        <v>27667947</v>
      </c>
      <c r="B2450">
        <v>50000000</v>
      </c>
      <c r="C2450" s="20">
        <f>'CLEAN DATA'!$D2450-'CLEAN DATA'!$L2450</f>
        <v>-22332053</v>
      </c>
    </row>
    <row r="2451" spans="1:3">
      <c r="A2451">
        <v>10556196</v>
      </c>
      <c r="B2451">
        <v>50000000</v>
      </c>
      <c r="C2451" s="20">
        <f>'CLEAN DATA'!$D2451-'CLEAN DATA'!$L2451</f>
        <v>-39443804</v>
      </c>
    </row>
    <row r="2452" spans="1:3">
      <c r="A2452">
        <v>19445217</v>
      </c>
      <c r="B2452">
        <v>60000000</v>
      </c>
      <c r="C2452" s="20">
        <f>'CLEAN DATA'!$D2452-'CLEAN DATA'!$L2452</f>
        <v>-40554783</v>
      </c>
    </row>
    <row r="2453" spans="1:3">
      <c r="A2453">
        <v>106807667</v>
      </c>
      <c r="B2453">
        <v>45000000</v>
      </c>
      <c r="C2453" s="20">
        <f>'CLEAN DATA'!$D2453-'CLEAN DATA'!$L2453</f>
        <v>61807667</v>
      </c>
    </row>
    <row r="2454" spans="1:3">
      <c r="A2454">
        <v>7204138</v>
      </c>
      <c r="B2454">
        <v>41000000</v>
      </c>
      <c r="C2454" s="20">
        <f>'CLEAN DATA'!$D2454-'CLEAN DATA'!$L2454</f>
        <v>-33795862</v>
      </c>
    </row>
    <row r="2455" spans="1:3">
      <c r="A2455">
        <v>38176892</v>
      </c>
      <c r="B2455">
        <v>40000000</v>
      </c>
      <c r="C2455" s="20">
        <f>'CLEAN DATA'!$D2455-'CLEAN DATA'!$L2455</f>
        <v>-1823108</v>
      </c>
    </row>
    <row r="2456" spans="1:3">
      <c r="A2456">
        <v>42071069</v>
      </c>
      <c r="B2456">
        <v>30000000</v>
      </c>
      <c r="C2456" s="20">
        <f>'CLEAN DATA'!$D2456-'CLEAN DATA'!$L2456</f>
        <v>12071069</v>
      </c>
    </row>
    <row r="2457" spans="1:3">
      <c r="A2457">
        <v>22717758</v>
      </c>
      <c r="B2457">
        <v>40000000</v>
      </c>
      <c r="C2457" s="20">
        <f>'CLEAN DATA'!$D2457-'CLEAN DATA'!$L2457</f>
        <v>-17282242</v>
      </c>
    </row>
    <row r="2458" spans="1:3">
      <c r="A2458">
        <v>22433915</v>
      </c>
      <c r="B2458">
        <v>60000000</v>
      </c>
      <c r="C2458" s="20">
        <f>'CLEAN DATA'!$D2458-'CLEAN DATA'!$L2458</f>
        <v>-37566085</v>
      </c>
    </row>
    <row r="2459" spans="1:3">
      <c r="A2459">
        <v>20300000</v>
      </c>
      <c r="B2459">
        <v>40000000</v>
      </c>
      <c r="C2459" s="20">
        <f>'CLEAN DATA'!$D2459-'CLEAN DATA'!$L2459</f>
        <v>-19700000</v>
      </c>
    </row>
    <row r="2460" spans="1:3">
      <c r="A2460">
        <v>13395939</v>
      </c>
      <c r="B2460">
        <v>60000000</v>
      </c>
      <c r="C2460" s="20">
        <f>'CLEAN DATA'!$D2460-'CLEAN DATA'!$L2460</f>
        <v>-46604061</v>
      </c>
    </row>
    <row r="2461" spans="1:3">
      <c r="A2461">
        <v>6114237</v>
      </c>
      <c r="B2461">
        <v>40000000</v>
      </c>
      <c r="C2461" s="20">
        <f>'CLEAN DATA'!$D2461-'CLEAN DATA'!$L2461</f>
        <v>-33885763</v>
      </c>
    </row>
    <row r="2462" spans="1:3">
      <c r="A2462">
        <v>7564000</v>
      </c>
      <c r="B2462">
        <v>20000000</v>
      </c>
      <c r="C2462" s="20">
        <f>'CLEAN DATA'!$D2462-'CLEAN DATA'!$L2462</f>
        <v>-12436000</v>
      </c>
    </row>
    <row r="2463" spans="1:3">
      <c r="A2463">
        <v>40334024</v>
      </c>
      <c r="B2463">
        <v>35000000</v>
      </c>
      <c r="C2463" s="20">
        <f>'CLEAN DATA'!$D2463-'CLEAN DATA'!$L2463</f>
        <v>5334024</v>
      </c>
    </row>
    <row r="2464" spans="1:3">
      <c r="A2464">
        <v>16991902</v>
      </c>
      <c r="B2464">
        <v>57000000</v>
      </c>
      <c r="C2464" s="20">
        <f>'CLEAN DATA'!$D2464-'CLEAN DATA'!$L2464</f>
        <v>-40008098</v>
      </c>
    </row>
    <row r="2465" spans="1:3">
      <c r="A2465">
        <v>55500000</v>
      </c>
      <c r="B2465">
        <v>36000000</v>
      </c>
      <c r="C2465" s="20">
        <f>'CLEAN DATA'!$D2465-'CLEAN DATA'!$L2465</f>
        <v>19500000</v>
      </c>
    </row>
    <row r="2466" spans="1:3">
      <c r="A2466">
        <v>63939454</v>
      </c>
      <c r="B2466">
        <v>35000000</v>
      </c>
      <c r="C2466" s="20">
        <f>'CLEAN DATA'!$D2466-'CLEAN DATA'!$L2466</f>
        <v>28939454</v>
      </c>
    </row>
    <row r="2467" spans="1:3">
      <c r="A2467">
        <v>67523385</v>
      </c>
      <c r="B2467">
        <v>35000000</v>
      </c>
      <c r="C2467" s="20">
        <f>'CLEAN DATA'!$D2467-'CLEAN DATA'!$L2467</f>
        <v>32523385</v>
      </c>
    </row>
    <row r="2468" spans="1:3">
      <c r="A2468">
        <v>39692139</v>
      </c>
      <c r="B2468">
        <v>35000000</v>
      </c>
      <c r="C2468" s="20">
        <f>'CLEAN DATA'!$D2468-'CLEAN DATA'!$L2468</f>
        <v>4692139</v>
      </c>
    </row>
    <row r="2469" spans="1:3">
      <c r="A2469">
        <v>30691439</v>
      </c>
      <c r="B2469">
        <v>35000000</v>
      </c>
      <c r="C2469" s="20">
        <f>'CLEAN DATA'!$D2469-'CLEAN DATA'!$L2469</f>
        <v>-4308561</v>
      </c>
    </row>
    <row r="2470" spans="1:3">
      <c r="A2470">
        <v>30669413</v>
      </c>
      <c r="B2470">
        <v>35000000</v>
      </c>
      <c r="C2470" s="20">
        <f>'CLEAN DATA'!$D2470-'CLEAN DATA'!$L2470</f>
        <v>-4330587</v>
      </c>
    </row>
    <row r="2471" spans="1:3">
      <c r="A2471">
        <v>28687835</v>
      </c>
      <c r="B2471">
        <v>35000000</v>
      </c>
      <c r="C2471" s="20">
        <f>'CLEAN DATA'!$D2471-'CLEAN DATA'!$L2471</f>
        <v>-6312165</v>
      </c>
    </row>
    <row r="2472" spans="1:3">
      <c r="A2472">
        <v>25266129</v>
      </c>
      <c r="B2472">
        <v>35000000</v>
      </c>
      <c r="C2472" s="20">
        <f>'CLEAN DATA'!$D2472-'CLEAN DATA'!$L2472</f>
        <v>-9733871</v>
      </c>
    </row>
    <row r="2473" spans="1:3">
      <c r="A2473">
        <v>19692608</v>
      </c>
      <c r="B2473">
        <v>35000000</v>
      </c>
      <c r="C2473" s="20">
        <f>'CLEAN DATA'!$D2473-'CLEAN DATA'!$L2473</f>
        <v>-15307392</v>
      </c>
    </row>
    <row r="2474" spans="1:3">
      <c r="A2474">
        <v>17609982</v>
      </c>
      <c r="B2474">
        <v>35000000</v>
      </c>
      <c r="C2474" s="20">
        <f>'CLEAN DATA'!$D2474-'CLEAN DATA'!$L2474</f>
        <v>-17390018</v>
      </c>
    </row>
    <row r="2475" spans="1:3">
      <c r="A2475">
        <v>14998070</v>
      </c>
      <c r="B2475">
        <v>35000000</v>
      </c>
      <c r="C2475" s="20">
        <f>'CLEAN DATA'!$D2475-'CLEAN DATA'!$L2475</f>
        <v>-20001930</v>
      </c>
    </row>
    <row r="2476" spans="1:3">
      <c r="A2476">
        <v>50041732</v>
      </c>
      <c r="B2476">
        <v>29000000</v>
      </c>
      <c r="C2476" s="20">
        <f>'CLEAN DATA'!$D2476-'CLEAN DATA'!$L2476</f>
        <v>21041732</v>
      </c>
    </row>
    <row r="2477" spans="1:3">
      <c r="A2477">
        <v>57744720</v>
      </c>
      <c r="B2477">
        <v>20000000</v>
      </c>
      <c r="C2477" s="20">
        <f>'CLEAN DATA'!$D2477-'CLEAN DATA'!$L2477</f>
        <v>37744720</v>
      </c>
    </row>
    <row r="2478" spans="1:3">
      <c r="A2478">
        <v>108244774</v>
      </c>
      <c r="B2478">
        <v>37000000</v>
      </c>
      <c r="C2478" s="20">
        <f>'CLEAN DATA'!$D2478-'CLEAN DATA'!$L2478</f>
        <v>71244774</v>
      </c>
    </row>
    <row r="2479" spans="1:3">
      <c r="A2479">
        <v>105444419</v>
      </c>
      <c r="B2479">
        <v>26000000</v>
      </c>
      <c r="C2479" s="20">
        <f>'CLEAN DATA'!$D2479-'CLEAN DATA'!$L2479</f>
        <v>79444419</v>
      </c>
    </row>
    <row r="2480" spans="1:3">
      <c r="A2480">
        <v>42385520</v>
      </c>
      <c r="B2480">
        <v>30000000</v>
      </c>
      <c r="C2480" s="20">
        <f>'CLEAN DATA'!$D2480-'CLEAN DATA'!$L2480</f>
        <v>12385520</v>
      </c>
    </row>
    <row r="2481" spans="1:3">
      <c r="A2481">
        <v>30523568</v>
      </c>
      <c r="B2481">
        <v>30000000</v>
      </c>
      <c r="C2481" s="20">
        <f>'CLEAN DATA'!$D2481-'CLEAN DATA'!$L2481</f>
        <v>523568</v>
      </c>
    </row>
    <row r="2482" spans="1:3">
      <c r="A2482">
        <v>28644770</v>
      </c>
      <c r="B2482">
        <v>30000000</v>
      </c>
      <c r="C2482" s="20">
        <f>'CLEAN DATA'!$D2482-'CLEAN DATA'!$L2482</f>
        <v>-1355230</v>
      </c>
    </row>
    <row r="2483" spans="1:3">
      <c r="A2483">
        <v>66950483</v>
      </c>
      <c r="B2483">
        <v>28000000</v>
      </c>
      <c r="C2483" s="20">
        <f>'CLEAN DATA'!$D2483-'CLEAN DATA'!$L2483</f>
        <v>38950483</v>
      </c>
    </row>
    <row r="2484" spans="1:3">
      <c r="A2484">
        <v>30688364</v>
      </c>
      <c r="B2484">
        <v>28000000</v>
      </c>
      <c r="C2484" s="20">
        <f>'CLEAN DATA'!$D2484-'CLEAN DATA'!$L2484</f>
        <v>2688364</v>
      </c>
    </row>
    <row r="2485" spans="1:3">
      <c r="A2485">
        <v>13248477</v>
      </c>
      <c r="B2485">
        <v>27000000</v>
      </c>
      <c r="C2485" s="20">
        <f>'CLEAN DATA'!$D2485-'CLEAN DATA'!$L2485</f>
        <v>-13751523</v>
      </c>
    </row>
    <row r="2486" spans="1:3">
      <c r="A2486">
        <v>763044</v>
      </c>
      <c r="B2486">
        <v>23000000</v>
      </c>
      <c r="C2486" s="20">
        <f>'CLEAN DATA'!$D2486-'CLEAN DATA'!$L2486</f>
        <v>-22236956</v>
      </c>
    </row>
    <row r="2487" spans="1:3">
      <c r="A2487">
        <v>46455802</v>
      </c>
      <c r="B2487">
        <v>26000000</v>
      </c>
      <c r="C2487" s="20">
        <f>'CLEAN DATA'!$D2487-'CLEAN DATA'!$L2487</f>
        <v>20455802</v>
      </c>
    </row>
    <row r="2488" spans="1:3">
      <c r="A2488">
        <v>3254172</v>
      </c>
      <c r="B2488">
        <v>28000000</v>
      </c>
      <c r="C2488" s="20">
        <f>'CLEAN DATA'!$D2488-'CLEAN DATA'!$L2488</f>
        <v>-24745828</v>
      </c>
    </row>
    <row r="2489" spans="1:3">
      <c r="A2489">
        <v>134141530</v>
      </c>
      <c r="B2489">
        <v>25000000</v>
      </c>
      <c r="C2489" s="20">
        <f>'CLEAN DATA'!$D2489-'CLEAN DATA'!$L2489</f>
        <v>109141530</v>
      </c>
    </row>
    <row r="2490" spans="1:3">
      <c r="A2490">
        <v>70625986</v>
      </c>
      <c r="B2490">
        <v>25000000</v>
      </c>
      <c r="C2490" s="20">
        <f>'CLEAN DATA'!$D2490-'CLEAN DATA'!$L2490</f>
        <v>45625986</v>
      </c>
    </row>
    <row r="2491" spans="1:3">
      <c r="A2491">
        <v>10070000</v>
      </c>
      <c r="B2491">
        <v>25000000</v>
      </c>
      <c r="C2491" s="20">
        <f>'CLEAN DATA'!$D2491-'CLEAN DATA'!$L2491</f>
        <v>-14930000</v>
      </c>
    </row>
    <row r="2492" spans="1:3">
      <c r="A2492">
        <v>32416109</v>
      </c>
      <c r="B2492">
        <v>25000000</v>
      </c>
      <c r="C2492" s="20">
        <f>'CLEAN DATA'!$D2492-'CLEAN DATA'!$L2492</f>
        <v>7416109</v>
      </c>
    </row>
    <row r="2493" spans="1:3">
      <c r="A2493">
        <v>16290976</v>
      </c>
      <c r="B2493">
        <v>24000000</v>
      </c>
      <c r="C2493" s="20">
        <f>'CLEAN DATA'!$D2493-'CLEAN DATA'!$L2493</f>
        <v>-7709024</v>
      </c>
    </row>
    <row r="2494" spans="1:3">
      <c r="A2494">
        <v>2708188</v>
      </c>
      <c r="B2494">
        <v>23000000</v>
      </c>
      <c r="C2494" s="20">
        <f>'CLEAN DATA'!$D2494-'CLEAN DATA'!$L2494</f>
        <v>-20291812</v>
      </c>
    </row>
    <row r="2495" spans="1:3">
      <c r="A2495">
        <v>16123851</v>
      </c>
      <c r="B2495">
        <v>23000000</v>
      </c>
      <c r="C2495" s="20">
        <f>'CLEAN DATA'!$D2495-'CLEAN DATA'!$L2495</f>
        <v>-6876149</v>
      </c>
    </row>
    <row r="2496" spans="1:3">
      <c r="A2496">
        <v>90636983</v>
      </c>
      <c r="B2496">
        <v>22000000</v>
      </c>
      <c r="C2496" s="20">
        <f>'CLEAN DATA'!$D2496-'CLEAN DATA'!$L2496</f>
        <v>68636983</v>
      </c>
    </row>
    <row r="2497" spans="1:3">
      <c r="A2497">
        <v>5000000</v>
      </c>
      <c r="B2497">
        <v>25000000</v>
      </c>
      <c r="C2497" s="20">
        <f>'CLEAN DATA'!$D2497-'CLEAN DATA'!$L2497</f>
        <v>-20000000</v>
      </c>
    </row>
    <row r="2498" spans="1:3">
      <c r="A2498">
        <v>38037513</v>
      </c>
      <c r="B2498">
        <v>20000000</v>
      </c>
      <c r="C2498" s="20">
        <f>'CLEAN DATA'!$D2498-'CLEAN DATA'!$L2498</f>
        <v>18037513</v>
      </c>
    </row>
    <row r="2499" spans="1:3">
      <c r="A2499">
        <v>37442180</v>
      </c>
      <c r="B2499">
        <v>20000000</v>
      </c>
      <c r="C2499" s="20">
        <f>'CLEAN DATA'!$D2499-'CLEAN DATA'!$L2499</f>
        <v>17442180</v>
      </c>
    </row>
    <row r="2500" spans="1:3">
      <c r="A2500">
        <v>13630226</v>
      </c>
      <c r="B2500">
        <v>20000000</v>
      </c>
      <c r="C2500" s="20">
        <f>'CLEAN DATA'!$D2500-'CLEAN DATA'!$L2500</f>
        <v>-6369774</v>
      </c>
    </row>
    <row r="2501" spans="1:3">
      <c r="A2501">
        <v>6852144</v>
      </c>
      <c r="B2501">
        <v>22000000</v>
      </c>
      <c r="C2501" s="20">
        <f>'CLEAN DATA'!$D2501-'CLEAN DATA'!$L2501</f>
        <v>-15147856</v>
      </c>
    </row>
    <row r="2502" spans="1:3">
      <c r="A2502">
        <v>375474</v>
      </c>
      <c r="B2502">
        <v>20000000</v>
      </c>
      <c r="C2502" s="20">
        <f>'CLEAN DATA'!$D2502-'CLEAN DATA'!$L2502</f>
        <v>-19624526</v>
      </c>
    </row>
    <row r="2503" spans="1:3">
      <c r="A2503">
        <v>20433940</v>
      </c>
      <c r="B2503">
        <v>15000000</v>
      </c>
      <c r="C2503" s="20">
        <f>'CLEAN DATA'!$D2503-'CLEAN DATA'!$L2503</f>
        <v>5433940</v>
      </c>
    </row>
    <row r="2504" spans="1:3">
      <c r="A2504">
        <v>95001351</v>
      </c>
      <c r="B2504">
        <v>18000000</v>
      </c>
      <c r="C2504" s="20">
        <f>'CLEAN DATA'!$D2504-'CLEAN DATA'!$L2504</f>
        <v>77001351</v>
      </c>
    </row>
    <row r="2505" spans="1:3">
      <c r="A2505">
        <v>229311</v>
      </c>
      <c r="B2505">
        <v>11350000</v>
      </c>
      <c r="C2505" s="20">
        <f>'CLEAN DATA'!$D2505-'CLEAN DATA'!$L2505</f>
        <v>-11120689</v>
      </c>
    </row>
    <row r="2506" spans="1:3">
      <c r="A2506">
        <v>58006147</v>
      </c>
      <c r="B2506">
        <v>23000000</v>
      </c>
      <c r="C2506" s="20">
        <f>'CLEAN DATA'!$D2506-'CLEAN DATA'!$L2506</f>
        <v>35006147</v>
      </c>
    </row>
    <row r="2507" spans="1:3">
      <c r="A2507">
        <v>30324946</v>
      </c>
      <c r="B2507">
        <v>17000000</v>
      </c>
      <c r="C2507" s="20">
        <f>'CLEAN DATA'!$D2507-'CLEAN DATA'!$L2507</f>
        <v>13324946</v>
      </c>
    </row>
    <row r="2508" spans="1:3">
      <c r="A2508">
        <v>23091</v>
      </c>
      <c r="B2508">
        <v>15000000</v>
      </c>
      <c r="C2508" s="20">
        <f>'CLEAN DATA'!$D2508-'CLEAN DATA'!$L2508</f>
        <v>-14976909</v>
      </c>
    </row>
    <row r="2509" spans="1:3">
      <c r="A2509">
        <v>64001297</v>
      </c>
      <c r="B2509">
        <v>15000000</v>
      </c>
      <c r="C2509" s="20">
        <f>'CLEAN DATA'!$D2509-'CLEAN DATA'!$L2509</f>
        <v>49001297</v>
      </c>
    </row>
    <row r="2510" spans="1:3">
      <c r="A2510">
        <v>71588220</v>
      </c>
      <c r="B2510">
        <v>20000000</v>
      </c>
      <c r="C2510" s="20">
        <f>'CLEAN DATA'!$D2510-'CLEAN DATA'!$L2510</f>
        <v>51588220</v>
      </c>
    </row>
    <row r="2511" spans="1:3">
      <c r="A2511">
        <v>42592530</v>
      </c>
      <c r="B2511">
        <v>15000000</v>
      </c>
      <c r="C2511" s="20">
        <f>'CLEAN DATA'!$D2511-'CLEAN DATA'!$L2511</f>
        <v>27592530</v>
      </c>
    </row>
    <row r="2512" spans="1:3">
      <c r="A2512">
        <v>24881000</v>
      </c>
      <c r="B2512">
        <v>15000000</v>
      </c>
      <c r="C2512" s="20">
        <f>'CLEAN DATA'!$D2512-'CLEAN DATA'!$L2512</f>
        <v>9881000</v>
      </c>
    </row>
    <row r="2513" spans="1:3">
      <c r="A2513">
        <v>20998709</v>
      </c>
      <c r="B2513">
        <v>15000000</v>
      </c>
      <c r="C2513" s="20">
        <f>'CLEAN DATA'!$D2513-'CLEAN DATA'!$L2513</f>
        <v>5998709</v>
      </c>
    </row>
    <row r="2514" spans="1:3">
      <c r="A2514">
        <v>14938570</v>
      </c>
      <c r="B2514">
        <v>15000000</v>
      </c>
      <c r="C2514" s="20">
        <f>'CLEAN DATA'!$D2514-'CLEAN DATA'!$L2514</f>
        <v>-61430</v>
      </c>
    </row>
    <row r="2515" spans="1:3">
      <c r="A2515">
        <v>12549485</v>
      </c>
      <c r="B2515">
        <v>15000000</v>
      </c>
      <c r="C2515" s="20">
        <f>'CLEAN DATA'!$D2515-'CLEAN DATA'!$L2515</f>
        <v>-2450515</v>
      </c>
    </row>
    <row r="2516" spans="1:3">
      <c r="A2516">
        <v>6409206</v>
      </c>
      <c r="B2516">
        <v>15000000</v>
      </c>
      <c r="C2516" s="20">
        <f>'CLEAN DATA'!$D2516-'CLEAN DATA'!$L2516</f>
        <v>-8590794</v>
      </c>
    </row>
    <row r="2517" spans="1:3">
      <c r="A2517">
        <v>4002955</v>
      </c>
      <c r="B2517">
        <v>20000000</v>
      </c>
      <c r="C2517" s="20">
        <f>'CLEAN DATA'!$D2517-'CLEAN DATA'!$L2517</f>
        <v>-15997045</v>
      </c>
    </row>
    <row r="2518" spans="1:3">
      <c r="A2518">
        <v>102055</v>
      </c>
      <c r="B2518">
        <v>300000000</v>
      </c>
      <c r="C2518" s="20">
        <f>'CLEAN DATA'!$D2518-'CLEAN DATA'!$L2518</f>
        <v>-299897945</v>
      </c>
    </row>
    <row r="2519" spans="1:3">
      <c r="A2519">
        <v>58607007</v>
      </c>
      <c r="B2519">
        <v>100000000</v>
      </c>
      <c r="C2519" s="20">
        <f>'CLEAN DATA'!$D2519-'CLEAN DATA'!$L2519</f>
        <v>-41392993</v>
      </c>
    </row>
    <row r="2520" spans="1:3">
      <c r="A2520">
        <v>1039869</v>
      </c>
      <c r="B2520">
        <v>15000000</v>
      </c>
      <c r="C2520" s="20">
        <f>'CLEAN DATA'!$D2520-'CLEAN DATA'!$L2520</f>
        <v>-13960131</v>
      </c>
    </row>
    <row r="2521" spans="1:3">
      <c r="A2521">
        <v>31155435</v>
      </c>
      <c r="B2521">
        <v>12000000</v>
      </c>
      <c r="C2521" s="20">
        <f>'CLEAN DATA'!$D2521-'CLEAN DATA'!$L2521</f>
        <v>19155435</v>
      </c>
    </row>
    <row r="2522" spans="1:3">
      <c r="A2522">
        <v>6754898</v>
      </c>
      <c r="B2522">
        <v>12000000</v>
      </c>
      <c r="C2522" s="20">
        <f>'CLEAN DATA'!$D2522-'CLEAN DATA'!$L2522</f>
        <v>-5245102</v>
      </c>
    </row>
    <row r="2523" spans="1:3">
      <c r="A2523">
        <v>2832826</v>
      </c>
      <c r="B2523">
        <v>11000000</v>
      </c>
      <c r="C2523" s="20">
        <f>'CLEAN DATA'!$D2523-'CLEAN DATA'!$L2523</f>
        <v>-8167174</v>
      </c>
    </row>
    <row r="2524" spans="1:3">
      <c r="A2524">
        <v>16017403</v>
      </c>
      <c r="B2524">
        <v>5000000</v>
      </c>
      <c r="C2524" s="20">
        <f>'CLEAN DATA'!$D2524-'CLEAN DATA'!$L2524</f>
        <v>11017403</v>
      </c>
    </row>
    <row r="2525" spans="1:3">
      <c r="A2525">
        <v>80150343</v>
      </c>
      <c r="B2525">
        <v>10000000</v>
      </c>
      <c r="C2525" s="20">
        <f>'CLEAN DATA'!$D2525-'CLEAN DATA'!$L2525</f>
        <v>70150343</v>
      </c>
    </row>
    <row r="2526" spans="1:3">
      <c r="A2526">
        <v>36200000</v>
      </c>
      <c r="B2526">
        <v>12305523</v>
      </c>
      <c r="C2526" s="20">
        <f>'CLEAN DATA'!$D2526-'CLEAN DATA'!$L2526</f>
        <v>23894477</v>
      </c>
    </row>
    <row r="2527" spans="1:3">
      <c r="A2527">
        <v>16033556</v>
      </c>
      <c r="B2527">
        <v>10000000</v>
      </c>
      <c r="C2527" s="20">
        <f>'CLEAN DATA'!$D2527-'CLEAN DATA'!$L2527</f>
        <v>6033556</v>
      </c>
    </row>
    <row r="2528" spans="1:3">
      <c r="A2528">
        <v>1276984</v>
      </c>
      <c r="B2528">
        <v>10000000</v>
      </c>
      <c r="C2528" s="20">
        <f>'CLEAN DATA'!$D2528-'CLEAN DATA'!$L2528</f>
        <v>-8723016</v>
      </c>
    </row>
    <row r="2529" spans="1:3">
      <c r="A2529">
        <v>226792</v>
      </c>
      <c r="B2529">
        <v>10000000</v>
      </c>
      <c r="C2529" s="20">
        <f>'CLEAN DATA'!$D2529-'CLEAN DATA'!$L2529</f>
        <v>-9773208</v>
      </c>
    </row>
    <row r="2530" spans="1:3">
      <c r="A2530">
        <v>169379</v>
      </c>
      <c r="B2530">
        <v>10000000</v>
      </c>
      <c r="C2530" s="20">
        <f>'CLEAN DATA'!$D2530-'CLEAN DATA'!$L2530</f>
        <v>-9830621</v>
      </c>
    </row>
    <row r="2531" spans="1:3">
      <c r="A2531">
        <v>2955039</v>
      </c>
      <c r="B2531">
        <v>9000000</v>
      </c>
      <c r="C2531" s="20">
        <f>'CLEAN DATA'!$D2531-'CLEAN DATA'!$L2531</f>
        <v>-6044961</v>
      </c>
    </row>
    <row r="2532" spans="1:3">
      <c r="A2532">
        <v>883887</v>
      </c>
      <c r="B2532">
        <v>9000000</v>
      </c>
      <c r="C2532" s="20">
        <f>'CLEAN DATA'!$D2532-'CLEAN DATA'!$L2532</f>
        <v>-8116113</v>
      </c>
    </row>
    <row r="2533" spans="1:3">
      <c r="A2533">
        <v>69800000</v>
      </c>
      <c r="B2533">
        <v>8000000</v>
      </c>
      <c r="C2533" s="20">
        <f>'CLEAN DATA'!$D2533-'CLEAN DATA'!$L2533</f>
        <v>61800000</v>
      </c>
    </row>
    <row r="2534" spans="1:3">
      <c r="A2534">
        <v>10814185</v>
      </c>
      <c r="B2534">
        <v>8000000</v>
      </c>
      <c r="C2534" s="20">
        <f>'CLEAN DATA'!$D2534-'CLEAN DATA'!$L2534</f>
        <v>2814185</v>
      </c>
    </row>
    <row r="2535" spans="1:3">
      <c r="A2535">
        <v>336530303</v>
      </c>
      <c r="B2535">
        <v>258000000</v>
      </c>
      <c r="C2535" s="20">
        <f>'CLEAN DATA'!$D2535-'CLEAN DATA'!$L2535</f>
        <v>78530303</v>
      </c>
    </row>
    <row r="2536" spans="1:3">
      <c r="A2536">
        <v>9094451</v>
      </c>
      <c r="B2536">
        <v>7000000</v>
      </c>
      <c r="C2536" s="20">
        <f>'CLEAN DATA'!$D2536-'CLEAN DATA'!$L2536</f>
        <v>2094451</v>
      </c>
    </row>
    <row r="2537" spans="1:3">
      <c r="A2537">
        <v>6601079</v>
      </c>
      <c r="B2537">
        <v>7000000</v>
      </c>
      <c r="C2537" s="20">
        <f>'CLEAN DATA'!$D2537-'CLEAN DATA'!$L2537</f>
        <v>-398921</v>
      </c>
    </row>
    <row r="2538" spans="1:3">
      <c r="A2538">
        <v>5430822</v>
      </c>
      <c r="B2538">
        <v>7000000</v>
      </c>
      <c r="C2538" s="20">
        <f>'CLEAN DATA'!$D2538-'CLEAN DATA'!$L2538</f>
        <v>-1569178</v>
      </c>
    </row>
    <row r="2539" spans="1:3">
      <c r="A2539">
        <v>236266</v>
      </c>
      <c r="B2539">
        <v>3500000</v>
      </c>
      <c r="C2539" s="20">
        <f>'CLEAN DATA'!$D2539-'CLEAN DATA'!$L2539</f>
        <v>-3263734</v>
      </c>
    </row>
    <row r="2540" spans="1:3">
      <c r="A2540">
        <v>24103594</v>
      </c>
      <c r="B2540">
        <v>6500000</v>
      </c>
      <c r="C2540" s="20">
        <f>'CLEAN DATA'!$D2540-'CLEAN DATA'!$L2540</f>
        <v>17603594</v>
      </c>
    </row>
    <row r="2541" spans="1:3">
      <c r="A2541">
        <v>12793213</v>
      </c>
      <c r="B2541">
        <v>6000000</v>
      </c>
      <c r="C2541" s="20">
        <f>'CLEAN DATA'!$D2541-'CLEAN DATA'!$L2541</f>
        <v>6793213</v>
      </c>
    </row>
    <row r="2542" spans="1:3">
      <c r="A2542">
        <v>117560</v>
      </c>
      <c r="B2542">
        <v>6000000</v>
      </c>
      <c r="C2542" s="20">
        <f>'CLEAN DATA'!$D2542-'CLEAN DATA'!$L2542</f>
        <v>-5882440</v>
      </c>
    </row>
    <row r="2543" spans="1:3">
      <c r="A2543">
        <v>54606</v>
      </c>
      <c r="B2543">
        <v>6000000</v>
      </c>
      <c r="C2543" s="20">
        <f>'CLEAN DATA'!$D2543-'CLEAN DATA'!$L2543</f>
        <v>-5945394</v>
      </c>
    </row>
    <row r="2544" spans="1:3">
      <c r="A2544">
        <v>16017403</v>
      </c>
      <c r="B2544">
        <v>5000000</v>
      </c>
      <c r="C2544" s="20">
        <f>'CLEAN DATA'!$D2544-'CLEAN DATA'!$L2544</f>
        <v>11017403</v>
      </c>
    </row>
    <row r="2545" spans="1:3">
      <c r="A2545">
        <v>12947763</v>
      </c>
      <c r="B2545">
        <v>5000000</v>
      </c>
      <c r="C2545" s="20">
        <f>'CLEAN DATA'!$D2545-'CLEAN DATA'!$L2545</f>
        <v>7947763</v>
      </c>
    </row>
    <row r="2546" spans="1:3">
      <c r="A2546">
        <v>99147</v>
      </c>
      <c r="B2546">
        <v>2000000</v>
      </c>
      <c r="C2546" s="20">
        <f>'CLEAN DATA'!$D2546-'CLEAN DATA'!$L2546</f>
        <v>-1900853</v>
      </c>
    </row>
    <row r="2547" spans="1:3">
      <c r="A2547">
        <v>65069140</v>
      </c>
      <c r="B2547">
        <v>5000000</v>
      </c>
      <c r="C2547" s="20">
        <f>'CLEAN DATA'!$D2547-'CLEAN DATA'!$L2547</f>
        <v>60069140</v>
      </c>
    </row>
    <row r="2548" spans="1:3">
      <c r="A2548">
        <v>65087</v>
      </c>
      <c r="B2548">
        <v>5000000</v>
      </c>
      <c r="C2548" s="20">
        <f>'CLEAN DATA'!$D2548-'CLEAN DATA'!$L2548</f>
        <v>-4934913</v>
      </c>
    </row>
    <row r="2549" spans="1:3">
      <c r="A2549">
        <v>105500000</v>
      </c>
      <c r="B2549">
        <v>4000000</v>
      </c>
      <c r="C2549" s="20">
        <f>'CLEAN DATA'!$D2549-'CLEAN DATA'!$L2549</f>
        <v>101500000</v>
      </c>
    </row>
    <row r="2550" spans="1:3">
      <c r="A2550">
        <v>317125</v>
      </c>
      <c r="B2550">
        <v>16000000</v>
      </c>
      <c r="C2550" s="20">
        <f>'CLEAN DATA'!$D2550-'CLEAN DATA'!$L2550</f>
        <v>-15682875</v>
      </c>
    </row>
    <row r="2551" spans="1:3">
      <c r="A2551">
        <v>115504</v>
      </c>
      <c r="B2551">
        <v>14000000</v>
      </c>
      <c r="C2551" s="20">
        <f>'CLEAN DATA'!$D2551-'CLEAN DATA'!$L2551</f>
        <v>-13884496</v>
      </c>
    </row>
    <row r="2552" spans="1:3">
      <c r="A2552">
        <v>17580</v>
      </c>
      <c r="B2552">
        <v>1500000</v>
      </c>
      <c r="C2552" s="20">
        <f>'CLEAN DATA'!$D2552-'CLEAN DATA'!$L2552</f>
        <v>-1482420</v>
      </c>
    </row>
    <row r="2553" spans="1:3">
      <c r="A2553">
        <v>194568</v>
      </c>
      <c r="B2553">
        <v>1500000</v>
      </c>
      <c r="C2553" s="20">
        <f>'CLEAN DATA'!$D2553-'CLEAN DATA'!$L2553</f>
        <v>-1305432</v>
      </c>
    </row>
    <row r="2554" spans="1:3">
      <c r="A2554">
        <v>19539</v>
      </c>
      <c r="B2554">
        <v>1000000</v>
      </c>
      <c r="C2554" s="20">
        <f>'CLEAN DATA'!$D2554-'CLEAN DATA'!$L2554</f>
        <v>-980461</v>
      </c>
    </row>
    <row r="2555" spans="1:3">
      <c r="A2555">
        <v>7826</v>
      </c>
      <c r="B2555">
        <v>1200000</v>
      </c>
      <c r="C2555" s="20">
        <f>'CLEAN DATA'!$D2555-'CLEAN DATA'!$L2555</f>
        <v>-1192174</v>
      </c>
    </row>
    <row r="2556" spans="1:3">
      <c r="A2556">
        <v>2850263</v>
      </c>
      <c r="B2556">
        <v>2600000</v>
      </c>
      <c r="C2556" s="20">
        <f>'CLEAN DATA'!$D2556-'CLEAN DATA'!$L2556</f>
        <v>250263</v>
      </c>
    </row>
    <row r="2557" spans="1:3">
      <c r="A2557">
        <v>9000000</v>
      </c>
      <c r="B2557">
        <v>900000</v>
      </c>
      <c r="C2557" s="20">
        <f>'CLEAN DATA'!$D2557-'CLEAN DATA'!$L2557</f>
        <v>8100000</v>
      </c>
    </row>
    <row r="2558" spans="1:3">
      <c r="A2558">
        <v>610991</v>
      </c>
      <c r="B2558">
        <v>1000000</v>
      </c>
      <c r="C2558" s="20">
        <f>'CLEAN DATA'!$D2558-'CLEAN DATA'!$L2558</f>
        <v>-389009</v>
      </c>
    </row>
    <row r="2559" spans="1:3">
      <c r="A2559">
        <v>582024</v>
      </c>
      <c r="B2559">
        <v>1000000</v>
      </c>
      <c r="C2559" s="20">
        <f>'CLEAN DATA'!$D2559-'CLEAN DATA'!$L2559</f>
        <v>-417976</v>
      </c>
    </row>
    <row r="2560" spans="1:3">
      <c r="A2560">
        <v>52850</v>
      </c>
      <c r="B2560">
        <v>500000</v>
      </c>
      <c r="C2560" s="20">
        <f>'CLEAN DATA'!$D2560-'CLEAN DATA'!$L2560</f>
        <v>-447150</v>
      </c>
    </row>
    <row r="2561" spans="1:3">
      <c r="A2561">
        <v>23000</v>
      </c>
      <c r="B2561">
        <v>500000</v>
      </c>
      <c r="C2561" s="20">
        <f>'CLEAN DATA'!$D2561-'CLEAN DATA'!$L2561</f>
        <v>-477000</v>
      </c>
    </row>
    <row r="2562" spans="1:3">
      <c r="A2562">
        <v>76382</v>
      </c>
      <c r="B2562">
        <v>15000</v>
      </c>
      <c r="C2562" s="20">
        <f>'CLEAN DATA'!$D2562-'CLEAN DATA'!$L2562</f>
        <v>61382</v>
      </c>
    </row>
    <row r="2563" spans="1:3">
      <c r="A2563">
        <v>200069408</v>
      </c>
      <c r="B2563">
        <v>209000000</v>
      </c>
      <c r="C2563" s="20">
        <f>'CLEAN DATA'!$D2563-'CLEAN DATA'!$L2563</f>
        <v>-8930592</v>
      </c>
    </row>
    <row r="2564" spans="1:3">
      <c r="A2564">
        <v>70083519</v>
      </c>
      <c r="B2564">
        <v>180000000</v>
      </c>
      <c r="C2564" s="20">
        <f>'CLEAN DATA'!$D2564-'CLEAN DATA'!$L2564</f>
        <v>-109916481</v>
      </c>
    </row>
    <row r="2565" spans="1:3">
      <c r="A2565">
        <v>88246220</v>
      </c>
      <c r="B2565">
        <v>175000000</v>
      </c>
      <c r="C2565" s="20">
        <f>'CLEAN DATA'!$D2565-'CLEAN DATA'!$L2565</f>
        <v>-86753780</v>
      </c>
    </row>
    <row r="2566" spans="1:3">
      <c r="A2566">
        <v>155111815</v>
      </c>
      <c r="B2566">
        <v>170000000</v>
      </c>
      <c r="C2566" s="20">
        <f>'CLEAN DATA'!$D2566-'CLEAN DATA'!$L2566</f>
        <v>-14888185</v>
      </c>
    </row>
    <row r="2567" spans="1:3">
      <c r="A2567">
        <v>63143812</v>
      </c>
      <c r="B2567">
        <v>150000000</v>
      </c>
      <c r="C2567" s="20">
        <f>'CLEAN DATA'!$D2567-'CLEAN DATA'!$L2567</f>
        <v>-86856188</v>
      </c>
    </row>
    <row r="2568" spans="1:3">
      <c r="A2568">
        <v>320706665</v>
      </c>
      <c r="B2568">
        <v>160000000</v>
      </c>
      <c r="C2568" s="20">
        <f>'CLEAN DATA'!$D2568-'CLEAN DATA'!$L2568</f>
        <v>160706665</v>
      </c>
    </row>
    <row r="2569" spans="1:3">
      <c r="A2569">
        <v>198539855</v>
      </c>
      <c r="B2569">
        <v>140000000</v>
      </c>
      <c r="C2569" s="20">
        <f>'CLEAN DATA'!$D2569-'CLEAN DATA'!$L2569</f>
        <v>58539855</v>
      </c>
    </row>
    <row r="2570" spans="1:3">
      <c r="A2570">
        <v>160201106</v>
      </c>
      <c r="B2570">
        <v>142000000</v>
      </c>
      <c r="C2570" s="20">
        <f>'CLEAN DATA'!$D2570-'CLEAN DATA'!$L2570</f>
        <v>18201106</v>
      </c>
    </row>
    <row r="2571" spans="1:3">
      <c r="A2571">
        <v>190418803</v>
      </c>
      <c r="B2571">
        <v>140000000</v>
      </c>
      <c r="C2571" s="20">
        <f>'CLEAN DATA'!$D2571-'CLEAN DATA'!$L2571</f>
        <v>50418803</v>
      </c>
    </row>
    <row r="2572" spans="1:3">
      <c r="A2572">
        <v>110332737</v>
      </c>
      <c r="B2572">
        <v>100000000</v>
      </c>
      <c r="C2572" s="20">
        <f>'CLEAN DATA'!$D2572-'CLEAN DATA'!$L2572</f>
        <v>10332737</v>
      </c>
    </row>
    <row r="2573" spans="1:3">
      <c r="A2573">
        <v>65007045</v>
      </c>
      <c r="B2573">
        <v>140000000</v>
      </c>
      <c r="C2573" s="20">
        <f>'CLEAN DATA'!$D2573-'CLEAN DATA'!$L2573</f>
        <v>-74992955</v>
      </c>
    </row>
    <row r="2574" spans="1:3">
      <c r="A2574">
        <v>215397307</v>
      </c>
      <c r="B2574">
        <v>125000000</v>
      </c>
      <c r="C2574" s="20">
        <f>'CLEAN DATA'!$D2574-'CLEAN DATA'!$L2574</f>
        <v>90397307</v>
      </c>
    </row>
    <row r="2575" spans="1:3">
      <c r="A2575">
        <v>43929341</v>
      </c>
      <c r="B2575">
        <v>120000000</v>
      </c>
      <c r="C2575" s="20">
        <f>'CLEAN DATA'!$D2575-'CLEAN DATA'!$L2575</f>
        <v>-76070659</v>
      </c>
    </row>
    <row r="2576" spans="1:3">
      <c r="A2576">
        <v>47952020</v>
      </c>
      <c r="B2576">
        <v>115000000</v>
      </c>
      <c r="C2576" s="20">
        <f>'CLEAN DATA'!$D2576-'CLEAN DATA'!$L2576</f>
        <v>-67047980</v>
      </c>
    </row>
    <row r="2577" spans="1:3">
      <c r="A2577">
        <v>155181732</v>
      </c>
      <c r="B2577">
        <v>110000000</v>
      </c>
      <c r="C2577" s="20">
        <f>'CLEAN DATA'!$D2577-'CLEAN DATA'!$L2577</f>
        <v>45181732</v>
      </c>
    </row>
    <row r="2578" spans="1:3">
      <c r="A2578">
        <v>101228120</v>
      </c>
      <c r="B2578">
        <v>100000000</v>
      </c>
      <c r="C2578" s="20">
        <f>'CLEAN DATA'!$D2578-'CLEAN DATA'!$L2578</f>
        <v>1228120</v>
      </c>
    </row>
    <row r="2579" spans="1:3">
      <c r="A2579">
        <v>39292022</v>
      </c>
      <c r="B2579">
        <v>90000000</v>
      </c>
      <c r="C2579" s="20">
        <f>'CLEAN DATA'!$D2579-'CLEAN DATA'!$L2579</f>
        <v>-50707978</v>
      </c>
    </row>
    <row r="2580" spans="1:3">
      <c r="A2580">
        <v>42877165</v>
      </c>
      <c r="B2580">
        <v>86000000</v>
      </c>
      <c r="C2580" s="20">
        <f>'CLEAN DATA'!$D2580-'CLEAN DATA'!$L2580</f>
        <v>-43122835</v>
      </c>
    </row>
    <row r="2581" spans="1:3">
      <c r="A2581">
        <v>80170146</v>
      </c>
      <c r="B2581">
        <v>85000000</v>
      </c>
      <c r="C2581" s="20">
        <f>'CLEAN DATA'!$D2581-'CLEAN DATA'!$L2581</f>
        <v>-4829854</v>
      </c>
    </row>
    <row r="2582" spans="1:3">
      <c r="A2582">
        <v>140459099</v>
      </c>
      <c r="B2582">
        <v>75000000</v>
      </c>
      <c r="C2582" s="20">
        <f>'CLEAN DATA'!$D2582-'CLEAN DATA'!$L2582</f>
        <v>65459099</v>
      </c>
    </row>
    <row r="2583" spans="1:3">
      <c r="A2583">
        <v>109993847</v>
      </c>
      <c r="B2583">
        <v>80000000</v>
      </c>
      <c r="C2583" s="20">
        <f>'CLEAN DATA'!$D2583-'CLEAN DATA'!$L2583</f>
        <v>29993847</v>
      </c>
    </row>
    <row r="2584" spans="1:3">
      <c r="A2584">
        <v>83503161</v>
      </c>
      <c r="B2584">
        <v>75000000</v>
      </c>
      <c r="C2584" s="20">
        <f>'CLEAN DATA'!$D2584-'CLEAN DATA'!$L2584</f>
        <v>8503161</v>
      </c>
    </row>
    <row r="2585" spans="1:3">
      <c r="A2585">
        <v>21009180</v>
      </c>
      <c r="B2585">
        <v>45000000</v>
      </c>
      <c r="C2585" s="20">
        <f>'CLEAN DATA'!$D2585-'CLEAN DATA'!$L2585</f>
        <v>-23990820</v>
      </c>
    </row>
    <row r="2586" spans="1:3">
      <c r="A2586">
        <v>36381716</v>
      </c>
      <c r="B2586">
        <v>82000000</v>
      </c>
      <c r="C2586" s="20">
        <f>'CLEAN DATA'!$D2586-'CLEAN DATA'!$L2586</f>
        <v>-45618284</v>
      </c>
    </row>
    <row r="2587" spans="1:3">
      <c r="A2587">
        <v>78031620</v>
      </c>
      <c r="B2587">
        <v>70000000</v>
      </c>
      <c r="C2587" s="20">
        <f>'CLEAN DATA'!$D2587-'CLEAN DATA'!$L2587</f>
        <v>8031620</v>
      </c>
    </row>
    <row r="2588" spans="1:3">
      <c r="A2588">
        <v>37760080</v>
      </c>
      <c r="B2588">
        <v>70000000</v>
      </c>
      <c r="C2588" s="20">
        <f>'CLEAN DATA'!$D2588-'CLEAN DATA'!$L2588</f>
        <v>-32239920</v>
      </c>
    </row>
    <row r="2589" spans="1:3">
      <c r="A2589">
        <v>69688384</v>
      </c>
      <c r="B2589">
        <v>60000000</v>
      </c>
      <c r="C2589" s="20">
        <f>'CLEAN DATA'!$D2589-'CLEAN DATA'!$L2589</f>
        <v>9688384</v>
      </c>
    </row>
    <row r="2590" spans="1:3">
      <c r="A2590">
        <v>28045540</v>
      </c>
      <c r="B2590">
        <v>65000000</v>
      </c>
      <c r="C2590" s="20">
        <f>'CLEAN DATA'!$D2590-'CLEAN DATA'!$L2590</f>
        <v>-36954460</v>
      </c>
    </row>
    <row r="2591" spans="1:3">
      <c r="A2591">
        <v>72413</v>
      </c>
      <c r="B2591">
        <v>65000000</v>
      </c>
      <c r="C2591" s="20">
        <f>'CLEAN DATA'!$D2591-'CLEAN DATA'!$L2591</f>
        <v>-64927587</v>
      </c>
    </row>
    <row r="2592" spans="1:3">
      <c r="A2592">
        <v>93307796</v>
      </c>
      <c r="B2592">
        <v>60000000</v>
      </c>
      <c r="C2592" s="20">
        <f>'CLEAN DATA'!$D2592-'CLEAN DATA'!$L2592</f>
        <v>33307796</v>
      </c>
    </row>
    <row r="2593" spans="1:3">
      <c r="A2593">
        <v>88200225</v>
      </c>
      <c r="B2593">
        <v>60000000</v>
      </c>
      <c r="C2593" s="20">
        <f>'CLEAN DATA'!$D2593-'CLEAN DATA'!$L2593</f>
        <v>28200225</v>
      </c>
    </row>
    <row r="2594" spans="1:3">
      <c r="A2594">
        <v>51045801</v>
      </c>
      <c r="B2594">
        <v>60000000</v>
      </c>
      <c r="C2594" s="20">
        <f>'CLEAN DATA'!$D2594-'CLEAN DATA'!$L2594</f>
        <v>-8954199</v>
      </c>
    </row>
    <row r="2595" spans="1:3">
      <c r="A2595">
        <v>50818750</v>
      </c>
      <c r="B2595">
        <v>60000000</v>
      </c>
      <c r="C2595" s="20">
        <f>'CLEAN DATA'!$D2595-'CLEAN DATA'!$L2595</f>
        <v>-9181250</v>
      </c>
    </row>
    <row r="2596" spans="1:3">
      <c r="A2596">
        <v>46611204</v>
      </c>
      <c r="B2596">
        <v>48000000</v>
      </c>
      <c r="C2596" s="20">
        <f>'CLEAN DATA'!$D2596-'CLEAN DATA'!$L2596</f>
        <v>-1388796</v>
      </c>
    </row>
    <row r="2597" spans="1:3">
      <c r="A2597">
        <v>36279230</v>
      </c>
      <c r="B2597">
        <v>60000000</v>
      </c>
      <c r="C2597" s="20">
        <f>'CLEAN DATA'!$D2597-'CLEAN DATA'!$L2597</f>
        <v>-23720770</v>
      </c>
    </row>
    <row r="2598" spans="1:3">
      <c r="A2598">
        <v>42194060</v>
      </c>
      <c r="B2598">
        <v>70000000</v>
      </c>
      <c r="C2598" s="20">
        <f>'CLEAN DATA'!$D2598-'CLEAN DATA'!$L2598</f>
        <v>-27805940</v>
      </c>
    </row>
    <row r="2599" spans="1:3">
      <c r="A2599">
        <v>32940507</v>
      </c>
      <c r="B2599">
        <v>60000000</v>
      </c>
      <c r="C2599" s="20">
        <f>'CLEAN DATA'!$D2599-'CLEAN DATA'!$L2599</f>
        <v>-27059493</v>
      </c>
    </row>
    <row r="2600" spans="1:3">
      <c r="A2600">
        <v>30063805</v>
      </c>
      <c r="B2600">
        <v>60000000</v>
      </c>
      <c r="C2600" s="20">
        <f>'CLEAN DATA'!$D2600-'CLEAN DATA'!$L2600</f>
        <v>-29936195</v>
      </c>
    </row>
    <row r="2601" spans="1:3">
      <c r="A2601">
        <v>22362500</v>
      </c>
      <c r="B2601">
        <v>55000000</v>
      </c>
      <c r="C2601" s="20">
        <f>'CLEAN DATA'!$D2601-'CLEAN DATA'!$L2601</f>
        <v>-32637500</v>
      </c>
    </row>
    <row r="2602" spans="1:3">
      <c r="A2602">
        <v>17281832</v>
      </c>
      <c r="B2602">
        <v>60000000</v>
      </c>
      <c r="C2602" s="20">
        <f>'CLEAN DATA'!$D2602-'CLEAN DATA'!$L2602</f>
        <v>-42718168</v>
      </c>
    </row>
    <row r="2603" spans="1:3">
      <c r="A2603">
        <v>150315155</v>
      </c>
      <c r="B2603">
        <v>50000000</v>
      </c>
      <c r="C2603" s="20">
        <f>'CLEAN DATA'!$D2603-'CLEAN DATA'!$L2603</f>
        <v>100315155</v>
      </c>
    </row>
    <row r="2604" spans="1:3">
      <c r="A2604">
        <v>55682070</v>
      </c>
      <c r="B2604">
        <v>50000000</v>
      </c>
      <c r="C2604" s="20">
        <f>'CLEAN DATA'!$D2604-'CLEAN DATA'!$L2604</f>
        <v>5682070</v>
      </c>
    </row>
    <row r="2605" spans="1:3">
      <c r="A2605">
        <v>55092830</v>
      </c>
      <c r="B2605">
        <v>60000000</v>
      </c>
      <c r="C2605" s="20">
        <f>'CLEAN DATA'!$D2605-'CLEAN DATA'!$L2605</f>
        <v>-4907170</v>
      </c>
    </row>
    <row r="2606" spans="1:3">
      <c r="A2606">
        <v>31874869</v>
      </c>
      <c r="B2606">
        <v>50000000</v>
      </c>
      <c r="C2606" s="20">
        <f>'CLEAN DATA'!$D2606-'CLEAN DATA'!$L2606</f>
        <v>-18125131</v>
      </c>
    </row>
    <row r="2607" spans="1:3">
      <c r="A2607">
        <v>103738726</v>
      </c>
      <c r="B2607">
        <v>100000000</v>
      </c>
      <c r="C2607" s="20">
        <f>'CLEAN DATA'!$D2607-'CLEAN DATA'!$L2607</f>
        <v>3738726</v>
      </c>
    </row>
    <row r="2608" spans="1:3">
      <c r="A2608">
        <v>27972410</v>
      </c>
      <c r="B2608">
        <v>35000000</v>
      </c>
      <c r="C2608" s="20">
        <f>'CLEAN DATA'!$D2608-'CLEAN DATA'!$L2608</f>
        <v>-7027590</v>
      </c>
    </row>
    <row r="2609" spans="1:3">
      <c r="A2609">
        <v>24375436</v>
      </c>
      <c r="B2609">
        <v>42000000</v>
      </c>
      <c r="C2609" s="20">
        <f>'CLEAN DATA'!$D2609-'CLEAN DATA'!$L2609</f>
        <v>-17624564</v>
      </c>
    </row>
    <row r="2610" spans="1:3">
      <c r="A2610">
        <v>66808615</v>
      </c>
      <c r="B2610">
        <v>34000000</v>
      </c>
      <c r="C2610" s="20">
        <f>'CLEAN DATA'!$D2610-'CLEAN DATA'!$L2610</f>
        <v>32808615</v>
      </c>
    </row>
    <row r="2611" spans="1:3">
      <c r="A2611">
        <v>57887882</v>
      </c>
      <c r="B2611">
        <v>50000000</v>
      </c>
      <c r="C2611" s="20">
        <f>'CLEAN DATA'!$D2611-'CLEAN DATA'!$L2611</f>
        <v>7887882</v>
      </c>
    </row>
    <row r="2612" spans="1:3">
      <c r="A2612">
        <v>53955614</v>
      </c>
      <c r="B2612">
        <v>40000000</v>
      </c>
      <c r="C2612" s="20">
        <f>'CLEAN DATA'!$D2612-'CLEAN DATA'!$L2612</f>
        <v>13955614</v>
      </c>
    </row>
    <row r="2613" spans="1:3">
      <c r="A2613">
        <v>42615685</v>
      </c>
      <c r="B2613">
        <v>40000000</v>
      </c>
      <c r="C2613" s="20">
        <f>'CLEAN DATA'!$D2613-'CLEAN DATA'!$L2613</f>
        <v>2615685</v>
      </c>
    </row>
    <row r="2614" spans="1:3">
      <c r="A2614">
        <v>24332324</v>
      </c>
      <c r="B2614">
        <v>40000000</v>
      </c>
      <c r="C2614" s="20">
        <f>'CLEAN DATA'!$D2614-'CLEAN DATA'!$L2614</f>
        <v>-15667676</v>
      </c>
    </row>
    <row r="2615" spans="1:3">
      <c r="A2615">
        <v>127214072</v>
      </c>
      <c r="B2615">
        <v>38000000</v>
      </c>
      <c r="C2615" s="20">
        <f>'CLEAN DATA'!$D2615-'CLEAN DATA'!$L2615</f>
        <v>89214072</v>
      </c>
    </row>
    <row r="2616" spans="1:3">
      <c r="A2616">
        <v>17305211</v>
      </c>
      <c r="B2616">
        <v>38000000</v>
      </c>
      <c r="C2616" s="20">
        <f>'CLEAN DATA'!$D2616-'CLEAN DATA'!$L2616</f>
        <v>-20694789</v>
      </c>
    </row>
    <row r="2617" spans="1:3">
      <c r="A2617">
        <v>46813366</v>
      </c>
      <c r="B2617">
        <v>38000000</v>
      </c>
      <c r="C2617" s="20">
        <f>'CLEAN DATA'!$D2617-'CLEAN DATA'!$L2617</f>
        <v>8813366</v>
      </c>
    </row>
    <row r="2618" spans="1:3">
      <c r="A2618">
        <v>26183197</v>
      </c>
      <c r="B2618">
        <v>36000000</v>
      </c>
      <c r="C2618" s="20">
        <f>'CLEAN DATA'!$D2618-'CLEAN DATA'!$L2618</f>
        <v>-9816803</v>
      </c>
    </row>
    <row r="2619" spans="1:3">
      <c r="A2619">
        <v>28995450</v>
      </c>
      <c r="B2619">
        <v>35000000</v>
      </c>
      <c r="C2619" s="20">
        <f>'CLEAN DATA'!$D2619-'CLEAN DATA'!$L2619</f>
        <v>-6004550</v>
      </c>
    </row>
    <row r="2620" spans="1:3">
      <c r="A2620">
        <v>1304837</v>
      </c>
      <c r="B2620">
        <v>32000000</v>
      </c>
      <c r="C2620" s="20">
        <f>'CLEAN DATA'!$D2620-'CLEAN DATA'!$L2620</f>
        <v>-30695163</v>
      </c>
    </row>
    <row r="2621" spans="1:3">
      <c r="A2621">
        <v>58879132</v>
      </c>
      <c r="B2621">
        <v>31000000</v>
      </c>
      <c r="C2621" s="20">
        <f>'CLEAN DATA'!$D2621-'CLEAN DATA'!$L2621</f>
        <v>27879132</v>
      </c>
    </row>
    <row r="2622" spans="1:3">
      <c r="A2622">
        <v>76806312</v>
      </c>
      <c r="B2622">
        <v>30000000</v>
      </c>
      <c r="C2622" s="20">
        <f>'CLEAN DATA'!$D2622-'CLEAN DATA'!$L2622</f>
        <v>46806312</v>
      </c>
    </row>
    <row r="2623" spans="1:3">
      <c r="A2623">
        <v>76501438</v>
      </c>
      <c r="B2623">
        <v>30000000</v>
      </c>
      <c r="C2623" s="20">
        <f>'CLEAN DATA'!$D2623-'CLEAN DATA'!$L2623</f>
        <v>46501438</v>
      </c>
    </row>
    <row r="2624" spans="1:3">
      <c r="A2624">
        <v>56044241</v>
      </c>
      <c r="B2624">
        <v>37000000</v>
      </c>
      <c r="C2624" s="20">
        <f>'CLEAN DATA'!$D2624-'CLEAN DATA'!$L2624</f>
        <v>19044241</v>
      </c>
    </row>
    <row r="2625" spans="1:3">
      <c r="A2625">
        <v>52799004</v>
      </c>
      <c r="B2625">
        <v>55000000</v>
      </c>
      <c r="C2625" s="20">
        <f>'CLEAN DATA'!$D2625-'CLEAN DATA'!$L2625</f>
        <v>-2200996</v>
      </c>
    </row>
    <row r="2626" spans="1:3">
      <c r="A2626">
        <v>35565975</v>
      </c>
      <c r="B2626">
        <v>30000000</v>
      </c>
      <c r="C2626" s="20">
        <f>'CLEAN DATA'!$D2626-'CLEAN DATA'!$L2626</f>
        <v>5565975</v>
      </c>
    </row>
    <row r="2627" spans="1:3">
      <c r="A2627">
        <v>18967571</v>
      </c>
      <c r="B2627">
        <v>30000000</v>
      </c>
      <c r="C2627" s="20">
        <f>'CLEAN DATA'!$D2627-'CLEAN DATA'!$L2627</f>
        <v>-11032429</v>
      </c>
    </row>
    <row r="2628" spans="1:3">
      <c r="A2628">
        <v>12189514</v>
      </c>
      <c r="B2628">
        <v>23000000</v>
      </c>
      <c r="C2628" s="20">
        <f>'CLEAN DATA'!$D2628-'CLEAN DATA'!$L2628</f>
        <v>-10810486</v>
      </c>
    </row>
    <row r="2629" spans="1:3">
      <c r="A2629">
        <v>10965209</v>
      </c>
      <c r="B2629">
        <v>30000000</v>
      </c>
      <c r="C2629" s="20">
        <f>'CLEAN DATA'!$D2629-'CLEAN DATA'!$L2629</f>
        <v>-19034791</v>
      </c>
    </row>
    <row r="2630" spans="1:3">
      <c r="A2630">
        <v>37053924</v>
      </c>
      <c r="B2630">
        <v>28000000</v>
      </c>
      <c r="C2630" s="20">
        <f>'CLEAN DATA'!$D2630-'CLEAN DATA'!$L2630</f>
        <v>9053924</v>
      </c>
    </row>
    <row r="2631" spans="1:3">
      <c r="A2631">
        <v>6998324</v>
      </c>
      <c r="B2631">
        <v>28000000</v>
      </c>
      <c r="C2631" s="20">
        <f>'CLEAN DATA'!$D2631-'CLEAN DATA'!$L2631</f>
        <v>-21001676</v>
      </c>
    </row>
    <row r="2632" spans="1:3">
      <c r="A2632">
        <v>110222438</v>
      </c>
      <c r="B2632">
        <v>26000000</v>
      </c>
      <c r="C2632" s="20">
        <f>'CLEAN DATA'!$D2632-'CLEAN DATA'!$L2632</f>
        <v>84222438</v>
      </c>
    </row>
    <row r="2633" spans="1:3">
      <c r="A2633">
        <v>1075288</v>
      </c>
      <c r="B2633">
        <v>22000000</v>
      </c>
      <c r="C2633" s="20">
        <f>'CLEAN DATA'!$D2633-'CLEAN DATA'!$L2633</f>
        <v>-20924712</v>
      </c>
    </row>
    <row r="2634" spans="1:3">
      <c r="A2634">
        <v>121945720</v>
      </c>
      <c r="B2634">
        <v>25000000</v>
      </c>
      <c r="C2634" s="20">
        <f>'CLEAN DATA'!$D2634-'CLEAN DATA'!$L2634</f>
        <v>96945720</v>
      </c>
    </row>
    <row r="2635" spans="1:3">
      <c r="A2635">
        <v>77264926</v>
      </c>
      <c r="B2635">
        <v>25000000</v>
      </c>
      <c r="C2635" s="20">
        <f>'CLEAN DATA'!$D2635-'CLEAN DATA'!$L2635</f>
        <v>52264926</v>
      </c>
    </row>
    <row r="2636" spans="1:3">
      <c r="A2636">
        <v>55973336</v>
      </c>
      <c r="B2636">
        <v>25000000</v>
      </c>
      <c r="C2636" s="20">
        <f>'CLEAN DATA'!$D2636-'CLEAN DATA'!$L2636</f>
        <v>30973336</v>
      </c>
    </row>
    <row r="2637" spans="1:3">
      <c r="A2637">
        <v>41067398</v>
      </c>
      <c r="B2637">
        <v>25000000</v>
      </c>
      <c r="C2637" s="20">
        <f>'CLEAN DATA'!$D2637-'CLEAN DATA'!$L2637</f>
        <v>16067398</v>
      </c>
    </row>
    <row r="2638" spans="1:3">
      <c r="A2638">
        <v>717753</v>
      </c>
      <c r="B2638">
        <v>25000000</v>
      </c>
      <c r="C2638" s="20">
        <f>'CLEAN DATA'!$D2638-'CLEAN DATA'!$L2638</f>
        <v>-24282247</v>
      </c>
    </row>
    <row r="2639" spans="1:3">
      <c r="A2639">
        <v>101334374</v>
      </c>
      <c r="B2639">
        <v>24000000</v>
      </c>
      <c r="C2639" s="20">
        <f>'CLEAN DATA'!$D2639-'CLEAN DATA'!$L2639</f>
        <v>77334374</v>
      </c>
    </row>
    <row r="2640" spans="1:3">
      <c r="A2640">
        <v>161487252</v>
      </c>
      <c r="B2640">
        <v>20000000</v>
      </c>
      <c r="C2640" s="20">
        <f>'CLEAN DATA'!$D2640-'CLEAN DATA'!$L2640</f>
        <v>141487252</v>
      </c>
    </row>
    <row r="2641" spans="1:3">
      <c r="A2641">
        <v>27338033</v>
      </c>
      <c r="B2641">
        <v>23000000</v>
      </c>
      <c r="C2641" s="20">
        <f>'CLEAN DATA'!$D2641-'CLEAN DATA'!$L2641</f>
        <v>4338033</v>
      </c>
    </row>
    <row r="2642" spans="1:3">
      <c r="A2642">
        <v>18653615</v>
      </c>
      <c r="B2642">
        <v>23000000</v>
      </c>
      <c r="C2642" s="20">
        <f>'CLEAN DATA'!$D2642-'CLEAN DATA'!$L2642</f>
        <v>-4346385</v>
      </c>
    </row>
    <row r="2643" spans="1:3">
      <c r="A2643">
        <v>12189514</v>
      </c>
      <c r="B2643">
        <v>23000000</v>
      </c>
      <c r="C2643" s="20">
        <f>'CLEAN DATA'!$D2643-'CLEAN DATA'!$L2643</f>
        <v>-10810486</v>
      </c>
    </row>
    <row r="2644" spans="1:3">
      <c r="A2644">
        <v>13746550</v>
      </c>
      <c r="B2644">
        <v>2000000</v>
      </c>
      <c r="C2644" s="20">
        <f>'CLEAN DATA'!$D2644-'CLEAN DATA'!$L2644</f>
        <v>11746550</v>
      </c>
    </row>
    <row r="2645" spans="1:3">
      <c r="A2645">
        <v>16284360</v>
      </c>
      <c r="B2645">
        <v>21000000</v>
      </c>
      <c r="C2645" s="20">
        <f>'CLEAN DATA'!$D2645-'CLEAN DATA'!$L2645</f>
        <v>-4715640</v>
      </c>
    </row>
    <row r="2646" spans="1:3">
      <c r="A2646">
        <v>39263506</v>
      </c>
      <c r="B2646">
        <v>22000000</v>
      </c>
      <c r="C2646" s="20">
        <f>'CLEAN DATA'!$D2646-'CLEAN DATA'!$L2646</f>
        <v>17263506</v>
      </c>
    </row>
    <row r="2647" spans="1:3">
      <c r="A2647">
        <v>53146000</v>
      </c>
      <c r="B2647">
        <v>20000000</v>
      </c>
      <c r="C2647" s="20">
        <f>'CLEAN DATA'!$D2647-'CLEAN DATA'!$L2647</f>
        <v>33146000</v>
      </c>
    </row>
    <row r="2648" spans="1:3">
      <c r="A2648">
        <v>20241395</v>
      </c>
      <c r="B2648">
        <v>20000000</v>
      </c>
      <c r="C2648" s="20">
        <f>'CLEAN DATA'!$D2648-'CLEAN DATA'!$L2648</f>
        <v>241395</v>
      </c>
    </row>
    <row r="2649" spans="1:3">
      <c r="A2649">
        <v>14291570</v>
      </c>
      <c r="B2649">
        <v>20000000</v>
      </c>
      <c r="C2649" s="20">
        <f>'CLEAN DATA'!$D2649-'CLEAN DATA'!$L2649</f>
        <v>-5708430</v>
      </c>
    </row>
    <row r="2650" spans="1:3">
      <c r="A2650">
        <v>12398628</v>
      </c>
      <c r="B2650">
        <v>20000000</v>
      </c>
      <c r="C2650" s="20">
        <f>'CLEAN DATA'!$D2650-'CLEAN DATA'!$L2650</f>
        <v>-7601372</v>
      </c>
    </row>
    <row r="2651" spans="1:3">
      <c r="A2651">
        <v>10544143</v>
      </c>
      <c r="B2651">
        <v>20000000</v>
      </c>
      <c r="C2651" s="20">
        <f>'CLEAN DATA'!$D2651-'CLEAN DATA'!$L2651</f>
        <v>-9455857</v>
      </c>
    </row>
    <row r="2652" spans="1:3">
      <c r="A2652">
        <v>5005883</v>
      </c>
      <c r="B2652">
        <v>20000000</v>
      </c>
      <c r="C2652" s="20">
        <f>'CLEAN DATA'!$D2652-'CLEAN DATA'!$L2652</f>
        <v>-14994117</v>
      </c>
    </row>
    <row r="2653" spans="1:3">
      <c r="A2653">
        <v>27758465</v>
      </c>
      <c r="B2653">
        <v>19000000</v>
      </c>
      <c r="C2653" s="20">
        <f>'CLEAN DATA'!$D2653-'CLEAN DATA'!$L2653</f>
        <v>8758465</v>
      </c>
    </row>
    <row r="2654" spans="1:3">
      <c r="A2654">
        <v>59573085</v>
      </c>
      <c r="B2654">
        <v>18000000</v>
      </c>
      <c r="C2654" s="20">
        <f>'CLEAN DATA'!$D2654-'CLEAN DATA'!$L2654</f>
        <v>41573085</v>
      </c>
    </row>
    <row r="2655" spans="1:3">
      <c r="A2655">
        <v>13491653</v>
      </c>
      <c r="B2655">
        <v>18000000</v>
      </c>
      <c r="C2655" s="20">
        <f>'CLEAN DATA'!$D2655-'CLEAN DATA'!$L2655</f>
        <v>-4508347</v>
      </c>
    </row>
    <row r="2656" spans="1:3">
      <c r="A2656">
        <v>69800000</v>
      </c>
      <c r="B2656">
        <v>10000000</v>
      </c>
      <c r="C2656" s="20">
        <f>'CLEAN DATA'!$D2656-'CLEAN DATA'!$L2656</f>
        <v>59800000</v>
      </c>
    </row>
    <row r="2657" spans="1:3">
      <c r="A2657">
        <v>31585300</v>
      </c>
      <c r="B2657">
        <v>15000000</v>
      </c>
      <c r="C2657" s="20">
        <f>'CLEAN DATA'!$D2657-'CLEAN DATA'!$L2657</f>
        <v>16585300</v>
      </c>
    </row>
    <row r="2658" spans="1:3">
      <c r="A2658">
        <v>73548</v>
      </c>
      <c r="B2658">
        <v>15000000</v>
      </c>
      <c r="C2658" s="20">
        <f>'CLEAN DATA'!$D2658-'CLEAN DATA'!$L2658</f>
        <v>-14926452</v>
      </c>
    </row>
    <row r="2659" spans="1:3">
      <c r="A2659">
        <v>91038276</v>
      </c>
      <c r="B2659">
        <v>13000000</v>
      </c>
      <c r="C2659" s="20">
        <f>'CLEAN DATA'!$D2659-'CLEAN DATA'!$L2659</f>
        <v>78038276</v>
      </c>
    </row>
    <row r="2660" spans="1:3">
      <c r="A2660">
        <v>48637684</v>
      </c>
      <c r="B2660">
        <v>12500000</v>
      </c>
      <c r="C2660" s="20">
        <f>'CLEAN DATA'!$D2660-'CLEAN DATA'!$L2660</f>
        <v>36137684</v>
      </c>
    </row>
    <row r="2661" spans="1:3">
      <c r="A2661">
        <v>27979400</v>
      </c>
      <c r="B2661">
        <v>8200000</v>
      </c>
      <c r="C2661" s="20">
        <f>'CLEAN DATA'!$D2661-'CLEAN DATA'!$L2661</f>
        <v>19779400</v>
      </c>
    </row>
    <row r="2662" spans="1:3">
      <c r="A2662">
        <v>49121934</v>
      </c>
      <c r="B2662">
        <v>13000000</v>
      </c>
      <c r="C2662" s="20">
        <f>'CLEAN DATA'!$D2662-'CLEAN DATA'!$L2662</f>
        <v>36121934</v>
      </c>
    </row>
    <row r="2663" spans="1:3">
      <c r="A2663">
        <v>27052167</v>
      </c>
      <c r="B2663">
        <v>13000000</v>
      </c>
      <c r="C2663" s="20">
        <f>'CLEAN DATA'!$D2663-'CLEAN DATA'!$L2663</f>
        <v>14052167</v>
      </c>
    </row>
    <row r="2664" spans="1:3">
      <c r="A2664">
        <v>22235901</v>
      </c>
      <c r="B2664">
        <v>6000000</v>
      </c>
      <c r="C2664" s="20">
        <f>'CLEAN DATA'!$D2664-'CLEAN DATA'!$L2664</f>
        <v>16235901</v>
      </c>
    </row>
    <row r="2665" spans="1:3">
      <c r="A2665">
        <v>6241697</v>
      </c>
      <c r="B2665">
        <v>13000000</v>
      </c>
      <c r="C2665" s="20">
        <f>'CLEAN DATA'!$D2665-'CLEAN DATA'!$L2665</f>
        <v>-6758303</v>
      </c>
    </row>
    <row r="2666" spans="1:3">
      <c r="A2666">
        <v>4919896</v>
      </c>
      <c r="B2666">
        <v>13000000</v>
      </c>
      <c r="C2666" s="20">
        <f>'CLEAN DATA'!$D2666-'CLEAN DATA'!$L2666</f>
        <v>-8080104</v>
      </c>
    </row>
    <row r="2667" spans="1:3">
      <c r="A2667">
        <v>214966</v>
      </c>
      <c r="B2667">
        <v>13000000</v>
      </c>
      <c r="C2667" s="20">
        <f>'CLEAN DATA'!$D2667-'CLEAN DATA'!$L2667</f>
        <v>-12785034</v>
      </c>
    </row>
    <row r="2668" spans="1:3">
      <c r="A2668">
        <v>78845130</v>
      </c>
      <c r="B2668">
        <v>10000000</v>
      </c>
      <c r="C2668" s="20">
        <f>'CLEAN DATA'!$D2668-'CLEAN DATA'!$L2668</f>
        <v>68845130</v>
      </c>
    </row>
    <row r="2669" spans="1:3">
      <c r="A2669">
        <v>37470017</v>
      </c>
      <c r="B2669">
        <v>10000000</v>
      </c>
      <c r="C2669" s="20">
        <f>'CLEAN DATA'!$D2669-'CLEAN DATA'!$L2669</f>
        <v>27470017</v>
      </c>
    </row>
    <row r="2670" spans="1:3">
      <c r="A2670">
        <v>52200504</v>
      </c>
      <c r="B2670">
        <v>10000000</v>
      </c>
      <c r="C2670" s="20">
        <f>'CLEAN DATA'!$D2670-'CLEAN DATA'!$L2670</f>
        <v>42200504</v>
      </c>
    </row>
    <row r="2671" spans="1:3">
      <c r="A2671">
        <v>15417771</v>
      </c>
      <c r="B2671">
        <v>12600000</v>
      </c>
      <c r="C2671" s="20">
        <f>'CLEAN DATA'!$D2671-'CLEAN DATA'!$L2671</f>
        <v>2817771</v>
      </c>
    </row>
    <row r="2672" spans="1:3">
      <c r="A2672">
        <v>6842058</v>
      </c>
      <c r="B2672">
        <v>10000000</v>
      </c>
      <c r="C2672" s="20">
        <f>'CLEAN DATA'!$D2672-'CLEAN DATA'!$L2672</f>
        <v>-3157942</v>
      </c>
    </row>
    <row r="2673" spans="1:3">
      <c r="A2673">
        <v>3607</v>
      </c>
      <c r="B2673">
        <v>10000000</v>
      </c>
      <c r="C2673" s="20">
        <f>'CLEAN DATA'!$D2673-'CLEAN DATA'!$L2673</f>
        <v>-9996393</v>
      </c>
    </row>
    <row r="2674" spans="1:3">
      <c r="A2674">
        <v>57176582</v>
      </c>
      <c r="B2674">
        <v>9500000</v>
      </c>
      <c r="C2674" s="20">
        <f>'CLEAN DATA'!$D2674-'CLEAN DATA'!$L2674</f>
        <v>47676582</v>
      </c>
    </row>
    <row r="2675" spans="1:3">
      <c r="A2675">
        <v>349618</v>
      </c>
      <c r="B2675">
        <v>9000000</v>
      </c>
      <c r="C2675" s="20">
        <f>'CLEAN DATA'!$D2675-'CLEAN DATA'!$L2675</f>
        <v>-8650382</v>
      </c>
    </row>
    <row r="2676" spans="1:3">
      <c r="A2676">
        <v>26049082</v>
      </c>
      <c r="B2676">
        <v>8000000</v>
      </c>
      <c r="C2676" s="20">
        <f>'CLEAN DATA'!$D2676-'CLEAN DATA'!$L2676</f>
        <v>18049082</v>
      </c>
    </row>
    <row r="2677" spans="1:3">
      <c r="A2677">
        <v>94900000</v>
      </c>
      <c r="B2677">
        <v>4000000</v>
      </c>
      <c r="C2677" s="20">
        <f>'CLEAN DATA'!$D2677-'CLEAN DATA'!$L2677</f>
        <v>90900000</v>
      </c>
    </row>
    <row r="2678" spans="1:3">
      <c r="A2678">
        <v>113709992</v>
      </c>
      <c r="B2678">
        <v>7000000</v>
      </c>
      <c r="C2678" s="20">
        <f>'CLEAN DATA'!$D2678-'CLEAN DATA'!$L2678</f>
        <v>106709992</v>
      </c>
    </row>
    <row r="2679" spans="1:3">
      <c r="A2679">
        <v>14003141</v>
      </c>
      <c r="B2679">
        <v>7000000</v>
      </c>
      <c r="C2679" s="20">
        <f>'CLEAN DATA'!$D2679-'CLEAN DATA'!$L2679</f>
        <v>7003141</v>
      </c>
    </row>
    <row r="2680" spans="1:3">
      <c r="A2680">
        <v>11797927</v>
      </c>
      <c r="B2680">
        <v>6000000</v>
      </c>
      <c r="C2680" s="20">
        <f>'CLEAN DATA'!$D2680-'CLEAN DATA'!$L2680</f>
        <v>5797927</v>
      </c>
    </row>
    <row r="2681" spans="1:3">
      <c r="A2681">
        <v>1346503</v>
      </c>
      <c r="B2681">
        <v>6000000</v>
      </c>
      <c r="C2681" s="20">
        <f>'CLEAN DATA'!$D2681-'CLEAN DATA'!$L2681</f>
        <v>-4653497</v>
      </c>
    </row>
    <row r="2682" spans="1:3">
      <c r="A2682">
        <v>31874869</v>
      </c>
      <c r="B2682">
        <v>50000000</v>
      </c>
      <c r="C2682" s="20">
        <f>'CLEAN DATA'!$D2682-'CLEAN DATA'!$L2682</f>
        <v>-18125131</v>
      </c>
    </row>
    <row r="2683" spans="1:3">
      <c r="A2683">
        <v>22770</v>
      </c>
      <c r="B2683">
        <v>5500000</v>
      </c>
      <c r="C2683" s="20">
        <f>'CLEAN DATA'!$D2683-'CLEAN DATA'!$L2683</f>
        <v>-5477230</v>
      </c>
    </row>
    <row r="2684" spans="1:3">
      <c r="A2684">
        <v>21197315</v>
      </c>
      <c r="B2684">
        <v>5000000</v>
      </c>
      <c r="C2684" s="20">
        <f>'CLEAN DATA'!$D2684-'CLEAN DATA'!$L2684</f>
        <v>16197315</v>
      </c>
    </row>
    <row r="2685" spans="1:3">
      <c r="A2685">
        <v>10572742</v>
      </c>
      <c r="B2685">
        <v>8000000</v>
      </c>
      <c r="C2685" s="20">
        <f>'CLEAN DATA'!$D2685-'CLEAN DATA'!$L2685</f>
        <v>2572742</v>
      </c>
    </row>
    <row r="2686" spans="1:3">
      <c r="A2686">
        <v>326308</v>
      </c>
      <c r="B2686">
        <v>5000000</v>
      </c>
      <c r="C2686" s="20">
        <f>'CLEAN DATA'!$D2686-'CLEAN DATA'!$L2686</f>
        <v>-4673692</v>
      </c>
    </row>
    <row r="2687" spans="1:3">
      <c r="A2687">
        <v>26345</v>
      </c>
      <c r="B2687">
        <v>3000000</v>
      </c>
      <c r="C2687" s="20">
        <f>'CLEAN DATA'!$D2687-'CLEAN DATA'!$L2687</f>
        <v>-2973655</v>
      </c>
    </row>
    <row r="2688" spans="1:3">
      <c r="A2688">
        <v>65007045</v>
      </c>
      <c r="B2688">
        <v>140000000</v>
      </c>
      <c r="C2688" s="20">
        <f>'CLEAN DATA'!$D2688-'CLEAN DATA'!$L2688</f>
        <v>-74992955</v>
      </c>
    </row>
    <row r="2689" spans="1:3">
      <c r="A2689">
        <v>20262</v>
      </c>
      <c r="B2689">
        <v>4000000</v>
      </c>
      <c r="C2689" s="20">
        <f>'CLEAN DATA'!$D2689-'CLEAN DATA'!$L2689</f>
        <v>-3979738</v>
      </c>
    </row>
    <row r="2690" spans="1:3">
      <c r="A2690">
        <v>9449219</v>
      </c>
      <c r="B2690">
        <v>3500000</v>
      </c>
      <c r="C2690" s="20">
        <f>'CLEAN DATA'!$D2690-'CLEAN DATA'!$L2690</f>
        <v>5949219</v>
      </c>
    </row>
    <row r="2691" spans="1:3">
      <c r="A2691">
        <v>703002</v>
      </c>
      <c r="B2691">
        <v>3000000</v>
      </c>
      <c r="C2691" s="20">
        <f>'CLEAN DATA'!$D2691-'CLEAN DATA'!$L2691</f>
        <v>-2296998</v>
      </c>
    </row>
    <row r="2692" spans="1:3">
      <c r="A2692">
        <v>5725</v>
      </c>
      <c r="B2692">
        <v>8400000</v>
      </c>
      <c r="C2692" s="20">
        <f>'CLEAN DATA'!$D2692-'CLEAN DATA'!$L2692</f>
        <v>-8394275</v>
      </c>
    </row>
    <row r="2693" spans="1:3">
      <c r="A2693">
        <v>3590010</v>
      </c>
      <c r="B2693">
        <v>2000000</v>
      </c>
      <c r="C2693" s="20">
        <f>'CLEAN DATA'!$D2693-'CLEAN DATA'!$L2693</f>
        <v>1590010</v>
      </c>
    </row>
    <row r="2694" spans="1:3">
      <c r="A2694">
        <v>105943</v>
      </c>
      <c r="B2694">
        <v>1500000</v>
      </c>
      <c r="C2694" s="20">
        <f>'CLEAN DATA'!$D2694-'CLEAN DATA'!$L2694</f>
        <v>-1394057</v>
      </c>
    </row>
    <row r="2695" spans="1:3">
      <c r="A2695">
        <v>32940507</v>
      </c>
      <c r="B2695">
        <v>60000000</v>
      </c>
      <c r="C2695" s="20">
        <f>'CLEAN DATA'!$D2695-'CLEAN DATA'!$L2695</f>
        <v>-27059493</v>
      </c>
    </row>
    <row r="2696" spans="1:3">
      <c r="A2696">
        <v>19100000</v>
      </c>
      <c r="B2696">
        <v>1250000</v>
      </c>
      <c r="C2696" s="20">
        <f>'CLEAN DATA'!$D2696-'CLEAN DATA'!$L2696</f>
        <v>17850000</v>
      </c>
    </row>
    <row r="2697" spans="1:3">
      <c r="A2697">
        <v>58936</v>
      </c>
      <c r="B2697">
        <v>1200000</v>
      </c>
      <c r="C2697" s="20">
        <f>'CLEAN DATA'!$D2697-'CLEAN DATA'!$L2697</f>
        <v>-1141064</v>
      </c>
    </row>
    <row r="2698" spans="1:3">
      <c r="A2698">
        <v>56129</v>
      </c>
      <c r="B2698">
        <v>1100000</v>
      </c>
      <c r="C2698" s="20">
        <f>'CLEAN DATA'!$D2698-'CLEAN DATA'!$L2698</f>
        <v>-1043871</v>
      </c>
    </row>
    <row r="2699" spans="1:3">
      <c r="A2699">
        <v>279282</v>
      </c>
      <c r="B2699">
        <v>1000000</v>
      </c>
      <c r="C2699" s="20">
        <f>'CLEAN DATA'!$D2699-'CLEAN DATA'!$L2699</f>
        <v>-720718</v>
      </c>
    </row>
    <row r="2700" spans="1:3">
      <c r="A2700">
        <v>21210</v>
      </c>
      <c r="B2700">
        <v>1000000</v>
      </c>
      <c r="C2700" s="20">
        <f>'CLEAN DATA'!$D2700-'CLEAN DATA'!$L2700</f>
        <v>-978790</v>
      </c>
    </row>
    <row r="2701" spans="1:3">
      <c r="A2701">
        <v>10018</v>
      </c>
      <c r="B2701">
        <v>1000000</v>
      </c>
      <c r="C2701" s="20">
        <f>'CLEAN DATA'!$D2701-'CLEAN DATA'!$L2701</f>
        <v>-989982</v>
      </c>
    </row>
    <row r="2702" spans="1:3">
      <c r="A2702">
        <v>39552600</v>
      </c>
      <c r="B2702">
        <v>500000</v>
      </c>
      <c r="C2702" s="20">
        <f>'CLEAN DATA'!$D2702-'CLEAN DATA'!$L2702</f>
        <v>39052600</v>
      </c>
    </row>
    <row r="2703" spans="1:3">
      <c r="A2703">
        <v>13134</v>
      </c>
      <c r="B2703">
        <v>500000</v>
      </c>
      <c r="C2703" s="20">
        <f>'CLEAN DATA'!$D2703-'CLEAN DATA'!$L2703</f>
        <v>-486866</v>
      </c>
    </row>
    <row r="2704" spans="1:3">
      <c r="A2704">
        <v>80276912</v>
      </c>
      <c r="B2704">
        <v>35000000</v>
      </c>
      <c r="C2704" s="20">
        <f>'CLEAN DATA'!$D2704-'CLEAN DATA'!$L2704</f>
        <v>45276912</v>
      </c>
    </row>
    <row r="2705" spans="1:3">
      <c r="A2705">
        <v>12843</v>
      </c>
      <c r="B2705">
        <v>6000000</v>
      </c>
      <c r="C2705" s="20">
        <f>'CLEAN DATA'!$D2705-'CLEAN DATA'!$L2705</f>
        <v>-5987157</v>
      </c>
    </row>
    <row r="2706" spans="1:3">
      <c r="A2706">
        <v>177840</v>
      </c>
      <c r="B2706">
        <v>250000</v>
      </c>
      <c r="C2706" s="20">
        <f>'CLEAN DATA'!$D2706-'CLEAN DATA'!$L2706</f>
        <v>-72160</v>
      </c>
    </row>
    <row r="2707" spans="1:3">
      <c r="A2707">
        <v>180483</v>
      </c>
      <c r="B2707">
        <v>10000</v>
      </c>
      <c r="C2707" s="20">
        <f>'CLEAN DATA'!$D2707-'CLEAN DATA'!$L2707</f>
        <v>170483</v>
      </c>
    </row>
    <row r="2708" spans="1:3">
      <c r="A2708">
        <v>402076689</v>
      </c>
      <c r="B2708">
        <v>200000000</v>
      </c>
      <c r="C2708" s="20">
        <f>'CLEAN DATA'!$D2708-'CLEAN DATA'!$L2708</f>
        <v>202076689</v>
      </c>
    </row>
    <row r="2709" spans="1:3">
      <c r="A2709">
        <v>68642452</v>
      </c>
      <c r="B2709">
        <v>130000000</v>
      </c>
      <c r="C2709" s="20">
        <f>'CLEAN DATA'!$D2709-'CLEAN DATA'!$L2709</f>
        <v>-61357548</v>
      </c>
    </row>
    <row r="2710" spans="1:3">
      <c r="A2710">
        <v>260031035</v>
      </c>
      <c r="B2710">
        <v>123000000</v>
      </c>
      <c r="C2710" s="20">
        <f>'CLEAN DATA'!$D2710-'CLEAN DATA'!$L2710</f>
        <v>137031035</v>
      </c>
    </row>
    <row r="2711" spans="1:3">
      <c r="A2711">
        <v>40911830</v>
      </c>
      <c r="B2711">
        <v>115000000</v>
      </c>
      <c r="C2711" s="20">
        <f>'CLEAN DATA'!$D2711-'CLEAN DATA'!$L2711</f>
        <v>-74088170</v>
      </c>
    </row>
    <row r="2712" spans="1:3">
      <c r="A2712">
        <v>67631157</v>
      </c>
      <c r="B2712">
        <v>100000000</v>
      </c>
      <c r="C2712" s="20">
        <f>'CLEAN DATA'!$D2712-'CLEAN DATA'!$L2712</f>
        <v>-32368843</v>
      </c>
    </row>
    <row r="2713" spans="1:3">
      <c r="A2713">
        <v>72660029</v>
      </c>
      <c r="B2713">
        <v>100000000</v>
      </c>
      <c r="C2713" s="20">
        <f>'CLEAN DATA'!$D2713-'CLEAN DATA'!$L2713</f>
        <v>-27339971</v>
      </c>
    </row>
    <row r="2714" spans="1:3">
      <c r="A2714">
        <v>22406362</v>
      </c>
      <c r="B2714">
        <v>107000000</v>
      </c>
      <c r="C2714" s="20">
        <f>'CLEAN DATA'!$D2714-'CLEAN DATA'!$L2714</f>
        <v>-84593638</v>
      </c>
    </row>
    <row r="2715" spans="1:3">
      <c r="A2715">
        <v>62494975</v>
      </c>
      <c r="B2715">
        <v>85000000</v>
      </c>
      <c r="C2715" s="20">
        <f>'CLEAN DATA'!$D2715-'CLEAN DATA'!$L2715</f>
        <v>-22505025</v>
      </c>
    </row>
    <row r="2716" spans="1:3">
      <c r="A2716">
        <v>17593391</v>
      </c>
      <c r="B2716">
        <v>80000000</v>
      </c>
      <c r="C2716" s="20">
        <f>'CLEAN DATA'!$D2716-'CLEAN DATA'!$L2716</f>
        <v>-62406609</v>
      </c>
    </row>
    <row r="2717" spans="1:3">
      <c r="A2717">
        <v>27356090</v>
      </c>
      <c r="B2717">
        <v>90000000</v>
      </c>
      <c r="C2717" s="20">
        <f>'CLEAN DATA'!$D2717-'CLEAN DATA'!$L2717</f>
        <v>-62643910</v>
      </c>
    </row>
    <row r="2718" spans="1:3">
      <c r="A2718">
        <v>15131330</v>
      </c>
      <c r="B2718">
        <v>86000000</v>
      </c>
      <c r="C2718" s="20">
        <f>'CLEAN DATA'!$D2718-'CLEAN DATA'!$L2718</f>
        <v>-70868670</v>
      </c>
    </row>
    <row r="2719" spans="1:3">
      <c r="A2719">
        <v>162001186</v>
      </c>
      <c r="B2719">
        <v>80000000</v>
      </c>
      <c r="C2719" s="20">
        <f>'CLEAN DATA'!$D2719-'CLEAN DATA'!$L2719</f>
        <v>82001186</v>
      </c>
    </row>
    <row r="2720" spans="1:3">
      <c r="A2720">
        <v>160762022</v>
      </c>
      <c r="B2720">
        <v>75000000</v>
      </c>
      <c r="C2720" s="20">
        <f>'CLEAN DATA'!$D2720-'CLEAN DATA'!$L2720</f>
        <v>85762022</v>
      </c>
    </row>
    <row r="2721" spans="1:3">
      <c r="A2721">
        <v>14567883</v>
      </c>
      <c r="B2721">
        <v>75000000</v>
      </c>
      <c r="C2721" s="20">
        <f>'CLEAN DATA'!$D2721-'CLEAN DATA'!$L2721</f>
        <v>-60432117</v>
      </c>
    </row>
    <row r="2722" spans="1:3">
      <c r="A2722">
        <v>36976367</v>
      </c>
      <c r="B2722">
        <v>75000000</v>
      </c>
      <c r="C2722" s="20">
        <f>'CLEAN DATA'!$D2722-'CLEAN DATA'!$L2722</f>
        <v>-38023633</v>
      </c>
    </row>
    <row r="2723" spans="1:3">
      <c r="A2723">
        <v>162495848</v>
      </c>
      <c r="B2723">
        <v>74000000</v>
      </c>
      <c r="C2723" s="20">
        <f>'CLEAN DATA'!$D2723-'CLEAN DATA'!$L2723</f>
        <v>88495848</v>
      </c>
    </row>
    <row r="2724" spans="1:3">
      <c r="A2724">
        <v>72660029</v>
      </c>
      <c r="B2724">
        <v>100000000</v>
      </c>
      <c r="C2724" s="20">
        <f>'CLEAN DATA'!$D2724-'CLEAN DATA'!$L2724</f>
        <v>-27339971</v>
      </c>
    </row>
    <row r="2725" spans="1:3">
      <c r="A2725">
        <v>116643346</v>
      </c>
      <c r="B2725">
        <v>80000000</v>
      </c>
      <c r="C2725" s="20">
        <f>'CLEAN DATA'!$D2725-'CLEAN DATA'!$L2725</f>
        <v>36643346</v>
      </c>
    </row>
    <row r="2726" spans="1:3">
      <c r="A2726">
        <v>29655590</v>
      </c>
      <c r="B2726">
        <v>65000000</v>
      </c>
      <c r="C2726" s="20">
        <f>'CLEAN DATA'!$D2726-'CLEAN DATA'!$L2726</f>
        <v>-35344410</v>
      </c>
    </row>
    <row r="2727" spans="1:3">
      <c r="A2727">
        <v>70450000</v>
      </c>
      <c r="B2727">
        <v>50000000</v>
      </c>
      <c r="C2727" s="20">
        <f>'CLEAN DATA'!$D2727-'CLEAN DATA'!$L2727</f>
        <v>20450000</v>
      </c>
    </row>
    <row r="2728" spans="1:3">
      <c r="A2728">
        <v>70236496</v>
      </c>
      <c r="B2728">
        <v>63000000</v>
      </c>
      <c r="C2728" s="20">
        <f>'CLEAN DATA'!$D2728-'CLEAN DATA'!$L2728</f>
        <v>7236496</v>
      </c>
    </row>
    <row r="2729" spans="1:3">
      <c r="A2729">
        <v>40076438</v>
      </c>
      <c r="B2729">
        <v>60000000</v>
      </c>
      <c r="C2729" s="20">
        <f>'CLEAN DATA'!$D2729-'CLEAN DATA'!$L2729</f>
        <v>-19923562</v>
      </c>
    </row>
    <row r="2730" spans="1:3">
      <c r="A2730">
        <v>31165421</v>
      </c>
      <c r="B2730">
        <v>60000000</v>
      </c>
      <c r="C2730" s="20">
        <f>'CLEAN DATA'!$D2730-'CLEAN DATA'!$L2730</f>
        <v>-28834579</v>
      </c>
    </row>
    <row r="2731" spans="1:3">
      <c r="A2731">
        <v>31199215</v>
      </c>
      <c r="B2731">
        <v>58000000</v>
      </c>
      <c r="C2731" s="20">
        <f>'CLEAN DATA'!$D2731-'CLEAN DATA'!$L2731</f>
        <v>-26800785</v>
      </c>
    </row>
    <row r="2732" spans="1:3">
      <c r="A2732">
        <v>100328194</v>
      </c>
      <c r="B2732">
        <v>50000000</v>
      </c>
      <c r="C2732" s="20">
        <f>'CLEAN DATA'!$D2732-'CLEAN DATA'!$L2732</f>
        <v>50328194</v>
      </c>
    </row>
    <row r="2733" spans="1:3">
      <c r="A2733">
        <v>83000000</v>
      </c>
      <c r="B2733">
        <v>55000000</v>
      </c>
      <c r="C2733" s="20">
        <f>'CLEAN DATA'!$D2733-'CLEAN DATA'!$L2733</f>
        <v>28000000</v>
      </c>
    </row>
    <row r="2734" spans="1:3">
      <c r="A2734">
        <v>68218041</v>
      </c>
      <c r="B2734">
        <v>55000000</v>
      </c>
      <c r="C2734" s="20">
        <f>'CLEAN DATA'!$D2734-'CLEAN DATA'!$L2734</f>
        <v>13218041</v>
      </c>
    </row>
    <row r="2735" spans="1:3">
      <c r="A2735">
        <v>34238611</v>
      </c>
      <c r="B2735">
        <v>55000000</v>
      </c>
      <c r="C2735" s="20">
        <f>'CLEAN DATA'!$D2735-'CLEAN DATA'!$L2735</f>
        <v>-20761389</v>
      </c>
    </row>
    <row r="2736" spans="1:3">
      <c r="A2736">
        <v>127997349</v>
      </c>
      <c r="B2736">
        <v>50000000</v>
      </c>
      <c r="C2736" s="20">
        <f>'CLEAN DATA'!$D2736-'CLEAN DATA'!$L2736</f>
        <v>77997349</v>
      </c>
    </row>
    <row r="2737" spans="1:3">
      <c r="A2737">
        <v>37486138</v>
      </c>
      <c r="B2737">
        <v>50000000</v>
      </c>
      <c r="C2737" s="20">
        <f>'CLEAN DATA'!$D2737-'CLEAN DATA'!$L2737</f>
        <v>-12513862</v>
      </c>
    </row>
    <row r="2738" spans="1:3">
      <c r="A2738">
        <v>21283440</v>
      </c>
      <c r="B2738">
        <v>55000000</v>
      </c>
      <c r="C2738" s="20">
        <f>'CLEAN DATA'!$D2738-'CLEAN DATA'!$L2738</f>
        <v>-33716560</v>
      </c>
    </row>
    <row r="2739" spans="1:3">
      <c r="A2739">
        <v>10137232</v>
      </c>
      <c r="B2739">
        <v>50000000</v>
      </c>
      <c r="C2739" s="20">
        <f>'CLEAN DATA'!$D2739-'CLEAN DATA'!$L2739</f>
        <v>-39862768</v>
      </c>
    </row>
    <row r="2740" spans="1:3">
      <c r="A2740">
        <v>37879996</v>
      </c>
      <c r="B2740">
        <v>48000000</v>
      </c>
      <c r="C2740" s="20">
        <f>'CLEAN DATA'!$D2740-'CLEAN DATA'!$L2740</f>
        <v>-10120004</v>
      </c>
    </row>
    <row r="2741" spans="1:3">
      <c r="A2741">
        <v>89253340</v>
      </c>
      <c r="B2741">
        <v>48000000</v>
      </c>
      <c r="C2741" s="20">
        <f>'CLEAN DATA'!$D2741-'CLEAN DATA'!$L2741</f>
        <v>41253340</v>
      </c>
    </row>
    <row r="2742" spans="1:3">
      <c r="A2742">
        <v>60154431</v>
      </c>
      <c r="B2742">
        <v>47000000</v>
      </c>
      <c r="C2742" s="20">
        <f>'CLEAN DATA'!$D2742-'CLEAN DATA'!$L2742</f>
        <v>13154431</v>
      </c>
    </row>
    <row r="2743" spans="1:3">
      <c r="A2743">
        <v>20101861</v>
      </c>
      <c r="B2743">
        <v>45000000</v>
      </c>
      <c r="C2743" s="20">
        <f>'CLEAN DATA'!$D2743-'CLEAN DATA'!$L2743</f>
        <v>-24898139</v>
      </c>
    </row>
    <row r="2744" spans="1:3">
      <c r="A2744">
        <v>11146409</v>
      </c>
      <c r="B2744">
        <v>45000000</v>
      </c>
      <c r="C2744" s="20">
        <f>'CLEAN DATA'!$D2744-'CLEAN DATA'!$L2744</f>
        <v>-33853591</v>
      </c>
    </row>
    <row r="2745" spans="1:3">
      <c r="A2745">
        <v>7916887</v>
      </c>
      <c r="B2745">
        <v>45000000</v>
      </c>
      <c r="C2745" s="20">
        <f>'CLEAN DATA'!$D2745-'CLEAN DATA'!$L2745</f>
        <v>-37083113</v>
      </c>
    </row>
    <row r="2746" spans="1:3">
      <c r="A2746">
        <v>5773519</v>
      </c>
      <c r="B2746">
        <v>40000000</v>
      </c>
      <c r="C2746" s="20">
        <f>'CLEAN DATA'!$D2746-'CLEAN DATA'!$L2746</f>
        <v>-34226481</v>
      </c>
    </row>
    <row r="2747" spans="1:3">
      <c r="A2747">
        <v>37035515</v>
      </c>
      <c r="B2747">
        <v>43000000</v>
      </c>
      <c r="C2747" s="20">
        <f>'CLEAN DATA'!$D2747-'CLEAN DATA'!$L2747</f>
        <v>-5964485</v>
      </c>
    </row>
    <row r="2748" spans="1:3">
      <c r="A2748">
        <v>90353764</v>
      </c>
      <c r="B2748">
        <v>40000000</v>
      </c>
      <c r="C2748" s="20">
        <f>'CLEAN DATA'!$D2748-'CLEAN DATA'!$L2748</f>
        <v>50353764</v>
      </c>
    </row>
    <row r="2749" spans="1:3">
      <c r="A2749">
        <v>83906114</v>
      </c>
      <c r="B2749">
        <v>40000000</v>
      </c>
      <c r="C2749" s="20">
        <f>'CLEAN DATA'!$D2749-'CLEAN DATA'!$L2749</f>
        <v>43906114</v>
      </c>
    </row>
    <row r="2750" spans="1:3">
      <c r="A2750">
        <v>45500797</v>
      </c>
      <c r="B2750">
        <v>40000000</v>
      </c>
      <c r="C2750" s="20">
        <f>'CLEAN DATA'!$D2750-'CLEAN DATA'!$L2750</f>
        <v>5500797</v>
      </c>
    </row>
    <row r="2751" spans="1:3">
      <c r="A2751">
        <v>32055248</v>
      </c>
      <c r="B2751">
        <v>25000000</v>
      </c>
      <c r="C2751" s="20">
        <f>'CLEAN DATA'!$D2751-'CLEAN DATA'!$L2751</f>
        <v>7055248</v>
      </c>
    </row>
    <row r="2752" spans="1:3">
      <c r="A2752">
        <v>5773519</v>
      </c>
      <c r="B2752">
        <v>40000000</v>
      </c>
      <c r="C2752" s="20">
        <f>'CLEAN DATA'!$D2752-'CLEAN DATA'!$L2752</f>
        <v>-34226481</v>
      </c>
    </row>
    <row r="2753" spans="1:3">
      <c r="A2753">
        <v>77231</v>
      </c>
      <c r="B2753">
        <v>25000000</v>
      </c>
      <c r="C2753" s="20">
        <f>'CLEAN DATA'!$D2753-'CLEAN DATA'!$L2753</f>
        <v>-24922769</v>
      </c>
    </row>
    <row r="2754" spans="1:3">
      <c r="A2754">
        <v>48006503</v>
      </c>
      <c r="B2754">
        <v>37000000</v>
      </c>
      <c r="C2754" s="20">
        <f>'CLEAN DATA'!$D2754-'CLEAN DATA'!$L2754</f>
        <v>11006503</v>
      </c>
    </row>
    <row r="2755" spans="1:3">
      <c r="A2755">
        <v>33037754</v>
      </c>
      <c r="B2755">
        <v>37000000</v>
      </c>
      <c r="C2755" s="20">
        <f>'CLEAN DATA'!$D2755-'CLEAN DATA'!$L2755</f>
        <v>-3962246</v>
      </c>
    </row>
    <row r="2756" spans="1:3">
      <c r="A2756">
        <v>55291815</v>
      </c>
      <c r="B2756">
        <v>35000000</v>
      </c>
      <c r="C2756" s="20">
        <f>'CLEAN DATA'!$D2756-'CLEAN DATA'!$L2756</f>
        <v>20291815</v>
      </c>
    </row>
    <row r="2757" spans="1:3">
      <c r="A2757">
        <v>13264986</v>
      </c>
      <c r="B2757">
        <v>35000000</v>
      </c>
      <c r="C2757" s="20">
        <f>'CLEAN DATA'!$D2757-'CLEAN DATA'!$L2757</f>
        <v>-21735014</v>
      </c>
    </row>
    <row r="2758" spans="1:3">
      <c r="A2758">
        <v>7948159</v>
      </c>
      <c r="B2758">
        <v>35000000</v>
      </c>
      <c r="C2758" s="20">
        <f>'CLEAN DATA'!$D2758-'CLEAN DATA'!$L2758</f>
        <v>-27051841</v>
      </c>
    </row>
    <row r="2759" spans="1:3">
      <c r="A2759">
        <v>8406264</v>
      </c>
      <c r="B2759">
        <v>38000000</v>
      </c>
      <c r="C2759" s="20">
        <f>'CLEAN DATA'!$D2759-'CLEAN DATA'!$L2759</f>
        <v>-29593736</v>
      </c>
    </row>
    <row r="2760" spans="1:3">
      <c r="A2760">
        <v>10955425</v>
      </c>
      <c r="B2760">
        <v>30000000</v>
      </c>
      <c r="C2760" s="20">
        <f>'CLEAN DATA'!$D2760-'CLEAN DATA'!$L2760</f>
        <v>-19044575</v>
      </c>
    </row>
    <row r="2761" spans="1:3">
      <c r="A2761">
        <v>60269340</v>
      </c>
      <c r="B2761">
        <v>30000000</v>
      </c>
      <c r="C2761" s="20">
        <f>'CLEAN DATA'!$D2761-'CLEAN DATA'!$L2761</f>
        <v>30269340</v>
      </c>
    </row>
    <row r="2762" spans="1:3">
      <c r="A2762">
        <v>127437</v>
      </c>
      <c r="B2762">
        <v>18000000</v>
      </c>
      <c r="C2762" s="20">
        <f>'CLEAN DATA'!$D2762-'CLEAN DATA'!$L2762</f>
        <v>-17872563</v>
      </c>
    </row>
    <row r="2763" spans="1:3">
      <c r="A2763">
        <v>69586544</v>
      </c>
      <c r="B2763">
        <v>27000000</v>
      </c>
      <c r="C2763" s="20">
        <f>'CLEAN DATA'!$D2763-'CLEAN DATA'!$L2763</f>
        <v>42586544</v>
      </c>
    </row>
    <row r="2764" spans="1:3">
      <c r="A2764">
        <v>10297897</v>
      </c>
      <c r="B2764">
        <v>27000000</v>
      </c>
      <c r="C2764" s="20">
        <f>'CLEAN DATA'!$D2764-'CLEAN DATA'!$L2764</f>
        <v>-16702103</v>
      </c>
    </row>
    <row r="2765" spans="1:3">
      <c r="A2765">
        <v>91457688</v>
      </c>
      <c r="B2765">
        <v>26000000</v>
      </c>
      <c r="C2765" s="20">
        <f>'CLEAN DATA'!$D2765-'CLEAN DATA'!$L2765</f>
        <v>65457688</v>
      </c>
    </row>
    <row r="2766" spans="1:3">
      <c r="A2766">
        <v>16252765</v>
      </c>
      <c r="B2766">
        <v>42000000</v>
      </c>
      <c r="C2766" s="20">
        <f>'CLEAN DATA'!$D2766-'CLEAN DATA'!$L2766</f>
        <v>-25747235</v>
      </c>
    </row>
    <row r="2767" spans="1:3">
      <c r="A2767">
        <v>80920948</v>
      </c>
      <c r="B2767">
        <v>30000000</v>
      </c>
      <c r="C2767" s="20">
        <f>'CLEAN DATA'!$D2767-'CLEAN DATA'!$L2767</f>
        <v>50920948</v>
      </c>
    </row>
    <row r="2768" spans="1:3">
      <c r="A2768">
        <v>78656813</v>
      </c>
      <c r="B2768">
        <v>25000000</v>
      </c>
      <c r="C2768" s="20">
        <f>'CLEAN DATA'!$D2768-'CLEAN DATA'!$L2768</f>
        <v>53656813</v>
      </c>
    </row>
    <row r="2769" spans="1:3">
      <c r="A2769">
        <v>33631221</v>
      </c>
      <c r="B2769">
        <v>25000000</v>
      </c>
      <c r="C2769" s="20">
        <f>'CLEAN DATA'!$D2769-'CLEAN DATA'!$L2769</f>
        <v>8631221</v>
      </c>
    </row>
    <row r="2770" spans="1:3">
      <c r="A2770">
        <v>7434726</v>
      </c>
      <c r="B2770">
        <v>23000000</v>
      </c>
      <c r="C2770" s="20">
        <f>'CLEAN DATA'!$D2770-'CLEAN DATA'!$L2770</f>
        <v>-15565274</v>
      </c>
    </row>
    <row r="2771" spans="1:3">
      <c r="A2771">
        <v>5773519</v>
      </c>
      <c r="B2771">
        <v>40000000</v>
      </c>
      <c r="C2771" s="20">
        <f>'CLEAN DATA'!$D2771-'CLEAN DATA'!$L2771</f>
        <v>-34226481</v>
      </c>
    </row>
    <row r="2772" spans="1:3">
      <c r="A2772">
        <v>13987482</v>
      </c>
      <c r="B2772">
        <v>20000000</v>
      </c>
      <c r="C2772" s="20">
        <f>'CLEAN DATA'!$D2772-'CLEAN DATA'!$L2772</f>
        <v>-6012518</v>
      </c>
    </row>
    <row r="2773" spans="1:3">
      <c r="A2773">
        <v>10555348</v>
      </c>
      <c r="B2773">
        <v>20000000</v>
      </c>
      <c r="C2773" s="20">
        <f>'CLEAN DATA'!$D2773-'CLEAN DATA'!$L2773</f>
        <v>-9444652</v>
      </c>
    </row>
    <row r="2774" spans="1:3">
      <c r="A2774">
        <v>146072</v>
      </c>
      <c r="B2774">
        <v>140000000</v>
      </c>
      <c r="C2774" s="20">
        <f>'CLEAN DATA'!$D2774-'CLEAN DATA'!$L2774</f>
        <v>-139853928</v>
      </c>
    </row>
    <row r="2775" spans="1:3">
      <c r="A2775">
        <v>64255243</v>
      </c>
      <c r="B2775">
        <v>19000000</v>
      </c>
      <c r="C2775" s="20">
        <f>'CLEAN DATA'!$D2775-'CLEAN DATA'!$L2775</f>
        <v>45255243</v>
      </c>
    </row>
    <row r="2776" spans="1:3">
      <c r="A2776">
        <v>325491</v>
      </c>
      <c r="B2776">
        <v>17500000</v>
      </c>
      <c r="C2776" s="20">
        <f>'CLEAN DATA'!$D2776-'CLEAN DATA'!$L2776</f>
        <v>-17174509</v>
      </c>
    </row>
    <row r="2777" spans="1:3">
      <c r="A2777">
        <v>4734235</v>
      </c>
      <c r="B2777">
        <v>15000000</v>
      </c>
      <c r="C2777" s="20">
        <f>'CLEAN DATA'!$D2777-'CLEAN DATA'!$L2777</f>
        <v>-10265765</v>
      </c>
    </row>
    <row r="2778" spans="1:3">
      <c r="A2778">
        <v>111936400</v>
      </c>
      <c r="B2778">
        <v>15000000</v>
      </c>
      <c r="C2778" s="20">
        <f>'CLEAN DATA'!$D2778-'CLEAN DATA'!$L2778</f>
        <v>96936400</v>
      </c>
    </row>
    <row r="2779" spans="1:3">
      <c r="A2779">
        <v>29106737</v>
      </c>
      <c r="B2779">
        <v>15000000</v>
      </c>
      <c r="C2779" s="20">
        <f>'CLEAN DATA'!$D2779-'CLEAN DATA'!$L2779</f>
        <v>14106737</v>
      </c>
    </row>
    <row r="2780" spans="1:3">
      <c r="A2780">
        <v>15100000</v>
      </c>
      <c r="B2780">
        <v>15000000</v>
      </c>
      <c r="C2780" s="20">
        <f>'CLEAN DATA'!$D2780-'CLEAN DATA'!$L2780</f>
        <v>100000</v>
      </c>
    </row>
    <row r="2781" spans="1:3">
      <c r="A2781">
        <v>15062898</v>
      </c>
      <c r="B2781">
        <v>14000000</v>
      </c>
      <c r="C2781" s="20">
        <f>'CLEAN DATA'!$D2781-'CLEAN DATA'!$L2781</f>
        <v>1062898</v>
      </c>
    </row>
    <row r="2782" spans="1:3">
      <c r="A2782">
        <v>5871603</v>
      </c>
      <c r="B2782">
        <v>13000000</v>
      </c>
      <c r="C2782" s="20">
        <f>'CLEAN DATA'!$D2782-'CLEAN DATA'!$L2782</f>
        <v>-7128397</v>
      </c>
    </row>
    <row r="2783" spans="1:3">
      <c r="A2783">
        <v>31691811</v>
      </c>
      <c r="B2783">
        <v>12000000</v>
      </c>
      <c r="C2783" s="20">
        <f>'CLEAN DATA'!$D2783-'CLEAN DATA'!$L2783</f>
        <v>19691811</v>
      </c>
    </row>
    <row r="2784" spans="1:3">
      <c r="A2784">
        <v>22406362</v>
      </c>
      <c r="B2784">
        <v>107000000</v>
      </c>
      <c r="C2784" s="20">
        <f>'CLEAN DATA'!$D2784-'CLEAN DATA'!$L2784</f>
        <v>-84593638</v>
      </c>
    </row>
    <row r="2785" spans="1:3">
      <c r="A2785">
        <v>141853</v>
      </c>
      <c r="B2785">
        <v>12000000</v>
      </c>
      <c r="C2785" s="20">
        <f>'CLEAN DATA'!$D2785-'CLEAN DATA'!$L2785</f>
        <v>-11858147</v>
      </c>
    </row>
    <row r="2786" spans="1:3">
      <c r="A2786">
        <v>35537564</v>
      </c>
      <c r="B2786">
        <v>11500000</v>
      </c>
      <c r="C2786" s="20">
        <f>'CLEAN DATA'!$D2786-'CLEAN DATA'!$L2786</f>
        <v>24037564</v>
      </c>
    </row>
    <row r="2787" spans="1:3">
      <c r="A2787">
        <v>27669413</v>
      </c>
      <c r="B2787">
        <v>11000000</v>
      </c>
      <c r="C2787" s="20">
        <f>'CLEAN DATA'!$D2787-'CLEAN DATA'!$L2787</f>
        <v>16669413</v>
      </c>
    </row>
    <row r="2788" spans="1:3">
      <c r="A2788">
        <v>21370057</v>
      </c>
      <c r="B2788">
        <v>12000000</v>
      </c>
      <c r="C2788" s="20">
        <f>'CLEAN DATA'!$D2788-'CLEAN DATA'!$L2788</f>
        <v>9370057</v>
      </c>
    </row>
    <row r="2789" spans="1:3">
      <c r="A2789">
        <v>3275443</v>
      </c>
      <c r="B2789">
        <v>700000000</v>
      </c>
      <c r="C2789" s="20">
        <f>'CLEAN DATA'!$D2789-'CLEAN DATA'!$L2789</f>
        <v>-696724557</v>
      </c>
    </row>
    <row r="2790" spans="1:3">
      <c r="A2790">
        <v>35794166</v>
      </c>
      <c r="B2790">
        <v>10000000</v>
      </c>
      <c r="C2790" s="20">
        <f>'CLEAN DATA'!$D2790-'CLEAN DATA'!$L2790</f>
        <v>25794166</v>
      </c>
    </row>
    <row r="2791" spans="1:3">
      <c r="A2791">
        <v>15156200</v>
      </c>
      <c r="B2791">
        <v>30000000</v>
      </c>
      <c r="C2791" s="20">
        <f>'CLEAN DATA'!$D2791-'CLEAN DATA'!$L2791</f>
        <v>-14843800</v>
      </c>
    </row>
    <row r="2792" spans="1:3">
      <c r="A2792">
        <v>67631157</v>
      </c>
      <c r="B2792">
        <v>100000000</v>
      </c>
      <c r="C2792" s="20">
        <f>'CLEAN DATA'!$D2792-'CLEAN DATA'!$L2792</f>
        <v>-32368843</v>
      </c>
    </row>
    <row r="2793" spans="1:3">
      <c r="A2793">
        <v>1602466</v>
      </c>
      <c r="B2793">
        <v>600000000</v>
      </c>
      <c r="C2793" s="20">
        <f>'CLEAN DATA'!$D2793-'CLEAN DATA'!$L2793</f>
        <v>-598397534</v>
      </c>
    </row>
    <row r="2794" spans="1:3">
      <c r="A2794">
        <v>2275557</v>
      </c>
      <c r="B2794">
        <v>8000000</v>
      </c>
      <c r="C2794" s="20">
        <f>'CLEAN DATA'!$D2794-'CLEAN DATA'!$L2794</f>
        <v>-5724443</v>
      </c>
    </row>
    <row r="2795" spans="1:3">
      <c r="A2795">
        <v>108662</v>
      </c>
      <c r="B2795">
        <v>8000000</v>
      </c>
      <c r="C2795" s="20">
        <f>'CLEAN DATA'!$D2795-'CLEAN DATA'!$L2795</f>
        <v>-7891338</v>
      </c>
    </row>
    <row r="2796" spans="1:3">
      <c r="A2796">
        <v>5100000</v>
      </c>
      <c r="B2796">
        <v>7500000</v>
      </c>
      <c r="C2796" s="20">
        <f>'CLEAN DATA'!$D2796-'CLEAN DATA'!$L2796</f>
        <v>-2400000</v>
      </c>
    </row>
    <row r="2797" spans="1:3">
      <c r="A2797">
        <v>4239767</v>
      </c>
      <c r="B2797">
        <v>7500000</v>
      </c>
      <c r="C2797" s="20">
        <f>'CLEAN DATA'!$D2797-'CLEAN DATA'!$L2797</f>
        <v>-3260233</v>
      </c>
    </row>
    <row r="2798" spans="1:3">
      <c r="A2798">
        <v>12583510</v>
      </c>
      <c r="B2798">
        <v>7000000</v>
      </c>
      <c r="C2798" s="20">
        <f>'CLEAN DATA'!$D2798-'CLEAN DATA'!$L2798</f>
        <v>5583510</v>
      </c>
    </row>
    <row r="2799" spans="1:3">
      <c r="A2799">
        <v>46451</v>
      </c>
      <c r="B2799">
        <v>7000000</v>
      </c>
      <c r="C2799" s="20">
        <f>'CLEAN DATA'!$D2799-'CLEAN DATA'!$L2799</f>
        <v>-6953549</v>
      </c>
    </row>
    <row r="2800" spans="1:3">
      <c r="A2800">
        <v>143653</v>
      </c>
      <c r="B2800">
        <v>4000000</v>
      </c>
      <c r="C2800" s="20">
        <f>'CLEAN DATA'!$D2800-'CLEAN DATA'!$L2800</f>
        <v>-3856347</v>
      </c>
    </row>
    <row r="2801" spans="1:3">
      <c r="A2801">
        <v>14000000</v>
      </c>
      <c r="B2801">
        <v>3500000</v>
      </c>
      <c r="C2801" s="20">
        <f>'CLEAN DATA'!$D2801-'CLEAN DATA'!$L2801</f>
        <v>10500000</v>
      </c>
    </row>
    <row r="2802" spans="1:3">
      <c r="A2802">
        <v>4109095</v>
      </c>
      <c r="B2802">
        <v>3000000</v>
      </c>
      <c r="C2802" s="20">
        <f>'CLEAN DATA'!$D2802-'CLEAN DATA'!$L2802</f>
        <v>1109095</v>
      </c>
    </row>
    <row r="2803" spans="1:3">
      <c r="A2803">
        <v>33631221</v>
      </c>
      <c r="B2803">
        <v>25000000</v>
      </c>
      <c r="C2803" s="20">
        <f>'CLEAN DATA'!$D2803-'CLEAN DATA'!$L2803</f>
        <v>8631221</v>
      </c>
    </row>
    <row r="2804" spans="1:3">
      <c r="A2804">
        <v>475000</v>
      </c>
      <c r="B2804">
        <v>2800000</v>
      </c>
      <c r="C2804" s="20">
        <f>'CLEAN DATA'!$D2804-'CLEAN DATA'!$L2804</f>
        <v>-2325000</v>
      </c>
    </row>
    <row r="2805" spans="1:3">
      <c r="A2805">
        <v>2859955</v>
      </c>
      <c r="B2805">
        <v>1200000</v>
      </c>
      <c r="C2805" s="20">
        <f>'CLEAN DATA'!$D2805-'CLEAN DATA'!$L2805</f>
        <v>1659955</v>
      </c>
    </row>
    <row r="2806" spans="1:3">
      <c r="A2806">
        <v>594904</v>
      </c>
      <c r="B2806">
        <v>1200000</v>
      </c>
      <c r="C2806" s="20">
        <f>'CLEAN DATA'!$D2806-'CLEAN DATA'!$L2806</f>
        <v>-605096</v>
      </c>
    </row>
    <row r="2807" spans="1:3">
      <c r="A2807">
        <v>10037390</v>
      </c>
      <c r="B2807">
        <v>1000000000</v>
      </c>
      <c r="C2807" s="20">
        <f>'CLEAN DATA'!$D2807-'CLEAN DATA'!$L2807</f>
        <v>-989962610</v>
      </c>
    </row>
    <row r="2808" spans="1:3">
      <c r="A2808">
        <v>12996</v>
      </c>
      <c r="B2808">
        <v>1000000</v>
      </c>
      <c r="C2808" s="20">
        <f>'CLEAN DATA'!$D2808-'CLEAN DATA'!$L2808</f>
        <v>-987004</v>
      </c>
    </row>
    <row r="2809" spans="1:3">
      <c r="A2809">
        <v>1243961</v>
      </c>
      <c r="B2809">
        <v>850000</v>
      </c>
      <c r="C2809" s="20">
        <f>'CLEAN DATA'!$D2809-'CLEAN DATA'!$L2809</f>
        <v>393961</v>
      </c>
    </row>
    <row r="2810" spans="1:3">
      <c r="A2810">
        <v>1111615</v>
      </c>
      <c r="B2810">
        <v>500000</v>
      </c>
      <c r="C2810" s="20">
        <f>'CLEAN DATA'!$D2810-'CLEAN DATA'!$L2810</f>
        <v>611615</v>
      </c>
    </row>
    <row r="2811" spans="1:3">
      <c r="A2811">
        <v>295468</v>
      </c>
      <c r="B2811">
        <v>500000</v>
      </c>
      <c r="C2811" s="20">
        <f>'CLEAN DATA'!$D2811-'CLEAN DATA'!$L2811</f>
        <v>-204532</v>
      </c>
    </row>
    <row r="2812" spans="1:3">
      <c r="A2812">
        <v>65173160</v>
      </c>
      <c r="B2812">
        <v>209000000</v>
      </c>
      <c r="C2812" s="20">
        <f>'CLEAN DATA'!$D2812-'CLEAN DATA'!$L2812</f>
        <v>-143826840</v>
      </c>
    </row>
    <row r="2813" spans="1:3">
      <c r="A2813">
        <v>177243721</v>
      </c>
      <c r="B2813">
        <v>150000000</v>
      </c>
      <c r="C2813" s="20">
        <f>'CLEAN DATA'!$D2813-'CLEAN DATA'!$L2813</f>
        <v>27243721</v>
      </c>
    </row>
    <row r="2814" spans="1:3">
      <c r="A2814">
        <v>63992328</v>
      </c>
      <c r="B2814">
        <v>135000000</v>
      </c>
      <c r="C2814" s="20">
        <f>'CLEAN DATA'!$D2814-'CLEAN DATA'!$L2814</f>
        <v>-71007672</v>
      </c>
    </row>
    <row r="2815" spans="1:3">
      <c r="A2815">
        <v>190871240</v>
      </c>
      <c r="B2815">
        <v>125000000</v>
      </c>
      <c r="C2815" s="20">
        <f>'CLEAN DATA'!$D2815-'CLEAN DATA'!$L2815</f>
        <v>65871240</v>
      </c>
    </row>
    <row r="2816" spans="1:3">
      <c r="A2816">
        <v>140015224</v>
      </c>
      <c r="B2816">
        <v>133000000</v>
      </c>
      <c r="C2816" s="20">
        <f>'CLEAN DATA'!$D2816-'CLEAN DATA'!$L2816</f>
        <v>7015224</v>
      </c>
    </row>
    <row r="2817" spans="1:3">
      <c r="A2817">
        <v>181166115</v>
      </c>
      <c r="B2817">
        <v>93000000</v>
      </c>
      <c r="C2817" s="20">
        <f>'CLEAN DATA'!$D2817-'CLEAN DATA'!$L2817</f>
        <v>88166115</v>
      </c>
    </row>
    <row r="2818" spans="1:3">
      <c r="A2818">
        <v>88761720</v>
      </c>
      <c r="B2818">
        <v>95000000</v>
      </c>
      <c r="C2818" s="20">
        <f>'CLEAN DATA'!$D2818-'CLEAN DATA'!$L2818</f>
        <v>-6238280</v>
      </c>
    </row>
    <row r="2819" spans="1:3">
      <c r="A2819">
        <v>68558662</v>
      </c>
      <c r="B2819">
        <v>90000000</v>
      </c>
      <c r="C2819" s="20">
        <f>'CLEAN DATA'!$D2819-'CLEAN DATA'!$L2819</f>
        <v>-21441338</v>
      </c>
    </row>
    <row r="2820" spans="1:3">
      <c r="A2820">
        <v>34543701</v>
      </c>
      <c r="B2820">
        <v>82000000</v>
      </c>
      <c r="C2820" s="20">
        <f>'CLEAN DATA'!$D2820-'CLEAN DATA'!$L2820</f>
        <v>-47456299</v>
      </c>
    </row>
    <row r="2821" spans="1:3">
      <c r="A2821">
        <v>56684819</v>
      </c>
      <c r="B2821">
        <v>80000000</v>
      </c>
      <c r="C2821" s="20">
        <f>'CLEAN DATA'!$D2821-'CLEAN DATA'!$L2821</f>
        <v>-23315181</v>
      </c>
    </row>
    <row r="2822" spans="1:3">
      <c r="A2822">
        <v>45356386</v>
      </c>
      <c r="B2822">
        <v>75000000</v>
      </c>
      <c r="C2822" s="20">
        <f>'CLEAN DATA'!$D2822-'CLEAN DATA'!$L2822</f>
        <v>-29643614</v>
      </c>
    </row>
    <row r="2823" spans="1:3">
      <c r="A2823">
        <v>37899638</v>
      </c>
      <c r="B2823">
        <v>88000000</v>
      </c>
      <c r="C2823" s="20">
        <f>'CLEAN DATA'!$D2823-'CLEAN DATA'!$L2823</f>
        <v>-50100362</v>
      </c>
    </row>
    <row r="2824" spans="1:3">
      <c r="A2824">
        <v>127083765</v>
      </c>
      <c r="B2824">
        <v>76000000</v>
      </c>
      <c r="C2824" s="20">
        <f>'CLEAN DATA'!$D2824-'CLEAN DATA'!$L2824</f>
        <v>51083765</v>
      </c>
    </row>
    <row r="2825" spans="1:3">
      <c r="A2825">
        <v>15071514</v>
      </c>
      <c r="B2825">
        <v>80000000</v>
      </c>
      <c r="C2825" s="20">
        <f>'CLEAN DATA'!$D2825-'CLEAN DATA'!$L2825</f>
        <v>-64928486</v>
      </c>
    </row>
    <row r="2826" spans="1:3">
      <c r="A2826">
        <v>68473360</v>
      </c>
      <c r="B2826">
        <v>75000000</v>
      </c>
      <c r="C2826" s="20">
        <f>'CLEAN DATA'!$D2826-'CLEAN DATA'!$L2826</f>
        <v>-6526640</v>
      </c>
    </row>
    <row r="2827" spans="1:3">
      <c r="A2827">
        <v>37600435</v>
      </c>
      <c r="B2827">
        <v>55000000</v>
      </c>
      <c r="C2827" s="20">
        <f>'CLEAN DATA'!$D2827-'CLEAN DATA'!$L2827</f>
        <v>-17399565</v>
      </c>
    </row>
    <row r="2828" spans="1:3">
      <c r="A2828">
        <v>55585389</v>
      </c>
      <c r="B2828">
        <v>69000000</v>
      </c>
      <c r="C2828" s="20">
        <f>'CLEAN DATA'!$D2828-'CLEAN DATA'!$L2828</f>
        <v>-13414611</v>
      </c>
    </row>
    <row r="2829" spans="1:3">
      <c r="A2829">
        <v>38509342</v>
      </c>
      <c r="B2829">
        <v>75000000</v>
      </c>
      <c r="C2829" s="20">
        <f>'CLEAN DATA'!$D2829-'CLEAN DATA'!$L2829</f>
        <v>-36490658</v>
      </c>
    </row>
    <row r="2830" spans="1:3">
      <c r="A2830">
        <v>45045037</v>
      </c>
      <c r="B2830">
        <v>36000000</v>
      </c>
      <c r="C2830" s="20">
        <f>'CLEAN DATA'!$D2830-'CLEAN DATA'!$L2830</f>
        <v>9045037</v>
      </c>
    </row>
    <row r="2831" spans="1:3">
      <c r="A2831">
        <v>37516013</v>
      </c>
      <c r="B2831">
        <v>69000000</v>
      </c>
      <c r="C2831" s="20">
        <f>'CLEAN DATA'!$D2831-'CLEAN DATA'!$L2831</f>
        <v>-31483987</v>
      </c>
    </row>
    <row r="2832" spans="1:3">
      <c r="A2832">
        <v>52397389</v>
      </c>
      <c r="B2832">
        <v>65000000</v>
      </c>
      <c r="C2832" s="20">
        <f>'CLEAN DATA'!$D2832-'CLEAN DATA'!$L2832</f>
        <v>-12602611</v>
      </c>
    </row>
    <row r="2833" spans="1:3">
      <c r="A2833">
        <v>15738632</v>
      </c>
      <c r="B2833">
        <v>42000000</v>
      </c>
      <c r="C2833" s="20">
        <f>'CLEAN DATA'!$D2833-'CLEAN DATA'!$L2833</f>
        <v>-26261368</v>
      </c>
    </row>
    <row r="2834" spans="1:3">
      <c r="A2834">
        <v>82670733</v>
      </c>
      <c r="B2834">
        <v>60000000</v>
      </c>
      <c r="C2834" s="20">
        <f>'CLEAN DATA'!$D2834-'CLEAN DATA'!$L2834</f>
        <v>22670733</v>
      </c>
    </row>
    <row r="2835" spans="1:3">
      <c r="A2835">
        <v>62401264</v>
      </c>
      <c r="B2835">
        <v>60000000</v>
      </c>
      <c r="C2835" s="20">
        <f>'CLEAN DATA'!$D2835-'CLEAN DATA'!$L2835</f>
        <v>2401264</v>
      </c>
    </row>
    <row r="2836" spans="1:3">
      <c r="A2836">
        <v>32122249</v>
      </c>
      <c r="B2836">
        <v>60000000</v>
      </c>
      <c r="C2836" s="20">
        <f>'CLEAN DATA'!$D2836-'CLEAN DATA'!$L2836</f>
        <v>-27877751</v>
      </c>
    </row>
    <row r="2837" spans="1:3">
      <c r="A2837">
        <v>60128566</v>
      </c>
      <c r="B2837">
        <v>60000000</v>
      </c>
      <c r="C2837" s="20">
        <f>'CLEAN DATA'!$D2837-'CLEAN DATA'!$L2837</f>
        <v>128566</v>
      </c>
    </row>
    <row r="2838" spans="1:3">
      <c r="A2838">
        <v>49875589</v>
      </c>
      <c r="B2838">
        <v>58000000</v>
      </c>
      <c r="C2838" s="20">
        <f>'CLEAN DATA'!$D2838-'CLEAN DATA'!$L2838</f>
        <v>-8124411</v>
      </c>
    </row>
    <row r="2839" spans="1:3">
      <c r="A2839">
        <v>25528495</v>
      </c>
      <c r="B2839">
        <v>57000000</v>
      </c>
      <c r="C2839" s="20">
        <f>'CLEAN DATA'!$D2839-'CLEAN DATA'!$L2839</f>
        <v>-31471505</v>
      </c>
    </row>
    <row r="2840" spans="1:3">
      <c r="A2840">
        <v>55747724</v>
      </c>
      <c r="B2840">
        <v>55000000</v>
      </c>
      <c r="C2840" s="20">
        <f>'CLEAN DATA'!$D2840-'CLEAN DATA'!$L2840</f>
        <v>747724</v>
      </c>
    </row>
    <row r="2841" spans="1:3">
      <c r="A2841">
        <v>70327868</v>
      </c>
      <c r="B2841">
        <v>46000000</v>
      </c>
      <c r="C2841" s="20">
        <f>'CLEAN DATA'!$D2841-'CLEAN DATA'!$L2841</f>
        <v>24327868</v>
      </c>
    </row>
    <row r="2842" spans="1:3">
      <c r="A2842">
        <v>22843047</v>
      </c>
      <c r="B2842">
        <v>55000000</v>
      </c>
      <c r="C2842" s="20">
        <f>'CLEAN DATA'!$D2842-'CLEAN DATA'!$L2842</f>
        <v>-32156953</v>
      </c>
    </row>
    <row r="2843" spans="1:3">
      <c r="A2843">
        <v>5755286</v>
      </c>
      <c r="B2843">
        <v>55000000</v>
      </c>
      <c r="C2843" s="20">
        <f>'CLEAN DATA'!$D2843-'CLEAN DATA'!$L2843</f>
        <v>-49244714</v>
      </c>
    </row>
    <row r="2844" spans="1:3">
      <c r="A2844">
        <v>41256277</v>
      </c>
      <c r="B2844">
        <v>50000000</v>
      </c>
      <c r="C2844" s="20">
        <f>'CLEAN DATA'!$D2844-'CLEAN DATA'!$L2844</f>
        <v>-8743723</v>
      </c>
    </row>
    <row r="2845" spans="1:3">
      <c r="A2845">
        <v>40203020</v>
      </c>
      <c r="B2845">
        <v>40000000</v>
      </c>
      <c r="C2845" s="20">
        <f>'CLEAN DATA'!$D2845-'CLEAN DATA'!$L2845</f>
        <v>203020</v>
      </c>
    </row>
    <row r="2846" spans="1:3">
      <c r="A2846">
        <v>27067160</v>
      </c>
      <c r="B2846">
        <v>50000000</v>
      </c>
      <c r="C2846" s="20">
        <f>'CLEAN DATA'!$D2846-'CLEAN DATA'!$L2846</f>
        <v>-22932840</v>
      </c>
    </row>
    <row r="2847" spans="1:3">
      <c r="A2847">
        <v>26616999</v>
      </c>
      <c r="B2847">
        <v>40000000</v>
      </c>
      <c r="C2847" s="20">
        <f>'CLEAN DATA'!$D2847-'CLEAN DATA'!$L2847</f>
        <v>-13383001</v>
      </c>
    </row>
    <row r="2848" spans="1:3">
      <c r="A2848">
        <v>16671505</v>
      </c>
      <c r="B2848">
        <v>50000000</v>
      </c>
      <c r="C2848" s="20">
        <f>'CLEAN DATA'!$D2848-'CLEAN DATA'!$L2848</f>
        <v>-33328495</v>
      </c>
    </row>
    <row r="2849" spans="1:3">
      <c r="A2849">
        <v>43905746</v>
      </c>
      <c r="B2849">
        <v>49000000</v>
      </c>
      <c r="C2849" s="20">
        <f>'CLEAN DATA'!$D2849-'CLEAN DATA'!$L2849</f>
        <v>-5094254</v>
      </c>
    </row>
    <row r="2850" spans="1:3">
      <c r="A2850">
        <v>35617599</v>
      </c>
      <c r="B2850">
        <v>45000000</v>
      </c>
      <c r="C2850" s="20">
        <f>'CLEAN DATA'!$D2850-'CLEAN DATA'!$L2850</f>
        <v>-9382401</v>
      </c>
    </row>
    <row r="2851" spans="1:3">
      <c r="A2851">
        <v>28133159</v>
      </c>
      <c r="B2851">
        <v>50000000</v>
      </c>
      <c r="C2851" s="20">
        <f>'CLEAN DATA'!$D2851-'CLEAN DATA'!$L2851</f>
        <v>-21866841</v>
      </c>
    </row>
    <row r="2852" spans="1:3">
      <c r="A2852">
        <v>87856565</v>
      </c>
      <c r="B2852">
        <v>42000000</v>
      </c>
      <c r="C2852" s="20">
        <f>'CLEAN DATA'!$D2852-'CLEAN DATA'!$L2852</f>
        <v>45856565</v>
      </c>
    </row>
    <row r="2853" spans="1:3">
      <c r="A2853">
        <v>90835030</v>
      </c>
      <c r="B2853">
        <v>40000000</v>
      </c>
      <c r="C2853" s="20">
        <f>'CLEAN DATA'!$D2853-'CLEAN DATA'!$L2853</f>
        <v>50835030</v>
      </c>
    </row>
    <row r="2854" spans="1:3">
      <c r="A2854">
        <v>70836296</v>
      </c>
      <c r="B2854">
        <v>40000000</v>
      </c>
      <c r="C2854" s="20">
        <f>'CLEAN DATA'!$D2854-'CLEAN DATA'!$L2854</f>
        <v>30836296</v>
      </c>
    </row>
    <row r="2855" spans="1:3">
      <c r="A2855">
        <v>57011847</v>
      </c>
      <c r="B2855">
        <v>40000000</v>
      </c>
      <c r="C2855" s="20">
        <f>'CLEAN DATA'!$D2855-'CLEAN DATA'!$L2855</f>
        <v>17011847</v>
      </c>
    </row>
    <row r="2856" spans="1:3">
      <c r="A2856">
        <v>49851591</v>
      </c>
      <c r="B2856">
        <v>40000000</v>
      </c>
      <c r="C2856" s="20">
        <f>'CLEAN DATA'!$D2856-'CLEAN DATA'!$L2856</f>
        <v>9851591</v>
      </c>
    </row>
    <row r="2857" spans="1:3">
      <c r="A2857">
        <v>42575718</v>
      </c>
      <c r="B2857">
        <v>40000000</v>
      </c>
      <c r="C2857" s="20">
        <f>'CLEAN DATA'!$D2857-'CLEAN DATA'!$L2857</f>
        <v>2575718</v>
      </c>
    </row>
    <row r="2858" spans="1:3">
      <c r="A2858">
        <v>22326247</v>
      </c>
      <c r="B2858">
        <v>60000000</v>
      </c>
      <c r="C2858" s="20">
        <f>'CLEAN DATA'!$D2858-'CLEAN DATA'!$L2858</f>
        <v>-37673753</v>
      </c>
    </row>
    <row r="2859" spans="1:3">
      <c r="A2859">
        <v>14942422</v>
      </c>
      <c r="B2859">
        <v>40000000</v>
      </c>
      <c r="C2859" s="20">
        <f>'CLEAN DATA'!$D2859-'CLEAN DATA'!$L2859</f>
        <v>-25057578</v>
      </c>
    </row>
    <row r="2860" spans="1:3">
      <c r="A2860">
        <v>14358033</v>
      </c>
      <c r="B2860">
        <v>40000000</v>
      </c>
      <c r="C2860" s="20">
        <f>'CLEAN DATA'!$D2860-'CLEAN DATA'!$L2860</f>
        <v>-25641967</v>
      </c>
    </row>
    <row r="2861" spans="1:3">
      <c r="A2861">
        <v>13838130</v>
      </c>
      <c r="B2861">
        <v>40000000</v>
      </c>
      <c r="C2861" s="20">
        <f>'CLEAN DATA'!$D2861-'CLEAN DATA'!$L2861</f>
        <v>-26161870</v>
      </c>
    </row>
    <row r="2862" spans="1:3">
      <c r="A2862">
        <v>18438149</v>
      </c>
      <c r="B2862">
        <v>40000000</v>
      </c>
      <c r="C2862" s="20">
        <f>'CLEAN DATA'!$D2862-'CLEAN DATA'!$L2862</f>
        <v>-21561851</v>
      </c>
    </row>
    <row r="2863" spans="1:3">
      <c r="A2863">
        <v>1068392</v>
      </c>
      <c r="B2863">
        <v>36000000</v>
      </c>
      <c r="C2863" s="20">
        <f>'CLEAN DATA'!$D2863-'CLEAN DATA'!$L2863</f>
        <v>-34931608</v>
      </c>
    </row>
    <row r="2864" spans="1:3">
      <c r="A2864">
        <v>67962333</v>
      </c>
      <c r="B2864">
        <v>35000000</v>
      </c>
      <c r="C2864" s="20">
        <f>'CLEAN DATA'!$D2864-'CLEAN DATA'!$L2864</f>
        <v>32962333</v>
      </c>
    </row>
    <row r="2865" spans="1:3">
      <c r="A2865">
        <v>43894863</v>
      </c>
      <c r="B2865">
        <v>30000000</v>
      </c>
      <c r="C2865" s="20">
        <f>'CLEAN DATA'!$D2865-'CLEAN DATA'!$L2865</f>
        <v>13894863</v>
      </c>
    </row>
    <row r="2866" spans="1:3">
      <c r="A2866">
        <v>39026186</v>
      </c>
      <c r="B2866">
        <v>35000000</v>
      </c>
      <c r="C2866" s="20">
        <f>'CLEAN DATA'!$D2866-'CLEAN DATA'!$L2866</f>
        <v>4026186</v>
      </c>
    </row>
    <row r="2867" spans="1:3">
      <c r="A2867">
        <v>20981633</v>
      </c>
      <c r="B2867">
        <v>30000000</v>
      </c>
      <c r="C2867" s="20">
        <f>'CLEAN DATA'!$D2867-'CLEAN DATA'!$L2867</f>
        <v>-9018367</v>
      </c>
    </row>
    <row r="2868" spans="1:3">
      <c r="A2868">
        <v>17848322</v>
      </c>
      <c r="B2868">
        <v>28000000</v>
      </c>
      <c r="C2868" s="20">
        <f>'CLEAN DATA'!$D2868-'CLEAN DATA'!$L2868</f>
        <v>-10151678</v>
      </c>
    </row>
    <row r="2869" spans="1:3">
      <c r="A2869">
        <v>22525921</v>
      </c>
      <c r="B2869">
        <v>30000000</v>
      </c>
      <c r="C2869" s="20">
        <f>'CLEAN DATA'!$D2869-'CLEAN DATA'!$L2869</f>
        <v>-7474079</v>
      </c>
    </row>
    <row r="2870" spans="1:3">
      <c r="A2870">
        <v>60033780</v>
      </c>
      <c r="B2870">
        <v>30000000</v>
      </c>
      <c r="C2870" s="20">
        <f>'CLEAN DATA'!$D2870-'CLEAN DATA'!$L2870</f>
        <v>30033780</v>
      </c>
    </row>
    <row r="2871" spans="1:3">
      <c r="A2871">
        <v>58156435</v>
      </c>
      <c r="B2871">
        <v>19000000</v>
      </c>
      <c r="C2871" s="20">
        <f>'CLEAN DATA'!$D2871-'CLEAN DATA'!$L2871</f>
        <v>39156435</v>
      </c>
    </row>
    <row r="2872" spans="1:3">
      <c r="A2872">
        <v>35266619</v>
      </c>
      <c r="B2872">
        <v>30000000</v>
      </c>
      <c r="C2872" s="20">
        <f>'CLEAN DATA'!$D2872-'CLEAN DATA'!$L2872</f>
        <v>5266619</v>
      </c>
    </row>
    <row r="2873" spans="1:3">
      <c r="A2873">
        <v>23070045</v>
      </c>
      <c r="B2873">
        <v>30000000</v>
      </c>
      <c r="C2873" s="20">
        <f>'CLEAN DATA'!$D2873-'CLEAN DATA'!$L2873</f>
        <v>-6929955</v>
      </c>
    </row>
    <row r="2874" spans="1:3">
      <c r="A2874">
        <v>16930884</v>
      </c>
      <c r="B2874">
        <v>30000000</v>
      </c>
      <c r="C2874" s="20">
        <f>'CLEAN DATA'!$D2874-'CLEAN DATA'!$L2874</f>
        <v>-13069116</v>
      </c>
    </row>
    <row r="2875" spans="1:3">
      <c r="A2875">
        <v>100491683</v>
      </c>
      <c r="B2875">
        <v>24000000</v>
      </c>
      <c r="C2875" s="20">
        <f>'CLEAN DATA'!$D2875-'CLEAN DATA'!$L2875</f>
        <v>76491683</v>
      </c>
    </row>
    <row r="2876" spans="1:3">
      <c r="A2876">
        <v>8712564</v>
      </c>
      <c r="B2876">
        <v>27000000</v>
      </c>
      <c r="C2876" s="20">
        <f>'CLEAN DATA'!$D2876-'CLEAN DATA'!$L2876</f>
        <v>-18287436</v>
      </c>
    </row>
    <row r="2877" spans="1:3">
      <c r="A2877">
        <v>51097664</v>
      </c>
      <c r="B2877">
        <v>30000000</v>
      </c>
      <c r="C2877" s="20">
        <f>'CLEAN DATA'!$D2877-'CLEAN DATA'!$L2877</f>
        <v>21097664</v>
      </c>
    </row>
    <row r="2878" spans="1:3">
      <c r="A2878">
        <v>17427926</v>
      </c>
      <c r="B2878">
        <v>8000000</v>
      </c>
      <c r="C2878" s="20">
        <f>'CLEAN DATA'!$D2878-'CLEAN DATA'!$L2878</f>
        <v>9427926</v>
      </c>
    </row>
    <row r="2879" spans="1:3">
      <c r="A2879">
        <v>49122319</v>
      </c>
      <c r="B2879">
        <v>14000000</v>
      </c>
      <c r="C2879" s="20">
        <f>'CLEAN DATA'!$D2879-'CLEAN DATA'!$L2879</f>
        <v>35122319</v>
      </c>
    </row>
    <row r="2880" spans="1:3">
      <c r="A2880">
        <v>9286314</v>
      </c>
      <c r="B2880">
        <v>17000000</v>
      </c>
      <c r="C2880" s="20">
        <f>'CLEAN DATA'!$D2880-'CLEAN DATA'!$L2880</f>
        <v>-7713686</v>
      </c>
    </row>
    <row r="2881" spans="1:3">
      <c r="A2881">
        <v>19351569</v>
      </c>
      <c r="B2881">
        <v>22000000</v>
      </c>
      <c r="C2881" s="20">
        <f>'CLEAN DATA'!$D2881-'CLEAN DATA'!$L2881</f>
        <v>-2648431</v>
      </c>
    </row>
    <row r="2882" spans="1:3">
      <c r="A2882">
        <v>46700000</v>
      </c>
      <c r="B2882">
        <v>21000000</v>
      </c>
      <c r="C2882" s="20">
        <f>'CLEAN DATA'!$D2882-'CLEAN DATA'!$L2882</f>
        <v>25700000</v>
      </c>
    </row>
    <row r="2883" spans="1:3">
      <c r="A2883">
        <v>47852604</v>
      </c>
      <c r="B2883">
        <v>20000000</v>
      </c>
      <c r="C2883" s="20">
        <f>'CLEAN DATA'!$D2883-'CLEAN DATA'!$L2883</f>
        <v>27852604</v>
      </c>
    </row>
    <row r="2884" spans="1:3">
      <c r="A2884">
        <v>25584685</v>
      </c>
      <c r="B2884">
        <v>20000000</v>
      </c>
      <c r="C2884" s="20">
        <f>'CLEAN DATA'!$D2884-'CLEAN DATA'!$L2884</f>
        <v>5584685</v>
      </c>
    </row>
    <row r="2885" spans="1:3">
      <c r="A2885">
        <v>19151864</v>
      </c>
      <c r="B2885">
        <v>40000000</v>
      </c>
      <c r="C2885" s="20">
        <f>'CLEAN DATA'!$D2885-'CLEAN DATA'!$L2885</f>
        <v>-20848136</v>
      </c>
    </row>
    <row r="2886" spans="1:3">
      <c r="A2886">
        <v>18882880</v>
      </c>
      <c r="B2886">
        <v>20000000</v>
      </c>
      <c r="C2886" s="20">
        <f>'CLEAN DATA'!$D2886-'CLEAN DATA'!$L2886</f>
        <v>-1117120</v>
      </c>
    </row>
    <row r="2887" spans="1:3">
      <c r="A2887">
        <v>17803796</v>
      </c>
      <c r="B2887">
        <v>20000000</v>
      </c>
      <c r="C2887" s="20">
        <f>'CLEAN DATA'!$D2887-'CLEAN DATA'!$L2887</f>
        <v>-2196204</v>
      </c>
    </row>
    <row r="2888" spans="1:3">
      <c r="A2888">
        <v>51431160</v>
      </c>
      <c r="B2888">
        <v>20000000</v>
      </c>
      <c r="C2888" s="20">
        <f>'CLEAN DATA'!$D2888-'CLEAN DATA'!$L2888</f>
        <v>31431160</v>
      </c>
    </row>
    <row r="2889" spans="1:3">
      <c r="A2889">
        <v>6734844</v>
      </c>
      <c r="B2889">
        <v>17000000</v>
      </c>
      <c r="C2889" s="20">
        <f>'CLEAN DATA'!$D2889-'CLEAN DATA'!$L2889</f>
        <v>-10265156</v>
      </c>
    </row>
    <row r="2890" spans="1:3">
      <c r="A2890">
        <v>3500000</v>
      </c>
      <c r="B2890">
        <v>2700000</v>
      </c>
      <c r="C2890" s="20">
        <f>'CLEAN DATA'!$D2890-'CLEAN DATA'!$L2890</f>
        <v>800000</v>
      </c>
    </row>
    <row r="2891" spans="1:3">
      <c r="A2891">
        <v>8662318</v>
      </c>
      <c r="B2891">
        <v>17000000</v>
      </c>
      <c r="C2891" s="20">
        <f>'CLEAN DATA'!$D2891-'CLEAN DATA'!$L2891</f>
        <v>-8337682</v>
      </c>
    </row>
    <row r="2892" spans="1:3">
      <c r="A2892">
        <v>39511038</v>
      </c>
      <c r="B2892">
        <v>16000000</v>
      </c>
      <c r="C2892" s="20">
        <f>'CLEAN DATA'!$D2892-'CLEAN DATA'!$L2892</f>
        <v>23511038</v>
      </c>
    </row>
    <row r="2893" spans="1:3">
      <c r="A2893">
        <v>27087695</v>
      </c>
      <c r="B2893">
        <v>17700000</v>
      </c>
      <c r="C2893" s="20">
        <f>'CLEAN DATA'!$D2893-'CLEAN DATA'!$L2893</f>
        <v>9387695</v>
      </c>
    </row>
    <row r="2894" spans="1:3">
      <c r="A2894">
        <v>1181197</v>
      </c>
      <c r="B2894">
        <v>15500000</v>
      </c>
      <c r="C2894" s="20">
        <f>'CLEAN DATA'!$D2894-'CLEAN DATA'!$L2894</f>
        <v>-14318803</v>
      </c>
    </row>
    <row r="2895" spans="1:3">
      <c r="A2895">
        <v>167780960</v>
      </c>
      <c r="B2895">
        <v>11000000</v>
      </c>
      <c r="C2895" s="20">
        <f>'CLEAN DATA'!$D2895-'CLEAN DATA'!$L2895</f>
        <v>156780960</v>
      </c>
    </row>
    <row r="2896" spans="1:3">
      <c r="A2896">
        <v>10411980</v>
      </c>
      <c r="B2896">
        <v>15000000</v>
      </c>
      <c r="C2896" s="20">
        <f>'CLEAN DATA'!$D2896-'CLEAN DATA'!$L2896</f>
        <v>-4588020</v>
      </c>
    </row>
    <row r="2897" spans="1:3">
      <c r="A2897">
        <v>20380</v>
      </c>
      <c r="B2897">
        <v>15000000</v>
      </c>
      <c r="C2897" s="20">
        <f>'CLEAN DATA'!$D2897-'CLEAN DATA'!$L2897</f>
        <v>-14979620</v>
      </c>
    </row>
    <row r="2898" spans="1:3">
      <c r="A2898">
        <v>49122319</v>
      </c>
      <c r="B2898">
        <v>14000000</v>
      </c>
      <c r="C2898" s="20">
        <f>'CLEAN DATA'!$D2898-'CLEAN DATA'!$L2898</f>
        <v>35122319</v>
      </c>
    </row>
    <row r="2899" spans="1:3">
      <c r="A2899">
        <v>27515786</v>
      </c>
      <c r="B2899">
        <v>14000000</v>
      </c>
      <c r="C2899" s="20">
        <f>'CLEAN DATA'!$D2899-'CLEAN DATA'!$L2899</f>
        <v>13515786</v>
      </c>
    </row>
    <row r="2900" spans="1:3">
      <c r="A2900">
        <v>5108820</v>
      </c>
      <c r="B2900">
        <v>24000000</v>
      </c>
      <c r="C2900" s="20">
        <f>'CLEAN DATA'!$D2900-'CLEAN DATA'!$L2900</f>
        <v>-18891180</v>
      </c>
    </row>
    <row r="2901" spans="1:3">
      <c r="A2901">
        <v>190871240</v>
      </c>
      <c r="B2901">
        <v>125000000</v>
      </c>
      <c r="C2901" s="20">
        <f>'CLEAN DATA'!$D2901-'CLEAN DATA'!$L2901</f>
        <v>65871240</v>
      </c>
    </row>
    <row r="2902" spans="1:3">
      <c r="A2902">
        <v>28972187</v>
      </c>
      <c r="B2902">
        <v>13000000</v>
      </c>
      <c r="C2902" s="20">
        <f>'CLEAN DATA'!$D2902-'CLEAN DATA'!$L2902</f>
        <v>15972187</v>
      </c>
    </row>
    <row r="2903" spans="1:3">
      <c r="A2903">
        <v>26539321</v>
      </c>
      <c r="B2903">
        <v>13000000</v>
      </c>
      <c r="C2903" s="20">
        <f>'CLEAN DATA'!$D2903-'CLEAN DATA'!$L2903</f>
        <v>13539321</v>
      </c>
    </row>
    <row r="2904" spans="1:3">
      <c r="A2904">
        <v>25675765</v>
      </c>
      <c r="B2904">
        <v>13000000</v>
      </c>
      <c r="C2904" s="20">
        <f>'CLEAN DATA'!$D2904-'CLEAN DATA'!$L2904</f>
        <v>12675765</v>
      </c>
    </row>
    <row r="2905" spans="1:3">
      <c r="A2905">
        <v>2104000</v>
      </c>
      <c r="B2905">
        <v>13000000</v>
      </c>
      <c r="C2905" s="20">
        <f>'CLEAN DATA'!$D2905-'CLEAN DATA'!$L2905</f>
        <v>-10896000</v>
      </c>
    </row>
    <row r="2906" spans="1:3">
      <c r="A2906">
        <v>79817937</v>
      </c>
      <c r="B2906">
        <v>25000000</v>
      </c>
      <c r="C2906" s="20">
        <f>'CLEAN DATA'!$D2906-'CLEAN DATA'!$L2906</f>
        <v>54817937</v>
      </c>
    </row>
    <row r="2907" spans="1:3">
      <c r="A2907">
        <v>25240988</v>
      </c>
      <c r="B2907">
        <v>12000000</v>
      </c>
      <c r="C2907" s="20">
        <f>'CLEAN DATA'!$D2907-'CLEAN DATA'!$L2907</f>
        <v>13240988</v>
      </c>
    </row>
    <row r="2908" spans="1:3">
      <c r="A2908">
        <v>6739141</v>
      </c>
      <c r="B2908">
        <v>8000000</v>
      </c>
      <c r="C2908" s="20">
        <f>'CLEAN DATA'!$D2908-'CLEAN DATA'!$L2908</f>
        <v>-1260859</v>
      </c>
    </row>
    <row r="2909" spans="1:3">
      <c r="A2909">
        <v>68353550</v>
      </c>
      <c r="B2909">
        <v>10000000</v>
      </c>
      <c r="C2909" s="20">
        <f>'CLEAN DATA'!$D2909-'CLEAN DATA'!$L2909</f>
        <v>58353550</v>
      </c>
    </row>
    <row r="2910" spans="1:3">
      <c r="A2910">
        <v>63270259</v>
      </c>
      <c r="B2910">
        <v>10000000</v>
      </c>
      <c r="C2910" s="20">
        <f>'CLEAN DATA'!$D2910-'CLEAN DATA'!$L2910</f>
        <v>53270259</v>
      </c>
    </row>
    <row r="2911" spans="1:3">
      <c r="A2911">
        <v>110175871</v>
      </c>
      <c r="B2911">
        <v>10000000</v>
      </c>
      <c r="C2911" s="20">
        <f>'CLEAN DATA'!$D2911-'CLEAN DATA'!$L2911</f>
        <v>100175871</v>
      </c>
    </row>
    <row r="2912" spans="1:3">
      <c r="A2912">
        <v>25464480</v>
      </c>
      <c r="B2912">
        <v>10000000</v>
      </c>
      <c r="C2912" s="20">
        <f>'CLEAN DATA'!$D2912-'CLEAN DATA'!$L2912</f>
        <v>15464480</v>
      </c>
    </row>
    <row r="2913" spans="1:3">
      <c r="A2913">
        <v>18272447</v>
      </c>
      <c r="B2913">
        <v>10000000</v>
      </c>
      <c r="C2913" s="20">
        <f>'CLEAN DATA'!$D2913-'CLEAN DATA'!$L2913</f>
        <v>8272447</v>
      </c>
    </row>
    <row r="2914" spans="1:3">
      <c r="A2914">
        <v>20339754</v>
      </c>
      <c r="B2914">
        <v>10000000</v>
      </c>
      <c r="C2914" s="20">
        <f>'CLEAN DATA'!$D2914-'CLEAN DATA'!$L2914</f>
        <v>10339754</v>
      </c>
    </row>
    <row r="2915" spans="1:3">
      <c r="A2915">
        <v>13684949</v>
      </c>
      <c r="B2915">
        <v>3000000</v>
      </c>
      <c r="C2915" s="20">
        <f>'CLEAN DATA'!$D2915-'CLEAN DATA'!$L2915</f>
        <v>10684949</v>
      </c>
    </row>
    <row r="2916" spans="1:3">
      <c r="A2916">
        <v>100503</v>
      </c>
      <c r="B2916">
        <v>8000000</v>
      </c>
      <c r="C2916" s="20">
        <f>'CLEAN DATA'!$D2916-'CLEAN DATA'!$L2916</f>
        <v>-7899497</v>
      </c>
    </row>
    <row r="2917" spans="1:3">
      <c r="A2917">
        <v>453079</v>
      </c>
      <c r="B2917">
        <v>7000000</v>
      </c>
      <c r="C2917" s="20">
        <f>'CLEAN DATA'!$D2917-'CLEAN DATA'!$L2917</f>
        <v>-6546921</v>
      </c>
    </row>
    <row r="2918" spans="1:3">
      <c r="A2918">
        <v>13367101</v>
      </c>
      <c r="B2918">
        <v>6500000</v>
      </c>
      <c r="C2918" s="20">
        <f>'CLEAN DATA'!$D2918-'CLEAN DATA'!$L2918</f>
        <v>6867101</v>
      </c>
    </row>
    <row r="2919" spans="1:3">
      <c r="A2919">
        <v>6851636</v>
      </c>
      <c r="B2919">
        <v>6000000</v>
      </c>
      <c r="C2919" s="20">
        <f>'CLEAN DATA'!$D2919-'CLEAN DATA'!$L2919</f>
        <v>851636</v>
      </c>
    </row>
    <row r="2920" spans="1:3">
      <c r="A2920">
        <v>17768000</v>
      </c>
      <c r="B2920">
        <v>5000000</v>
      </c>
      <c r="C2920" s="20">
        <f>'CLEAN DATA'!$D2920-'CLEAN DATA'!$L2920</f>
        <v>12768000</v>
      </c>
    </row>
    <row r="2921" spans="1:3">
      <c r="A2921">
        <v>9628751</v>
      </c>
      <c r="B2921">
        <v>5000000</v>
      </c>
      <c r="C2921" s="20">
        <f>'CLEAN DATA'!$D2921-'CLEAN DATA'!$L2921</f>
        <v>4628751</v>
      </c>
    </row>
    <row r="2922" spans="1:3">
      <c r="A2922">
        <v>47277326</v>
      </c>
      <c r="B2922">
        <v>4800000</v>
      </c>
      <c r="C2922" s="20">
        <f>'CLEAN DATA'!$D2922-'CLEAN DATA'!$L2922</f>
        <v>42477326</v>
      </c>
    </row>
    <row r="2923" spans="1:3">
      <c r="A2923">
        <v>434417</v>
      </c>
      <c r="B2923">
        <v>4600000</v>
      </c>
      <c r="C2923" s="20">
        <f>'CLEAN DATA'!$D2923-'CLEAN DATA'!$L2923</f>
        <v>-4165583</v>
      </c>
    </row>
    <row r="2924" spans="1:3">
      <c r="A2924">
        <v>108229</v>
      </c>
      <c r="B2924">
        <v>4500000</v>
      </c>
      <c r="C2924" s="20">
        <f>'CLEAN DATA'!$D2924-'CLEAN DATA'!$L2924</f>
        <v>-4391771</v>
      </c>
    </row>
    <row r="2925" spans="1:3">
      <c r="A2925">
        <v>7825820</v>
      </c>
      <c r="B2925">
        <v>4000000</v>
      </c>
      <c r="C2925" s="20">
        <f>'CLEAN DATA'!$D2925-'CLEAN DATA'!$L2925</f>
        <v>3825820</v>
      </c>
    </row>
    <row r="2926" spans="1:3">
      <c r="A2926">
        <v>354704</v>
      </c>
      <c r="B2926">
        <v>1300000</v>
      </c>
      <c r="C2926" s="20">
        <f>'CLEAN DATA'!$D2926-'CLEAN DATA'!$L2926</f>
        <v>-945296</v>
      </c>
    </row>
    <row r="2927" spans="1:3">
      <c r="A2927">
        <v>64359</v>
      </c>
      <c r="B2927">
        <v>2500000</v>
      </c>
      <c r="C2927" s="20">
        <f>'CLEAN DATA'!$D2927-'CLEAN DATA'!$L2927</f>
        <v>-2435641</v>
      </c>
    </row>
    <row r="2928" spans="1:3">
      <c r="A2928">
        <v>19472057</v>
      </c>
      <c r="B2928">
        <v>3000000</v>
      </c>
      <c r="C2928" s="20">
        <f>'CLEAN DATA'!$D2928-'CLEAN DATA'!$L2928</f>
        <v>16472057</v>
      </c>
    </row>
    <row r="2929" spans="1:3">
      <c r="A2929">
        <v>10017041</v>
      </c>
      <c r="B2929">
        <v>3000000</v>
      </c>
      <c r="C2929" s="20">
        <f>'CLEAN DATA'!$D2929-'CLEAN DATA'!$L2929</f>
        <v>7017041</v>
      </c>
    </row>
    <row r="2930" spans="1:3">
      <c r="A2930">
        <v>73678</v>
      </c>
      <c r="B2930">
        <v>3000000</v>
      </c>
      <c r="C2930" s="20">
        <f>'CLEAN DATA'!$D2930-'CLEAN DATA'!$L2930</f>
        <v>-2926322</v>
      </c>
    </row>
    <row r="2931" spans="1:3">
      <c r="A2931">
        <v>5005</v>
      </c>
      <c r="B2931">
        <v>3000000</v>
      </c>
      <c r="C2931" s="20">
        <f>'CLEAN DATA'!$D2931-'CLEAN DATA'!$L2931</f>
        <v>-2994995</v>
      </c>
    </row>
    <row r="2932" spans="1:3">
      <c r="A2932">
        <v>32600000</v>
      </c>
      <c r="B2932">
        <v>1800000</v>
      </c>
      <c r="C2932" s="20">
        <f>'CLEAN DATA'!$D2932-'CLEAN DATA'!$L2932</f>
        <v>30800000</v>
      </c>
    </row>
    <row r="2933" spans="1:3">
      <c r="A2933">
        <v>75727</v>
      </c>
      <c r="B2933">
        <v>2500000</v>
      </c>
      <c r="C2933" s="20">
        <f>'CLEAN DATA'!$D2933-'CLEAN DATA'!$L2933</f>
        <v>-2424273</v>
      </c>
    </row>
    <row r="2934" spans="1:3">
      <c r="A2934">
        <v>379643</v>
      </c>
      <c r="B2934">
        <v>2200000</v>
      </c>
      <c r="C2934" s="20">
        <f>'CLEAN DATA'!$D2934-'CLEAN DATA'!$L2934</f>
        <v>-1820357</v>
      </c>
    </row>
    <row r="2935" spans="1:3">
      <c r="A2935">
        <v>12985267</v>
      </c>
      <c r="B2935">
        <v>2300000</v>
      </c>
      <c r="C2935" s="20">
        <f>'CLEAN DATA'!$D2935-'CLEAN DATA'!$L2935</f>
        <v>10685267</v>
      </c>
    </row>
    <row r="2936" spans="1:3">
      <c r="A2936">
        <v>35266619</v>
      </c>
      <c r="B2936">
        <v>30000000</v>
      </c>
      <c r="C2936" s="20">
        <f>'CLEAN DATA'!$D2936-'CLEAN DATA'!$L2936</f>
        <v>5266619</v>
      </c>
    </row>
    <row r="2937" spans="1:3">
      <c r="A2937">
        <v>1400000</v>
      </c>
      <c r="B2937">
        <v>1100000</v>
      </c>
      <c r="C2937" s="20">
        <f>'CLEAN DATA'!$D2937-'CLEAN DATA'!$L2937</f>
        <v>300000</v>
      </c>
    </row>
    <row r="2938" spans="1:3">
      <c r="A2938">
        <v>10042266</v>
      </c>
      <c r="B2938">
        <v>1000000</v>
      </c>
      <c r="C2938" s="20">
        <f>'CLEAN DATA'!$D2938-'CLEAN DATA'!$L2938</f>
        <v>9042266</v>
      </c>
    </row>
    <row r="2939" spans="1:3">
      <c r="A2939">
        <v>17000000</v>
      </c>
      <c r="B2939">
        <v>500000</v>
      </c>
      <c r="C2939" s="20">
        <f>'CLEAN DATA'!$D2939-'CLEAN DATA'!$L2939</f>
        <v>16500000</v>
      </c>
    </row>
    <row r="2940" spans="1:3">
      <c r="A2940">
        <v>2712293</v>
      </c>
      <c r="B2940">
        <v>450000</v>
      </c>
      <c r="C2940" s="20">
        <f>'CLEAN DATA'!$D2940-'CLEAN DATA'!$L2940</f>
        <v>2262293</v>
      </c>
    </row>
    <row r="2941" spans="1:3">
      <c r="A2941">
        <v>166112167</v>
      </c>
      <c r="B2941">
        <v>200000000</v>
      </c>
      <c r="C2941" s="20">
        <f>'CLEAN DATA'!$D2941-'CLEAN DATA'!$L2941</f>
        <v>-33887833</v>
      </c>
    </row>
    <row r="2942" spans="1:3">
      <c r="A2942">
        <v>150167630</v>
      </c>
      <c r="B2942">
        <v>175000000</v>
      </c>
      <c r="C2942" s="20">
        <f>'CLEAN DATA'!$D2942-'CLEAN DATA'!$L2942</f>
        <v>-24832370</v>
      </c>
    </row>
    <row r="2943" spans="1:3">
      <c r="A2943">
        <v>83640426</v>
      </c>
      <c r="B2943">
        <v>150000000</v>
      </c>
      <c r="C2943" s="20">
        <f>'CLEAN DATA'!$D2943-'CLEAN DATA'!$L2943</f>
        <v>-66359574</v>
      </c>
    </row>
    <row r="2944" spans="1:3">
      <c r="A2944">
        <v>61937495</v>
      </c>
      <c r="B2944">
        <v>150000000</v>
      </c>
      <c r="C2944" s="20">
        <f>'CLEAN DATA'!$D2944-'CLEAN DATA'!$L2944</f>
        <v>-88062505</v>
      </c>
    </row>
    <row r="2945" spans="1:3">
      <c r="A2945">
        <v>34964818</v>
      </c>
      <c r="B2945">
        <v>150000000</v>
      </c>
      <c r="C2945" s="20">
        <f>'CLEAN DATA'!$D2945-'CLEAN DATA'!$L2945</f>
        <v>-115035182</v>
      </c>
    </row>
    <row r="2946" spans="1:3">
      <c r="A2946">
        <v>122512052</v>
      </c>
      <c r="B2946">
        <v>130000000</v>
      </c>
      <c r="C2946" s="20">
        <f>'CLEAN DATA'!$D2946-'CLEAN DATA'!$L2946</f>
        <v>-7487948</v>
      </c>
    </row>
    <row r="2947" spans="1:3">
      <c r="A2947">
        <v>101160529</v>
      </c>
      <c r="B2947">
        <v>125000000</v>
      </c>
      <c r="C2947" s="20">
        <f>'CLEAN DATA'!$D2947-'CLEAN DATA'!$L2947</f>
        <v>-23839471</v>
      </c>
    </row>
    <row r="2948" spans="1:3">
      <c r="A2948">
        <v>163192114</v>
      </c>
      <c r="B2948">
        <v>125000000</v>
      </c>
      <c r="C2948" s="20">
        <f>'CLEAN DATA'!$D2948-'CLEAN DATA'!$L2948</f>
        <v>38192114</v>
      </c>
    </row>
    <row r="2949" spans="1:3">
      <c r="A2949">
        <v>67155742</v>
      </c>
      <c r="B2949">
        <v>116000000</v>
      </c>
      <c r="C2949" s="20">
        <f>'CLEAN DATA'!$D2949-'CLEAN DATA'!$L2949</f>
        <v>-48844258</v>
      </c>
    </row>
    <row r="2950" spans="1:3">
      <c r="A2950">
        <v>98780042</v>
      </c>
      <c r="B2950">
        <v>120000000</v>
      </c>
      <c r="C2950" s="20">
        <f>'CLEAN DATA'!$D2950-'CLEAN DATA'!$L2950</f>
        <v>-21219958</v>
      </c>
    </row>
    <row r="2951" spans="1:3">
      <c r="A2951">
        <v>66002193</v>
      </c>
      <c r="B2951">
        <v>110000000</v>
      </c>
      <c r="C2951" s="20">
        <f>'CLEAN DATA'!$D2951-'CLEAN DATA'!$L2951</f>
        <v>-43997807</v>
      </c>
    </row>
    <row r="2952" spans="1:3">
      <c r="A2952">
        <v>24004159</v>
      </c>
      <c r="B2952">
        <v>110000000</v>
      </c>
      <c r="C2952" s="20">
        <f>'CLEAN DATA'!$D2952-'CLEAN DATA'!$L2952</f>
        <v>-85995841</v>
      </c>
    </row>
    <row r="2953" spans="1:3">
      <c r="A2953">
        <v>34964818</v>
      </c>
      <c r="B2953">
        <v>150000000</v>
      </c>
      <c r="C2953" s="20">
        <f>'CLEAN DATA'!$D2953-'CLEAN DATA'!$L2953</f>
        <v>-115035182</v>
      </c>
    </row>
    <row r="2954" spans="1:3">
      <c r="A2954">
        <v>20315324</v>
      </c>
      <c r="B2954">
        <v>75000000</v>
      </c>
      <c r="C2954" s="20">
        <f>'CLEAN DATA'!$D2954-'CLEAN DATA'!$L2954</f>
        <v>-54684676</v>
      </c>
    </row>
    <row r="2955" spans="1:3">
      <c r="A2955">
        <v>32885565</v>
      </c>
      <c r="B2955">
        <v>80000000</v>
      </c>
      <c r="C2955" s="20">
        <f>'CLEAN DATA'!$D2955-'CLEAN DATA'!$L2955</f>
        <v>-47114435</v>
      </c>
    </row>
    <row r="2956" spans="1:3">
      <c r="A2956">
        <v>19673424</v>
      </c>
      <c r="B2956">
        <v>80000000</v>
      </c>
      <c r="C2956" s="20">
        <f>'CLEAN DATA'!$D2956-'CLEAN DATA'!$L2956</f>
        <v>-60326576</v>
      </c>
    </row>
    <row r="2957" spans="1:3">
      <c r="A2957">
        <v>18318000</v>
      </c>
      <c r="B2957">
        <v>80000000</v>
      </c>
      <c r="C2957" s="20">
        <f>'CLEAN DATA'!$D2957-'CLEAN DATA'!$L2957</f>
        <v>-61682000</v>
      </c>
    </row>
    <row r="2958" spans="1:3">
      <c r="A2958">
        <v>103812241</v>
      </c>
      <c r="B2958">
        <v>79000000</v>
      </c>
      <c r="C2958" s="20">
        <f>'CLEAN DATA'!$D2958-'CLEAN DATA'!$L2958</f>
        <v>24812241</v>
      </c>
    </row>
    <row r="2959" spans="1:3">
      <c r="A2959">
        <v>66462600</v>
      </c>
      <c r="B2959">
        <v>78000000</v>
      </c>
      <c r="C2959" s="20">
        <f>'CLEAN DATA'!$D2959-'CLEAN DATA'!$L2959</f>
        <v>-11537400</v>
      </c>
    </row>
    <row r="2960" spans="1:3">
      <c r="A2960">
        <v>141204016</v>
      </c>
      <c r="B2960">
        <v>70000000</v>
      </c>
      <c r="C2960" s="20">
        <f>'CLEAN DATA'!$D2960-'CLEAN DATA'!$L2960</f>
        <v>71204016</v>
      </c>
    </row>
    <row r="2961" spans="1:3">
      <c r="A2961">
        <v>83552429</v>
      </c>
      <c r="B2961">
        <v>70000000</v>
      </c>
      <c r="C2961" s="20">
        <f>'CLEAN DATA'!$D2961-'CLEAN DATA'!$L2961</f>
        <v>13552429</v>
      </c>
    </row>
    <row r="2962" spans="1:3">
      <c r="A2962">
        <v>19819494</v>
      </c>
      <c r="B2962">
        <v>70000000</v>
      </c>
      <c r="C2962" s="20">
        <f>'CLEAN DATA'!$D2962-'CLEAN DATA'!$L2962</f>
        <v>-50180506</v>
      </c>
    </row>
    <row r="2963" spans="1:3">
      <c r="A2963">
        <v>135381507</v>
      </c>
      <c r="B2963">
        <v>150000000</v>
      </c>
      <c r="C2963" s="20">
        <f>'CLEAN DATA'!$D2963-'CLEAN DATA'!$L2963</f>
        <v>-14618493</v>
      </c>
    </row>
    <row r="2964" spans="1:3">
      <c r="A2964">
        <v>73648142</v>
      </c>
      <c r="B2964">
        <v>60000000</v>
      </c>
      <c r="C2964" s="20">
        <f>'CLEAN DATA'!$D2964-'CLEAN DATA'!$L2964</f>
        <v>13648142</v>
      </c>
    </row>
    <row r="2965" spans="1:3">
      <c r="A2965">
        <v>33828318</v>
      </c>
      <c r="B2965">
        <v>55000000</v>
      </c>
      <c r="C2965" s="20">
        <f>'CLEAN DATA'!$D2965-'CLEAN DATA'!$L2965</f>
        <v>-21171682</v>
      </c>
    </row>
    <row r="2966" spans="1:3">
      <c r="A2966">
        <v>33472850</v>
      </c>
      <c r="B2966">
        <v>55000000</v>
      </c>
      <c r="C2966" s="20">
        <f>'CLEAN DATA'!$D2966-'CLEAN DATA'!$L2966</f>
        <v>-21527150</v>
      </c>
    </row>
    <row r="2967" spans="1:3">
      <c r="A2967">
        <v>18573791</v>
      </c>
      <c r="B2967">
        <v>55000000</v>
      </c>
      <c r="C2967" s="20">
        <f>'CLEAN DATA'!$D2967-'CLEAN DATA'!$L2967</f>
        <v>-36426209</v>
      </c>
    </row>
    <row r="2968" spans="1:3">
      <c r="A2968">
        <v>118683135</v>
      </c>
      <c r="B2968">
        <v>52000000</v>
      </c>
      <c r="C2968" s="20">
        <f>'CLEAN DATA'!$D2968-'CLEAN DATA'!$L2968</f>
        <v>66683135</v>
      </c>
    </row>
    <row r="2969" spans="1:3">
      <c r="A2969">
        <v>126203320</v>
      </c>
      <c r="B2969">
        <v>50000000</v>
      </c>
      <c r="C2969" s="20">
        <f>'CLEAN DATA'!$D2969-'CLEAN DATA'!$L2969</f>
        <v>76203320</v>
      </c>
    </row>
    <row r="2970" spans="1:3">
      <c r="A2970">
        <v>48745150</v>
      </c>
      <c r="B2970">
        <v>50000000</v>
      </c>
      <c r="C2970" s="20">
        <f>'CLEAN DATA'!$D2970-'CLEAN DATA'!$L2970</f>
        <v>-1254850</v>
      </c>
    </row>
    <row r="2971" spans="1:3">
      <c r="A2971">
        <v>48154732</v>
      </c>
      <c r="B2971">
        <v>50000000</v>
      </c>
      <c r="C2971" s="20">
        <f>'CLEAN DATA'!$D2971-'CLEAN DATA'!$L2971</f>
        <v>-1845268</v>
      </c>
    </row>
    <row r="2972" spans="1:3">
      <c r="A2972">
        <v>47553512</v>
      </c>
      <c r="B2972">
        <v>50000000</v>
      </c>
      <c r="C2972" s="20">
        <f>'CLEAN DATA'!$D2972-'CLEAN DATA'!$L2972</f>
        <v>-2446488</v>
      </c>
    </row>
    <row r="2973" spans="1:3">
      <c r="A2973">
        <v>18472363</v>
      </c>
      <c r="B2973">
        <v>50000000</v>
      </c>
      <c r="C2973" s="20">
        <f>'CLEAN DATA'!$D2973-'CLEAN DATA'!$L2973</f>
        <v>-31527637</v>
      </c>
    </row>
    <row r="2974" spans="1:3">
      <c r="A2974">
        <v>20488579</v>
      </c>
      <c r="B2974">
        <v>50000000</v>
      </c>
      <c r="C2974" s="20">
        <f>'CLEAN DATA'!$D2974-'CLEAN DATA'!$L2974</f>
        <v>-29511421</v>
      </c>
    </row>
    <row r="2975" spans="1:3">
      <c r="A2975">
        <v>5600000</v>
      </c>
      <c r="B2975">
        <v>47000000</v>
      </c>
      <c r="C2975" s="20">
        <f>'CLEAN DATA'!$D2975-'CLEAN DATA'!$L2975</f>
        <v>-41400000</v>
      </c>
    </row>
    <row r="2976" spans="1:3">
      <c r="A2976">
        <v>101702060</v>
      </c>
      <c r="B2976">
        <v>45000000</v>
      </c>
      <c r="C2976" s="20">
        <f>'CLEAN DATA'!$D2976-'CLEAN DATA'!$L2976</f>
        <v>56702060</v>
      </c>
    </row>
    <row r="2977" spans="1:3">
      <c r="A2977">
        <v>15527125</v>
      </c>
      <c r="B2977">
        <v>57000000</v>
      </c>
      <c r="C2977" s="20">
        <f>'CLEAN DATA'!$D2977-'CLEAN DATA'!$L2977</f>
        <v>-41472875</v>
      </c>
    </row>
    <row r="2978" spans="1:3">
      <c r="A2978">
        <v>59992760</v>
      </c>
      <c r="B2978">
        <v>42000000</v>
      </c>
      <c r="C2978" s="20">
        <f>'CLEAN DATA'!$D2978-'CLEAN DATA'!$L2978</f>
        <v>17992760</v>
      </c>
    </row>
    <row r="2979" spans="1:3">
      <c r="A2979">
        <v>138614544</v>
      </c>
      <c r="B2979">
        <v>40000000</v>
      </c>
      <c r="C2979" s="20">
        <f>'CLEAN DATA'!$D2979-'CLEAN DATA'!$L2979</f>
        <v>98614544</v>
      </c>
    </row>
    <row r="2980" spans="1:3">
      <c r="A2980">
        <v>46012734</v>
      </c>
      <c r="B2980">
        <v>40000000</v>
      </c>
      <c r="C2980" s="20">
        <f>'CLEAN DATA'!$D2980-'CLEAN DATA'!$L2980</f>
        <v>6012734</v>
      </c>
    </row>
    <row r="2981" spans="1:3">
      <c r="A2981">
        <v>59588068</v>
      </c>
      <c r="B2981">
        <v>40000000</v>
      </c>
      <c r="C2981" s="20">
        <f>'CLEAN DATA'!$D2981-'CLEAN DATA'!$L2981</f>
        <v>19588068</v>
      </c>
    </row>
    <row r="2982" spans="1:3">
      <c r="A2982">
        <v>37101011</v>
      </c>
      <c r="B2982">
        <v>40000000</v>
      </c>
      <c r="C2982" s="20">
        <f>'CLEAN DATA'!$D2982-'CLEAN DATA'!$L2982</f>
        <v>-2898989</v>
      </c>
    </row>
    <row r="2983" spans="1:3">
      <c r="A2983">
        <v>33864342</v>
      </c>
      <c r="B2983">
        <v>40000000</v>
      </c>
      <c r="C2983" s="20">
        <f>'CLEAN DATA'!$D2983-'CLEAN DATA'!$L2983</f>
        <v>-6135658</v>
      </c>
    </row>
    <row r="2984" spans="1:3">
      <c r="A2984">
        <v>14448589</v>
      </c>
      <c r="B2984">
        <v>40000000</v>
      </c>
      <c r="C2984" s="20">
        <f>'CLEAN DATA'!$D2984-'CLEAN DATA'!$L2984</f>
        <v>-25551411</v>
      </c>
    </row>
    <row r="2985" spans="1:3">
      <c r="A2985">
        <v>9652000</v>
      </c>
      <c r="B2985">
        <v>40000000</v>
      </c>
      <c r="C2985" s="20">
        <f>'CLEAN DATA'!$D2985-'CLEAN DATA'!$L2985</f>
        <v>-30348000</v>
      </c>
    </row>
    <row r="2986" spans="1:3">
      <c r="A2986">
        <v>4777007</v>
      </c>
      <c r="B2986">
        <v>40000000</v>
      </c>
      <c r="C2986" s="20">
        <f>'CLEAN DATA'!$D2986-'CLEAN DATA'!$L2986</f>
        <v>-35222993</v>
      </c>
    </row>
    <row r="2987" spans="1:3">
      <c r="A2987">
        <v>10640645</v>
      </c>
      <c r="B2987">
        <v>40000000</v>
      </c>
      <c r="C2987" s="20">
        <f>'CLEAN DATA'!$D2987-'CLEAN DATA'!$L2987</f>
        <v>-29359355</v>
      </c>
    </row>
    <row r="2988" spans="1:3">
      <c r="A2988">
        <v>60054449</v>
      </c>
      <c r="B2988">
        <v>35000000</v>
      </c>
      <c r="C2988" s="20">
        <f>'CLEAN DATA'!$D2988-'CLEAN DATA'!$L2988</f>
        <v>25054449</v>
      </c>
    </row>
    <row r="2989" spans="1:3">
      <c r="A2989">
        <v>64238770</v>
      </c>
      <c r="B2989">
        <v>42000000</v>
      </c>
      <c r="C2989" s="20">
        <f>'CLEAN DATA'!$D2989-'CLEAN DATA'!$L2989</f>
        <v>22238770</v>
      </c>
    </row>
    <row r="2990" spans="1:3">
      <c r="A2990">
        <v>16999046</v>
      </c>
      <c r="B2990">
        <v>26000000</v>
      </c>
      <c r="C2990" s="20">
        <f>'CLEAN DATA'!$D2990-'CLEAN DATA'!$L2990</f>
        <v>-9000954</v>
      </c>
    </row>
    <row r="2991" spans="1:3">
      <c r="A2991">
        <v>22359293</v>
      </c>
      <c r="B2991">
        <v>29000000</v>
      </c>
      <c r="C2991" s="20">
        <f>'CLEAN DATA'!$D2991-'CLEAN DATA'!$L2991</f>
        <v>-6640707</v>
      </c>
    </row>
    <row r="2992" spans="1:3">
      <c r="A2992">
        <v>44450000</v>
      </c>
      <c r="B2992">
        <v>27000000</v>
      </c>
      <c r="C2992" s="20">
        <f>'CLEAN DATA'!$D2992-'CLEAN DATA'!$L2992</f>
        <v>17450000</v>
      </c>
    </row>
    <row r="2993" spans="1:3">
      <c r="A2993">
        <v>10907291</v>
      </c>
      <c r="B2993">
        <v>28000000</v>
      </c>
      <c r="C2993" s="20">
        <f>'CLEAN DATA'!$D2993-'CLEAN DATA'!$L2993</f>
        <v>-17092709</v>
      </c>
    </row>
    <row r="2994" spans="1:3">
      <c r="A2994">
        <v>82163317</v>
      </c>
      <c r="B2994">
        <v>30000000</v>
      </c>
      <c r="C2994" s="20">
        <f>'CLEAN DATA'!$D2994-'CLEAN DATA'!$L2994</f>
        <v>52163317</v>
      </c>
    </row>
    <row r="2995" spans="1:3">
      <c r="A2995">
        <v>54098051</v>
      </c>
      <c r="B2995">
        <v>25000000</v>
      </c>
      <c r="C2995" s="20">
        <f>'CLEAN DATA'!$D2995-'CLEAN DATA'!$L2995</f>
        <v>29098051</v>
      </c>
    </row>
    <row r="2996" spans="1:3">
      <c r="A2996">
        <v>38230435</v>
      </c>
      <c r="B2996">
        <v>25000000</v>
      </c>
      <c r="C2996" s="20">
        <f>'CLEAN DATA'!$D2996-'CLEAN DATA'!$L2996</f>
        <v>13230435</v>
      </c>
    </row>
    <row r="2997" spans="1:3">
      <c r="A2997">
        <v>35990505</v>
      </c>
      <c r="B2997">
        <v>20000000</v>
      </c>
      <c r="C2997" s="20">
        <f>'CLEAN DATA'!$D2997-'CLEAN DATA'!$L2997</f>
        <v>15990505</v>
      </c>
    </row>
    <row r="2998" spans="1:3">
      <c r="A2998">
        <v>34604054</v>
      </c>
      <c r="B2998">
        <v>30000000</v>
      </c>
      <c r="C2998" s="20">
        <f>'CLEAN DATA'!$D2998-'CLEAN DATA'!$L2998</f>
        <v>4604054</v>
      </c>
    </row>
    <row r="2999" spans="1:3">
      <c r="A2999">
        <v>10324441</v>
      </c>
      <c r="B2999">
        <v>25000000</v>
      </c>
      <c r="C2999" s="20">
        <f>'CLEAN DATA'!$D2999-'CLEAN DATA'!$L2999</f>
        <v>-14675559</v>
      </c>
    </row>
    <row r="3000" spans="1:3">
      <c r="A3000">
        <v>1512815</v>
      </c>
      <c r="B3000">
        <v>25000000</v>
      </c>
      <c r="C3000" s="20">
        <f>'CLEAN DATA'!$D3000-'CLEAN DATA'!$L3000</f>
        <v>-23487185</v>
      </c>
    </row>
    <row r="3001" spans="1:3">
      <c r="A3001">
        <v>18934858</v>
      </c>
      <c r="B3001">
        <v>23000000</v>
      </c>
      <c r="C3001" s="20">
        <f>'CLEAN DATA'!$D3001-'CLEAN DATA'!$L3001</f>
        <v>-4065142</v>
      </c>
    </row>
    <row r="3002" spans="1:3">
      <c r="A3002">
        <v>50728000</v>
      </c>
      <c r="B3002">
        <v>22000000</v>
      </c>
      <c r="C3002" s="20">
        <f>'CLEAN DATA'!$D3002-'CLEAN DATA'!$L3002</f>
        <v>28728000</v>
      </c>
    </row>
    <row r="3003" spans="1:3">
      <c r="A3003">
        <v>17951431</v>
      </c>
      <c r="B3003">
        <v>30000000</v>
      </c>
      <c r="C3003" s="20">
        <f>'CLEAN DATA'!$D3003-'CLEAN DATA'!$L3003</f>
        <v>-12048569</v>
      </c>
    </row>
    <row r="3004" spans="1:3">
      <c r="A3004">
        <v>20668843</v>
      </c>
      <c r="B3004">
        <v>22000000</v>
      </c>
      <c r="C3004" s="20">
        <f>'CLEAN DATA'!$D3004-'CLEAN DATA'!$L3004</f>
        <v>-1331157</v>
      </c>
    </row>
    <row r="3005" spans="1:3">
      <c r="A3005">
        <v>15593</v>
      </c>
      <c r="B3005">
        <v>21000000</v>
      </c>
      <c r="C3005" s="20">
        <f>'CLEAN DATA'!$D3005-'CLEAN DATA'!$L3005</f>
        <v>-20984407</v>
      </c>
    </row>
    <row r="3006" spans="1:3">
      <c r="A3006">
        <v>69700000</v>
      </c>
      <c r="B3006">
        <v>35000000</v>
      </c>
      <c r="C3006" s="20">
        <f>'CLEAN DATA'!$D3006-'CLEAN DATA'!$L3006</f>
        <v>34700000</v>
      </c>
    </row>
    <row r="3007" spans="1:3">
      <c r="A3007">
        <v>70360285</v>
      </c>
      <c r="B3007">
        <v>18000000</v>
      </c>
      <c r="C3007" s="20">
        <f>'CLEAN DATA'!$D3007-'CLEAN DATA'!$L3007</f>
        <v>52360285</v>
      </c>
    </row>
    <row r="3008" spans="1:3">
      <c r="A3008">
        <v>62933793</v>
      </c>
      <c r="B3008">
        <v>20000000</v>
      </c>
      <c r="C3008" s="20">
        <f>'CLEAN DATA'!$D3008-'CLEAN DATA'!$L3008</f>
        <v>42933793</v>
      </c>
    </row>
    <row r="3009" spans="1:3">
      <c r="A3009">
        <v>48423368</v>
      </c>
      <c r="B3009">
        <v>20000000</v>
      </c>
      <c r="C3009" s="20">
        <f>'CLEAN DATA'!$D3009-'CLEAN DATA'!$L3009</f>
        <v>28423368</v>
      </c>
    </row>
    <row r="3010" spans="1:3">
      <c r="A3010">
        <v>25677801</v>
      </c>
      <c r="B3010">
        <v>20000000</v>
      </c>
      <c r="C3010" s="20">
        <f>'CLEAN DATA'!$D3010-'CLEAN DATA'!$L3010</f>
        <v>5677801</v>
      </c>
    </row>
    <row r="3011" spans="1:3">
      <c r="A3011">
        <v>23179303</v>
      </c>
      <c r="B3011">
        <v>20000000</v>
      </c>
      <c r="C3011" s="20">
        <f>'CLEAN DATA'!$D3011-'CLEAN DATA'!$L3011</f>
        <v>3179303</v>
      </c>
    </row>
    <row r="3012" spans="1:3">
      <c r="A3012">
        <v>15712072</v>
      </c>
      <c r="B3012">
        <v>20000000</v>
      </c>
      <c r="C3012" s="20">
        <f>'CLEAN DATA'!$D3012-'CLEAN DATA'!$L3012</f>
        <v>-4287928</v>
      </c>
    </row>
    <row r="3013" spans="1:3">
      <c r="A3013">
        <v>23993605</v>
      </c>
      <c r="B3013">
        <v>18000000</v>
      </c>
      <c r="C3013" s="20">
        <f>'CLEAN DATA'!$D3013-'CLEAN DATA'!$L3013</f>
        <v>5993605</v>
      </c>
    </row>
    <row r="3014" spans="1:3">
      <c r="A3014">
        <v>26400000</v>
      </c>
      <c r="B3014">
        <v>18000000</v>
      </c>
      <c r="C3014" s="20">
        <f>'CLEAN DATA'!$D3014-'CLEAN DATA'!$L3014</f>
        <v>8400000</v>
      </c>
    </row>
    <row r="3015" spans="1:3">
      <c r="A3015">
        <v>11634458</v>
      </c>
      <c r="B3015">
        <v>17000000</v>
      </c>
      <c r="C3015" s="20">
        <f>'CLEAN DATA'!$D3015-'CLEAN DATA'!$L3015</f>
        <v>-5365542</v>
      </c>
    </row>
    <row r="3016" spans="1:3">
      <c r="A3016">
        <v>163192114</v>
      </c>
      <c r="B3016">
        <v>125000000</v>
      </c>
      <c r="C3016" s="20">
        <f>'CLEAN DATA'!$D3016-'CLEAN DATA'!$L3016</f>
        <v>38192114</v>
      </c>
    </row>
    <row r="3017" spans="1:3">
      <c r="A3017">
        <v>38916903</v>
      </c>
      <c r="B3017">
        <v>13000000</v>
      </c>
      <c r="C3017" s="20">
        <f>'CLEAN DATA'!$D3017-'CLEAN DATA'!$L3017</f>
        <v>25916903</v>
      </c>
    </row>
    <row r="3018" spans="1:3">
      <c r="A3018">
        <v>16574731</v>
      </c>
      <c r="B3018">
        <v>13000000</v>
      </c>
      <c r="C3018" s="20">
        <f>'CLEAN DATA'!$D3018-'CLEAN DATA'!$L3018</f>
        <v>3574731</v>
      </c>
    </row>
    <row r="3019" spans="1:3">
      <c r="A3019">
        <v>91443253</v>
      </c>
      <c r="B3019">
        <v>12000000</v>
      </c>
      <c r="C3019" s="20">
        <f>'CLEAN DATA'!$D3019-'CLEAN DATA'!$L3019</f>
        <v>79443253</v>
      </c>
    </row>
    <row r="3020" spans="1:3">
      <c r="A3020">
        <v>56729973</v>
      </c>
      <c r="B3020">
        <v>10800000</v>
      </c>
      <c r="C3020" s="20">
        <f>'CLEAN DATA'!$D3020-'CLEAN DATA'!$L3020</f>
        <v>45929973</v>
      </c>
    </row>
    <row r="3021" spans="1:3">
      <c r="A3021">
        <v>1066555</v>
      </c>
      <c r="B3021">
        <v>11000000</v>
      </c>
      <c r="C3021" s="20">
        <f>'CLEAN DATA'!$D3021-'CLEAN DATA'!$L3021</f>
        <v>-9933445</v>
      </c>
    </row>
    <row r="3022" spans="1:3">
      <c r="A3022">
        <v>63319509</v>
      </c>
      <c r="B3022">
        <v>10000000</v>
      </c>
      <c r="C3022" s="20">
        <f>'CLEAN DATA'!$D3022-'CLEAN DATA'!$L3022</f>
        <v>53319509</v>
      </c>
    </row>
    <row r="3023" spans="1:3">
      <c r="A3023">
        <v>32983713</v>
      </c>
      <c r="B3023">
        <v>20000000</v>
      </c>
      <c r="C3023" s="20">
        <f>'CLEAN DATA'!$D3023-'CLEAN DATA'!$L3023</f>
        <v>12983713</v>
      </c>
    </row>
    <row r="3024" spans="1:3">
      <c r="A3024">
        <v>29392418</v>
      </c>
      <c r="B3024">
        <v>10000000</v>
      </c>
      <c r="C3024" s="20">
        <f>'CLEAN DATA'!$D3024-'CLEAN DATA'!$L3024</f>
        <v>19392418</v>
      </c>
    </row>
    <row r="3025" spans="1:3">
      <c r="A3025">
        <v>11560259</v>
      </c>
      <c r="B3025">
        <v>22000000</v>
      </c>
      <c r="C3025" s="20">
        <f>'CLEAN DATA'!$D3025-'CLEAN DATA'!$L3025</f>
        <v>-10439741</v>
      </c>
    </row>
    <row r="3026" spans="1:3">
      <c r="A3026">
        <v>6491350</v>
      </c>
      <c r="B3026">
        <v>10000000</v>
      </c>
      <c r="C3026" s="20">
        <f>'CLEAN DATA'!$D3026-'CLEAN DATA'!$L3026</f>
        <v>-3508650</v>
      </c>
    </row>
    <row r="3027" spans="1:3">
      <c r="A3027">
        <v>24004159</v>
      </c>
      <c r="B3027">
        <v>110000000</v>
      </c>
      <c r="C3027" s="20">
        <f>'CLEAN DATA'!$D3027-'CLEAN DATA'!$L3027</f>
        <v>-85995841</v>
      </c>
    </row>
    <row r="3028" spans="1:3">
      <c r="A3028">
        <v>14545844</v>
      </c>
      <c r="B3028">
        <v>6500000</v>
      </c>
      <c r="C3028" s="20">
        <f>'CLEAN DATA'!$D3028-'CLEAN DATA'!$L3028</f>
        <v>8045844</v>
      </c>
    </row>
    <row r="3029" spans="1:3">
      <c r="A3029">
        <v>2025238</v>
      </c>
      <c r="B3029">
        <v>6000000</v>
      </c>
      <c r="C3029" s="20">
        <f>'CLEAN DATA'!$D3029-'CLEAN DATA'!$L3029</f>
        <v>-3974762</v>
      </c>
    </row>
    <row r="3030" spans="1:3">
      <c r="A3030">
        <v>20200</v>
      </c>
      <c r="B3030">
        <v>6000000</v>
      </c>
      <c r="C3030" s="20">
        <f>'CLEAN DATA'!$D3030-'CLEAN DATA'!$L3030</f>
        <v>-5979800</v>
      </c>
    </row>
    <row r="3031" spans="1:3">
      <c r="A3031">
        <v>104007828</v>
      </c>
      <c r="B3031">
        <v>5000000</v>
      </c>
      <c r="C3031" s="20">
        <f>'CLEAN DATA'!$D3031-'CLEAN DATA'!$L3031</f>
        <v>99007828</v>
      </c>
    </row>
    <row r="3032" spans="1:3">
      <c r="A3032">
        <v>8691</v>
      </c>
      <c r="B3032">
        <v>4500000</v>
      </c>
      <c r="C3032" s="20">
        <f>'CLEAN DATA'!$D3032-'CLEAN DATA'!$L3032</f>
        <v>-4491309</v>
      </c>
    </row>
    <row r="3033" spans="1:3">
      <c r="A3033">
        <v>34964818</v>
      </c>
      <c r="B3033">
        <v>150000000</v>
      </c>
      <c r="C3033" s="20">
        <f>'CLEAN DATA'!$D3033-'CLEAN DATA'!$L3033</f>
        <v>-115035182</v>
      </c>
    </row>
    <row r="3034" spans="1:3">
      <c r="A3034">
        <v>2800000</v>
      </c>
      <c r="B3034">
        <v>4000000</v>
      </c>
      <c r="C3034" s="20">
        <f>'CLEAN DATA'!$D3034-'CLEAN DATA'!$L3034</f>
        <v>-1200000</v>
      </c>
    </row>
    <row r="3035" spans="1:3">
      <c r="A3035">
        <v>12836</v>
      </c>
      <c r="B3035">
        <v>4000000</v>
      </c>
      <c r="C3035" s="20">
        <f>'CLEAN DATA'!$D3035-'CLEAN DATA'!$L3035</f>
        <v>-3987164</v>
      </c>
    </row>
    <row r="3036" spans="1:3">
      <c r="A3036">
        <v>22000</v>
      </c>
      <c r="B3036">
        <v>3000000</v>
      </c>
      <c r="C3036" s="20">
        <f>'CLEAN DATA'!$D3036-'CLEAN DATA'!$L3036</f>
        <v>-2978000</v>
      </c>
    </row>
    <row r="3037" spans="1:3">
      <c r="A3037">
        <v>100669</v>
      </c>
      <c r="B3037">
        <v>3800000</v>
      </c>
      <c r="C3037" s="20">
        <f>'CLEAN DATA'!$D3037-'CLEAN DATA'!$L3037</f>
        <v>-3699331</v>
      </c>
    </row>
    <row r="3038" spans="1:3">
      <c r="A3038">
        <v>18435</v>
      </c>
      <c r="B3038">
        <v>1400000</v>
      </c>
      <c r="C3038" s="20">
        <f>'CLEAN DATA'!$D3038-'CLEAN DATA'!$L3038</f>
        <v>-1381565</v>
      </c>
    </row>
    <row r="3039" spans="1:3">
      <c r="A3039">
        <v>3447339</v>
      </c>
      <c r="B3039">
        <v>1500000</v>
      </c>
      <c r="C3039" s="20">
        <f>'CLEAN DATA'!$D3039-'CLEAN DATA'!$L3039</f>
        <v>1947339</v>
      </c>
    </row>
    <row r="3040" spans="1:3">
      <c r="A3040">
        <v>183490</v>
      </c>
      <c r="B3040">
        <v>1700000</v>
      </c>
      <c r="C3040" s="20">
        <f>'CLEAN DATA'!$D3040-'CLEAN DATA'!$L3040</f>
        <v>-1516510</v>
      </c>
    </row>
    <row r="3041" spans="1:3">
      <c r="A3041">
        <v>98017</v>
      </c>
      <c r="B3041">
        <v>500000</v>
      </c>
      <c r="C3041" s="20">
        <f>'CLEAN DATA'!$D3041-'CLEAN DATA'!$L3041</f>
        <v>-401983</v>
      </c>
    </row>
    <row r="3042" spans="1:3">
      <c r="A3042">
        <v>245428137</v>
      </c>
      <c r="B3042">
        <v>210000000</v>
      </c>
      <c r="C3042" s="41">
        <f>'CLEAN DATA'!$D3042-'CLEAN DATA'!$L3042</f>
        <v>35428137</v>
      </c>
    </row>
    <row r="3043" spans="1:3">
      <c r="A3043">
        <v>132122995</v>
      </c>
      <c r="B3043">
        <v>137000000</v>
      </c>
      <c r="C3043" s="41">
        <f>'CLEAN DATA'!$D3043-'CLEAN DATA'!$L3043</f>
        <v>-4877005</v>
      </c>
    </row>
    <row r="3044" spans="1:3">
      <c r="A3044">
        <v>180011740</v>
      </c>
      <c r="B3044">
        <v>100000000</v>
      </c>
      <c r="C3044" s="41">
        <f>'CLEAN DATA'!$D3044-'CLEAN DATA'!$L3044</f>
        <v>80011740</v>
      </c>
    </row>
    <row r="3045" spans="1:3">
      <c r="A3045">
        <v>66862068</v>
      </c>
      <c r="B3045">
        <v>83000000</v>
      </c>
      <c r="C3045" s="41">
        <f>'CLEAN DATA'!$D3045-'CLEAN DATA'!$L3045</f>
        <v>-16137932</v>
      </c>
    </row>
    <row r="3046" spans="1:3">
      <c r="A3046">
        <v>131144183</v>
      </c>
      <c r="B3046">
        <v>115000000</v>
      </c>
      <c r="C3046" s="41">
        <f>'CLEAN DATA'!$D3046-'CLEAN DATA'!$L3046</f>
        <v>16144183</v>
      </c>
    </row>
    <row r="3047" spans="1:3">
      <c r="A3047">
        <v>73209340</v>
      </c>
      <c r="B3047">
        <v>95000000</v>
      </c>
      <c r="C3047" s="41">
        <f>'CLEAN DATA'!$D3047-'CLEAN DATA'!$L3047</f>
        <v>-21790660</v>
      </c>
    </row>
    <row r="3048" spans="1:3">
      <c r="A3048">
        <v>74329966</v>
      </c>
      <c r="B3048">
        <v>70000000</v>
      </c>
      <c r="C3048" s="41">
        <f>'CLEAN DATA'!$D3048-'CLEAN DATA'!$L3048</f>
        <v>4329966</v>
      </c>
    </row>
    <row r="3049" spans="1:3">
      <c r="A3049">
        <v>20950820</v>
      </c>
      <c r="B3049">
        <v>80000000</v>
      </c>
      <c r="C3049" s="41">
        <f>'CLEAN DATA'!$D3049-'CLEAN DATA'!$L3049</f>
        <v>-59049180</v>
      </c>
    </row>
    <row r="3050" spans="1:3">
      <c r="A3050">
        <v>17473245</v>
      </c>
      <c r="B3050">
        <v>70000000</v>
      </c>
      <c r="C3050" s="41">
        <f>'CLEAN DATA'!$D3050-'CLEAN DATA'!$L3050</f>
        <v>-52526755</v>
      </c>
    </row>
    <row r="3051" spans="1:3">
      <c r="A3051">
        <v>55808744</v>
      </c>
      <c r="B3051">
        <v>53000000</v>
      </c>
      <c r="C3051" s="41">
        <f>'CLEAN DATA'!$D3051-'CLEAN DATA'!$L3051</f>
        <v>2808744</v>
      </c>
    </row>
    <row r="3052" spans="1:3">
      <c r="A3052">
        <v>17218080</v>
      </c>
      <c r="B3052">
        <v>70000000</v>
      </c>
      <c r="C3052" s="41">
        <f>'CLEAN DATA'!$D3052-'CLEAN DATA'!$L3052</f>
        <v>-52781920</v>
      </c>
    </row>
    <row r="3053" spans="1:3">
      <c r="A3053">
        <v>80574010</v>
      </c>
      <c r="B3053">
        <v>60000000</v>
      </c>
      <c r="C3053" s="41">
        <f>'CLEAN DATA'!$D3053-'CLEAN DATA'!$L3053</f>
        <v>20574010</v>
      </c>
    </row>
    <row r="3054" spans="1:3">
      <c r="A3054">
        <v>33927476</v>
      </c>
      <c r="B3054">
        <v>40000000</v>
      </c>
      <c r="C3054" s="41">
        <f>'CLEAN DATA'!$D3054-'CLEAN DATA'!$L3054</f>
        <v>-6072524</v>
      </c>
    </row>
    <row r="3055" spans="1:3">
      <c r="A3055">
        <v>29136626</v>
      </c>
      <c r="B3055">
        <v>60000000</v>
      </c>
      <c r="C3055" s="41">
        <f>'CLEAN DATA'!$D3055-'CLEAN DATA'!$L3055</f>
        <v>-30863374</v>
      </c>
    </row>
    <row r="3056" spans="1:3">
      <c r="A3056">
        <v>53715611</v>
      </c>
      <c r="B3056">
        <v>63000000</v>
      </c>
      <c r="C3056" s="41">
        <f>'CLEAN DATA'!$D3056-'CLEAN DATA'!$L3056</f>
        <v>-9284389</v>
      </c>
    </row>
    <row r="3057" spans="1:3">
      <c r="A3057">
        <v>34350553</v>
      </c>
      <c r="B3057">
        <v>68000000</v>
      </c>
      <c r="C3057" s="41">
        <f>'CLEAN DATA'!$D3057-'CLEAN DATA'!$L3057</f>
        <v>-33649447</v>
      </c>
    </row>
    <row r="3058" spans="1:3">
      <c r="A3058">
        <v>9483821</v>
      </c>
      <c r="B3058">
        <v>55000000</v>
      </c>
      <c r="C3058" s="41">
        <f>'CLEAN DATA'!$D3058-'CLEAN DATA'!$L3058</f>
        <v>-45516179</v>
      </c>
    </row>
    <row r="3059" spans="1:3">
      <c r="A3059">
        <v>110476776</v>
      </c>
      <c r="B3059">
        <v>52000000</v>
      </c>
      <c r="C3059" s="41">
        <f>'CLEAN DATA'!$D3059-'CLEAN DATA'!$L3059</f>
        <v>58476776</v>
      </c>
    </row>
    <row r="3060" spans="1:3">
      <c r="A3060">
        <v>67128202</v>
      </c>
      <c r="B3060">
        <v>65000000</v>
      </c>
      <c r="C3060" s="41">
        <f>'CLEAN DATA'!$D3060-'CLEAN DATA'!$L3060</f>
        <v>2128202</v>
      </c>
    </row>
    <row r="3061" spans="1:3">
      <c r="A3061">
        <v>25407250</v>
      </c>
      <c r="B3061">
        <v>50000000</v>
      </c>
      <c r="C3061" s="41">
        <f>'CLEAN DATA'!$D3061-'CLEAN DATA'!$L3061</f>
        <v>-24592750</v>
      </c>
    </row>
    <row r="3062" spans="1:3">
      <c r="A3062">
        <v>93607673</v>
      </c>
      <c r="B3062">
        <v>48000000</v>
      </c>
      <c r="C3062" s="41">
        <f>'CLEAN DATA'!$D3062-'CLEAN DATA'!$L3062</f>
        <v>45607673</v>
      </c>
    </row>
    <row r="3063" spans="1:3">
      <c r="A3063">
        <v>95149435</v>
      </c>
      <c r="B3063">
        <v>40000000</v>
      </c>
      <c r="C3063" s="41">
        <f>'CLEAN DATA'!$D3063-'CLEAN DATA'!$L3063</f>
        <v>55149435</v>
      </c>
    </row>
    <row r="3064" spans="1:3">
      <c r="A3064">
        <v>86208010</v>
      </c>
      <c r="B3064">
        <v>35000000</v>
      </c>
      <c r="C3064" s="41">
        <f>'CLEAN DATA'!$D3064-'CLEAN DATA'!$L3064</f>
        <v>51208010</v>
      </c>
    </row>
    <row r="3065" spans="1:3">
      <c r="A3065">
        <v>32853640</v>
      </c>
      <c r="B3065">
        <v>40000000</v>
      </c>
      <c r="C3065" s="41">
        <f>'CLEAN DATA'!$D3065-'CLEAN DATA'!$L3065</f>
        <v>-7146360</v>
      </c>
    </row>
    <row r="3066" spans="1:3">
      <c r="A3066">
        <v>30199105</v>
      </c>
      <c r="B3066">
        <v>40000000</v>
      </c>
      <c r="C3066" s="41">
        <f>'CLEAN DATA'!$D3066-'CLEAN DATA'!$L3066</f>
        <v>-9800895</v>
      </c>
    </row>
    <row r="3067" spans="1:3">
      <c r="A3067">
        <v>25117498</v>
      </c>
      <c r="B3067">
        <v>40000000</v>
      </c>
      <c r="C3067" s="41">
        <f>'CLEAN DATA'!$D3067-'CLEAN DATA'!$L3067</f>
        <v>-14882502</v>
      </c>
    </row>
    <row r="3068" spans="1:3">
      <c r="A3068">
        <v>30400000</v>
      </c>
      <c r="B3068">
        <v>39000000</v>
      </c>
      <c r="C3068" s="41">
        <f>'CLEAN DATA'!$D3068-'CLEAN DATA'!$L3068</f>
        <v>-8600000</v>
      </c>
    </row>
    <row r="3069" spans="1:3">
      <c r="A3069">
        <v>41102171</v>
      </c>
      <c r="B3069">
        <v>40000000</v>
      </c>
      <c r="C3069" s="41">
        <f>'CLEAN DATA'!$D3069-'CLEAN DATA'!$L3069</f>
        <v>1102171</v>
      </c>
    </row>
    <row r="3070" spans="1:3">
      <c r="A3070">
        <v>23360779</v>
      </c>
      <c r="B3070">
        <v>34000000</v>
      </c>
      <c r="C3070" s="41">
        <f>'CLEAN DATA'!$D3070-'CLEAN DATA'!$L3070</f>
        <v>-10639221</v>
      </c>
    </row>
    <row r="3071" spans="1:3">
      <c r="A3071">
        <v>134455175</v>
      </c>
      <c r="B3071">
        <v>35000000</v>
      </c>
      <c r="C3071" s="41">
        <f>'CLEAN DATA'!$D3071-'CLEAN DATA'!$L3071</f>
        <v>99455175</v>
      </c>
    </row>
    <row r="3072" spans="1:3">
      <c r="A3072">
        <v>14587732</v>
      </c>
      <c r="B3072">
        <v>35000000</v>
      </c>
      <c r="C3072" s="41">
        <f>'CLEAN DATA'!$D3072-'CLEAN DATA'!$L3072</f>
        <v>-20412268</v>
      </c>
    </row>
    <row r="3073" spans="1:3">
      <c r="A3073">
        <v>10499968</v>
      </c>
      <c r="B3073">
        <v>35000000</v>
      </c>
      <c r="C3073" s="41">
        <f>'CLEAN DATA'!$D3073-'CLEAN DATA'!$L3073</f>
        <v>-24500032</v>
      </c>
    </row>
    <row r="3074" spans="1:3">
      <c r="A3074">
        <v>13101142</v>
      </c>
      <c r="B3074">
        <v>35000000</v>
      </c>
      <c r="C3074" s="41">
        <f>'CLEAN DATA'!$D3074-'CLEAN DATA'!$L3074</f>
        <v>-21898858</v>
      </c>
    </row>
    <row r="3075" spans="1:3">
      <c r="A3075">
        <v>80197993</v>
      </c>
      <c r="B3075">
        <v>32000000</v>
      </c>
      <c r="C3075" s="41">
        <f>'CLEAN DATA'!$D3075-'CLEAN DATA'!$L3075</f>
        <v>48197993</v>
      </c>
    </row>
    <row r="3076" spans="1:3">
      <c r="A3076">
        <v>20285518</v>
      </c>
      <c r="B3076">
        <v>28000000</v>
      </c>
      <c r="C3076" s="41">
        <f>'CLEAN DATA'!$D3076-'CLEAN DATA'!$L3076</f>
        <v>-7714482</v>
      </c>
    </row>
    <row r="3077" spans="1:3">
      <c r="A3077">
        <v>30920167</v>
      </c>
      <c r="B3077">
        <v>25000000</v>
      </c>
      <c r="C3077" s="41">
        <f>'CLEAN DATA'!$D3077-'CLEAN DATA'!$L3077</f>
        <v>5920167</v>
      </c>
    </row>
    <row r="3078" spans="1:3">
      <c r="A3078">
        <v>1089365</v>
      </c>
      <c r="B3078">
        <v>25000000</v>
      </c>
      <c r="C3078" s="41">
        <f>'CLEAN DATA'!$D3078-'CLEAN DATA'!$L3078</f>
        <v>-23910635</v>
      </c>
    </row>
    <row r="3079" spans="1:3">
      <c r="A3079">
        <v>54540525</v>
      </c>
      <c r="B3079">
        <v>56000000</v>
      </c>
      <c r="C3079" s="41">
        <f>'CLEAN DATA'!$D3079-'CLEAN DATA'!$L3079</f>
        <v>-1459475</v>
      </c>
    </row>
    <row r="3080" spans="1:3">
      <c r="A3080">
        <v>134904</v>
      </c>
      <c r="B3080">
        <v>25000000</v>
      </c>
      <c r="C3080" s="41">
        <f>'CLEAN DATA'!$D3080-'CLEAN DATA'!$L3080</f>
        <v>-24865096</v>
      </c>
    </row>
    <row r="3081" spans="1:3">
      <c r="A3081">
        <v>65182182</v>
      </c>
      <c r="B3081">
        <v>24000000</v>
      </c>
      <c r="C3081" s="41">
        <f>'CLEAN DATA'!$D3081-'CLEAN DATA'!$L3081</f>
        <v>41182182</v>
      </c>
    </row>
    <row r="3082" spans="1:3">
      <c r="A3082">
        <v>13555988</v>
      </c>
      <c r="B3082">
        <v>22000000</v>
      </c>
      <c r="C3082" s="41">
        <f>'CLEAN DATA'!$D3082-'CLEAN DATA'!$L3082</f>
        <v>-8444012</v>
      </c>
    </row>
    <row r="3083" spans="1:3">
      <c r="A3083">
        <v>102922376</v>
      </c>
      <c r="B3083">
        <v>20000000</v>
      </c>
      <c r="C3083" s="41">
        <f>'CLEAN DATA'!$D3083-'CLEAN DATA'!$L3083</f>
        <v>82922376</v>
      </c>
    </row>
    <row r="3084" spans="1:3">
      <c r="A3084">
        <v>56398162</v>
      </c>
      <c r="B3084">
        <v>20000000</v>
      </c>
      <c r="C3084" s="41">
        <f>'CLEAN DATA'!$D3084-'CLEAN DATA'!$L3084</f>
        <v>36398162</v>
      </c>
    </row>
    <row r="3085" spans="1:3">
      <c r="A3085">
        <v>15988876</v>
      </c>
      <c r="B3085">
        <v>27000000</v>
      </c>
      <c r="C3085" s="41">
        <f>'CLEAN DATA'!$D3085-'CLEAN DATA'!$L3085</f>
        <v>-11011124</v>
      </c>
    </row>
    <row r="3086" spans="1:3">
      <c r="A3086">
        <v>100292856</v>
      </c>
      <c r="B3086">
        <v>20000000</v>
      </c>
      <c r="C3086" s="41">
        <f>'CLEAN DATA'!$D3086-'CLEAN DATA'!$L3086</f>
        <v>80292856</v>
      </c>
    </row>
    <row r="3087" spans="1:3">
      <c r="A3087">
        <v>2119994</v>
      </c>
      <c r="B3087">
        <v>19000000</v>
      </c>
      <c r="C3087" s="41">
        <f>'CLEAN DATA'!$D3087-'CLEAN DATA'!$L3087</f>
        <v>-16880006</v>
      </c>
    </row>
    <row r="3088" spans="1:3">
      <c r="A3088">
        <v>65535067</v>
      </c>
      <c r="B3088">
        <v>17000000</v>
      </c>
      <c r="C3088" s="41">
        <f>'CLEAN DATA'!$D3088-'CLEAN DATA'!$L3088</f>
        <v>48535067</v>
      </c>
    </row>
    <row r="3089" spans="1:3">
      <c r="A3089">
        <v>64955956</v>
      </c>
      <c r="B3089">
        <v>18000000</v>
      </c>
      <c r="C3089" s="41">
        <f>'CLEAN DATA'!$D3089-'CLEAN DATA'!$L3089</f>
        <v>46955956</v>
      </c>
    </row>
    <row r="3090" spans="1:3">
      <c r="A3090">
        <v>26284475</v>
      </c>
      <c r="B3090">
        <v>17000000</v>
      </c>
      <c r="C3090" s="41">
        <f>'CLEAN DATA'!$D3090-'CLEAN DATA'!$L3090</f>
        <v>9284475</v>
      </c>
    </row>
    <row r="3091" spans="1:3">
      <c r="A3091">
        <v>15155772</v>
      </c>
      <c r="B3091">
        <v>18000000</v>
      </c>
      <c r="C3091" s="41">
        <f>'CLEAN DATA'!$D3091-'CLEAN DATA'!$L3091</f>
        <v>-2844228</v>
      </c>
    </row>
    <row r="3092" spans="1:3">
      <c r="A3092">
        <v>14108518</v>
      </c>
      <c r="B3092">
        <v>16000000</v>
      </c>
      <c r="C3092" s="41">
        <f>'CLEAN DATA'!$D3092-'CLEAN DATA'!$L3092</f>
        <v>-1891482</v>
      </c>
    </row>
    <row r="3093" spans="1:3">
      <c r="A3093">
        <v>37882551</v>
      </c>
      <c r="B3093">
        <v>16000000</v>
      </c>
      <c r="C3093" s="41">
        <f>'CLEAN DATA'!$D3093-'CLEAN DATA'!$L3093</f>
        <v>21882551</v>
      </c>
    </row>
    <row r="3094" spans="1:3">
      <c r="A3094">
        <v>12701880</v>
      </c>
      <c r="B3094">
        <v>15000000</v>
      </c>
      <c r="C3094" s="41">
        <f>'CLEAN DATA'!$D3094-'CLEAN DATA'!$L3094</f>
        <v>-2298120</v>
      </c>
    </row>
    <row r="3095" spans="1:3">
      <c r="A3095">
        <v>66009973</v>
      </c>
      <c r="B3095">
        <v>14800000</v>
      </c>
      <c r="C3095" s="41">
        <f>'CLEAN DATA'!$D3095-'CLEAN DATA'!$L3095</f>
        <v>51209973</v>
      </c>
    </row>
    <row r="3096" spans="1:3">
      <c r="A3096">
        <v>25482931</v>
      </c>
      <c r="B3096">
        <v>14000000</v>
      </c>
      <c r="C3096" s="41">
        <f>'CLEAN DATA'!$D3096-'CLEAN DATA'!$L3096</f>
        <v>11482931</v>
      </c>
    </row>
    <row r="3097" spans="1:3">
      <c r="A3097">
        <v>15171475</v>
      </c>
      <c r="B3097">
        <v>8500000</v>
      </c>
      <c r="C3097" s="41">
        <f>'CLEAN DATA'!$D3097-'CLEAN DATA'!$L3097</f>
        <v>6671475</v>
      </c>
    </row>
    <row r="3098" spans="1:3">
      <c r="A3098">
        <v>2474000</v>
      </c>
      <c r="B3098">
        <v>14000000</v>
      </c>
      <c r="C3098" s="41">
        <f>'CLEAN DATA'!$D3098-'CLEAN DATA'!$L3098</f>
        <v>-11526000</v>
      </c>
    </row>
    <row r="3099" spans="1:3">
      <c r="A3099">
        <v>49369900</v>
      </c>
      <c r="B3099">
        <v>7000000</v>
      </c>
      <c r="C3099" s="41">
        <f>'CLEAN DATA'!$D3099-'CLEAN DATA'!$L3099</f>
        <v>42369900</v>
      </c>
    </row>
    <row r="3100" spans="1:3">
      <c r="A3100">
        <v>28501605</v>
      </c>
      <c r="B3100">
        <v>13000000</v>
      </c>
      <c r="C3100" s="41">
        <f>'CLEAN DATA'!$D3100-'CLEAN DATA'!$L3100</f>
        <v>15501605</v>
      </c>
    </row>
    <row r="3101" spans="1:3">
      <c r="A3101">
        <v>18004225</v>
      </c>
      <c r="B3101">
        <v>13000000</v>
      </c>
      <c r="C3101" s="41">
        <f>'CLEAN DATA'!$D3101-'CLEAN DATA'!$L3101</f>
        <v>5004225</v>
      </c>
    </row>
    <row r="3102" spans="1:3">
      <c r="A3102">
        <v>6982680</v>
      </c>
      <c r="B3102">
        <v>10000000</v>
      </c>
      <c r="C3102" s="41">
        <f>'CLEAN DATA'!$D3102-'CLEAN DATA'!$L3102</f>
        <v>-3017320</v>
      </c>
    </row>
    <row r="3103" spans="1:3">
      <c r="A3103">
        <v>24397469</v>
      </c>
      <c r="B3103">
        <v>17000000</v>
      </c>
      <c r="C3103" s="41">
        <f>'CLEAN DATA'!$D3103-'CLEAN DATA'!$L3103</f>
        <v>7397469</v>
      </c>
    </row>
    <row r="3104" spans="1:3">
      <c r="A3104">
        <v>1631839</v>
      </c>
      <c r="B3104">
        <v>10000000</v>
      </c>
      <c r="C3104" s="41">
        <f>'CLEAN DATA'!$D3104-'CLEAN DATA'!$L3104</f>
        <v>-8368161</v>
      </c>
    </row>
    <row r="3105" spans="1:3">
      <c r="A3105">
        <v>578527</v>
      </c>
      <c r="B3105">
        <v>10000000</v>
      </c>
      <c r="C3105" s="41">
        <f>'CLEAN DATA'!$D3105-'CLEAN DATA'!$L3105</f>
        <v>-9421473</v>
      </c>
    </row>
    <row r="3106" spans="1:3">
      <c r="A3106">
        <v>1530535</v>
      </c>
      <c r="B3106">
        <v>9000000</v>
      </c>
      <c r="C3106" s="41">
        <f>'CLEAN DATA'!$D3106-'CLEAN DATA'!$L3106</f>
        <v>-7469465</v>
      </c>
    </row>
    <row r="3107" spans="1:3">
      <c r="A3107">
        <v>162</v>
      </c>
      <c r="B3107">
        <v>9000000</v>
      </c>
      <c r="C3107" s="41">
        <f>'CLEAN DATA'!$D3107-'CLEAN DATA'!$L3107</f>
        <v>-8999838</v>
      </c>
    </row>
    <row r="3108" spans="1:3">
      <c r="A3108">
        <v>17843379</v>
      </c>
      <c r="B3108">
        <v>8000000</v>
      </c>
      <c r="C3108" s="41">
        <f>'CLEAN DATA'!$D3108-'CLEAN DATA'!$L3108</f>
        <v>9843379</v>
      </c>
    </row>
    <row r="3109" spans="1:3">
      <c r="A3109">
        <v>37295394</v>
      </c>
      <c r="B3109">
        <v>6600000</v>
      </c>
      <c r="C3109" s="41">
        <f>'CLEAN DATA'!$D3109-'CLEAN DATA'!$L3109</f>
        <v>30695394</v>
      </c>
    </row>
    <row r="3110" spans="1:3">
      <c r="A3110">
        <v>399611</v>
      </c>
      <c r="B3110">
        <v>6000000</v>
      </c>
      <c r="C3110" s="41">
        <f>'CLEAN DATA'!$D3110-'CLEAN DATA'!$L3110</f>
        <v>-5600389</v>
      </c>
    </row>
    <row r="3111" spans="1:3">
      <c r="A3111">
        <v>778565</v>
      </c>
      <c r="B3111">
        <v>4800000</v>
      </c>
      <c r="C3111" s="41">
        <f>'CLEAN DATA'!$D3111-'CLEAN DATA'!$L3111</f>
        <v>-4021435</v>
      </c>
    </row>
    <row r="3112" spans="1:3">
      <c r="A3112">
        <v>180011740</v>
      </c>
      <c r="B3112">
        <v>100000000</v>
      </c>
      <c r="C3112" s="41">
        <f>'CLEAN DATA'!$D3112-'CLEAN DATA'!$L3112</f>
        <v>80011740</v>
      </c>
    </row>
    <row r="3113" spans="1:3">
      <c r="A3113">
        <v>34350553</v>
      </c>
      <c r="B3113">
        <v>68000000</v>
      </c>
      <c r="C3113" s="41">
        <f>'CLEAN DATA'!$D3113-'CLEAN DATA'!$L3113</f>
        <v>-33649447</v>
      </c>
    </row>
    <row r="3114" spans="1:3">
      <c r="A3114">
        <v>84749884</v>
      </c>
      <c r="B3114">
        <v>3000000</v>
      </c>
      <c r="C3114" s="41">
        <f>'CLEAN DATA'!$D3114-'CLEAN DATA'!$L3114</f>
        <v>81749884</v>
      </c>
    </row>
    <row r="3115" spans="1:3">
      <c r="A3115">
        <v>64423650</v>
      </c>
      <c r="B3115">
        <v>3000000</v>
      </c>
      <c r="C3115" s="41">
        <f>'CLEAN DATA'!$D3115-'CLEAN DATA'!$L3115</f>
        <v>61423650</v>
      </c>
    </row>
    <row r="3116" spans="1:3">
      <c r="A3116">
        <v>952620</v>
      </c>
      <c r="B3116">
        <v>2000000</v>
      </c>
      <c r="C3116" s="41">
        <f>'CLEAN DATA'!$D3116-'CLEAN DATA'!$L3116</f>
        <v>-1047380</v>
      </c>
    </row>
    <row r="3117" spans="1:3">
      <c r="A3117">
        <v>71904</v>
      </c>
      <c r="B3117">
        <v>2500000</v>
      </c>
      <c r="C3117" s="41">
        <f>'CLEAN DATA'!$D3117-'CLEAN DATA'!$L3117</f>
        <v>-2428096</v>
      </c>
    </row>
    <row r="3118" spans="1:3">
      <c r="A3118">
        <v>36200000</v>
      </c>
      <c r="B3118">
        <v>4000000</v>
      </c>
      <c r="C3118" s="41">
        <f>'CLEAN DATA'!$D3118-'CLEAN DATA'!$L3118</f>
        <v>32200000</v>
      </c>
    </row>
    <row r="3119" spans="1:3">
      <c r="A3119">
        <v>7369373</v>
      </c>
      <c r="B3119">
        <v>2000000</v>
      </c>
      <c r="C3119" s="41">
        <f>'CLEAN DATA'!$D3119-'CLEAN DATA'!$L3119</f>
        <v>5369373</v>
      </c>
    </row>
    <row r="3120" spans="1:3">
      <c r="A3120">
        <v>2436</v>
      </c>
      <c r="B3120">
        <v>2000000</v>
      </c>
      <c r="C3120" s="41">
        <f>'CLEAN DATA'!$D3120-'CLEAN DATA'!$L3120</f>
        <v>-1997564</v>
      </c>
    </row>
    <row r="3121" spans="1:3">
      <c r="A3121">
        <v>1521</v>
      </c>
      <c r="B3121">
        <v>1500000</v>
      </c>
      <c r="C3121" s="41">
        <f>'CLEAN DATA'!$D3121-'CLEAN DATA'!$L3121</f>
        <v>-1498479</v>
      </c>
    </row>
    <row r="3122" spans="1:3">
      <c r="A3122">
        <v>2833383</v>
      </c>
      <c r="B3122">
        <v>427000</v>
      </c>
      <c r="C3122" s="41">
        <f>'CLEAN DATA'!$D3122-'CLEAN DATA'!$L3122</f>
        <v>2406383</v>
      </c>
    </row>
    <row r="3123" spans="1:3">
      <c r="A3123">
        <v>31537320</v>
      </c>
      <c r="B3123">
        <v>1000000</v>
      </c>
      <c r="C3123" s="41">
        <f>'CLEAN DATA'!$D3123-'CLEAN DATA'!$L3123</f>
        <v>30537320</v>
      </c>
    </row>
    <row r="3124" spans="1:3">
      <c r="A3124">
        <v>20186</v>
      </c>
      <c r="B3124">
        <v>930000</v>
      </c>
      <c r="C3124" s="41">
        <f>'CLEAN DATA'!$D3124-'CLEAN DATA'!$L3124</f>
        <v>-909814</v>
      </c>
    </row>
    <row r="3125" spans="1:3">
      <c r="A3125">
        <v>30500882</v>
      </c>
      <c r="B3125">
        <v>500000</v>
      </c>
      <c r="C3125" s="41">
        <f>'CLEAN DATA'!$D3125-'CLEAN DATA'!$L3125</f>
        <v>30000882</v>
      </c>
    </row>
    <row r="3126" spans="1:3">
      <c r="A3126">
        <v>31937</v>
      </c>
      <c r="B3126">
        <v>500000</v>
      </c>
      <c r="C3126" s="41">
        <f>'CLEAN DATA'!$D3126-'CLEAN DATA'!$L3126</f>
        <v>-468063</v>
      </c>
    </row>
    <row r="3127" spans="1:3">
      <c r="A3127">
        <v>10499968</v>
      </c>
      <c r="B3127">
        <v>35000000</v>
      </c>
      <c r="C3127" s="41">
        <f>'CLEAN DATA'!$D3127-'CLEAN DATA'!$L3127</f>
        <v>-24500032</v>
      </c>
    </row>
    <row r="3128" spans="1:3">
      <c r="A3128">
        <v>116593191</v>
      </c>
      <c r="B3128">
        <v>200000000</v>
      </c>
      <c r="C3128" s="41">
        <f>'CLEAN DATA'!$D3128-'CLEAN DATA'!$L3128</f>
        <v>-83406809</v>
      </c>
    </row>
    <row r="3129" spans="1:3">
      <c r="A3129">
        <v>60655503</v>
      </c>
      <c r="B3129">
        <v>160000000</v>
      </c>
      <c r="C3129" s="41">
        <f>'CLEAN DATA'!$D3129-'CLEAN DATA'!$L3129</f>
        <v>-99344497</v>
      </c>
    </row>
    <row r="3130" spans="1:3">
      <c r="A3130">
        <v>33592415</v>
      </c>
      <c r="B3130">
        <v>130000000</v>
      </c>
      <c r="C3130" s="41">
        <f>'CLEAN DATA'!$D3130-'CLEAN DATA'!$L3130</f>
        <v>-96407585</v>
      </c>
    </row>
    <row r="3131" spans="1:3">
      <c r="A3131">
        <v>131920333</v>
      </c>
      <c r="B3131">
        <v>130000000</v>
      </c>
      <c r="C3131" s="41">
        <f>'CLEAN DATA'!$D3131-'CLEAN DATA'!$L3131</f>
        <v>1920333</v>
      </c>
    </row>
    <row r="3132" spans="1:3">
      <c r="A3132">
        <v>11000000</v>
      </c>
      <c r="B3132">
        <v>98000000</v>
      </c>
      <c r="C3132" s="41">
        <f>'CLEAN DATA'!$D3132-'CLEAN DATA'!$L3132</f>
        <v>-87000000</v>
      </c>
    </row>
    <row r="3133" spans="1:3">
      <c r="A3133">
        <v>78747585</v>
      </c>
      <c r="B3133">
        <v>88000000</v>
      </c>
      <c r="C3133" s="41">
        <f>'CLEAN DATA'!$D3133-'CLEAN DATA'!$L3133</f>
        <v>-9252415</v>
      </c>
    </row>
    <row r="3134" spans="1:3">
      <c r="A3134">
        <v>60874615</v>
      </c>
      <c r="B3134">
        <v>90000000</v>
      </c>
      <c r="C3134" s="41">
        <f>'CLEAN DATA'!$D3134-'CLEAN DATA'!$L3134</f>
        <v>-29125385</v>
      </c>
    </row>
    <row r="3135" spans="1:3">
      <c r="A3135">
        <v>64933670</v>
      </c>
      <c r="B3135">
        <v>85000000</v>
      </c>
      <c r="C3135" s="41">
        <f>'CLEAN DATA'!$D3135-'CLEAN DATA'!$L3135</f>
        <v>-20066330</v>
      </c>
    </row>
    <row r="3136" spans="1:3">
      <c r="A3136">
        <v>120136047</v>
      </c>
      <c r="B3136">
        <v>80000000</v>
      </c>
      <c r="C3136" s="41">
        <f>'CLEAN DATA'!$D3136-'CLEAN DATA'!$L3136</f>
        <v>40136047</v>
      </c>
    </row>
    <row r="3137" spans="1:3">
      <c r="A3137">
        <v>82226474</v>
      </c>
      <c r="B3137">
        <v>65000000</v>
      </c>
      <c r="C3137" s="41">
        <f>'CLEAN DATA'!$D3137-'CLEAN DATA'!$L3137</f>
        <v>17226474</v>
      </c>
    </row>
    <row r="3138" spans="1:3">
      <c r="A3138">
        <v>50628009</v>
      </c>
      <c r="B3138">
        <v>90000000</v>
      </c>
      <c r="C3138" s="41">
        <f>'CLEAN DATA'!$D3138-'CLEAN DATA'!$L3138</f>
        <v>-39371991</v>
      </c>
    </row>
    <row r="3139" spans="1:3">
      <c r="A3139">
        <v>19480739</v>
      </c>
      <c r="B3139">
        <v>80000000</v>
      </c>
      <c r="C3139" s="41">
        <f>'CLEAN DATA'!$D3139-'CLEAN DATA'!$L3139</f>
        <v>-60519261</v>
      </c>
    </row>
    <row r="3140" spans="1:3">
      <c r="A3140">
        <v>23219748</v>
      </c>
      <c r="B3140">
        <v>80000000</v>
      </c>
      <c r="C3140" s="41">
        <f>'CLEAN DATA'!$D3140-'CLEAN DATA'!$L3140</f>
        <v>-56780252</v>
      </c>
    </row>
    <row r="3141" spans="1:3">
      <c r="A3141">
        <v>70224196</v>
      </c>
      <c r="B3141">
        <v>70000000</v>
      </c>
      <c r="C3141" s="41">
        <f>'CLEAN DATA'!$D3141-'CLEAN DATA'!$L3141</f>
        <v>224196</v>
      </c>
    </row>
    <row r="3142" spans="1:3">
      <c r="A3142">
        <v>42272747</v>
      </c>
      <c r="B3142">
        <v>70000000</v>
      </c>
      <c r="C3142" s="41">
        <f>'CLEAN DATA'!$D3142-'CLEAN DATA'!$L3142</f>
        <v>-27727253</v>
      </c>
    </row>
    <row r="3143" spans="1:3">
      <c r="A3143">
        <v>80281096</v>
      </c>
      <c r="B3143">
        <v>60000000</v>
      </c>
      <c r="C3143" s="41">
        <f>'CLEAN DATA'!$D3143-'CLEAN DATA'!$L3143</f>
        <v>20281096</v>
      </c>
    </row>
    <row r="3144" spans="1:3">
      <c r="A3144">
        <v>30157016</v>
      </c>
      <c r="B3144">
        <v>70000000</v>
      </c>
      <c r="C3144" s="41">
        <f>'CLEAN DATA'!$D3144-'CLEAN DATA'!$L3144</f>
        <v>-39842984</v>
      </c>
    </row>
    <row r="3145" spans="1:3">
      <c r="A3145">
        <v>8460990</v>
      </c>
      <c r="B3145">
        <v>70000000</v>
      </c>
      <c r="C3145" s="41">
        <f>'CLEAN DATA'!$D3145-'CLEAN DATA'!$L3145</f>
        <v>-61539010</v>
      </c>
    </row>
    <row r="3146" spans="1:3">
      <c r="A3146">
        <v>35324232</v>
      </c>
      <c r="B3146">
        <v>68000000</v>
      </c>
      <c r="C3146" s="41">
        <f>'CLEAN DATA'!$D3146-'CLEAN DATA'!$L3146</f>
        <v>-32675768</v>
      </c>
    </row>
    <row r="3147" spans="1:3">
      <c r="A3147">
        <v>22518325</v>
      </c>
      <c r="B3147">
        <v>50000000</v>
      </c>
      <c r="C3147" s="41">
        <f>'CLEAN DATA'!$D3147-'CLEAN DATA'!$L3147</f>
        <v>-27481675</v>
      </c>
    </row>
    <row r="3148" spans="1:3">
      <c r="A3148">
        <v>25472967</v>
      </c>
      <c r="B3148">
        <v>30000000</v>
      </c>
      <c r="C3148" s="41">
        <f>'CLEAN DATA'!$D3148-'CLEAN DATA'!$L3148</f>
        <v>-4527033</v>
      </c>
    </row>
    <row r="3149" spans="1:3">
      <c r="A3149">
        <v>36931089</v>
      </c>
      <c r="B3149">
        <v>70000000</v>
      </c>
      <c r="C3149" s="41">
        <f>'CLEAN DATA'!$D3149-'CLEAN DATA'!$L3149</f>
        <v>-33068911</v>
      </c>
    </row>
    <row r="3150" spans="1:3">
      <c r="A3150">
        <v>128769345</v>
      </c>
      <c r="B3150">
        <v>54000000</v>
      </c>
      <c r="C3150" s="41">
        <f>'CLEAN DATA'!$D3150-'CLEAN DATA'!$L3150</f>
        <v>74769345</v>
      </c>
    </row>
    <row r="3151" spans="1:3">
      <c r="A3151">
        <v>20550712</v>
      </c>
      <c r="B3151">
        <v>50000000</v>
      </c>
      <c r="C3151" s="41">
        <f>'CLEAN DATA'!$D3151-'CLEAN DATA'!$L3151</f>
        <v>-29449288</v>
      </c>
    </row>
    <row r="3152" spans="1:3">
      <c r="A3152">
        <v>16088610</v>
      </c>
      <c r="B3152">
        <v>55000000</v>
      </c>
      <c r="C3152" s="41">
        <f>'CLEAN DATA'!$D3152-'CLEAN DATA'!$L3152</f>
        <v>-38911390</v>
      </c>
    </row>
    <row r="3153" spans="1:3">
      <c r="A3153">
        <v>75604320</v>
      </c>
      <c r="B3153">
        <v>54000000</v>
      </c>
      <c r="C3153" s="41">
        <f>'CLEAN DATA'!$D3153-'CLEAN DATA'!$L3153</f>
        <v>21604320</v>
      </c>
    </row>
    <row r="3154" spans="1:3">
      <c r="A3154">
        <v>72601713</v>
      </c>
      <c r="B3154">
        <v>51000000</v>
      </c>
      <c r="C3154" s="41">
        <f>'CLEAN DATA'!$D3154-'CLEAN DATA'!$L3154</f>
        <v>21601713</v>
      </c>
    </row>
    <row r="3155" spans="1:3">
      <c r="A3155">
        <v>88658172</v>
      </c>
      <c r="B3155">
        <v>50000000</v>
      </c>
      <c r="C3155" s="41">
        <f>'CLEAN DATA'!$D3155-'CLEAN DATA'!$L3155</f>
        <v>38658172</v>
      </c>
    </row>
    <row r="3156" spans="1:3">
      <c r="A3156">
        <v>21557240</v>
      </c>
      <c r="B3156">
        <v>49900000</v>
      </c>
      <c r="C3156" s="41">
        <f>'CLEAN DATA'!$D3156-'CLEAN DATA'!$L3156</f>
        <v>-28342760</v>
      </c>
    </row>
    <row r="3157" spans="1:3">
      <c r="A3157">
        <v>6291602</v>
      </c>
      <c r="B3157">
        <v>50000000</v>
      </c>
      <c r="C3157" s="41">
        <f>'CLEAN DATA'!$D3157-'CLEAN DATA'!$L3157</f>
        <v>-43708398</v>
      </c>
    </row>
    <row r="3158" spans="1:3">
      <c r="A3158">
        <v>60786269</v>
      </c>
      <c r="B3158">
        <v>45000000</v>
      </c>
      <c r="C3158" s="41">
        <f>'CLEAN DATA'!$D3158-'CLEAN DATA'!$L3158</f>
        <v>15786269</v>
      </c>
    </row>
    <row r="3159" spans="1:3">
      <c r="A3159">
        <v>52580895</v>
      </c>
      <c r="B3159">
        <v>45000000</v>
      </c>
      <c r="C3159" s="41">
        <f>'CLEAN DATA'!$D3159-'CLEAN DATA'!$L3159</f>
        <v>7580895</v>
      </c>
    </row>
    <row r="3160" spans="1:3">
      <c r="A3160">
        <v>22531698</v>
      </c>
      <c r="B3160">
        <v>70000000</v>
      </c>
      <c r="C3160" s="41">
        <f>'CLEAN DATA'!$D3160-'CLEAN DATA'!$L3160</f>
        <v>-47468302</v>
      </c>
    </row>
    <row r="3161" spans="1:3">
      <c r="A3161">
        <v>44834712</v>
      </c>
      <c r="B3161">
        <v>44000000</v>
      </c>
      <c r="C3161" s="41">
        <f>'CLEAN DATA'!$D3161-'CLEAN DATA'!$L3161</f>
        <v>834712</v>
      </c>
    </row>
    <row r="3162" spans="1:3">
      <c r="A3162">
        <v>39177215</v>
      </c>
      <c r="B3162">
        <v>38000000</v>
      </c>
      <c r="C3162" s="41">
        <f>'CLEAN DATA'!$D3162-'CLEAN DATA'!$L3162</f>
        <v>1177215</v>
      </c>
    </row>
    <row r="3163" spans="1:3">
      <c r="A3163">
        <v>24044532</v>
      </c>
      <c r="B3163">
        <v>38000000</v>
      </c>
      <c r="C3163" s="41">
        <f>'CLEAN DATA'!$D3163-'CLEAN DATA'!$L3163</f>
        <v>-13955468</v>
      </c>
    </row>
    <row r="3164" spans="1:3">
      <c r="A3164">
        <v>44867349</v>
      </c>
      <c r="B3164">
        <v>37000000</v>
      </c>
      <c r="C3164" s="41">
        <f>'CLEAN DATA'!$D3164-'CLEAN DATA'!$L3164</f>
        <v>7867349</v>
      </c>
    </row>
    <row r="3165" spans="1:3">
      <c r="A3165">
        <v>57651794</v>
      </c>
      <c r="B3165">
        <v>33000000</v>
      </c>
      <c r="C3165" s="41">
        <f>'CLEAN DATA'!$D3165-'CLEAN DATA'!$L3165</f>
        <v>24651794</v>
      </c>
    </row>
    <row r="3166" spans="1:3">
      <c r="A3166">
        <v>19447478</v>
      </c>
      <c r="B3166">
        <v>35000000</v>
      </c>
      <c r="C3166" s="41">
        <f>'CLEAN DATA'!$D3166-'CLEAN DATA'!$L3166</f>
        <v>-15552522</v>
      </c>
    </row>
    <row r="3167" spans="1:3">
      <c r="A3167">
        <v>6543194</v>
      </c>
      <c r="B3167">
        <v>34000000</v>
      </c>
      <c r="C3167" s="41">
        <f>'CLEAN DATA'!$D3167-'CLEAN DATA'!$L3167</f>
        <v>-27456806</v>
      </c>
    </row>
    <row r="3168" spans="1:3">
      <c r="A3168">
        <v>34014398</v>
      </c>
      <c r="B3168">
        <v>33000000</v>
      </c>
      <c r="C3168" s="41">
        <f>'CLEAN DATA'!$D3168-'CLEAN DATA'!$L3168</f>
        <v>1014398</v>
      </c>
    </row>
    <row r="3169" spans="1:3">
      <c r="A3169">
        <v>21784432</v>
      </c>
      <c r="B3169">
        <v>35000000</v>
      </c>
      <c r="C3169" s="41">
        <f>'CLEAN DATA'!$D3169-'CLEAN DATA'!$L3169</f>
        <v>-13215568</v>
      </c>
    </row>
    <row r="3170" spans="1:3">
      <c r="A3170">
        <v>40118420</v>
      </c>
      <c r="B3170">
        <v>30000000</v>
      </c>
      <c r="C3170" s="41">
        <f>'CLEAN DATA'!$D3170-'CLEAN DATA'!$L3170</f>
        <v>10118420</v>
      </c>
    </row>
    <row r="3171" spans="1:3">
      <c r="A3171">
        <v>14208384</v>
      </c>
      <c r="B3171">
        <v>30000000</v>
      </c>
      <c r="C3171" s="41">
        <f>'CLEAN DATA'!$D3171-'CLEAN DATA'!$L3171</f>
        <v>-15791616</v>
      </c>
    </row>
    <row r="3172" spans="1:3">
      <c r="A3172">
        <v>19316646</v>
      </c>
      <c r="B3172">
        <v>30000000</v>
      </c>
      <c r="C3172" s="41">
        <f>'CLEAN DATA'!$D3172-'CLEAN DATA'!$L3172</f>
        <v>-10683354</v>
      </c>
    </row>
    <row r="3173" spans="1:3">
      <c r="A3173">
        <v>668171</v>
      </c>
      <c r="B3173">
        <v>60000000</v>
      </c>
      <c r="C3173" s="41">
        <f>'CLEAN DATA'!$D3173-'CLEAN DATA'!$L3173</f>
        <v>-59331829</v>
      </c>
    </row>
    <row r="3174" spans="1:3">
      <c r="A3174">
        <v>31768374</v>
      </c>
      <c r="B3174">
        <v>27000000</v>
      </c>
      <c r="C3174" s="41">
        <f>'CLEAN DATA'!$D3174-'CLEAN DATA'!$L3174</f>
        <v>4768374</v>
      </c>
    </row>
    <row r="3175" spans="1:3">
      <c r="A3175">
        <v>39399750</v>
      </c>
      <c r="B3175">
        <v>25000000</v>
      </c>
      <c r="C3175" s="41">
        <f>'CLEAN DATA'!$D3175-'CLEAN DATA'!$L3175</f>
        <v>14399750</v>
      </c>
    </row>
    <row r="3176" spans="1:3">
      <c r="A3176">
        <v>35143332</v>
      </c>
      <c r="B3176">
        <v>17000000</v>
      </c>
      <c r="C3176" s="41">
        <f>'CLEAN DATA'!$D3176-'CLEAN DATA'!$L3176</f>
        <v>18143332</v>
      </c>
    </row>
    <row r="3177" spans="1:3">
      <c r="A3177">
        <v>35000629</v>
      </c>
      <c r="B3177">
        <v>25000000</v>
      </c>
      <c r="C3177" s="41">
        <f>'CLEAN DATA'!$D3177-'CLEAN DATA'!$L3177</f>
        <v>10000629</v>
      </c>
    </row>
    <row r="3178" spans="1:3">
      <c r="A3178">
        <v>24042490</v>
      </c>
      <c r="B3178">
        <v>25000000</v>
      </c>
      <c r="C3178" s="41">
        <f>'CLEAN DATA'!$D3178-'CLEAN DATA'!$L3178</f>
        <v>-957510</v>
      </c>
    </row>
    <row r="3179" spans="1:3">
      <c r="A3179">
        <v>16118077</v>
      </c>
      <c r="B3179">
        <v>25000000</v>
      </c>
      <c r="C3179" s="41">
        <f>'CLEAN DATA'!$D3179-'CLEAN DATA'!$L3179</f>
        <v>-8881923</v>
      </c>
    </row>
    <row r="3180" spans="1:3">
      <c r="A3180">
        <v>15045676</v>
      </c>
      <c r="B3180">
        <v>16000000</v>
      </c>
      <c r="C3180" s="41">
        <f>'CLEAN DATA'!$D3180-'CLEAN DATA'!$L3180</f>
        <v>-954324</v>
      </c>
    </row>
    <row r="3181" spans="1:3">
      <c r="A3181">
        <v>34014398</v>
      </c>
      <c r="B3181">
        <v>33000000</v>
      </c>
      <c r="C3181" s="41">
        <f>'CLEAN DATA'!$D3181-'CLEAN DATA'!$L3181</f>
        <v>1014398</v>
      </c>
    </row>
    <row r="3182" spans="1:3">
      <c r="A3182">
        <v>16964743</v>
      </c>
      <c r="B3182">
        <v>24000000</v>
      </c>
      <c r="C3182" s="41">
        <f>'CLEAN DATA'!$D3182-'CLEAN DATA'!$L3182</f>
        <v>-7035257</v>
      </c>
    </row>
    <row r="3183" spans="1:3">
      <c r="A3183">
        <v>13019253</v>
      </c>
      <c r="B3183">
        <v>23000000</v>
      </c>
      <c r="C3183" s="41">
        <f>'CLEAN DATA'!$D3183-'CLEAN DATA'!$L3183</f>
        <v>-9980747</v>
      </c>
    </row>
    <row r="3184" spans="1:3">
      <c r="A3184">
        <v>59696176</v>
      </c>
      <c r="B3184">
        <v>22000000</v>
      </c>
      <c r="C3184" s="41">
        <f>'CLEAN DATA'!$D3184-'CLEAN DATA'!$L3184</f>
        <v>37696176</v>
      </c>
    </row>
    <row r="3185" spans="1:3">
      <c r="A3185">
        <v>15408822</v>
      </c>
      <c r="B3185">
        <v>20000000</v>
      </c>
      <c r="C3185" s="41">
        <f>'CLEAN DATA'!$D3185-'CLEAN DATA'!$L3185</f>
        <v>-4591178</v>
      </c>
    </row>
    <row r="3186" spans="1:3">
      <c r="A3186">
        <v>12232937</v>
      </c>
      <c r="B3186">
        <v>22000000</v>
      </c>
      <c r="C3186" s="41">
        <f>'CLEAN DATA'!$D3186-'CLEAN DATA'!$L3186</f>
        <v>-9767063</v>
      </c>
    </row>
    <row r="3187" spans="1:3">
      <c r="A3187">
        <v>7268659</v>
      </c>
      <c r="B3187">
        <v>20000000</v>
      </c>
      <c r="C3187" s="41">
        <f>'CLEAN DATA'!$D3187-'CLEAN DATA'!$L3187</f>
        <v>-12731341</v>
      </c>
    </row>
    <row r="3188" spans="1:3">
      <c r="A3188">
        <v>40846082</v>
      </c>
      <c r="B3188">
        <v>19000000</v>
      </c>
      <c r="C3188" s="41">
        <f>'CLEAN DATA'!$D3188-'CLEAN DATA'!$L3188</f>
        <v>21846082</v>
      </c>
    </row>
    <row r="3189" spans="1:3">
      <c r="A3189">
        <v>22927390</v>
      </c>
      <c r="B3189">
        <v>18000000</v>
      </c>
      <c r="C3189" s="41">
        <f>'CLEAN DATA'!$D3189-'CLEAN DATA'!$L3189</f>
        <v>4927390</v>
      </c>
    </row>
    <row r="3190" spans="1:3">
      <c r="A3190">
        <v>72219395</v>
      </c>
      <c r="B3190">
        <v>17000000</v>
      </c>
      <c r="C3190" s="41">
        <f>'CLEAN DATA'!$D3190-'CLEAN DATA'!$L3190</f>
        <v>55219395</v>
      </c>
    </row>
    <row r="3191" spans="1:3">
      <c r="A3191">
        <v>45670855</v>
      </c>
      <c r="B3191">
        <v>20000000</v>
      </c>
      <c r="C3191" s="41">
        <f>'CLEAN DATA'!$D3191-'CLEAN DATA'!$L3191</f>
        <v>25670855</v>
      </c>
    </row>
    <row r="3192" spans="1:3">
      <c r="A3192">
        <v>37939782</v>
      </c>
      <c r="B3192">
        <v>17000000</v>
      </c>
      <c r="C3192" s="41">
        <f>'CLEAN DATA'!$D3192-'CLEAN DATA'!$L3192</f>
        <v>20939782</v>
      </c>
    </row>
    <row r="3193" spans="1:3">
      <c r="A3193">
        <v>27854896</v>
      </c>
      <c r="B3193">
        <v>17000000</v>
      </c>
      <c r="C3193" s="41">
        <f>'CLEAN DATA'!$D3193-'CLEAN DATA'!$L3193</f>
        <v>10854896</v>
      </c>
    </row>
    <row r="3194" spans="1:3">
      <c r="A3194">
        <v>22734486</v>
      </c>
      <c r="B3194">
        <v>17000000</v>
      </c>
      <c r="C3194" s="41">
        <f>'CLEAN DATA'!$D3194-'CLEAN DATA'!$L3194</f>
        <v>5734486</v>
      </c>
    </row>
    <row r="3195" spans="1:3">
      <c r="A3195">
        <v>15427192</v>
      </c>
      <c r="B3195">
        <v>16000000</v>
      </c>
      <c r="C3195" s="41">
        <f>'CLEAN DATA'!$D3195-'CLEAN DATA'!$L3195</f>
        <v>-572808</v>
      </c>
    </row>
    <row r="3196" spans="1:3">
      <c r="A3196">
        <v>55184721</v>
      </c>
      <c r="B3196">
        <v>15000000</v>
      </c>
      <c r="C3196" s="41">
        <f>'CLEAN DATA'!$D3196-'CLEAN DATA'!$L3196</f>
        <v>40184721</v>
      </c>
    </row>
    <row r="3197" spans="1:3">
      <c r="A3197">
        <v>35007180</v>
      </c>
      <c r="B3197">
        <v>15000000</v>
      </c>
      <c r="C3197" s="41">
        <f>'CLEAN DATA'!$D3197-'CLEAN DATA'!$L3197</f>
        <v>20007180</v>
      </c>
    </row>
    <row r="3198" spans="1:3">
      <c r="A3198">
        <v>11614236</v>
      </c>
      <c r="B3198">
        <v>15000000</v>
      </c>
      <c r="C3198" s="41">
        <f>'CLEAN DATA'!$D3198-'CLEAN DATA'!$L3198</f>
        <v>-3385764</v>
      </c>
    </row>
    <row r="3199" spans="1:3">
      <c r="A3199">
        <v>8080116</v>
      </c>
      <c r="B3199">
        <v>15000000</v>
      </c>
      <c r="C3199" s="41">
        <f>'CLEAN DATA'!$D3199-'CLEAN DATA'!$L3199</f>
        <v>-6919884</v>
      </c>
    </row>
    <row r="3200" spans="1:3">
      <c r="A3200">
        <v>52543632</v>
      </c>
      <c r="B3200">
        <v>13200000</v>
      </c>
      <c r="C3200" s="41">
        <f>'CLEAN DATA'!$D3200-'CLEAN DATA'!$L3200</f>
        <v>39343632</v>
      </c>
    </row>
    <row r="3201" spans="1:3">
      <c r="A3201">
        <v>5002310</v>
      </c>
      <c r="B3201">
        <v>13000000</v>
      </c>
      <c r="C3201" s="41">
        <f>'CLEAN DATA'!$D3201-'CLEAN DATA'!$L3201</f>
        <v>-7997690</v>
      </c>
    </row>
    <row r="3202" spans="1:3">
      <c r="A3202">
        <v>17149</v>
      </c>
      <c r="B3202">
        <v>20000000</v>
      </c>
      <c r="C3202" s="41">
        <f>'CLEAN DATA'!$D3202-'CLEAN DATA'!$L3202</f>
        <v>-19982851</v>
      </c>
    </row>
    <row r="3203" spans="1:3">
      <c r="A3203">
        <v>30306281</v>
      </c>
      <c r="B3203">
        <v>10000000</v>
      </c>
      <c r="C3203" s="41">
        <f>'CLEAN DATA'!$D3203-'CLEAN DATA'!$L3203</f>
        <v>20306281</v>
      </c>
    </row>
    <row r="3204" spans="1:3">
      <c r="A3204">
        <v>6044618</v>
      </c>
      <c r="B3204">
        <v>10000000</v>
      </c>
      <c r="C3204" s="41">
        <f>'CLEAN DATA'!$D3204-'CLEAN DATA'!$L3204</f>
        <v>-3955382</v>
      </c>
    </row>
    <row r="3205" spans="1:3">
      <c r="A3205">
        <v>3060858</v>
      </c>
      <c r="B3205">
        <v>10000000</v>
      </c>
      <c r="C3205" s="41">
        <f>'CLEAN DATA'!$D3205-'CLEAN DATA'!$L3205</f>
        <v>-6939142</v>
      </c>
    </row>
    <row r="3206" spans="1:3">
      <c r="A3206">
        <v>4992159</v>
      </c>
      <c r="B3206">
        <v>8550000</v>
      </c>
      <c r="C3206" s="41">
        <f>'CLEAN DATA'!$D3206-'CLEAN DATA'!$L3206</f>
        <v>-3557841</v>
      </c>
    </row>
    <row r="3207" spans="1:3">
      <c r="A3207">
        <v>34746109</v>
      </c>
      <c r="B3207">
        <v>8000000</v>
      </c>
      <c r="C3207" s="41">
        <f>'CLEAN DATA'!$D3207-'CLEAN DATA'!$L3207</f>
        <v>26746109</v>
      </c>
    </row>
    <row r="3208" spans="1:3">
      <c r="A3208">
        <v>16699684</v>
      </c>
      <c r="B3208">
        <v>8000000</v>
      </c>
      <c r="C3208" s="41">
        <f>'CLEAN DATA'!$D3208-'CLEAN DATA'!$L3208</f>
        <v>8699684</v>
      </c>
    </row>
    <row r="3209" spans="1:3">
      <c r="A3209">
        <v>336456</v>
      </c>
      <c r="B3209">
        <v>8000000</v>
      </c>
      <c r="C3209" s="41">
        <f>'CLEAN DATA'!$D3209-'CLEAN DATA'!$L3209</f>
        <v>-7663544</v>
      </c>
    </row>
    <row r="3210" spans="1:3">
      <c r="A3210">
        <v>31607598</v>
      </c>
      <c r="B3210">
        <v>6900000</v>
      </c>
      <c r="C3210" s="41">
        <f>'CLEAN DATA'!$D3210-'CLEAN DATA'!$L3210</f>
        <v>24707598</v>
      </c>
    </row>
    <row r="3211" spans="1:3">
      <c r="A3211">
        <v>50382128</v>
      </c>
      <c r="B3211">
        <v>5500000</v>
      </c>
      <c r="C3211" s="41">
        <f>'CLEAN DATA'!$D3211-'CLEAN DATA'!$L3211</f>
        <v>44882128</v>
      </c>
    </row>
    <row r="3212" spans="1:3">
      <c r="A3212">
        <v>23031390</v>
      </c>
      <c r="B3212">
        <v>4500000</v>
      </c>
      <c r="C3212" s="41">
        <f>'CLEAN DATA'!$D3212-'CLEAN DATA'!$L3212</f>
        <v>18531390</v>
      </c>
    </row>
    <row r="3213" spans="1:3">
      <c r="A3213">
        <v>131175</v>
      </c>
      <c r="B3213">
        <v>8500000</v>
      </c>
      <c r="C3213" s="41">
        <f>'CLEAN DATA'!$D3213-'CLEAN DATA'!$L3213</f>
        <v>-8368825</v>
      </c>
    </row>
    <row r="3214" spans="1:3">
      <c r="A3214">
        <v>40990055</v>
      </c>
      <c r="B3214">
        <v>1800000</v>
      </c>
      <c r="C3214" s="41">
        <f>'CLEAN DATA'!$D3214-'CLEAN DATA'!$L3214</f>
        <v>39190055</v>
      </c>
    </row>
    <row r="3215" spans="1:3">
      <c r="A3215">
        <v>1950218</v>
      </c>
      <c r="B3215">
        <v>1000000</v>
      </c>
      <c r="C3215" s="41">
        <f>'CLEAN DATA'!$D3215-'CLEAN DATA'!$L3215</f>
        <v>950218</v>
      </c>
    </row>
    <row r="3216" spans="1:3">
      <c r="A3216">
        <v>96734</v>
      </c>
      <c r="B3216">
        <v>1000000</v>
      </c>
      <c r="C3216" s="41">
        <f>'CLEAN DATA'!$D3216-'CLEAN DATA'!$L3216</f>
        <v>-903266</v>
      </c>
    </row>
    <row r="3217" spans="1:3">
      <c r="A3217">
        <v>15278</v>
      </c>
      <c r="B3217">
        <v>825000</v>
      </c>
      <c r="C3217" s="41">
        <f>'CLEAN DATA'!$D3217-'CLEAN DATA'!$L3217</f>
        <v>-809722</v>
      </c>
    </row>
    <row r="3218" spans="1:3">
      <c r="A3218">
        <v>171988</v>
      </c>
      <c r="B3218">
        <v>600000</v>
      </c>
      <c r="C3218" s="41">
        <f>'CLEAN DATA'!$D3218-'CLEAN DATA'!$L3218</f>
        <v>-428012</v>
      </c>
    </row>
    <row r="3219" spans="1:3">
      <c r="A3219">
        <v>40557</v>
      </c>
      <c r="B3219">
        <v>60000</v>
      </c>
      <c r="C3219" s="41">
        <f>'CLEAN DATA'!$D3219-'CLEAN DATA'!$L3219</f>
        <v>-19443</v>
      </c>
    </row>
    <row r="3220" spans="1:3">
      <c r="A3220">
        <v>30084</v>
      </c>
      <c r="B3220">
        <v>70000</v>
      </c>
      <c r="C3220" s="41">
        <f>'CLEAN DATA'!$D3220-'CLEAN DATA'!$L3220</f>
        <v>-39916</v>
      </c>
    </row>
    <row r="3221" spans="1:3">
      <c r="A3221">
        <v>102315545</v>
      </c>
      <c r="B3221">
        <v>165000000</v>
      </c>
      <c r="C3221" s="41">
        <f>'CLEAN DATA'!$D3221-'CLEAN DATA'!$L3221</f>
        <v>-62684455</v>
      </c>
    </row>
    <row r="3222" spans="1:3">
      <c r="A3222">
        <v>34293771</v>
      </c>
      <c r="B3222">
        <v>155000000</v>
      </c>
      <c r="C3222" s="41">
        <f>'CLEAN DATA'!$D3222-'CLEAN DATA'!$L3222</f>
        <v>-120706229</v>
      </c>
    </row>
    <row r="3223" spans="1:3">
      <c r="A3223">
        <v>118099659</v>
      </c>
      <c r="B3223">
        <v>144000000</v>
      </c>
      <c r="C3223" s="41">
        <f>'CLEAN DATA'!$D3223-'CLEAN DATA'!$L3223</f>
        <v>-25900341</v>
      </c>
    </row>
    <row r="3224" spans="1:3">
      <c r="A3224">
        <v>31141074</v>
      </c>
      <c r="B3224">
        <v>140000000</v>
      </c>
      <c r="C3224" s="41">
        <f>'CLEAN DATA'!$D3224-'CLEAN DATA'!$L3224</f>
        <v>-108858926</v>
      </c>
    </row>
    <row r="3225" spans="1:3">
      <c r="A3225">
        <v>292298923</v>
      </c>
      <c r="B3225">
        <v>120000000</v>
      </c>
      <c r="C3225" s="41">
        <f>'CLEAN DATA'!$D3225-'CLEAN DATA'!$L3225</f>
        <v>172298923</v>
      </c>
    </row>
    <row r="3226" spans="1:3">
      <c r="A3226">
        <v>292298923</v>
      </c>
      <c r="B3226">
        <v>120000000</v>
      </c>
      <c r="C3226" s="41">
        <f>'CLEAN DATA'!$D3226-'CLEAN DATA'!$L3226</f>
        <v>172298923</v>
      </c>
    </row>
    <row r="3227" spans="1:3">
      <c r="A3227">
        <v>142614158</v>
      </c>
      <c r="B3227">
        <v>110000000</v>
      </c>
      <c r="C3227" s="41">
        <f>'CLEAN DATA'!$D3227-'CLEAN DATA'!$L3227</f>
        <v>32614158</v>
      </c>
    </row>
    <row r="3228" spans="1:3">
      <c r="A3228">
        <v>148383780</v>
      </c>
      <c r="B3228">
        <v>100000000</v>
      </c>
      <c r="C3228" s="41">
        <f>'CLEAN DATA'!$D3228-'CLEAN DATA'!$L3228</f>
        <v>48383780</v>
      </c>
    </row>
    <row r="3229" spans="1:3">
      <c r="A3229">
        <v>17176900</v>
      </c>
      <c r="B3229">
        <v>95000000</v>
      </c>
      <c r="C3229" s="41">
        <f>'CLEAN DATA'!$D3229-'CLEAN DATA'!$L3229</f>
        <v>-77823100</v>
      </c>
    </row>
    <row r="3230" spans="1:3">
      <c r="A3230">
        <v>125305545</v>
      </c>
      <c r="B3230">
        <v>92000000</v>
      </c>
      <c r="C3230" s="41">
        <f>'CLEAN DATA'!$D3230-'CLEAN DATA'!$L3230</f>
        <v>33305545</v>
      </c>
    </row>
    <row r="3231" spans="1:3">
      <c r="A3231">
        <v>100018837</v>
      </c>
      <c r="B3231">
        <v>90000000</v>
      </c>
      <c r="C3231" s="41">
        <f>'CLEAN DATA'!$D3231-'CLEAN DATA'!$L3231</f>
        <v>10018837</v>
      </c>
    </row>
    <row r="3232" spans="1:3">
      <c r="A3232">
        <v>65653758</v>
      </c>
      <c r="B3232">
        <v>95000000</v>
      </c>
      <c r="C3232" s="41">
        <f>'CLEAN DATA'!$D3232-'CLEAN DATA'!$L3232</f>
        <v>-29346242</v>
      </c>
    </row>
    <row r="3233" spans="1:3">
      <c r="A3233">
        <v>40048332</v>
      </c>
      <c r="B3233">
        <v>85000000</v>
      </c>
      <c r="C3233" s="41">
        <f>'CLEAN DATA'!$D3233-'CLEAN DATA'!$L3233</f>
        <v>-44951668</v>
      </c>
    </row>
    <row r="3234" spans="1:3">
      <c r="A3234">
        <v>79363785</v>
      </c>
      <c r="B3234">
        <v>80000000</v>
      </c>
      <c r="C3234" s="41">
        <f>'CLEAN DATA'!$D3234-'CLEAN DATA'!$L3234</f>
        <v>-636215</v>
      </c>
    </row>
    <row r="3235" spans="1:3">
      <c r="A3235">
        <v>152149590</v>
      </c>
      <c r="B3235">
        <v>70000000</v>
      </c>
      <c r="C3235" s="41">
        <f>'CLEAN DATA'!$D3235-'CLEAN DATA'!$L3235</f>
        <v>82149590</v>
      </c>
    </row>
    <row r="3236" spans="1:3">
      <c r="A3236">
        <v>33685268</v>
      </c>
      <c r="B3236">
        <v>68000000</v>
      </c>
      <c r="C3236" s="41">
        <f>'CLEAN DATA'!$D3236-'CLEAN DATA'!$L3236</f>
        <v>-34314732</v>
      </c>
    </row>
    <row r="3237" spans="1:3">
      <c r="A3237">
        <v>139225854</v>
      </c>
      <c r="B3237">
        <v>60000000</v>
      </c>
      <c r="C3237" s="41">
        <f>'CLEAN DATA'!$D3237-'CLEAN DATA'!$L3237</f>
        <v>79225854</v>
      </c>
    </row>
    <row r="3238" spans="1:3">
      <c r="A3238">
        <v>108012170</v>
      </c>
      <c r="B3238">
        <v>63000000</v>
      </c>
      <c r="C3238" s="41">
        <f>'CLEAN DATA'!$D3238-'CLEAN DATA'!$L3238</f>
        <v>45012170</v>
      </c>
    </row>
    <row r="3239" spans="1:3">
      <c r="A3239">
        <v>104148781</v>
      </c>
      <c r="B3239">
        <v>60000000</v>
      </c>
      <c r="C3239" s="41">
        <f>'CLEAN DATA'!$D3239-'CLEAN DATA'!$L3239</f>
        <v>44148781</v>
      </c>
    </row>
    <row r="3240" spans="1:3">
      <c r="A3240">
        <v>109176215</v>
      </c>
      <c r="B3240">
        <v>60000000</v>
      </c>
      <c r="C3240" s="41">
        <f>'CLEAN DATA'!$D3240-'CLEAN DATA'!$L3240</f>
        <v>49176215</v>
      </c>
    </row>
    <row r="3241" spans="1:3">
      <c r="A3241">
        <v>90341670</v>
      </c>
      <c r="B3241">
        <v>60000000</v>
      </c>
      <c r="C3241" s="41">
        <f>'CLEAN DATA'!$D3241-'CLEAN DATA'!$L3241</f>
        <v>30341670</v>
      </c>
    </row>
    <row r="3242" spans="1:3">
      <c r="A3242">
        <v>7605668</v>
      </c>
      <c r="B3242">
        <v>60000000</v>
      </c>
      <c r="C3242" s="41">
        <f>'CLEAN DATA'!$D3242-'CLEAN DATA'!$L3242</f>
        <v>-52394332</v>
      </c>
    </row>
    <row r="3243" spans="1:3">
      <c r="A3243">
        <v>113006880</v>
      </c>
      <c r="B3243">
        <v>56000000</v>
      </c>
      <c r="C3243" s="41">
        <f>'CLEAN DATA'!$D3243-'CLEAN DATA'!$L3243</f>
        <v>57006880</v>
      </c>
    </row>
    <row r="3244" spans="1:3">
      <c r="A3244">
        <v>25857987</v>
      </c>
      <c r="B3244">
        <v>62000000</v>
      </c>
      <c r="C3244" s="41">
        <f>'CLEAN DATA'!$D3244-'CLEAN DATA'!$L3244</f>
        <v>-36142013</v>
      </c>
    </row>
    <row r="3245" spans="1:3">
      <c r="A3245">
        <v>45207112</v>
      </c>
      <c r="B3245">
        <v>53000000</v>
      </c>
      <c r="C3245" s="41">
        <f>'CLEAN DATA'!$D3245-'CLEAN DATA'!$L3245</f>
        <v>-7792888</v>
      </c>
    </row>
    <row r="3246" spans="1:3">
      <c r="A3246">
        <v>23020488</v>
      </c>
      <c r="B3246">
        <v>52000000</v>
      </c>
      <c r="C3246" s="41">
        <f>'CLEAN DATA'!$D3246-'CLEAN DATA'!$L3246</f>
        <v>-28979512</v>
      </c>
    </row>
    <row r="3247" spans="1:3">
      <c r="A3247">
        <v>42610000</v>
      </c>
      <c r="B3247">
        <v>55000000</v>
      </c>
      <c r="C3247" s="41">
        <f>'CLEAN DATA'!$D3247-'CLEAN DATA'!$L3247</f>
        <v>-12390000</v>
      </c>
    </row>
    <row r="3248" spans="1:3">
      <c r="A3248">
        <v>10706786</v>
      </c>
      <c r="B3248">
        <v>50000000</v>
      </c>
      <c r="C3248" s="41">
        <f>'CLEAN DATA'!$D3248-'CLEAN DATA'!$L3248</f>
        <v>-39293214</v>
      </c>
    </row>
    <row r="3249" spans="1:3">
      <c r="A3249">
        <v>110000082</v>
      </c>
      <c r="B3249">
        <v>48000000</v>
      </c>
      <c r="C3249" s="41">
        <f>'CLEAN DATA'!$D3249-'CLEAN DATA'!$L3249</f>
        <v>62000082</v>
      </c>
    </row>
    <row r="3250" spans="1:3">
      <c r="A3250">
        <v>82931301</v>
      </c>
      <c r="B3250">
        <v>60000000</v>
      </c>
      <c r="C3250" s="41">
        <f>'CLEAN DATA'!$D3250-'CLEAN DATA'!$L3250</f>
        <v>22931301</v>
      </c>
    </row>
    <row r="3251" spans="1:3">
      <c r="A3251">
        <v>67061228</v>
      </c>
      <c r="B3251">
        <v>40000000</v>
      </c>
      <c r="C3251" s="41">
        <f>'CLEAN DATA'!$D3251-'CLEAN DATA'!$L3251</f>
        <v>27061228</v>
      </c>
    </row>
    <row r="3252" spans="1:3">
      <c r="A3252">
        <v>89138076</v>
      </c>
      <c r="B3252">
        <v>40000000</v>
      </c>
      <c r="C3252" s="41">
        <f>'CLEAN DATA'!$D3252-'CLEAN DATA'!$L3252</f>
        <v>49138076</v>
      </c>
    </row>
    <row r="3253" spans="1:3">
      <c r="A3253">
        <v>37752931</v>
      </c>
      <c r="B3253">
        <v>40000000</v>
      </c>
      <c r="C3253" s="41">
        <f>'CLEAN DATA'!$D3253-'CLEAN DATA'!$L3253</f>
        <v>-2247069</v>
      </c>
    </row>
    <row r="3254" spans="1:3">
      <c r="A3254">
        <v>22770864</v>
      </c>
      <c r="B3254">
        <v>38000000</v>
      </c>
      <c r="C3254" s="41">
        <f>'CLEAN DATA'!$D3254-'CLEAN DATA'!$L3254</f>
        <v>-15229136</v>
      </c>
    </row>
    <row r="3255" spans="1:3">
      <c r="A3255">
        <v>10268846</v>
      </c>
      <c r="B3255">
        <v>35000000</v>
      </c>
      <c r="C3255" s="41">
        <f>'CLEAN DATA'!$D3255-'CLEAN DATA'!$L3255</f>
        <v>-24731154</v>
      </c>
    </row>
    <row r="3256" spans="1:3">
      <c r="A3256">
        <v>183125</v>
      </c>
      <c r="B3256">
        <v>35000000</v>
      </c>
      <c r="C3256" s="41">
        <f>'CLEAN DATA'!$D3256-'CLEAN DATA'!$L3256</f>
        <v>-34816875</v>
      </c>
    </row>
    <row r="3257" spans="1:3">
      <c r="A3257">
        <v>51758599</v>
      </c>
      <c r="B3257">
        <v>33000000</v>
      </c>
      <c r="C3257" s="41">
        <f>'CLEAN DATA'!$D3257-'CLEAN DATA'!$L3257</f>
        <v>18758599</v>
      </c>
    </row>
    <row r="3258" spans="1:3">
      <c r="A3258">
        <v>118099659</v>
      </c>
      <c r="B3258">
        <v>144000000</v>
      </c>
      <c r="C3258" s="41">
        <f>'CLEAN DATA'!$D3258-'CLEAN DATA'!$L3258</f>
        <v>-25900341</v>
      </c>
    </row>
    <row r="3259" spans="1:3">
      <c r="A3259">
        <v>32095318</v>
      </c>
      <c r="B3259">
        <v>45000000</v>
      </c>
      <c r="C3259" s="41">
        <f>'CLEAN DATA'!$D3259-'CLEAN DATA'!$L3259</f>
        <v>-12904682</v>
      </c>
    </row>
    <row r="3260" spans="1:3">
      <c r="A3260">
        <v>24048000</v>
      </c>
      <c r="B3260">
        <v>30000000</v>
      </c>
      <c r="C3260" s="41">
        <f>'CLEAN DATA'!$D3260-'CLEAN DATA'!$L3260</f>
        <v>-5952000</v>
      </c>
    </row>
    <row r="3261" spans="1:3">
      <c r="A3261">
        <v>21800302</v>
      </c>
      <c r="B3261">
        <v>30000000</v>
      </c>
      <c r="C3261" s="41">
        <f>'CLEAN DATA'!$D3261-'CLEAN DATA'!$L3261</f>
        <v>-8199698</v>
      </c>
    </row>
    <row r="3262" spans="1:3">
      <c r="A3262">
        <v>16323969</v>
      </c>
      <c r="B3262">
        <v>40000000</v>
      </c>
      <c r="C3262" s="41">
        <f>'CLEAN DATA'!$D3262-'CLEAN DATA'!$L3262</f>
        <v>-23676031</v>
      </c>
    </row>
    <row r="3263" spans="1:3">
      <c r="A3263">
        <v>11900000</v>
      </c>
      <c r="B3263">
        <v>30000000</v>
      </c>
      <c r="C3263" s="41">
        <f>'CLEAN DATA'!$D3263-'CLEAN DATA'!$L3263</f>
        <v>-18100000</v>
      </c>
    </row>
    <row r="3264" spans="1:3">
      <c r="A3264">
        <v>48237389</v>
      </c>
      <c r="B3264">
        <v>25000000</v>
      </c>
      <c r="C3264" s="41">
        <f>'CLEAN DATA'!$D3264-'CLEAN DATA'!$L3264</f>
        <v>23237389</v>
      </c>
    </row>
    <row r="3265" spans="1:3">
      <c r="A3265">
        <v>25003072</v>
      </c>
      <c r="B3265">
        <v>24000000</v>
      </c>
      <c r="C3265" s="41">
        <f>'CLEAN DATA'!$D3265-'CLEAN DATA'!$L3265</f>
        <v>1003072</v>
      </c>
    </row>
    <row r="3266" spans="1:3">
      <c r="A3266">
        <v>132541238</v>
      </c>
      <c r="B3266">
        <v>33000000</v>
      </c>
      <c r="C3266" s="41">
        <f>'CLEAN DATA'!$D3266-'CLEAN DATA'!$L3266</f>
        <v>99541238</v>
      </c>
    </row>
    <row r="3267" spans="1:3">
      <c r="A3267">
        <v>37672350</v>
      </c>
      <c r="B3267">
        <v>20000000</v>
      </c>
      <c r="C3267" s="41">
        <f>'CLEAN DATA'!$D3267-'CLEAN DATA'!$L3267</f>
        <v>17672350</v>
      </c>
    </row>
    <row r="3268" spans="1:3">
      <c r="A3268">
        <v>30079316</v>
      </c>
      <c r="B3268">
        <v>35000000</v>
      </c>
      <c r="C3268" s="41">
        <f>'CLEAN DATA'!$D3268-'CLEAN DATA'!$L3268</f>
        <v>-4920684</v>
      </c>
    </row>
    <row r="3269" spans="1:3">
      <c r="A3269">
        <v>8326035</v>
      </c>
      <c r="B3269">
        <v>33000000</v>
      </c>
      <c r="C3269" s="41">
        <f>'CLEAN DATA'!$D3269-'CLEAN DATA'!$L3269</f>
        <v>-24673965</v>
      </c>
    </row>
    <row r="3270" spans="1:3">
      <c r="A3270">
        <v>121972</v>
      </c>
      <c r="B3270">
        <v>22000000</v>
      </c>
      <c r="C3270" s="41">
        <f>'CLEAN DATA'!$D3270-'CLEAN DATA'!$L3270</f>
        <v>-21878028</v>
      </c>
    </row>
    <row r="3271" spans="1:3">
      <c r="A3271">
        <v>41867960</v>
      </c>
      <c r="B3271">
        <v>20000000</v>
      </c>
      <c r="C3271" s="41">
        <f>'CLEAN DATA'!$D3271-'CLEAN DATA'!$L3271</f>
        <v>21867960</v>
      </c>
    </row>
    <row r="3272" spans="1:3">
      <c r="A3272">
        <v>8508843</v>
      </c>
      <c r="B3272">
        <v>18000000</v>
      </c>
      <c r="C3272" s="41">
        <f>'CLEAN DATA'!$D3272-'CLEAN DATA'!$L3272</f>
        <v>-9491157</v>
      </c>
    </row>
    <row r="3273" spans="1:3">
      <c r="A3273">
        <v>7156725</v>
      </c>
      <c r="B3273">
        <v>19000000</v>
      </c>
      <c r="C3273" s="41">
        <f>'CLEAN DATA'!$D3273-'CLEAN DATA'!$L3273</f>
        <v>-11843275</v>
      </c>
    </row>
    <row r="3274" spans="1:3">
      <c r="A3274">
        <v>273420</v>
      </c>
      <c r="B3274">
        <v>17000000</v>
      </c>
      <c r="C3274" s="41">
        <f>'CLEAN DATA'!$D3274-'CLEAN DATA'!$L3274</f>
        <v>-16726580</v>
      </c>
    </row>
    <row r="3275" spans="1:3">
      <c r="A3275">
        <v>30102717</v>
      </c>
      <c r="B3275">
        <v>15000000</v>
      </c>
      <c r="C3275" s="41">
        <f>'CLEAN DATA'!$D3275-'CLEAN DATA'!$L3275</f>
        <v>15102717</v>
      </c>
    </row>
    <row r="3276" spans="1:3">
      <c r="A3276">
        <v>22189039</v>
      </c>
      <c r="B3276">
        <v>15000000</v>
      </c>
      <c r="C3276" s="41">
        <f>'CLEAN DATA'!$D3276-'CLEAN DATA'!$L3276</f>
        <v>7189039</v>
      </c>
    </row>
    <row r="3277" spans="1:3">
      <c r="A3277">
        <v>17411331</v>
      </c>
      <c r="B3277">
        <v>15000000</v>
      </c>
      <c r="C3277" s="41">
        <f>'CLEAN DATA'!$D3277-'CLEAN DATA'!$L3277</f>
        <v>2411331</v>
      </c>
    </row>
    <row r="3278" spans="1:3">
      <c r="A3278">
        <v>8735529</v>
      </c>
      <c r="B3278">
        <v>15000000</v>
      </c>
      <c r="C3278" s="41">
        <f>'CLEAN DATA'!$D3278-'CLEAN DATA'!$L3278</f>
        <v>-6264471</v>
      </c>
    </row>
    <row r="3279" spans="1:3">
      <c r="A3279">
        <v>109306210</v>
      </c>
      <c r="B3279">
        <v>15800000</v>
      </c>
      <c r="C3279" s="41">
        <f>'CLEAN DATA'!$D3279-'CLEAN DATA'!$L3279</f>
        <v>93506210</v>
      </c>
    </row>
    <row r="3280" spans="1:3">
      <c r="A3280">
        <v>51527787</v>
      </c>
      <c r="B3280">
        <v>15000000</v>
      </c>
      <c r="C3280" s="41">
        <f>'CLEAN DATA'!$D3280-'CLEAN DATA'!$L3280</f>
        <v>36527787</v>
      </c>
    </row>
    <row r="3281" spans="1:3">
      <c r="A3281">
        <v>38048637</v>
      </c>
      <c r="B3281">
        <v>14000000</v>
      </c>
      <c r="C3281" s="41">
        <f>'CLEAN DATA'!$D3281-'CLEAN DATA'!$L3281</f>
        <v>24048637</v>
      </c>
    </row>
    <row r="3282" spans="1:3">
      <c r="A3282">
        <v>46729374</v>
      </c>
      <c r="B3282">
        <v>13000000</v>
      </c>
      <c r="C3282" s="41">
        <f>'CLEAN DATA'!$D3282-'CLEAN DATA'!$L3282</f>
        <v>33729374</v>
      </c>
    </row>
    <row r="3283" spans="1:3">
      <c r="A3283">
        <v>4884663</v>
      </c>
      <c r="B3283">
        <v>12000000</v>
      </c>
      <c r="C3283" s="41">
        <f>'CLEAN DATA'!$D3283-'CLEAN DATA'!$L3283</f>
        <v>-7115337</v>
      </c>
    </row>
    <row r="3284" spans="1:3">
      <c r="A3284">
        <v>23838</v>
      </c>
      <c r="B3284">
        <v>7000000</v>
      </c>
      <c r="C3284" s="41">
        <f>'CLEAN DATA'!$D3284-'CLEAN DATA'!$L3284</f>
        <v>-6976162</v>
      </c>
    </row>
    <row r="3285" spans="1:3">
      <c r="A3285">
        <v>55865715</v>
      </c>
      <c r="B3285">
        <v>10000000</v>
      </c>
      <c r="C3285" s="41">
        <f>'CLEAN DATA'!$D3285-'CLEAN DATA'!$L3285</f>
        <v>45865715</v>
      </c>
    </row>
    <row r="3286" spans="1:3">
      <c r="A3286">
        <v>28435406</v>
      </c>
      <c r="B3286">
        <v>12000000</v>
      </c>
      <c r="C3286" s="41">
        <f>'CLEAN DATA'!$D3286-'CLEAN DATA'!$L3286</f>
        <v>16435406</v>
      </c>
    </row>
    <row r="3287" spans="1:3">
      <c r="A3287">
        <v>16247775</v>
      </c>
      <c r="B3287">
        <v>25000000</v>
      </c>
      <c r="C3287" s="41">
        <f>'CLEAN DATA'!$D3287-'CLEAN DATA'!$L3287</f>
        <v>-8752225</v>
      </c>
    </row>
    <row r="3288" spans="1:3">
      <c r="A3288">
        <v>8460995</v>
      </c>
      <c r="B3288">
        <v>10000000</v>
      </c>
      <c r="C3288" s="41">
        <f>'CLEAN DATA'!$D3288-'CLEAN DATA'!$L3288</f>
        <v>-1539005</v>
      </c>
    </row>
    <row r="3289" spans="1:3">
      <c r="A3289">
        <v>3333823</v>
      </c>
      <c r="B3289">
        <v>10000000</v>
      </c>
      <c r="C3289" s="41">
        <f>'CLEAN DATA'!$D3289-'CLEAN DATA'!$L3289</f>
        <v>-6666177</v>
      </c>
    </row>
    <row r="3290" spans="1:3">
      <c r="A3290">
        <v>19348</v>
      </c>
      <c r="B3290">
        <v>10000000</v>
      </c>
      <c r="C3290" s="41">
        <f>'CLEAN DATA'!$D3290-'CLEAN DATA'!$L3290</f>
        <v>-9980652</v>
      </c>
    </row>
    <row r="3291" spans="1:3">
      <c r="A3291">
        <v>127144</v>
      </c>
      <c r="B3291">
        <v>8000000</v>
      </c>
      <c r="C3291" s="41">
        <f>'CLEAN DATA'!$D3291-'CLEAN DATA'!$L3291</f>
        <v>-7872856</v>
      </c>
    </row>
    <row r="3292" spans="1:3">
      <c r="A3292">
        <v>5895238</v>
      </c>
      <c r="B3292">
        <v>6000000</v>
      </c>
      <c r="C3292" s="41">
        <f>'CLEAN DATA'!$D3292-'CLEAN DATA'!$L3292</f>
        <v>-104762</v>
      </c>
    </row>
    <row r="3293" spans="1:3">
      <c r="A3293">
        <v>8025872</v>
      </c>
      <c r="B3293">
        <v>4700000</v>
      </c>
      <c r="C3293" s="41">
        <f>'CLEAN DATA'!$D3293-'CLEAN DATA'!$L3293</f>
        <v>3325872</v>
      </c>
    </row>
    <row r="3294" spans="1:3">
      <c r="B3294">
        <v>2100000</v>
      </c>
      <c r="C3294" s="41">
        <f>'CLEAN DATA'!$D3294-'CLEAN DATA'!$L3294</f>
        <v>-2100000</v>
      </c>
    </row>
    <row r="3295" spans="1:3">
      <c r="B3295">
        <v>2000000</v>
      </c>
      <c r="C3295" s="41">
        <f>'CLEAN DATA'!$D3295-'CLEAN DATA'!$L3295</f>
        <v>-2000000</v>
      </c>
    </row>
    <row r="3296" spans="1:3">
      <c r="B3296">
        <v>1800000</v>
      </c>
      <c r="C3296" s="41">
        <f>'CLEAN DATA'!$D3296-'CLEAN DATA'!$L3296</f>
        <v>-1800000</v>
      </c>
    </row>
    <row r="3297" spans="1:3">
      <c r="B3297">
        <v>1500000</v>
      </c>
      <c r="C3297" s="41">
        <f>'CLEAN DATA'!$D3297-'CLEAN DATA'!$L3297</f>
        <v>-1500000</v>
      </c>
    </row>
    <row r="3298" spans="1:3">
      <c r="B3298">
        <v>1455000</v>
      </c>
      <c r="C3298" s="41">
        <f>'CLEAN DATA'!$D3298-'CLEAN DATA'!$L3298</f>
        <v>-1455000</v>
      </c>
    </row>
    <row r="3299" spans="1:3">
      <c r="B3299">
        <v>3150000</v>
      </c>
      <c r="C3299" s="41">
        <f>'CLEAN DATA'!$D3299-'CLEAN DATA'!$L3299</f>
        <v>-3150000</v>
      </c>
    </row>
    <row r="3300" spans="1:3">
      <c r="B3300">
        <v>1250000</v>
      </c>
      <c r="C3300" s="41">
        <f>'CLEAN DATA'!$D3300-'CLEAN DATA'!$L3300</f>
        <v>-1250000</v>
      </c>
    </row>
    <row r="3301" spans="1:3">
      <c r="A3301">
        <v>79363785</v>
      </c>
      <c r="B3301">
        <v>80000000</v>
      </c>
      <c r="C3301" s="41">
        <f>'CLEAN DATA'!$D3301-'CLEAN DATA'!$L3301</f>
        <v>-636215</v>
      </c>
    </row>
    <row r="3302" spans="1:3">
      <c r="A3302">
        <v>62480</v>
      </c>
      <c r="B3302">
        <v>1000000</v>
      </c>
      <c r="C3302" s="41">
        <f>'CLEAN DATA'!$D3302-'CLEAN DATA'!$L3302</f>
        <v>-937520</v>
      </c>
    </row>
    <row r="3303" spans="1:3">
      <c r="A3303">
        <v>77501</v>
      </c>
      <c r="B3303">
        <v>750000</v>
      </c>
      <c r="C3303" s="41">
        <f>'CLEAN DATA'!$D3303-'CLEAN DATA'!$L3303</f>
        <v>-672499</v>
      </c>
    </row>
    <row r="3304" spans="1:3">
      <c r="A3304">
        <v>40542</v>
      </c>
      <c r="B3304">
        <v>300000</v>
      </c>
      <c r="C3304" s="41">
        <f>'CLEAN DATA'!$D3304-'CLEAN DATA'!$L3304</f>
        <v>-259458</v>
      </c>
    </row>
    <row r="3305" spans="1:3">
      <c r="A3305">
        <v>191309</v>
      </c>
      <c r="B3305">
        <v>150000</v>
      </c>
      <c r="C3305" s="41">
        <f>'CLEAN DATA'!$D3305-'CLEAN DATA'!$L3305</f>
        <v>41309</v>
      </c>
    </row>
    <row r="3306" spans="1:3">
      <c r="A3306">
        <v>15180000</v>
      </c>
      <c r="B3306">
        <v>500000</v>
      </c>
      <c r="C3306" s="41">
        <f>'CLEAN DATA'!$D3306-'CLEAN DATA'!$L3306</f>
        <v>14680000</v>
      </c>
    </row>
    <row r="3307" spans="1:3">
      <c r="A3307">
        <v>47375327</v>
      </c>
      <c r="B3307">
        <v>176000000</v>
      </c>
      <c r="C3307" s="41">
        <f>'CLEAN DATA'!$D3307-'CLEAN DATA'!$L3307</f>
        <v>-128624673</v>
      </c>
    </row>
    <row r="3308" spans="1:3">
      <c r="A3308">
        <v>100289690</v>
      </c>
      <c r="B3308">
        <v>175000000</v>
      </c>
      <c r="C3308" s="41">
        <f>'CLEAN DATA'!$D3308-'CLEAN DATA'!$L3308</f>
        <v>-74710310</v>
      </c>
    </row>
    <row r="3309" spans="1:3">
      <c r="A3309">
        <v>21379315</v>
      </c>
      <c r="B3309">
        <v>150000000</v>
      </c>
      <c r="C3309" s="41">
        <f>'CLEAN DATA'!$D3309-'CLEAN DATA'!$L3309</f>
        <v>-128620685</v>
      </c>
    </row>
    <row r="3310" spans="1:3">
      <c r="A3310">
        <v>64736114</v>
      </c>
      <c r="B3310">
        <v>120000000</v>
      </c>
      <c r="C3310" s="41">
        <f>'CLEAN DATA'!$D3310-'CLEAN DATA'!$L3310</f>
        <v>-55263886</v>
      </c>
    </row>
    <row r="3311" spans="1:3">
      <c r="A3311">
        <v>50026353</v>
      </c>
      <c r="B3311">
        <v>110000000</v>
      </c>
      <c r="C3311" s="41">
        <f>'CLEAN DATA'!$D3311-'CLEAN DATA'!$L3311</f>
        <v>-59973647</v>
      </c>
    </row>
    <row r="3312" spans="1:3">
      <c r="A3312">
        <v>71017784</v>
      </c>
      <c r="B3312">
        <v>105000000</v>
      </c>
      <c r="C3312" s="41">
        <f>'CLEAN DATA'!$D3312-'CLEAN DATA'!$L3312</f>
        <v>-33982216</v>
      </c>
    </row>
    <row r="3313" spans="1:3">
      <c r="A3313">
        <v>184031112</v>
      </c>
      <c r="B3313">
        <v>100000000</v>
      </c>
      <c r="C3313" s="41">
        <f>'CLEAN DATA'!$D3313-'CLEAN DATA'!$L3313</f>
        <v>84031112</v>
      </c>
    </row>
    <row r="3314" spans="1:3">
      <c r="A3314">
        <v>49392095</v>
      </c>
      <c r="B3314">
        <v>100000000</v>
      </c>
      <c r="C3314" s="41">
        <f>'CLEAN DATA'!$D3314-'CLEAN DATA'!$L3314</f>
        <v>-50607905</v>
      </c>
    </row>
    <row r="3315" spans="1:3">
      <c r="A3315">
        <v>47474112</v>
      </c>
      <c r="B3315">
        <v>90000000</v>
      </c>
      <c r="C3315" s="41">
        <f>'CLEAN DATA'!$D3315-'CLEAN DATA'!$L3315</f>
        <v>-42525888</v>
      </c>
    </row>
    <row r="3316" spans="1:3">
      <c r="A3316">
        <v>31111260</v>
      </c>
      <c r="B3316">
        <v>60000000</v>
      </c>
      <c r="C3316" s="41">
        <f>'CLEAN DATA'!$D3316-'CLEAN DATA'!$L3316</f>
        <v>-28888740</v>
      </c>
    </row>
    <row r="3317" spans="1:3">
      <c r="A3317">
        <v>133668525</v>
      </c>
      <c r="B3317">
        <v>80000000</v>
      </c>
      <c r="C3317" s="41">
        <f>'CLEAN DATA'!$D3317-'CLEAN DATA'!$L3317</f>
        <v>53668525</v>
      </c>
    </row>
    <row r="3318" spans="1:3">
      <c r="A3318">
        <v>73023275</v>
      </c>
      <c r="B3318">
        <v>35000000</v>
      </c>
      <c r="C3318" s="41">
        <f>'CLEAN DATA'!$D3318-'CLEAN DATA'!$L3318</f>
        <v>38023275</v>
      </c>
    </row>
    <row r="3319" spans="1:3">
      <c r="A3319">
        <v>47000485</v>
      </c>
      <c r="B3319">
        <v>75000000</v>
      </c>
      <c r="C3319" s="41">
        <f>'CLEAN DATA'!$D3319-'CLEAN DATA'!$L3319</f>
        <v>-27999515</v>
      </c>
    </row>
    <row r="3320" spans="1:3">
      <c r="A3320">
        <v>33105600</v>
      </c>
      <c r="B3320">
        <v>70000000</v>
      </c>
      <c r="C3320" s="41">
        <f>'CLEAN DATA'!$D3320-'CLEAN DATA'!$L3320</f>
        <v>-36894400</v>
      </c>
    </row>
    <row r="3321" spans="1:3">
      <c r="A3321">
        <v>7097125</v>
      </c>
      <c r="B3321">
        <v>70000000</v>
      </c>
      <c r="C3321" s="41">
        <f>'CLEAN DATA'!$D3321-'CLEAN DATA'!$L3321</f>
        <v>-62902875</v>
      </c>
    </row>
    <row r="3322" spans="1:3">
      <c r="A3322">
        <v>5932060</v>
      </c>
      <c r="B3322">
        <v>35000000</v>
      </c>
      <c r="C3322" s="41">
        <f>'CLEAN DATA'!$D3322-'CLEAN DATA'!$L3322</f>
        <v>-29067940</v>
      </c>
    </row>
    <row r="3323" spans="1:3">
      <c r="A3323">
        <v>42345531</v>
      </c>
      <c r="B3323">
        <v>65000000</v>
      </c>
      <c r="C3323" s="41">
        <f>'CLEAN DATA'!$D3323-'CLEAN DATA'!$L3323</f>
        <v>-22654469</v>
      </c>
    </row>
    <row r="3324" spans="1:3">
      <c r="A3324">
        <v>82569532</v>
      </c>
      <c r="B3324">
        <v>60000000</v>
      </c>
      <c r="C3324" s="41">
        <f>'CLEAN DATA'!$D3324-'CLEAN DATA'!$L3324</f>
        <v>22569532</v>
      </c>
    </row>
    <row r="3325" spans="1:3">
      <c r="A3325">
        <v>60573641</v>
      </c>
      <c r="B3325">
        <v>60000000</v>
      </c>
      <c r="C3325" s="41">
        <f>'CLEAN DATA'!$D3325-'CLEAN DATA'!$L3325</f>
        <v>573641</v>
      </c>
    </row>
    <row r="3326" spans="1:3">
      <c r="A3326">
        <v>50024083</v>
      </c>
      <c r="B3326">
        <v>60000000</v>
      </c>
      <c r="C3326" s="41">
        <f>'CLEAN DATA'!$D3326-'CLEAN DATA'!$L3326</f>
        <v>-9975917</v>
      </c>
    </row>
    <row r="3327" spans="1:3">
      <c r="A3327">
        <v>105263257</v>
      </c>
      <c r="B3327">
        <v>55000000</v>
      </c>
      <c r="C3327" s="41">
        <f>'CLEAN DATA'!$D3327-'CLEAN DATA'!$L3327</f>
        <v>50263257</v>
      </c>
    </row>
    <row r="3328" spans="1:3">
      <c r="A3328">
        <v>19118247</v>
      </c>
      <c r="B3328">
        <v>40000000</v>
      </c>
      <c r="C3328" s="41">
        <f>'CLEAN DATA'!$D3328-'CLEAN DATA'!$L3328</f>
        <v>-20881753</v>
      </c>
    </row>
    <row r="3329" spans="1:3">
      <c r="A3329">
        <v>57362581</v>
      </c>
      <c r="B3329">
        <v>45000000</v>
      </c>
      <c r="C3329" s="41">
        <f>'CLEAN DATA'!$D3329-'CLEAN DATA'!$L3329</f>
        <v>12362581</v>
      </c>
    </row>
    <row r="3330" spans="1:3">
      <c r="A3330">
        <v>25200412</v>
      </c>
      <c r="B3330">
        <v>45000000</v>
      </c>
      <c r="C3330" s="41">
        <f>'CLEAN DATA'!$D3330-'CLEAN DATA'!$L3330</f>
        <v>-19799588</v>
      </c>
    </row>
    <row r="3331" spans="1:3">
      <c r="A3331">
        <v>15279680</v>
      </c>
      <c r="B3331">
        <v>40000000</v>
      </c>
      <c r="C3331" s="41">
        <f>'CLEAN DATA'!$D3331-'CLEAN DATA'!$L3331</f>
        <v>-24720320</v>
      </c>
    </row>
    <row r="3332" spans="1:3">
      <c r="A3332">
        <v>70100000</v>
      </c>
      <c r="B3332">
        <v>40000000</v>
      </c>
      <c r="C3332" s="41">
        <f>'CLEAN DATA'!$D3332-'CLEAN DATA'!$L3332</f>
        <v>30100000</v>
      </c>
    </row>
    <row r="3333" spans="1:3">
      <c r="A3333">
        <v>37652565</v>
      </c>
      <c r="B3333">
        <v>42000000</v>
      </c>
      <c r="C3333" s="41">
        <f>'CLEAN DATA'!$D3333-'CLEAN DATA'!$L3333</f>
        <v>-4347435</v>
      </c>
    </row>
    <row r="3334" spans="1:3">
      <c r="A3334">
        <v>20991497</v>
      </c>
      <c r="B3334">
        <v>37000000</v>
      </c>
      <c r="C3334" s="41">
        <f>'CLEAN DATA'!$D3334-'CLEAN DATA'!$L3334</f>
        <v>-16008503</v>
      </c>
    </row>
    <row r="3335" spans="1:3">
      <c r="A3335">
        <v>37788228</v>
      </c>
      <c r="B3335">
        <v>35200000</v>
      </c>
      <c r="C3335" s="41">
        <f>'CLEAN DATA'!$D3335-'CLEAN DATA'!$L3335</f>
        <v>2588228</v>
      </c>
    </row>
    <row r="3336" spans="1:3">
      <c r="A3336">
        <v>112692062</v>
      </c>
      <c r="B3336">
        <v>35000000</v>
      </c>
      <c r="C3336" s="41">
        <f>'CLEAN DATA'!$D3336-'CLEAN DATA'!$L3336</f>
        <v>77692062</v>
      </c>
    </row>
    <row r="3337" spans="1:3">
      <c r="A3337">
        <v>49474048</v>
      </c>
      <c r="B3337">
        <v>35000000</v>
      </c>
      <c r="C3337" s="41">
        <f>'CLEAN DATA'!$D3337-'CLEAN DATA'!$L3337</f>
        <v>14474048</v>
      </c>
    </row>
    <row r="3338" spans="1:3">
      <c r="A3338">
        <v>40687294</v>
      </c>
      <c r="B3338">
        <v>35000000</v>
      </c>
      <c r="C3338" s="41">
        <f>'CLEAN DATA'!$D3338-'CLEAN DATA'!$L3338</f>
        <v>5687294</v>
      </c>
    </row>
    <row r="3339" spans="1:3">
      <c r="A3339">
        <v>10214013</v>
      </c>
      <c r="B3339">
        <v>35000000</v>
      </c>
      <c r="C3339" s="41">
        <f>'CLEAN DATA'!$D3339-'CLEAN DATA'!$L3339</f>
        <v>-24785987</v>
      </c>
    </row>
    <row r="3340" spans="1:3">
      <c r="A3340">
        <v>64172251</v>
      </c>
      <c r="B3340">
        <v>30000000</v>
      </c>
      <c r="C3340" s="41">
        <f>'CLEAN DATA'!$D3340-'CLEAN DATA'!$L3340</f>
        <v>34172251</v>
      </c>
    </row>
    <row r="3341" spans="1:3">
      <c r="A3341">
        <v>58715510</v>
      </c>
      <c r="B3341">
        <v>30000000</v>
      </c>
      <c r="C3341" s="41">
        <f>'CLEAN DATA'!$D3341-'CLEAN DATA'!$L3341</f>
        <v>28715510</v>
      </c>
    </row>
    <row r="3342" spans="1:3">
      <c r="A3342">
        <v>55210049</v>
      </c>
      <c r="B3342">
        <v>27800000</v>
      </c>
      <c r="C3342" s="41">
        <f>'CLEAN DATA'!$D3342-'CLEAN DATA'!$L3342</f>
        <v>27410049</v>
      </c>
    </row>
    <row r="3343" spans="1:3">
      <c r="A3343">
        <v>17266505</v>
      </c>
      <c r="B3343">
        <v>30000000</v>
      </c>
      <c r="C3343" s="41">
        <f>'CLEAN DATA'!$D3343-'CLEAN DATA'!$L3343</f>
        <v>-12733495</v>
      </c>
    </row>
    <row r="3344" spans="1:3">
      <c r="A3344">
        <v>24268828</v>
      </c>
      <c r="B3344">
        <v>28000000</v>
      </c>
      <c r="C3344" s="41">
        <f>'CLEAN DATA'!$D3344-'CLEAN DATA'!$L3344</f>
        <v>-3731172</v>
      </c>
    </row>
    <row r="3345" spans="1:3">
      <c r="A3345">
        <v>8119205</v>
      </c>
      <c r="B3345">
        <v>28000000</v>
      </c>
      <c r="C3345" s="41">
        <f>'CLEAN DATA'!$D3345-'CLEAN DATA'!$L3345</f>
        <v>-19880795</v>
      </c>
    </row>
    <row r="3346" spans="1:3">
      <c r="A3346">
        <v>14095303</v>
      </c>
      <c r="B3346">
        <v>25000000</v>
      </c>
      <c r="C3346" s="41">
        <f>'CLEAN DATA'!$D3346-'CLEAN DATA'!$L3346</f>
        <v>-10904697</v>
      </c>
    </row>
    <row r="3347" spans="1:3">
      <c r="A3347">
        <v>8427204</v>
      </c>
      <c r="B3347">
        <v>24000000</v>
      </c>
      <c r="C3347" s="41">
        <f>'CLEAN DATA'!$D3347-'CLEAN DATA'!$L3347</f>
        <v>-15572796</v>
      </c>
    </row>
    <row r="3348" spans="1:3">
      <c r="A3348">
        <v>4756</v>
      </c>
      <c r="B3348">
        <v>25000000</v>
      </c>
      <c r="C3348" s="41">
        <f>'CLEAN DATA'!$D3348-'CLEAN DATA'!$L3348</f>
        <v>-24995244</v>
      </c>
    </row>
    <row r="3349" spans="1:3">
      <c r="A3349">
        <v>1796024</v>
      </c>
      <c r="B3349">
        <v>22000000</v>
      </c>
      <c r="C3349" s="41">
        <f>'CLEAN DATA'!$D3349-'CLEAN DATA'!$L3349</f>
        <v>-20203976</v>
      </c>
    </row>
    <row r="3350" spans="1:3">
      <c r="A3350">
        <v>69148997</v>
      </c>
      <c r="B3350">
        <v>37000000</v>
      </c>
      <c r="C3350" s="41">
        <f>'CLEAN DATA'!$D3350-'CLEAN DATA'!$L3350</f>
        <v>32148997</v>
      </c>
    </row>
    <row r="3351" spans="1:3">
      <c r="A3351">
        <v>47887943</v>
      </c>
      <c r="B3351">
        <v>20000000</v>
      </c>
      <c r="C3351" s="41">
        <f>'CLEAN DATA'!$D3351-'CLEAN DATA'!$L3351</f>
        <v>27887943</v>
      </c>
    </row>
    <row r="3352" spans="1:3">
      <c r="A3352">
        <v>8500000</v>
      </c>
      <c r="B3352">
        <v>20000000</v>
      </c>
      <c r="C3352" s="41">
        <f>'CLEAN DATA'!$D3352-'CLEAN DATA'!$L3352</f>
        <v>-11500000</v>
      </c>
    </row>
    <row r="3353" spans="1:3">
      <c r="A3353">
        <v>263365</v>
      </c>
      <c r="B3353">
        <v>20000000</v>
      </c>
      <c r="C3353" s="41">
        <f>'CLEAN DATA'!$D3353-'CLEAN DATA'!$L3353</f>
        <v>-19736635</v>
      </c>
    </row>
    <row r="3354" spans="1:3">
      <c r="A3354">
        <v>56127162</v>
      </c>
      <c r="B3354">
        <v>18000000</v>
      </c>
      <c r="C3354" s="41">
        <f>'CLEAN DATA'!$D3354-'CLEAN DATA'!$L3354</f>
        <v>38127162</v>
      </c>
    </row>
    <row r="3355" spans="1:3">
      <c r="A3355">
        <v>6462576</v>
      </c>
      <c r="B3355">
        <v>18500000</v>
      </c>
      <c r="C3355" s="41">
        <f>'CLEAN DATA'!$D3355-'CLEAN DATA'!$L3355</f>
        <v>-12037424</v>
      </c>
    </row>
    <row r="3356" spans="1:3">
      <c r="A3356">
        <v>33357476</v>
      </c>
      <c r="B3356">
        <v>35000000</v>
      </c>
      <c r="C3356" s="41">
        <f>'CLEAN DATA'!$D3356-'CLEAN DATA'!$L3356</f>
        <v>-1642524</v>
      </c>
    </row>
    <row r="3357" spans="1:3">
      <c r="A3357">
        <v>47811275</v>
      </c>
      <c r="B3357">
        <v>15000000</v>
      </c>
      <c r="C3357" s="41">
        <f>'CLEAN DATA'!$D3357-'CLEAN DATA'!$L3357</f>
        <v>32811275</v>
      </c>
    </row>
    <row r="3358" spans="1:3">
      <c r="A3358">
        <v>20991497</v>
      </c>
      <c r="B3358">
        <v>37000000</v>
      </c>
      <c r="C3358" s="41">
        <f>'CLEAN DATA'!$D3358-'CLEAN DATA'!$L3358</f>
        <v>-16008503</v>
      </c>
    </row>
    <row r="3359" spans="1:3">
      <c r="A3359">
        <v>15608545</v>
      </c>
      <c r="B3359">
        <v>15000000</v>
      </c>
      <c r="C3359" s="41">
        <f>'CLEAN DATA'!$D3359-'CLEAN DATA'!$L3359</f>
        <v>608545</v>
      </c>
    </row>
    <row r="3360" spans="1:3">
      <c r="A3360">
        <v>47811275</v>
      </c>
      <c r="B3360">
        <v>15000000</v>
      </c>
      <c r="C3360" s="41">
        <f>'CLEAN DATA'!$D3360-'CLEAN DATA'!$L3360</f>
        <v>32811275</v>
      </c>
    </row>
    <row r="3361" spans="1:3">
      <c r="A3361">
        <v>10397365</v>
      </c>
      <c r="B3361">
        <v>14000000</v>
      </c>
      <c r="C3361" s="41">
        <f>'CLEAN DATA'!$D3361-'CLEAN DATA'!$L3361</f>
        <v>-3602635</v>
      </c>
    </row>
    <row r="3362" spans="1:3">
      <c r="A3362">
        <v>9402410</v>
      </c>
      <c r="B3362">
        <v>14000000</v>
      </c>
      <c r="C3362" s="41">
        <f>'CLEAN DATA'!$D3362-'CLEAN DATA'!$L3362</f>
        <v>-4597590</v>
      </c>
    </row>
    <row r="3363" spans="1:3">
      <c r="A3363">
        <v>28399192</v>
      </c>
      <c r="B3363">
        <v>13000000</v>
      </c>
      <c r="C3363" s="41">
        <f>'CLEAN DATA'!$D3363-'CLEAN DATA'!$L3363</f>
        <v>15399192</v>
      </c>
    </row>
    <row r="3364" spans="1:3">
      <c r="A3364">
        <v>31397498</v>
      </c>
      <c r="B3364">
        <v>12000000</v>
      </c>
      <c r="C3364" s="41">
        <f>'CLEAN DATA'!$D3364-'CLEAN DATA'!$L3364</f>
        <v>19397498</v>
      </c>
    </row>
    <row r="3365" spans="1:3">
      <c r="A3365">
        <v>10198766</v>
      </c>
      <c r="B3365">
        <v>12000000</v>
      </c>
      <c r="C3365" s="41">
        <f>'CLEAN DATA'!$D3365-'CLEAN DATA'!$L3365</f>
        <v>-1801234</v>
      </c>
    </row>
    <row r="3366" spans="1:3">
      <c r="A3366">
        <v>3034181</v>
      </c>
      <c r="B3366">
        <v>11000000</v>
      </c>
      <c r="C3366" s="41">
        <f>'CLEAN DATA'!$D3366-'CLEAN DATA'!$L3366</f>
        <v>-7965819</v>
      </c>
    </row>
    <row r="3367" spans="1:3">
      <c r="A3367">
        <v>22160085</v>
      </c>
      <c r="B3367">
        <v>10600000</v>
      </c>
      <c r="C3367" s="41">
        <f>'CLEAN DATA'!$D3367-'CLEAN DATA'!$L3367</f>
        <v>11560085</v>
      </c>
    </row>
    <row r="3368" spans="1:3">
      <c r="A3368">
        <v>32101000</v>
      </c>
      <c r="B3368">
        <v>10000000</v>
      </c>
      <c r="C3368" s="41">
        <f>'CLEAN DATA'!$D3368-'CLEAN DATA'!$L3368</f>
        <v>22101000</v>
      </c>
    </row>
    <row r="3369" spans="1:3">
      <c r="A3369">
        <v>11860839</v>
      </c>
      <c r="B3369">
        <v>9000000</v>
      </c>
      <c r="C3369" s="41">
        <f>'CLEAN DATA'!$D3369-'CLEAN DATA'!$L3369</f>
        <v>2860839</v>
      </c>
    </row>
    <row r="3370" spans="1:3">
      <c r="A3370">
        <v>10106233</v>
      </c>
      <c r="B3370">
        <v>8000000</v>
      </c>
      <c r="C3370" s="41">
        <f>'CLEAN DATA'!$D3370-'CLEAN DATA'!$L3370</f>
        <v>2106233</v>
      </c>
    </row>
    <row r="3371" spans="1:3">
      <c r="A3371">
        <v>17544812</v>
      </c>
      <c r="B3371">
        <v>10000000</v>
      </c>
      <c r="C3371" s="41">
        <f>'CLEAN DATA'!$D3371-'CLEAN DATA'!$L3371</f>
        <v>7544812</v>
      </c>
    </row>
    <row r="3372" spans="1:3">
      <c r="A3372">
        <v>872643</v>
      </c>
      <c r="B3372">
        <v>6000000</v>
      </c>
      <c r="C3372" s="41">
        <f>'CLEAN DATA'!$D3372-'CLEAN DATA'!$L3372</f>
        <v>-5127357</v>
      </c>
    </row>
    <row r="3373" spans="1:3">
      <c r="A3373">
        <v>84263837</v>
      </c>
      <c r="B3373">
        <v>6500000</v>
      </c>
      <c r="C3373" s="41">
        <f>'CLEAN DATA'!$D3373-'CLEAN DATA'!$L3373</f>
        <v>77763837</v>
      </c>
    </row>
    <row r="3374" spans="1:3">
      <c r="A3374">
        <v>10429707</v>
      </c>
      <c r="B3374">
        <v>5000000</v>
      </c>
      <c r="C3374" s="41">
        <f>'CLEAN DATA'!$D3374-'CLEAN DATA'!$L3374</f>
        <v>5429707</v>
      </c>
    </row>
    <row r="3375" spans="1:3">
      <c r="A3375">
        <v>399793</v>
      </c>
      <c r="B3375">
        <v>4000000</v>
      </c>
      <c r="C3375" s="41">
        <f>'CLEAN DATA'!$D3375-'CLEAN DATA'!$L3375</f>
        <v>-3600207</v>
      </c>
    </row>
    <row r="3376" spans="1:3">
      <c r="A3376">
        <v>30000000</v>
      </c>
      <c r="B3376">
        <v>2200000</v>
      </c>
      <c r="C3376" s="41">
        <f>'CLEAN DATA'!$D3376-'CLEAN DATA'!$L3376</f>
        <v>27800000</v>
      </c>
    </row>
    <row r="3377" spans="1:3">
      <c r="A3377">
        <v>19184015</v>
      </c>
      <c r="B3377">
        <v>3000000</v>
      </c>
      <c r="C3377" s="41">
        <f>'CLEAN DATA'!$D3377-'CLEAN DATA'!$L3377</f>
        <v>16184015</v>
      </c>
    </row>
    <row r="3378" spans="1:3">
      <c r="A3378">
        <v>3071947</v>
      </c>
      <c r="B3378">
        <v>3500000</v>
      </c>
      <c r="C3378" s="41">
        <f>'CLEAN DATA'!$D3378-'CLEAN DATA'!$L3378</f>
        <v>-428053</v>
      </c>
    </row>
    <row r="3379" spans="1:3">
      <c r="A3379">
        <v>1821983</v>
      </c>
      <c r="B3379">
        <v>3000000</v>
      </c>
      <c r="C3379" s="41">
        <f>'CLEAN DATA'!$D3379-'CLEAN DATA'!$L3379</f>
        <v>-1178017</v>
      </c>
    </row>
    <row r="3380" spans="1:3">
      <c r="A3380">
        <v>2580</v>
      </c>
      <c r="B3380">
        <v>1650000</v>
      </c>
      <c r="C3380" s="41">
        <f>'CLEAN DATA'!$D3380-'CLEAN DATA'!$L3380</f>
        <v>-1647420</v>
      </c>
    </row>
    <row r="3381" spans="1:3">
      <c r="A3381">
        <v>7186670</v>
      </c>
      <c r="B3381">
        <v>6000000</v>
      </c>
      <c r="C3381" s="41">
        <f>'CLEAN DATA'!$D3381-'CLEAN DATA'!$L3381</f>
        <v>1186670</v>
      </c>
    </row>
    <row r="3382" spans="1:3">
      <c r="A3382">
        <v>703</v>
      </c>
      <c r="B3382">
        <v>1500000</v>
      </c>
      <c r="C3382" s="41">
        <f>'CLEAN DATA'!$D3382-'CLEAN DATA'!$L3382</f>
        <v>-1499297</v>
      </c>
    </row>
    <row r="3383" spans="1:3">
      <c r="B3383">
        <v>500000</v>
      </c>
      <c r="C3383" s="41">
        <f>'CLEAN DATA'!$D3383-'CLEAN DATA'!$L3383</f>
        <v>-500000</v>
      </c>
    </row>
    <row r="3384" spans="1:3">
      <c r="B3384">
        <v>2500000</v>
      </c>
      <c r="C3384" s="41">
        <f>'CLEAN DATA'!$D3384-'CLEAN DATA'!$L3384</f>
        <v>-2500000</v>
      </c>
    </row>
    <row r="3385" spans="1:3">
      <c r="B3385">
        <v>10000000</v>
      </c>
      <c r="C3385" s="41">
        <f>'CLEAN DATA'!$D3385-'CLEAN DATA'!$L3385</f>
        <v>-10000000</v>
      </c>
    </row>
    <row r="3386" spans="1:3">
      <c r="A3386">
        <v>30212620</v>
      </c>
      <c r="B3386">
        <v>120000000</v>
      </c>
      <c r="C3386" s="41">
        <f>'CLEAN DATA'!$D3386-'CLEAN DATA'!$L3386</f>
        <v>-89787380</v>
      </c>
    </row>
    <row r="3387" spans="1:3">
      <c r="A3387">
        <v>28772222</v>
      </c>
      <c r="B3387">
        <v>105000000</v>
      </c>
      <c r="C3387" s="41">
        <f>'CLEAN DATA'!$D3387-'CLEAN DATA'!$L3387</f>
        <v>-76227778</v>
      </c>
    </row>
    <row r="3388" spans="1:3">
      <c r="A3388">
        <v>67344392</v>
      </c>
      <c r="B3388">
        <v>92000000</v>
      </c>
      <c r="C3388" s="41">
        <f>'CLEAN DATA'!$D3388-'CLEAN DATA'!$L3388</f>
        <v>-24655608</v>
      </c>
    </row>
    <row r="3389" spans="1:3">
      <c r="A3389">
        <v>39442871</v>
      </c>
      <c r="B3389">
        <v>80000000</v>
      </c>
      <c r="C3389" s="41">
        <f>'CLEAN DATA'!$D3389-'CLEAN DATA'!$L3389</f>
        <v>-40557129</v>
      </c>
    </row>
    <row r="3390" spans="1:3">
      <c r="A3390">
        <v>30013346</v>
      </c>
      <c r="B3390">
        <v>75000000</v>
      </c>
      <c r="C3390" s="41">
        <f>'CLEAN DATA'!$D3390-'CLEAN DATA'!$L3390</f>
        <v>-44986654</v>
      </c>
    </row>
    <row r="3391" spans="1:3">
      <c r="A3391">
        <v>144156464</v>
      </c>
      <c r="B3391">
        <v>71500000</v>
      </c>
      <c r="C3391" s="41">
        <f>'CLEAN DATA'!$D3391-'CLEAN DATA'!$L3391</f>
        <v>72656464</v>
      </c>
    </row>
    <row r="3392" spans="1:3">
      <c r="A3392">
        <v>48430355</v>
      </c>
      <c r="B3392">
        <v>70000000</v>
      </c>
      <c r="C3392" s="41">
        <f>'CLEAN DATA'!$D3392-'CLEAN DATA'!$L3392</f>
        <v>-21569645</v>
      </c>
    </row>
    <row r="3393" spans="1:3">
      <c r="A3393">
        <v>50189179</v>
      </c>
      <c r="B3393">
        <v>60000000</v>
      </c>
      <c r="C3393" s="41">
        <f>'CLEAN DATA'!$D3393-'CLEAN DATA'!$L3393</f>
        <v>-9810821</v>
      </c>
    </row>
    <row r="3394" spans="1:3">
      <c r="A3394">
        <v>20400913</v>
      </c>
      <c r="B3394">
        <v>45000000</v>
      </c>
      <c r="C3394" s="41">
        <f>'CLEAN DATA'!$D3394-'CLEAN DATA'!$L3394</f>
        <v>-24599087</v>
      </c>
    </row>
    <row r="3395" spans="1:3">
      <c r="A3395">
        <v>26404753</v>
      </c>
      <c r="B3395">
        <v>40000000</v>
      </c>
      <c r="C3395" s="41">
        <f>'CLEAN DATA'!$D3395-'CLEAN DATA'!$L3395</f>
        <v>-13595247</v>
      </c>
    </row>
    <row r="3396" spans="1:3">
      <c r="A3396">
        <v>28535768</v>
      </c>
      <c r="B3396">
        <v>40000000</v>
      </c>
      <c r="C3396" s="41">
        <f>'CLEAN DATA'!$D3396-'CLEAN DATA'!$L3396</f>
        <v>-11464232</v>
      </c>
    </row>
    <row r="3397" spans="1:3">
      <c r="A3397">
        <v>5881504</v>
      </c>
      <c r="B3397">
        <v>39000000</v>
      </c>
      <c r="C3397" s="41">
        <f>'CLEAN DATA'!$D3397-'CLEAN DATA'!$L3397</f>
        <v>-33118496</v>
      </c>
    </row>
    <row r="3398" spans="1:3">
      <c r="A3398">
        <v>2954405</v>
      </c>
      <c r="B3398">
        <v>36000000</v>
      </c>
      <c r="C3398" s="41">
        <f>'CLEAN DATA'!$D3398-'CLEAN DATA'!$L3398</f>
        <v>-33045595</v>
      </c>
    </row>
    <row r="3399" spans="1:3">
      <c r="A3399">
        <v>43792641</v>
      </c>
      <c r="B3399">
        <v>35000000</v>
      </c>
      <c r="C3399" s="41">
        <f>'CLEAN DATA'!$D3399-'CLEAN DATA'!$L3399</f>
        <v>8792641</v>
      </c>
    </row>
    <row r="3400" spans="1:3">
      <c r="A3400">
        <v>37481242</v>
      </c>
      <c r="B3400">
        <v>35000000</v>
      </c>
      <c r="C3400" s="41">
        <f>'CLEAN DATA'!$D3400-'CLEAN DATA'!$L3400</f>
        <v>2481242</v>
      </c>
    </row>
    <row r="3401" spans="1:3">
      <c r="A3401">
        <v>32048809</v>
      </c>
      <c r="B3401">
        <v>30000000</v>
      </c>
      <c r="C3401" s="41">
        <f>'CLEAN DATA'!$D3401-'CLEAN DATA'!$L3401</f>
        <v>2048809</v>
      </c>
    </row>
    <row r="3402" spans="1:3">
      <c r="A3402">
        <v>10654581</v>
      </c>
      <c r="B3402">
        <v>34000000</v>
      </c>
      <c r="C3402" s="41">
        <f>'CLEAN DATA'!$D3402-'CLEAN DATA'!$L3402</f>
        <v>-23345419</v>
      </c>
    </row>
    <row r="3403" spans="1:3">
      <c r="A3403">
        <v>28927720</v>
      </c>
      <c r="B3403">
        <v>33000000</v>
      </c>
      <c r="C3403" s="41">
        <f>'CLEAN DATA'!$D3403-'CLEAN DATA'!$L3403</f>
        <v>-4072280</v>
      </c>
    </row>
    <row r="3404" spans="1:3">
      <c r="A3404">
        <v>4357000</v>
      </c>
      <c r="B3404">
        <v>30000000</v>
      </c>
      <c r="C3404" s="41">
        <f>'CLEAN DATA'!$D3404-'CLEAN DATA'!$L3404</f>
        <v>-25643000</v>
      </c>
    </row>
    <row r="3405" spans="1:3">
      <c r="A3405">
        <v>17100000</v>
      </c>
      <c r="B3405">
        <v>25000000</v>
      </c>
      <c r="C3405" s="41">
        <f>'CLEAN DATA'!$D3405-'CLEAN DATA'!$L3405</f>
        <v>-7900000</v>
      </c>
    </row>
    <row r="3406" spans="1:3">
      <c r="A3406">
        <v>16930185</v>
      </c>
      <c r="B3406">
        <v>29000000</v>
      </c>
      <c r="C3406" s="41">
        <f>'CLEAN DATA'!$D3406-'CLEAN DATA'!$L3406</f>
        <v>-12069815</v>
      </c>
    </row>
    <row r="3407" spans="1:3">
      <c r="A3407">
        <v>63034755</v>
      </c>
      <c r="B3407">
        <v>29000000</v>
      </c>
      <c r="C3407" s="41">
        <f>'CLEAN DATA'!$D3407-'CLEAN DATA'!$L3407</f>
        <v>34034755</v>
      </c>
    </row>
    <row r="3408" spans="1:3">
      <c r="A3408">
        <v>17324744</v>
      </c>
      <c r="B3408">
        <v>28000000</v>
      </c>
      <c r="C3408" s="41">
        <f>'CLEAN DATA'!$D3408-'CLEAN DATA'!$L3408</f>
        <v>-10675256</v>
      </c>
    </row>
    <row r="3409" spans="1:3">
      <c r="A3409">
        <v>42168445</v>
      </c>
      <c r="B3409">
        <v>35000000</v>
      </c>
      <c r="C3409" s="41">
        <f>'CLEAN DATA'!$D3409-'CLEAN DATA'!$L3409</f>
        <v>7168445</v>
      </c>
    </row>
    <row r="3410" spans="1:3">
      <c r="A3410">
        <v>32368960</v>
      </c>
      <c r="B3410">
        <v>25000000</v>
      </c>
      <c r="C3410" s="41">
        <f>'CLEAN DATA'!$D3410-'CLEAN DATA'!$L3410</f>
        <v>7368960</v>
      </c>
    </row>
    <row r="3411" spans="1:3">
      <c r="A3411">
        <v>15091542</v>
      </c>
      <c r="B3411">
        <v>25000000</v>
      </c>
      <c r="C3411" s="41">
        <f>'CLEAN DATA'!$D3411-'CLEAN DATA'!$L3411</f>
        <v>-9908458</v>
      </c>
    </row>
    <row r="3412" spans="1:3">
      <c r="A3412">
        <v>16969390</v>
      </c>
      <c r="B3412">
        <v>25000000</v>
      </c>
      <c r="C3412" s="41">
        <f>'CLEAN DATA'!$D3412-'CLEAN DATA'!$L3412</f>
        <v>-8030610</v>
      </c>
    </row>
    <row r="3413" spans="1:3">
      <c r="A3413">
        <v>28772222</v>
      </c>
      <c r="B3413">
        <v>105000000</v>
      </c>
      <c r="C3413" s="41">
        <f>'CLEAN DATA'!$D3413-'CLEAN DATA'!$L3413</f>
        <v>-76227778</v>
      </c>
    </row>
    <row r="3414" spans="1:3">
      <c r="A3414">
        <v>20218</v>
      </c>
      <c r="B3414">
        <v>24000000</v>
      </c>
      <c r="C3414" s="41">
        <f>'CLEAN DATA'!$D3414-'CLEAN DATA'!$L3414</f>
        <v>-23979782</v>
      </c>
    </row>
    <row r="3415" spans="1:3">
      <c r="A3415">
        <v>12372410</v>
      </c>
      <c r="B3415">
        <v>24000000</v>
      </c>
      <c r="C3415" s="41">
        <f>'CLEAN DATA'!$D3415-'CLEAN DATA'!$L3415</f>
        <v>-11627590</v>
      </c>
    </row>
    <row r="3416" spans="1:3">
      <c r="A3416">
        <v>14252830</v>
      </c>
      <c r="B3416">
        <v>22000000</v>
      </c>
      <c r="C3416" s="41">
        <f>'CLEAN DATA'!$D3416-'CLEAN DATA'!$L3416</f>
        <v>-7747170</v>
      </c>
    </row>
    <row r="3417" spans="1:3">
      <c r="A3417">
        <v>25077977</v>
      </c>
      <c r="B3417">
        <v>20000000</v>
      </c>
      <c r="C3417" s="41">
        <f>'CLEAN DATA'!$D3417-'CLEAN DATA'!$L3417</f>
        <v>5077977</v>
      </c>
    </row>
    <row r="3418" spans="1:3">
      <c r="A3418">
        <v>23292105</v>
      </c>
      <c r="B3418">
        <v>20000000</v>
      </c>
      <c r="C3418" s="41">
        <f>'CLEAN DATA'!$D3418-'CLEAN DATA'!$L3418</f>
        <v>3292105</v>
      </c>
    </row>
    <row r="3419" spans="1:3">
      <c r="A3419">
        <v>15464026</v>
      </c>
      <c r="B3419">
        <v>20000000</v>
      </c>
      <c r="C3419" s="41">
        <f>'CLEAN DATA'!$D3419-'CLEAN DATA'!$L3419</f>
        <v>-4535974</v>
      </c>
    </row>
    <row r="3420" spans="1:3">
      <c r="A3420">
        <v>6563357</v>
      </c>
      <c r="B3420">
        <v>20000000</v>
      </c>
      <c r="C3420" s="41">
        <f>'CLEAN DATA'!$D3420-'CLEAN DATA'!$L3420</f>
        <v>-13436643</v>
      </c>
    </row>
    <row r="3421" spans="1:3">
      <c r="A3421">
        <v>531009</v>
      </c>
      <c r="B3421">
        <v>10000000</v>
      </c>
      <c r="C3421" s="41">
        <f>'CLEAN DATA'!$D3421-'CLEAN DATA'!$L3421</f>
        <v>-9468991</v>
      </c>
    </row>
    <row r="3422" spans="1:3">
      <c r="A3422">
        <v>30222640</v>
      </c>
      <c r="B3422">
        <v>25000000</v>
      </c>
      <c r="C3422" s="41">
        <f>'CLEAN DATA'!$D3422-'CLEAN DATA'!$L3422</f>
        <v>5222640</v>
      </c>
    </row>
    <row r="3423" spans="1:3">
      <c r="A3423">
        <v>26906039</v>
      </c>
      <c r="B3423">
        <v>18000000</v>
      </c>
      <c r="C3423" s="41">
        <f>'CLEAN DATA'!$D3423-'CLEAN DATA'!$L3423</f>
        <v>8906039</v>
      </c>
    </row>
    <row r="3424" spans="1:3">
      <c r="A3424">
        <v>14793904</v>
      </c>
      <c r="B3424">
        <v>18000000</v>
      </c>
      <c r="C3424" s="41">
        <f>'CLEAN DATA'!$D3424-'CLEAN DATA'!$L3424</f>
        <v>-3206096</v>
      </c>
    </row>
    <row r="3425" spans="1:3">
      <c r="A3425">
        <v>20627372</v>
      </c>
      <c r="B3425">
        <v>16000000</v>
      </c>
      <c r="C3425" s="41">
        <f>'CLEAN DATA'!$D3425-'CLEAN DATA'!$L3425</f>
        <v>4627372</v>
      </c>
    </row>
    <row r="3426" spans="1:3">
      <c r="A3426">
        <v>42672630</v>
      </c>
      <c r="B3426">
        <v>17000000</v>
      </c>
      <c r="C3426" s="41">
        <f>'CLEAN DATA'!$D3426-'CLEAN DATA'!$L3426</f>
        <v>25672630</v>
      </c>
    </row>
    <row r="3427" spans="1:3">
      <c r="A3427">
        <v>9123834</v>
      </c>
      <c r="B3427">
        <v>15000000</v>
      </c>
      <c r="C3427" s="41">
        <f>'CLEAN DATA'!$D3427-'CLEAN DATA'!$L3427</f>
        <v>-5876166</v>
      </c>
    </row>
    <row r="3428" spans="1:3">
      <c r="A3428">
        <v>6373693</v>
      </c>
      <c r="B3428">
        <v>15000000</v>
      </c>
      <c r="C3428" s="41">
        <f>'CLEAN DATA'!$D3428-'CLEAN DATA'!$L3428</f>
        <v>-8626307</v>
      </c>
    </row>
    <row r="3429" spans="1:3">
      <c r="A3429">
        <v>1953732</v>
      </c>
      <c r="B3429">
        <v>15000000</v>
      </c>
      <c r="C3429" s="41">
        <f>'CLEAN DATA'!$D3429-'CLEAN DATA'!$L3429</f>
        <v>-13046268</v>
      </c>
    </row>
    <row r="3430" spans="1:3">
      <c r="A3430">
        <v>18595716</v>
      </c>
      <c r="B3430">
        <v>12000000</v>
      </c>
      <c r="C3430" s="41">
        <f>'CLEAN DATA'!$D3430-'CLEAN DATA'!$L3430</f>
        <v>6595716</v>
      </c>
    </row>
    <row r="3431" spans="1:3">
      <c r="A3431">
        <v>17292381</v>
      </c>
      <c r="B3431">
        <v>12000000</v>
      </c>
      <c r="C3431" s="41">
        <f>'CLEAN DATA'!$D3431-'CLEAN DATA'!$L3431</f>
        <v>5292381</v>
      </c>
    </row>
    <row r="3432" spans="1:3">
      <c r="A3432">
        <v>4717455</v>
      </c>
      <c r="B3432">
        <v>12000000</v>
      </c>
      <c r="C3432" s="41">
        <f>'CLEAN DATA'!$D3432-'CLEAN DATA'!$L3432</f>
        <v>-7282545</v>
      </c>
    </row>
    <row r="3433" spans="1:3">
      <c r="A3433">
        <v>13558739</v>
      </c>
      <c r="B3433">
        <v>11000000</v>
      </c>
      <c r="C3433" s="41">
        <f>'CLEAN DATA'!$D3433-'CLEAN DATA'!$L3433</f>
        <v>2558739</v>
      </c>
    </row>
    <row r="3434" spans="1:3">
      <c r="A3434">
        <v>4814244</v>
      </c>
      <c r="B3434">
        <v>11000000</v>
      </c>
      <c r="C3434" s="41">
        <f>'CLEAN DATA'!$D3434-'CLEAN DATA'!$L3434</f>
        <v>-6185756</v>
      </c>
    </row>
    <row r="3435" spans="1:3">
      <c r="A3435">
        <v>8070311</v>
      </c>
      <c r="B3435">
        <v>10000000</v>
      </c>
      <c r="C3435" s="41">
        <f>'CLEAN DATA'!$D3435-'CLEAN DATA'!$L3435</f>
        <v>-1929689</v>
      </c>
    </row>
    <row r="3436" spans="1:3">
      <c r="A3436">
        <v>900926</v>
      </c>
      <c r="B3436">
        <v>10000000</v>
      </c>
      <c r="C3436" s="41">
        <f>'CLEAN DATA'!$D3436-'CLEAN DATA'!$L3436</f>
        <v>-9099074</v>
      </c>
    </row>
    <row r="3437" spans="1:3">
      <c r="A3437">
        <v>5018450</v>
      </c>
      <c r="B3437">
        <v>8000000</v>
      </c>
      <c r="C3437" s="41">
        <f>'CLEAN DATA'!$D3437-'CLEAN DATA'!$L3437</f>
        <v>-2981550</v>
      </c>
    </row>
    <row r="3438" spans="1:3">
      <c r="A3438">
        <v>52961</v>
      </c>
      <c r="B3438">
        <v>8000000</v>
      </c>
      <c r="C3438" s="41">
        <f>'CLEAN DATA'!$D3438-'CLEAN DATA'!$L3438</f>
        <v>-7947039</v>
      </c>
    </row>
    <row r="3439" spans="1:3">
      <c r="A3439">
        <v>4394936</v>
      </c>
      <c r="B3439">
        <v>6000000</v>
      </c>
      <c r="C3439" s="41">
        <f>'CLEAN DATA'!$D3439-'CLEAN DATA'!$L3439</f>
        <v>-1605064</v>
      </c>
    </row>
    <row r="3440" spans="1:3">
      <c r="A3440">
        <v>27445</v>
      </c>
      <c r="B3440">
        <v>9000000</v>
      </c>
      <c r="C3440" s="41">
        <f>'CLEAN DATA'!$D3440-'CLEAN DATA'!$L3440</f>
        <v>-8972555</v>
      </c>
    </row>
    <row r="3441" spans="1:3">
      <c r="A3441">
        <v>14123773</v>
      </c>
      <c r="B3441">
        <v>5000000</v>
      </c>
      <c r="C3441" s="41">
        <f>'CLEAN DATA'!$D3441-'CLEAN DATA'!$L3441</f>
        <v>9123773</v>
      </c>
    </row>
    <row r="3442" spans="1:3">
      <c r="A3442">
        <v>6755271</v>
      </c>
      <c r="B3442">
        <v>5000000</v>
      </c>
      <c r="C3442" s="41">
        <f>'CLEAN DATA'!$D3442-'CLEAN DATA'!$L3442</f>
        <v>1755271</v>
      </c>
    </row>
    <row r="3443" spans="1:3">
      <c r="A3443">
        <v>96793</v>
      </c>
      <c r="B3443">
        <v>3500000</v>
      </c>
      <c r="C3443" s="41">
        <f>'CLEAN DATA'!$D3443-'CLEAN DATA'!$L3443</f>
        <v>-3403207</v>
      </c>
    </row>
    <row r="3444" spans="1:3">
      <c r="A3444">
        <v>15369573</v>
      </c>
      <c r="B3444">
        <v>3000000</v>
      </c>
      <c r="C3444" s="41">
        <f>'CLEAN DATA'!$D3444-'CLEAN DATA'!$L3444</f>
        <v>12369573</v>
      </c>
    </row>
    <row r="3445" spans="1:3">
      <c r="A3445">
        <v>3902679</v>
      </c>
      <c r="B3445">
        <v>3000000</v>
      </c>
      <c r="C3445" s="41">
        <f>'CLEAN DATA'!$D3445-'CLEAN DATA'!$L3445</f>
        <v>902679</v>
      </c>
    </row>
    <row r="3446" spans="1:3">
      <c r="A3446">
        <v>3559990</v>
      </c>
      <c r="B3446">
        <v>3000000</v>
      </c>
      <c r="C3446" s="41">
        <f>'CLEAN DATA'!$D3446-'CLEAN DATA'!$L3446</f>
        <v>559990</v>
      </c>
    </row>
    <row r="3447" spans="1:3">
      <c r="A3447">
        <v>418268</v>
      </c>
      <c r="B3447">
        <v>3000000</v>
      </c>
      <c r="C3447" s="41">
        <f>'CLEAN DATA'!$D3447-'CLEAN DATA'!$L3447</f>
        <v>-2581732</v>
      </c>
    </row>
    <row r="3448" spans="1:3">
      <c r="A3448">
        <v>200803</v>
      </c>
      <c r="B3448">
        <v>3000000</v>
      </c>
      <c r="C3448" s="41">
        <f>'CLEAN DATA'!$D3448-'CLEAN DATA'!$L3448</f>
        <v>-2799197</v>
      </c>
    </row>
    <row r="3449" spans="1:3">
      <c r="A3449">
        <v>19170001</v>
      </c>
      <c r="B3449">
        <v>2800000</v>
      </c>
      <c r="C3449" s="41">
        <f>'CLEAN DATA'!$D3449-'CLEAN DATA'!$L3449</f>
        <v>16370001</v>
      </c>
    </row>
    <row r="3450" spans="1:3">
      <c r="A3450">
        <v>10654581</v>
      </c>
      <c r="B3450">
        <v>34000000</v>
      </c>
      <c r="C3450" s="41">
        <f>'CLEAN DATA'!$D3450-'CLEAN DATA'!$L3450</f>
        <v>-23345419</v>
      </c>
    </row>
    <row r="3451" spans="1:3">
      <c r="A3451">
        <v>12555230</v>
      </c>
      <c r="B3451">
        <v>2000000</v>
      </c>
      <c r="C3451" s="41">
        <f>'CLEAN DATA'!$D3451-'CLEAN DATA'!$L3451</f>
        <v>10555230</v>
      </c>
    </row>
    <row r="3452" spans="1:3">
      <c r="A3452">
        <v>2557668</v>
      </c>
      <c r="B3452">
        <v>2000000</v>
      </c>
      <c r="C3452" s="41">
        <f>'CLEAN DATA'!$D3452-'CLEAN DATA'!$L3452</f>
        <v>557668</v>
      </c>
    </row>
    <row r="3453" spans="1:3">
      <c r="A3453">
        <v>32048809</v>
      </c>
      <c r="B3453">
        <v>30000000</v>
      </c>
      <c r="C3453" s="41">
        <f>'CLEAN DATA'!$D3453-'CLEAN DATA'!$L3453</f>
        <v>2048809</v>
      </c>
    </row>
    <row r="3454" spans="1:3">
      <c r="A3454">
        <v>243347</v>
      </c>
      <c r="B3454">
        <v>500000</v>
      </c>
      <c r="C3454" s="41">
        <f>'CLEAN DATA'!$D3454-'CLEAN DATA'!$L3454</f>
        <v>-256653</v>
      </c>
    </row>
    <row r="3455" spans="1:3">
      <c r="A3455">
        <v>536767</v>
      </c>
      <c r="B3455">
        <v>60000</v>
      </c>
      <c r="C3455" s="41">
        <f>'CLEAN DATA'!$D3455-'CLEAN DATA'!$L3455</f>
        <v>476767</v>
      </c>
    </row>
    <row r="3456" spans="1:3">
      <c r="A3456">
        <v>102176165</v>
      </c>
      <c r="B3456">
        <v>145000000</v>
      </c>
      <c r="C3456" s="41">
        <f>'CLEAN DATA'!$D3456-'CLEAN DATA'!$L3456</f>
        <v>-42823835</v>
      </c>
    </row>
    <row r="3457" spans="1:3">
      <c r="A3457">
        <v>115802596</v>
      </c>
      <c r="B3457">
        <v>110000000</v>
      </c>
      <c r="C3457" s="41">
        <f>'CLEAN DATA'!$D3457-'CLEAN DATA'!$L3457</f>
        <v>5802596</v>
      </c>
    </row>
    <row r="3458" spans="1:3">
      <c r="A3458">
        <v>59475623</v>
      </c>
      <c r="B3458">
        <v>90000000</v>
      </c>
      <c r="C3458" s="41">
        <f>'CLEAN DATA'!$D3458-'CLEAN DATA'!$L3458</f>
        <v>-30524377</v>
      </c>
    </row>
    <row r="3459" spans="1:3">
      <c r="A3459">
        <v>92969824</v>
      </c>
      <c r="B3459">
        <v>80000000</v>
      </c>
      <c r="C3459" s="41">
        <f>'CLEAN DATA'!$D3459-'CLEAN DATA'!$L3459</f>
        <v>12969824</v>
      </c>
    </row>
    <row r="3460" spans="1:3">
      <c r="A3460">
        <v>80360866</v>
      </c>
      <c r="B3460">
        <v>80000000</v>
      </c>
      <c r="C3460" s="41">
        <f>'CLEAN DATA'!$D3460-'CLEAN DATA'!$L3460</f>
        <v>360866</v>
      </c>
    </row>
    <row r="3461" spans="1:3">
      <c r="A3461">
        <v>36073232</v>
      </c>
      <c r="B3461">
        <v>80000000</v>
      </c>
      <c r="C3461" s="41">
        <f>'CLEAN DATA'!$D3461-'CLEAN DATA'!$L3461</f>
        <v>-43926768</v>
      </c>
    </row>
    <row r="3462" spans="1:3">
      <c r="A3462">
        <v>28031250</v>
      </c>
      <c r="B3462">
        <v>60000000</v>
      </c>
      <c r="C3462" s="41">
        <f>'CLEAN DATA'!$D3462-'CLEAN DATA'!$L3462</f>
        <v>-31968750</v>
      </c>
    </row>
    <row r="3463" spans="1:3">
      <c r="A3463">
        <v>85911262</v>
      </c>
      <c r="B3463">
        <v>65000000</v>
      </c>
      <c r="C3463" s="41">
        <f>'CLEAN DATA'!$D3463-'CLEAN DATA'!$L3463</f>
        <v>20911262</v>
      </c>
    </row>
    <row r="3464" spans="1:3">
      <c r="A3464">
        <v>93375151</v>
      </c>
      <c r="B3464">
        <v>60000000</v>
      </c>
      <c r="C3464" s="41">
        <f>'CLEAN DATA'!$D3464-'CLEAN DATA'!$L3464</f>
        <v>33375151</v>
      </c>
    </row>
    <row r="3465" spans="1:3">
      <c r="A3465">
        <v>217326336</v>
      </c>
      <c r="B3465">
        <v>60000000</v>
      </c>
      <c r="C3465" s="41">
        <f>'CLEAN DATA'!$D3465-'CLEAN DATA'!$L3465</f>
        <v>157326336</v>
      </c>
    </row>
    <row r="3466" spans="1:3">
      <c r="A3466">
        <v>73701902</v>
      </c>
      <c r="B3466">
        <v>60000000</v>
      </c>
      <c r="C3466" s="41">
        <f>'CLEAN DATA'!$D3466-'CLEAN DATA'!$L3466</f>
        <v>13701902</v>
      </c>
    </row>
    <row r="3467" spans="1:3">
      <c r="A3467">
        <v>71277420</v>
      </c>
      <c r="B3467">
        <v>45000000</v>
      </c>
      <c r="C3467" s="41">
        <f>'CLEAN DATA'!$D3467-'CLEAN DATA'!$L3467</f>
        <v>26277420</v>
      </c>
    </row>
    <row r="3468" spans="1:3">
      <c r="A3468">
        <v>22108977</v>
      </c>
      <c r="B3468">
        <v>41000000</v>
      </c>
      <c r="C3468" s="41">
        <f>'CLEAN DATA'!$D3468-'CLEAN DATA'!$L3468</f>
        <v>-18891023</v>
      </c>
    </row>
    <row r="3469" spans="1:3">
      <c r="A3469">
        <v>66466372</v>
      </c>
      <c r="B3469">
        <v>40000000</v>
      </c>
      <c r="C3469" s="41">
        <f>'CLEAN DATA'!$D3469-'CLEAN DATA'!$L3469</f>
        <v>26466372</v>
      </c>
    </row>
    <row r="3470" spans="1:3">
      <c r="A3470">
        <v>54967359</v>
      </c>
      <c r="B3470">
        <v>40000000</v>
      </c>
      <c r="C3470" s="41">
        <f>'CLEAN DATA'!$D3470-'CLEAN DATA'!$L3470</f>
        <v>14967359</v>
      </c>
    </row>
    <row r="3471" spans="1:3">
      <c r="A3471">
        <v>38087756</v>
      </c>
      <c r="B3471">
        <v>40000000</v>
      </c>
      <c r="C3471" s="41">
        <f>'CLEAN DATA'!$D3471-'CLEAN DATA'!$L3471</f>
        <v>-1912244</v>
      </c>
    </row>
    <row r="3472" spans="1:3">
      <c r="A3472">
        <v>623374</v>
      </c>
      <c r="B3472">
        <v>38000000</v>
      </c>
      <c r="C3472" s="41">
        <f>'CLEAN DATA'!$D3472-'CLEAN DATA'!$L3472</f>
        <v>-37376626</v>
      </c>
    </row>
    <row r="3473" spans="1:3">
      <c r="A3473">
        <v>34912982</v>
      </c>
      <c r="B3473">
        <v>38000000</v>
      </c>
      <c r="C3473" s="41">
        <f>'CLEAN DATA'!$D3473-'CLEAN DATA'!$L3473</f>
        <v>-3087018</v>
      </c>
    </row>
    <row r="3474" spans="1:3">
      <c r="A3474">
        <v>191449475</v>
      </c>
      <c r="B3474">
        <v>37000000</v>
      </c>
      <c r="C3474" s="41">
        <f>'CLEAN DATA'!$D3474-'CLEAN DATA'!$L3474</f>
        <v>154449475</v>
      </c>
    </row>
    <row r="3475" spans="1:3">
      <c r="A3475">
        <v>30307804</v>
      </c>
      <c r="B3475">
        <v>35000000</v>
      </c>
      <c r="C3475" s="41">
        <f>'CLEAN DATA'!$D3475-'CLEAN DATA'!$L3475</f>
        <v>-4692196</v>
      </c>
    </row>
    <row r="3476" spans="1:3">
      <c r="A3476">
        <v>11227940</v>
      </c>
      <c r="B3476">
        <v>34000000</v>
      </c>
      <c r="C3476" s="41">
        <f>'CLEAN DATA'!$D3476-'CLEAN DATA'!$L3476</f>
        <v>-22772060</v>
      </c>
    </row>
    <row r="3477" spans="1:3">
      <c r="A3477">
        <v>20422207</v>
      </c>
      <c r="B3477">
        <v>35000000</v>
      </c>
      <c r="C3477" s="41">
        <f>'CLEAN DATA'!$D3477-'CLEAN DATA'!$L3477</f>
        <v>-14577793</v>
      </c>
    </row>
    <row r="3478" spans="1:3">
      <c r="A3478">
        <v>60400856</v>
      </c>
      <c r="B3478">
        <v>35000000</v>
      </c>
      <c r="C3478" s="41">
        <f>'CLEAN DATA'!$D3478-'CLEAN DATA'!$L3478</f>
        <v>25400856</v>
      </c>
    </row>
    <row r="3479" spans="1:3">
      <c r="A3479">
        <v>20819129</v>
      </c>
      <c r="B3479">
        <v>26000000</v>
      </c>
      <c r="C3479" s="41">
        <f>'CLEAN DATA'!$D3479-'CLEAN DATA'!$L3479</f>
        <v>-5180871</v>
      </c>
    </row>
    <row r="3480" spans="1:3">
      <c r="A3480">
        <v>40168080</v>
      </c>
      <c r="B3480">
        <v>26000000</v>
      </c>
      <c r="C3480" s="41">
        <f>'CLEAN DATA'!$D3480-'CLEAN DATA'!$L3480</f>
        <v>14168080</v>
      </c>
    </row>
    <row r="3481" spans="1:3">
      <c r="A3481">
        <v>36985501</v>
      </c>
      <c r="B3481">
        <v>26000000</v>
      </c>
      <c r="C3481" s="41">
        <f>'CLEAN DATA'!$D3481-'CLEAN DATA'!$L3481</f>
        <v>10985501</v>
      </c>
    </row>
    <row r="3482" spans="1:3">
      <c r="A3482">
        <v>14469428</v>
      </c>
      <c r="B3482">
        <v>26000000</v>
      </c>
      <c r="C3482" s="41">
        <f>'CLEAN DATA'!$D3482-'CLEAN DATA'!$L3482</f>
        <v>-11530572</v>
      </c>
    </row>
    <row r="3483" spans="1:3">
      <c r="A3483">
        <v>20047715</v>
      </c>
      <c r="B3483">
        <v>25530000</v>
      </c>
      <c r="C3483" s="41">
        <f>'CLEAN DATA'!$D3483-'CLEAN DATA'!$L3483</f>
        <v>-5482285</v>
      </c>
    </row>
    <row r="3484" spans="1:3">
      <c r="A3484">
        <v>39880476</v>
      </c>
      <c r="B3484">
        <v>25000000</v>
      </c>
      <c r="C3484" s="41">
        <f>'CLEAN DATA'!$D3484-'CLEAN DATA'!$L3484</f>
        <v>14880476</v>
      </c>
    </row>
    <row r="3485" spans="1:3">
      <c r="A3485">
        <v>4064333</v>
      </c>
      <c r="B3485">
        <v>25000000</v>
      </c>
      <c r="C3485" s="41">
        <f>'CLEAN DATA'!$D3485-'CLEAN DATA'!$L3485</f>
        <v>-20935667</v>
      </c>
    </row>
    <row r="3486" spans="1:3">
      <c r="A3486">
        <v>13000000</v>
      </c>
      <c r="B3486">
        <v>24000000</v>
      </c>
      <c r="C3486" s="41">
        <f>'CLEAN DATA'!$D3486-'CLEAN DATA'!$L3486</f>
        <v>-11000000</v>
      </c>
    </row>
    <row r="3487" spans="1:3">
      <c r="A3487">
        <v>191449475</v>
      </c>
      <c r="B3487">
        <v>37000000</v>
      </c>
      <c r="C3487" s="41">
        <f>'CLEAN DATA'!$D3487-'CLEAN DATA'!$L3487</f>
        <v>154449475</v>
      </c>
    </row>
    <row r="3488" spans="1:3">
      <c r="A3488">
        <v>16702864</v>
      </c>
      <c r="B3488">
        <v>18000000</v>
      </c>
      <c r="C3488" s="41">
        <f>'CLEAN DATA'!$D3488-'CLEAN DATA'!$L3488</f>
        <v>-1297136</v>
      </c>
    </row>
    <row r="3489" spans="1:3">
      <c r="A3489">
        <v>13854000</v>
      </c>
      <c r="B3489">
        <v>20000000</v>
      </c>
      <c r="C3489" s="41">
        <f>'CLEAN DATA'!$D3489-'CLEAN DATA'!$L3489</f>
        <v>-6146000</v>
      </c>
    </row>
    <row r="3490" spans="1:3">
      <c r="A3490">
        <v>61356221</v>
      </c>
      <c r="B3490">
        <v>14000000</v>
      </c>
      <c r="C3490" s="41">
        <f>'CLEAN DATA'!$D3490-'CLEAN DATA'!$L3490</f>
        <v>47356221</v>
      </c>
    </row>
    <row r="3491" spans="1:3">
      <c r="A3491">
        <v>27736779</v>
      </c>
      <c r="B3491">
        <v>10000000</v>
      </c>
      <c r="C3491" s="41">
        <f>'CLEAN DATA'!$D3491-'CLEAN DATA'!$L3491</f>
        <v>17736779</v>
      </c>
    </row>
    <row r="3492" spans="1:3">
      <c r="A3492">
        <v>7563670</v>
      </c>
      <c r="B3492">
        <v>10000000</v>
      </c>
      <c r="C3492" s="41">
        <f>'CLEAN DATA'!$D3492-'CLEAN DATA'!$L3492</f>
        <v>-2436330</v>
      </c>
    </row>
    <row r="3493" spans="1:3">
      <c r="A3493">
        <v>800000</v>
      </c>
      <c r="B3493">
        <v>14000000</v>
      </c>
      <c r="C3493" s="41">
        <f>'CLEAN DATA'!$D3493-'CLEAN DATA'!$L3493</f>
        <v>-13200000</v>
      </c>
    </row>
    <row r="3494" spans="1:3">
      <c r="B3494">
        <v>10000000</v>
      </c>
      <c r="C3494" s="41">
        <f>'CLEAN DATA'!$D3494-'CLEAN DATA'!$L3494</f>
        <v>-10000000</v>
      </c>
    </row>
    <row r="3495" spans="1:3">
      <c r="B3495">
        <v>10000000</v>
      </c>
      <c r="C3495" s="41">
        <f>'CLEAN DATA'!$D3495-'CLEAN DATA'!$L3495</f>
        <v>-10000000</v>
      </c>
    </row>
    <row r="3496" spans="1:3">
      <c r="A3496">
        <v>25926543</v>
      </c>
      <c r="B3496">
        <v>8000000</v>
      </c>
      <c r="C3496" s="41">
        <f>'CLEAN DATA'!$D3496-'CLEAN DATA'!$L3496</f>
        <v>17926543</v>
      </c>
    </row>
    <row r="3497" spans="1:3">
      <c r="A3497">
        <v>20257000</v>
      </c>
      <c r="B3497">
        <v>7000000</v>
      </c>
      <c r="C3497" s="41">
        <f>'CLEAN DATA'!$D3497-'CLEAN DATA'!$L3497</f>
        <v>13257000</v>
      </c>
    </row>
    <row r="3498" spans="1:3">
      <c r="A3498">
        <v>11642254</v>
      </c>
      <c r="B3498">
        <v>3000000</v>
      </c>
      <c r="C3498" s="41">
        <f>'CLEAN DATA'!$D3498-'CLEAN DATA'!$L3498</f>
        <v>8642254</v>
      </c>
    </row>
    <row r="3499" spans="1:3">
      <c r="A3499">
        <v>25799043</v>
      </c>
      <c r="B3499">
        <v>3300000</v>
      </c>
      <c r="C3499" s="41">
        <f>'CLEAN DATA'!$D3499-'CLEAN DATA'!$L3499</f>
        <v>22499043</v>
      </c>
    </row>
    <row r="3500" spans="1:3">
      <c r="A3500">
        <v>17382982</v>
      </c>
      <c r="B3500">
        <v>5000000</v>
      </c>
      <c r="C3500" s="41">
        <f>'CLEAN DATA'!$D3500-'CLEAN DATA'!$L3500</f>
        <v>12382982</v>
      </c>
    </row>
    <row r="3501" spans="1:3">
      <c r="A3501">
        <v>17683670</v>
      </c>
      <c r="B3501">
        <v>5000000</v>
      </c>
      <c r="C3501" s="41">
        <f>'CLEAN DATA'!$D3501-'CLEAN DATA'!$L3501</f>
        <v>12683670</v>
      </c>
    </row>
    <row r="3502" spans="1:3">
      <c r="A3502">
        <v>4063</v>
      </c>
      <c r="B3502">
        <v>4000000</v>
      </c>
      <c r="C3502" s="41">
        <f>'CLEAN DATA'!$D3502-'CLEAN DATA'!$L3502</f>
        <v>-3995937</v>
      </c>
    </row>
    <row r="3503" spans="1:3">
      <c r="A3503">
        <v>3293258</v>
      </c>
      <c r="B3503">
        <v>3000000</v>
      </c>
      <c r="C3503" s="41">
        <f>'CLEAN DATA'!$D3503-'CLEAN DATA'!$L3503</f>
        <v>293258</v>
      </c>
    </row>
    <row r="3504" spans="1:3">
      <c r="B3504">
        <v>1950000</v>
      </c>
      <c r="C3504" s="41">
        <f>'CLEAN DATA'!$D3504-'CLEAN DATA'!$L3504</f>
        <v>-1950000</v>
      </c>
    </row>
    <row r="3505" spans="1:3">
      <c r="B3505">
        <v>1300000</v>
      </c>
      <c r="C3505" s="41">
        <f>'CLEAN DATA'!$D3505-'CLEAN DATA'!$L3505</f>
        <v>-1300000</v>
      </c>
    </row>
    <row r="3506" spans="1:3">
      <c r="B3506">
        <v>1000000</v>
      </c>
      <c r="C3506" s="41">
        <f>'CLEAN DATA'!$D3506-'CLEAN DATA'!$L3506</f>
        <v>-1000000</v>
      </c>
    </row>
    <row r="3507" spans="1:3">
      <c r="B3507">
        <v>1000000</v>
      </c>
      <c r="C3507" s="41">
        <f>'CLEAN DATA'!$D3507-'CLEAN DATA'!$L3507</f>
        <v>-1000000</v>
      </c>
    </row>
    <row r="3508" spans="1:3">
      <c r="A3508">
        <v>18378</v>
      </c>
      <c r="B3508">
        <v>900000</v>
      </c>
      <c r="C3508" s="41">
        <f>'CLEAN DATA'!$D3508-'CLEAN DATA'!$L3508</f>
        <v>-881622</v>
      </c>
    </row>
    <row r="3509" spans="1:3">
      <c r="A3509">
        <v>119420252</v>
      </c>
      <c r="B3509">
        <v>150000000</v>
      </c>
      <c r="C3509" s="41">
        <f>'CLEAN DATA'!$D3509-'CLEAN DATA'!$L3509</f>
        <v>-30579748</v>
      </c>
    </row>
    <row r="3510" spans="1:3">
      <c r="A3510">
        <v>75030163</v>
      </c>
      <c r="B3510">
        <v>100000000</v>
      </c>
      <c r="C3510" s="41">
        <f>'CLEAN DATA'!$D3510-'CLEAN DATA'!$L3510</f>
        <v>-24969837</v>
      </c>
    </row>
    <row r="3511" spans="1:3">
      <c r="A3511">
        <v>69102910</v>
      </c>
      <c r="B3511">
        <v>80000000</v>
      </c>
      <c r="C3511" s="41">
        <f>'CLEAN DATA'!$D3511-'CLEAN DATA'!$L3511</f>
        <v>-10897090</v>
      </c>
    </row>
    <row r="3512" spans="1:3">
      <c r="A3512">
        <v>41814863</v>
      </c>
      <c r="B3512">
        <v>50000000</v>
      </c>
      <c r="C3512" s="41">
        <f>'CLEAN DATA'!$D3512-'CLEAN DATA'!$L3512</f>
        <v>-8185137</v>
      </c>
    </row>
    <row r="3513" spans="1:3">
      <c r="A3513">
        <v>19059018</v>
      </c>
      <c r="B3513">
        <v>65000000</v>
      </c>
      <c r="C3513" s="41">
        <f>'CLEAN DATA'!$D3513-'CLEAN DATA'!$L3513</f>
        <v>-45940982</v>
      </c>
    </row>
    <row r="3514" spans="1:3">
      <c r="A3514">
        <v>31054924</v>
      </c>
      <c r="B3514">
        <v>64000000</v>
      </c>
      <c r="C3514" s="41">
        <f>'CLEAN DATA'!$D3514-'CLEAN DATA'!$L3514</f>
        <v>-32945076</v>
      </c>
    </row>
    <row r="3515" spans="1:3">
      <c r="A3515">
        <v>93815117</v>
      </c>
      <c r="B3515">
        <v>55000000</v>
      </c>
      <c r="C3515" s="41">
        <f>'CLEAN DATA'!$D3515-'CLEAN DATA'!$L3515</f>
        <v>38815117</v>
      </c>
    </row>
    <row r="3516" spans="1:3">
      <c r="A3516">
        <v>80270227</v>
      </c>
      <c r="B3516">
        <v>50000000</v>
      </c>
      <c r="C3516" s="41">
        <f>'CLEAN DATA'!$D3516-'CLEAN DATA'!$L3516</f>
        <v>30270227</v>
      </c>
    </row>
    <row r="3517" spans="1:3">
      <c r="A3517">
        <v>10400000</v>
      </c>
      <c r="B3517">
        <v>50000000</v>
      </c>
      <c r="C3517" s="41">
        <f>'CLEAN DATA'!$D3517-'CLEAN DATA'!$L3517</f>
        <v>-39600000</v>
      </c>
    </row>
    <row r="3518" spans="1:3">
      <c r="A3518">
        <v>9795017</v>
      </c>
      <c r="B3518">
        <v>50000000</v>
      </c>
      <c r="C3518" s="41">
        <f>'CLEAN DATA'!$D3518-'CLEAN DATA'!$L3518</f>
        <v>-40204983</v>
      </c>
    </row>
    <row r="3519" spans="1:3">
      <c r="A3519">
        <v>24430272</v>
      </c>
      <c r="B3519">
        <v>43000000</v>
      </c>
      <c r="C3519" s="41">
        <f>'CLEAN DATA'!$D3519-'CLEAN DATA'!$L3519</f>
        <v>-18569728</v>
      </c>
    </row>
    <row r="3520" spans="1:3">
      <c r="A3520">
        <v>90703745</v>
      </c>
      <c r="B3520">
        <v>45000000</v>
      </c>
      <c r="C3520" s="41">
        <f>'CLEAN DATA'!$D3520-'CLEAN DATA'!$L3520</f>
        <v>45703745</v>
      </c>
    </row>
    <row r="3521" spans="1:3">
      <c r="A3521">
        <v>38543473</v>
      </c>
      <c r="B3521">
        <v>40000000</v>
      </c>
      <c r="C3521" s="41">
        <f>'CLEAN DATA'!$D3521-'CLEAN DATA'!$L3521</f>
        <v>-1456527</v>
      </c>
    </row>
    <row r="3522" spans="1:3">
      <c r="A3522">
        <v>29374178</v>
      </c>
      <c r="B3522">
        <v>40000000</v>
      </c>
      <c r="C3522" s="41">
        <f>'CLEAN DATA'!$D3522-'CLEAN DATA'!$L3522</f>
        <v>-10625822</v>
      </c>
    </row>
    <row r="3523" spans="1:3">
      <c r="A3523">
        <v>14967182</v>
      </c>
      <c r="B3523">
        <v>40000000</v>
      </c>
      <c r="C3523" s="41">
        <f>'CLEAN DATA'!$D3523-'CLEAN DATA'!$L3523</f>
        <v>-25032818</v>
      </c>
    </row>
    <row r="3524" spans="1:3">
      <c r="A3524">
        <v>652526</v>
      </c>
      <c r="B3524">
        <v>40000000</v>
      </c>
      <c r="C3524" s="41">
        <f>'CLEAN DATA'!$D3524-'CLEAN DATA'!$L3524</f>
        <v>-39347474</v>
      </c>
    </row>
    <row r="3525" spans="1:3">
      <c r="A3525">
        <v>85570368</v>
      </c>
      <c r="B3525">
        <v>38000000</v>
      </c>
      <c r="C3525" s="41">
        <f>'CLEAN DATA'!$D3525-'CLEAN DATA'!$L3525</f>
        <v>47570368</v>
      </c>
    </row>
    <row r="3526" spans="1:3">
      <c r="A3526">
        <v>25863915</v>
      </c>
      <c r="B3526">
        <v>35000000</v>
      </c>
      <c r="C3526" s="41">
        <f>'CLEAN DATA'!$D3526-'CLEAN DATA'!$L3526</f>
        <v>-9136085</v>
      </c>
    </row>
    <row r="3527" spans="1:3">
      <c r="A3527">
        <v>34507079</v>
      </c>
      <c r="B3527">
        <v>35000000</v>
      </c>
      <c r="C3527" s="41">
        <f>'CLEAN DATA'!$D3527-'CLEAN DATA'!$L3527</f>
        <v>-492921</v>
      </c>
    </row>
    <row r="3528" spans="1:3">
      <c r="A3528">
        <v>7659747</v>
      </c>
      <c r="B3528">
        <v>38000000</v>
      </c>
      <c r="C3528" s="41">
        <f>'CLEAN DATA'!$D3528-'CLEAN DATA'!$L3528</f>
        <v>-30340253</v>
      </c>
    </row>
    <row r="3529" spans="1:3">
      <c r="A3529">
        <v>117559438</v>
      </c>
      <c r="B3529">
        <v>30000000</v>
      </c>
      <c r="C3529" s="41">
        <f>'CLEAN DATA'!$D3529-'CLEAN DATA'!$L3529</f>
        <v>87559438</v>
      </c>
    </row>
    <row r="3530" spans="1:3">
      <c r="A3530">
        <v>81150692</v>
      </c>
      <c r="B3530">
        <v>35000000</v>
      </c>
      <c r="C3530" s="41">
        <f>'CLEAN DATA'!$D3530-'CLEAN DATA'!$L3530</f>
        <v>46150692</v>
      </c>
    </row>
    <row r="3531" spans="1:3">
      <c r="A3531">
        <v>51432423</v>
      </c>
      <c r="B3531">
        <v>30000000</v>
      </c>
      <c r="C3531" s="41">
        <f>'CLEAN DATA'!$D3531-'CLEAN DATA'!$L3531</f>
        <v>21432423</v>
      </c>
    </row>
    <row r="3532" spans="1:3">
      <c r="A3532">
        <v>22526144</v>
      </c>
      <c r="B3532">
        <v>30000000</v>
      </c>
      <c r="C3532" s="41">
        <f>'CLEAN DATA'!$D3532-'CLEAN DATA'!$L3532</f>
        <v>-7473856</v>
      </c>
    </row>
    <row r="3533" spans="1:3">
      <c r="A3533">
        <v>14888028</v>
      </c>
      <c r="B3533">
        <v>30000000</v>
      </c>
      <c r="C3533" s="41">
        <f>'CLEAN DATA'!$D3533-'CLEAN DATA'!$L3533</f>
        <v>-15111972</v>
      </c>
    </row>
    <row r="3534" spans="1:3">
      <c r="A3534">
        <v>16647384</v>
      </c>
      <c r="B3534">
        <v>26000000</v>
      </c>
      <c r="C3534" s="41">
        <f>'CLEAN DATA'!$D3534-'CLEAN DATA'!$L3534</f>
        <v>-9352616</v>
      </c>
    </row>
    <row r="3535" spans="1:3">
      <c r="A3535">
        <v>13973532</v>
      </c>
      <c r="B3535">
        <v>25000000</v>
      </c>
      <c r="C3535" s="41">
        <f>'CLEAN DATA'!$D3535-'CLEAN DATA'!$L3535</f>
        <v>-11026468</v>
      </c>
    </row>
    <row r="3536" spans="1:3">
      <c r="A3536">
        <v>42880</v>
      </c>
      <c r="B3536">
        <v>24000000</v>
      </c>
      <c r="C3536" s="41">
        <f>'CLEAN DATA'!$D3536-'CLEAN DATA'!$L3536</f>
        <v>-23957120</v>
      </c>
    </row>
    <row r="3537" spans="1:3">
      <c r="A3537">
        <v>11508423</v>
      </c>
      <c r="B3537">
        <v>23000000</v>
      </c>
      <c r="C3537" s="41">
        <f>'CLEAN DATA'!$D3537-'CLEAN DATA'!$L3537</f>
        <v>-11491577</v>
      </c>
    </row>
    <row r="3538" spans="1:3">
      <c r="A3538">
        <v>16027866</v>
      </c>
      <c r="B3538">
        <v>25000000</v>
      </c>
      <c r="C3538" s="41">
        <f>'CLEAN DATA'!$D3538-'CLEAN DATA'!$L3538</f>
        <v>-8972134</v>
      </c>
    </row>
    <row r="3539" spans="1:3">
      <c r="A3539">
        <v>23078294</v>
      </c>
      <c r="B3539">
        <v>9000000</v>
      </c>
      <c r="C3539" s="41">
        <f>'CLEAN DATA'!$D3539-'CLEAN DATA'!$L3539</f>
        <v>14078294</v>
      </c>
    </row>
    <row r="3540" spans="1:3">
      <c r="A3540">
        <v>1183354</v>
      </c>
      <c r="B3540">
        <v>20000000</v>
      </c>
      <c r="C3540" s="41">
        <f>'CLEAN DATA'!$D3540-'CLEAN DATA'!$L3540</f>
        <v>-18816646</v>
      </c>
    </row>
    <row r="3541" spans="1:3">
      <c r="A3541">
        <v>37566230</v>
      </c>
      <c r="B3541">
        <v>17000000</v>
      </c>
      <c r="C3541" s="41">
        <f>'CLEAN DATA'!$D3541-'CLEAN DATA'!$L3541</f>
        <v>20566230</v>
      </c>
    </row>
    <row r="3542" spans="1:3">
      <c r="A3542">
        <v>16204793</v>
      </c>
      <c r="B3542">
        <v>16000000</v>
      </c>
      <c r="C3542" s="41">
        <f>'CLEAN DATA'!$D3542-'CLEAN DATA'!$L3542</f>
        <v>204793</v>
      </c>
    </row>
    <row r="3543" spans="1:3">
      <c r="A3543">
        <v>2964</v>
      </c>
      <c r="B3543">
        <v>16000000</v>
      </c>
      <c r="C3543" s="41">
        <f>'CLEAN DATA'!$D3543-'CLEAN DATA'!$L3543</f>
        <v>-15997036</v>
      </c>
    </row>
    <row r="3544" spans="1:3">
      <c r="A3544">
        <v>34308901</v>
      </c>
      <c r="B3544">
        <v>16000000</v>
      </c>
      <c r="C3544" s="41">
        <f>'CLEAN DATA'!$D3544-'CLEAN DATA'!$L3544</f>
        <v>18308901</v>
      </c>
    </row>
    <row r="3545" spans="1:3">
      <c r="A3545">
        <v>20801344</v>
      </c>
      <c r="B3545">
        <v>15000000</v>
      </c>
      <c r="C3545" s="41">
        <f>'CLEAN DATA'!$D3545-'CLEAN DATA'!$L3545</f>
        <v>5801344</v>
      </c>
    </row>
    <row r="3546" spans="1:3">
      <c r="A3546">
        <v>10494147</v>
      </c>
      <c r="B3546">
        <v>15000000</v>
      </c>
      <c r="C3546" s="41">
        <f>'CLEAN DATA'!$D3546-'CLEAN DATA'!$L3546</f>
        <v>-4505853</v>
      </c>
    </row>
    <row r="3547" spans="1:3">
      <c r="A3547">
        <v>28870</v>
      </c>
      <c r="B3547">
        <v>15000000</v>
      </c>
      <c r="C3547" s="41">
        <f>'CLEAN DATA'!$D3547-'CLEAN DATA'!$L3547</f>
        <v>-14971130</v>
      </c>
    </row>
    <row r="3548" spans="1:3">
      <c r="A3548">
        <v>12282677</v>
      </c>
      <c r="B3548">
        <v>14000000</v>
      </c>
      <c r="C3548" s="41">
        <f>'CLEAN DATA'!$D3548-'CLEAN DATA'!$L3548</f>
        <v>-1717323</v>
      </c>
    </row>
    <row r="3549" spans="1:3">
      <c r="A3549">
        <v>1200000</v>
      </c>
      <c r="B3549">
        <v>3000000</v>
      </c>
      <c r="C3549" s="41">
        <f>'CLEAN DATA'!$D3549-'CLEAN DATA'!$L3549</f>
        <v>-1800000</v>
      </c>
    </row>
    <row r="3550" spans="1:3">
      <c r="A3550">
        <v>11956207</v>
      </c>
      <c r="B3550">
        <v>16000000</v>
      </c>
      <c r="C3550" s="41">
        <f>'CLEAN DATA'!$D3550-'CLEAN DATA'!$L3550</f>
        <v>-4043793</v>
      </c>
    </row>
    <row r="3551" spans="1:3">
      <c r="A3551">
        <v>13592872</v>
      </c>
      <c r="B3551">
        <v>11000000</v>
      </c>
      <c r="C3551" s="41">
        <f>'CLEAN DATA'!$D3551-'CLEAN DATA'!$L3551</f>
        <v>2592872</v>
      </c>
    </row>
    <row r="3552" spans="1:3">
      <c r="A3552">
        <v>2807854</v>
      </c>
      <c r="B3552">
        <v>11000000</v>
      </c>
      <c r="C3552" s="41">
        <f>'CLEAN DATA'!$D3552-'CLEAN DATA'!$L3552</f>
        <v>-8192146</v>
      </c>
    </row>
    <row r="3553" spans="1:3">
      <c r="A3553">
        <v>4692814</v>
      </c>
      <c r="B3553">
        <v>8000000</v>
      </c>
      <c r="C3553" s="41">
        <f>'CLEAN DATA'!$D3553-'CLEAN DATA'!$L3553</f>
        <v>-3307186</v>
      </c>
    </row>
    <row r="3554" spans="1:3">
      <c r="A3554">
        <v>22168359</v>
      </c>
      <c r="B3554">
        <v>8000000</v>
      </c>
      <c r="C3554" s="41">
        <f>'CLEAN DATA'!$D3554-'CLEAN DATA'!$L3554</f>
        <v>14168359</v>
      </c>
    </row>
    <row r="3555" spans="1:3">
      <c r="A3555">
        <v>4542775</v>
      </c>
      <c r="B3555">
        <v>6000000</v>
      </c>
      <c r="C3555" s="41">
        <f>'CLEAN DATA'!$D3555-'CLEAN DATA'!$L3555</f>
        <v>-1457225</v>
      </c>
    </row>
    <row r="3556" spans="1:3">
      <c r="A3556">
        <v>19281235</v>
      </c>
      <c r="B3556">
        <v>5000000</v>
      </c>
      <c r="C3556" s="41">
        <f>'CLEAN DATA'!$D3556-'CLEAN DATA'!$L3556</f>
        <v>14281235</v>
      </c>
    </row>
    <row r="3557" spans="1:3">
      <c r="A3557">
        <v>24629916</v>
      </c>
      <c r="B3557">
        <v>3000000</v>
      </c>
      <c r="C3557" s="41">
        <f>'CLEAN DATA'!$D3557-'CLEAN DATA'!$L3557</f>
        <v>21629916</v>
      </c>
    </row>
    <row r="3558" spans="1:3">
      <c r="A3558">
        <v>40041683</v>
      </c>
      <c r="B3558">
        <v>2500000</v>
      </c>
      <c r="C3558" s="41">
        <f>'CLEAN DATA'!$D3558-'CLEAN DATA'!$L3558</f>
        <v>37541683</v>
      </c>
    </row>
    <row r="3559" spans="1:3">
      <c r="A3559">
        <v>33349949</v>
      </c>
      <c r="B3559">
        <v>2500000</v>
      </c>
      <c r="C3559" s="41">
        <f>'CLEAN DATA'!$D3559-'CLEAN DATA'!$L3559</f>
        <v>30849949</v>
      </c>
    </row>
    <row r="3560" spans="1:3">
      <c r="A3560">
        <v>978908</v>
      </c>
      <c r="B3560">
        <v>2400000</v>
      </c>
      <c r="C3560" s="41">
        <f>'CLEAN DATA'!$D3560-'CLEAN DATA'!$L3560</f>
        <v>-1421092</v>
      </c>
    </row>
    <row r="3561" spans="1:3">
      <c r="A3561">
        <v>792966</v>
      </c>
      <c r="B3561">
        <v>2300000</v>
      </c>
      <c r="C3561" s="41">
        <f>'CLEAN DATA'!$D3561-'CLEAN DATA'!$L3561</f>
        <v>-1507034</v>
      </c>
    </row>
    <row r="3562" spans="1:3">
      <c r="A3562">
        <v>13973532</v>
      </c>
      <c r="B3562">
        <v>25000000</v>
      </c>
      <c r="C3562" s="41">
        <f>'CLEAN DATA'!$D3562-'CLEAN DATA'!$L3562</f>
        <v>-11026468</v>
      </c>
    </row>
    <row r="3563" spans="1:3">
      <c r="A3563">
        <v>1163508</v>
      </c>
      <c r="B3563">
        <v>2500000</v>
      </c>
      <c r="C3563" s="41">
        <f>'CLEAN DATA'!$D3563-'CLEAN DATA'!$L3563</f>
        <v>-1336492</v>
      </c>
    </row>
    <row r="3564" spans="1:3">
      <c r="A3564">
        <v>35688</v>
      </c>
      <c r="B3564">
        <v>600000</v>
      </c>
      <c r="C3564" s="41">
        <f>'CLEAN DATA'!$D3564-'CLEAN DATA'!$L3564</f>
        <v>-564312</v>
      </c>
    </row>
    <row r="3565" spans="1:3">
      <c r="A3565">
        <v>425899</v>
      </c>
      <c r="B3565">
        <v>400000</v>
      </c>
      <c r="C3565" s="41">
        <f>'CLEAN DATA'!$D3565-'CLEAN DATA'!$L3565</f>
        <v>25899</v>
      </c>
    </row>
    <row r="3566" spans="1:3">
      <c r="A3566">
        <v>31704416</v>
      </c>
      <c r="B3566">
        <v>135000000</v>
      </c>
      <c r="C3566" s="41">
        <f>'CLEAN DATA'!$D3566-'CLEAN DATA'!$L3566</f>
        <v>-103295584</v>
      </c>
    </row>
    <row r="3567" spans="1:3">
      <c r="A3567">
        <v>85884815</v>
      </c>
      <c r="B3567">
        <v>90000000</v>
      </c>
      <c r="C3567" s="41">
        <f>'CLEAN DATA'!$D3567-'CLEAN DATA'!$L3567</f>
        <v>-4115185</v>
      </c>
    </row>
    <row r="3568" spans="1:3">
      <c r="A3568">
        <v>10014234</v>
      </c>
      <c r="B3568">
        <v>65000000</v>
      </c>
      <c r="C3568" s="41">
        <f>'CLEAN DATA'!$D3568-'CLEAN DATA'!$L3568</f>
        <v>-54985766</v>
      </c>
    </row>
    <row r="3569" spans="1:3">
      <c r="A3569">
        <v>64505912</v>
      </c>
      <c r="B3569">
        <v>48000000</v>
      </c>
      <c r="C3569" s="41">
        <f>'CLEAN DATA'!$D3569-'CLEAN DATA'!$L3569</f>
        <v>16505912</v>
      </c>
    </row>
    <row r="3570" spans="1:3">
      <c r="A3570">
        <v>48472213</v>
      </c>
      <c r="B3570">
        <v>45000000</v>
      </c>
      <c r="C3570" s="41">
        <f>'CLEAN DATA'!$D3570-'CLEAN DATA'!$L3570</f>
        <v>3472213</v>
      </c>
    </row>
    <row r="3571" spans="1:3">
      <c r="A3571">
        <v>81022333</v>
      </c>
      <c r="B3571">
        <v>50000000</v>
      </c>
      <c r="C3571" s="41">
        <f>'CLEAN DATA'!$D3571-'CLEAN DATA'!$L3571</f>
        <v>31022333</v>
      </c>
    </row>
    <row r="3572" spans="1:3">
      <c r="A3572">
        <v>75367693</v>
      </c>
      <c r="B3572">
        <v>35000000</v>
      </c>
      <c r="C3572" s="41">
        <f>'CLEAN DATA'!$D3572-'CLEAN DATA'!$L3572</f>
        <v>40367693</v>
      </c>
    </row>
    <row r="3573" spans="1:3">
      <c r="A3573">
        <v>30981850</v>
      </c>
      <c r="B3573">
        <v>40000000</v>
      </c>
      <c r="C3573" s="41">
        <f>'CLEAN DATA'!$D3573-'CLEAN DATA'!$L3573</f>
        <v>-9018150</v>
      </c>
    </row>
    <row r="3574" spans="1:3">
      <c r="A3574">
        <v>28064226</v>
      </c>
      <c r="B3574">
        <v>35000000</v>
      </c>
      <c r="C3574" s="41">
        <f>'CLEAN DATA'!$D3574-'CLEAN DATA'!$L3574</f>
        <v>-6935774</v>
      </c>
    </row>
    <row r="3575" spans="1:3">
      <c r="A3575">
        <v>19294901</v>
      </c>
      <c r="B3575">
        <v>35000000</v>
      </c>
      <c r="C3575" s="41">
        <f>'CLEAN DATA'!$D3575-'CLEAN DATA'!$L3575</f>
        <v>-15705099</v>
      </c>
    </row>
    <row r="3576" spans="1:3">
      <c r="A3576">
        <v>47285499</v>
      </c>
      <c r="B3576">
        <v>26000000</v>
      </c>
      <c r="C3576" s="41">
        <f>'CLEAN DATA'!$D3576-'CLEAN DATA'!$L3576</f>
        <v>21285499</v>
      </c>
    </row>
    <row r="3577" spans="1:3">
      <c r="A3577">
        <v>39143839</v>
      </c>
      <c r="B3577">
        <v>20000000</v>
      </c>
      <c r="C3577" s="41">
        <f>'CLEAN DATA'!$D3577-'CLEAN DATA'!$L3577</f>
        <v>19143839</v>
      </c>
    </row>
    <row r="3578" spans="1:3">
      <c r="A3578">
        <v>17529157</v>
      </c>
      <c r="B3578">
        <v>20000000</v>
      </c>
      <c r="C3578" s="41">
        <f>'CLEAN DATA'!$D3578-'CLEAN DATA'!$L3578</f>
        <v>-2470843</v>
      </c>
    </row>
    <row r="3579" spans="1:3">
      <c r="A3579">
        <v>8888355</v>
      </c>
      <c r="B3579">
        <v>20000000</v>
      </c>
      <c r="C3579" s="41">
        <f>'CLEAN DATA'!$D3579-'CLEAN DATA'!$L3579</f>
        <v>-11111645</v>
      </c>
    </row>
    <row r="3580" spans="1:3">
      <c r="A3580">
        <v>22452209</v>
      </c>
      <c r="B3580">
        <v>18000000</v>
      </c>
      <c r="C3580" s="41">
        <f>'CLEAN DATA'!$D3580-'CLEAN DATA'!$L3580</f>
        <v>4452209</v>
      </c>
    </row>
    <row r="3581" spans="1:3">
      <c r="A3581">
        <v>8000000</v>
      </c>
      <c r="B3581">
        <v>18000000</v>
      </c>
      <c r="C3581" s="41">
        <f>'CLEAN DATA'!$D3581-'CLEAN DATA'!$L3581</f>
        <v>-10000000</v>
      </c>
    </row>
    <row r="3582" spans="1:3">
      <c r="A3582">
        <v>47860214</v>
      </c>
      <c r="B3582">
        <v>15000000</v>
      </c>
      <c r="C3582" s="41">
        <f>'CLEAN DATA'!$D3582-'CLEAN DATA'!$L3582</f>
        <v>32860214</v>
      </c>
    </row>
    <row r="3583" spans="1:3">
      <c r="A3583">
        <v>10443316</v>
      </c>
      <c r="B3583">
        <v>15000000</v>
      </c>
      <c r="C3583" s="41">
        <f>'CLEAN DATA'!$D3583-'CLEAN DATA'!$L3583</f>
        <v>-4556684</v>
      </c>
    </row>
    <row r="3584" spans="1:3">
      <c r="A3584">
        <v>30628981</v>
      </c>
      <c r="B3584">
        <v>14000000</v>
      </c>
      <c r="C3584" s="41">
        <f>'CLEAN DATA'!$D3584-'CLEAN DATA'!$L3584</f>
        <v>16628981</v>
      </c>
    </row>
    <row r="3585" spans="1:3">
      <c r="A3585">
        <v>16298046</v>
      </c>
      <c r="B3585">
        <v>14000000</v>
      </c>
      <c r="C3585" s="41">
        <f>'CLEAN DATA'!$D3585-'CLEAN DATA'!$L3585</f>
        <v>2298046</v>
      </c>
    </row>
    <row r="3586" spans="1:3">
      <c r="A3586">
        <v>4903000</v>
      </c>
      <c r="B3586">
        <v>12000000</v>
      </c>
      <c r="C3586" s="41">
        <f>'CLEAN DATA'!$D3586-'CLEAN DATA'!$L3586</f>
        <v>-7097000</v>
      </c>
    </row>
    <row r="3587" spans="1:3">
      <c r="A3587">
        <v>63231524</v>
      </c>
      <c r="B3587">
        <v>6000000</v>
      </c>
      <c r="C3587" s="41">
        <f>'CLEAN DATA'!$D3587-'CLEAN DATA'!$L3587</f>
        <v>57231524</v>
      </c>
    </row>
    <row r="3588" spans="1:3">
      <c r="A3588">
        <v>28563926</v>
      </c>
      <c r="B3588">
        <v>8500000</v>
      </c>
      <c r="C3588" s="41">
        <f>'CLEAN DATA'!$D3588-'CLEAN DATA'!$L3588</f>
        <v>20063926</v>
      </c>
    </row>
    <row r="3589" spans="1:3">
      <c r="A3589">
        <v>365734</v>
      </c>
      <c r="B3589">
        <v>10000000</v>
      </c>
      <c r="C3589" s="41">
        <f>'CLEAN DATA'!$D3589-'CLEAN DATA'!$L3589</f>
        <v>-9634266</v>
      </c>
    </row>
    <row r="3590" spans="1:3">
      <c r="A3590">
        <v>21564616</v>
      </c>
      <c r="B3590">
        <v>8500000</v>
      </c>
      <c r="C3590" s="41">
        <f>'CLEAN DATA'!$D3590-'CLEAN DATA'!$L3590</f>
        <v>13064616</v>
      </c>
    </row>
    <row r="3591" spans="1:3">
      <c r="A3591">
        <v>766487</v>
      </c>
      <c r="B3591">
        <v>5250000</v>
      </c>
      <c r="C3591" s="41">
        <f>'CLEAN DATA'!$D3591-'CLEAN DATA'!$L3591</f>
        <v>-4483513</v>
      </c>
    </row>
    <row r="3592" spans="1:3">
      <c r="A3592">
        <v>32453345</v>
      </c>
      <c r="B3592">
        <v>5000000</v>
      </c>
      <c r="C3592" s="41">
        <f>'CLEAN DATA'!$D3592-'CLEAN DATA'!$L3592</f>
        <v>27453345</v>
      </c>
    </row>
    <row r="3593" spans="1:3">
      <c r="A3593">
        <v>19421271</v>
      </c>
      <c r="B3593">
        <v>5000000</v>
      </c>
      <c r="C3593" s="41">
        <f>'CLEAN DATA'!$D3593-'CLEAN DATA'!$L3593</f>
        <v>14421271</v>
      </c>
    </row>
    <row r="3594" spans="1:3">
      <c r="A3594">
        <v>101055</v>
      </c>
      <c r="B3594">
        <v>4000000</v>
      </c>
      <c r="C3594" s="41">
        <f>'CLEAN DATA'!$D3594-'CLEAN DATA'!$L3594</f>
        <v>-3898945</v>
      </c>
    </row>
    <row r="3595" spans="1:3">
      <c r="A3595">
        <v>3105269</v>
      </c>
      <c r="B3595">
        <v>3000000</v>
      </c>
      <c r="C3595" s="41">
        <f>'CLEAN DATA'!$D3595-'CLEAN DATA'!$L3595</f>
        <v>105269</v>
      </c>
    </row>
    <row r="3596" spans="1:3">
      <c r="A3596">
        <v>18112929</v>
      </c>
      <c r="B3596">
        <v>1000000</v>
      </c>
      <c r="C3596" s="41">
        <f>'CLEAN DATA'!$D3596-'CLEAN DATA'!$L3596</f>
        <v>17112929</v>
      </c>
    </row>
    <row r="3597" spans="1:3">
      <c r="A3597">
        <v>60522097</v>
      </c>
      <c r="B3597">
        <v>130000000</v>
      </c>
      <c r="C3597" s="41">
        <f>'CLEAN DATA'!$D3597-'CLEAN DATA'!$L3597</f>
        <v>-69477903</v>
      </c>
    </row>
    <row r="3598" spans="1:3">
      <c r="A3598">
        <v>42776259</v>
      </c>
      <c r="B3598">
        <v>112000000</v>
      </c>
      <c r="C3598" s="41">
        <f>'CLEAN DATA'!$D3598-'CLEAN DATA'!$L3598</f>
        <v>-69223741</v>
      </c>
    </row>
    <row r="3599" spans="1:3">
      <c r="A3599">
        <v>75817994</v>
      </c>
      <c r="B3599">
        <v>90000000</v>
      </c>
      <c r="C3599" s="41">
        <f>'CLEAN DATA'!$D3599-'CLEAN DATA'!$L3599</f>
        <v>-14182006</v>
      </c>
    </row>
    <row r="3600" spans="1:3">
      <c r="A3600">
        <v>153288182</v>
      </c>
      <c r="B3600">
        <v>84000000</v>
      </c>
      <c r="C3600" s="41">
        <f>'CLEAN DATA'!$D3600-'CLEAN DATA'!$L3600</f>
        <v>69288182</v>
      </c>
    </row>
    <row r="3601" spans="1:3">
      <c r="A3601">
        <v>91188905</v>
      </c>
      <c r="B3601">
        <v>80000000</v>
      </c>
      <c r="C3601" s="41">
        <f>'CLEAN DATA'!$D3601-'CLEAN DATA'!$L3601</f>
        <v>11188905</v>
      </c>
    </row>
    <row r="3602" spans="1:3">
      <c r="A3602">
        <v>300523113</v>
      </c>
      <c r="B3602">
        <v>68000000</v>
      </c>
      <c r="C3602" s="41">
        <f>'CLEAN DATA'!$D3602-'CLEAN DATA'!$L3602</f>
        <v>232523113</v>
      </c>
    </row>
    <row r="3603" spans="1:3">
      <c r="A3603">
        <v>43337279</v>
      </c>
      <c r="B3603">
        <v>60000000</v>
      </c>
      <c r="C3603" s="41">
        <f>'CLEAN DATA'!$D3603-'CLEAN DATA'!$L3603</f>
        <v>-16662721</v>
      </c>
    </row>
    <row r="3604" spans="1:3">
      <c r="A3604">
        <v>36830057</v>
      </c>
      <c r="B3604">
        <v>65000000</v>
      </c>
      <c r="C3604" s="41">
        <f>'CLEAN DATA'!$D3604-'CLEAN DATA'!$L3604</f>
        <v>-28169943</v>
      </c>
    </row>
    <row r="3605" spans="1:3">
      <c r="A3605">
        <v>11802056</v>
      </c>
      <c r="B3605">
        <v>60000000</v>
      </c>
      <c r="C3605" s="41">
        <f>'CLEAN DATA'!$D3605-'CLEAN DATA'!$L3605</f>
        <v>-48197944</v>
      </c>
    </row>
    <row r="3606" spans="1:3">
      <c r="A3606">
        <v>12065985</v>
      </c>
      <c r="B3606">
        <v>60000000</v>
      </c>
      <c r="C3606" s="41">
        <f>'CLEAN DATA'!$D3606-'CLEAN DATA'!$L3606</f>
        <v>-47934015</v>
      </c>
    </row>
    <row r="3607" spans="1:3">
      <c r="A3607">
        <v>6471394</v>
      </c>
      <c r="B3607">
        <v>50000000</v>
      </c>
      <c r="C3607" s="41">
        <f>'CLEAN DATA'!$D3607-'CLEAN DATA'!$L3607</f>
        <v>-43528606</v>
      </c>
    </row>
    <row r="3608" spans="1:3">
      <c r="A3608">
        <v>17300889</v>
      </c>
      <c r="B3608">
        <v>45000000</v>
      </c>
      <c r="C3608" s="41">
        <f>'CLEAN DATA'!$D3608-'CLEAN DATA'!$L3608</f>
        <v>-27699111</v>
      </c>
    </row>
    <row r="3609" spans="1:3">
      <c r="A3609">
        <v>2154540</v>
      </c>
      <c r="B3609">
        <v>45000000</v>
      </c>
      <c r="C3609" s="41">
        <f>'CLEAN DATA'!$D3609-'CLEAN DATA'!$L3609</f>
        <v>-42845460</v>
      </c>
    </row>
    <row r="3610" spans="1:3">
      <c r="A3610">
        <v>60000000</v>
      </c>
      <c r="B3610">
        <v>39000000</v>
      </c>
      <c r="C3610" s="41">
        <f>'CLEAN DATA'!$D3610-'CLEAN DATA'!$L3610</f>
        <v>21000000</v>
      </c>
    </row>
    <row r="3611" spans="1:3">
      <c r="A3611">
        <v>21426805</v>
      </c>
      <c r="B3611">
        <v>30000000</v>
      </c>
      <c r="C3611" s="41">
        <f>'CLEAN DATA'!$D3611-'CLEAN DATA'!$L3611</f>
        <v>-8573195</v>
      </c>
    </row>
    <row r="3612" spans="1:3">
      <c r="A3612">
        <v>17016190</v>
      </c>
      <c r="B3612">
        <v>12000000</v>
      </c>
      <c r="C3612" s="41">
        <f>'CLEAN DATA'!$D3612-'CLEAN DATA'!$L3612</f>
        <v>5016190</v>
      </c>
    </row>
    <row r="3613" spans="1:3">
      <c r="A3613">
        <v>33000377</v>
      </c>
      <c r="B3613">
        <v>28000000</v>
      </c>
      <c r="C3613" s="41">
        <f>'CLEAN DATA'!$D3613-'CLEAN DATA'!$L3613</f>
        <v>5000377</v>
      </c>
    </row>
    <row r="3614" spans="1:3">
      <c r="A3614">
        <v>8434601</v>
      </c>
      <c r="B3614">
        <v>28000000</v>
      </c>
      <c r="C3614" s="41">
        <f>'CLEAN DATA'!$D3614-'CLEAN DATA'!$L3614</f>
        <v>-19565399</v>
      </c>
    </row>
    <row r="3615" spans="1:3">
      <c r="A3615">
        <v>84185387</v>
      </c>
      <c r="B3615">
        <v>80000000</v>
      </c>
      <c r="C3615" s="41">
        <f>'CLEAN DATA'!$D3615-'CLEAN DATA'!$L3615</f>
        <v>4185387</v>
      </c>
    </row>
    <row r="3616" spans="1:3">
      <c r="A3616">
        <v>10719367</v>
      </c>
      <c r="B3616">
        <v>25000000</v>
      </c>
      <c r="C3616" s="41">
        <f>'CLEAN DATA'!$D3616-'CLEAN DATA'!$L3616</f>
        <v>-14280633</v>
      </c>
    </row>
    <row r="3617" spans="1:3">
      <c r="A3617">
        <v>5516708</v>
      </c>
      <c r="B3617">
        <v>25000000</v>
      </c>
      <c r="C3617" s="41">
        <f>'CLEAN DATA'!$D3617-'CLEAN DATA'!$L3617</f>
        <v>-19483292</v>
      </c>
    </row>
    <row r="3618" spans="1:3">
      <c r="A3618">
        <v>9639242</v>
      </c>
      <c r="B3618">
        <v>24000000</v>
      </c>
      <c r="C3618" s="41">
        <f>'CLEAN DATA'!$D3618-'CLEAN DATA'!$L3618</f>
        <v>-14360758</v>
      </c>
    </row>
    <row r="3619" spans="1:3">
      <c r="A3619">
        <v>84518155</v>
      </c>
      <c r="B3619">
        <v>20000000</v>
      </c>
      <c r="C3619" s="41">
        <f>'CLEAN DATA'!$D3619-'CLEAN DATA'!$L3619</f>
        <v>64518155</v>
      </c>
    </row>
    <row r="3620" spans="1:3">
      <c r="A3620">
        <v>20916309</v>
      </c>
      <c r="B3620">
        <v>40000000</v>
      </c>
      <c r="C3620" s="41">
        <f>'CLEAN DATA'!$D3620-'CLEAN DATA'!$L3620</f>
        <v>-19083691</v>
      </c>
    </row>
    <row r="3621" spans="1:3">
      <c r="A3621">
        <v>3749061</v>
      </c>
      <c r="B3621">
        <v>20000000</v>
      </c>
      <c r="C3621" s="41">
        <f>'CLEAN DATA'!$D3621-'CLEAN DATA'!$L3621</f>
        <v>-16250939</v>
      </c>
    </row>
    <row r="3622" spans="1:3">
      <c r="A3622">
        <v>19693891</v>
      </c>
      <c r="B3622">
        <v>34000000</v>
      </c>
      <c r="C3622" s="41">
        <f>'CLEAN DATA'!$D3622-'CLEAN DATA'!$L3622</f>
        <v>-14306109</v>
      </c>
    </row>
    <row r="3623" spans="1:3">
      <c r="A3623">
        <v>26896744</v>
      </c>
      <c r="B3623">
        <v>16500000</v>
      </c>
      <c r="C3623" s="41">
        <f>'CLEAN DATA'!$D3623-'CLEAN DATA'!$L3623</f>
        <v>10396744</v>
      </c>
    </row>
    <row r="3624" spans="1:3">
      <c r="A3624">
        <v>33386128</v>
      </c>
      <c r="B3624">
        <v>15000000</v>
      </c>
      <c r="C3624" s="41">
        <f>'CLEAN DATA'!$D3624-'CLEAN DATA'!$L3624</f>
        <v>18386128</v>
      </c>
    </row>
    <row r="3625" spans="1:3">
      <c r="A3625">
        <v>16459004</v>
      </c>
      <c r="B3625">
        <v>15000000</v>
      </c>
      <c r="C3625" s="41">
        <f>'CLEAN DATA'!$D3625-'CLEAN DATA'!$L3625</f>
        <v>1459004</v>
      </c>
    </row>
    <row r="3626" spans="1:3">
      <c r="A3626">
        <v>8586376</v>
      </c>
      <c r="B3626">
        <v>20000000</v>
      </c>
      <c r="C3626" s="41">
        <f>'CLEAN DATA'!$D3626-'CLEAN DATA'!$L3626</f>
        <v>-11413624</v>
      </c>
    </row>
    <row r="3627" spans="1:3">
      <c r="A3627">
        <v>20246959</v>
      </c>
      <c r="B3627">
        <v>14000000</v>
      </c>
      <c r="C3627" s="41">
        <f>'CLEAN DATA'!$D3627-'CLEAN DATA'!$L3627</f>
        <v>6246959</v>
      </c>
    </row>
    <row r="3628" spans="1:3">
      <c r="A3628">
        <v>60008303</v>
      </c>
      <c r="B3628">
        <v>13000000</v>
      </c>
      <c r="C3628" s="41">
        <f>'CLEAN DATA'!$D3628-'CLEAN DATA'!$L3628</f>
        <v>47008303</v>
      </c>
    </row>
    <row r="3629" spans="1:3">
      <c r="A3629">
        <v>20035310</v>
      </c>
      <c r="B3629">
        <v>9000000</v>
      </c>
      <c r="C3629" s="41">
        <f>'CLEAN DATA'!$D3629-'CLEAN DATA'!$L3629</f>
        <v>11035310</v>
      </c>
    </row>
    <row r="3630" spans="1:3">
      <c r="A3630">
        <v>32131483</v>
      </c>
      <c r="B3630">
        <v>11000000</v>
      </c>
      <c r="C3630" s="41">
        <f>'CLEAN DATA'!$D3630-'CLEAN DATA'!$L3630</f>
        <v>21131483</v>
      </c>
    </row>
    <row r="3631" spans="1:3">
      <c r="A3631">
        <v>56007</v>
      </c>
      <c r="B3631">
        <v>5500000</v>
      </c>
      <c r="C3631" s="41">
        <f>'CLEAN DATA'!$D3631-'CLEAN DATA'!$L3631</f>
        <v>-5443993</v>
      </c>
    </row>
    <row r="3632" spans="1:3">
      <c r="A3632">
        <v>34872293</v>
      </c>
      <c r="B3632">
        <v>8500000</v>
      </c>
      <c r="C3632" s="41">
        <f>'CLEAN DATA'!$D3632-'CLEAN DATA'!$L3632</f>
        <v>26372293</v>
      </c>
    </row>
    <row r="3633" spans="1:3">
      <c r="A3633">
        <v>15126948</v>
      </c>
      <c r="B3633">
        <v>5000000</v>
      </c>
      <c r="C3633" s="41">
        <f>'CLEAN DATA'!$D3633-'CLEAN DATA'!$L3633</f>
        <v>10126948</v>
      </c>
    </row>
    <row r="3634" spans="1:3">
      <c r="A3634">
        <v>33386128</v>
      </c>
      <c r="B3634">
        <v>15000000</v>
      </c>
      <c r="C3634" s="41">
        <f>'CLEAN DATA'!$D3634-'CLEAN DATA'!$L3634</f>
        <v>18386128</v>
      </c>
    </row>
    <row r="3635" spans="1:3">
      <c r="A3635">
        <v>113745408</v>
      </c>
      <c r="B3635">
        <v>170000000</v>
      </c>
      <c r="C3635" s="41">
        <f>'CLEAN DATA'!$D3635-'CLEAN DATA'!$L3635</f>
        <v>-56254592</v>
      </c>
    </row>
    <row r="3636" spans="1:3">
      <c r="A3636">
        <v>100685880</v>
      </c>
      <c r="B3636">
        <v>120000000</v>
      </c>
      <c r="C3636" s="41">
        <f>'CLEAN DATA'!$D3636-'CLEAN DATA'!$L3636</f>
        <v>-19314120</v>
      </c>
    </row>
    <row r="3637" spans="1:3">
      <c r="A3637">
        <v>66941559</v>
      </c>
      <c r="B3637">
        <v>85000000</v>
      </c>
      <c r="C3637" s="41">
        <f>'CLEAN DATA'!$D3637-'CLEAN DATA'!$L3637</f>
        <v>-18058441</v>
      </c>
    </row>
    <row r="3638" spans="1:3">
      <c r="A3638">
        <v>24407944</v>
      </c>
      <c r="B3638">
        <v>43000000</v>
      </c>
      <c r="C3638" s="41">
        <f>'CLEAN DATA'!$D3638-'CLEAN DATA'!$L3638</f>
        <v>-18592056</v>
      </c>
    </row>
    <row r="3639" spans="1:3">
      <c r="A3639">
        <v>14218868</v>
      </c>
      <c r="B3639">
        <v>65000000</v>
      </c>
      <c r="C3639" s="41">
        <f>'CLEAN DATA'!$D3639-'CLEAN DATA'!$L3639</f>
        <v>-50781132</v>
      </c>
    </row>
    <row r="3640" spans="1:3">
      <c r="A3640">
        <v>19781879</v>
      </c>
      <c r="B3640">
        <v>60000000</v>
      </c>
      <c r="C3640" s="41">
        <f>'CLEAN DATA'!$D3640-'CLEAN DATA'!$L3640</f>
        <v>-40218121</v>
      </c>
    </row>
    <row r="3641" spans="1:3">
      <c r="A3641">
        <v>28837115</v>
      </c>
      <c r="B3641">
        <v>50000000</v>
      </c>
      <c r="C3641" s="41">
        <f>'CLEAN DATA'!$D3641-'CLEAN DATA'!$L3641</f>
        <v>-21162885</v>
      </c>
    </row>
    <row r="3642" spans="1:3">
      <c r="A3642">
        <v>130512915</v>
      </c>
      <c r="B3642">
        <v>45000000</v>
      </c>
      <c r="C3642" s="41">
        <f>'CLEAN DATA'!$D3642-'CLEAN DATA'!$L3642</f>
        <v>85512915</v>
      </c>
    </row>
    <row r="3643" spans="1:3">
      <c r="A3643">
        <v>14018364</v>
      </c>
      <c r="B3643">
        <v>30000000</v>
      </c>
      <c r="C3643" s="41">
        <f>'CLEAN DATA'!$D3643-'CLEAN DATA'!$L3643</f>
        <v>-15981636</v>
      </c>
    </row>
    <row r="3644" spans="1:3">
      <c r="A3644">
        <v>33422806</v>
      </c>
      <c r="B3644">
        <v>50000000</v>
      </c>
      <c r="C3644" s="41">
        <f>'CLEAN DATA'!$D3644-'CLEAN DATA'!$L3644</f>
        <v>-16577194</v>
      </c>
    </row>
    <row r="3645" spans="1:3">
      <c r="A3645">
        <v>10076136</v>
      </c>
      <c r="B3645">
        <v>35000000</v>
      </c>
      <c r="C3645" s="41">
        <f>'CLEAN DATA'!$D3645-'CLEAN DATA'!$L3645</f>
        <v>-24923864</v>
      </c>
    </row>
    <row r="3646" spans="1:3">
      <c r="A3646">
        <v>14334645</v>
      </c>
      <c r="B3646">
        <v>25000000</v>
      </c>
      <c r="C3646" s="41">
        <f>'CLEAN DATA'!$D3646-'CLEAN DATA'!$L3646</f>
        <v>-10665355</v>
      </c>
    </row>
    <row r="3647" spans="1:3">
      <c r="A3647">
        <v>10134754</v>
      </c>
      <c r="B3647">
        <v>30000000</v>
      </c>
      <c r="C3647" s="41">
        <f>'CLEAN DATA'!$D3647-'CLEAN DATA'!$L3647</f>
        <v>-19865246</v>
      </c>
    </row>
    <row r="3648" spans="1:3">
      <c r="A3648">
        <v>480314</v>
      </c>
      <c r="B3648">
        <v>21000000</v>
      </c>
      <c r="C3648" s="41">
        <f>'CLEAN DATA'!$D3648-'CLEAN DATA'!$L3648</f>
        <v>-20519686</v>
      </c>
    </row>
    <row r="3649" spans="1:3">
      <c r="A3649">
        <v>16779636</v>
      </c>
      <c r="B3649">
        <v>28000000</v>
      </c>
      <c r="C3649" s="41">
        <f>'CLEAN DATA'!$D3649-'CLEAN DATA'!$L3649</f>
        <v>-11220364</v>
      </c>
    </row>
    <row r="3650" spans="1:3">
      <c r="A3650">
        <v>25590119</v>
      </c>
      <c r="B3650">
        <v>21150000</v>
      </c>
      <c r="C3650" s="41">
        <f>'CLEAN DATA'!$D3650-'CLEAN DATA'!$L3650</f>
        <v>4440119</v>
      </c>
    </row>
    <row r="3651" spans="1:3">
      <c r="A3651">
        <v>14637490</v>
      </c>
      <c r="B3651">
        <v>25000000</v>
      </c>
      <c r="C3651" s="41">
        <f>'CLEAN DATA'!$D3651-'CLEAN DATA'!$L3651</f>
        <v>-10362510</v>
      </c>
    </row>
    <row r="3652" spans="1:3">
      <c r="A3652">
        <v>55762229</v>
      </c>
      <c r="B3652">
        <v>22000000</v>
      </c>
      <c r="C3652" s="41">
        <f>'CLEAN DATA'!$D3652-'CLEAN DATA'!$L3652</f>
        <v>33762229</v>
      </c>
    </row>
    <row r="3653" spans="1:3">
      <c r="A3653">
        <v>42660000</v>
      </c>
      <c r="B3653">
        <v>17000000</v>
      </c>
      <c r="C3653" s="41">
        <f>'CLEAN DATA'!$D3653-'CLEAN DATA'!$L3653</f>
        <v>25660000</v>
      </c>
    </row>
    <row r="3654" spans="1:3">
      <c r="A3654">
        <v>65623128</v>
      </c>
      <c r="B3654">
        <v>20000000</v>
      </c>
      <c r="C3654" s="41">
        <f>'CLEAN DATA'!$D3654-'CLEAN DATA'!$L3654</f>
        <v>45623128</v>
      </c>
    </row>
    <row r="3655" spans="1:3">
      <c r="A3655">
        <v>34334256</v>
      </c>
      <c r="B3655">
        <v>11000000</v>
      </c>
      <c r="C3655" s="41">
        <f>'CLEAN DATA'!$D3655-'CLEAN DATA'!$L3655</f>
        <v>23334256</v>
      </c>
    </row>
    <row r="3656" spans="1:3">
      <c r="A3656">
        <v>12181484</v>
      </c>
      <c r="B3656">
        <v>40000000</v>
      </c>
      <c r="C3656" s="41">
        <f>'CLEAN DATA'!$D3656-'CLEAN DATA'!$L3656</f>
        <v>-27818516</v>
      </c>
    </row>
    <row r="3657" spans="1:3">
      <c r="A3657">
        <v>12693621</v>
      </c>
      <c r="B3657">
        <v>17000000</v>
      </c>
      <c r="C3657" s="41">
        <f>'CLEAN DATA'!$D3657-'CLEAN DATA'!$L3657</f>
        <v>-4306379</v>
      </c>
    </row>
    <row r="3658" spans="1:3">
      <c r="A3658">
        <v>42638165</v>
      </c>
      <c r="B3658">
        <v>16000000</v>
      </c>
      <c r="C3658" s="41">
        <f>'CLEAN DATA'!$D3658-'CLEAN DATA'!$L3658</f>
        <v>26638165</v>
      </c>
    </row>
    <row r="3659" spans="1:3">
      <c r="A3659">
        <v>37300107</v>
      </c>
      <c r="B3659">
        <v>16000000</v>
      </c>
      <c r="C3659" s="41">
        <f>'CLEAN DATA'!$D3659-'CLEAN DATA'!$L3659</f>
        <v>21300107</v>
      </c>
    </row>
    <row r="3660" spans="1:3">
      <c r="A3660">
        <v>33860010</v>
      </c>
      <c r="B3660">
        <v>15000000</v>
      </c>
      <c r="C3660" s="41">
        <f>'CLEAN DATA'!$D3660-'CLEAN DATA'!$L3660</f>
        <v>18860010</v>
      </c>
    </row>
    <row r="3661" spans="1:3">
      <c r="A3661">
        <v>26583369</v>
      </c>
      <c r="B3661">
        <v>10000000</v>
      </c>
      <c r="C3661" s="41">
        <f>'CLEAN DATA'!$D3661-'CLEAN DATA'!$L3661</f>
        <v>16583369</v>
      </c>
    </row>
    <row r="3662" spans="1:3">
      <c r="A3662">
        <v>14637490</v>
      </c>
      <c r="B3662">
        <v>25000000</v>
      </c>
      <c r="C3662" s="41">
        <f>'CLEAN DATA'!$D3662-'CLEAN DATA'!$L3662</f>
        <v>-10362510</v>
      </c>
    </row>
    <row r="3663" spans="1:3">
      <c r="A3663">
        <v>800000</v>
      </c>
      <c r="B3663">
        <v>4000000</v>
      </c>
      <c r="C3663" s="41">
        <f>'CLEAN DATA'!$D3663-'CLEAN DATA'!$L3663</f>
        <v>-3200000</v>
      </c>
    </row>
    <row r="3664" spans="1:3">
      <c r="A3664">
        <v>49000</v>
      </c>
      <c r="B3664">
        <v>1500000</v>
      </c>
      <c r="C3664" s="41">
        <f>'CLEAN DATA'!$D3664-'CLEAN DATA'!$L3664</f>
        <v>-1451000</v>
      </c>
    </row>
    <row r="3665" spans="1:3">
      <c r="A3665">
        <v>42638165</v>
      </c>
      <c r="B3665">
        <v>16000000</v>
      </c>
      <c r="C3665" s="41">
        <f>'CLEAN DATA'!$D3665-'CLEAN DATA'!$L3665</f>
        <v>26638165</v>
      </c>
    </row>
    <row r="3666" spans="1:3">
      <c r="A3666">
        <v>2468</v>
      </c>
      <c r="B3666">
        <v>300000</v>
      </c>
      <c r="C3666" s="41">
        <f>'CLEAN DATA'!$D3666-'CLEAN DATA'!$L3666</f>
        <v>-297532</v>
      </c>
    </row>
    <row r="3667" spans="1:3">
      <c r="A3667">
        <v>3000000</v>
      </c>
      <c r="B3667">
        <v>100000</v>
      </c>
      <c r="C3667" s="41">
        <f>'CLEAN DATA'!$D3667-'CLEAN DATA'!$L3667</f>
        <v>2900000</v>
      </c>
    </row>
    <row r="3668" spans="1:3">
      <c r="A3668">
        <v>5409517</v>
      </c>
      <c r="B3668">
        <v>75000000</v>
      </c>
      <c r="C3668" s="41">
        <f>'CLEAN DATA'!$D3668-'CLEAN DATA'!$L3668</f>
        <v>-69590483</v>
      </c>
    </row>
    <row r="3669" spans="1:3">
      <c r="A3669">
        <v>29580087</v>
      </c>
      <c r="B3669">
        <v>58000000</v>
      </c>
      <c r="C3669" s="41">
        <f>'CLEAN DATA'!$D3669-'CLEAN DATA'!$L3669</f>
        <v>-28419913</v>
      </c>
    </row>
    <row r="3670" spans="1:3">
      <c r="A3670">
        <v>11466088</v>
      </c>
      <c r="B3670">
        <v>71000000</v>
      </c>
      <c r="C3670" s="41">
        <f>'CLEAN DATA'!$D3670-'CLEAN DATA'!$L3670</f>
        <v>-59533912</v>
      </c>
    </row>
    <row r="3671" spans="1:3">
      <c r="A3671">
        <v>66002004</v>
      </c>
      <c r="B3671">
        <v>50000000</v>
      </c>
      <c r="C3671" s="41">
        <f>'CLEAN DATA'!$D3671-'CLEAN DATA'!$L3671</f>
        <v>16002004</v>
      </c>
    </row>
    <row r="3672" spans="1:3">
      <c r="A3672">
        <v>10539414</v>
      </c>
      <c r="B3672">
        <v>47000000</v>
      </c>
      <c r="C3672" s="41">
        <f>'CLEAN DATA'!$D3672-'CLEAN DATA'!$L3672</f>
        <v>-36460586</v>
      </c>
    </row>
    <row r="3673" spans="1:3">
      <c r="A3673">
        <v>41797066</v>
      </c>
      <c r="B3673">
        <v>40000000</v>
      </c>
      <c r="C3673" s="41">
        <f>'CLEAN DATA'!$D3673-'CLEAN DATA'!$L3673</f>
        <v>1797066</v>
      </c>
    </row>
    <row r="3674" spans="1:3">
      <c r="A3674">
        <v>36037909</v>
      </c>
      <c r="B3674">
        <v>60000000</v>
      </c>
      <c r="C3674" s="41">
        <f>'CLEAN DATA'!$D3674-'CLEAN DATA'!$L3674</f>
        <v>-23962091</v>
      </c>
    </row>
    <row r="3675" spans="1:3">
      <c r="A3675">
        <v>27053815</v>
      </c>
      <c r="B3675">
        <v>40000000</v>
      </c>
      <c r="C3675" s="41">
        <f>'CLEAN DATA'!$D3675-'CLEAN DATA'!$L3675</f>
        <v>-12946185</v>
      </c>
    </row>
    <row r="3676" spans="1:3">
      <c r="A3676">
        <v>7000000</v>
      </c>
      <c r="B3676">
        <v>36000000</v>
      </c>
      <c r="C3676" s="41">
        <f>'CLEAN DATA'!$D3676-'CLEAN DATA'!$L3676</f>
        <v>-29000000</v>
      </c>
    </row>
    <row r="3677" spans="1:3">
      <c r="A3677">
        <v>52528330</v>
      </c>
      <c r="B3677">
        <v>25000000</v>
      </c>
      <c r="C3677" s="41">
        <f>'CLEAN DATA'!$D3677-'CLEAN DATA'!$L3677</f>
        <v>27528330</v>
      </c>
    </row>
    <row r="3678" spans="1:3">
      <c r="A3678">
        <v>14983572</v>
      </c>
      <c r="B3678">
        <v>25000000</v>
      </c>
      <c r="C3678" s="41">
        <f>'CLEAN DATA'!$D3678-'CLEAN DATA'!$L3678</f>
        <v>-10016428</v>
      </c>
    </row>
    <row r="3679" spans="1:3">
      <c r="A3679">
        <v>20259297</v>
      </c>
      <c r="B3679">
        <v>20000000</v>
      </c>
      <c r="C3679" s="41">
        <f>'CLEAN DATA'!$D3679-'CLEAN DATA'!$L3679</f>
        <v>259297</v>
      </c>
    </row>
    <row r="3680" spans="1:3">
      <c r="A3680">
        <v>18843314</v>
      </c>
      <c r="B3680">
        <v>20000000</v>
      </c>
      <c r="C3680" s="41">
        <f>'CLEAN DATA'!$D3680-'CLEAN DATA'!$L3680</f>
        <v>-1156686</v>
      </c>
    </row>
    <row r="3681" spans="1:3">
      <c r="A3681">
        <v>20384136</v>
      </c>
      <c r="B3681">
        <v>10000000</v>
      </c>
      <c r="C3681" s="41">
        <f>'CLEAN DATA'!$D3681-'CLEAN DATA'!$L3681</f>
        <v>10384136</v>
      </c>
    </row>
    <row r="3682" spans="1:3">
      <c r="A3682">
        <v>92900</v>
      </c>
      <c r="B3682">
        <v>5000000</v>
      </c>
      <c r="C3682" s="41">
        <f>'CLEAN DATA'!$D3682-'CLEAN DATA'!$L3682</f>
        <v>-4907100</v>
      </c>
    </row>
    <row r="3683" spans="1:3">
      <c r="A3683">
        <v>36497</v>
      </c>
      <c r="B3683">
        <v>6000000</v>
      </c>
      <c r="C3683" s="41">
        <f>'CLEAN DATA'!$D3683-'CLEAN DATA'!$L3683</f>
        <v>-5963503</v>
      </c>
    </row>
    <row r="3684" spans="1:3">
      <c r="A3684">
        <v>17314483</v>
      </c>
      <c r="B3684">
        <v>4000000</v>
      </c>
      <c r="C3684" s="41">
        <f>'CLEAN DATA'!$D3684-'CLEAN DATA'!$L3684</f>
        <v>13314483</v>
      </c>
    </row>
    <row r="3685" spans="1:3">
      <c r="A3685">
        <v>123777</v>
      </c>
      <c r="B3685">
        <v>3500000</v>
      </c>
      <c r="C3685" s="41">
        <f>'CLEAN DATA'!$D3685-'CLEAN DATA'!$L3685</f>
        <v>-3376223</v>
      </c>
    </row>
    <row r="3686" spans="1:3">
      <c r="A3686">
        <v>21300000</v>
      </c>
      <c r="B3686">
        <v>2200000</v>
      </c>
      <c r="C3686" s="41">
        <f>'CLEAN DATA'!$D3686-'CLEAN DATA'!$L3686</f>
        <v>19100000</v>
      </c>
    </row>
    <row r="3687" spans="1:3">
      <c r="A3687">
        <v>2506446</v>
      </c>
      <c r="B3687">
        <v>2000000</v>
      </c>
      <c r="C3687" s="41">
        <f>'CLEAN DATA'!$D3687-'CLEAN DATA'!$L3687</f>
        <v>506446</v>
      </c>
    </row>
    <row r="3688" spans="1:3">
      <c r="A3688">
        <v>11798</v>
      </c>
      <c r="B3688">
        <v>100000</v>
      </c>
      <c r="C3688" s="41">
        <f>'CLEAN DATA'!$D3688-'CLEAN DATA'!$L3688</f>
        <v>-88202</v>
      </c>
    </row>
    <row r="3689" spans="1:3">
      <c r="A3689">
        <v>4000000</v>
      </c>
      <c r="B3689">
        <v>350000</v>
      </c>
      <c r="C3689" s="41">
        <f>'CLEAN DATA'!$D3689-'CLEAN DATA'!$L3689</f>
        <v>3650000</v>
      </c>
    </row>
    <row r="3690" spans="1:3">
      <c r="A3690">
        <v>100169068</v>
      </c>
      <c r="B3690">
        <v>80000000</v>
      </c>
      <c r="C3690" s="41">
        <f>'CLEAN DATA'!$D3690-'CLEAN DATA'!$L3690</f>
        <v>20169068</v>
      </c>
    </row>
    <row r="3691" spans="1:3">
      <c r="A3691">
        <v>112950721</v>
      </c>
      <c r="B3691">
        <v>72000000</v>
      </c>
      <c r="C3691" s="41">
        <f>'CLEAN DATA'!$D3691-'CLEAN DATA'!$L3691</f>
        <v>40950721</v>
      </c>
    </row>
    <row r="3692" spans="1:3">
      <c r="A3692">
        <v>296623634</v>
      </c>
      <c r="B3692">
        <v>50000000</v>
      </c>
      <c r="C3692" s="41">
        <f>'CLEAN DATA'!$D3692-'CLEAN DATA'!$L3692</f>
        <v>246623634</v>
      </c>
    </row>
    <row r="3693" spans="1:3">
      <c r="A3693">
        <v>65557989</v>
      </c>
      <c r="B3693">
        <v>45000000</v>
      </c>
      <c r="C3693" s="41">
        <f>'CLEAN DATA'!$D3693-'CLEAN DATA'!$L3693</f>
        <v>20557989</v>
      </c>
    </row>
    <row r="3694" spans="1:3">
      <c r="A3694">
        <v>70163652</v>
      </c>
      <c r="B3694">
        <v>40000000</v>
      </c>
      <c r="C3694" s="41">
        <f>'CLEAN DATA'!$D3694-'CLEAN DATA'!$L3694</f>
        <v>30163652</v>
      </c>
    </row>
    <row r="3695" spans="1:3">
      <c r="A3695">
        <v>20302961</v>
      </c>
      <c r="B3695">
        <v>45000000</v>
      </c>
      <c r="C3695" s="41">
        <f>'CLEAN DATA'!$D3695-'CLEAN DATA'!$L3695</f>
        <v>-24697039</v>
      </c>
    </row>
    <row r="3696" spans="1:3">
      <c r="A3696">
        <v>6448817</v>
      </c>
      <c r="B3696">
        <v>35000000</v>
      </c>
      <c r="C3696" s="41">
        <f>'CLEAN DATA'!$D3696-'CLEAN DATA'!$L3696</f>
        <v>-28551183</v>
      </c>
    </row>
    <row r="3697" spans="1:3">
      <c r="A3697">
        <v>16295774</v>
      </c>
      <c r="B3697">
        <v>35000000</v>
      </c>
      <c r="C3697" s="41">
        <f>'CLEAN DATA'!$D3697-'CLEAN DATA'!$L3697</f>
        <v>-18704226</v>
      </c>
    </row>
    <row r="3698" spans="1:3">
      <c r="A3698">
        <v>89808372</v>
      </c>
      <c r="B3698">
        <v>45000000</v>
      </c>
      <c r="C3698" s="41">
        <f>'CLEAN DATA'!$D3698-'CLEAN DATA'!$L3698</f>
        <v>44808372</v>
      </c>
    </row>
    <row r="3699" spans="1:3">
      <c r="A3699">
        <v>31526393</v>
      </c>
      <c r="B3699">
        <v>25000000</v>
      </c>
      <c r="C3699" s="41">
        <f>'CLEAN DATA'!$D3699-'CLEAN DATA'!$L3699</f>
        <v>6526393</v>
      </c>
    </row>
    <row r="3700" spans="1:3">
      <c r="A3700">
        <v>15361537</v>
      </c>
      <c r="B3700">
        <v>13000000</v>
      </c>
      <c r="C3700" s="41">
        <f>'CLEAN DATA'!$D3700-'CLEAN DATA'!$L3700</f>
        <v>2361537</v>
      </c>
    </row>
    <row r="3701" spans="1:3">
      <c r="A3701">
        <v>39989008</v>
      </c>
      <c r="B3701">
        <v>24000000</v>
      </c>
      <c r="C3701" s="41">
        <f>'CLEAN DATA'!$D3701-'CLEAN DATA'!$L3701</f>
        <v>15989008</v>
      </c>
    </row>
    <row r="3702" spans="1:3">
      <c r="A3702">
        <v>22264487</v>
      </c>
      <c r="B3702">
        <v>22000000</v>
      </c>
      <c r="C3702" s="41">
        <f>'CLEAN DATA'!$D3702-'CLEAN DATA'!$L3702</f>
        <v>264487</v>
      </c>
    </row>
    <row r="3703" spans="1:3">
      <c r="A3703">
        <v>17757087</v>
      </c>
      <c r="B3703">
        <v>21000000</v>
      </c>
      <c r="C3703" s="41">
        <f>'CLEAN DATA'!$D3703-'CLEAN DATA'!$L3703</f>
        <v>-3242913</v>
      </c>
    </row>
    <row r="3704" spans="1:3">
      <c r="A3704">
        <v>82301521</v>
      </c>
      <c r="B3704">
        <v>32000000</v>
      </c>
      <c r="C3704" s="41">
        <f>'CLEAN DATA'!$D3704-'CLEAN DATA'!$L3704</f>
        <v>50301521</v>
      </c>
    </row>
    <row r="3705" spans="1:3">
      <c r="A3705">
        <v>29302097</v>
      </c>
      <c r="B3705">
        <v>15000000</v>
      </c>
      <c r="C3705" s="41">
        <f>'CLEAN DATA'!$D3705-'CLEAN DATA'!$L3705</f>
        <v>14302097</v>
      </c>
    </row>
    <row r="3706" spans="1:3">
      <c r="A3706">
        <v>12801190</v>
      </c>
      <c r="B3706">
        <v>15000000</v>
      </c>
      <c r="C3706" s="41">
        <f>'CLEAN DATA'!$D3706-'CLEAN DATA'!$L3706</f>
        <v>-2198810</v>
      </c>
    </row>
    <row r="3707" spans="1:3">
      <c r="A3707">
        <v>5217498</v>
      </c>
      <c r="B3707">
        <v>15000000</v>
      </c>
      <c r="C3707" s="41">
        <f>'CLEAN DATA'!$D3707-'CLEAN DATA'!$L3707</f>
        <v>-9782502</v>
      </c>
    </row>
    <row r="3708" spans="1:3">
      <c r="A3708">
        <v>15549702</v>
      </c>
      <c r="B3708">
        <v>14000000</v>
      </c>
      <c r="C3708" s="41">
        <f>'CLEAN DATA'!$D3708-'CLEAN DATA'!$L3708</f>
        <v>1549702</v>
      </c>
    </row>
    <row r="3709" spans="1:3">
      <c r="A3709">
        <v>175370</v>
      </c>
      <c r="B3709">
        <v>12000000</v>
      </c>
      <c r="C3709" s="41">
        <f>'CLEAN DATA'!$D3709-'CLEAN DATA'!$L3709</f>
        <v>-11824630</v>
      </c>
    </row>
    <row r="3710" spans="1:3">
      <c r="A3710">
        <v>23978402</v>
      </c>
      <c r="B3710">
        <v>11000000</v>
      </c>
      <c r="C3710" s="41">
        <f>'CLEAN DATA'!$D3710-'CLEAN DATA'!$L3710</f>
        <v>12978402</v>
      </c>
    </row>
    <row r="3711" spans="1:3">
      <c r="A3711">
        <v>4693919</v>
      </c>
      <c r="B3711">
        <v>6500000</v>
      </c>
      <c r="C3711" s="41">
        <f>'CLEAN DATA'!$D3711-'CLEAN DATA'!$L3711</f>
        <v>-1806081</v>
      </c>
    </row>
    <row r="3712" spans="1:3">
      <c r="A3712">
        <v>53884821</v>
      </c>
      <c r="B3712">
        <v>5000000</v>
      </c>
      <c r="C3712" s="41">
        <f>'CLEAN DATA'!$D3712-'CLEAN DATA'!$L3712</f>
        <v>48884821</v>
      </c>
    </row>
    <row r="3713" spans="1:3">
      <c r="A3713">
        <v>4700361</v>
      </c>
      <c r="B3713">
        <v>5000000</v>
      </c>
      <c r="C3713" s="41">
        <f>'CLEAN DATA'!$D3713-'CLEAN DATA'!$L3713</f>
        <v>-299639</v>
      </c>
    </row>
    <row r="3714" spans="1:3">
      <c r="A3714">
        <v>35385560</v>
      </c>
      <c r="B3714">
        <v>4000000</v>
      </c>
      <c r="C3714" s="41">
        <f>'CLEAN DATA'!$D3714-'CLEAN DATA'!$L3714</f>
        <v>31385560</v>
      </c>
    </row>
    <row r="3715" spans="1:3">
      <c r="A3715">
        <v>10097096</v>
      </c>
      <c r="B3715">
        <v>4000000</v>
      </c>
      <c r="C3715" s="41">
        <f>'CLEAN DATA'!$D3715-'CLEAN DATA'!$L3715</f>
        <v>6097096</v>
      </c>
    </row>
    <row r="3716" spans="1:3">
      <c r="A3716">
        <v>14400000</v>
      </c>
      <c r="B3716">
        <v>2500000</v>
      </c>
      <c r="C3716" s="41">
        <f>'CLEAN DATA'!$D3716-'CLEAN DATA'!$L3716</f>
        <v>11900000</v>
      </c>
    </row>
    <row r="3717" spans="1:3">
      <c r="A3717">
        <v>535249</v>
      </c>
      <c r="B3717">
        <v>3400000</v>
      </c>
      <c r="C3717" s="41">
        <f>'CLEAN DATA'!$D3717-'CLEAN DATA'!$L3717</f>
        <v>-2864751</v>
      </c>
    </row>
    <row r="3718" spans="1:3">
      <c r="A3718">
        <v>1332</v>
      </c>
      <c r="B3718">
        <v>500000</v>
      </c>
      <c r="C3718" s="41">
        <f>'CLEAN DATA'!$D3718-'CLEAN DATA'!$L3718</f>
        <v>-498668</v>
      </c>
    </row>
    <row r="3719" spans="1:3">
      <c r="A3719">
        <v>32616869</v>
      </c>
      <c r="B3719">
        <v>72000000</v>
      </c>
      <c r="C3719" s="41">
        <f>'CLEAN DATA'!$D3719-'CLEAN DATA'!$L3719</f>
        <v>-39383131</v>
      </c>
    </row>
    <row r="3720" spans="1:3">
      <c r="A3720">
        <v>219613391</v>
      </c>
      <c r="B3720">
        <v>75000000</v>
      </c>
      <c r="C3720" s="41">
        <f>'CLEAN DATA'!$D3720-'CLEAN DATA'!$L3720</f>
        <v>144613391</v>
      </c>
    </row>
    <row r="3721" spans="1:3">
      <c r="A3721">
        <v>15519841</v>
      </c>
      <c r="B3721">
        <v>47000000</v>
      </c>
      <c r="C3721" s="41">
        <f>'CLEAN DATA'!$D3721-'CLEAN DATA'!$L3721</f>
        <v>-31480159</v>
      </c>
    </row>
    <row r="3722" spans="1:3">
      <c r="A3722">
        <v>4835968</v>
      </c>
      <c r="B3722">
        <v>40000000</v>
      </c>
      <c r="C3722" s="41">
        <f>'CLEAN DATA'!$D3722-'CLEAN DATA'!$L3722</f>
        <v>-35164032</v>
      </c>
    </row>
    <row r="3723" spans="1:3">
      <c r="A3723">
        <v>30105968</v>
      </c>
      <c r="B3723">
        <v>37000000</v>
      </c>
      <c r="C3723" s="41">
        <f>'CLEAN DATA'!$D3723-'CLEAN DATA'!$L3723</f>
        <v>-6894032</v>
      </c>
    </row>
    <row r="3724" spans="1:3">
      <c r="A3724">
        <v>25871834</v>
      </c>
      <c r="B3724">
        <v>35000000</v>
      </c>
      <c r="C3724" s="41">
        <f>'CLEAN DATA'!$D3724-'CLEAN DATA'!$L3724</f>
        <v>-9128166</v>
      </c>
    </row>
    <row r="3725" spans="1:3">
      <c r="A3725">
        <v>23222861</v>
      </c>
      <c r="B3725">
        <v>26000000</v>
      </c>
      <c r="C3725" s="41">
        <f>'CLEAN DATA'!$D3725-'CLEAN DATA'!$L3725</f>
        <v>-2777139</v>
      </c>
    </row>
    <row r="3726" spans="1:3">
      <c r="A3726">
        <v>8104069</v>
      </c>
      <c r="B3726">
        <v>20000000</v>
      </c>
      <c r="C3726" s="41">
        <f>'CLEAN DATA'!$D3726-'CLEAN DATA'!$L3726</f>
        <v>-11895931</v>
      </c>
    </row>
    <row r="3727" spans="1:3">
      <c r="A3727">
        <v>2000000</v>
      </c>
      <c r="B3727">
        <v>20000000</v>
      </c>
      <c r="C3727" s="41">
        <f>'CLEAN DATA'!$D3727-'CLEAN DATA'!$L3727</f>
        <v>-18000000</v>
      </c>
    </row>
    <row r="3728" spans="1:3">
      <c r="A3728">
        <v>13571817</v>
      </c>
      <c r="B3728">
        <v>15600000</v>
      </c>
      <c r="C3728" s="41">
        <f>'CLEAN DATA'!$D3728-'CLEAN DATA'!$L3728</f>
        <v>-2028183</v>
      </c>
    </row>
    <row r="3729" spans="1:3">
      <c r="A3729">
        <v>14249005</v>
      </c>
      <c r="B3729">
        <v>15000000</v>
      </c>
      <c r="C3729" s="41">
        <f>'CLEAN DATA'!$D3729-'CLEAN DATA'!$L3729</f>
        <v>-750995</v>
      </c>
    </row>
    <row r="3730" spans="1:3">
      <c r="A3730">
        <v>22723</v>
      </c>
      <c r="B3730">
        <v>25000000</v>
      </c>
      <c r="C3730" s="41">
        <f>'CLEAN DATA'!$D3730-'CLEAN DATA'!$L3730</f>
        <v>-24977277</v>
      </c>
    </row>
    <row r="3731" spans="1:3">
      <c r="A3731">
        <v>19900000</v>
      </c>
      <c r="B3731">
        <v>20000000</v>
      </c>
      <c r="C3731" s="41">
        <f>'CLEAN DATA'!$D3731-'CLEAN DATA'!$L3731</f>
        <v>-100000</v>
      </c>
    </row>
    <row r="3732" spans="1:3">
      <c r="A3732">
        <v>1712111</v>
      </c>
      <c r="B3732">
        <v>8495000</v>
      </c>
      <c r="C3732" s="41">
        <f>'CLEAN DATA'!$D3732-'CLEAN DATA'!$L3732</f>
        <v>-6782889</v>
      </c>
    </row>
    <row r="3733" spans="1:3">
      <c r="A3733">
        <v>90556401</v>
      </c>
      <c r="B3733">
        <v>11000000</v>
      </c>
      <c r="C3733" s="41">
        <f>'CLEAN DATA'!$D3733-'CLEAN DATA'!$L3733</f>
        <v>79556401</v>
      </c>
    </row>
    <row r="3734" spans="1:3">
      <c r="A3734">
        <v>14114488</v>
      </c>
      <c r="B3734">
        <v>10500000</v>
      </c>
      <c r="C3734" s="41">
        <f>'CLEAN DATA'!$D3734-'CLEAN DATA'!$L3734</f>
        <v>3614488</v>
      </c>
    </row>
    <row r="3735" spans="1:3">
      <c r="A3735">
        <v>16235293</v>
      </c>
      <c r="B3735">
        <v>9000000</v>
      </c>
      <c r="C3735" s="41">
        <f>'CLEAN DATA'!$D3735-'CLEAN DATA'!$L3735</f>
        <v>7235293</v>
      </c>
    </row>
    <row r="3736" spans="1:3">
      <c r="A3736">
        <v>14343976</v>
      </c>
      <c r="B3736">
        <v>5000000</v>
      </c>
      <c r="C3736" s="41">
        <f>'CLEAN DATA'!$D3736-'CLEAN DATA'!$L3736</f>
        <v>9343976</v>
      </c>
    </row>
    <row r="3737" spans="1:3">
      <c r="A3737">
        <v>9658370</v>
      </c>
      <c r="B3737">
        <v>5000000</v>
      </c>
      <c r="C3737" s="41">
        <f>'CLEAN DATA'!$D3737-'CLEAN DATA'!$L3737</f>
        <v>4658370</v>
      </c>
    </row>
    <row r="3738" spans="1:3">
      <c r="A3738">
        <v>186354</v>
      </c>
      <c r="B3738">
        <v>13500000</v>
      </c>
      <c r="C3738" s="41">
        <f>'CLEAN DATA'!$D3738-'CLEAN DATA'!$L3738</f>
        <v>-13313646</v>
      </c>
    </row>
    <row r="3739" spans="1:3">
      <c r="B3739">
        <v>250000</v>
      </c>
      <c r="C3739" s="41">
        <f>'CLEAN DATA'!$D3739-'CLEAN DATA'!$L3739</f>
        <v>-250000</v>
      </c>
    </row>
    <row r="3740" spans="1:3">
      <c r="B3740">
        <v>75000</v>
      </c>
      <c r="C3740" s="41">
        <f>'CLEAN DATA'!$D3740-'CLEAN DATA'!$L3740</f>
        <v>-75000</v>
      </c>
    </row>
    <row r="3741" spans="1:3">
      <c r="A3741">
        <v>6712451</v>
      </c>
      <c r="B3741">
        <v>90000000</v>
      </c>
      <c r="C3741" s="41">
        <f>'CLEAN DATA'!$D3741-'CLEAN DATA'!$L3741</f>
        <v>-83287549</v>
      </c>
    </row>
    <row r="3742" spans="1:3">
      <c r="A3742">
        <v>190562</v>
      </c>
      <c r="B3742">
        <v>90000000</v>
      </c>
      <c r="C3742" s="41">
        <f>'CLEAN DATA'!$D3742-'CLEAN DATA'!$L3742</f>
        <v>-89809438</v>
      </c>
    </row>
    <row r="3743" spans="1:3">
      <c r="A3743">
        <v>133103929</v>
      </c>
      <c r="B3743">
        <v>75000000</v>
      </c>
      <c r="C3743" s="41">
        <f>'CLEAN DATA'!$D3743-'CLEAN DATA'!$L3743</f>
        <v>58103929</v>
      </c>
    </row>
    <row r="3744" spans="1:3">
      <c r="A3744">
        <v>66734992</v>
      </c>
      <c r="B3744">
        <v>60000000</v>
      </c>
      <c r="C3744" s="41">
        <f>'CLEAN DATA'!$D3744-'CLEAN DATA'!$L3744</f>
        <v>6734992</v>
      </c>
    </row>
    <row r="3745" spans="1:3">
      <c r="A3745">
        <v>61112916</v>
      </c>
      <c r="B3745">
        <v>50000000</v>
      </c>
      <c r="C3745" s="41">
        <f>'CLEAN DATA'!$D3745-'CLEAN DATA'!$L3745</f>
        <v>11112916</v>
      </c>
    </row>
    <row r="3746" spans="1:3">
      <c r="A3746">
        <v>38590500</v>
      </c>
      <c r="B3746">
        <v>50000000</v>
      </c>
      <c r="C3746" s="41">
        <f>'CLEAN DATA'!$D3746-'CLEAN DATA'!$L3746</f>
        <v>-11409500</v>
      </c>
    </row>
    <row r="3747" spans="1:3">
      <c r="A3747">
        <v>27663982</v>
      </c>
      <c r="B3747">
        <v>40000000</v>
      </c>
      <c r="C3747" s="41">
        <f>'CLEAN DATA'!$D3747-'CLEAN DATA'!$L3747</f>
        <v>-12336018</v>
      </c>
    </row>
    <row r="3748" spans="1:3">
      <c r="A3748">
        <v>511920</v>
      </c>
      <c r="B3748">
        <v>40000000</v>
      </c>
      <c r="C3748" s="41">
        <f>'CLEAN DATA'!$D3748-'CLEAN DATA'!$L3748</f>
        <v>-39488080</v>
      </c>
    </row>
    <row r="3749" spans="1:3">
      <c r="A3749">
        <v>71038190</v>
      </c>
      <c r="B3749">
        <v>30000000</v>
      </c>
      <c r="C3749" s="41">
        <f>'CLEAN DATA'!$D3749-'CLEAN DATA'!$L3749</f>
        <v>41038190</v>
      </c>
    </row>
    <row r="3750" spans="1:3">
      <c r="A3750">
        <v>37911876</v>
      </c>
      <c r="B3750">
        <v>32000000</v>
      </c>
      <c r="C3750" s="41">
        <f>'CLEAN DATA'!$D3750-'CLEAN DATA'!$L3750</f>
        <v>5911876</v>
      </c>
    </row>
    <row r="3751" spans="1:3">
      <c r="A3751">
        <v>18500966</v>
      </c>
      <c r="B3751">
        <v>30000000</v>
      </c>
      <c r="C3751" s="41">
        <f>'CLEAN DATA'!$D3751-'CLEAN DATA'!$L3751</f>
        <v>-11499034</v>
      </c>
    </row>
    <row r="3752" spans="1:3">
      <c r="A3752">
        <v>60072596</v>
      </c>
      <c r="B3752">
        <v>20000000</v>
      </c>
      <c r="C3752" s="41">
        <f>'CLEAN DATA'!$D3752-'CLEAN DATA'!$L3752</f>
        <v>40072596</v>
      </c>
    </row>
    <row r="3753" spans="1:3">
      <c r="A3753">
        <v>10494494</v>
      </c>
      <c r="B3753">
        <v>18000000</v>
      </c>
      <c r="C3753" s="41">
        <f>'CLEAN DATA'!$D3753-'CLEAN DATA'!$L3753</f>
        <v>-7505506</v>
      </c>
    </row>
    <row r="3754" spans="1:3">
      <c r="A3754">
        <v>7017178</v>
      </c>
      <c r="B3754">
        <v>17500000</v>
      </c>
      <c r="C3754" s="41">
        <f>'CLEAN DATA'!$D3754-'CLEAN DATA'!$L3754</f>
        <v>-10482822</v>
      </c>
    </row>
    <row r="3755" spans="1:3">
      <c r="A3755">
        <v>13922211</v>
      </c>
      <c r="B3755">
        <v>16000000</v>
      </c>
      <c r="C3755" s="41">
        <f>'CLEAN DATA'!$D3755-'CLEAN DATA'!$L3755</f>
        <v>-2077789</v>
      </c>
    </row>
    <row r="3756" spans="1:3">
      <c r="A3756">
        <v>12610731</v>
      </c>
      <c r="B3756">
        <v>11000000</v>
      </c>
      <c r="C3756" s="41">
        <f>'CLEAN DATA'!$D3756-'CLEAN DATA'!$L3756</f>
        <v>1610731</v>
      </c>
    </row>
    <row r="3757" spans="1:3">
      <c r="A3757">
        <v>21371425</v>
      </c>
      <c r="B3757">
        <v>10000000</v>
      </c>
      <c r="C3757" s="41">
        <f>'CLEAN DATA'!$D3757-'CLEAN DATA'!$L3757</f>
        <v>11371425</v>
      </c>
    </row>
    <row r="3758" spans="1:3">
      <c r="A3758">
        <v>50820940</v>
      </c>
      <c r="B3758">
        <v>5000000</v>
      </c>
      <c r="C3758" s="41">
        <f>'CLEAN DATA'!$D3758-'CLEAN DATA'!$L3758</f>
        <v>45820940</v>
      </c>
    </row>
    <row r="3759" spans="1:3">
      <c r="A3759">
        <v>830210</v>
      </c>
      <c r="B3759">
        <v>5000000</v>
      </c>
      <c r="C3759" s="41">
        <f>'CLEAN DATA'!$D3759-'CLEAN DATA'!$L3759</f>
        <v>-4169790</v>
      </c>
    </row>
    <row r="3760" spans="1:3">
      <c r="A3760">
        <v>4142507</v>
      </c>
      <c r="B3760">
        <v>3000000</v>
      </c>
      <c r="C3760" s="41">
        <f>'CLEAN DATA'!$D3760-'CLEAN DATA'!$L3760</f>
        <v>1142507</v>
      </c>
    </row>
    <row r="3761" spans="1:3">
      <c r="A3761">
        <v>56114221</v>
      </c>
      <c r="B3761">
        <v>120000000</v>
      </c>
      <c r="C3761" s="41">
        <f>'CLEAN DATA'!$D3761-'CLEAN DATA'!$L3761</f>
        <v>-63885779</v>
      </c>
    </row>
    <row r="3762" spans="1:3">
      <c r="A3762">
        <v>95328937</v>
      </c>
      <c r="B3762">
        <v>100000000</v>
      </c>
      <c r="C3762" s="41">
        <f>'CLEAN DATA'!$D3762-'CLEAN DATA'!$L3762</f>
        <v>-4671063</v>
      </c>
    </row>
    <row r="3763" spans="1:3">
      <c r="A3763">
        <v>56114221</v>
      </c>
      <c r="B3763">
        <v>120000000</v>
      </c>
      <c r="C3763" s="41">
        <f>'CLEAN DATA'!$D3763-'CLEAN DATA'!$L3763</f>
        <v>-63885779</v>
      </c>
    </row>
    <row r="3764" spans="1:3">
      <c r="A3764">
        <v>123307945</v>
      </c>
      <c r="B3764">
        <v>65000000</v>
      </c>
      <c r="C3764" s="41">
        <f>'CLEAN DATA'!$D3764-'CLEAN DATA'!$L3764</f>
        <v>58307945</v>
      </c>
    </row>
    <row r="3765" spans="1:3">
      <c r="A3765">
        <v>43575716</v>
      </c>
      <c r="B3765">
        <v>85000000</v>
      </c>
      <c r="C3765" s="41">
        <f>'CLEAN DATA'!$D3765-'CLEAN DATA'!$L3765</f>
        <v>-41424284</v>
      </c>
    </row>
    <row r="3766" spans="1:3">
      <c r="A3766">
        <v>58255287</v>
      </c>
      <c r="B3766">
        <v>64000000</v>
      </c>
      <c r="C3766" s="41">
        <f>'CLEAN DATA'!$D3766-'CLEAN DATA'!$L3766</f>
        <v>-5744713</v>
      </c>
    </row>
    <row r="3767" spans="1:3">
      <c r="A3767">
        <v>26082914</v>
      </c>
      <c r="B3767">
        <v>87000000</v>
      </c>
      <c r="C3767" s="41">
        <f>'CLEAN DATA'!$D3767-'CLEAN DATA'!$L3767</f>
        <v>-60917086</v>
      </c>
    </row>
    <row r="3768" spans="1:3">
      <c r="A3768">
        <v>51774002</v>
      </c>
      <c r="B3768">
        <v>57000000</v>
      </c>
      <c r="C3768" s="41">
        <f>'CLEAN DATA'!$D3768-'CLEAN DATA'!$L3768</f>
        <v>-5225998</v>
      </c>
    </row>
    <row r="3769" spans="1:3">
      <c r="A3769">
        <v>32800000</v>
      </c>
      <c r="B3769">
        <v>40000000</v>
      </c>
      <c r="C3769" s="41">
        <f>'CLEAN DATA'!$D3769-'CLEAN DATA'!$L3769</f>
        <v>-7200000</v>
      </c>
    </row>
    <row r="3770" spans="1:3">
      <c r="A3770">
        <v>48114556</v>
      </c>
      <c r="B3770">
        <v>26000000</v>
      </c>
      <c r="C3770" s="41">
        <f>'CLEAN DATA'!$D3770-'CLEAN DATA'!$L3770</f>
        <v>22114556</v>
      </c>
    </row>
    <row r="3771" spans="1:3">
      <c r="A3771">
        <v>13829734</v>
      </c>
      <c r="B3771">
        <v>26000000</v>
      </c>
      <c r="C3771" s="41">
        <f>'CLEAN DATA'!$D3771-'CLEAN DATA'!$L3771</f>
        <v>-12170266</v>
      </c>
    </row>
    <row r="3772" spans="1:3">
      <c r="A3772">
        <v>11784000</v>
      </c>
      <c r="B3772">
        <v>20000000</v>
      </c>
      <c r="C3772" s="41">
        <f>'CLEAN DATA'!$D3772-'CLEAN DATA'!$L3772</f>
        <v>-8216000</v>
      </c>
    </row>
    <row r="3773" spans="1:3">
      <c r="A3773">
        <v>7001720</v>
      </c>
      <c r="B3773">
        <v>12000000</v>
      </c>
      <c r="C3773" s="41">
        <f>'CLEAN DATA'!$D3773-'CLEAN DATA'!$L3773</f>
        <v>-4998280</v>
      </c>
    </row>
    <row r="3774" spans="1:3">
      <c r="A3774">
        <v>301305</v>
      </c>
      <c r="B3774">
        <v>13000000</v>
      </c>
      <c r="C3774" s="41">
        <f>'CLEAN DATA'!$D3774-'CLEAN DATA'!$L3774</f>
        <v>-12698695</v>
      </c>
    </row>
    <row r="3775" spans="1:3">
      <c r="A3775">
        <v>31179516</v>
      </c>
      <c r="B3775">
        <v>12000000</v>
      </c>
      <c r="C3775" s="41">
        <f>'CLEAN DATA'!$D3775-'CLEAN DATA'!$L3775</f>
        <v>19179516</v>
      </c>
    </row>
    <row r="3776" spans="1:3">
      <c r="A3776">
        <v>8828771</v>
      </c>
      <c r="B3776">
        <v>6000000</v>
      </c>
      <c r="C3776" s="41">
        <f>'CLEAN DATA'!$D3776-'CLEAN DATA'!$L3776</f>
        <v>2828771</v>
      </c>
    </row>
    <row r="3777" spans="1:3">
      <c r="A3777">
        <v>15935068</v>
      </c>
      <c r="B3777">
        <v>2500000</v>
      </c>
      <c r="C3777" s="41">
        <f>'CLEAN DATA'!$D3777-'CLEAN DATA'!$L3777</f>
        <v>13435068</v>
      </c>
    </row>
    <row r="3778" spans="1:3">
      <c r="A3778">
        <v>6026908</v>
      </c>
      <c r="B3778">
        <v>2000000</v>
      </c>
      <c r="C3778" s="41">
        <f>'CLEAN DATA'!$D3778-'CLEAN DATA'!$L3778</f>
        <v>4026908</v>
      </c>
    </row>
    <row r="3779" spans="1:3">
      <c r="A3779">
        <v>92362</v>
      </c>
      <c r="B3779">
        <v>1500000</v>
      </c>
      <c r="C3779" s="41">
        <f>'CLEAN DATA'!$D3779-'CLEAN DATA'!$L3779</f>
        <v>-1407638</v>
      </c>
    </row>
    <row r="3780" spans="1:3">
      <c r="A3780">
        <v>131564731</v>
      </c>
      <c r="B3780">
        <v>150000000</v>
      </c>
      <c r="C3780" s="41">
        <f>'CLEAN DATA'!$D3780-'CLEAN DATA'!$L3780</f>
        <v>-18435269</v>
      </c>
    </row>
    <row r="3781" spans="1:3">
      <c r="A3781">
        <v>1891821</v>
      </c>
      <c r="B3781">
        <v>52000000</v>
      </c>
      <c r="C3781" s="41">
        <f>'CLEAN DATA'!$D3781-'CLEAN DATA'!$L3781</f>
        <v>-50108179</v>
      </c>
    </row>
    <row r="3782" spans="1:3">
      <c r="A3782">
        <v>5851188</v>
      </c>
      <c r="B3782">
        <v>70000000</v>
      </c>
      <c r="C3782" s="41">
        <f>'CLEAN DATA'!$D3782-'CLEAN DATA'!$L3782</f>
        <v>-64148812</v>
      </c>
    </row>
    <row r="3783" spans="1:3">
      <c r="A3783">
        <v>18821279</v>
      </c>
      <c r="B3783">
        <v>70000000</v>
      </c>
      <c r="C3783" s="41">
        <f>'CLEAN DATA'!$D3783-'CLEAN DATA'!$L3783</f>
        <v>-51178721</v>
      </c>
    </row>
    <row r="3784" spans="1:3">
      <c r="A3784">
        <v>6768055</v>
      </c>
      <c r="B3784">
        <v>57000000</v>
      </c>
      <c r="C3784" s="41">
        <f>'CLEAN DATA'!$D3784-'CLEAN DATA'!$L3784</f>
        <v>-50231945</v>
      </c>
    </row>
    <row r="3785" spans="1:3">
      <c r="A3785">
        <v>33643461</v>
      </c>
      <c r="B3785">
        <v>50000000</v>
      </c>
      <c r="C3785" s="41">
        <f>'CLEAN DATA'!$D3785-'CLEAN DATA'!$L3785</f>
        <v>-16356539</v>
      </c>
    </row>
    <row r="3786" spans="1:3">
      <c r="A3786">
        <v>14375181</v>
      </c>
      <c r="B3786">
        <v>51000000</v>
      </c>
      <c r="C3786" s="41">
        <f>'CLEAN DATA'!$D3786-'CLEAN DATA'!$L3786</f>
        <v>-36624819</v>
      </c>
    </row>
    <row r="3787" spans="1:3">
      <c r="A3787">
        <v>11631245</v>
      </c>
      <c r="B3787">
        <v>35000000</v>
      </c>
      <c r="C3787" s="41">
        <f>'CLEAN DATA'!$D3787-'CLEAN DATA'!$L3787</f>
        <v>-23368755</v>
      </c>
    </row>
    <row r="3788" spans="1:3">
      <c r="A3788">
        <v>79566871</v>
      </c>
      <c r="B3788">
        <v>30000000</v>
      </c>
      <c r="C3788" s="41">
        <f>'CLEAN DATA'!$D3788-'CLEAN DATA'!$L3788</f>
        <v>49566871</v>
      </c>
    </row>
    <row r="3789" spans="1:3">
      <c r="A3789">
        <v>1046166</v>
      </c>
      <c r="B3789">
        <v>9000000</v>
      </c>
      <c r="C3789" s="41">
        <f>'CLEAN DATA'!$D3789-'CLEAN DATA'!$L3789</f>
        <v>-7953834</v>
      </c>
    </row>
    <row r="3790" spans="1:3">
      <c r="B3790">
        <v>4000000</v>
      </c>
      <c r="C3790" s="41">
        <f>'CLEAN DATA'!$D3790-'CLEAN DATA'!$L3790</f>
        <v>-4000000</v>
      </c>
    </row>
    <row r="3791" spans="1:3">
      <c r="B3791">
        <v>1200000</v>
      </c>
      <c r="C3791" s="41">
        <f>'CLEAN DATA'!$D3791-'CLEAN DATA'!$L3791</f>
        <v>-1200000</v>
      </c>
    </row>
    <row r="3792" spans="1:3">
      <c r="A3792">
        <v>53245055</v>
      </c>
      <c r="B3792">
        <v>1000000</v>
      </c>
      <c r="C3792" s="41">
        <f>'CLEAN DATA'!$D3792-'CLEAN DATA'!$L3792</f>
        <v>52245055</v>
      </c>
    </row>
    <row r="3793" spans="1:3">
      <c r="A3793">
        <v>22757819</v>
      </c>
      <c r="B3793">
        <v>100000</v>
      </c>
      <c r="C3793" s="41">
        <f>'CLEAN DATA'!$D3793-'CLEAN DATA'!$L3793</f>
        <v>22657819</v>
      </c>
    </row>
    <row r="3794" spans="1:3">
      <c r="A3794">
        <v>26000610</v>
      </c>
      <c r="B3794">
        <v>76000000</v>
      </c>
      <c r="C3794" s="41">
        <f>'CLEAN DATA'!$D3794-'CLEAN DATA'!$L3794</f>
        <v>-49999390</v>
      </c>
    </row>
    <row r="3795" spans="1:3">
      <c r="A3795">
        <v>97360069</v>
      </c>
      <c r="B3795">
        <v>75000000</v>
      </c>
      <c r="C3795" s="41">
        <f>'CLEAN DATA'!$D3795-'CLEAN DATA'!$L3795</f>
        <v>22360069</v>
      </c>
    </row>
    <row r="3796" spans="1:3">
      <c r="A3796">
        <v>166147885</v>
      </c>
      <c r="B3796">
        <v>40000000</v>
      </c>
      <c r="C3796" s="41">
        <f>'CLEAN DATA'!$D3796-'CLEAN DATA'!$L3796</f>
        <v>126147885</v>
      </c>
    </row>
    <row r="3797" spans="1:3">
      <c r="A3797">
        <v>111760631</v>
      </c>
      <c r="B3797">
        <v>38000000</v>
      </c>
      <c r="C3797" s="41">
        <f>'CLEAN DATA'!$D3797-'CLEAN DATA'!$L3797</f>
        <v>73760631</v>
      </c>
    </row>
    <row r="3798" spans="1:3">
      <c r="A3798">
        <v>10431220</v>
      </c>
      <c r="B3798">
        <v>24000000</v>
      </c>
      <c r="C3798" s="41">
        <f>'CLEAN DATA'!$D3798-'CLEAN DATA'!$L3798</f>
        <v>-13568780</v>
      </c>
    </row>
    <row r="3799" spans="1:3">
      <c r="A3799">
        <v>11576087</v>
      </c>
      <c r="B3799">
        <v>30000000</v>
      </c>
      <c r="C3799" s="41">
        <f>'CLEAN DATA'!$D3799-'CLEAN DATA'!$L3799</f>
        <v>-18423913</v>
      </c>
    </row>
    <row r="3800" spans="1:3">
      <c r="A3800">
        <v>5654777</v>
      </c>
      <c r="B3800">
        <v>25000000</v>
      </c>
      <c r="C3800" s="41">
        <f>'CLEAN DATA'!$D3800-'CLEAN DATA'!$L3800</f>
        <v>-19345223</v>
      </c>
    </row>
    <row r="3801" spans="1:3">
      <c r="A3801">
        <v>4006906</v>
      </c>
      <c r="B3801">
        <v>15000000</v>
      </c>
      <c r="C3801" s="41">
        <f>'CLEAN DATA'!$D3801-'CLEAN DATA'!$L3801</f>
        <v>-10993094</v>
      </c>
    </row>
    <row r="3802" spans="1:3">
      <c r="A3802">
        <v>5974653</v>
      </c>
      <c r="B3802">
        <v>22000000</v>
      </c>
      <c r="C3802" s="41">
        <f>'CLEAN DATA'!$D3802-'CLEAN DATA'!$L3802</f>
        <v>-16025347</v>
      </c>
    </row>
    <row r="3803" spans="1:3">
      <c r="A3803">
        <v>46363118</v>
      </c>
      <c r="B3803">
        <v>20000000</v>
      </c>
      <c r="C3803" s="41">
        <f>'CLEAN DATA'!$D3803-'CLEAN DATA'!$L3803</f>
        <v>26363118</v>
      </c>
    </row>
    <row r="3804" spans="1:3">
      <c r="A3804">
        <v>51697449</v>
      </c>
      <c r="B3804">
        <v>13000000</v>
      </c>
      <c r="C3804" s="41">
        <f>'CLEAN DATA'!$D3804-'CLEAN DATA'!$L3804</f>
        <v>38697449</v>
      </c>
    </row>
    <row r="3805" spans="1:3">
      <c r="A3805">
        <v>4930798</v>
      </c>
      <c r="B3805">
        <v>17000000</v>
      </c>
      <c r="C3805" s="41">
        <f>'CLEAN DATA'!$D3805-'CLEAN DATA'!$L3805</f>
        <v>-12069202</v>
      </c>
    </row>
    <row r="3806" spans="1:3">
      <c r="A3806">
        <v>30259652</v>
      </c>
      <c r="B3806">
        <v>15000000</v>
      </c>
      <c r="C3806" s="41">
        <f>'CLEAN DATA'!$D3806-'CLEAN DATA'!$L3806</f>
        <v>15259652</v>
      </c>
    </row>
    <row r="3807" spans="1:3">
      <c r="A3807">
        <v>21468807</v>
      </c>
      <c r="B3807">
        <v>14000000</v>
      </c>
      <c r="C3807" s="41">
        <f>'CLEAN DATA'!$D3807-'CLEAN DATA'!$L3807</f>
        <v>7468807</v>
      </c>
    </row>
    <row r="3808" spans="1:3">
      <c r="A3808">
        <v>28873374</v>
      </c>
      <c r="B3808">
        <v>10000000</v>
      </c>
      <c r="C3808" s="41">
        <f>'CLEAN DATA'!$D3808-'CLEAN DATA'!$L3808</f>
        <v>18873374</v>
      </c>
    </row>
    <row r="3809" spans="1:3">
      <c r="A3809">
        <v>4356743</v>
      </c>
      <c r="B3809">
        <v>16000000</v>
      </c>
      <c r="C3809" s="41">
        <f>'CLEAN DATA'!$D3809-'CLEAN DATA'!$L3809</f>
        <v>-11643257</v>
      </c>
    </row>
    <row r="3810" spans="1:3">
      <c r="A3810">
        <v>143000</v>
      </c>
      <c r="B3810">
        <v>5000000</v>
      </c>
      <c r="C3810" s="41">
        <f>'CLEAN DATA'!$D3810-'CLEAN DATA'!$L3810</f>
        <v>-4857000</v>
      </c>
    </row>
    <row r="3811" spans="1:3">
      <c r="A3811">
        <v>721</v>
      </c>
      <c r="B3811">
        <v>1000000</v>
      </c>
      <c r="C3811" s="41">
        <f>'CLEAN DATA'!$D3811-'CLEAN DATA'!$L3811</f>
        <v>-999279</v>
      </c>
    </row>
    <row r="3812" spans="1:3">
      <c r="A3812">
        <v>243768</v>
      </c>
      <c r="B3812">
        <v>30000</v>
      </c>
      <c r="C3812" s="41">
        <f>'CLEAN DATA'!$D3812-'CLEAN DATA'!$L3812</f>
        <v>213768</v>
      </c>
    </row>
    <row r="3813" spans="1:3">
      <c r="A3813">
        <v>20915465</v>
      </c>
      <c r="B3813">
        <v>42000000</v>
      </c>
      <c r="C3813" s="41">
        <f>'CLEAN DATA'!$D3813-'CLEAN DATA'!$L3813</f>
        <v>-21084535</v>
      </c>
    </row>
    <row r="3814" spans="1:3">
      <c r="A3814">
        <v>21176322</v>
      </c>
      <c r="B3814">
        <v>40000000</v>
      </c>
      <c r="C3814" s="41">
        <f>'CLEAN DATA'!$D3814-'CLEAN DATA'!$L3814</f>
        <v>-18823678</v>
      </c>
    </row>
    <row r="3815" spans="1:3">
      <c r="A3815">
        <v>18860403</v>
      </c>
      <c r="B3815">
        <v>25000000</v>
      </c>
      <c r="C3815" s="41">
        <f>'CLEAN DATA'!$D3815-'CLEAN DATA'!$L3815</f>
        <v>-6139597</v>
      </c>
    </row>
    <row r="3816" spans="1:3">
      <c r="A3816">
        <v>16988996</v>
      </c>
      <c r="B3816">
        <v>35000000</v>
      </c>
      <c r="C3816" s="41">
        <f>'CLEAN DATA'!$D3816-'CLEAN DATA'!$L3816</f>
        <v>-18011004</v>
      </c>
    </row>
    <row r="3817" spans="1:3">
      <c r="A3817">
        <v>26421314</v>
      </c>
      <c r="B3817">
        <v>15000000</v>
      </c>
      <c r="C3817" s="41">
        <f>'CLEAN DATA'!$D3817-'CLEAN DATA'!$L3817</f>
        <v>11421314</v>
      </c>
    </row>
    <row r="3818" spans="1:3">
      <c r="A3818">
        <v>15818967</v>
      </c>
      <c r="B3818">
        <v>7000000</v>
      </c>
      <c r="C3818" s="41">
        <f>'CLEAN DATA'!$D3818-'CLEAN DATA'!$L3818</f>
        <v>8818967</v>
      </c>
    </row>
    <row r="3819" spans="1:3">
      <c r="A3819">
        <v>15152879</v>
      </c>
      <c r="B3819">
        <v>5000000</v>
      </c>
      <c r="C3819" s="41">
        <f>'CLEAN DATA'!$D3819-'CLEAN DATA'!$L3819</f>
        <v>10152879</v>
      </c>
    </row>
    <row r="3820" spans="1:3">
      <c r="A3820">
        <v>9821335</v>
      </c>
      <c r="B3820">
        <v>6000000</v>
      </c>
      <c r="C3820" s="41">
        <f>'CLEAN DATA'!$D3820-'CLEAN DATA'!$L3820</f>
        <v>3821335</v>
      </c>
    </row>
    <row r="3821" spans="1:3">
      <c r="B3821">
        <v>150000</v>
      </c>
      <c r="C3821" s="41">
        <f>'CLEAN DATA'!$D3821-'CLEAN DATA'!$L3821</f>
        <v>-150000</v>
      </c>
    </row>
    <row r="3822" spans="1:3">
      <c r="B3822">
        <v>250000</v>
      </c>
      <c r="C3822" s="41">
        <f>'CLEAN DATA'!$D3822-'CLEAN DATA'!$L3822</f>
        <v>-250000</v>
      </c>
    </row>
    <row r="3823" spans="1:3">
      <c r="B3823">
        <v>100000</v>
      </c>
      <c r="C3823" s="41">
        <f>'CLEAN DATA'!$D3823-'CLEAN DATA'!$L3823</f>
        <v>-100000</v>
      </c>
    </row>
    <row r="3824" spans="1:3">
      <c r="B3824">
        <v>20000</v>
      </c>
      <c r="C3824" s="41">
        <f>'CLEAN DATA'!$D3824-'CLEAN DATA'!$L3824</f>
        <v>-20000</v>
      </c>
    </row>
    <row r="3825" spans="1:3">
      <c r="A3825">
        <v>4308981</v>
      </c>
      <c r="B3825">
        <v>24000000</v>
      </c>
      <c r="C3825" s="41">
        <f>'CLEAN DATA'!$D3825-'CLEAN DATA'!$L3825</f>
        <v>-19691019</v>
      </c>
    </row>
    <row r="3826" spans="1:3">
      <c r="A3826">
        <v>10696210</v>
      </c>
      <c r="B3826">
        <v>23500000</v>
      </c>
      <c r="C3826" s="41">
        <f>'CLEAN DATA'!$D3826-'CLEAN DATA'!$L3826</f>
        <v>-12803790</v>
      </c>
    </row>
    <row r="3827" spans="1:3">
      <c r="A3827">
        <v>26876529</v>
      </c>
      <c r="B3827">
        <v>27000000</v>
      </c>
      <c r="C3827" s="41">
        <f>'CLEAN DATA'!$D3827-'CLEAN DATA'!$L3827</f>
        <v>-123471</v>
      </c>
    </row>
    <row r="3828" spans="1:3">
      <c r="A3828">
        <v>43818159</v>
      </c>
      <c r="B3828">
        <v>20000000</v>
      </c>
      <c r="C3828" s="41">
        <f>'CLEAN DATA'!$D3828-'CLEAN DATA'!$L3828</f>
        <v>23818159</v>
      </c>
    </row>
    <row r="3829" spans="1:3">
      <c r="A3829">
        <v>3100650</v>
      </c>
      <c r="B3829">
        <v>14000000</v>
      </c>
      <c r="C3829" s="41">
        <f>'CLEAN DATA'!$D3829-'CLEAN DATA'!$L3829</f>
        <v>-10899350</v>
      </c>
    </row>
    <row r="3830" spans="1:3">
      <c r="A3830">
        <v>5561</v>
      </c>
      <c r="B3830">
        <v>10000000</v>
      </c>
      <c r="C3830" s="41">
        <f>'CLEAN DATA'!$D3830-'CLEAN DATA'!$L3830</f>
        <v>-9994439</v>
      </c>
    </row>
    <row r="3831" spans="1:3">
      <c r="A3831">
        <v>10305534</v>
      </c>
      <c r="B3831">
        <v>3500000</v>
      </c>
      <c r="C3831" s="41">
        <f>'CLEAN DATA'!$D3831-'CLEAN DATA'!$L3831</f>
        <v>6805534</v>
      </c>
    </row>
    <row r="3832" spans="1:3">
      <c r="A3832">
        <v>178739</v>
      </c>
      <c r="B3832">
        <v>2450000</v>
      </c>
      <c r="C3832" s="41">
        <f>'CLEAN DATA'!$D3832-'CLEAN DATA'!$L3832</f>
        <v>-2271261</v>
      </c>
    </row>
    <row r="3833" spans="1:3">
      <c r="A3833">
        <v>49494</v>
      </c>
      <c r="B3833">
        <v>250000</v>
      </c>
      <c r="C3833" s="41">
        <f>'CLEAN DATA'!$D3833-'CLEAN DATA'!$L3833</f>
        <v>-200506</v>
      </c>
    </row>
    <row r="3834" spans="1:3">
      <c r="A3834">
        <v>100446895</v>
      </c>
      <c r="B3834">
        <v>109000000</v>
      </c>
      <c r="C3834" s="41">
        <f>'CLEAN DATA'!$D3834-'CLEAN DATA'!$L3834</f>
        <v>-8553105</v>
      </c>
    </row>
    <row r="3835" spans="1:3">
      <c r="A3835">
        <v>4411102</v>
      </c>
      <c r="B3835">
        <v>100000000</v>
      </c>
      <c r="C3835" s="41">
        <f>'CLEAN DATA'!$D3835-'CLEAN DATA'!$L3835</f>
        <v>-95588898</v>
      </c>
    </row>
    <row r="3836" spans="1:3">
      <c r="A3836">
        <v>32178777</v>
      </c>
      <c r="B3836">
        <v>62000000</v>
      </c>
      <c r="C3836" s="41">
        <f>'CLEAN DATA'!$D3836-'CLEAN DATA'!$L3836</f>
        <v>-29821223</v>
      </c>
    </row>
    <row r="3837" spans="1:3">
      <c r="A3837">
        <v>4535117</v>
      </c>
      <c r="B3837">
        <v>60000000</v>
      </c>
      <c r="C3837" s="41">
        <f>'CLEAN DATA'!$D3837-'CLEAN DATA'!$L3837</f>
        <v>-55464883</v>
      </c>
    </row>
    <row r="3838" spans="1:3">
      <c r="A3838">
        <v>33423521</v>
      </c>
      <c r="B3838">
        <v>35000000</v>
      </c>
      <c r="C3838" s="41">
        <f>'CLEAN DATA'!$D3838-'CLEAN DATA'!$L3838</f>
        <v>-1576479</v>
      </c>
    </row>
    <row r="3839" spans="1:3">
      <c r="A3839">
        <v>17596256</v>
      </c>
      <c r="B3839">
        <v>35000000</v>
      </c>
      <c r="C3839" s="41">
        <f>'CLEAN DATA'!$D3839-'CLEAN DATA'!$L3839</f>
        <v>-17403744</v>
      </c>
    </row>
    <row r="3840" spans="1:3">
      <c r="A3840">
        <v>9694105</v>
      </c>
      <c r="B3840">
        <v>22000000</v>
      </c>
      <c r="C3840" s="41">
        <f>'CLEAN DATA'!$D3840-'CLEAN DATA'!$L3840</f>
        <v>-12305895</v>
      </c>
    </row>
    <row r="3841" spans="1:3">
      <c r="A3841">
        <v>8026971</v>
      </c>
      <c r="B3841">
        <v>13000000</v>
      </c>
      <c r="C3841" s="41">
        <f>'CLEAN DATA'!$D3841-'CLEAN DATA'!$L3841</f>
        <v>-4973029</v>
      </c>
    </row>
    <row r="3842" spans="1:3">
      <c r="A3842">
        <v>869325</v>
      </c>
      <c r="B3842">
        <v>6000000</v>
      </c>
      <c r="C3842" s="41">
        <f>'CLEAN DATA'!$D3842-'CLEAN DATA'!$L3842</f>
        <v>-5130675</v>
      </c>
    </row>
    <row r="3843" spans="1:3">
      <c r="A3843">
        <v>13350177</v>
      </c>
      <c r="B3843">
        <v>5000000</v>
      </c>
      <c r="C3843" s="41">
        <f>'CLEAN DATA'!$D3843-'CLEAN DATA'!$L3843</f>
        <v>8350177</v>
      </c>
    </row>
    <row r="3844" spans="1:3">
      <c r="A3844">
        <v>107285004</v>
      </c>
      <c r="B3844">
        <v>125000000</v>
      </c>
      <c r="C3844" s="41">
        <f>'CLEAN DATA'!$D3844-'CLEAN DATA'!$L3844</f>
        <v>-17714996</v>
      </c>
    </row>
    <row r="3845" spans="1:3">
      <c r="A3845">
        <v>48068396</v>
      </c>
      <c r="B3845">
        <v>160000000</v>
      </c>
      <c r="C3845" s="41">
        <f>'CLEAN DATA'!$D3845-'CLEAN DATA'!$L3845</f>
        <v>-111931604</v>
      </c>
    </row>
    <row r="3846" spans="1:3">
      <c r="A3846">
        <v>8742261</v>
      </c>
      <c r="B3846">
        <v>18000000</v>
      </c>
      <c r="C3846" s="41">
        <f>'CLEAN DATA'!$D3846-'CLEAN DATA'!$L3846</f>
        <v>-9257739</v>
      </c>
    </row>
    <row r="3847" spans="1:3">
      <c r="A3847">
        <v>35927406</v>
      </c>
      <c r="B3847">
        <v>30000000</v>
      </c>
      <c r="C3847" s="41">
        <f>'CLEAN DATA'!$D3847-'CLEAN DATA'!$L3847</f>
        <v>5927406</v>
      </c>
    </row>
    <row r="3848" spans="1:3">
      <c r="A3848">
        <v>94497271</v>
      </c>
      <c r="B3848">
        <v>20000000</v>
      </c>
      <c r="C3848" s="41">
        <f>'CLEAN DATA'!$D3848-'CLEAN DATA'!$L3848</f>
        <v>74497271</v>
      </c>
    </row>
    <row r="3849" spans="1:3">
      <c r="B3849">
        <v>15000000</v>
      </c>
      <c r="C3849" s="41">
        <f>'CLEAN DATA'!$D3849-'CLEAN DATA'!$L3849</f>
        <v>-15000000</v>
      </c>
    </row>
    <row r="3850" spans="1:3">
      <c r="B3850">
        <v>50000</v>
      </c>
      <c r="C3850" s="41">
        <f>'CLEAN DATA'!$D3850-'CLEAN DATA'!$L3850</f>
        <v>-50000</v>
      </c>
    </row>
    <row r="3851" spans="1:3">
      <c r="A3851">
        <v>14294842</v>
      </c>
      <c r="B3851">
        <v>70000000</v>
      </c>
      <c r="C3851" s="41">
        <f>'CLEAN DATA'!$D3851-'CLEAN DATA'!$L3851</f>
        <v>-55705158</v>
      </c>
    </row>
    <row r="3852" spans="1:3">
      <c r="A3852">
        <v>35231365</v>
      </c>
      <c r="B3852">
        <v>60000000</v>
      </c>
      <c r="C3852" s="41">
        <f>'CLEAN DATA'!$D3852-'CLEAN DATA'!$L3852</f>
        <v>-24768635</v>
      </c>
    </row>
    <row r="3853" spans="1:3">
      <c r="A3853">
        <v>10956379</v>
      </c>
      <c r="B3853">
        <v>35000000</v>
      </c>
      <c r="C3853" s="41">
        <f>'CLEAN DATA'!$D3853-'CLEAN DATA'!$L3853</f>
        <v>-24043621</v>
      </c>
    </row>
    <row r="3854" spans="1:3">
      <c r="A3854">
        <v>38536376</v>
      </c>
      <c r="B3854">
        <v>27000000</v>
      </c>
      <c r="C3854" s="41">
        <f>'CLEAN DATA'!$D3854-'CLEAN DATA'!$L3854</f>
        <v>11536376</v>
      </c>
    </row>
    <row r="3855" spans="1:3">
      <c r="A3855">
        <v>15911333</v>
      </c>
      <c r="B3855">
        <v>19000000</v>
      </c>
      <c r="C3855" s="41">
        <f>'CLEAN DATA'!$D3855-'CLEAN DATA'!$L3855</f>
        <v>-3088667</v>
      </c>
    </row>
    <row r="3856" spans="1:3">
      <c r="A3856">
        <v>15681020</v>
      </c>
      <c r="B3856">
        <v>17000000</v>
      </c>
      <c r="C3856" s="41">
        <f>'CLEAN DATA'!$D3856-'CLEAN DATA'!$L3856</f>
        <v>-1318980</v>
      </c>
    </row>
    <row r="3857" spans="1:3">
      <c r="A3857">
        <v>163591</v>
      </c>
      <c r="B3857">
        <v>13400000</v>
      </c>
      <c r="C3857" s="41">
        <f>'CLEAN DATA'!$D3857-'CLEAN DATA'!$L3857</f>
        <v>-13236409</v>
      </c>
    </row>
    <row r="3858" spans="1:3">
      <c r="A3858">
        <v>598645</v>
      </c>
      <c r="B3858">
        <v>10000000</v>
      </c>
      <c r="C3858" s="41">
        <f>'CLEAN DATA'!$D3858-'CLEAN DATA'!$L3858</f>
        <v>-9401355</v>
      </c>
    </row>
    <row r="3859" spans="1:3">
      <c r="A3859">
        <v>10149779</v>
      </c>
      <c r="B3859">
        <v>6500000</v>
      </c>
      <c r="C3859" s="41">
        <f>'CLEAN DATA'!$D3859-'CLEAN DATA'!$L3859</f>
        <v>3649779</v>
      </c>
    </row>
    <row r="3860" spans="1:3">
      <c r="A3860">
        <v>428535</v>
      </c>
      <c r="B3860">
        <v>1000000</v>
      </c>
      <c r="C3860" s="41">
        <f>'CLEAN DATA'!$D3860-'CLEAN DATA'!$L3860</f>
        <v>-571465</v>
      </c>
    </row>
    <row r="3861" spans="1:3">
      <c r="A3861">
        <v>39177541</v>
      </c>
      <c r="B3861">
        <v>50000000</v>
      </c>
      <c r="C3861" s="41">
        <f>'CLEAN DATA'!$D3861-'CLEAN DATA'!$L3861</f>
        <v>-10822459</v>
      </c>
    </row>
    <row r="3862" spans="1:3">
      <c r="A3862">
        <v>25615792</v>
      </c>
      <c r="B3862">
        <v>25000000</v>
      </c>
      <c r="C3862" s="41">
        <f>'CLEAN DATA'!$D3862-'CLEAN DATA'!$L3862</f>
        <v>615792</v>
      </c>
    </row>
    <row r="3863" spans="1:3">
      <c r="A3863">
        <v>36658108</v>
      </c>
      <c r="B3863">
        <v>20000000</v>
      </c>
      <c r="C3863" s="41">
        <f>'CLEAN DATA'!$D3863-'CLEAN DATA'!$L3863</f>
        <v>16658108</v>
      </c>
    </row>
    <row r="3864" spans="1:3">
      <c r="A3864">
        <v>32014289</v>
      </c>
      <c r="B3864">
        <v>20000000</v>
      </c>
      <c r="C3864" s="41">
        <f>'CLEAN DATA'!$D3864-'CLEAN DATA'!$L3864</f>
        <v>12014289</v>
      </c>
    </row>
    <row r="3865" spans="1:3">
      <c r="A3865">
        <v>5333658</v>
      </c>
      <c r="B3865">
        <v>20000000</v>
      </c>
      <c r="C3865" s="41">
        <f>'CLEAN DATA'!$D3865-'CLEAN DATA'!$L3865</f>
        <v>-14666342</v>
      </c>
    </row>
    <row r="3866" spans="1:3">
      <c r="A3866">
        <v>15447</v>
      </c>
      <c r="B3866">
        <v>10000000</v>
      </c>
      <c r="C3866" s="41">
        <f>'CLEAN DATA'!$D3866-'CLEAN DATA'!$L3866</f>
        <v>-9984553</v>
      </c>
    </row>
    <row r="3867" spans="1:3">
      <c r="A3867">
        <v>40066497</v>
      </c>
      <c r="B3867">
        <v>8000000</v>
      </c>
      <c r="C3867" s="41">
        <f>'CLEAN DATA'!$D3867-'CLEAN DATA'!$L3867</f>
        <v>32066497</v>
      </c>
    </row>
    <row r="3868" spans="1:3">
      <c r="A3868">
        <v>12610552</v>
      </c>
      <c r="B3868">
        <v>7500000</v>
      </c>
      <c r="C3868" s="41">
        <f>'CLEAN DATA'!$D3868-'CLEAN DATA'!$L3868</f>
        <v>5110552</v>
      </c>
    </row>
    <row r="3869" spans="1:3">
      <c r="A3869">
        <v>11675178</v>
      </c>
      <c r="B3869">
        <v>5000000</v>
      </c>
      <c r="C3869" s="41">
        <f>'CLEAN DATA'!$D3869-'CLEAN DATA'!$L3869</f>
        <v>6675178</v>
      </c>
    </row>
    <row r="3870" spans="1:3">
      <c r="A3870">
        <v>74158157</v>
      </c>
      <c r="B3870">
        <v>79000000</v>
      </c>
      <c r="C3870" s="41">
        <f>'CLEAN DATA'!$D3870-'CLEAN DATA'!$L3870</f>
        <v>-4841843</v>
      </c>
    </row>
    <row r="3871" spans="1:3">
      <c r="A3871">
        <v>26096584</v>
      </c>
      <c r="B3871">
        <v>19000000</v>
      </c>
      <c r="C3871" s="41">
        <f>'CLEAN DATA'!$D3871-'CLEAN DATA'!$L3871</f>
        <v>7096584</v>
      </c>
    </row>
    <row r="3872" spans="1:3">
      <c r="A3872">
        <v>20773070</v>
      </c>
      <c r="B3872">
        <v>5000000</v>
      </c>
      <c r="C3872" s="41">
        <f>'CLEAN DATA'!$D3872-'CLEAN DATA'!$L3872</f>
        <v>15773070</v>
      </c>
    </row>
    <row r="3873" spans="1:3">
      <c r="A3873">
        <v>40198710</v>
      </c>
      <c r="B3873">
        <v>100000000</v>
      </c>
      <c r="C3873" s="41">
        <f>'CLEAN DATA'!$D3873-'CLEAN DATA'!$L3873</f>
        <v>-59801290</v>
      </c>
    </row>
    <row r="3874" spans="1:3">
      <c r="A3874">
        <v>13208023</v>
      </c>
      <c r="B3874">
        <v>42000000</v>
      </c>
      <c r="C3874" s="41">
        <f>'CLEAN DATA'!$D3874-'CLEAN DATA'!$L3874</f>
        <v>-28791977</v>
      </c>
    </row>
    <row r="3875" spans="1:3">
      <c r="A3875">
        <v>29247405</v>
      </c>
      <c r="B3875">
        <v>25000000</v>
      </c>
      <c r="C3875" s="41">
        <f>'CLEAN DATA'!$D3875-'CLEAN DATA'!$L3875</f>
        <v>4247405</v>
      </c>
    </row>
    <row r="3876" spans="1:3">
      <c r="A3876">
        <v>40363530</v>
      </c>
      <c r="B3876">
        <v>16000000</v>
      </c>
      <c r="C3876" s="41">
        <f>'CLEAN DATA'!$D3876-'CLEAN DATA'!$L3876</f>
        <v>24363530</v>
      </c>
    </row>
    <row r="3877" spans="1:3">
      <c r="A3877">
        <v>37188667</v>
      </c>
      <c r="B3877">
        <v>12000000</v>
      </c>
      <c r="C3877" s="41">
        <f>'CLEAN DATA'!$D3877-'CLEAN DATA'!$L3877</f>
        <v>25188667</v>
      </c>
    </row>
    <row r="3878" spans="1:3">
      <c r="A3878">
        <v>2331318</v>
      </c>
      <c r="B3878">
        <v>10000000</v>
      </c>
      <c r="C3878" s="41">
        <f>'CLEAN DATA'!$D3878-'CLEAN DATA'!$L3878</f>
        <v>-7668682</v>
      </c>
    </row>
    <row r="3879" spans="1:3">
      <c r="A3879">
        <v>126247</v>
      </c>
      <c r="B3879">
        <v>6200000</v>
      </c>
      <c r="C3879" s="41">
        <f>'CLEAN DATA'!$D3879-'CLEAN DATA'!$L3879</f>
        <v>-6073753</v>
      </c>
    </row>
    <row r="3880" spans="1:3">
      <c r="A3880">
        <v>16066</v>
      </c>
      <c r="B3880">
        <v>5000000</v>
      </c>
      <c r="C3880" s="41">
        <f>'CLEAN DATA'!$D3880-'CLEAN DATA'!$L3880</f>
        <v>-4983934</v>
      </c>
    </row>
    <row r="3881" spans="1:3">
      <c r="A3881">
        <v>1098224</v>
      </c>
      <c r="B3881">
        <v>2000000</v>
      </c>
      <c r="C3881" s="41">
        <f>'CLEAN DATA'!$D3881-'CLEAN DATA'!$L3881</f>
        <v>-901776</v>
      </c>
    </row>
    <row r="3882" spans="1:3">
      <c r="A3882">
        <v>100358</v>
      </c>
      <c r="B3882">
        <v>1500000</v>
      </c>
      <c r="C3882" s="41">
        <f>'CLEAN DATA'!$D3882-'CLEAN DATA'!$L3882</f>
        <v>-1399642</v>
      </c>
    </row>
    <row r="3883" spans="1:3">
      <c r="A3883">
        <v>37188667</v>
      </c>
      <c r="B3883">
        <v>12000000</v>
      </c>
      <c r="C3883" s="41">
        <f>'CLEAN DATA'!$D3883-'CLEAN DATA'!$L3883</f>
        <v>25188667</v>
      </c>
    </row>
    <row r="3884" spans="1:3">
      <c r="B3884">
        <v>4700000</v>
      </c>
      <c r="C3884" s="41">
        <f>'CLEAN DATA'!$D3884-'CLEAN DATA'!$L3884</f>
        <v>-4700000</v>
      </c>
    </row>
    <row r="3885" spans="1:3">
      <c r="A3885">
        <v>7888703</v>
      </c>
      <c r="B3885">
        <v>3000000</v>
      </c>
      <c r="C3885" s="41">
        <f>'CLEAN DATA'!$D3885-'CLEAN DATA'!$L3885</f>
        <v>4888703</v>
      </c>
    </row>
    <row r="3886" spans="1:3">
      <c r="A3886">
        <v>13998282</v>
      </c>
      <c r="B3886">
        <v>16000000</v>
      </c>
      <c r="C3886" s="41">
        <f>'CLEAN DATA'!$D3886-'CLEAN DATA'!$L3886</f>
        <v>-2001718</v>
      </c>
    </row>
    <row r="3887" spans="1:3">
      <c r="A3887">
        <v>15655665</v>
      </c>
      <c r="B3887">
        <v>4000000</v>
      </c>
      <c r="C3887" s="41">
        <f>'CLEAN DATA'!$D3887-'CLEAN DATA'!$L3887</f>
        <v>11655665</v>
      </c>
    </row>
    <row r="3888" spans="1:3">
      <c r="A3888">
        <v>13998282</v>
      </c>
      <c r="B3888">
        <v>16000000</v>
      </c>
      <c r="C3888" s="41">
        <f>'CLEAN DATA'!$D3888-'CLEAN DATA'!$L3888</f>
        <v>-2001718</v>
      </c>
    </row>
    <row r="3889" spans="1:3">
      <c r="A3889">
        <v>4131640</v>
      </c>
      <c r="B3889">
        <v>7500000</v>
      </c>
      <c r="C3889" s="41">
        <f>'CLEAN DATA'!$D3889-'CLEAN DATA'!$L3889</f>
        <v>-3368360</v>
      </c>
    </row>
    <row r="3890" spans="1:3">
      <c r="A3890">
        <v>18990542</v>
      </c>
      <c r="B3890">
        <v>70000000</v>
      </c>
      <c r="C3890" s="41">
        <f>'CLEAN DATA'!$D3890-'CLEAN DATA'!$L3890</f>
        <v>-51009458</v>
      </c>
    </row>
    <row r="3891" spans="1:3">
      <c r="A3891">
        <v>2315683</v>
      </c>
      <c r="B3891">
        <v>17000000</v>
      </c>
      <c r="C3891" s="41">
        <f>'CLEAN DATA'!$D3891-'CLEAN DATA'!$L3891</f>
        <v>-14684317</v>
      </c>
    </row>
    <row r="3892" spans="1:3">
      <c r="A3892">
        <v>7059537</v>
      </c>
      <c r="B3892">
        <v>3000000</v>
      </c>
      <c r="C3892" s="41">
        <f>'CLEAN DATA'!$D3892-'CLEAN DATA'!$L3892</f>
        <v>4059537</v>
      </c>
    </row>
    <row r="3893" spans="1:3">
      <c r="A3893">
        <v>1550000</v>
      </c>
      <c r="B3893">
        <v>25000000</v>
      </c>
      <c r="C3893" s="41">
        <f>'CLEAN DATA'!$D3893-'CLEAN DATA'!$L3893</f>
        <v>-23450000</v>
      </c>
    </row>
    <row r="3894" spans="1:3">
      <c r="A3894">
        <v>13235267</v>
      </c>
      <c r="B3894">
        <v>6000000</v>
      </c>
      <c r="C3894" s="41">
        <f>'CLEAN DATA'!$D3894-'CLEAN DATA'!$L3894</f>
        <v>7235267</v>
      </c>
    </row>
    <row r="3895" spans="1:3">
      <c r="A3895">
        <v>20763013</v>
      </c>
      <c r="B3895">
        <v>23000000</v>
      </c>
      <c r="C3895" s="41">
        <f>'CLEAN DATA'!$D3895-'CLEAN DATA'!$L3895</f>
        <v>-2236987</v>
      </c>
    </row>
    <row r="3896" spans="1:3">
      <c r="A3896">
        <v>7382993</v>
      </c>
      <c r="B3896">
        <v>20000000</v>
      </c>
      <c r="C3896" s="41">
        <f>'CLEAN DATA'!$D3896-'CLEAN DATA'!$L3896</f>
        <v>-12617007</v>
      </c>
    </row>
    <row r="3897" spans="1:3">
      <c r="A3897">
        <v>1646664</v>
      </c>
      <c r="B3897">
        <v>20000000</v>
      </c>
      <c r="C3897" s="41">
        <f>'CLEAN DATA'!$D3897-'CLEAN DATA'!$L3897</f>
        <v>-18353336</v>
      </c>
    </row>
    <row r="3898" spans="1:3">
      <c r="A3898">
        <v>1686429</v>
      </c>
      <c r="B3898">
        <v>16000000</v>
      </c>
      <c r="C3898" s="41">
        <f>'CLEAN DATA'!$D3898-'CLEAN DATA'!$L3898</f>
        <v>-14313571</v>
      </c>
    </row>
    <row r="3899" spans="1:3">
      <c r="A3899">
        <v>11144518</v>
      </c>
      <c r="B3899">
        <v>15000000</v>
      </c>
      <c r="C3899" s="41">
        <f>'CLEAN DATA'!$D3899-'CLEAN DATA'!$L3899</f>
        <v>-3855482</v>
      </c>
    </row>
    <row r="3900" spans="1:3">
      <c r="B3900">
        <v>1500000</v>
      </c>
      <c r="C3900" s="41">
        <f>'CLEAN DATA'!$D3900-'CLEAN DATA'!$L3900</f>
        <v>-1500000</v>
      </c>
    </row>
    <row r="3901" spans="1:3">
      <c r="B3901">
        <v>1000000</v>
      </c>
      <c r="C3901" s="41">
        <f>'CLEAN DATA'!$D3901-'CLEAN DATA'!$L3901</f>
        <v>-1000000</v>
      </c>
    </row>
    <row r="3902" spans="1:3">
      <c r="B3902">
        <v>48000000</v>
      </c>
      <c r="C3902" s="41">
        <f>'CLEAN DATA'!$D3902-'CLEAN DATA'!$L3902</f>
        <v>-48000000</v>
      </c>
    </row>
    <row r="3903" spans="1:3">
      <c r="A3903">
        <v>38232624</v>
      </c>
      <c r="B3903">
        <v>30000000</v>
      </c>
      <c r="C3903" s="41">
        <f>'CLEAN DATA'!$D3903-'CLEAN DATA'!$L3903</f>
        <v>8232624</v>
      </c>
    </row>
    <row r="3904" spans="1:3">
      <c r="A3904">
        <v>9353573</v>
      </c>
      <c r="B3904">
        <v>45000000</v>
      </c>
      <c r="C3904" s="41">
        <f>'CLEAN DATA'!$D3904-'CLEAN DATA'!$L3904</f>
        <v>-35646427</v>
      </c>
    </row>
    <row r="3905" spans="1:3">
      <c r="A3905">
        <v>48546578</v>
      </c>
      <c r="B3905">
        <v>20000000</v>
      </c>
      <c r="C3905" s="41">
        <f>'CLEAN DATA'!$D3905-'CLEAN DATA'!$L3905</f>
        <v>28546578</v>
      </c>
    </row>
    <row r="3906" spans="1:3">
      <c r="A3906">
        <v>3713002</v>
      </c>
      <c r="B3906">
        <v>8000000</v>
      </c>
      <c r="C3906" s="41">
        <f>'CLEAN DATA'!$D3906-'CLEAN DATA'!$L3906</f>
        <v>-4286998</v>
      </c>
    </row>
    <row r="3907" spans="1:3">
      <c r="A3907">
        <v>27141959</v>
      </c>
      <c r="B3907">
        <v>18000000</v>
      </c>
      <c r="C3907" s="41">
        <f>'CLEAN DATA'!$D3907-'CLEAN DATA'!$L3907</f>
        <v>9141959</v>
      </c>
    </row>
    <row r="3908" spans="1:3">
      <c r="A3908">
        <v>21471685</v>
      </c>
      <c r="B3908">
        <v>44000000</v>
      </c>
      <c r="C3908" s="41">
        <f>'CLEAN DATA'!$D3908-'CLEAN DATA'!$L3908</f>
        <v>-22528315</v>
      </c>
    </row>
    <row r="3909" spans="1:3">
      <c r="A3909">
        <v>5660084</v>
      </c>
      <c r="B3909">
        <v>54000000</v>
      </c>
      <c r="C3909" s="41">
        <f>'CLEAN DATA'!$D3909-'CLEAN DATA'!$L3909</f>
        <v>-48339916</v>
      </c>
    </row>
    <row r="3910" spans="1:3">
      <c r="A3910">
        <v>39737645</v>
      </c>
      <c r="B3910">
        <v>20000000</v>
      </c>
      <c r="C3910" s="41">
        <f>'CLEAN DATA'!$D3910-'CLEAN DATA'!$L3910</f>
        <v>19737645</v>
      </c>
    </row>
    <row r="3911" spans="1:3">
      <c r="A3911">
        <v>5132655</v>
      </c>
      <c r="B3911">
        <v>20000000</v>
      </c>
      <c r="C3911" s="41">
        <f>'CLEAN DATA'!$D3911-'CLEAN DATA'!$L3911</f>
        <v>-14867345</v>
      </c>
    </row>
    <row r="3912" spans="1:3">
      <c r="A3912">
        <v>306715</v>
      </c>
      <c r="B3912">
        <v>10000000</v>
      </c>
      <c r="C3912" s="41">
        <f>'CLEAN DATA'!$D3912-'CLEAN DATA'!$L3912</f>
        <v>-9693285</v>
      </c>
    </row>
    <row r="3913" spans="1:3">
      <c r="A3913">
        <v>17010646</v>
      </c>
      <c r="B3913">
        <v>84000000</v>
      </c>
      <c r="C3913" s="41">
        <f>'CLEAN DATA'!$D3913-'CLEAN DATA'!$L3913</f>
        <v>-66989354</v>
      </c>
    </row>
    <row r="3914" spans="1:3">
      <c r="A3914">
        <v>4922166</v>
      </c>
      <c r="B3914">
        <v>12000000</v>
      </c>
      <c r="C3914" s="41">
        <f>'CLEAN DATA'!$D3914-'CLEAN DATA'!$L3914</f>
        <v>-7077834</v>
      </c>
    </row>
    <row r="3915" spans="1:3">
      <c r="A3915">
        <v>4273372</v>
      </c>
      <c r="B3915">
        <v>22000000</v>
      </c>
      <c r="C3915" s="41">
        <f>'CLEAN DATA'!$D3915-'CLEAN DATA'!$L3915</f>
        <v>-17726628</v>
      </c>
    </row>
    <row r="3916" spans="1:3">
      <c r="A3916">
        <v>7009668</v>
      </c>
      <c r="B3916">
        <v>5600000</v>
      </c>
      <c r="C3916" s="41">
        <f>'CLEAN DATA'!$D3916-'CLEAN DATA'!$L3916</f>
        <v>1409668</v>
      </c>
    </row>
    <row r="3917" spans="1:3">
      <c r="A3917">
        <v>5694308</v>
      </c>
      <c r="B3917">
        <v>7000000</v>
      </c>
      <c r="C3917" s="41">
        <f>'CLEAN DATA'!$D3917-'CLEAN DATA'!$L3917</f>
        <v>-1305692</v>
      </c>
    </row>
    <row r="3918" spans="1:3">
      <c r="A3918">
        <v>14174654</v>
      </c>
      <c r="B3918">
        <v>25000000</v>
      </c>
      <c r="C3918" s="41">
        <f>'CLEAN DATA'!$D3918-'CLEAN DATA'!$L3918</f>
        <v>-10825346</v>
      </c>
    </row>
    <row r="3919" spans="1:3">
      <c r="A3919">
        <v>9109322</v>
      </c>
      <c r="B3919">
        <v>20000000</v>
      </c>
      <c r="C3919" s="41">
        <f>'CLEAN DATA'!$D3919-'CLEAN DATA'!$L3919</f>
        <v>-10890678</v>
      </c>
    </row>
    <row r="3920" spans="1:3">
      <c r="A3920">
        <v>73000942</v>
      </c>
      <c r="B3920">
        <v>13000000</v>
      </c>
      <c r="C3920" s="41">
        <f>'CLEAN DATA'!$D3920-'CLEAN DATA'!$L3920</f>
        <v>60000942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CLEAN DATA</vt:lpstr>
      <vt:lpstr>MOVIE GENRE</vt:lpstr>
      <vt:lpstr>MOVIES DURATION</vt:lpstr>
      <vt:lpstr>LANGUAGE ANALYSIS</vt:lpstr>
      <vt:lpstr>TOP 10 DIRECTORS</vt:lpstr>
      <vt:lpstr>MOVIE BUDGET</vt:lpstr>
      <vt:lpstr>'CLEAN DATA'!ExternalData_1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Kuldip Bhimani</dc:creator>
  <cp:lastModifiedBy>hp laptop</cp:lastModifiedBy>
  <dcterms:created xsi:type="dcterms:W3CDTF">2015-06-05T18:17:00Z</dcterms:created>
  <dcterms:modified xsi:type="dcterms:W3CDTF">2024-10-03T14:20:03Z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1033-12.2.0.13201</vt:lpwstr>
  </property>
  <property fmtid="{D5CDD505-2E9C-101B-9397-08002B2CF9AE}" pid="3" name="ICV">
    <vt:lpwstr>6F194AADEF4F462BA2502AC47C3D1A41_12</vt:lpwstr>
  </property>
</Properties>
</file>